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wk/Dropbox/GitHub/English-spell-sound-discrepancy/"/>
    </mc:Choice>
  </mc:AlternateContent>
  <xr:revisionPtr revIDLastSave="0" documentId="13_ncr:1_{2766C5B0-38F6-614F-8820-9FD5B9BD50E9}" xr6:coauthVersionLast="47" xr6:coauthVersionMax="47" xr10:uidLastSave="{00000000-0000-0000-0000-000000000000}"/>
  <bookViews>
    <workbookView xWindow="2020" yWindow="1780" windowWidth="37040" windowHeight="18360" xr2:uid="{911AC43C-9A1E-454D-AF1A-43085DB441D5}"/>
  </bookViews>
  <sheets>
    <sheet name="1gram.r6f" sheetId="6" r:id="rId1"/>
  </sheets>
  <definedNames>
    <definedName name="freq.sum.r6e" localSheetId="0">'1gram.r6f'!$F$2303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45" i="6" l="1"/>
  <c r="E102" i="6"/>
  <c r="E399" i="6"/>
  <c r="E994" i="6"/>
  <c r="E1489" i="6"/>
  <c r="E2109" i="6"/>
  <c r="E1030" i="6"/>
  <c r="E2124" i="6"/>
  <c r="E1273" i="6"/>
  <c r="E1241" i="6"/>
  <c r="E549" i="6"/>
  <c r="E1703" i="6"/>
  <c r="E491" i="6"/>
  <c r="E258" i="6"/>
  <c r="E1732" i="6"/>
  <c r="E906" i="6"/>
  <c r="E2217" i="6"/>
  <c r="E1289" i="6"/>
  <c r="E988" i="6"/>
  <c r="E432" i="6"/>
  <c r="E744" i="6"/>
  <c r="E1611" i="6"/>
  <c r="E515" i="6"/>
  <c r="E397" i="6"/>
  <c r="E1163" i="6"/>
  <c r="E411" i="6"/>
  <c r="E1670" i="6"/>
  <c r="E957" i="6"/>
  <c r="E1657" i="6"/>
  <c r="E324" i="6"/>
  <c r="E329" i="6"/>
  <c r="E1215" i="6"/>
  <c r="E162" i="6"/>
  <c r="E2090" i="6"/>
  <c r="E2179" i="6"/>
  <c r="E1058" i="6"/>
  <c r="E315" i="6"/>
  <c r="E1370" i="6"/>
  <c r="E1160" i="6"/>
  <c r="E227" i="6"/>
  <c r="E995" i="6"/>
  <c r="E676" i="6"/>
  <c r="E1374" i="6"/>
  <c r="E725" i="6"/>
  <c r="E2144" i="6"/>
  <c r="E152" i="6"/>
  <c r="E485" i="6"/>
  <c r="E613" i="6"/>
  <c r="E1226" i="6"/>
  <c r="E739" i="6"/>
  <c r="E276" i="6"/>
  <c r="E2128" i="6"/>
  <c r="E326" i="6"/>
  <c r="E1911" i="6"/>
  <c r="E1736" i="6"/>
  <c r="E1557" i="6"/>
  <c r="E1728" i="6"/>
  <c r="E355" i="6"/>
  <c r="E1442" i="6"/>
  <c r="E561" i="6"/>
  <c r="E990" i="6"/>
  <c r="E2148" i="6"/>
  <c r="E210" i="6"/>
  <c r="E1169" i="6"/>
  <c r="E902" i="6"/>
  <c r="E1431" i="6"/>
  <c r="E1284" i="6"/>
  <c r="E1552" i="6"/>
  <c r="E1093" i="6"/>
  <c r="E660" i="6"/>
  <c r="E1587" i="6"/>
  <c r="E394" i="6"/>
  <c r="E665" i="6"/>
  <c r="E1467" i="6"/>
  <c r="E1979" i="6"/>
  <c r="E359" i="6"/>
  <c r="E1389" i="6"/>
  <c r="E531" i="6"/>
  <c r="E2034" i="6"/>
  <c r="E186" i="6"/>
  <c r="E773" i="6"/>
  <c r="E546" i="6"/>
  <c r="E2013" i="6"/>
  <c r="E600" i="6"/>
  <c r="E1312" i="6"/>
  <c r="E431" i="6"/>
  <c r="E1164" i="6"/>
  <c r="E643" i="6"/>
  <c r="E1563" i="6"/>
  <c r="E415" i="6"/>
  <c r="E881" i="6"/>
  <c r="E1416" i="6"/>
  <c r="E2086" i="6"/>
  <c r="E99" i="6"/>
  <c r="E1012" i="6"/>
  <c r="E1494" i="6"/>
  <c r="E421" i="6"/>
  <c r="E77" i="6"/>
  <c r="E1745" i="6"/>
  <c r="E2180" i="6"/>
  <c r="E68" i="6"/>
  <c r="E1935" i="6"/>
  <c r="E2280" i="6"/>
  <c r="E136" i="6"/>
  <c r="E430" i="6"/>
  <c r="E1413" i="6"/>
  <c r="E997" i="6"/>
  <c r="E1162" i="6"/>
  <c r="E539" i="6"/>
  <c r="E2007" i="6"/>
  <c r="E1579" i="6"/>
  <c r="E639" i="6"/>
  <c r="E230" i="6"/>
  <c r="E436" i="6"/>
  <c r="E1639" i="6"/>
  <c r="E2286" i="6"/>
  <c r="E1103" i="6"/>
  <c r="E375" i="6"/>
  <c r="E746" i="6"/>
  <c r="E1471" i="6"/>
  <c r="E1507" i="6"/>
  <c r="E2267" i="6"/>
  <c r="E475" i="6"/>
  <c r="E1187" i="6"/>
  <c r="E405" i="6"/>
  <c r="E371" i="6"/>
  <c r="E1264" i="6"/>
  <c r="E1191" i="6"/>
  <c r="E855" i="6"/>
  <c r="E1361" i="6"/>
  <c r="E1016" i="6"/>
  <c r="E423" i="6"/>
  <c r="E1553" i="6"/>
  <c r="E222" i="6"/>
  <c r="E1506" i="6"/>
  <c r="E1687" i="6"/>
  <c r="E85" i="6"/>
  <c r="E652" i="6"/>
  <c r="E1667" i="6"/>
  <c r="E578" i="6"/>
  <c r="E965" i="6"/>
  <c r="E807" i="6"/>
  <c r="E514" i="6"/>
  <c r="E2064" i="6"/>
  <c r="E1469" i="6"/>
  <c r="E649" i="6"/>
  <c r="E896" i="6"/>
  <c r="E642" i="6"/>
  <c r="E2253" i="6"/>
  <c r="E1965" i="6"/>
  <c r="E361" i="6"/>
  <c r="E1145" i="6"/>
  <c r="E2082" i="6"/>
  <c r="E1716" i="6"/>
  <c r="E1618" i="6"/>
  <c r="E1475" i="6"/>
  <c r="E1181" i="6"/>
  <c r="E570" i="6"/>
  <c r="E2229" i="6"/>
  <c r="E1821" i="6"/>
  <c r="E1640" i="6"/>
  <c r="E1017" i="6"/>
  <c r="E1779" i="6"/>
  <c r="E955" i="6"/>
  <c r="E711" i="6"/>
  <c r="E1056" i="6"/>
  <c r="E1462" i="6"/>
  <c r="E2042" i="6"/>
  <c r="E1122" i="6"/>
  <c r="E1148" i="6"/>
  <c r="E46" i="6"/>
  <c r="E1377" i="6"/>
  <c r="E53" i="6"/>
  <c r="E751" i="6"/>
  <c r="E1001" i="6"/>
  <c r="E2147" i="6"/>
  <c r="E123" i="6"/>
  <c r="E696" i="6"/>
  <c r="E2274" i="6"/>
  <c r="E1752" i="6"/>
  <c r="E914" i="6"/>
  <c r="E322" i="6"/>
  <c r="E2018" i="6"/>
  <c r="E320" i="6"/>
  <c r="E2100" i="6"/>
  <c r="E1438" i="6"/>
  <c r="E2014" i="6"/>
  <c r="E1737" i="6"/>
  <c r="E1387" i="6"/>
  <c r="E1895" i="6"/>
  <c r="E1304" i="6"/>
  <c r="E1731" i="6"/>
  <c r="E1721" i="6"/>
  <c r="E731" i="6"/>
  <c r="E1599" i="6"/>
  <c r="E1486" i="6"/>
  <c r="E472" i="6"/>
  <c r="E260" i="6"/>
  <c r="E843" i="6"/>
  <c r="E1725" i="6"/>
  <c r="E1052" i="6"/>
  <c r="E2030" i="6"/>
  <c r="E80" i="6"/>
  <c r="E96" i="6"/>
  <c r="E677" i="6"/>
  <c r="E1884" i="6"/>
  <c r="E1691" i="6"/>
  <c r="E1925" i="6"/>
  <c r="E444" i="6"/>
  <c r="E1722" i="6"/>
  <c r="E728" i="6"/>
  <c r="E272" i="6"/>
  <c r="E1448" i="6"/>
  <c r="E1350" i="6"/>
  <c r="E1291" i="6"/>
  <c r="E13" i="6"/>
  <c r="E128" i="6"/>
  <c r="E958" i="6"/>
  <c r="E2010" i="6"/>
  <c r="E1043" i="6"/>
  <c r="E584" i="6"/>
  <c r="E941" i="6"/>
  <c r="E655" i="6"/>
  <c r="E114" i="6"/>
  <c r="E25" i="6"/>
  <c r="E2181" i="6"/>
  <c r="E1480" i="6"/>
  <c r="E1712" i="6"/>
  <c r="E2136" i="6"/>
  <c r="E379" i="6"/>
  <c r="E2070" i="6"/>
  <c r="E1406" i="6"/>
  <c r="E91" i="6"/>
  <c r="E1642" i="6"/>
  <c r="E1294" i="6"/>
  <c r="E283" i="6"/>
  <c r="E346" i="6"/>
  <c r="E862" i="6"/>
  <c r="E924" i="6"/>
  <c r="E693" i="6"/>
  <c r="E1238" i="6"/>
  <c r="E15" i="6"/>
  <c r="E1945" i="6"/>
  <c r="E1307" i="6"/>
  <c r="E1777" i="6"/>
  <c r="E2185" i="6"/>
  <c r="E498" i="6"/>
  <c r="E1715" i="6"/>
  <c r="E390" i="6"/>
  <c r="E500" i="6"/>
  <c r="E441" i="6"/>
  <c r="E1130" i="6"/>
  <c r="E1955" i="6"/>
  <c r="E1810" i="6"/>
  <c r="E172" i="6"/>
  <c r="E2012" i="6"/>
  <c r="E1939" i="6"/>
  <c r="E2263" i="6"/>
  <c r="E1755" i="6"/>
  <c r="E2153" i="6"/>
  <c r="E238" i="6"/>
  <c r="E890" i="6"/>
  <c r="E925" i="6"/>
  <c r="E822" i="6"/>
  <c r="E823" i="6"/>
  <c r="E1550" i="6"/>
  <c r="E1756" i="6"/>
  <c r="E2222" i="6"/>
  <c r="E1236" i="6"/>
  <c r="E641" i="6"/>
  <c r="E1247" i="6"/>
  <c r="E1478" i="6"/>
  <c r="E398" i="6"/>
  <c r="E1509" i="6"/>
  <c r="E1362" i="6"/>
  <c r="E1348" i="6"/>
  <c r="E674" i="6"/>
  <c r="E535" i="6"/>
  <c r="E749" i="6"/>
  <c r="E1634" i="6"/>
  <c r="E32" i="6"/>
  <c r="E2150" i="6"/>
  <c r="E151" i="6"/>
  <c r="E159" i="6"/>
  <c r="E1661" i="6"/>
  <c r="E372" i="6"/>
  <c r="E3" i="6"/>
  <c r="E537" i="6"/>
  <c r="E1584" i="6"/>
  <c r="E1775" i="6"/>
  <c r="E278" i="6"/>
  <c r="E474" i="6"/>
  <c r="E454" i="6"/>
  <c r="E1263" i="6"/>
  <c r="E1870" i="6"/>
  <c r="E592" i="6"/>
  <c r="E478" i="6"/>
  <c r="E344" i="6"/>
  <c r="E717" i="6"/>
  <c r="E2256" i="6"/>
  <c r="E979" i="6"/>
  <c r="E1481" i="6"/>
  <c r="E2248" i="6"/>
  <c r="E1262" i="6"/>
  <c r="E429" i="6"/>
  <c r="E126" i="6"/>
  <c r="E596" i="6"/>
  <c r="E507" i="6"/>
  <c r="E1833" i="6"/>
  <c r="E671" i="6"/>
  <c r="E1419" i="6"/>
  <c r="E794" i="6"/>
  <c r="E1031" i="6"/>
  <c r="E284" i="6"/>
  <c r="E256" i="6"/>
  <c r="E1281" i="6"/>
  <c r="E2044" i="6"/>
  <c r="E223" i="6"/>
  <c r="E1485" i="6"/>
  <c r="E2074" i="6"/>
  <c r="E1812" i="6"/>
  <c r="E1714" i="6"/>
  <c r="E1974" i="6"/>
  <c r="E52" i="6"/>
  <c r="E1268" i="6"/>
  <c r="E1375" i="6"/>
  <c r="E1551" i="6"/>
  <c r="E1044" i="6"/>
  <c r="E1805" i="6"/>
  <c r="E339" i="6"/>
  <c r="E932" i="6"/>
  <c r="E774" i="6"/>
  <c r="E2119" i="6"/>
  <c r="E369" i="6"/>
  <c r="E1709" i="6"/>
  <c r="E1904" i="6"/>
  <c r="E378" i="6"/>
  <c r="E1678" i="6"/>
  <c r="E2165" i="6"/>
  <c r="E44" i="6"/>
  <c r="E1301" i="6"/>
  <c r="E614" i="6"/>
  <c r="E233" i="6"/>
  <c r="E1404" i="6"/>
  <c r="E887" i="6"/>
  <c r="E1588" i="6"/>
  <c r="E452" i="6"/>
  <c r="E1034" i="6"/>
  <c r="E213" i="6"/>
  <c r="E1902" i="6"/>
  <c r="E837" i="6"/>
  <c r="E1070" i="6"/>
  <c r="E1306" i="6"/>
  <c r="E1453" i="6"/>
  <c r="E870" i="6"/>
  <c r="E1570" i="6"/>
  <c r="E1392" i="6"/>
  <c r="E494" i="6"/>
  <c r="E1620" i="6"/>
  <c r="E1214" i="6"/>
  <c r="E947" i="6"/>
  <c r="E916" i="6"/>
  <c r="E950" i="6"/>
  <c r="E1938" i="6"/>
  <c r="E1893" i="6"/>
  <c r="E1727" i="6"/>
  <c r="E463" i="6"/>
  <c r="E1564" i="6"/>
  <c r="E936" i="6"/>
  <c r="E1558" i="6"/>
  <c r="E898" i="6"/>
  <c r="E1992" i="6"/>
  <c r="E909" i="6"/>
  <c r="E1832" i="6"/>
  <c r="E557" i="6"/>
  <c r="E852" i="6"/>
  <c r="E1930" i="6"/>
  <c r="E1358" i="6"/>
  <c r="E796" i="6"/>
  <c r="E1799" i="6"/>
  <c r="E1582" i="6"/>
  <c r="E1054" i="6"/>
  <c r="E1155" i="6"/>
  <c r="E2111" i="6"/>
  <c r="E2017" i="6"/>
  <c r="E435" i="6"/>
  <c r="E1734" i="6"/>
  <c r="E2062" i="6"/>
  <c r="E876" i="6"/>
  <c r="E846" i="6"/>
  <c r="E312" i="6"/>
  <c r="E170" i="6"/>
  <c r="E910" i="6"/>
  <c r="E1447" i="6"/>
  <c r="E1032" i="6"/>
  <c r="E1567" i="6"/>
  <c r="E1718" i="6"/>
  <c r="E1887" i="6"/>
  <c r="E663" i="6"/>
  <c r="E1179" i="6"/>
  <c r="E617" i="6"/>
  <c r="E576" i="6"/>
  <c r="E214" i="6"/>
  <c r="E1880" i="6"/>
  <c r="E1302" i="6"/>
  <c r="E69" i="6"/>
  <c r="E488" i="6"/>
  <c r="E1356" i="6"/>
  <c r="E1883" i="6"/>
  <c r="E90" i="6"/>
  <c r="E439" i="6"/>
  <c r="E2048" i="6"/>
  <c r="E2077" i="6"/>
  <c r="E146" i="6"/>
  <c r="E1894" i="6"/>
  <c r="E939" i="6"/>
  <c r="E1592" i="6"/>
  <c r="E2272" i="6"/>
  <c r="E2196" i="6"/>
  <c r="E234" i="6"/>
  <c r="E1423" i="6"/>
  <c r="E981" i="6"/>
  <c r="E525" i="6"/>
  <c r="E1849" i="6"/>
  <c r="E179" i="6"/>
  <c r="E440" i="6"/>
  <c r="E1500" i="6"/>
  <c r="E741" i="6"/>
  <c r="E1383" i="6"/>
  <c r="E1653" i="6"/>
  <c r="E1120" i="6"/>
  <c r="E707" i="6"/>
  <c r="E2275" i="6"/>
  <c r="E58" i="6"/>
  <c r="E975" i="6"/>
  <c r="E1224" i="6"/>
  <c r="E565" i="6"/>
  <c r="E2294" i="6"/>
  <c r="E779" i="6"/>
  <c r="E1050" i="6"/>
  <c r="E263" i="6"/>
  <c r="E1743" i="6"/>
  <c r="E1616" i="6"/>
  <c r="E1701" i="6"/>
  <c r="E682" i="6"/>
  <c r="E1556" i="6"/>
  <c r="E960" i="6"/>
  <c r="E1944" i="6"/>
  <c r="E560" i="6"/>
  <c r="E1555" i="6"/>
  <c r="E761" i="6"/>
  <c r="E1089" i="6"/>
  <c r="E1607" i="6"/>
  <c r="E1497" i="6"/>
  <c r="E1966" i="6"/>
  <c r="E1917" i="6"/>
  <c r="E1027" i="6"/>
  <c r="E569" i="6"/>
  <c r="E1629" i="6"/>
  <c r="E1037" i="6"/>
  <c r="E239" i="6"/>
  <c r="E300" i="6"/>
  <c r="E1024" i="6"/>
  <c r="E816" i="6"/>
  <c r="E1414" i="6"/>
  <c r="E2050" i="6"/>
  <c r="E393" i="6"/>
  <c r="E562" i="6"/>
  <c r="E714" i="6"/>
  <c r="E1172" i="6"/>
  <c r="E2063" i="6"/>
  <c r="E112" i="6"/>
  <c r="E913" i="6"/>
  <c r="E327" i="6"/>
  <c r="E1336" i="6"/>
  <c r="E1852" i="6"/>
  <c r="E818" i="6"/>
  <c r="E1538" i="6"/>
  <c r="E95" i="6"/>
  <c r="E469" i="6"/>
  <c r="E689" i="6"/>
  <c r="E194" i="6"/>
  <c r="E672" i="6"/>
  <c r="E1009" i="6"/>
  <c r="E698" i="6"/>
  <c r="E1228" i="6"/>
  <c r="E530" i="6"/>
  <c r="E2145" i="6"/>
  <c r="E2089" i="6"/>
  <c r="E929" i="6"/>
  <c r="E1138" i="6"/>
  <c r="E1605" i="6"/>
  <c r="E1518" i="6"/>
  <c r="E1934" i="6"/>
  <c r="E798" i="6"/>
  <c r="E1720" i="6"/>
  <c r="E1613" i="6"/>
  <c r="E1072" i="6"/>
  <c r="E1785" i="6"/>
  <c r="E1671" i="6"/>
  <c r="E1460" i="6"/>
  <c r="E1754" i="6"/>
  <c r="E97" i="6"/>
  <c r="E1231" i="6"/>
  <c r="E1868" i="6"/>
  <c r="E805" i="6"/>
  <c r="E1614" i="6"/>
  <c r="E2228" i="6"/>
  <c r="E1078" i="6"/>
  <c r="E506" i="6"/>
  <c r="E1282" i="6"/>
  <c r="E1349" i="6"/>
  <c r="E2105" i="6"/>
  <c r="E2279" i="6"/>
  <c r="E16" i="6"/>
  <c r="E1334" i="6"/>
  <c r="E1436" i="6"/>
  <c r="E401" i="6"/>
  <c r="E1219" i="6"/>
  <c r="E310" i="6"/>
  <c r="E2259" i="6"/>
  <c r="E1964" i="6"/>
  <c r="E221" i="6"/>
  <c r="E872" i="6"/>
  <c r="E438" i="6"/>
  <c r="E406" i="6"/>
  <c r="E1688" i="6"/>
  <c r="E776" i="6"/>
  <c r="E325" i="6"/>
  <c r="E1951" i="6"/>
  <c r="E1194" i="6"/>
  <c r="E293" i="6"/>
  <c r="E1627" i="6"/>
  <c r="E420" i="6"/>
  <c r="E820" i="6"/>
  <c r="E303" i="6"/>
  <c r="E2238" i="6"/>
  <c r="E973" i="6"/>
  <c r="E1575" i="6"/>
  <c r="E2113" i="6"/>
  <c r="E845" i="6"/>
  <c r="E1723" i="6"/>
  <c r="E1843" i="6"/>
  <c r="E1823" i="6"/>
  <c r="E129" i="6"/>
  <c r="E351" i="6"/>
  <c r="E1624" i="6"/>
  <c r="E1878" i="6"/>
  <c r="E1441" i="6"/>
  <c r="E455" i="6"/>
  <c r="E1704" i="6"/>
  <c r="E863" i="6"/>
  <c r="E1835" i="6"/>
  <c r="E597" i="6"/>
  <c r="E156" i="6"/>
  <c r="E1161" i="6"/>
  <c r="E243" i="6"/>
  <c r="E482" i="6"/>
  <c r="E851" i="6"/>
  <c r="E542" i="6"/>
  <c r="E383" i="6"/>
  <c r="E483" i="6"/>
  <c r="E363" i="6"/>
  <c r="E793" i="6"/>
  <c r="E2073" i="6"/>
  <c r="E697" i="6"/>
  <c r="E199" i="6"/>
  <c r="E787" i="6"/>
  <c r="E1663" i="6"/>
  <c r="E699" i="6"/>
  <c r="E1933" i="6"/>
  <c r="E1857" i="6"/>
  <c r="E625" i="6"/>
  <c r="E1123" i="6"/>
  <c r="E1751" i="6"/>
  <c r="E181" i="6"/>
  <c r="E1717" i="6"/>
  <c r="E273" i="6"/>
  <c r="E2134" i="6"/>
  <c r="E125" i="6"/>
  <c r="E60" i="6"/>
  <c r="E1808" i="6"/>
  <c r="E1562" i="6"/>
  <c r="E1472" i="6"/>
  <c r="E246" i="6"/>
  <c r="E1487" i="6"/>
  <c r="E813" i="6"/>
  <c r="E143" i="6"/>
  <c r="E1382" i="6"/>
  <c r="E631" i="6"/>
  <c r="E1319" i="6"/>
  <c r="E37" i="6"/>
  <c r="E858" i="6"/>
  <c r="E1170" i="6"/>
  <c r="E701" i="6"/>
  <c r="E285" i="6"/>
  <c r="E1689" i="6"/>
  <c r="E1443" i="6"/>
  <c r="E970" i="6"/>
  <c r="E1343" i="6"/>
  <c r="E1125" i="6"/>
  <c r="E1288" i="6"/>
  <c r="E336" i="6"/>
  <c r="E1686" i="6"/>
  <c r="E316" i="6"/>
  <c r="E1819" i="6"/>
  <c r="E1039" i="6"/>
  <c r="E1596" i="6"/>
  <c r="E900" i="6"/>
  <c r="E508" i="6"/>
  <c r="E1996" i="6"/>
  <c r="E471" i="6"/>
  <c r="E1635" i="6"/>
  <c r="E871" i="6"/>
  <c r="E2191" i="6"/>
  <c r="E842" i="6"/>
  <c r="E866" i="6"/>
  <c r="E1740" i="6"/>
  <c r="E350" i="6"/>
  <c r="E1258" i="6"/>
  <c r="E1910" i="6"/>
  <c r="E1112" i="6"/>
  <c r="E1536" i="6"/>
  <c r="E2167" i="6"/>
  <c r="E1672" i="6"/>
  <c r="E1886" i="6"/>
  <c r="E1872" i="6"/>
  <c r="E2268" i="6"/>
  <c r="E1976" i="6"/>
  <c r="E1341" i="6"/>
  <c r="E2260" i="6"/>
  <c r="E197" i="6"/>
  <c r="E255" i="6"/>
  <c r="E38" i="6"/>
  <c r="E434" i="6"/>
  <c r="E2187" i="6"/>
  <c r="E354" i="6"/>
  <c r="E217" i="6"/>
  <c r="E581" i="6"/>
  <c r="E886" i="6"/>
  <c r="E1897" i="6"/>
  <c r="E36" i="6"/>
  <c r="E1510" i="6"/>
  <c r="E231" i="6"/>
  <c r="E1066" i="6"/>
  <c r="E2092" i="6"/>
  <c r="E396" i="6"/>
  <c r="E692" i="6"/>
  <c r="E694" i="6"/>
  <c r="E1354" i="6"/>
  <c r="E1332" i="6"/>
  <c r="E1767" i="6"/>
  <c r="E766" i="6"/>
  <c r="E2081" i="6"/>
  <c r="E931" i="6"/>
  <c r="E938" i="6"/>
  <c r="E490" i="6"/>
  <c r="E1313" i="6"/>
  <c r="E145" i="6"/>
  <c r="E2195" i="6"/>
  <c r="E388" i="6"/>
  <c r="E473" i="6"/>
  <c r="E110" i="6"/>
  <c r="E1278" i="6"/>
  <c r="E1836" i="6"/>
  <c r="E2060" i="6"/>
  <c r="E132" i="6"/>
  <c r="E160" i="6"/>
  <c r="E168" i="6"/>
  <c r="E17" i="6"/>
  <c r="E1615" i="6"/>
  <c r="E1410" i="6"/>
  <c r="E1651" i="6"/>
  <c r="E1248" i="6"/>
  <c r="E2242" i="6"/>
  <c r="E1036" i="6"/>
  <c r="E1303" i="6"/>
  <c r="E904" i="6"/>
  <c r="E899" i="6"/>
  <c r="E2284" i="6"/>
  <c r="E2283" i="6"/>
  <c r="E1983" i="6"/>
  <c r="E113" i="6"/>
  <c r="E1276" i="6"/>
  <c r="E763" i="6"/>
  <c r="E838" i="6"/>
  <c r="E1019" i="6"/>
  <c r="E1488" i="6"/>
  <c r="E738" i="6"/>
  <c r="E1253" i="6"/>
  <c r="E89" i="6"/>
  <c r="E608" i="6"/>
  <c r="E1090" i="6"/>
  <c r="E481" i="6"/>
  <c r="E1261" i="6"/>
  <c r="E956" i="6"/>
  <c r="E1102" i="6"/>
  <c r="E2199" i="6"/>
  <c r="E1167" i="6"/>
  <c r="E216" i="6"/>
  <c r="E2261" i="6"/>
  <c r="E2186" i="6"/>
  <c r="E175" i="6"/>
  <c r="E437" i="6"/>
  <c r="E2045" i="6"/>
  <c r="E66" i="6"/>
  <c r="E1154" i="6"/>
  <c r="E1251" i="6"/>
  <c r="E1674" i="6"/>
  <c r="E945" i="6"/>
  <c r="E2295" i="6"/>
  <c r="E2159" i="6"/>
  <c r="E1252" i="6"/>
  <c r="E467" i="6"/>
  <c r="E799" i="6"/>
  <c r="E2174" i="6"/>
  <c r="E120" i="6"/>
  <c r="E647" i="6"/>
  <c r="E1654" i="6"/>
  <c r="E40" i="6"/>
  <c r="E1523" i="6"/>
  <c r="E1638" i="6"/>
  <c r="E165" i="6"/>
  <c r="E1405" i="6"/>
  <c r="E1683" i="6"/>
  <c r="E2095" i="6"/>
  <c r="E1665" i="6"/>
  <c r="E1463" i="6"/>
  <c r="E2036" i="6"/>
  <c r="E1603" i="6"/>
  <c r="E705" i="6"/>
  <c r="E980" i="6"/>
  <c r="E812" i="6"/>
  <c r="E894" i="6"/>
  <c r="E22" i="6"/>
  <c r="E1546" i="6"/>
  <c r="E1108" i="6"/>
  <c r="E585" i="6"/>
  <c r="E1133" i="6"/>
  <c r="E811" i="6"/>
  <c r="E1299" i="6"/>
  <c r="E1958" i="6"/>
  <c r="E1828" i="6"/>
  <c r="E545" i="6"/>
  <c r="E2172" i="6"/>
  <c r="E2019" i="6"/>
  <c r="E384" i="6"/>
  <c r="E1527" i="6"/>
  <c r="E381" i="6"/>
  <c r="E610" i="6"/>
  <c r="E2202" i="6"/>
  <c r="E582" i="6"/>
  <c r="E552" i="6"/>
  <c r="E1771" i="6"/>
  <c r="E645" i="6"/>
  <c r="E1204" i="6"/>
  <c r="E23" i="6"/>
  <c r="E131" i="6"/>
  <c r="E2271" i="6"/>
  <c r="E2152" i="6"/>
  <c r="E266" i="6"/>
  <c r="E1296" i="6"/>
  <c r="E723" i="6"/>
  <c r="E806" i="6"/>
  <c r="E951" i="6"/>
  <c r="E1906" i="6"/>
  <c r="E2215" i="6"/>
  <c r="E1617" i="6"/>
  <c r="E733" i="6"/>
  <c r="E1514" i="6"/>
  <c r="E1873" i="6"/>
  <c r="E1146" i="6"/>
  <c r="E1246" i="6"/>
  <c r="E2262" i="6"/>
  <c r="E195" i="6"/>
  <c r="E192" i="6"/>
  <c r="E1845" i="6"/>
  <c r="E966" i="6"/>
  <c r="E943" i="6"/>
  <c r="E1839" i="6"/>
  <c r="E2203" i="6"/>
  <c r="E1491" i="6"/>
  <c r="E1331" i="6"/>
  <c r="E337" i="6"/>
  <c r="E949" i="6"/>
  <c r="E1869" i="6"/>
  <c r="E118" i="6"/>
  <c r="E2118" i="6"/>
  <c r="E920" i="6"/>
  <c r="E563" i="6"/>
  <c r="E765" i="6"/>
  <c r="E864" i="6"/>
  <c r="E501" i="6"/>
  <c r="E1859" i="6"/>
  <c r="E753" i="6"/>
  <c r="E1788" i="6"/>
  <c r="E825" i="6"/>
  <c r="E559" i="6"/>
  <c r="E1461" i="6"/>
  <c r="E1650" i="6"/>
  <c r="E484" i="6"/>
  <c r="E907" i="6"/>
  <c r="E1428" i="6"/>
  <c r="E607" i="6"/>
  <c r="E462" i="6"/>
  <c r="E2292" i="6"/>
  <c r="E148" i="6"/>
  <c r="E1815" i="6"/>
  <c r="E764" i="6"/>
  <c r="E292" i="6"/>
  <c r="E759" i="6"/>
  <c r="E262" i="6"/>
  <c r="E1333" i="6"/>
  <c r="E1077" i="6"/>
  <c r="E395" i="6"/>
  <c r="E2171" i="6"/>
  <c r="E1272" i="6"/>
  <c r="E667" i="6"/>
  <c r="E1948" i="6"/>
  <c r="E1409" i="6"/>
  <c r="E1437" i="6"/>
  <c r="E2053" i="6"/>
  <c r="E1029" i="6"/>
  <c r="E236" i="6"/>
  <c r="E686" i="6"/>
  <c r="E719" i="6"/>
  <c r="E2166" i="6"/>
  <c r="E1065" i="6"/>
  <c r="E1903" i="6"/>
  <c r="E814" i="6"/>
  <c r="E602" i="6"/>
  <c r="E1659" i="6"/>
  <c r="E2031" i="6"/>
  <c r="E1923" i="6"/>
  <c r="E2029" i="6"/>
  <c r="E1064" i="6"/>
  <c r="E1608" i="6"/>
  <c r="E2040" i="6"/>
  <c r="E1097" i="6"/>
  <c r="E306" i="6"/>
  <c r="E1702" i="6"/>
  <c r="E2032" i="6"/>
  <c r="E1210" i="6"/>
  <c r="E147" i="6"/>
  <c r="E211" i="6"/>
  <c r="E1545" i="6"/>
  <c r="E1866" i="6"/>
  <c r="E86" i="6"/>
  <c r="E2218" i="6"/>
  <c r="E1232" i="6"/>
  <c r="E2241" i="6"/>
  <c r="E2129" i="6"/>
  <c r="E47" i="6"/>
  <c r="E1984" i="6"/>
  <c r="E1190" i="6"/>
  <c r="E1013" i="6"/>
  <c r="E19" i="6"/>
  <c r="E1763" i="6"/>
  <c r="E1590" i="6"/>
  <c r="E1573" i="6"/>
  <c r="E1411" i="6"/>
  <c r="E905" i="6"/>
  <c r="E1239" i="6"/>
  <c r="E1999" i="6"/>
  <c r="E1259" i="6"/>
  <c r="E1128" i="6"/>
  <c r="E1631" i="6"/>
  <c r="E1345" i="6"/>
  <c r="E368" i="6"/>
  <c r="E1512" i="6"/>
  <c r="E2244" i="6"/>
  <c r="E959" i="6"/>
  <c r="E1885" i="6"/>
  <c r="E1222" i="6"/>
  <c r="E732" i="6"/>
  <c r="E754" i="6"/>
  <c r="E577" i="6"/>
  <c r="E755" i="6"/>
  <c r="E1496" i="6"/>
  <c r="E510" i="6"/>
  <c r="E1359" i="6"/>
  <c r="E1429" i="6"/>
  <c r="E1919" i="6"/>
  <c r="E666" i="6"/>
  <c r="E144" i="6"/>
  <c r="E1986" i="6"/>
  <c r="E1658" i="6"/>
  <c r="E281" i="6"/>
  <c r="E1591" i="6"/>
  <c r="E404" i="6"/>
  <c r="E1028" i="6"/>
  <c r="E2057" i="6"/>
  <c r="E2088" i="6"/>
  <c r="E1206" i="6"/>
  <c r="E2155" i="6"/>
  <c r="E458" i="6"/>
  <c r="E1126" i="6"/>
  <c r="E718" i="6"/>
  <c r="E1373" i="6"/>
  <c r="E1422" i="6"/>
  <c r="E1292" i="6"/>
  <c r="E1020" i="6"/>
  <c r="E2023" i="6"/>
  <c r="E2020" i="6"/>
  <c r="E2110" i="6"/>
  <c r="E1083" i="6"/>
  <c r="E1730" i="6"/>
  <c r="E204" i="6"/>
  <c r="E212" i="6"/>
  <c r="E1520" i="6"/>
  <c r="E518" i="6"/>
  <c r="E917" i="6"/>
  <c r="E48" i="6"/>
  <c r="E800" i="6"/>
  <c r="E1316" i="6"/>
  <c r="E1630" i="6"/>
  <c r="E802" i="6"/>
  <c r="E1936" i="6"/>
  <c r="E78" i="6"/>
  <c r="E116" i="6"/>
  <c r="E1750" i="6"/>
  <c r="E1786" i="6"/>
  <c r="E424" i="6"/>
  <c r="E2071" i="6"/>
  <c r="E202" i="6"/>
  <c r="E2000" i="6"/>
  <c r="E1535" i="6"/>
  <c r="E2251" i="6"/>
  <c r="E770" i="6"/>
  <c r="E619" i="6"/>
  <c r="E919" i="6"/>
  <c r="E385" i="6"/>
  <c r="E1920" i="6"/>
  <c r="E1433" i="6"/>
  <c r="E1053" i="6"/>
  <c r="E373" i="6"/>
  <c r="E1818" i="6"/>
  <c r="E323" i="6"/>
  <c r="E1366" i="6"/>
  <c r="E1583" i="6"/>
  <c r="E1105" i="6"/>
  <c r="E1340" i="6"/>
  <c r="E783" i="6"/>
  <c r="E591" i="6"/>
  <c r="E636" i="6"/>
  <c r="E2207" i="6"/>
  <c r="E1807" i="6"/>
  <c r="E1021" i="6"/>
  <c r="E1628" i="6"/>
  <c r="E2265" i="6"/>
  <c r="E551" i="6"/>
  <c r="E1184" i="6"/>
  <c r="E952" i="6"/>
  <c r="E1110" i="6"/>
  <c r="E2049" i="6"/>
  <c r="E50" i="6"/>
  <c r="E476" i="6"/>
  <c r="E967" i="6"/>
  <c r="E1140" i="6"/>
  <c r="E657" i="6"/>
  <c r="E2237" i="6"/>
  <c r="E571" i="6"/>
  <c r="E2216" i="6"/>
  <c r="E704" i="6"/>
  <c r="E1295" i="6"/>
  <c r="E849" i="6"/>
  <c r="E685" i="6"/>
  <c r="E1680" i="6"/>
  <c r="E1513" i="6"/>
  <c r="E2061" i="6"/>
  <c r="E1314" i="6"/>
  <c r="E2130" i="6"/>
  <c r="E464" i="6"/>
  <c r="E1182" i="6"/>
  <c r="E2146" i="6"/>
  <c r="E11" i="6"/>
  <c r="E634" i="6"/>
  <c r="E1623" i="6"/>
  <c r="E897" i="6"/>
  <c r="E1985" i="6"/>
  <c r="E930" i="6"/>
  <c r="E2178" i="6"/>
  <c r="E1398" i="6"/>
  <c r="E317" i="6"/>
  <c r="E1921" i="6"/>
  <c r="E1095" i="6"/>
  <c r="E2182" i="6"/>
  <c r="E1806" i="6"/>
  <c r="E622" i="6"/>
  <c r="E76" i="6"/>
  <c r="E1157" i="6"/>
  <c r="E224" i="6"/>
  <c r="E1390" i="6"/>
  <c r="E654" i="6"/>
  <c r="E547" i="6"/>
  <c r="E651" i="6"/>
  <c r="E1085" i="6"/>
  <c r="E2046" i="6"/>
  <c r="E1220" i="6"/>
  <c r="E189" i="6"/>
  <c r="E615" i="6"/>
  <c r="E1601" i="6"/>
  <c r="E1153" i="6"/>
  <c r="E185" i="6"/>
  <c r="E2138" i="6"/>
  <c r="E1041" i="6"/>
  <c r="E240" i="6"/>
  <c r="E169" i="6"/>
  <c r="E616" i="6"/>
  <c r="E664" i="6"/>
  <c r="E2021" i="6"/>
  <c r="E1235" i="6"/>
  <c r="E2211" i="6"/>
  <c r="E638" i="6"/>
  <c r="E73" i="6"/>
  <c r="E1026" i="6"/>
  <c r="E1655" i="6"/>
  <c r="E1395" i="6"/>
  <c r="E2125" i="6"/>
  <c r="E1547" i="6"/>
  <c r="E1458" i="6"/>
  <c r="E2131" i="6"/>
  <c r="E516" i="6"/>
  <c r="E1035" i="6"/>
  <c r="E1764" i="6"/>
  <c r="E1493" i="6"/>
  <c r="E824" i="6"/>
  <c r="E668" i="6"/>
  <c r="E1347" i="6"/>
  <c r="E67" i="6"/>
  <c r="E1576" i="6"/>
  <c r="E595" i="6"/>
  <c r="E1324" i="6"/>
  <c r="E138" i="6"/>
  <c r="E1831" i="6"/>
  <c r="E477" i="6"/>
  <c r="E253" i="6"/>
  <c r="E541" i="6"/>
  <c r="E2008" i="6"/>
  <c r="E1421" i="6"/>
  <c r="E1230" i="6"/>
  <c r="E1652" i="6"/>
  <c r="E427" i="6"/>
  <c r="E268" i="6"/>
  <c r="E289" i="6"/>
  <c r="E1735" i="6"/>
  <c r="E1059" i="6"/>
  <c r="E633" i="6"/>
  <c r="E1038" i="6"/>
  <c r="E1450" i="6"/>
  <c r="E235" i="6"/>
  <c r="E937" i="6"/>
  <c r="E207" i="6"/>
  <c r="E141" i="6"/>
  <c r="E1749" i="6"/>
  <c r="E41" i="6"/>
  <c r="E777" i="6"/>
  <c r="E1135" i="6"/>
  <c r="E492" i="6"/>
  <c r="E2236" i="6"/>
  <c r="E184" i="6"/>
  <c r="E2059" i="6"/>
  <c r="E593" i="6"/>
  <c r="E658" i="6"/>
  <c r="E1610" i="6"/>
  <c r="E188" i="6"/>
  <c r="E624" i="6"/>
  <c r="E2075" i="6"/>
  <c r="E1115" i="6"/>
  <c r="E1922" i="6"/>
  <c r="E681" i="6"/>
  <c r="E1757" i="6"/>
  <c r="E413" i="6"/>
  <c r="E1844" i="6"/>
  <c r="E618" i="6"/>
  <c r="E708" i="6"/>
  <c r="E912" i="6"/>
  <c r="E830" i="6"/>
  <c r="E1879" i="6"/>
  <c r="E998" i="6"/>
  <c r="E1621" i="6"/>
  <c r="E690" i="6"/>
  <c r="E400" i="6"/>
  <c r="E911" i="6"/>
  <c r="E1237" i="6"/>
  <c r="E724" i="6"/>
  <c r="E784" i="6"/>
  <c r="E2288" i="6"/>
  <c r="E659" i="6"/>
  <c r="E33" i="6"/>
  <c r="E1045" i="6"/>
  <c r="E791" i="6"/>
  <c r="E54" i="6"/>
  <c r="E465" i="6"/>
  <c r="E847" i="6"/>
  <c r="E1914" i="6"/>
  <c r="E1168" i="6"/>
  <c r="E2296" i="6"/>
  <c r="E1367" i="6"/>
  <c r="E538" i="6"/>
  <c r="E134" i="6"/>
  <c r="E736" i="6"/>
  <c r="E1379" i="6"/>
  <c r="E479" i="6"/>
  <c r="E374" i="6"/>
  <c r="E2273" i="6"/>
  <c r="E648" i="6"/>
  <c r="E347" i="6"/>
  <c r="E331" i="6"/>
  <c r="E859" i="6"/>
  <c r="E1577" i="6"/>
  <c r="E2220" i="6"/>
  <c r="E2132" i="6"/>
  <c r="E1269" i="6"/>
  <c r="E987" i="6"/>
  <c r="E321" i="6"/>
  <c r="E1632" i="6"/>
  <c r="E1185" i="6"/>
  <c r="E1260" i="6"/>
  <c r="E1003" i="6"/>
  <c r="E1993" i="6"/>
  <c r="E264" i="6"/>
  <c r="E524" i="6"/>
  <c r="E1371" i="6"/>
  <c r="E1415" i="6"/>
  <c r="E1074" i="6"/>
  <c r="E1459" i="6"/>
  <c r="E62" i="6"/>
  <c r="E612" i="6"/>
  <c r="E1081" i="6"/>
  <c r="E1643" i="6"/>
  <c r="E2106" i="6"/>
  <c r="E1973" i="6"/>
  <c r="E1249" i="6"/>
  <c r="E309" i="6"/>
  <c r="E20" i="6"/>
  <c r="E1223" i="6"/>
  <c r="E1147" i="6"/>
  <c r="E735" i="6"/>
  <c r="E206" i="6"/>
  <c r="E1877" i="6"/>
  <c r="E334" i="6"/>
  <c r="E225" i="6"/>
  <c r="E157" i="6"/>
  <c r="E1234" i="6"/>
  <c r="E1908" i="6"/>
  <c r="E982" i="6"/>
  <c r="E237" i="6"/>
  <c r="E1444" i="6"/>
  <c r="E2298" i="6"/>
  <c r="E2047" i="6"/>
  <c r="E785" i="6"/>
  <c r="E154" i="6"/>
  <c r="E888" i="6"/>
  <c r="E795" i="6"/>
  <c r="E1669" i="6"/>
  <c r="E1524" i="6"/>
  <c r="E428" i="6"/>
  <c r="E1960" i="6"/>
  <c r="E2221" i="6"/>
  <c r="E1465" i="6"/>
  <c r="E1645" i="6"/>
  <c r="E1956" i="6"/>
  <c r="E1875" i="6"/>
  <c r="E804" i="6"/>
  <c r="E1193" i="6"/>
  <c r="E133" i="6"/>
  <c r="E1571" i="6"/>
  <c r="E1525" i="6"/>
  <c r="E1417" i="6"/>
  <c r="E1317" i="6"/>
  <c r="E511" i="6"/>
  <c r="E1073" i="6"/>
  <c r="E829" i="6"/>
  <c r="E598" i="6"/>
  <c r="E451" i="6"/>
  <c r="E1293" i="6"/>
  <c r="E1119" i="6"/>
  <c r="E986" i="6"/>
  <c r="E1982" i="6"/>
  <c r="E747" i="6"/>
  <c r="E2164" i="6"/>
  <c r="E353" i="6"/>
  <c r="E1957" i="6"/>
  <c r="E879" i="6"/>
  <c r="E1949" i="6"/>
  <c r="E1325" i="6"/>
  <c r="E377" i="6"/>
  <c r="E98" i="6"/>
  <c r="E505" i="6"/>
  <c r="E100" i="6"/>
  <c r="E1018" i="6"/>
  <c r="E83" i="6"/>
  <c r="E2210" i="6"/>
  <c r="E1542" i="6"/>
  <c r="E1189" i="6"/>
  <c r="E1863" i="6"/>
  <c r="E1353" i="6"/>
  <c r="E2255" i="6"/>
  <c r="E1092" i="6"/>
  <c r="E1813" i="6"/>
  <c r="E1385" i="6"/>
  <c r="E1602" i="6"/>
  <c r="E1679" i="6"/>
  <c r="E314" i="6"/>
  <c r="E1593" i="6"/>
  <c r="E2039" i="6"/>
  <c r="E1300" i="6"/>
  <c r="E409" i="6"/>
  <c r="E548" i="6"/>
  <c r="E742" i="6"/>
  <c r="E115" i="6"/>
  <c r="E200" i="6"/>
  <c r="E1516" i="6"/>
  <c r="E2193" i="6"/>
  <c r="E414" i="6"/>
  <c r="E495" i="6"/>
  <c r="E1188" i="6"/>
  <c r="E1622" i="6"/>
  <c r="E974" i="6"/>
  <c r="E1790" i="6"/>
  <c r="E74" i="6"/>
  <c r="E1569" i="6"/>
  <c r="E1905" i="6"/>
  <c r="E1396" i="6"/>
  <c r="E2120" i="6"/>
  <c r="E1561" i="6"/>
  <c r="E1814" i="6"/>
  <c r="E2041" i="6"/>
  <c r="E302" i="6"/>
  <c r="E2117" i="6"/>
  <c r="E450" i="6"/>
  <c r="E564" i="6"/>
  <c r="E874" i="6"/>
  <c r="E2240" i="6"/>
  <c r="E833" i="6"/>
  <c r="E2121" i="6"/>
  <c r="E740" i="6"/>
  <c r="E1809" i="6"/>
  <c r="E2277" i="6"/>
  <c r="E2297" i="6"/>
  <c r="E242" i="6"/>
  <c r="E1275" i="6"/>
  <c r="E1707" i="6"/>
  <c r="E364" i="6"/>
  <c r="E1791" i="6"/>
  <c r="E2058" i="6"/>
  <c r="E1116" i="6"/>
  <c r="E1827" i="6"/>
  <c r="E2278" i="6"/>
  <c r="E556" i="6"/>
  <c r="E87" i="6"/>
  <c r="E1746" i="6"/>
  <c r="E1804" i="6"/>
  <c r="E2269" i="6"/>
  <c r="E1554" i="6"/>
  <c r="E1952" i="6"/>
  <c r="E1006" i="6"/>
  <c r="E737" i="6"/>
  <c r="E1834" i="6"/>
  <c r="E895" i="6"/>
  <c r="E509" i="6"/>
  <c r="E244" i="6"/>
  <c r="E1539" i="6"/>
  <c r="E1178" i="6"/>
  <c r="E850" i="6"/>
  <c r="E81" i="6"/>
  <c r="E166" i="6"/>
  <c r="E127" i="6"/>
  <c r="E1968" i="6"/>
  <c r="E1838" i="6"/>
  <c r="E499" i="6"/>
  <c r="E954" i="6"/>
  <c r="E1867" i="6"/>
  <c r="E1177" i="6"/>
  <c r="E2157" i="6"/>
  <c r="E391" i="6"/>
  <c r="E715" i="6"/>
  <c r="E1025" i="6"/>
  <c r="E249" i="6"/>
  <c r="E1023" i="6"/>
  <c r="E2225" i="6"/>
  <c r="E574" i="6"/>
  <c r="E1947" i="6"/>
  <c r="E2173" i="6"/>
  <c r="E205" i="6"/>
  <c r="E1227" i="6"/>
  <c r="E153" i="6"/>
  <c r="E673" i="6"/>
  <c r="E1430" i="6"/>
  <c r="E297" i="6"/>
  <c r="E1407" i="6"/>
  <c r="E706" i="6"/>
  <c r="E750" i="6"/>
  <c r="E683" i="6"/>
  <c r="E1211" i="6"/>
  <c r="E1088" i="6"/>
  <c r="E1594" i="6"/>
  <c r="E821" i="6"/>
  <c r="E425" i="6"/>
  <c r="E1928" i="6"/>
  <c r="E1901" i="6"/>
  <c r="E1357" i="6"/>
  <c r="E1504" i="6"/>
  <c r="E1649" i="6"/>
  <c r="E635" i="6"/>
  <c r="E1376" i="6"/>
  <c r="E403" i="6"/>
  <c r="E1660" i="6"/>
  <c r="E349" i="6"/>
  <c r="E1998" i="6"/>
  <c r="E1915" i="6"/>
  <c r="E722" i="6"/>
  <c r="E729" i="6"/>
  <c r="E1363" i="6"/>
  <c r="E2189" i="6"/>
  <c r="E1950" i="6"/>
  <c r="E1171" i="6"/>
  <c r="E348" i="6"/>
  <c r="E712" i="6"/>
  <c r="E2176" i="6"/>
  <c r="E1548" i="6"/>
  <c r="E367" i="6"/>
  <c r="E2011" i="6"/>
  <c r="E1267" i="6"/>
  <c r="E1087" i="6"/>
  <c r="E1113" i="6"/>
  <c r="E848" i="6"/>
  <c r="E2290" i="6"/>
  <c r="E257" i="6"/>
  <c r="E1368" i="6"/>
  <c r="E1432" i="6"/>
  <c r="E1320" i="6"/>
  <c r="E2223" i="6"/>
  <c r="E1589" i="6"/>
  <c r="E1892" i="6"/>
  <c r="E2078" i="6"/>
  <c r="E841" i="6"/>
  <c r="E167" i="6"/>
  <c r="E2093" i="6"/>
  <c r="E366" i="6"/>
  <c r="E1004" i="6"/>
  <c r="E1199" i="6"/>
  <c r="E1846" i="6"/>
  <c r="E1010" i="6"/>
  <c r="E1604" i="6"/>
  <c r="E586" i="6"/>
  <c r="E2139" i="6"/>
  <c r="E809" i="6"/>
  <c r="E1364" i="6"/>
  <c r="E1420" i="6"/>
  <c r="E730" i="6"/>
  <c r="E628" i="6"/>
  <c r="E261" i="6"/>
  <c r="E748" i="6"/>
  <c r="E18" i="6"/>
  <c r="E92" i="6"/>
  <c r="E579" i="6"/>
  <c r="E1962" i="6"/>
  <c r="E1381" i="6"/>
  <c r="E1626" i="6"/>
  <c r="E808" i="6"/>
  <c r="E1739" i="6"/>
  <c r="E362" i="6"/>
  <c r="E43" i="6"/>
  <c r="E688" i="6"/>
  <c r="E1344" i="6"/>
  <c r="E646" i="6"/>
  <c r="E1889" i="6"/>
  <c r="E891" i="6"/>
  <c r="E1673" i="6"/>
  <c r="E940" i="6"/>
  <c r="E1216" i="6"/>
  <c r="E61" i="6"/>
  <c r="E1456" i="6"/>
  <c r="E1380" i="6"/>
  <c r="E521" i="6"/>
  <c r="E1149" i="6"/>
  <c r="E1820" i="6"/>
  <c r="E2249" i="6"/>
  <c r="E158" i="6"/>
  <c r="E1580" i="6"/>
  <c r="E603" i="6"/>
  <c r="E1598" i="6"/>
  <c r="E2005" i="6"/>
  <c r="E296" i="6"/>
  <c r="E1991" i="6"/>
  <c r="E1446" i="6"/>
  <c r="E860" i="6"/>
  <c r="E1131" i="6"/>
  <c r="E1203" i="6"/>
  <c r="E274" i="6"/>
  <c r="E29" i="6"/>
  <c r="E1183" i="6"/>
  <c r="E1455" i="6"/>
  <c r="E174" i="6"/>
  <c r="E1926" i="6"/>
  <c r="E319" i="6"/>
  <c r="E1890" i="6"/>
  <c r="E1351" i="6"/>
  <c r="E64" i="6"/>
  <c r="E1326" i="6"/>
  <c r="E1434" i="6"/>
  <c r="E885" i="6"/>
  <c r="E1517" i="6"/>
  <c r="E2149" i="6"/>
  <c r="E1540" i="6"/>
  <c r="E1378" i="6"/>
  <c r="E2233" i="6"/>
  <c r="E2175" i="6"/>
  <c r="E59" i="6"/>
  <c r="E1862" i="6"/>
  <c r="E1476" i="6"/>
  <c r="E1280" i="6"/>
  <c r="E1068" i="6"/>
  <c r="E2156" i="6"/>
  <c r="E1766" i="6"/>
  <c r="E1501" i="6"/>
  <c r="E149" i="6"/>
  <c r="E544" i="6"/>
  <c r="E1989" i="6"/>
  <c r="E2051" i="6"/>
  <c r="E1305" i="6"/>
  <c r="E1647" i="6"/>
  <c r="E1840" i="6"/>
  <c r="E928" i="6"/>
  <c r="E57" i="6"/>
  <c r="E1439" i="6"/>
  <c r="E250" i="6"/>
  <c r="E528" i="6"/>
  <c r="E93" i="6"/>
  <c r="E330" i="6"/>
  <c r="E587" i="6"/>
  <c r="E2212" i="6"/>
  <c r="E208" i="6"/>
  <c r="E448" i="6"/>
  <c r="E1394" i="6"/>
  <c r="E1075" i="6"/>
  <c r="E2114" i="6"/>
  <c r="E1008" i="6"/>
  <c r="E335" i="6"/>
  <c r="E580" i="6"/>
  <c r="E1134" i="6"/>
  <c r="E1337" i="6"/>
  <c r="E856" i="6"/>
  <c r="E1309" i="6"/>
  <c r="E140" i="6"/>
  <c r="E2231" i="6"/>
  <c r="E2224" i="6"/>
  <c r="E517" i="6"/>
  <c r="E1454" i="6"/>
  <c r="E2133" i="6"/>
  <c r="E1057" i="6"/>
  <c r="E55" i="6"/>
  <c r="E1137" i="6"/>
  <c r="E308" i="6"/>
  <c r="E1997" i="6"/>
  <c r="E853" i="6"/>
  <c r="E1002" i="6"/>
  <c r="E679" i="6"/>
  <c r="E1830" i="6"/>
  <c r="E1847" i="6"/>
  <c r="E630" i="6"/>
  <c r="E767" i="6"/>
  <c r="E1503" i="6"/>
  <c r="E1521" i="6"/>
  <c r="E163" i="6"/>
  <c r="E51" i="6"/>
  <c r="E2158" i="6"/>
  <c r="E927" i="6"/>
  <c r="E1399" i="6"/>
  <c r="E2038" i="6"/>
  <c r="E1101" i="6"/>
  <c r="E171" i="6"/>
  <c r="E1522" i="6"/>
  <c r="E79" i="6"/>
  <c r="E865" i="6"/>
  <c r="E1323" i="6"/>
  <c r="E588" i="6"/>
  <c r="E993" i="6"/>
  <c r="E700" i="6"/>
  <c r="E352" i="6"/>
  <c r="E340" i="6"/>
  <c r="E710" i="6"/>
  <c r="E1874" i="6"/>
  <c r="E7" i="6"/>
  <c r="E946" i="6"/>
  <c r="E1250" i="6"/>
  <c r="E1636" i="6"/>
  <c r="E519" i="6"/>
  <c r="E1967" i="6"/>
  <c r="E1063" i="6"/>
  <c r="E2033" i="6"/>
  <c r="E457" i="6"/>
  <c r="E1801" i="6"/>
  <c r="E2239" i="6"/>
  <c r="E6" i="6"/>
  <c r="E1198" i="6"/>
  <c r="E305" i="6"/>
  <c r="E2055" i="6"/>
  <c r="E1770" i="6"/>
  <c r="E662" i="6"/>
  <c r="E408" i="6"/>
  <c r="E229" i="6"/>
  <c r="E1595" i="6"/>
  <c r="E1837" i="6"/>
  <c r="E1826" i="6"/>
  <c r="E2188" i="6"/>
  <c r="E1526" i="6"/>
  <c r="E1774" i="6"/>
  <c r="E2246" i="6"/>
  <c r="E2035" i="6"/>
  <c r="E1824" i="6"/>
  <c r="E1581" i="6"/>
  <c r="E2281" i="6"/>
  <c r="E2266" i="6"/>
  <c r="E1762" i="6"/>
  <c r="E173" i="6"/>
  <c r="E1848" i="6"/>
  <c r="E1851" i="6"/>
  <c r="E2162" i="6"/>
  <c r="E2163" i="6"/>
  <c r="E2183" i="6"/>
  <c r="E1173" i="6"/>
  <c r="E523" i="6"/>
  <c r="E288" i="6"/>
  <c r="E1690" i="6"/>
  <c r="E1308" i="6"/>
  <c r="E135" i="6"/>
  <c r="E270" i="6"/>
  <c r="E1339" i="6"/>
  <c r="E1084" i="6"/>
  <c r="E953" i="6"/>
  <c r="E1842" i="6"/>
  <c r="E691" i="6"/>
  <c r="E370" i="6"/>
  <c r="E252" i="6"/>
  <c r="E226" i="6"/>
  <c r="E2184" i="6"/>
  <c r="E797" i="6"/>
  <c r="E1782" i="6"/>
  <c r="E790" i="6"/>
  <c r="E1062" i="6"/>
  <c r="E248" i="6"/>
  <c r="E101" i="6"/>
  <c r="E1940" i="6"/>
  <c r="E1402" i="6"/>
  <c r="E2123" i="6"/>
  <c r="E365" i="6"/>
  <c r="E1000" i="6"/>
  <c r="E512" i="6"/>
  <c r="E935" i="6"/>
  <c r="E2076" i="6"/>
  <c r="E461" i="6"/>
  <c r="E1515" i="6"/>
  <c r="E2015" i="6"/>
  <c r="E942" i="6"/>
  <c r="E1961" i="6"/>
  <c r="E21" i="6"/>
  <c r="E1744" i="6"/>
  <c r="E1484" i="6"/>
  <c r="E522" i="6"/>
  <c r="E1098" i="6"/>
  <c r="E2107" i="6"/>
  <c r="E778" i="6"/>
  <c r="E1530" i="6"/>
  <c r="E1693" i="6"/>
  <c r="E1719" i="6"/>
  <c r="E142" i="6"/>
  <c r="E1338" i="6"/>
  <c r="E410" i="6"/>
  <c r="E971" i="6"/>
  <c r="E1425" i="6"/>
  <c r="E1139" i="6"/>
  <c r="E810" i="6"/>
  <c r="E2299" i="6"/>
  <c r="E1881" i="6"/>
  <c r="E2227" i="6"/>
  <c r="E343" i="6"/>
  <c r="E1466" i="6"/>
  <c r="E2116" i="6"/>
  <c r="E554" i="6"/>
  <c r="E1067" i="6"/>
  <c r="E873" i="6"/>
  <c r="E533" i="6"/>
  <c r="E1256" i="6"/>
  <c r="E177" i="6"/>
  <c r="E2104" i="6"/>
  <c r="E1780" i="6"/>
  <c r="E923" i="6"/>
  <c r="E2287" i="6"/>
  <c r="E75" i="6"/>
  <c r="E2252" i="6"/>
  <c r="E24" i="6"/>
  <c r="E71" i="6"/>
  <c r="E360" i="6"/>
  <c r="E2084" i="6"/>
  <c r="E2198" i="6"/>
  <c r="E1330" i="6"/>
  <c r="E82" i="6"/>
  <c r="E1464" i="6"/>
  <c r="E1474" i="6"/>
  <c r="E245" i="6"/>
  <c r="E1927" i="6"/>
  <c r="E1391" i="6"/>
  <c r="E944" i="6"/>
  <c r="E840" i="6"/>
  <c r="E1156" i="6"/>
  <c r="E28" i="6"/>
  <c r="E1401" i="6"/>
  <c r="E832" i="6"/>
  <c r="E819" i="6"/>
  <c r="E1898" i="6"/>
  <c r="E2069" i="6"/>
  <c r="E94" i="6"/>
  <c r="E1470" i="6"/>
  <c r="E1046" i="6"/>
  <c r="E926" i="6"/>
  <c r="E1229" i="6"/>
  <c r="E1174" i="6"/>
  <c r="E203" i="6"/>
  <c r="E311" i="6"/>
  <c r="E1022" i="6"/>
  <c r="E2085" i="6"/>
  <c r="E1482" i="6"/>
  <c r="E412" i="6"/>
  <c r="E1534" i="6"/>
  <c r="E2226" i="6"/>
  <c r="E684" i="6"/>
  <c r="E1644" i="6"/>
  <c r="E1797" i="6"/>
  <c r="E968" i="6"/>
  <c r="E1274" i="6"/>
  <c r="E402" i="6"/>
  <c r="E786" i="6"/>
  <c r="E1572" i="6"/>
  <c r="E601" i="6"/>
  <c r="E389" i="6"/>
  <c r="E2214" i="6"/>
  <c r="E318" i="6"/>
  <c r="E259" i="6"/>
  <c r="E1049" i="6"/>
  <c r="E835" i="6"/>
  <c r="E459" i="6"/>
  <c r="E5" i="6"/>
  <c r="E962" i="6"/>
  <c r="E1606" i="6"/>
  <c r="E1977" i="6"/>
  <c r="E2137" i="6"/>
  <c r="E164" i="6"/>
  <c r="E2066" i="6"/>
  <c r="E1286" i="6"/>
  <c r="E1912" i="6"/>
  <c r="E815" i="6"/>
  <c r="E282" i="6"/>
  <c r="E1708" i="6"/>
  <c r="E1769" i="6"/>
  <c r="E456" i="6"/>
  <c r="E2068" i="6"/>
  <c r="E228" i="6"/>
  <c r="E1796" i="6"/>
  <c r="E2232" i="6"/>
  <c r="E513" i="6"/>
  <c r="E1048" i="6"/>
  <c r="E2258" i="6"/>
  <c r="E70" i="6"/>
  <c r="E386" i="6"/>
  <c r="E757" i="6"/>
  <c r="E908" i="6"/>
  <c r="E1473" i="6"/>
  <c r="E2234" i="6"/>
  <c r="E198" i="6"/>
  <c r="E1776" i="6"/>
  <c r="E1841" i="6"/>
  <c r="E2" i="6"/>
  <c r="E480" i="6"/>
  <c r="E1532" i="6"/>
  <c r="E536" i="6"/>
  <c r="E180" i="6"/>
  <c r="E182" i="6"/>
  <c r="E1758" i="6"/>
  <c r="E1007" i="6"/>
  <c r="E119" i="6"/>
  <c r="E2140" i="6"/>
  <c r="E338" i="6"/>
  <c r="E1798" i="6"/>
  <c r="E1218" i="6"/>
  <c r="E105" i="6"/>
  <c r="E193" i="6"/>
  <c r="E695" i="6"/>
  <c r="E209" i="6"/>
  <c r="E1283" i="6"/>
  <c r="E2094" i="6"/>
  <c r="E1257" i="6"/>
  <c r="E1400" i="6"/>
  <c r="E1646" i="6"/>
  <c r="E307" i="6"/>
  <c r="E2135" i="6"/>
  <c r="E1794" i="6"/>
  <c r="E1233" i="6"/>
  <c r="E2197" i="6"/>
  <c r="E392" i="6"/>
  <c r="E275" i="6"/>
  <c r="E139" i="6"/>
  <c r="E1675" i="6"/>
  <c r="E1811" i="6"/>
  <c r="E611" i="6"/>
  <c r="E1802" i="6"/>
  <c r="E2285" i="6"/>
  <c r="E1529" i="6"/>
  <c r="E1412" i="6"/>
  <c r="E1916" i="6"/>
  <c r="E2276" i="6"/>
  <c r="E2300" i="6"/>
  <c r="E1963" i="6"/>
  <c r="E1245" i="6"/>
  <c r="E416" i="6"/>
  <c r="E2096" i="6"/>
  <c r="E1946" i="6"/>
  <c r="E999" i="6"/>
  <c r="E1699" i="6"/>
  <c r="E1297" i="6"/>
  <c r="E1971" i="6"/>
  <c r="E1277" i="6"/>
  <c r="E2247" i="6"/>
  <c r="E1778" i="6"/>
  <c r="E758" i="6"/>
  <c r="E2208" i="6"/>
  <c r="E2177" i="6"/>
  <c r="E1014" i="6"/>
  <c r="E903" i="6"/>
  <c r="E1114" i="6"/>
  <c r="E1705" i="6"/>
  <c r="E1888" i="6"/>
  <c r="E1793" i="6"/>
  <c r="E1713" i="6"/>
  <c r="E407" i="6"/>
  <c r="E294" i="6"/>
  <c r="E111" i="6"/>
  <c r="E1760" i="6"/>
  <c r="E1042" i="6"/>
  <c r="E1279" i="6"/>
  <c r="E768" i="6"/>
  <c r="E543" i="6"/>
  <c r="E2009" i="6"/>
  <c r="E828" i="6"/>
  <c r="E1479" i="6"/>
  <c r="E426" i="6"/>
  <c r="E1242" i="6"/>
  <c r="E1315" i="6"/>
  <c r="E2001" i="6"/>
  <c r="E661" i="6"/>
  <c r="E1403" i="6"/>
  <c r="E63" i="6"/>
  <c r="E933" i="6"/>
  <c r="E2230" i="6"/>
  <c r="E489" i="6"/>
  <c r="E1451" i="6"/>
  <c r="E575" i="6"/>
  <c r="E1186" i="6"/>
  <c r="E2206" i="6"/>
  <c r="E2250" i="6"/>
  <c r="E2257" i="6"/>
  <c r="E1666" i="6"/>
  <c r="E583" i="6"/>
  <c r="E983" i="6"/>
  <c r="E1132" i="6"/>
  <c r="E1109" i="6"/>
  <c r="E503" i="6"/>
  <c r="E1600" i="6"/>
  <c r="E2016" i="6"/>
  <c r="E550" i="6"/>
  <c r="E1141" i="6"/>
  <c r="E727" i="6"/>
  <c r="E1427" i="6"/>
  <c r="E417" i="6"/>
  <c r="E190" i="6"/>
  <c r="E1684" i="6"/>
  <c r="E726" i="6"/>
  <c r="E985" i="6"/>
  <c r="E387" i="6"/>
  <c r="E877" i="6"/>
  <c r="E789" i="6"/>
  <c r="E780" i="6"/>
  <c r="E555" i="6"/>
  <c r="E656" i="6"/>
  <c r="E2004" i="6"/>
  <c r="E1384" i="6"/>
  <c r="E358" i="6"/>
  <c r="E345" i="6"/>
  <c r="E1676" i="6"/>
  <c r="E2102" i="6"/>
  <c r="E1124" i="6"/>
  <c r="E620" i="6"/>
  <c r="E1076" i="6"/>
  <c r="E1726" i="6"/>
  <c r="E1498" i="6"/>
  <c r="E107" i="6"/>
  <c r="E1800" i="6"/>
  <c r="E1792" i="6"/>
  <c r="E1747" i="6"/>
  <c r="E605" i="6"/>
  <c r="E298" i="6"/>
  <c r="E1142" i="6"/>
  <c r="E720" i="6"/>
  <c r="E599" i="6"/>
  <c r="E1795" i="6"/>
  <c r="E703" i="6"/>
  <c r="E702" i="6"/>
  <c r="E2122" i="6"/>
  <c r="E2022" i="6"/>
  <c r="E2154" i="6"/>
  <c r="E1861" i="6"/>
  <c r="E1817" i="6"/>
  <c r="E104" i="6"/>
  <c r="E972" i="6"/>
  <c r="E201" i="6"/>
  <c r="E161" i="6"/>
  <c r="E604" i="6"/>
  <c r="E109" i="6"/>
  <c r="E1322" i="6"/>
  <c r="E568" i="6"/>
  <c r="E964" i="6"/>
  <c r="E447" i="6"/>
  <c r="E1055" i="6"/>
  <c r="E382" i="6"/>
  <c r="E1825" i="6"/>
  <c r="E1850" i="6"/>
  <c r="E1932" i="6"/>
  <c r="E357" i="6"/>
  <c r="E215" i="6"/>
  <c r="E1047" i="6"/>
  <c r="E356" i="6"/>
  <c r="E1787" i="6"/>
  <c r="E1207" i="6"/>
  <c r="E2079" i="6"/>
  <c r="E155" i="6"/>
  <c r="E1941" i="6"/>
  <c r="E130" i="6"/>
  <c r="E752" i="6"/>
  <c r="E1424" i="6"/>
  <c r="E1195" i="6"/>
  <c r="E124" i="6"/>
  <c r="E1662" i="6"/>
  <c r="E150" i="6"/>
  <c r="E827" i="6"/>
  <c r="E969" i="6"/>
  <c r="E10" i="6"/>
  <c r="E1096" i="6"/>
  <c r="E84" i="6"/>
  <c r="E961" i="6"/>
  <c r="E883" i="6"/>
  <c r="E1853" i="6"/>
  <c r="E788" i="6"/>
  <c r="E1549" i="6"/>
  <c r="E247" i="6"/>
  <c r="E1254" i="6"/>
  <c r="E1860" i="6"/>
  <c r="E1942" i="6"/>
  <c r="E678" i="6"/>
  <c r="E1495" i="6"/>
  <c r="E496" i="6"/>
  <c r="E117" i="6"/>
  <c r="E1759" i="6"/>
  <c r="E313" i="6"/>
  <c r="E1107" i="6"/>
  <c r="E1287" i="6"/>
  <c r="E2091" i="6"/>
  <c r="E1136" i="6"/>
  <c r="E196" i="6"/>
  <c r="E2264" i="6"/>
  <c r="E529" i="6"/>
  <c r="E1528" i="6"/>
  <c r="E2219" i="6"/>
  <c r="E2099" i="6"/>
  <c r="E1483" i="6"/>
  <c r="E453" i="6"/>
  <c r="E433" i="6"/>
  <c r="E1508" i="6"/>
  <c r="E1069" i="6"/>
  <c r="E287" i="6"/>
  <c r="E504" i="6"/>
  <c r="E1328" i="6"/>
  <c r="E2282" i="6"/>
  <c r="E1365" i="6"/>
  <c r="E650" i="6"/>
  <c r="E1566" i="6"/>
  <c r="E2200" i="6"/>
  <c r="E333" i="6"/>
  <c r="E2270" i="6"/>
  <c r="E49" i="6"/>
  <c r="E857" i="6"/>
  <c r="E922" i="6"/>
  <c r="E884" i="6"/>
  <c r="E734" i="6"/>
  <c r="E1978" i="6"/>
  <c r="E1748" i="6"/>
  <c r="E1266" i="6"/>
  <c r="E772" i="6"/>
  <c r="E629" i="6"/>
  <c r="E1696" i="6"/>
  <c r="E1290" i="6"/>
  <c r="E2098" i="6"/>
  <c r="E1129" i="6"/>
  <c r="E1158" i="6"/>
  <c r="E1829" i="6"/>
  <c r="E2101" i="6"/>
  <c r="E2097" i="6"/>
  <c r="E1106" i="6"/>
  <c r="E680" i="6"/>
  <c r="E1079" i="6"/>
  <c r="E2003" i="6"/>
  <c r="E1972" i="6"/>
  <c r="E1612" i="6"/>
  <c r="E299" i="6"/>
  <c r="E122" i="6"/>
  <c r="E1559" i="6"/>
  <c r="E277" i="6"/>
  <c r="E2103" i="6"/>
  <c r="E1094" i="6"/>
  <c r="E1388" i="6"/>
  <c r="E893" i="6"/>
  <c r="E1994" i="6"/>
  <c r="E1677" i="6"/>
  <c r="E1959" i="6"/>
  <c r="E1899" i="6"/>
  <c r="E1871" i="6"/>
  <c r="E1541" i="6"/>
  <c r="E1342" i="6"/>
  <c r="E1015" i="6"/>
  <c r="E834" i="6"/>
  <c r="E1753" i="6"/>
  <c r="E291" i="6"/>
  <c r="E8" i="6"/>
  <c r="E137" i="6"/>
  <c r="E328" i="6"/>
  <c r="E2080" i="6"/>
  <c r="E1733" i="6"/>
  <c r="E984" i="6"/>
  <c r="E1531" i="6"/>
  <c r="E14" i="6"/>
  <c r="E1656" i="6"/>
  <c r="E332" i="6"/>
  <c r="E839" i="6"/>
  <c r="E304" i="6"/>
  <c r="E572" i="6"/>
  <c r="E1298" i="6"/>
  <c r="E1565" i="6"/>
  <c r="E623" i="6"/>
  <c r="E1243" i="6"/>
  <c r="E709" i="6"/>
  <c r="E502" i="6"/>
  <c r="E1641" i="6"/>
  <c r="E1695" i="6"/>
  <c r="E1099" i="6"/>
  <c r="E1987" i="6"/>
  <c r="E2254" i="6"/>
  <c r="E376" i="6"/>
  <c r="E1208" i="6"/>
  <c r="E1150" i="6"/>
  <c r="E1781" i="6"/>
  <c r="E687" i="6"/>
  <c r="E419" i="6"/>
  <c r="E1783" i="6"/>
  <c r="E1648" i="6"/>
  <c r="E1061" i="6"/>
  <c r="E644" i="6"/>
  <c r="E1452" i="6"/>
  <c r="E1864" i="6"/>
  <c r="E1310" i="6"/>
  <c r="E1212" i="6"/>
  <c r="E1285" i="6"/>
  <c r="E527" i="6"/>
  <c r="E380" i="6"/>
  <c r="E2169" i="6"/>
  <c r="E532" i="6"/>
  <c r="E497" i="6"/>
  <c r="E1352" i="6"/>
  <c r="E1144" i="6"/>
  <c r="E1560" i="6"/>
  <c r="E1918" i="6"/>
  <c r="E948" i="6"/>
  <c r="E626" i="6"/>
  <c r="E1537" i="6"/>
  <c r="E26" i="6"/>
  <c r="E265" i="6"/>
  <c r="E2054" i="6"/>
  <c r="E2151" i="6"/>
  <c r="E1468" i="6"/>
  <c r="E1738" i="6"/>
  <c r="E2192" i="6"/>
  <c r="E39" i="6"/>
  <c r="E1816" i="6"/>
  <c r="E520" i="6"/>
  <c r="E1127" i="6"/>
  <c r="E2024" i="6"/>
  <c r="E241" i="6"/>
  <c r="E2161" i="6"/>
  <c r="E2028" i="6"/>
  <c r="E1071" i="6"/>
  <c r="E675" i="6"/>
  <c r="E760" i="6"/>
  <c r="E30" i="6"/>
  <c r="E1209" i="6"/>
  <c r="E65" i="6"/>
  <c r="E443" i="6"/>
  <c r="E1311" i="6"/>
  <c r="E978" i="6"/>
  <c r="E1741" i="6"/>
  <c r="E1502" i="6"/>
  <c r="E609" i="6"/>
  <c r="E1166" i="6"/>
  <c r="E1729" i="6"/>
  <c r="E1937" i="6"/>
  <c r="E2025" i="6"/>
  <c r="E1854" i="6"/>
  <c r="E279" i="6"/>
  <c r="E1355" i="6"/>
  <c r="E844" i="6"/>
  <c r="E251" i="6"/>
  <c r="E1435" i="6"/>
  <c r="E1544" i="6"/>
  <c r="E1104" i="6"/>
  <c r="E803" i="6"/>
  <c r="E721" i="6"/>
  <c r="E621" i="6"/>
  <c r="E56" i="6"/>
  <c r="E1477" i="6"/>
  <c r="E2209" i="6"/>
  <c r="E1327" i="6"/>
  <c r="E1619" i="6"/>
  <c r="E589" i="6"/>
  <c r="E1710" i="6"/>
  <c r="E1692" i="6"/>
  <c r="E1700" i="6"/>
  <c r="E762" i="6"/>
  <c r="E1891" i="6"/>
  <c r="E220" i="6"/>
  <c r="E1255" i="6"/>
  <c r="E45" i="6"/>
  <c r="E2027" i="6"/>
  <c r="E558" i="6"/>
  <c r="E1803" i="6"/>
  <c r="E2141" i="6"/>
  <c r="E12" i="6"/>
  <c r="E1080" i="6"/>
  <c r="E1217" i="6"/>
  <c r="E2194" i="6"/>
  <c r="E1165" i="6"/>
  <c r="E460" i="6"/>
  <c r="E594" i="6"/>
  <c r="E1449" i="6"/>
  <c r="E1440" i="6"/>
  <c r="E2143" i="6"/>
  <c r="E637" i="6"/>
  <c r="E566" i="6"/>
  <c r="E1205" i="6"/>
  <c r="E1271" i="6"/>
  <c r="E1924" i="6"/>
  <c r="E640" i="6"/>
  <c r="E470" i="6"/>
  <c r="E1143" i="6"/>
  <c r="E178" i="6"/>
  <c r="E31" i="6"/>
  <c r="E295" i="6"/>
  <c r="E769" i="6"/>
  <c r="E72" i="6"/>
  <c r="E2083" i="6"/>
  <c r="E934" i="6"/>
  <c r="E1151" i="6"/>
  <c r="E1492" i="6"/>
  <c r="E1909" i="6"/>
  <c r="E1005" i="6"/>
  <c r="E1900" i="6"/>
  <c r="E1519" i="6"/>
  <c r="E1225" i="6"/>
  <c r="E1856" i="6"/>
  <c r="E1822" i="6"/>
  <c r="E1221" i="6"/>
  <c r="E341" i="6"/>
  <c r="E1091" i="6"/>
  <c r="E1995" i="6"/>
  <c r="E2108" i="6"/>
  <c r="E977" i="6"/>
  <c r="E1086" i="6"/>
  <c r="E1329" i="6"/>
  <c r="E892" i="6"/>
  <c r="E782" i="6"/>
  <c r="E2291" i="6"/>
  <c r="E1975" i="6"/>
  <c r="E267" i="6"/>
  <c r="E1033" i="6"/>
  <c r="E1784" i="6"/>
  <c r="E915" i="6"/>
  <c r="E1213" i="6"/>
  <c r="E567" i="6"/>
  <c r="E2168" i="6"/>
  <c r="E1244" i="6"/>
  <c r="E573" i="6"/>
  <c r="E1505" i="6"/>
  <c r="E1988" i="6"/>
  <c r="E1270" i="6"/>
  <c r="E1681" i="6"/>
  <c r="E42" i="6"/>
  <c r="E1953" i="6"/>
  <c r="E1858" i="6"/>
  <c r="E280" i="6"/>
  <c r="E103" i="6"/>
  <c r="E1876" i="6"/>
  <c r="E875" i="6"/>
  <c r="E2205" i="6"/>
  <c r="E290" i="6"/>
  <c r="E254" i="6"/>
  <c r="E889" i="6"/>
  <c r="E1706" i="6"/>
  <c r="E1585" i="6"/>
  <c r="E2043" i="6"/>
  <c r="E1609" i="6"/>
  <c r="E1865" i="6"/>
  <c r="E1637" i="6"/>
  <c r="E1196" i="6"/>
  <c r="E2002" i="6"/>
  <c r="E1117" i="6"/>
  <c r="E1882" i="6"/>
  <c r="E1346" i="6"/>
  <c r="E2087" i="6"/>
  <c r="E801" i="6"/>
  <c r="E449" i="6"/>
  <c r="E2065" i="6"/>
  <c r="E1543" i="6"/>
  <c r="E1200" i="6"/>
  <c r="E1426" i="6"/>
  <c r="E2142" i="6"/>
  <c r="E1335" i="6"/>
  <c r="E1418" i="6"/>
  <c r="E1574" i="6"/>
  <c r="E34" i="6"/>
  <c r="E493" i="6"/>
  <c r="E553" i="6"/>
  <c r="E1197" i="6"/>
  <c r="E1152" i="6"/>
  <c r="E854" i="6"/>
  <c r="E991" i="6"/>
  <c r="E632" i="6"/>
  <c r="E901" i="6"/>
  <c r="E1445" i="6"/>
  <c r="E878" i="6"/>
  <c r="E1711" i="6"/>
  <c r="E2160" i="6"/>
  <c r="E2115" i="6"/>
  <c r="E27" i="6"/>
  <c r="E2190" i="6"/>
  <c r="E1768" i="6"/>
  <c r="E1180" i="6"/>
  <c r="E743" i="6"/>
  <c r="E836" i="6"/>
  <c r="E1457" i="6"/>
  <c r="E1789" i="6"/>
  <c r="E831" i="6"/>
  <c r="E2245" i="6"/>
  <c r="E921" i="6"/>
  <c r="E1668" i="6"/>
  <c r="E1397" i="6"/>
  <c r="E468" i="6"/>
  <c r="E2293" i="6"/>
  <c r="E232" i="6"/>
  <c r="E1929" i="6"/>
  <c r="E1772" i="6"/>
  <c r="E1773" i="6"/>
  <c r="E996" i="6"/>
  <c r="E716" i="6"/>
  <c r="E1597" i="6"/>
  <c r="E1490" i="6"/>
  <c r="E218" i="6"/>
  <c r="E1051" i="6"/>
  <c r="E606" i="6"/>
  <c r="E1698" i="6"/>
  <c r="E442" i="6"/>
  <c r="E817" i="6"/>
  <c r="E989" i="6"/>
  <c r="E670" i="6"/>
  <c r="E1913" i="6"/>
  <c r="E1685" i="6"/>
  <c r="E1369" i="6"/>
  <c r="E2213" i="6"/>
  <c r="E1907" i="6"/>
  <c r="E882" i="6"/>
  <c r="E781" i="6"/>
  <c r="E1265" i="6"/>
  <c r="E176" i="6"/>
  <c r="E1981" i="6"/>
  <c r="E191" i="6"/>
  <c r="E1969" i="6"/>
  <c r="E1321" i="6"/>
  <c r="E2056" i="6"/>
  <c r="E446" i="6"/>
  <c r="E183" i="6"/>
  <c r="E1393" i="6"/>
  <c r="E1954" i="6"/>
  <c r="E1896" i="6"/>
  <c r="E745" i="6"/>
  <c r="E2243" i="6"/>
  <c r="E669" i="6"/>
  <c r="E1202" i="6"/>
  <c r="E1742" i="6"/>
  <c r="E1855" i="6"/>
  <c r="E869" i="6"/>
  <c r="E1533" i="6"/>
  <c r="E534" i="6"/>
  <c r="E422" i="6"/>
  <c r="E88" i="6"/>
  <c r="E1694" i="6"/>
  <c r="E342" i="6"/>
  <c r="E1121" i="6"/>
  <c r="E286" i="6"/>
  <c r="E1568" i="6"/>
  <c r="E487" i="6"/>
  <c r="E992" i="6"/>
  <c r="E976" i="6"/>
  <c r="E35" i="6"/>
  <c r="E1011" i="6"/>
  <c r="E2006" i="6"/>
  <c r="E756" i="6"/>
  <c r="E526" i="6"/>
  <c r="E219" i="6"/>
  <c r="E1980" i="6"/>
  <c r="E1511" i="6"/>
  <c r="E1201" i="6"/>
  <c r="E1943" i="6"/>
  <c r="E106" i="6"/>
  <c r="E1118" i="6"/>
  <c r="E2201" i="6"/>
  <c r="E4" i="6"/>
  <c r="E963" i="6"/>
  <c r="E1578" i="6"/>
  <c r="E867" i="6"/>
  <c r="E653" i="6"/>
  <c r="E1240" i="6"/>
  <c r="E1386" i="6"/>
  <c r="E1990" i="6"/>
  <c r="E1931" i="6"/>
  <c r="E1082" i="6"/>
  <c r="E2126" i="6"/>
  <c r="E2289" i="6"/>
  <c r="E1159" i="6"/>
  <c r="E1372" i="6"/>
  <c r="E792" i="6"/>
  <c r="E2112" i="6"/>
  <c r="E771" i="6"/>
  <c r="E1724" i="6"/>
  <c r="E1176" i="6"/>
  <c r="E466" i="6"/>
  <c r="E2235" i="6"/>
  <c r="E1175" i="6"/>
  <c r="E1586" i="6"/>
  <c r="E918" i="6"/>
  <c r="E1625" i="6"/>
  <c r="E861" i="6"/>
  <c r="E1192" i="6"/>
  <c r="E2127" i="6"/>
  <c r="E418" i="6"/>
  <c r="E2052" i="6"/>
  <c r="E1408" i="6"/>
  <c r="E880" i="6"/>
  <c r="E826" i="6"/>
  <c r="E9" i="6"/>
  <c r="E121" i="6"/>
  <c r="E1499" i="6"/>
  <c r="E2170" i="6"/>
  <c r="E2204" i="6"/>
  <c r="E2067" i="6"/>
  <c r="E301" i="6"/>
  <c r="E2026" i="6"/>
  <c r="E1664" i="6"/>
  <c r="E269" i="6"/>
  <c r="E108" i="6"/>
  <c r="E1111" i="6"/>
  <c r="E1970" i="6"/>
  <c r="E1360" i="6"/>
  <c r="E1060" i="6"/>
  <c r="E590" i="6"/>
  <c r="E1318" i="6"/>
  <c r="E1040" i="6"/>
  <c r="E868" i="6"/>
  <c r="E1697" i="6"/>
  <c r="E713" i="6"/>
  <c r="E775" i="6"/>
  <c r="E1765" i="6"/>
  <c r="E1761" i="6"/>
  <c r="E2072" i="6"/>
  <c r="E540" i="6"/>
  <c r="E486" i="6"/>
  <c r="E187" i="6"/>
  <c r="E1633" i="6"/>
  <c r="E271" i="6"/>
  <c r="E1682" i="6"/>
  <c r="E2037" i="6"/>
  <c r="E1100" i="6"/>
  <c r="E627" i="6"/>
  <c r="F2303" i="6"/>
  <c r="B2269" i="6"/>
  <c r="B364" i="6"/>
  <c r="B986" i="6"/>
  <c r="B348" i="6"/>
  <c r="B2293" i="6"/>
  <c r="B1840" i="6"/>
  <c r="C2269" i="6"/>
  <c r="C364" i="6"/>
  <c r="C986" i="6"/>
  <c r="C348" i="6"/>
  <c r="C2293" i="6"/>
  <c r="C1840" i="6"/>
  <c r="D2269" i="6"/>
  <c r="D364" i="6"/>
  <c r="D986" i="6"/>
  <c r="D348" i="6"/>
  <c r="D2293" i="6"/>
  <c r="D1840" i="6"/>
  <c r="I2269" i="6"/>
  <c r="K2269" i="6" s="1"/>
  <c r="I364" i="6"/>
  <c r="K364" i="6" s="1"/>
  <c r="I986" i="6"/>
  <c r="K986" i="6" s="1"/>
  <c r="I348" i="6"/>
  <c r="K348" i="6" s="1"/>
  <c r="I2293" i="6"/>
  <c r="K2293" i="6" s="1"/>
  <c r="I1840" i="6"/>
  <c r="K1840" i="6" s="1"/>
  <c r="J2269" i="6"/>
  <c r="L2269" i="6" s="1"/>
  <c r="J364" i="6"/>
  <c r="L364" i="6" s="1"/>
  <c r="J986" i="6"/>
  <c r="L986" i="6" s="1"/>
  <c r="J348" i="6"/>
  <c r="L348" i="6" s="1"/>
  <c r="J2293" i="6"/>
  <c r="L2293" i="6" s="1"/>
  <c r="J1840" i="6"/>
  <c r="L1840" i="6" s="1"/>
  <c r="O2269" i="6"/>
  <c r="O364" i="6"/>
  <c r="O986" i="6"/>
  <c r="O348" i="6"/>
  <c r="O2293" i="6"/>
  <c r="O1840" i="6"/>
  <c r="P2269" i="6"/>
  <c r="P364" i="6"/>
  <c r="P986" i="6"/>
  <c r="P348" i="6"/>
  <c r="P2293" i="6"/>
  <c r="P1840" i="6"/>
  <c r="F2309" i="6"/>
  <c r="F2308" i="6"/>
  <c r="F2307" i="6"/>
  <c r="F2306" i="6"/>
  <c r="F2305" i="6"/>
  <c r="A1840" i="6" l="1"/>
  <c r="E2312" i="6"/>
  <c r="N364" i="6"/>
  <c r="A348" i="6"/>
  <c r="A2269" i="6"/>
  <c r="N2293" i="6"/>
  <c r="N986" i="6"/>
  <c r="A2293" i="6"/>
  <c r="A986" i="6"/>
  <c r="A364" i="6"/>
  <c r="M1840" i="6"/>
  <c r="N1840" i="6"/>
  <c r="N2269" i="6"/>
  <c r="M2269" i="6"/>
  <c r="M364" i="6"/>
  <c r="N348" i="6"/>
  <c r="M986" i="6"/>
  <c r="H1840" i="6"/>
  <c r="H2269" i="6"/>
  <c r="H364" i="6"/>
  <c r="H986" i="6"/>
  <c r="H348" i="6"/>
  <c r="H2293" i="6"/>
  <c r="M2293" i="6"/>
  <c r="M348" i="6"/>
  <c r="E2311" i="6"/>
  <c r="P1852" i="6"/>
  <c r="B197" i="6"/>
  <c r="B1586" i="6"/>
  <c r="B1175" i="6"/>
  <c r="B11" i="6"/>
  <c r="B115" i="6"/>
  <c r="B2257" i="6"/>
  <c r="B1147" i="6"/>
  <c r="B1206" i="6"/>
  <c r="B1372" i="6"/>
  <c r="B910" i="6"/>
  <c r="B2294" i="6"/>
  <c r="B438" i="6"/>
  <c r="B1322" i="6"/>
  <c r="B838" i="6"/>
  <c r="B1531" i="6"/>
  <c r="B239" i="6"/>
  <c r="B2021" i="6"/>
  <c r="B1784" i="6"/>
  <c r="B130" i="6"/>
  <c r="B2234" i="6"/>
  <c r="C197" i="6"/>
  <c r="C1586" i="6"/>
  <c r="C1175" i="6"/>
  <c r="C11" i="6"/>
  <c r="C115" i="6"/>
  <c r="C2257" i="6"/>
  <c r="C1147" i="6"/>
  <c r="C1206" i="6"/>
  <c r="C1372" i="6"/>
  <c r="C910" i="6"/>
  <c r="C2294" i="6"/>
  <c r="C438" i="6"/>
  <c r="C1322" i="6"/>
  <c r="C838" i="6"/>
  <c r="C1531" i="6"/>
  <c r="C239" i="6"/>
  <c r="C2021" i="6"/>
  <c r="C1784" i="6"/>
  <c r="C130" i="6"/>
  <c r="C2234" i="6"/>
  <c r="D197" i="6"/>
  <c r="D1586" i="6"/>
  <c r="D1175" i="6"/>
  <c r="D11" i="6"/>
  <c r="D115" i="6"/>
  <c r="D2257" i="6"/>
  <c r="D1147" i="6"/>
  <c r="D1206" i="6"/>
  <c r="D1372" i="6"/>
  <c r="D910" i="6"/>
  <c r="D2294" i="6"/>
  <c r="D438" i="6"/>
  <c r="D1322" i="6"/>
  <c r="D838" i="6"/>
  <c r="D1531" i="6"/>
  <c r="D239" i="6"/>
  <c r="D2021" i="6"/>
  <c r="D1784" i="6"/>
  <c r="D130" i="6"/>
  <c r="D2234" i="6"/>
  <c r="I197" i="6"/>
  <c r="K197" i="6" s="1"/>
  <c r="I1586" i="6"/>
  <c r="K1586" i="6" s="1"/>
  <c r="I1175" i="6"/>
  <c r="K1175" i="6" s="1"/>
  <c r="I11" i="6"/>
  <c r="K11" i="6" s="1"/>
  <c r="I115" i="6"/>
  <c r="K115" i="6" s="1"/>
  <c r="I2257" i="6"/>
  <c r="K2257" i="6" s="1"/>
  <c r="I1147" i="6"/>
  <c r="K1147" i="6" s="1"/>
  <c r="I1206" i="6"/>
  <c r="K1206" i="6" s="1"/>
  <c r="I1372" i="6"/>
  <c r="K1372" i="6" s="1"/>
  <c r="I910" i="6"/>
  <c r="K910" i="6" s="1"/>
  <c r="I2294" i="6"/>
  <c r="K2294" i="6" s="1"/>
  <c r="I438" i="6"/>
  <c r="K438" i="6" s="1"/>
  <c r="I1322" i="6"/>
  <c r="K1322" i="6" s="1"/>
  <c r="I838" i="6"/>
  <c r="K838" i="6" s="1"/>
  <c r="I1531" i="6"/>
  <c r="K1531" i="6" s="1"/>
  <c r="I239" i="6"/>
  <c r="K239" i="6" s="1"/>
  <c r="I2021" i="6"/>
  <c r="K2021" i="6" s="1"/>
  <c r="I1784" i="6"/>
  <c r="K1784" i="6" s="1"/>
  <c r="I130" i="6"/>
  <c r="K130" i="6" s="1"/>
  <c r="I2234" i="6"/>
  <c r="K2234" i="6" s="1"/>
  <c r="J197" i="6"/>
  <c r="L197" i="6" s="1"/>
  <c r="J1586" i="6"/>
  <c r="L1586" i="6" s="1"/>
  <c r="J1175" i="6"/>
  <c r="L1175" i="6" s="1"/>
  <c r="J11" i="6"/>
  <c r="L11" i="6" s="1"/>
  <c r="J115" i="6"/>
  <c r="L115" i="6" s="1"/>
  <c r="J2257" i="6"/>
  <c r="L2257" i="6" s="1"/>
  <c r="J1147" i="6"/>
  <c r="L1147" i="6" s="1"/>
  <c r="J1206" i="6"/>
  <c r="L1206" i="6" s="1"/>
  <c r="J1372" i="6"/>
  <c r="L1372" i="6" s="1"/>
  <c r="J910" i="6"/>
  <c r="L910" i="6" s="1"/>
  <c r="J2294" i="6"/>
  <c r="L2294" i="6" s="1"/>
  <c r="J438" i="6"/>
  <c r="L438" i="6" s="1"/>
  <c r="J1322" i="6"/>
  <c r="L1322" i="6" s="1"/>
  <c r="J838" i="6"/>
  <c r="L838" i="6" s="1"/>
  <c r="J1531" i="6"/>
  <c r="L1531" i="6" s="1"/>
  <c r="J239" i="6"/>
  <c r="L239" i="6" s="1"/>
  <c r="J2021" i="6"/>
  <c r="L2021" i="6" s="1"/>
  <c r="J1784" i="6"/>
  <c r="L1784" i="6" s="1"/>
  <c r="J130" i="6"/>
  <c r="L130" i="6" s="1"/>
  <c r="J2234" i="6"/>
  <c r="L2234" i="6" s="1"/>
  <c r="O197" i="6"/>
  <c r="O1586" i="6"/>
  <c r="O1175" i="6"/>
  <c r="O11" i="6"/>
  <c r="O115" i="6"/>
  <c r="O2257" i="6"/>
  <c r="O1147" i="6"/>
  <c r="O1206" i="6"/>
  <c r="O1372" i="6"/>
  <c r="O910" i="6"/>
  <c r="O2294" i="6"/>
  <c r="O438" i="6"/>
  <c r="O1322" i="6"/>
  <c r="O838" i="6"/>
  <c r="O1531" i="6"/>
  <c r="O239" i="6"/>
  <c r="O2021" i="6"/>
  <c r="O1784" i="6"/>
  <c r="O130" i="6"/>
  <c r="O2234" i="6"/>
  <c r="P197" i="6"/>
  <c r="P1586" i="6"/>
  <c r="P1175" i="6"/>
  <c r="P11" i="6"/>
  <c r="P115" i="6"/>
  <c r="P2257" i="6"/>
  <c r="P1147" i="6"/>
  <c r="P1206" i="6"/>
  <c r="P1372" i="6"/>
  <c r="P910" i="6"/>
  <c r="P2294" i="6"/>
  <c r="P438" i="6"/>
  <c r="P1322" i="6"/>
  <c r="P838" i="6"/>
  <c r="P1531" i="6"/>
  <c r="P239" i="6"/>
  <c r="P2021" i="6"/>
  <c r="P1784" i="6"/>
  <c r="P130" i="6"/>
  <c r="P2234" i="6"/>
  <c r="B1094" i="6"/>
  <c r="B48" i="6"/>
  <c r="B2136" i="6"/>
  <c r="B898" i="6"/>
  <c r="B541" i="6"/>
  <c r="B1238" i="6"/>
  <c r="B680" i="6"/>
  <c r="B2209" i="6"/>
  <c r="B369" i="6"/>
  <c r="B1111" i="6"/>
  <c r="B1326" i="6"/>
  <c r="B1768" i="6"/>
  <c r="B1489" i="6"/>
  <c r="B146" i="6"/>
  <c r="B2193" i="6"/>
  <c r="B43" i="6"/>
  <c r="B2199" i="6"/>
  <c r="B1519" i="6"/>
  <c r="B1619" i="6"/>
  <c r="B442" i="6"/>
  <c r="B80" i="6"/>
  <c r="B1591" i="6"/>
  <c r="B1769" i="6"/>
  <c r="B1557" i="6"/>
  <c r="B850" i="6"/>
  <c r="B920" i="6"/>
  <c r="B486" i="6"/>
  <c r="B1183" i="6"/>
  <c r="B179" i="6"/>
  <c r="B9" i="6"/>
  <c r="B310" i="6"/>
  <c r="B636" i="6"/>
  <c r="B30" i="6"/>
  <c r="B551" i="6"/>
  <c r="B2015" i="6"/>
  <c r="B2111" i="6"/>
  <c r="B1516" i="6"/>
  <c r="B1559" i="6"/>
  <c r="B111" i="6"/>
  <c r="B1029" i="6"/>
  <c r="B992" i="6"/>
  <c r="B762" i="6"/>
  <c r="B1213" i="6"/>
  <c r="B1308" i="6"/>
  <c r="B666" i="6"/>
  <c r="B1338" i="6"/>
  <c r="B650" i="6"/>
  <c r="B675" i="6"/>
  <c r="B118" i="6"/>
  <c r="B1773" i="6"/>
  <c r="B1958" i="6"/>
  <c r="B498" i="6"/>
  <c r="B1952" i="6"/>
  <c r="B524" i="6"/>
  <c r="B826" i="6"/>
  <c r="B894" i="6"/>
  <c r="B2141" i="6"/>
  <c r="B755" i="6"/>
  <c r="B1387" i="6"/>
  <c r="B1066" i="6"/>
  <c r="B1667" i="6"/>
  <c r="B1382" i="6"/>
  <c r="B1228" i="6"/>
  <c r="B1894" i="6"/>
  <c r="B3" i="6"/>
  <c r="B1839" i="6"/>
  <c r="B1505" i="6"/>
  <c r="B1251" i="6"/>
  <c r="B1683" i="6"/>
  <c r="B1112" i="6"/>
  <c r="B1744" i="6"/>
  <c r="B1859" i="6"/>
  <c r="B117" i="6"/>
  <c r="B908" i="6"/>
  <c r="B1969" i="6"/>
  <c r="B928" i="6"/>
  <c r="B686" i="6"/>
  <c r="B1253" i="6"/>
  <c r="B672" i="6"/>
  <c r="B792" i="6"/>
  <c r="B1745" i="6"/>
  <c r="B812" i="6"/>
  <c r="B955" i="6"/>
  <c r="B1200" i="6"/>
  <c r="B1502" i="6"/>
  <c r="B235" i="6"/>
  <c r="B1755" i="6"/>
  <c r="B1574" i="6"/>
  <c r="B1049" i="6"/>
  <c r="B925" i="6"/>
  <c r="B2253" i="6"/>
  <c r="B963" i="6"/>
  <c r="B2245" i="6"/>
  <c r="B419" i="6"/>
  <c r="B1452" i="6"/>
  <c r="B1230" i="6"/>
  <c r="B104" i="6"/>
  <c r="B1858" i="6"/>
  <c r="B740" i="6"/>
  <c r="B611" i="6"/>
  <c r="B2062" i="6"/>
  <c r="B786" i="6"/>
  <c r="B1416" i="6"/>
  <c r="B379" i="6"/>
  <c r="B801" i="6"/>
  <c r="B113" i="6"/>
  <c r="B1647" i="6"/>
  <c r="B1081" i="6"/>
  <c r="B1292" i="6"/>
  <c r="B2065" i="6"/>
  <c r="B2075" i="6"/>
  <c r="B652" i="6"/>
  <c r="B2101" i="6"/>
  <c r="B1119" i="6"/>
  <c r="B2224" i="6"/>
  <c r="B1913" i="6"/>
  <c r="B1273" i="6"/>
  <c r="B592" i="6"/>
  <c r="B2122" i="6"/>
  <c r="B1946" i="6"/>
  <c r="B1761" i="6"/>
  <c r="B1342" i="6"/>
  <c r="B378" i="6"/>
  <c r="B927" i="6"/>
  <c r="B2032" i="6"/>
  <c r="B727" i="6"/>
  <c r="B915" i="6"/>
  <c r="B907" i="6"/>
  <c r="B201" i="6"/>
  <c r="B2244" i="6"/>
  <c r="B175" i="6"/>
  <c r="B1208" i="6"/>
  <c r="B1517" i="6"/>
  <c r="B2249" i="6"/>
  <c r="B1212" i="6"/>
  <c r="B2280" i="6"/>
  <c r="B761" i="6"/>
  <c r="B349" i="6"/>
  <c r="B1290" i="6"/>
  <c r="B885" i="6"/>
  <c r="B410" i="6"/>
  <c r="B1571" i="6"/>
  <c r="B2286" i="6"/>
  <c r="B287" i="6"/>
  <c r="B558" i="6"/>
  <c r="B436" i="6"/>
  <c r="B2079" i="6"/>
  <c r="B2226" i="6"/>
  <c r="B559" i="6"/>
  <c r="B1044" i="6"/>
  <c r="B1405" i="6"/>
  <c r="B2273" i="6"/>
  <c r="B896" i="6"/>
  <c r="B2035" i="6"/>
  <c r="B2296" i="6"/>
  <c r="B1261" i="6"/>
  <c r="B701" i="6"/>
  <c r="B481" i="6"/>
  <c r="B1442" i="6"/>
  <c r="B1068" i="6"/>
  <c r="B1074" i="6"/>
  <c r="B1358" i="6"/>
  <c r="B1523" i="6"/>
  <c r="B57" i="6"/>
  <c r="B1400" i="6"/>
  <c r="B1558" i="6"/>
  <c r="B729" i="6"/>
  <c r="B2263" i="6"/>
  <c r="B267" i="6"/>
  <c r="B1852" i="6"/>
  <c r="B720" i="6"/>
  <c r="B1879" i="6"/>
  <c r="B1666" i="6"/>
  <c r="B242" i="6"/>
  <c r="B1701" i="6"/>
  <c r="B1271" i="6"/>
  <c r="B476" i="6"/>
  <c r="B1192" i="6"/>
  <c r="B1194" i="6"/>
  <c r="B1139" i="6"/>
  <c r="B1765" i="6"/>
  <c r="B1173" i="6"/>
  <c r="B64" i="6"/>
  <c r="B677" i="6"/>
  <c r="B1674" i="6"/>
  <c r="B2237" i="6"/>
  <c r="B1089" i="6"/>
  <c r="B200" i="6"/>
  <c r="B1605" i="6"/>
  <c r="B306" i="6"/>
  <c r="B1376" i="6"/>
  <c r="B1932" i="6"/>
  <c r="B2206" i="6"/>
  <c r="B142" i="6"/>
  <c r="B1660" i="6"/>
  <c r="B1201" i="6"/>
  <c r="B1650" i="6"/>
  <c r="B471" i="6"/>
  <c r="B1950" i="6"/>
  <c r="B851" i="6"/>
  <c r="B1522" i="6"/>
  <c r="B1380" i="6"/>
  <c r="B423" i="6"/>
  <c r="B1133" i="6"/>
  <c r="B1370" i="6"/>
  <c r="B933" i="6"/>
  <c r="B1324" i="6"/>
  <c r="B2072" i="6"/>
  <c r="B263" i="6"/>
  <c r="B1639" i="6"/>
  <c r="B745" i="6"/>
  <c r="B1582" i="6"/>
  <c r="B512" i="6"/>
  <c r="B1297" i="6"/>
  <c r="B316" i="6"/>
  <c r="B132" i="6"/>
  <c r="B394" i="6"/>
  <c r="B237" i="6"/>
  <c r="B482" i="6"/>
  <c r="B1407" i="6"/>
  <c r="B2292" i="6"/>
  <c r="B2278" i="6"/>
  <c r="B645" i="6"/>
  <c r="B1588" i="6"/>
  <c r="B2120" i="6"/>
  <c r="B2114" i="6"/>
  <c r="B1236" i="6"/>
  <c r="B1424" i="6"/>
  <c r="B1138" i="6"/>
  <c r="B1496" i="6"/>
  <c r="B452" i="6"/>
  <c r="B2133" i="6"/>
  <c r="B1339" i="6"/>
  <c r="B1409" i="6"/>
  <c r="B275" i="6"/>
  <c r="B1004" i="6"/>
  <c r="B1285" i="6"/>
  <c r="B199" i="6"/>
  <c r="B2070" i="6"/>
  <c r="B731" i="6"/>
  <c r="B198" i="6"/>
  <c r="B1330" i="6"/>
  <c r="B2192" i="6"/>
  <c r="B28" i="6"/>
  <c r="B341" i="6"/>
  <c r="B976" i="6"/>
  <c r="B949" i="6"/>
  <c r="B714" i="6"/>
  <c r="B1483" i="6"/>
  <c r="B1425" i="6"/>
  <c r="B784" i="6"/>
  <c r="B159" i="6"/>
  <c r="B270" i="6"/>
  <c r="B156" i="6"/>
  <c r="B1814" i="6"/>
  <c r="B2074" i="6"/>
  <c r="B893" i="6"/>
  <c r="B842" i="6"/>
  <c r="B1936" i="6"/>
  <c r="B1254" i="6"/>
  <c r="B693" i="6"/>
  <c r="B2054" i="6"/>
  <c r="B1468" i="6"/>
  <c r="B1114" i="6"/>
  <c r="B1589" i="6"/>
  <c r="B290" i="6"/>
  <c r="B1771" i="6"/>
  <c r="B75" i="6"/>
  <c r="B1494" i="6"/>
  <c r="B19" i="6"/>
  <c r="B2297" i="6"/>
  <c r="B1691" i="6"/>
  <c r="B575" i="6"/>
  <c r="B430" i="6"/>
  <c r="B1469" i="6"/>
  <c r="B1018" i="6"/>
  <c r="B1320" i="6"/>
  <c r="B1682" i="6"/>
  <c r="B412" i="6"/>
  <c r="B458" i="6"/>
  <c r="B846" i="6"/>
  <c r="B591" i="6"/>
  <c r="B343" i="6"/>
  <c r="B1954" i="6"/>
  <c r="B2115" i="6"/>
  <c r="B2094" i="6"/>
  <c r="B1260" i="6"/>
  <c r="B39" i="6"/>
  <c r="B321" i="6"/>
  <c r="B2080" i="6"/>
  <c r="B324" i="6"/>
  <c r="B866" i="6"/>
  <c r="B1364" i="6"/>
  <c r="B1404" i="6"/>
  <c r="B1414" i="6"/>
  <c r="B1741" i="6"/>
  <c r="B658" i="6"/>
  <c r="B1613" i="6"/>
  <c r="B929" i="6"/>
  <c r="B940" i="6"/>
  <c r="B1831" i="6"/>
  <c r="B1245" i="6"/>
  <c r="B605" i="6"/>
  <c r="B334" i="6"/>
  <c r="B29" i="6"/>
  <c r="B372" i="6"/>
  <c r="B2039" i="6"/>
  <c r="B777" i="6"/>
  <c r="B1792" i="6"/>
  <c r="B1180" i="6"/>
  <c r="B2068" i="6"/>
  <c r="B1121" i="6"/>
  <c r="B1816" i="6"/>
  <c r="B833" i="6"/>
  <c r="B1800" i="6"/>
  <c r="B1371" i="6"/>
  <c r="B1972" i="6"/>
  <c r="B1301" i="6"/>
  <c r="B1280" i="6"/>
  <c r="B194" i="6"/>
  <c r="B629" i="6"/>
  <c r="B1549" i="6"/>
  <c r="B1036" i="6"/>
  <c r="B1905" i="6"/>
  <c r="B1948" i="6"/>
  <c r="B643" i="6"/>
  <c r="B1241" i="6"/>
  <c r="B787" i="6"/>
  <c r="B344" i="6"/>
  <c r="B2007" i="6"/>
  <c r="B1445" i="6"/>
  <c r="B2102" i="6"/>
  <c r="B129" i="6"/>
  <c r="B2041" i="6"/>
  <c r="B38" i="6"/>
  <c r="B859" i="6"/>
  <c r="B903" i="6"/>
  <c r="B41" i="6"/>
  <c r="B555" i="6"/>
  <c r="B1341" i="6"/>
  <c r="B2231" i="6"/>
  <c r="B1109" i="6"/>
  <c r="B1791" i="6"/>
  <c r="B746" i="6"/>
  <c r="B204" i="6"/>
  <c r="B606" i="6"/>
  <c r="B2045" i="6"/>
  <c r="B936" i="6"/>
  <c r="B2147" i="6"/>
  <c r="B65" i="6"/>
  <c r="B1897" i="6"/>
  <c r="B2200" i="6"/>
  <c r="B1351" i="6"/>
  <c r="B938" i="6"/>
  <c r="B1945" i="6"/>
  <c r="B137" i="6"/>
  <c r="B821" i="6"/>
  <c r="B2207" i="6"/>
  <c r="B2164" i="6"/>
  <c r="B408" i="6"/>
  <c r="B418" i="6"/>
  <c r="B1366" i="6"/>
  <c r="B79" i="6"/>
  <c r="B876" i="6"/>
  <c r="B228" i="6"/>
  <c r="B2081" i="6"/>
  <c r="B1869" i="6"/>
  <c r="B2162" i="6"/>
  <c r="B1041" i="6"/>
  <c r="B2127" i="6"/>
  <c r="B1560" i="6"/>
  <c r="B1272" i="6"/>
  <c r="B1676" i="6"/>
  <c r="B17" i="6"/>
  <c r="B613" i="6"/>
  <c r="B352" i="6"/>
  <c r="B1327" i="6"/>
  <c r="B347" i="6"/>
  <c r="B1684" i="6"/>
  <c r="B1807" i="6"/>
  <c r="B2216" i="6"/>
  <c r="B1265" i="6"/>
  <c r="B1406" i="6"/>
  <c r="B760" i="6"/>
  <c r="B1353" i="6"/>
  <c r="B2191" i="6"/>
  <c r="B2014" i="6"/>
  <c r="B1195" i="6"/>
  <c r="B1770" i="6"/>
  <c r="B1325" i="6"/>
  <c r="B1161" i="6"/>
  <c r="B948" i="6"/>
  <c r="B1484" i="6"/>
  <c r="B1685" i="6"/>
  <c r="B862" i="6"/>
  <c r="B2033" i="6"/>
  <c r="B1440" i="6"/>
  <c r="B2142" i="6"/>
  <c r="B2042" i="6"/>
  <c r="B350" i="6"/>
  <c r="B1084" i="6"/>
  <c r="B1243" i="6"/>
  <c r="B1311" i="6"/>
  <c r="B1186" i="6"/>
  <c r="B2000" i="6"/>
  <c r="B2235" i="6"/>
  <c r="B320" i="6"/>
  <c r="B219" i="6"/>
  <c r="B1381" i="6"/>
  <c r="B996" i="6"/>
  <c r="B127" i="6"/>
  <c r="B2183" i="6"/>
  <c r="B2119" i="6"/>
  <c r="B1535" i="6"/>
  <c r="B22" i="6"/>
  <c r="B1056" i="6"/>
  <c r="B736" i="6"/>
  <c r="B217" i="6"/>
  <c r="B964" i="6"/>
  <c r="B698" i="6"/>
  <c r="B145" i="6"/>
  <c r="B491" i="6"/>
  <c r="B791" i="6"/>
  <c r="B157" i="6"/>
  <c r="B622" i="6"/>
  <c r="B877" i="6"/>
  <c r="B2091" i="6"/>
  <c r="B403" i="6"/>
  <c r="B2157" i="6"/>
  <c r="B1177" i="6"/>
  <c r="B1020" i="6"/>
  <c r="B1988" i="6"/>
  <c r="B285" i="6"/>
  <c r="B1911" i="6"/>
  <c r="B1806" i="6"/>
  <c r="B1367" i="6"/>
  <c r="B596" i="6"/>
  <c r="B1686" i="6"/>
  <c r="B870" i="6"/>
  <c r="B562" i="6"/>
  <c r="B581" i="6"/>
  <c r="B1652" i="6"/>
  <c r="B778" i="6"/>
  <c r="B1105" i="6"/>
  <c r="B1643" i="6"/>
  <c r="B810" i="6"/>
  <c r="B537" i="6"/>
  <c r="B529" i="6"/>
  <c r="B2089" i="6"/>
  <c r="B1679" i="6"/>
  <c r="B1232" i="6"/>
  <c r="B1142" i="6"/>
  <c r="B961" i="6"/>
  <c r="B884" i="6"/>
  <c r="B2052" i="6"/>
  <c r="B1965" i="6"/>
  <c r="B63" i="6"/>
  <c r="B2087" i="6"/>
  <c r="B1023" i="6"/>
  <c r="B806" i="6"/>
  <c r="B1006" i="6"/>
  <c r="B335" i="6"/>
  <c r="B617" i="6"/>
  <c r="B1981" i="6"/>
  <c r="B1210" i="6"/>
  <c r="B1394" i="6"/>
  <c r="B193" i="6"/>
  <c r="B1097" i="6"/>
  <c r="B2110" i="6"/>
  <c r="B2211" i="6"/>
  <c r="B1753" i="6"/>
  <c r="B168" i="6"/>
  <c r="B1511" i="6"/>
  <c r="B864" i="6"/>
  <c r="B2100" i="6"/>
  <c r="B1248" i="6"/>
  <c r="B515" i="6"/>
  <c r="B1781" i="6"/>
  <c r="B496" i="6"/>
  <c r="B2020" i="6"/>
  <c r="B254" i="6"/>
  <c r="B630" i="6"/>
  <c r="B598" i="6"/>
  <c r="B374" i="6"/>
  <c r="B266" i="6"/>
  <c r="B1145" i="6"/>
  <c r="B1695" i="6"/>
  <c r="B434" i="6"/>
  <c r="B1284" i="6"/>
  <c r="B571" i="6"/>
  <c r="B1912" i="6"/>
  <c r="B1256" i="6"/>
  <c r="B2149" i="6"/>
  <c r="B224" i="6"/>
  <c r="B487" i="6"/>
  <c r="B81" i="6"/>
  <c r="B420" i="6"/>
  <c r="B454" i="6"/>
  <c r="B2129" i="6"/>
  <c r="B1825" i="6"/>
  <c r="B1459" i="6"/>
  <c r="B2233" i="6"/>
  <c r="B765" i="6"/>
  <c r="B151" i="6"/>
  <c r="B982" i="6"/>
  <c r="B1352" i="6"/>
  <c r="B1239" i="6"/>
  <c r="B807" i="6"/>
  <c r="B214" i="6"/>
  <c r="B178" i="6"/>
  <c r="B776" i="6"/>
  <c r="B131" i="6"/>
  <c r="B565" i="6"/>
  <c r="B1721" i="6"/>
  <c r="B2047" i="6"/>
  <c r="B2275" i="6"/>
  <c r="B2195" i="6"/>
  <c r="B2295" i="6"/>
  <c r="B277" i="6"/>
  <c r="B1453" i="6"/>
  <c r="B174" i="6"/>
  <c r="B1234" i="6"/>
  <c r="B1126" i="6"/>
  <c r="B1410" i="6"/>
  <c r="B823" i="6"/>
  <c r="B616" i="6"/>
  <c r="B112" i="6"/>
  <c r="B1235" i="6"/>
  <c r="B1090" i="6"/>
  <c r="B1030" i="6"/>
  <c r="B447" i="6"/>
  <c r="B36" i="6"/>
  <c r="B664" i="6"/>
  <c r="B1165" i="6"/>
  <c r="B1966" i="6"/>
  <c r="B470" i="6"/>
  <c r="B556" i="6"/>
  <c r="B632" i="6"/>
  <c r="B2140" i="6"/>
  <c r="B1131" i="6"/>
  <c r="B1539" i="6"/>
  <c r="B751" i="6"/>
  <c r="B2228" i="6"/>
  <c r="B1706" i="6"/>
  <c r="B984" i="6"/>
  <c r="B2299" i="6"/>
  <c r="B856" i="6"/>
  <c r="B15" i="6"/>
  <c r="B1541" i="6"/>
  <c r="B59" i="6"/>
  <c r="B1005" i="6"/>
  <c r="B1043" i="6"/>
  <c r="B520" i="6"/>
  <c r="B47" i="6"/>
  <c r="B1624" i="6"/>
  <c r="B852" i="6"/>
  <c r="B2028" i="6"/>
  <c r="B2174" i="6"/>
  <c r="B2196" i="6"/>
  <c r="B230" i="6"/>
  <c r="B795" i="6"/>
  <c r="B69" i="6"/>
  <c r="B1564" i="6"/>
  <c r="B1728" i="6"/>
  <c r="B1627" i="6"/>
  <c r="B1631" i="6"/>
  <c r="B593" i="6"/>
  <c r="B1312" i="6"/>
  <c r="B723" i="6"/>
  <c r="B1525" i="6"/>
  <c r="B604" i="6"/>
  <c r="B1067" i="6"/>
  <c r="B943" i="6"/>
  <c r="B1460" i="6"/>
  <c r="B909" i="6"/>
  <c r="B1247" i="6"/>
  <c r="B2256" i="6"/>
  <c r="B1873" i="6"/>
  <c r="B1391" i="6"/>
  <c r="B954" i="6"/>
  <c r="B1777" i="6"/>
  <c r="B1743" i="6"/>
  <c r="B236" i="6"/>
  <c r="B110" i="6"/>
  <c r="B134" i="6"/>
  <c r="B172" i="6"/>
  <c r="B1437" i="6"/>
  <c r="B1642" i="6"/>
  <c r="B2064" i="6"/>
  <c r="B1848" i="6"/>
  <c r="B634" i="6"/>
  <c r="B728" i="6"/>
  <c r="B2050" i="6"/>
  <c r="B1600" i="6"/>
  <c r="B849" i="6"/>
  <c r="B1810" i="6"/>
  <c r="B1971" i="6"/>
  <c r="B1845" i="6"/>
  <c r="B370" i="6"/>
  <c r="B92" i="6"/>
  <c r="B703" i="6"/>
  <c r="B332" i="6"/>
  <c r="B2145" i="6"/>
  <c r="B444" i="6"/>
  <c r="B1561" i="6"/>
  <c r="B1716" i="6"/>
  <c r="B468" i="6"/>
  <c r="B2031" i="6"/>
  <c r="B574" i="6"/>
  <c r="B1151" i="6"/>
  <c r="B1601" i="6"/>
  <c r="B2271" i="6"/>
  <c r="B27" i="6"/>
  <c r="B1204" i="6"/>
  <c r="B832" i="6"/>
  <c r="B2073" i="6"/>
  <c r="B1399" i="6"/>
  <c r="B1724" i="6"/>
  <c r="B1433" i="6"/>
  <c r="B800" i="6"/>
  <c r="B355" i="6"/>
  <c r="B1156" i="6"/>
  <c r="B839" i="6"/>
  <c r="B1917" i="6"/>
  <c r="B788" i="6"/>
  <c r="B1015" i="6"/>
  <c r="B753" i="6"/>
  <c r="B1818" i="6"/>
  <c r="B917" i="6"/>
  <c r="B719" i="6"/>
  <c r="B841" i="6"/>
  <c r="B1951" i="6"/>
  <c r="B502" i="6"/>
  <c r="B1783" i="6"/>
  <c r="B318" i="6"/>
  <c r="B1009" i="6"/>
  <c r="B1596" i="6"/>
  <c r="B1467" i="6"/>
  <c r="B2005" i="6"/>
  <c r="B1369" i="6"/>
  <c r="B1065" i="6"/>
  <c r="B150" i="6"/>
  <c r="B1385" i="6"/>
  <c r="B1886" i="6"/>
  <c r="B1537" i="6"/>
  <c r="B1798" i="6"/>
  <c r="B2254" i="6"/>
  <c r="B464" i="6"/>
  <c r="B1802" i="6"/>
  <c r="B1526" i="6"/>
  <c r="B1386" i="6"/>
  <c r="B2061" i="6"/>
  <c r="B385" i="6"/>
  <c r="B2166" i="6"/>
  <c r="B578" i="6"/>
  <c r="B93" i="6"/>
  <c r="B1189" i="6"/>
  <c r="B356" i="6"/>
  <c r="B610" i="6"/>
  <c r="B1117" i="6"/>
  <c r="B1890" i="6"/>
  <c r="B660" i="6"/>
  <c r="B648" i="6"/>
  <c r="B319" i="6"/>
  <c r="B837" i="6"/>
  <c r="B1670" i="6"/>
  <c r="B1937" i="6"/>
  <c r="B2109" i="6"/>
  <c r="B1992" i="6"/>
  <c r="B2048" i="6"/>
  <c r="B387" i="6"/>
  <c r="B1908" i="6"/>
  <c r="B1492" i="6"/>
  <c r="B637" i="6"/>
  <c r="B1288" i="6"/>
  <c r="B607" i="6"/>
  <c r="B1340" i="6"/>
  <c r="B393" i="6"/>
  <c r="B718" i="6"/>
  <c r="B2055" i="6"/>
  <c r="B2288" i="6"/>
  <c r="B1843" i="6"/>
  <c r="B1747" i="6"/>
  <c r="B60" i="6"/>
  <c r="B2138" i="6"/>
  <c r="B353" i="6"/>
  <c r="B103" i="6"/>
  <c r="B1277" i="6"/>
  <c r="B1064" i="6"/>
  <c r="B725" i="6"/>
  <c r="B1222" i="6"/>
  <c r="B2159" i="6"/>
  <c r="B2284" i="6"/>
  <c r="B911" i="6"/>
  <c r="B399" i="6"/>
  <c r="B1046" i="6"/>
  <c r="B202" i="6"/>
  <c r="B1317" i="6"/>
  <c r="B1377" i="6"/>
  <c r="B1013" i="6"/>
  <c r="B844" i="6"/>
  <c r="B13" i="6"/>
  <c r="B570" i="6"/>
  <c r="B1113" i="6"/>
  <c r="B978" i="6"/>
  <c r="B2291" i="6"/>
  <c r="B1512" i="6"/>
  <c r="B2143" i="6"/>
  <c r="B1665" i="6"/>
  <c r="B480" i="6"/>
  <c r="B260" i="6"/>
  <c r="B2078" i="6"/>
  <c r="B1349" i="6"/>
  <c r="B1689" i="6"/>
  <c r="B667" i="6"/>
  <c r="B916" i="6"/>
  <c r="B553" i="6"/>
  <c r="B962" i="6"/>
  <c r="B1704" i="6"/>
  <c r="B1942" i="6"/>
  <c r="B1209" i="6"/>
  <c r="B742" i="6"/>
  <c r="B1603" i="6"/>
  <c r="B1153" i="6"/>
  <c r="B1169" i="6"/>
  <c r="B572" i="6"/>
  <c r="B1778" i="6"/>
  <c r="B363" i="6"/>
  <c r="B120" i="6"/>
  <c r="B34" i="6"/>
  <c r="B1760" i="6"/>
  <c r="B2038" i="6"/>
  <c r="B994" i="6"/>
  <c r="B1028" i="6"/>
  <c r="B511" i="6"/>
  <c r="B774" i="6"/>
  <c r="B325" i="6"/>
  <c r="B1606" i="6"/>
  <c r="B1482" i="6"/>
  <c r="B300" i="6"/>
  <c r="B336" i="6"/>
  <c r="B1140" i="6"/>
  <c r="B1838" i="6"/>
  <c r="B769" i="6"/>
  <c r="B289" i="6"/>
  <c r="B2289" i="6"/>
  <c r="B766" i="6"/>
  <c r="B298" i="6"/>
  <c r="B20" i="6"/>
  <c r="B2239" i="6"/>
  <c r="B756" i="6"/>
  <c r="B1563" i="6"/>
  <c r="B536" i="6"/>
  <c r="B748" i="6"/>
  <c r="B695" i="6"/>
  <c r="B2222" i="6"/>
  <c r="B1350" i="6"/>
  <c r="B860" i="6"/>
  <c r="B883" i="6"/>
  <c r="B2223" i="6"/>
  <c r="B815" i="6"/>
  <c r="B1309" i="6"/>
  <c r="B1636" i="6"/>
  <c r="B210" i="6"/>
  <c r="B1661" i="6"/>
  <c r="B775" i="6"/>
  <c r="B1071" i="6"/>
  <c r="B2123" i="6"/>
  <c r="B1315" i="6"/>
  <c r="B483" i="6"/>
  <c r="B712" i="6"/>
  <c r="B1532" i="6"/>
  <c r="B1812" i="6"/>
  <c r="B1934" i="6"/>
  <c r="B1609" i="6"/>
  <c r="B1048" i="6"/>
  <c r="B2086" i="6"/>
  <c r="B835" i="6"/>
  <c r="B1170" i="6"/>
  <c r="B505" i="6"/>
  <c r="B1203" i="6"/>
  <c r="B642" i="6"/>
  <c r="B1727" i="6"/>
  <c r="B1530" i="6"/>
  <c r="B1904" i="6"/>
  <c r="B1865" i="6"/>
  <c r="B975" i="6"/>
  <c r="B1663" i="6"/>
  <c r="B1817" i="6"/>
  <c r="B540" i="6"/>
  <c r="B930" i="6"/>
  <c r="B182" i="6"/>
  <c r="B1128" i="6"/>
  <c r="B1355" i="6"/>
  <c r="B114" i="6"/>
  <c r="B1450" i="6"/>
  <c r="B2113" i="6"/>
  <c r="B1130" i="6"/>
  <c r="B1909" i="6"/>
  <c r="B687" i="6"/>
  <c r="B1871" i="6"/>
  <c r="B670" i="6"/>
  <c r="B338" i="6"/>
  <c r="B1749" i="6"/>
  <c r="B2227" i="6"/>
  <c r="B435" i="6"/>
  <c r="B1118" i="6"/>
  <c r="B1504" i="6"/>
  <c r="B1174" i="6"/>
  <c r="B96" i="6"/>
  <c r="B576" i="6"/>
  <c r="B1462" i="6"/>
  <c r="B207" i="6"/>
  <c r="B654" i="6"/>
  <c r="B2298" i="6"/>
  <c r="B1485" i="6"/>
  <c r="B1893" i="6"/>
  <c r="B108" i="6"/>
  <c r="B1270" i="6"/>
  <c r="B974" i="6"/>
  <c r="B1888" i="6"/>
  <c r="B668" i="6"/>
  <c r="B495" i="6"/>
  <c r="B1864" i="6"/>
  <c r="B1889" i="6"/>
  <c r="B2165" i="6"/>
  <c r="B2093" i="6"/>
  <c r="B872" i="6"/>
  <c r="B1123" i="6"/>
  <c r="B62" i="6"/>
  <c r="B1633" i="6"/>
  <c r="B1402" i="6"/>
  <c r="B143" i="6"/>
  <c r="B1141" i="6"/>
  <c r="B1291" i="6"/>
  <c r="B2156" i="6"/>
  <c r="B1179" i="6"/>
  <c r="B1955" i="6"/>
  <c r="B358" i="6"/>
  <c r="B825" i="6"/>
  <c r="B2285" i="6"/>
  <c r="B522" i="6"/>
  <c r="B2176" i="6"/>
  <c r="B2167" i="6"/>
  <c r="B1451" i="6"/>
  <c r="B421" i="6"/>
  <c r="B1465" i="6"/>
  <c r="B273" i="6"/>
  <c r="B459" i="6"/>
  <c r="B2009" i="6"/>
  <c r="B538" i="6"/>
  <c r="B61" i="6"/>
  <c r="B661" i="6"/>
  <c r="B1996" i="6"/>
  <c r="B1305" i="6"/>
  <c r="B552" i="6"/>
  <c r="B1738" i="6"/>
  <c r="B1019" i="6"/>
  <c r="B272" i="6"/>
  <c r="B304" i="6"/>
  <c r="B1919" i="6"/>
  <c r="B213" i="6"/>
  <c r="B646" i="6"/>
  <c r="B790" i="6"/>
  <c r="B2217" i="6"/>
  <c r="B2179" i="6"/>
  <c r="B987" i="6"/>
  <c r="B375" i="6"/>
  <c r="B1804" i="6"/>
  <c r="B1708" i="6"/>
  <c r="B913" i="6"/>
  <c r="B1554" i="6"/>
  <c r="B2177" i="6"/>
  <c r="B697" i="6"/>
  <c r="B1935" i="6"/>
  <c r="B2" i="6"/>
  <c r="B754" i="6"/>
  <c r="B1548" i="6"/>
  <c r="B215" i="6"/>
  <c r="B1283" i="6"/>
  <c r="B161" i="6"/>
  <c r="B429" i="6"/>
  <c r="B2103" i="6"/>
  <c r="B243" i="6"/>
  <c r="B1855" i="6"/>
  <c r="B1499" i="6"/>
  <c r="B388" i="6"/>
  <c r="B1403" i="6"/>
  <c r="B2175" i="6"/>
  <c r="B1748" i="6"/>
  <c r="B1819" i="6"/>
  <c r="B46" i="6"/>
  <c r="B1875" i="6"/>
  <c r="B1649" i="6"/>
  <c r="B475" i="6"/>
  <c r="B1805" i="6"/>
  <c r="B713" i="6"/>
  <c r="B782" i="6"/>
  <c r="B83" i="6"/>
  <c r="B1503" i="6"/>
  <c r="B966" i="6"/>
  <c r="B1216" i="6"/>
  <c r="B1610" i="6"/>
  <c r="B169" i="6"/>
  <c r="B2022" i="6"/>
  <c r="B1987" i="6"/>
  <c r="B2197" i="6"/>
  <c r="B845" i="6"/>
  <c r="B87" i="6"/>
  <c r="B793" i="6"/>
  <c r="B834" i="6"/>
  <c r="B1878" i="6"/>
  <c r="B1742" i="6"/>
  <c r="B1217" i="6"/>
  <c r="B1034" i="6"/>
  <c r="B295" i="6"/>
  <c r="B218" i="6"/>
  <c r="B478" i="6"/>
  <c r="B265" i="6"/>
  <c r="B1510" i="6"/>
  <c r="B1540" i="6"/>
  <c r="B1720" i="6"/>
  <c r="B206" i="6"/>
  <c r="B2132" i="6"/>
  <c r="B191" i="6"/>
  <c r="B1846" i="6"/>
  <c r="B31" i="6"/>
  <c r="B1975" i="6"/>
  <c r="B706" i="6"/>
  <c r="B880" i="6"/>
  <c r="B288" i="6"/>
  <c r="B450" i="6"/>
  <c r="B811" i="6"/>
  <c r="B1999" i="6"/>
  <c r="B240" i="6"/>
  <c r="B1017" i="6"/>
  <c r="B84" i="6"/>
  <c r="B1524" i="6"/>
  <c r="B342" i="6"/>
  <c r="B802" i="6"/>
  <c r="B1915" i="6"/>
  <c r="B1432" i="6"/>
  <c r="B1233" i="6"/>
  <c r="B1711" i="6"/>
  <c r="B550" i="6"/>
  <c r="B203" i="6"/>
  <c r="B2202" i="6"/>
  <c r="B1055" i="6"/>
  <c r="B2242" i="6"/>
  <c r="B1401" i="6"/>
  <c r="B1715" i="6"/>
  <c r="B1506" i="6"/>
  <c r="B2088" i="6"/>
  <c r="B1618" i="6"/>
  <c r="B922" i="6"/>
  <c r="B497" i="6"/>
  <c r="B653" i="6"/>
  <c r="B1590" i="6"/>
  <c r="B2026" i="6"/>
  <c r="B741" i="6"/>
  <c r="B415" i="6"/>
  <c r="B597" i="6"/>
  <c r="B1078" i="6"/>
  <c r="B165" i="6"/>
  <c r="B1198" i="6"/>
  <c r="B149" i="6"/>
  <c r="B1199" i="6"/>
  <c r="B997" i="6"/>
  <c r="B600" i="6"/>
  <c r="B1710" i="6"/>
  <c r="B1040" i="6"/>
  <c r="B1882" i="6"/>
  <c r="B2002" i="6"/>
  <c r="B390" i="6"/>
  <c r="B1850" i="6"/>
  <c r="B1104" i="6"/>
  <c r="B663" i="6"/>
  <c r="B133" i="6"/>
  <c r="B1163" i="6"/>
  <c r="B2287" i="6"/>
  <c r="B226" i="6"/>
  <c r="B1699" i="6"/>
  <c r="B1597" i="6"/>
  <c r="B1302" i="6"/>
  <c r="B671" i="6"/>
  <c r="B176" i="6"/>
  <c r="B2135" i="6"/>
  <c r="B74" i="6"/>
  <c r="B582" i="6"/>
  <c r="B1392" i="6"/>
  <c r="B1149" i="6"/>
  <c r="B1160" i="6"/>
  <c r="B1833" i="6"/>
  <c r="B882" i="6"/>
  <c r="B465" i="6"/>
  <c r="B737" i="6"/>
  <c r="B678" i="6"/>
  <c r="B895" i="6"/>
  <c r="C1094" i="6"/>
  <c r="C48" i="6"/>
  <c r="C2136" i="6"/>
  <c r="C898" i="6"/>
  <c r="C541" i="6"/>
  <c r="C1238" i="6"/>
  <c r="C680" i="6"/>
  <c r="C2209" i="6"/>
  <c r="C369" i="6"/>
  <c r="C1111" i="6"/>
  <c r="C1326" i="6"/>
  <c r="C1768" i="6"/>
  <c r="C1489" i="6"/>
  <c r="C146" i="6"/>
  <c r="C2193" i="6"/>
  <c r="C43" i="6"/>
  <c r="C2199" i="6"/>
  <c r="C1519" i="6"/>
  <c r="C1619" i="6"/>
  <c r="C442" i="6"/>
  <c r="C80" i="6"/>
  <c r="C1591" i="6"/>
  <c r="C1769" i="6"/>
  <c r="C1557" i="6"/>
  <c r="C850" i="6"/>
  <c r="C920" i="6"/>
  <c r="C486" i="6"/>
  <c r="C1183" i="6"/>
  <c r="C179" i="6"/>
  <c r="C9" i="6"/>
  <c r="C310" i="6"/>
  <c r="C636" i="6"/>
  <c r="C30" i="6"/>
  <c r="C551" i="6"/>
  <c r="C2015" i="6"/>
  <c r="C2111" i="6"/>
  <c r="C1516" i="6"/>
  <c r="C1559" i="6"/>
  <c r="C111" i="6"/>
  <c r="C1029" i="6"/>
  <c r="C992" i="6"/>
  <c r="C762" i="6"/>
  <c r="C1213" i="6"/>
  <c r="C1308" i="6"/>
  <c r="C666" i="6"/>
  <c r="C1338" i="6"/>
  <c r="C650" i="6"/>
  <c r="C675" i="6"/>
  <c r="C118" i="6"/>
  <c r="C1773" i="6"/>
  <c r="C1958" i="6"/>
  <c r="C498" i="6"/>
  <c r="C1952" i="6"/>
  <c r="C524" i="6"/>
  <c r="C826" i="6"/>
  <c r="C894" i="6"/>
  <c r="C2141" i="6"/>
  <c r="C755" i="6"/>
  <c r="C1387" i="6"/>
  <c r="C1066" i="6"/>
  <c r="C1667" i="6"/>
  <c r="C1382" i="6"/>
  <c r="C1228" i="6"/>
  <c r="C1894" i="6"/>
  <c r="C3" i="6"/>
  <c r="C1839" i="6"/>
  <c r="C1505" i="6"/>
  <c r="C1251" i="6"/>
  <c r="C1683" i="6"/>
  <c r="C1112" i="6"/>
  <c r="C1744" i="6"/>
  <c r="C1859" i="6"/>
  <c r="C117" i="6"/>
  <c r="C908" i="6"/>
  <c r="C1969" i="6"/>
  <c r="C928" i="6"/>
  <c r="C686" i="6"/>
  <c r="C1253" i="6"/>
  <c r="C672" i="6"/>
  <c r="C792" i="6"/>
  <c r="C1745" i="6"/>
  <c r="C812" i="6"/>
  <c r="C955" i="6"/>
  <c r="C1200" i="6"/>
  <c r="C1502" i="6"/>
  <c r="C235" i="6"/>
  <c r="C1755" i="6"/>
  <c r="C1574" i="6"/>
  <c r="C1049" i="6"/>
  <c r="C925" i="6"/>
  <c r="C2253" i="6"/>
  <c r="C963" i="6"/>
  <c r="C2245" i="6"/>
  <c r="C419" i="6"/>
  <c r="C1452" i="6"/>
  <c r="C1230" i="6"/>
  <c r="C104" i="6"/>
  <c r="C1858" i="6"/>
  <c r="C740" i="6"/>
  <c r="C611" i="6"/>
  <c r="C2062" i="6"/>
  <c r="C786" i="6"/>
  <c r="C1416" i="6"/>
  <c r="C379" i="6"/>
  <c r="C801" i="6"/>
  <c r="C113" i="6"/>
  <c r="C1647" i="6"/>
  <c r="C1081" i="6"/>
  <c r="C1292" i="6"/>
  <c r="C2065" i="6"/>
  <c r="C2075" i="6"/>
  <c r="C652" i="6"/>
  <c r="C2101" i="6"/>
  <c r="C1119" i="6"/>
  <c r="C2224" i="6"/>
  <c r="C1913" i="6"/>
  <c r="C1273" i="6"/>
  <c r="C592" i="6"/>
  <c r="C2122" i="6"/>
  <c r="C1946" i="6"/>
  <c r="C1761" i="6"/>
  <c r="C1342" i="6"/>
  <c r="C378" i="6"/>
  <c r="C927" i="6"/>
  <c r="C2032" i="6"/>
  <c r="C727" i="6"/>
  <c r="C915" i="6"/>
  <c r="C907" i="6"/>
  <c r="C201" i="6"/>
  <c r="C2244" i="6"/>
  <c r="C175" i="6"/>
  <c r="C1208" i="6"/>
  <c r="C1517" i="6"/>
  <c r="C2249" i="6"/>
  <c r="C1212" i="6"/>
  <c r="C2280" i="6"/>
  <c r="C761" i="6"/>
  <c r="C349" i="6"/>
  <c r="C1290" i="6"/>
  <c r="C885" i="6"/>
  <c r="C410" i="6"/>
  <c r="C1571" i="6"/>
  <c r="C2286" i="6"/>
  <c r="C287" i="6"/>
  <c r="C558" i="6"/>
  <c r="C436" i="6"/>
  <c r="C2079" i="6"/>
  <c r="C2226" i="6"/>
  <c r="C559" i="6"/>
  <c r="C1044" i="6"/>
  <c r="C1405" i="6"/>
  <c r="C2273" i="6"/>
  <c r="C896" i="6"/>
  <c r="C2035" i="6"/>
  <c r="C2296" i="6"/>
  <c r="C1261" i="6"/>
  <c r="C701" i="6"/>
  <c r="C481" i="6"/>
  <c r="C1442" i="6"/>
  <c r="C1068" i="6"/>
  <c r="C1074" i="6"/>
  <c r="C1358" i="6"/>
  <c r="C1523" i="6"/>
  <c r="C57" i="6"/>
  <c r="C1400" i="6"/>
  <c r="C1558" i="6"/>
  <c r="C729" i="6"/>
  <c r="C2263" i="6"/>
  <c r="C267" i="6"/>
  <c r="C1852" i="6"/>
  <c r="C720" i="6"/>
  <c r="C1879" i="6"/>
  <c r="C1666" i="6"/>
  <c r="C242" i="6"/>
  <c r="C1701" i="6"/>
  <c r="C1271" i="6"/>
  <c r="C476" i="6"/>
  <c r="C1192" i="6"/>
  <c r="C1194" i="6"/>
  <c r="C1139" i="6"/>
  <c r="C1765" i="6"/>
  <c r="C1173" i="6"/>
  <c r="C64" i="6"/>
  <c r="C677" i="6"/>
  <c r="C1674" i="6"/>
  <c r="C2237" i="6"/>
  <c r="C1089" i="6"/>
  <c r="C200" i="6"/>
  <c r="C1605" i="6"/>
  <c r="C306" i="6"/>
  <c r="C1376" i="6"/>
  <c r="C1932" i="6"/>
  <c r="C2206" i="6"/>
  <c r="C142" i="6"/>
  <c r="C1660" i="6"/>
  <c r="C1201" i="6"/>
  <c r="C1650" i="6"/>
  <c r="C471" i="6"/>
  <c r="C1950" i="6"/>
  <c r="C851" i="6"/>
  <c r="C1522" i="6"/>
  <c r="C1380" i="6"/>
  <c r="C423" i="6"/>
  <c r="C1133" i="6"/>
  <c r="C1370" i="6"/>
  <c r="C933" i="6"/>
  <c r="C1324" i="6"/>
  <c r="C2072" i="6"/>
  <c r="C263" i="6"/>
  <c r="C1639" i="6"/>
  <c r="C745" i="6"/>
  <c r="C1582" i="6"/>
  <c r="C512" i="6"/>
  <c r="C1297" i="6"/>
  <c r="C316" i="6"/>
  <c r="C132" i="6"/>
  <c r="C394" i="6"/>
  <c r="C237" i="6"/>
  <c r="C482" i="6"/>
  <c r="C1407" i="6"/>
  <c r="C2292" i="6"/>
  <c r="C2278" i="6"/>
  <c r="C645" i="6"/>
  <c r="C1588" i="6"/>
  <c r="C2120" i="6"/>
  <c r="C2114" i="6"/>
  <c r="C1236" i="6"/>
  <c r="C1424" i="6"/>
  <c r="C1138" i="6"/>
  <c r="C1496" i="6"/>
  <c r="C452" i="6"/>
  <c r="C2133" i="6"/>
  <c r="C1339" i="6"/>
  <c r="C1409" i="6"/>
  <c r="C275" i="6"/>
  <c r="C1004" i="6"/>
  <c r="C1285" i="6"/>
  <c r="C199" i="6"/>
  <c r="C2070" i="6"/>
  <c r="C731" i="6"/>
  <c r="C198" i="6"/>
  <c r="C1330" i="6"/>
  <c r="C2192" i="6"/>
  <c r="C28" i="6"/>
  <c r="C341" i="6"/>
  <c r="C976" i="6"/>
  <c r="C949" i="6"/>
  <c r="C714" i="6"/>
  <c r="C1483" i="6"/>
  <c r="C1425" i="6"/>
  <c r="C784" i="6"/>
  <c r="C159" i="6"/>
  <c r="C270" i="6"/>
  <c r="C156" i="6"/>
  <c r="C1814" i="6"/>
  <c r="C2074" i="6"/>
  <c r="C893" i="6"/>
  <c r="C842" i="6"/>
  <c r="C1936" i="6"/>
  <c r="C1254" i="6"/>
  <c r="C693" i="6"/>
  <c r="C2054" i="6"/>
  <c r="C1468" i="6"/>
  <c r="C1114" i="6"/>
  <c r="C1589" i="6"/>
  <c r="C290" i="6"/>
  <c r="C1771" i="6"/>
  <c r="C75" i="6"/>
  <c r="C1494" i="6"/>
  <c r="C19" i="6"/>
  <c r="C2297" i="6"/>
  <c r="C1691" i="6"/>
  <c r="C575" i="6"/>
  <c r="C430" i="6"/>
  <c r="C1469" i="6"/>
  <c r="C1018" i="6"/>
  <c r="C1320" i="6"/>
  <c r="C1682" i="6"/>
  <c r="C412" i="6"/>
  <c r="C458" i="6"/>
  <c r="C846" i="6"/>
  <c r="C591" i="6"/>
  <c r="C343" i="6"/>
  <c r="C1954" i="6"/>
  <c r="C2115" i="6"/>
  <c r="C2094" i="6"/>
  <c r="C1260" i="6"/>
  <c r="C39" i="6"/>
  <c r="C321" i="6"/>
  <c r="C2080" i="6"/>
  <c r="C324" i="6"/>
  <c r="C866" i="6"/>
  <c r="C1364" i="6"/>
  <c r="C1404" i="6"/>
  <c r="C1414" i="6"/>
  <c r="C1741" i="6"/>
  <c r="C658" i="6"/>
  <c r="C1613" i="6"/>
  <c r="C929" i="6"/>
  <c r="C940" i="6"/>
  <c r="C1831" i="6"/>
  <c r="C1245" i="6"/>
  <c r="C605" i="6"/>
  <c r="C334" i="6"/>
  <c r="C29" i="6"/>
  <c r="C372" i="6"/>
  <c r="C2039" i="6"/>
  <c r="C777" i="6"/>
  <c r="C1792" i="6"/>
  <c r="C1180" i="6"/>
  <c r="C2068" i="6"/>
  <c r="C1121" i="6"/>
  <c r="C1816" i="6"/>
  <c r="C833" i="6"/>
  <c r="C1800" i="6"/>
  <c r="C1371" i="6"/>
  <c r="C1972" i="6"/>
  <c r="C1301" i="6"/>
  <c r="C1280" i="6"/>
  <c r="C194" i="6"/>
  <c r="C629" i="6"/>
  <c r="C1549" i="6"/>
  <c r="C1036" i="6"/>
  <c r="C1905" i="6"/>
  <c r="C1948" i="6"/>
  <c r="C643" i="6"/>
  <c r="C1241" i="6"/>
  <c r="C787" i="6"/>
  <c r="C344" i="6"/>
  <c r="C2007" i="6"/>
  <c r="C1445" i="6"/>
  <c r="C2102" i="6"/>
  <c r="C129" i="6"/>
  <c r="C2041" i="6"/>
  <c r="C38" i="6"/>
  <c r="C859" i="6"/>
  <c r="C903" i="6"/>
  <c r="C41" i="6"/>
  <c r="C555" i="6"/>
  <c r="C1341" i="6"/>
  <c r="C2231" i="6"/>
  <c r="C1109" i="6"/>
  <c r="C1791" i="6"/>
  <c r="C746" i="6"/>
  <c r="C204" i="6"/>
  <c r="C606" i="6"/>
  <c r="C2045" i="6"/>
  <c r="C936" i="6"/>
  <c r="C2147" i="6"/>
  <c r="C65" i="6"/>
  <c r="C1897" i="6"/>
  <c r="C2200" i="6"/>
  <c r="C1351" i="6"/>
  <c r="C938" i="6"/>
  <c r="C1945" i="6"/>
  <c r="C137" i="6"/>
  <c r="C821" i="6"/>
  <c r="C2207" i="6"/>
  <c r="C2164" i="6"/>
  <c r="C408" i="6"/>
  <c r="C418" i="6"/>
  <c r="C1366" i="6"/>
  <c r="C79" i="6"/>
  <c r="C876" i="6"/>
  <c r="C228" i="6"/>
  <c r="C2081" i="6"/>
  <c r="C1869" i="6"/>
  <c r="C2162" i="6"/>
  <c r="C1041" i="6"/>
  <c r="C2127" i="6"/>
  <c r="C1560" i="6"/>
  <c r="C1272" i="6"/>
  <c r="C1676" i="6"/>
  <c r="C17" i="6"/>
  <c r="C613" i="6"/>
  <c r="C352" i="6"/>
  <c r="C1327" i="6"/>
  <c r="C347" i="6"/>
  <c r="C1684" i="6"/>
  <c r="C1807" i="6"/>
  <c r="C2216" i="6"/>
  <c r="C1265" i="6"/>
  <c r="C1406" i="6"/>
  <c r="C760" i="6"/>
  <c r="C1353" i="6"/>
  <c r="C2191" i="6"/>
  <c r="C2014" i="6"/>
  <c r="C1195" i="6"/>
  <c r="C1770" i="6"/>
  <c r="C1325" i="6"/>
  <c r="C1161" i="6"/>
  <c r="C948" i="6"/>
  <c r="C1484" i="6"/>
  <c r="C1685" i="6"/>
  <c r="C862" i="6"/>
  <c r="C2033" i="6"/>
  <c r="C1440" i="6"/>
  <c r="C2142" i="6"/>
  <c r="C2042" i="6"/>
  <c r="C350" i="6"/>
  <c r="C1084" i="6"/>
  <c r="C1243" i="6"/>
  <c r="C1311" i="6"/>
  <c r="C1186" i="6"/>
  <c r="C2000" i="6"/>
  <c r="C2235" i="6"/>
  <c r="C320" i="6"/>
  <c r="C219" i="6"/>
  <c r="C1381" i="6"/>
  <c r="C996" i="6"/>
  <c r="C127" i="6"/>
  <c r="C2183" i="6"/>
  <c r="C2119" i="6"/>
  <c r="C1535" i="6"/>
  <c r="C22" i="6"/>
  <c r="C1056" i="6"/>
  <c r="C736" i="6"/>
  <c r="C217" i="6"/>
  <c r="C964" i="6"/>
  <c r="C698" i="6"/>
  <c r="C145" i="6"/>
  <c r="C491" i="6"/>
  <c r="C791" i="6"/>
  <c r="C157" i="6"/>
  <c r="C622" i="6"/>
  <c r="C877" i="6"/>
  <c r="C2091" i="6"/>
  <c r="C403" i="6"/>
  <c r="C2157" i="6"/>
  <c r="C1177" i="6"/>
  <c r="C1020" i="6"/>
  <c r="C1988" i="6"/>
  <c r="C285" i="6"/>
  <c r="C1911" i="6"/>
  <c r="C1806" i="6"/>
  <c r="C1367" i="6"/>
  <c r="C596" i="6"/>
  <c r="C1686" i="6"/>
  <c r="C870" i="6"/>
  <c r="C562" i="6"/>
  <c r="C581" i="6"/>
  <c r="C1652" i="6"/>
  <c r="C778" i="6"/>
  <c r="C1105" i="6"/>
  <c r="C1643" i="6"/>
  <c r="C810" i="6"/>
  <c r="C537" i="6"/>
  <c r="C529" i="6"/>
  <c r="C2089" i="6"/>
  <c r="C1679" i="6"/>
  <c r="C1232" i="6"/>
  <c r="C1142" i="6"/>
  <c r="C961" i="6"/>
  <c r="C884" i="6"/>
  <c r="C2052" i="6"/>
  <c r="C1965" i="6"/>
  <c r="C63" i="6"/>
  <c r="C2087" i="6"/>
  <c r="C1023" i="6"/>
  <c r="C806" i="6"/>
  <c r="C1006" i="6"/>
  <c r="C335" i="6"/>
  <c r="C617" i="6"/>
  <c r="C1981" i="6"/>
  <c r="C1210" i="6"/>
  <c r="C1394" i="6"/>
  <c r="C193" i="6"/>
  <c r="C1097" i="6"/>
  <c r="C2110" i="6"/>
  <c r="C2211" i="6"/>
  <c r="C1753" i="6"/>
  <c r="C168" i="6"/>
  <c r="C1511" i="6"/>
  <c r="C864" i="6"/>
  <c r="C2100" i="6"/>
  <c r="C1248" i="6"/>
  <c r="C515" i="6"/>
  <c r="C1781" i="6"/>
  <c r="C496" i="6"/>
  <c r="C2020" i="6"/>
  <c r="C254" i="6"/>
  <c r="C630" i="6"/>
  <c r="C598" i="6"/>
  <c r="C374" i="6"/>
  <c r="C266" i="6"/>
  <c r="C1145" i="6"/>
  <c r="C1695" i="6"/>
  <c r="C434" i="6"/>
  <c r="C1284" i="6"/>
  <c r="C571" i="6"/>
  <c r="C1912" i="6"/>
  <c r="C1256" i="6"/>
  <c r="C2149" i="6"/>
  <c r="C224" i="6"/>
  <c r="C487" i="6"/>
  <c r="C81" i="6"/>
  <c r="C420" i="6"/>
  <c r="C454" i="6"/>
  <c r="C2129" i="6"/>
  <c r="C1825" i="6"/>
  <c r="C1459" i="6"/>
  <c r="C2233" i="6"/>
  <c r="C765" i="6"/>
  <c r="C151" i="6"/>
  <c r="C982" i="6"/>
  <c r="C1352" i="6"/>
  <c r="C1239" i="6"/>
  <c r="C807" i="6"/>
  <c r="C214" i="6"/>
  <c r="C178" i="6"/>
  <c r="C776" i="6"/>
  <c r="C131" i="6"/>
  <c r="C565" i="6"/>
  <c r="C1721" i="6"/>
  <c r="C2047" i="6"/>
  <c r="C2275" i="6"/>
  <c r="C2195" i="6"/>
  <c r="C2295" i="6"/>
  <c r="C277" i="6"/>
  <c r="C1453" i="6"/>
  <c r="C174" i="6"/>
  <c r="C1234" i="6"/>
  <c r="C1126" i="6"/>
  <c r="C1410" i="6"/>
  <c r="C823" i="6"/>
  <c r="C616" i="6"/>
  <c r="C112" i="6"/>
  <c r="C1235" i="6"/>
  <c r="C1090" i="6"/>
  <c r="C1030" i="6"/>
  <c r="C447" i="6"/>
  <c r="C36" i="6"/>
  <c r="C664" i="6"/>
  <c r="C1165" i="6"/>
  <c r="C1966" i="6"/>
  <c r="C470" i="6"/>
  <c r="C556" i="6"/>
  <c r="C632" i="6"/>
  <c r="C2140" i="6"/>
  <c r="C1131" i="6"/>
  <c r="C1539" i="6"/>
  <c r="C751" i="6"/>
  <c r="C2228" i="6"/>
  <c r="C1706" i="6"/>
  <c r="C984" i="6"/>
  <c r="C2299" i="6"/>
  <c r="C856" i="6"/>
  <c r="C15" i="6"/>
  <c r="C1541" i="6"/>
  <c r="C59" i="6"/>
  <c r="C1005" i="6"/>
  <c r="C1043" i="6"/>
  <c r="C520" i="6"/>
  <c r="C47" i="6"/>
  <c r="C1624" i="6"/>
  <c r="C852" i="6"/>
  <c r="C2028" i="6"/>
  <c r="C2174" i="6"/>
  <c r="C2196" i="6"/>
  <c r="C230" i="6"/>
  <c r="C795" i="6"/>
  <c r="C69" i="6"/>
  <c r="C1564" i="6"/>
  <c r="C1728" i="6"/>
  <c r="C1627" i="6"/>
  <c r="C1631" i="6"/>
  <c r="C593" i="6"/>
  <c r="C1312" i="6"/>
  <c r="C723" i="6"/>
  <c r="C1525" i="6"/>
  <c r="C604" i="6"/>
  <c r="C1067" i="6"/>
  <c r="C943" i="6"/>
  <c r="C1460" i="6"/>
  <c r="C909" i="6"/>
  <c r="C1247" i="6"/>
  <c r="C2256" i="6"/>
  <c r="C1873" i="6"/>
  <c r="C1391" i="6"/>
  <c r="C954" i="6"/>
  <c r="C1777" i="6"/>
  <c r="C1743" i="6"/>
  <c r="C236" i="6"/>
  <c r="C110" i="6"/>
  <c r="C134" i="6"/>
  <c r="C172" i="6"/>
  <c r="C1437" i="6"/>
  <c r="C1642" i="6"/>
  <c r="C2064" i="6"/>
  <c r="C1848" i="6"/>
  <c r="C634" i="6"/>
  <c r="C728" i="6"/>
  <c r="C2050" i="6"/>
  <c r="C1600" i="6"/>
  <c r="C849" i="6"/>
  <c r="C1810" i="6"/>
  <c r="C1971" i="6"/>
  <c r="C1845" i="6"/>
  <c r="C370" i="6"/>
  <c r="C92" i="6"/>
  <c r="C703" i="6"/>
  <c r="C332" i="6"/>
  <c r="C2145" i="6"/>
  <c r="C444" i="6"/>
  <c r="C1561" i="6"/>
  <c r="C1716" i="6"/>
  <c r="C468" i="6"/>
  <c r="C2031" i="6"/>
  <c r="C574" i="6"/>
  <c r="C1151" i="6"/>
  <c r="C1601" i="6"/>
  <c r="C2271" i="6"/>
  <c r="C27" i="6"/>
  <c r="C1204" i="6"/>
  <c r="C832" i="6"/>
  <c r="C2073" i="6"/>
  <c r="C1399" i="6"/>
  <c r="C1724" i="6"/>
  <c r="C1433" i="6"/>
  <c r="C800" i="6"/>
  <c r="C355" i="6"/>
  <c r="C1156" i="6"/>
  <c r="C839" i="6"/>
  <c r="C1917" i="6"/>
  <c r="C788" i="6"/>
  <c r="C1015" i="6"/>
  <c r="C753" i="6"/>
  <c r="C1818" i="6"/>
  <c r="C917" i="6"/>
  <c r="C719" i="6"/>
  <c r="C841" i="6"/>
  <c r="C1951" i="6"/>
  <c r="C502" i="6"/>
  <c r="C1783" i="6"/>
  <c r="C318" i="6"/>
  <c r="C1009" i="6"/>
  <c r="C1596" i="6"/>
  <c r="C1467" i="6"/>
  <c r="C2005" i="6"/>
  <c r="C1369" i="6"/>
  <c r="C1065" i="6"/>
  <c r="C150" i="6"/>
  <c r="C1385" i="6"/>
  <c r="C1886" i="6"/>
  <c r="C1537" i="6"/>
  <c r="C1798" i="6"/>
  <c r="C2254" i="6"/>
  <c r="C464" i="6"/>
  <c r="C1802" i="6"/>
  <c r="C1526" i="6"/>
  <c r="C1386" i="6"/>
  <c r="C2061" i="6"/>
  <c r="C385" i="6"/>
  <c r="C2166" i="6"/>
  <c r="C578" i="6"/>
  <c r="C93" i="6"/>
  <c r="C1189" i="6"/>
  <c r="C356" i="6"/>
  <c r="C610" i="6"/>
  <c r="C1117" i="6"/>
  <c r="C1890" i="6"/>
  <c r="C660" i="6"/>
  <c r="C648" i="6"/>
  <c r="C319" i="6"/>
  <c r="C837" i="6"/>
  <c r="C1670" i="6"/>
  <c r="C1937" i="6"/>
  <c r="C2109" i="6"/>
  <c r="C1992" i="6"/>
  <c r="C2048" i="6"/>
  <c r="C387" i="6"/>
  <c r="C1908" i="6"/>
  <c r="C1492" i="6"/>
  <c r="C637" i="6"/>
  <c r="C1288" i="6"/>
  <c r="C607" i="6"/>
  <c r="C1340" i="6"/>
  <c r="C393" i="6"/>
  <c r="C718" i="6"/>
  <c r="C2055" i="6"/>
  <c r="C2288" i="6"/>
  <c r="C1843" i="6"/>
  <c r="C1747" i="6"/>
  <c r="C60" i="6"/>
  <c r="C2138" i="6"/>
  <c r="C353" i="6"/>
  <c r="C103" i="6"/>
  <c r="C1277" i="6"/>
  <c r="C1064" i="6"/>
  <c r="C725" i="6"/>
  <c r="C1222" i="6"/>
  <c r="C2159" i="6"/>
  <c r="C2284" i="6"/>
  <c r="C911" i="6"/>
  <c r="C399" i="6"/>
  <c r="C1046" i="6"/>
  <c r="C202" i="6"/>
  <c r="C1317" i="6"/>
  <c r="C1377" i="6"/>
  <c r="C1013" i="6"/>
  <c r="C844" i="6"/>
  <c r="C13" i="6"/>
  <c r="C570" i="6"/>
  <c r="C1113" i="6"/>
  <c r="C978" i="6"/>
  <c r="C2291" i="6"/>
  <c r="C1512" i="6"/>
  <c r="C2143" i="6"/>
  <c r="C1665" i="6"/>
  <c r="C480" i="6"/>
  <c r="C260" i="6"/>
  <c r="C2078" i="6"/>
  <c r="C1349" i="6"/>
  <c r="C1689" i="6"/>
  <c r="C667" i="6"/>
  <c r="C916" i="6"/>
  <c r="C553" i="6"/>
  <c r="C962" i="6"/>
  <c r="C1704" i="6"/>
  <c r="C1942" i="6"/>
  <c r="C1209" i="6"/>
  <c r="C742" i="6"/>
  <c r="C1603" i="6"/>
  <c r="C1153" i="6"/>
  <c r="C1169" i="6"/>
  <c r="C572" i="6"/>
  <c r="C1778" i="6"/>
  <c r="C363" i="6"/>
  <c r="C120" i="6"/>
  <c r="C34" i="6"/>
  <c r="C1760" i="6"/>
  <c r="C2038" i="6"/>
  <c r="C994" i="6"/>
  <c r="C1028" i="6"/>
  <c r="C511" i="6"/>
  <c r="C774" i="6"/>
  <c r="C325" i="6"/>
  <c r="C1606" i="6"/>
  <c r="C1482" i="6"/>
  <c r="C300" i="6"/>
  <c r="C336" i="6"/>
  <c r="C1140" i="6"/>
  <c r="C1838" i="6"/>
  <c r="C769" i="6"/>
  <c r="C289" i="6"/>
  <c r="C2289" i="6"/>
  <c r="C766" i="6"/>
  <c r="C298" i="6"/>
  <c r="C20" i="6"/>
  <c r="C2239" i="6"/>
  <c r="C756" i="6"/>
  <c r="C1563" i="6"/>
  <c r="C536" i="6"/>
  <c r="C748" i="6"/>
  <c r="C695" i="6"/>
  <c r="C2222" i="6"/>
  <c r="C1350" i="6"/>
  <c r="C860" i="6"/>
  <c r="C883" i="6"/>
  <c r="C2223" i="6"/>
  <c r="C815" i="6"/>
  <c r="C1309" i="6"/>
  <c r="C1636" i="6"/>
  <c r="C210" i="6"/>
  <c r="C1661" i="6"/>
  <c r="C775" i="6"/>
  <c r="C1071" i="6"/>
  <c r="C2123" i="6"/>
  <c r="C1315" i="6"/>
  <c r="C483" i="6"/>
  <c r="C712" i="6"/>
  <c r="C1532" i="6"/>
  <c r="C1812" i="6"/>
  <c r="C1934" i="6"/>
  <c r="C1609" i="6"/>
  <c r="C1048" i="6"/>
  <c r="C2086" i="6"/>
  <c r="C835" i="6"/>
  <c r="C1170" i="6"/>
  <c r="C505" i="6"/>
  <c r="C1203" i="6"/>
  <c r="C642" i="6"/>
  <c r="C1727" i="6"/>
  <c r="C1530" i="6"/>
  <c r="C1904" i="6"/>
  <c r="C1865" i="6"/>
  <c r="C975" i="6"/>
  <c r="C1663" i="6"/>
  <c r="C1817" i="6"/>
  <c r="C540" i="6"/>
  <c r="C930" i="6"/>
  <c r="C182" i="6"/>
  <c r="C1128" i="6"/>
  <c r="C1355" i="6"/>
  <c r="C114" i="6"/>
  <c r="C1450" i="6"/>
  <c r="C2113" i="6"/>
  <c r="C1130" i="6"/>
  <c r="C1909" i="6"/>
  <c r="C687" i="6"/>
  <c r="C1871" i="6"/>
  <c r="C670" i="6"/>
  <c r="C338" i="6"/>
  <c r="C1749" i="6"/>
  <c r="C2227" i="6"/>
  <c r="C435" i="6"/>
  <c r="C1118" i="6"/>
  <c r="C1504" i="6"/>
  <c r="C1174" i="6"/>
  <c r="C96" i="6"/>
  <c r="C576" i="6"/>
  <c r="C1462" i="6"/>
  <c r="C207" i="6"/>
  <c r="C654" i="6"/>
  <c r="C2298" i="6"/>
  <c r="C1485" i="6"/>
  <c r="C1893" i="6"/>
  <c r="C108" i="6"/>
  <c r="C1270" i="6"/>
  <c r="C974" i="6"/>
  <c r="C1888" i="6"/>
  <c r="C668" i="6"/>
  <c r="C495" i="6"/>
  <c r="C1864" i="6"/>
  <c r="C1889" i="6"/>
  <c r="C2165" i="6"/>
  <c r="C2093" i="6"/>
  <c r="C872" i="6"/>
  <c r="C1123" i="6"/>
  <c r="C62" i="6"/>
  <c r="C1633" i="6"/>
  <c r="C1402" i="6"/>
  <c r="C143" i="6"/>
  <c r="C1141" i="6"/>
  <c r="C1291" i="6"/>
  <c r="C2156" i="6"/>
  <c r="C1179" i="6"/>
  <c r="C1955" i="6"/>
  <c r="C358" i="6"/>
  <c r="C825" i="6"/>
  <c r="C2285" i="6"/>
  <c r="C522" i="6"/>
  <c r="C2176" i="6"/>
  <c r="C2167" i="6"/>
  <c r="C1451" i="6"/>
  <c r="C421" i="6"/>
  <c r="C1465" i="6"/>
  <c r="C273" i="6"/>
  <c r="C459" i="6"/>
  <c r="C2009" i="6"/>
  <c r="C538" i="6"/>
  <c r="C61" i="6"/>
  <c r="C661" i="6"/>
  <c r="C1996" i="6"/>
  <c r="C1305" i="6"/>
  <c r="C552" i="6"/>
  <c r="C1738" i="6"/>
  <c r="C1019" i="6"/>
  <c r="C272" i="6"/>
  <c r="C304" i="6"/>
  <c r="C1919" i="6"/>
  <c r="C213" i="6"/>
  <c r="C646" i="6"/>
  <c r="C790" i="6"/>
  <c r="C2217" i="6"/>
  <c r="C2179" i="6"/>
  <c r="C987" i="6"/>
  <c r="C375" i="6"/>
  <c r="C1804" i="6"/>
  <c r="C1708" i="6"/>
  <c r="C913" i="6"/>
  <c r="C1554" i="6"/>
  <c r="C2177" i="6"/>
  <c r="C697" i="6"/>
  <c r="C1935" i="6"/>
  <c r="C2" i="6"/>
  <c r="C754" i="6"/>
  <c r="C1548" i="6"/>
  <c r="C215" i="6"/>
  <c r="C1283" i="6"/>
  <c r="C161" i="6"/>
  <c r="C429" i="6"/>
  <c r="C2103" i="6"/>
  <c r="C243" i="6"/>
  <c r="C1855" i="6"/>
  <c r="C1499" i="6"/>
  <c r="C388" i="6"/>
  <c r="C1403" i="6"/>
  <c r="C2175" i="6"/>
  <c r="C1748" i="6"/>
  <c r="C1819" i="6"/>
  <c r="C46" i="6"/>
  <c r="C1875" i="6"/>
  <c r="C1649" i="6"/>
  <c r="C475" i="6"/>
  <c r="C1805" i="6"/>
  <c r="C713" i="6"/>
  <c r="C782" i="6"/>
  <c r="C83" i="6"/>
  <c r="C1503" i="6"/>
  <c r="C966" i="6"/>
  <c r="C1216" i="6"/>
  <c r="C1610" i="6"/>
  <c r="C169" i="6"/>
  <c r="C2022" i="6"/>
  <c r="C1987" i="6"/>
  <c r="C2197" i="6"/>
  <c r="C845" i="6"/>
  <c r="C87" i="6"/>
  <c r="C793" i="6"/>
  <c r="C834" i="6"/>
  <c r="C1878" i="6"/>
  <c r="C1742" i="6"/>
  <c r="C1217" i="6"/>
  <c r="C1034" i="6"/>
  <c r="C295" i="6"/>
  <c r="C218" i="6"/>
  <c r="C478" i="6"/>
  <c r="C265" i="6"/>
  <c r="C1510" i="6"/>
  <c r="C1540" i="6"/>
  <c r="C1720" i="6"/>
  <c r="C206" i="6"/>
  <c r="C2132" i="6"/>
  <c r="C191" i="6"/>
  <c r="C1846" i="6"/>
  <c r="C31" i="6"/>
  <c r="C1975" i="6"/>
  <c r="C706" i="6"/>
  <c r="C880" i="6"/>
  <c r="C288" i="6"/>
  <c r="C450" i="6"/>
  <c r="C811" i="6"/>
  <c r="C1999" i="6"/>
  <c r="C240" i="6"/>
  <c r="C1017" i="6"/>
  <c r="C84" i="6"/>
  <c r="C1524" i="6"/>
  <c r="C342" i="6"/>
  <c r="C802" i="6"/>
  <c r="C1915" i="6"/>
  <c r="C1432" i="6"/>
  <c r="C1233" i="6"/>
  <c r="C1711" i="6"/>
  <c r="C550" i="6"/>
  <c r="C203" i="6"/>
  <c r="C2202" i="6"/>
  <c r="C1055" i="6"/>
  <c r="C2242" i="6"/>
  <c r="C1401" i="6"/>
  <c r="C1715" i="6"/>
  <c r="C1506" i="6"/>
  <c r="C2088" i="6"/>
  <c r="C1618" i="6"/>
  <c r="C922" i="6"/>
  <c r="C497" i="6"/>
  <c r="C653" i="6"/>
  <c r="C1590" i="6"/>
  <c r="C2026" i="6"/>
  <c r="C741" i="6"/>
  <c r="C415" i="6"/>
  <c r="C597" i="6"/>
  <c r="C1078" i="6"/>
  <c r="C165" i="6"/>
  <c r="C1198" i="6"/>
  <c r="C149" i="6"/>
  <c r="C1199" i="6"/>
  <c r="C997" i="6"/>
  <c r="C600" i="6"/>
  <c r="C1710" i="6"/>
  <c r="C1040" i="6"/>
  <c r="C1882" i="6"/>
  <c r="C2002" i="6"/>
  <c r="C390" i="6"/>
  <c r="C1850" i="6"/>
  <c r="C1104" i="6"/>
  <c r="C663" i="6"/>
  <c r="C133" i="6"/>
  <c r="C1163" i="6"/>
  <c r="C2287" i="6"/>
  <c r="C226" i="6"/>
  <c r="C1699" i="6"/>
  <c r="C1597" i="6"/>
  <c r="C1302" i="6"/>
  <c r="C671" i="6"/>
  <c r="C176" i="6"/>
  <c r="C2135" i="6"/>
  <c r="C74" i="6"/>
  <c r="C582" i="6"/>
  <c r="C1392" i="6"/>
  <c r="C1149" i="6"/>
  <c r="C1160" i="6"/>
  <c r="C1833" i="6"/>
  <c r="C882" i="6"/>
  <c r="C465" i="6"/>
  <c r="C737" i="6"/>
  <c r="C678" i="6"/>
  <c r="C895" i="6"/>
  <c r="D1094" i="6"/>
  <c r="D48" i="6"/>
  <c r="D2136" i="6"/>
  <c r="D898" i="6"/>
  <c r="D541" i="6"/>
  <c r="D1238" i="6"/>
  <c r="D680" i="6"/>
  <c r="D2209" i="6"/>
  <c r="D369" i="6"/>
  <c r="D1111" i="6"/>
  <c r="D1326" i="6"/>
  <c r="D1768" i="6"/>
  <c r="D1489" i="6"/>
  <c r="D146" i="6"/>
  <c r="D2193" i="6"/>
  <c r="D43" i="6"/>
  <c r="D2199" i="6"/>
  <c r="D1519" i="6"/>
  <c r="D1619" i="6"/>
  <c r="D442" i="6"/>
  <c r="D80" i="6"/>
  <c r="D1591" i="6"/>
  <c r="D1769" i="6"/>
  <c r="D1557" i="6"/>
  <c r="D850" i="6"/>
  <c r="D920" i="6"/>
  <c r="D486" i="6"/>
  <c r="D1183" i="6"/>
  <c r="D179" i="6"/>
  <c r="D9" i="6"/>
  <c r="D310" i="6"/>
  <c r="D636" i="6"/>
  <c r="D30" i="6"/>
  <c r="D551" i="6"/>
  <c r="D2015" i="6"/>
  <c r="D2111" i="6"/>
  <c r="D1516" i="6"/>
  <c r="D1559" i="6"/>
  <c r="D111" i="6"/>
  <c r="D1029" i="6"/>
  <c r="D992" i="6"/>
  <c r="D762" i="6"/>
  <c r="D1213" i="6"/>
  <c r="D1308" i="6"/>
  <c r="D666" i="6"/>
  <c r="D1338" i="6"/>
  <c r="D650" i="6"/>
  <c r="D675" i="6"/>
  <c r="D118" i="6"/>
  <c r="D1773" i="6"/>
  <c r="D1958" i="6"/>
  <c r="D498" i="6"/>
  <c r="D1952" i="6"/>
  <c r="D524" i="6"/>
  <c r="D826" i="6"/>
  <c r="D894" i="6"/>
  <c r="D2141" i="6"/>
  <c r="D755" i="6"/>
  <c r="D1387" i="6"/>
  <c r="D1066" i="6"/>
  <c r="D1667" i="6"/>
  <c r="D1382" i="6"/>
  <c r="D1228" i="6"/>
  <c r="D1894" i="6"/>
  <c r="D3" i="6"/>
  <c r="D1839" i="6"/>
  <c r="D1505" i="6"/>
  <c r="D1251" i="6"/>
  <c r="D1683" i="6"/>
  <c r="D1112" i="6"/>
  <c r="D1744" i="6"/>
  <c r="D1859" i="6"/>
  <c r="D117" i="6"/>
  <c r="D908" i="6"/>
  <c r="D1969" i="6"/>
  <c r="D928" i="6"/>
  <c r="D686" i="6"/>
  <c r="D1253" i="6"/>
  <c r="D672" i="6"/>
  <c r="D792" i="6"/>
  <c r="D1745" i="6"/>
  <c r="D812" i="6"/>
  <c r="D955" i="6"/>
  <c r="D1200" i="6"/>
  <c r="D1502" i="6"/>
  <c r="D235" i="6"/>
  <c r="D1755" i="6"/>
  <c r="D1574" i="6"/>
  <c r="D1049" i="6"/>
  <c r="D925" i="6"/>
  <c r="D2253" i="6"/>
  <c r="D963" i="6"/>
  <c r="D2245" i="6"/>
  <c r="D419" i="6"/>
  <c r="D1452" i="6"/>
  <c r="D1230" i="6"/>
  <c r="D104" i="6"/>
  <c r="D1858" i="6"/>
  <c r="D740" i="6"/>
  <c r="D611" i="6"/>
  <c r="D2062" i="6"/>
  <c r="D786" i="6"/>
  <c r="D1416" i="6"/>
  <c r="D379" i="6"/>
  <c r="D801" i="6"/>
  <c r="D113" i="6"/>
  <c r="D1647" i="6"/>
  <c r="D1081" i="6"/>
  <c r="D1292" i="6"/>
  <c r="D2065" i="6"/>
  <c r="D2075" i="6"/>
  <c r="D652" i="6"/>
  <c r="D2101" i="6"/>
  <c r="D1119" i="6"/>
  <c r="D2224" i="6"/>
  <c r="D1913" i="6"/>
  <c r="D1273" i="6"/>
  <c r="D592" i="6"/>
  <c r="D2122" i="6"/>
  <c r="D1946" i="6"/>
  <c r="D1761" i="6"/>
  <c r="D1342" i="6"/>
  <c r="D378" i="6"/>
  <c r="D927" i="6"/>
  <c r="D2032" i="6"/>
  <c r="D727" i="6"/>
  <c r="D915" i="6"/>
  <c r="D907" i="6"/>
  <c r="D201" i="6"/>
  <c r="D2244" i="6"/>
  <c r="D175" i="6"/>
  <c r="D1208" i="6"/>
  <c r="D1517" i="6"/>
  <c r="D2249" i="6"/>
  <c r="D1212" i="6"/>
  <c r="D2280" i="6"/>
  <c r="D761" i="6"/>
  <c r="D349" i="6"/>
  <c r="D1290" i="6"/>
  <c r="D885" i="6"/>
  <c r="D410" i="6"/>
  <c r="D1571" i="6"/>
  <c r="D2286" i="6"/>
  <c r="D287" i="6"/>
  <c r="D558" i="6"/>
  <c r="D436" i="6"/>
  <c r="D2079" i="6"/>
  <c r="D2226" i="6"/>
  <c r="D559" i="6"/>
  <c r="D1044" i="6"/>
  <c r="D1405" i="6"/>
  <c r="D2273" i="6"/>
  <c r="D896" i="6"/>
  <c r="D2035" i="6"/>
  <c r="D2296" i="6"/>
  <c r="D1261" i="6"/>
  <c r="D701" i="6"/>
  <c r="D481" i="6"/>
  <c r="D1442" i="6"/>
  <c r="D1068" i="6"/>
  <c r="D1074" i="6"/>
  <c r="D1358" i="6"/>
  <c r="D1523" i="6"/>
  <c r="D57" i="6"/>
  <c r="D1400" i="6"/>
  <c r="D1558" i="6"/>
  <c r="D729" i="6"/>
  <c r="D2263" i="6"/>
  <c r="D267" i="6"/>
  <c r="D1852" i="6"/>
  <c r="D720" i="6"/>
  <c r="D1879" i="6"/>
  <c r="D1666" i="6"/>
  <c r="D242" i="6"/>
  <c r="D1701" i="6"/>
  <c r="D1271" i="6"/>
  <c r="D476" i="6"/>
  <c r="D1192" i="6"/>
  <c r="D1194" i="6"/>
  <c r="D1139" i="6"/>
  <c r="D1765" i="6"/>
  <c r="D1173" i="6"/>
  <c r="D64" i="6"/>
  <c r="D677" i="6"/>
  <c r="D1674" i="6"/>
  <c r="D2237" i="6"/>
  <c r="D1089" i="6"/>
  <c r="D200" i="6"/>
  <c r="D1605" i="6"/>
  <c r="D306" i="6"/>
  <c r="D1376" i="6"/>
  <c r="D1932" i="6"/>
  <c r="D2206" i="6"/>
  <c r="D142" i="6"/>
  <c r="D1660" i="6"/>
  <c r="D1201" i="6"/>
  <c r="D1650" i="6"/>
  <c r="D471" i="6"/>
  <c r="D1950" i="6"/>
  <c r="D851" i="6"/>
  <c r="D1522" i="6"/>
  <c r="D1380" i="6"/>
  <c r="D423" i="6"/>
  <c r="D1133" i="6"/>
  <c r="D1370" i="6"/>
  <c r="D933" i="6"/>
  <c r="D1324" i="6"/>
  <c r="D2072" i="6"/>
  <c r="D263" i="6"/>
  <c r="D1639" i="6"/>
  <c r="D745" i="6"/>
  <c r="D1582" i="6"/>
  <c r="D512" i="6"/>
  <c r="D1297" i="6"/>
  <c r="D316" i="6"/>
  <c r="D132" i="6"/>
  <c r="D394" i="6"/>
  <c r="D237" i="6"/>
  <c r="D482" i="6"/>
  <c r="D1407" i="6"/>
  <c r="D2292" i="6"/>
  <c r="D2278" i="6"/>
  <c r="D645" i="6"/>
  <c r="D1588" i="6"/>
  <c r="D2120" i="6"/>
  <c r="D2114" i="6"/>
  <c r="D1236" i="6"/>
  <c r="D1424" i="6"/>
  <c r="D1138" i="6"/>
  <c r="D1496" i="6"/>
  <c r="D452" i="6"/>
  <c r="D2133" i="6"/>
  <c r="D1339" i="6"/>
  <c r="D1409" i="6"/>
  <c r="D275" i="6"/>
  <c r="D1004" i="6"/>
  <c r="D1285" i="6"/>
  <c r="D199" i="6"/>
  <c r="D2070" i="6"/>
  <c r="D731" i="6"/>
  <c r="D198" i="6"/>
  <c r="D1330" i="6"/>
  <c r="D2192" i="6"/>
  <c r="D28" i="6"/>
  <c r="D341" i="6"/>
  <c r="D976" i="6"/>
  <c r="D949" i="6"/>
  <c r="D714" i="6"/>
  <c r="D1483" i="6"/>
  <c r="D1425" i="6"/>
  <c r="D784" i="6"/>
  <c r="D159" i="6"/>
  <c r="D270" i="6"/>
  <c r="D156" i="6"/>
  <c r="D1814" i="6"/>
  <c r="D2074" i="6"/>
  <c r="D893" i="6"/>
  <c r="D842" i="6"/>
  <c r="D1936" i="6"/>
  <c r="D1254" i="6"/>
  <c r="D693" i="6"/>
  <c r="D2054" i="6"/>
  <c r="D1468" i="6"/>
  <c r="D1114" i="6"/>
  <c r="D1589" i="6"/>
  <c r="D290" i="6"/>
  <c r="D1771" i="6"/>
  <c r="D75" i="6"/>
  <c r="D1494" i="6"/>
  <c r="D19" i="6"/>
  <c r="D2297" i="6"/>
  <c r="D1691" i="6"/>
  <c r="D575" i="6"/>
  <c r="D430" i="6"/>
  <c r="D1469" i="6"/>
  <c r="D1018" i="6"/>
  <c r="D1320" i="6"/>
  <c r="D1682" i="6"/>
  <c r="D412" i="6"/>
  <c r="D458" i="6"/>
  <c r="D846" i="6"/>
  <c r="D591" i="6"/>
  <c r="D343" i="6"/>
  <c r="D1954" i="6"/>
  <c r="D2115" i="6"/>
  <c r="D2094" i="6"/>
  <c r="D1260" i="6"/>
  <c r="D39" i="6"/>
  <c r="D321" i="6"/>
  <c r="D2080" i="6"/>
  <c r="D324" i="6"/>
  <c r="D866" i="6"/>
  <c r="D1364" i="6"/>
  <c r="D1404" i="6"/>
  <c r="D1414" i="6"/>
  <c r="D1741" i="6"/>
  <c r="D658" i="6"/>
  <c r="D1613" i="6"/>
  <c r="D929" i="6"/>
  <c r="D940" i="6"/>
  <c r="D1831" i="6"/>
  <c r="D1245" i="6"/>
  <c r="D605" i="6"/>
  <c r="D334" i="6"/>
  <c r="D29" i="6"/>
  <c r="D372" i="6"/>
  <c r="D2039" i="6"/>
  <c r="D777" i="6"/>
  <c r="D1792" i="6"/>
  <c r="D1180" i="6"/>
  <c r="D2068" i="6"/>
  <c r="D1121" i="6"/>
  <c r="D1816" i="6"/>
  <c r="D833" i="6"/>
  <c r="D1800" i="6"/>
  <c r="D1371" i="6"/>
  <c r="D1972" i="6"/>
  <c r="D1301" i="6"/>
  <c r="D1280" i="6"/>
  <c r="D194" i="6"/>
  <c r="D629" i="6"/>
  <c r="D1549" i="6"/>
  <c r="D1036" i="6"/>
  <c r="D1905" i="6"/>
  <c r="D1948" i="6"/>
  <c r="D643" i="6"/>
  <c r="D1241" i="6"/>
  <c r="D787" i="6"/>
  <c r="D344" i="6"/>
  <c r="D2007" i="6"/>
  <c r="D1445" i="6"/>
  <c r="D2102" i="6"/>
  <c r="D129" i="6"/>
  <c r="D2041" i="6"/>
  <c r="D38" i="6"/>
  <c r="D859" i="6"/>
  <c r="D903" i="6"/>
  <c r="D41" i="6"/>
  <c r="D555" i="6"/>
  <c r="D1341" i="6"/>
  <c r="D2231" i="6"/>
  <c r="D1109" i="6"/>
  <c r="D1791" i="6"/>
  <c r="D746" i="6"/>
  <c r="D204" i="6"/>
  <c r="D606" i="6"/>
  <c r="D2045" i="6"/>
  <c r="D936" i="6"/>
  <c r="D2147" i="6"/>
  <c r="D65" i="6"/>
  <c r="D1897" i="6"/>
  <c r="D2200" i="6"/>
  <c r="D1351" i="6"/>
  <c r="D938" i="6"/>
  <c r="D1945" i="6"/>
  <c r="D137" i="6"/>
  <c r="D821" i="6"/>
  <c r="D2207" i="6"/>
  <c r="D2164" i="6"/>
  <c r="D408" i="6"/>
  <c r="D418" i="6"/>
  <c r="D1366" i="6"/>
  <c r="D79" i="6"/>
  <c r="D876" i="6"/>
  <c r="D228" i="6"/>
  <c r="D2081" i="6"/>
  <c r="D1869" i="6"/>
  <c r="D2162" i="6"/>
  <c r="D1041" i="6"/>
  <c r="D2127" i="6"/>
  <c r="D1560" i="6"/>
  <c r="D1272" i="6"/>
  <c r="D1676" i="6"/>
  <c r="D17" i="6"/>
  <c r="D613" i="6"/>
  <c r="D352" i="6"/>
  <c r="D1327" i="6"/>
  <c r="D347" i="6"/>
  <c r="D1684" i="6"/>
  <c r="D1807" i="6"/>
  <c r="D2216" i="6"/>
  <c r="D1265" i="6"/>
  <c r="D1406" i="6"/>
  <c r="D760" i="6"/>
  <c r="D1353" i="6"/>
  <c r="D2191" i="6"/>
  <c r="D2014" i="6"/>
  <c r="D1195" i="6"/>
  <c r="D1770" i="6"/>
  <c r="D1325" i="6"/>
  <c r="D1161" i="6"/>
  <c r="D948" i="6"/>
  <c r="D1484" i="6"/>
  <c r="D1685" i="6"/>
  <c r="D862" i="6"/>
  <c r="D2033" i="6"/>
  <c r="D1440" i="6"/>
  <c r="D2142" i="6"/>
  <c r="D2042" i="6"/>
  <c r="D350" i="6"/>
  <c r="D1084" i="6"/>
  <c r="D1243" i="6"/>
  <c r="D1311" i="6"/>
  <c r="D1186" i="6"/>
  <c r="D2000" i="6"/>
  <c r="D2235" i="6"/>
  <c r="D320" i="6"/>
  <c r="D219" i="6"/>
  <c r="D1381" i="6"/>
  <c r="D996" i="6"/>
  <c r="D127" i="6"/>
  <c r="D2183" i="6"/>
  <c r="D2119" i="6"/>
  <c r="D1535" i="6"/>
  <c r="D22" i="6"/>
  <c r="D1056" i="6"/>
  <c r="D736" i="6"/>
  <c r="D217" i="6"/>
  <c r="D964" i="6"/>
  <c r="D698" i="6"/>
  <c r="D145" i="6"/>
  <c r="D491" i="6"/>
  <c r="D791" i="6"/>
  <c r="D157" i="6"/>
  <c r="D622" i="6"/>
  <c r="D877" i="6"/>
  <c r="D2091" i="6"/>
  <c r="D403" i="6"/>
  <c r="D2157" i="6"/>
  <c r="D1177" i="6"/>
  <c r="D1020" i="6"/>
  <c r="D1988" i="6"/>
  <c r="D285" i="6"/>
  <c r="D1911" i="6"/>
  <c r="D1806" i="6"/>
  <c r="D1367" i="6"/>
  <c r="D596" i="6"/>
  <c r="D1686" i="6"/>
  <c r="D870" i="6"/>
  <c r="D562" i="6"/>
  <c r="D581" i="6"/>
  <c r="D1652" i="6"/>
  <c r="D778" i="6"/>
  <c r="D1105" i="6"/>
  <c r="D1643" i="6"/>
  <c r="D810" i="6"/>
  <c r="D537" i="6"/>
  <c r="D529" i="6"/>
  <c r="D2089" i="6"/>
  <c r="D1679" i="6"/>
  <c r="D1232" i="6"/>
  <c r="D1142" i="6"/>
  <c r="D961" i="6"/>
  <c r="D884" i="6"/>
  <c r="D2052" i="6"/>
  <c r="D1965" i="6"/>
  <c r="D63" i="6"/>
  <c r="D2087" i="6"/>
  <c r="D1023" i="6"/>
  <c r="D806" i="6"/>
  <c r="D1006" i="6"/>
  <c r="D335" i="6"/>
  <c r="D617" i="6"/>
  <c r="D1981" i="6"/>
  <c r="D1210" i="6"/>
  <c r="D1394" i="6"/>
  <c r="D193" i="6"/>
  <c r="D1097" i="6"/>
  <c r="D2110" i="6"/>
  <c r="D2211" i="6"/>
  <c r="D1753" i="6"/>
  <c r="D168" i="6"/>
  <c r="D1511" i="6"/>
  <c r="D864" i="6"/>
  <c r="D2100" i="6"/>
  <c r="D1248" i="6"/>
  <c r="D515" i="6"/>
  <c r="D1781" i="6"/>
  <c r="D496" i="6"/>
  <c r="D2020" i="6"/>
  <c r="D254" i="6"/>
  <c r="D630" i="6"/>
  <c r="D598" i="6"/>
  <c r="D374" i="6"/>
  <c r="D266" i="6"/>
  <c r="D1145" i="6"/>
  <c r="D1695" i="6"/>
  <c r="D434" i="6"/>
  <c r="D1284" i="6"/>
  <c r="D571" i="6"/>
  <c r="D1912" i="6"/>
  <c r="D1256" i="6"/>
  <c r="D2149" i="6"/>
  <c r="D224" i="6"/>
  <c r="D487" i="6"/>
  <c r="D81" i="6"/>
  <c r="D420" i="6"/>
  <c r="D454" i="6"/>
  <c r="D2129" i="6"/>
  <c r="D1825" i="6"/>
  <c r="D1459" i="6"/>
  <c r="D2233" i="6"/>
  <c r="D765" i="6"/>
  <c r="D151" i="6"/>
  <c r="D982" i="6"/>
  <c r="D1352" i="6"/>
  <c r="D1239" i="6"/>
  <c r="D807" i="6"/>
  <c r="D214" i="6"/>
  <c r="D178" i="6"/>
  <c r="D776" i="6"/>
  <c r="D131" i="6"/>
  <c r="D565" i="6"/>
  <c r="D1721" i="6"/>
  <c r="D2047" i="6"/>
  <c r="D2275" i="6"/>
  <c r="D2195" i="6"/>
  <c r="D2295" i="6"/>
  <c r="D277" i="6"/>
  <c r="D1453" i="6"/>
  <c r="D174" i="6"/>
  <c r="D1234" i="6"/>
  <c r="D1126" i="6"/>
  <c r="D1410" i="6"/>
  <c r="D823" i="6"/>
  <c r="D616" i="6"/>
  <c r="D112" i="6"/>
  <c r="D1235" i="6"/>
  <c r="D1090" i="6"/>
  <c r="D1030" i="6"/>
  <c r="D447" i="6"/>
  <c r="D36" i="6"/>
  <c r="D664" i="6"/>
  <c r="D1165" i="6"/>
  <c r="D1966" i="6"/>
  <c r="D470" i="6"/>
  <c r="D556" i="6"/>
  <c r="D632" i="6"/>
  <c r="D2140" i="6"/>
  <c r="D1131" i="6"/>
  <c r="D1539" i="6"/>
  <c r="D751" i="6"/>
  <c r="D2228" i="6"/>
  <c r="D1706" i="6"/>
  <c r="D984" i="6"/>
  <c r="D2299" i="6"/>
  <c r="D856" i="6"/>
  <c r="D15" i="6"/>
  <c r="D1541" i="6"/>
  <c r="D59" i="6"/>
  <c r="D1005" i="6"/>
  <c r="D1043" i="6"/>
  <c r="D520" i="6"/>
  <c r="D47" i="6"/>
  <c r="D1624" i="6"/>
  <c r="D852" i="6"/>
  <c r="D2028" i="6"/>
  <c r="D2174" i="6"/>
  <c r="D2196" i="6"/>
  <c r="D230" i="6"/>
  <c r="D795" i="6"/>
  <c r="D69" i="6"/>
  <c r="D1564" i="6"/>
  <c r="D1728" i="6"/>
  <c r="D1627" i="6"/>
  <c r="D1631" i="6"/>
  <c r="D593" i="6"/>
  <c r="D1312" i="6"/>
  <c r="D723" i="6"/>
  <c r="D1525" i="6"/>
  <c r="D604" i="6"/>
  <c r="D1067" i="6"/>
  <c r="D943" i="6"/>
  <c r="D1460" i="6"/>
  <c r="D909" i="6"/>
  <c r="D1247" i="6"/>
  <c r="D2256" i="6"/>
  <c r="D1873" i="6"/>
  <c r="D1391" i="6"/>
  <c r="D954" i="6"/>
  <c r="D1777" i="6"/>
  <c r="D1743" i="6"/>
  <c r="D236" i="6"/>
  <c r="D110" i="6"/>
  <c r="D134" i="6"/>
  <c r="D172" i="6"/>
  <c r="D1437" i="6"/>
  <c r="D1642" i="6"/>
  <c r="D2064" i="6"/>
  <c r="D1848" i="6"/>
  <c r="D634" i="6"/>
  <c r="D728" i="6"/>
  <c r="D2050" i="6"/>
  <c r="D1600" i="6"/>
  <c r="D849" i="6"/>
  <c r="D1810" i="6"/>
  <c r="D1971" i="6"/>
  <c r="D1845" i="6"/>
  <c r="D370" i="6"/>
  <c r="D92" i="6"/>
  <c r="D703" i="6"/>
  <c r="D332" i="6"/>
  <c r="D2145" i="6"/>
  <c r="D444" i="6"/>
  <c r="D1561" i="6"/>
  <c r="D1716" i="6"/>
  <c r="D468" i="6"/>
  <c r="D2031" i="6"/>
  <c r="D574" i="6"/>
  <c r="D1151" i="6"/>
  <c r="D1601" i="6"/>
  <c r="D2271" i="6"/>
  <c r="D27" i="6"/>
  <c r="D1204" i="6"/>
  <c r="D832" i="6"/>
  <c r="D2073" i="6"/>
  <c r="D1399" i="6"/>
  <c r="D1724" i="6"/>
  <c r="D1433" i="6"/>
  <c r="D800" i="6"/>
  <c r="D355" i="6"/>
  <c r="D1156" i="6"/>
  <c r="D839" i="6"/>
  <c r="D1917" i="6"/>
  <c r="D788" i="6"/>
  <c r="D1015" i="6"/>
  <c r="D753" i="6"/>
  <c r="D1818" i="6"/>
  <c r="D917" i="6"/>
  <c r="D719" i="6"/>
  <c r="D841" i="6"/>
  <c r="D1951" i="6"/>
  <c r="D502" i="6"/>
  <c r="D1783" i="6"/>
  <c r="D318" i="6"/>
  <c r="D1009" i="6"/>
  <c r="D1596" i="6"/>
  <c r="D1467" i="6"/>
  <c r="D2005" i="6"/>
  <c r="D1369" i="6"/>
  <c r="D1065" i="6"/>
  <c r="D150" i="6"/>
  <c r="D1385" i="6"/>
  <c r="D1886" i="6"/>
  <c r="D1537" i="6"/>
  <c r="D1798" i="6"/>
  <c r="D2254" i="6"/>
  <c r="D464" i="6"/>
  <c r="D1802" i="6"/>
  <c r="D1526" i="6"/>
  <c r="D1386" i="6"/>
  <c r="D2061" i="6"/>
  <c r="D385" i="6"/>
  <c r="D2166" i="6"/>
  <c r="D578" i="6"/>
  <c r="D93" i="6"/>
  <c r="D1189" i="6"/>
  <c r="D356" i="6"/>
  <c r="D610" i="6"/>
  <c r="D1117" i="6"/>
  <c r="D1890" i="6"/>
  <c r="D660" i="6"/>
  <c r="D648" i="6"/>
  <c r="D319" i="6"/>
  <c r="D837" i="6"/>
  <c r="D1670" i="6"/>
  <c r="D1937" i="6"/>
  <c r="D2109" i="6"/>
  <c r="D1992" i="6"/>
  <c r="D2048" i="6"/>
  <c r="D387" i="6"/>
  <c r="D1908" i="6"/>
  <c r="D1492" i="6"/>
  <c r="D637" i="6"/>
  <c r="D1288" i="6"/>
  <c r="D607" i="6"/>
  <c r="D1340" i="6"/>
  <c r="D393" i="6"/>
  <c r="D718" i="6"/>
  <c r="D2055" i="6"/>
  <c r="D2288" i="6"/>
  <c r="D1843" i="6"/>
  <c r="D1747" i="6"/>
  <c r="D60" i="6"/>
  <c r="D2138" i="6"/>
  <c r="D353" i="6"/>
  <c r="D103" i="6"/>
  <c r="D1277" i="6"/>
  <c r="D1064" i="6"/>
  <c r="D725" i="6"/>
  <c r="D1222" i="6"/>
  <c r="D2159" i="6"/>
  <c r="D2284" i="6"/>
  <c r="D911" i="6"/>
  <c r="D399" i="6"/>
  <c r="D1046" i="6"/>
  <c r="D202" i="6"/>
  <c r="D1317" i="6"/>
  <c r="D1377" i="6"/>
  <c r="D1013" i="6"/>
  <c r="D844" i="6"/>
  <c r="D13" i="6"/>
  <c r="D570" i="6"/>
  <c r="D1113" i="6"/>
  <c r="D978" i="6"/>
  <c r="D2291" i="6"/>
  <c r="D1512" i="6"/>
  <c r="D2143" i="6"/>
  <c r="D1665" i="6"/>
  <c r="D480" i="6"/>
  <c r="D260" i="6"/>
  <c r="D2078" i="6"/>
  <c r="D1349" i="6"/>
  <c r="D1689" i="6"/>
  <c r="D667" i="6"/>
  <c r="D916" i="6"/>
  <c r="D553" i="6"/>
  <c r="D962" i="6"/>
  <c r="D1704" i="6"/>
  <c r="D1942" i="6"/>
  <c r="D1209" i="6"/>
  <c r="D742" i="6"/>
  <c r="D1603" i="6"/>
  <c r="D1153" i="6"/>
  <c r="D1169" i="6"/>
  <c r="D572" i="6"/>
  <c r="D1778" i="6"/>
  <c r="D363" i="6"/>
  <c r="D120" i="6"/>
  <c r="D34" i="6"/>
  <c r="D1760" i="6"/>
  <c r="D2038" i="6"/>
  <c r="D994" i="6"/>
  <c r="D1028" i="6"/>
  <c r="D511" i="6"/>
  <c r="D774" i="6"/>
  <c r="D325" i="6"/>
  <c r="D1606" i="6"/>
  <c r="D1482" i="6"/>
  <c r="D300" i="6"/>
  <c r="D336" i="6"/>
  <c r="D1140" i="6"/>
  <c r="D1838" i="6"/>
  <c r="D769" i="6"/>
  <c r="D289" i="6"/>
  <c r="D2289" i="6"/>
  <c r="D766" i="6"/>
  <c r="D298" i="6"/>
  <c r="D20" i="6"/>
  <c r="D2239" i="6"/>
  <c r="D756" i="6"/>
  <c r="D1563" i="6"/>
  <c r="D536" i="6"/>
  <c r="D748" i="6"/>
  <c r="D695" i="6"/>
  <c r="D2222" i="6"/>
  <c r="D1350" i="6"/>
  <c r="D860" i="6"/>
  <c r="D883" i="6"/>
  <c r="D2223" i="6"/>
  <c r="D815" i="6"/>
  <c r="D1309" i="6"/>
  <c r="D1636" i="6"/>
  <c r="D210" i="6"/>
  <c r="D1661" i="6"/>
  <c r="D775" i="6"/>
  <c r="D1071" i="6"/>
  <c r="D2123" i="6"/>
  <c r="D1315" i="6"/>
  <c r="D483" i="6"/>
  <c r="D712" i="6"/>
  <c r="D1532" i="6"/>
  <c r="D1812" i="6"/>
  <c r="D1934" i="6"/>
  <c r="D1609" i="6"/>
  <c r="D1048" i="6"/>
  <c r="D2086" i="6"/>
  <c r="D835" i="6"/>
  <c r="D1170" i="6"/>
  <c r="D505" i="6"/>
  <c r="D1203" i="6"/>
  <c r="D642" i="6"/>
  <c r="D1727" i="6"/>
  <c r="D1530" i="6"/>
  <c r="D1904" i="6"/>
  <c r="D1865" i="6"/>
  <c r="D975" i="6"/>
  <c r="D1663" i="6"/>
  <c r="D1817" i="6"/>
  <c r="D540" i="6"/>
  <c r="D930" i="6"/>
  <c r="D182" i="6"/>
  <c r="D1128" i="6"/>
  <c r="D1355" i="6"/>
  <c r="D114" i="6"/>
  <c r="D1450" i="6"/>
  <c r="D2113" i="6"/>
  <c r="D1130" i="6"/>
  <c r="D1909" i="6"/>
  <c r="D687" i="6"/>
  <c r="D1871" i="6"/>
  <c r="D670" i="6"/>
  <c r="D338" i="6"/>
  <c r="D1749" i="6"/>
  <c r="D2227" i="6"/>
  <c r="D435" i="6"/>
  <c r="D1118" i="6"/>
  <c r="D1504" i="6"/>
  <c r="D1174" i="6"/>
  <c r="D96" i="6"/>
  <c r="D576" i="6"/>
  <c r="D1462" i="6"/>
  <c r="D207" i="6"/>
  <c r="D654" i="6"/>
  <c r="D2298" i="6"/>
  <c r="D1485" i="6"/>
  <c r="D1893" i="6"/>
  <c r="D108" i="6"/>
  <c r="D1270" i="6"/>
  <c r="D974" i="6"/>
  <c r="D1888" i="6"/>
  <c r="D668" i="6"/>
  <c r="D495" i="6"/>
  <c r="D1864" i="6"/>
  <c r="D1889" i="6"/>
  <c r="D2165" i="6"/>
  <c r="D2093" i="6"/>
  <c r="D872" i="6"/>
  <c r="D1123" i="6"/>
  <c r="D62" i="6"/>
  <c r="D1633" i="6"/>
  <c r="D1402" i="6"/>
  <c r="D143" i="6"/>
  <c r="D1141" i="6"/>
  <c r="D1291" i="6"/>
  <c r="D2156" i="6"/>
  <c r="D1179" i="6"/>
  <c r="D1955" i="6"/>
  <c r="D358" i="6"/>
  <c r="D825" i="6"/>
  <c r="D2285" i="6"/>
  <c r="D522" i="6"/>
  <c r="D2176" i="6"/>
  <c r="D2167" i="6"/>
  <c r="D1451" i="6"/>
  <c r="D421" i="6"/>
  <c r="D1465" i="6"/>
  <c r="D273" i="6"/>
  <c r="D459" i="6"/>
  <c r="D2009" i="6"/>
  <c r="D538" i="6"/>
  <c r="D61" i="6"/>
  <c r="D661" i="6"/>
  <c r="D1996" i="6"/>
  <c r="D1305" i="6"/>
  <c r="D552" i="6"/>
  <c r="D1738" i="6"/>
  <c r="D1019" i="6"/>
  <c r="D272" i="6"/>
  <c r="D304" i="6"/>
  <c r="D1919" i="6"/>
  <c r="D213" i="6"/>
  <c r="D646" i="6"/>
  <c r="D790" i="6"/>
  <c r="D2217" i="6"/>
  <c r="D2179" i="6"/>
  <c r="D987" i="6"/>
  <c r="D375" i="6"/>
  <c r="D1804" i="6"/>
  <c r="D1708" i="6"/>
  <c r="D913" i="6"/>
  <c r="D1554" i="6"/>
  <c r="D2177" i="6"/>
  <c r="D697" i="6"/>
  <c r="D1935" i="6"/>
  <c r="D2" i="6"/>
  <c r="D754" i="6"/>
  <c r="D1548" i="6"/>
  <c r="D215" i="6"/>
  <c r="D1283" i="6"/>
  <c r="D161" i="6"/>
  <c r="D429" i="6"/>
  <c r="D2103" i="6"/>
  <c r="D243" i="6"/>
  <c r="D1855" i="6"/>
  <c r="D1499" i="6"/>
  <c r="D388" i="6"/>
  <c r="D1403" i="6"/>
  <c r="D2175" i="6"/>
  <c r="D1748" i="6"/>
  <c r="D1819" i="6"/>
  <c r="D46" i="6"/>
  <c r="D1875" i="6"/>
  <c r="D1649" i="6"/>
  <c r="D475" i="6"/>
  <c r="D1805" i="6"/>
  <c r="D713" i="6"/>
  <c r="D782" i="6"/>
  <c r="D83" i="6"/>
  <c r="D1503" i="6"/>
  <c r="D966" i="6"/>
  <c r="D1216" i="6"/>
  <c r="D1610" i="6"/>
  <c r="D169" i="6"/>
  <c r="D2022" i="6"/>
  <c r="D1987" i="6"/>
  <c r="D2197" i="6"/>
  <c r="D845" i="6"/>
  <c r="D87" i="6"/>
  <c r="D793" i="6"/>
  <c r="D834" i="6"/>
  <c r="D1878" i="6"/>
  <c r="D1742" i="6"/>
  <c r="D1217" i="6"/>
  <c r="D1034" i="6"/>
  <c r="D295" i="6"/>
  <c r="D218" i="6"/>
  <c r="D478" i="6"/>
  <c r="D265" i="6"/>
  <c r="D1510" i="6"/>
  <c r="D1540" i="6"/>
  <c r="D1720" i="6"/>
  <c r="D206" i="6"/>
  <c r="D2132" i="6"/>
  <c r="D191" i="6"/>
  <c r="D1846" i="6"/>
  <c r="D31" i="6"/>
  <c r="D1975" i="6"/>
  <c r="D706" i="6"/>
  <c r="D880" i="6"/>
  <c r="D288" i="6"/>
  <c r="D450" i="6"/>
  <c r="D811" i="6"/>
  <c r="D1999" i="6"/>
  <c r="D240" i="6"/>
  <c r="D1017" i="6"/>
  <c r="D84" i="6"/>
  <c r="D1524" i="6"/>
  <c r="D342" i="6"/>
  <c r="D802" i="6"/>
  <c r="D1915" i="6"/>
  <c r="D1432" i="6"/>
  <c r="D1233" i="6"/>
  <c r="D1711" i="6"/>
  <c r="D550" i="6"/>
  <c r="D203" i="6"/>
  <c r="D2202" i="6"/>
  <c r="D1055" i="6"/>
  <c r="D2242" i="6"/>
  <c r="D1401" i="6"/>
  <c r="D1715" i="6"/>
  <c r="D1506" i="6"/>
  <c r="D2088" i="6"/>
  <c r="D1618" i="6"/>
  <c r="D922" i="6"/>
  <c r="D497" i="6"/>
  <c r="D653" i="6"/>
  <c r="D1590" i="6"/>
  <c r="D2026" i="6"/>
  <c r="D741" i="6"/>
  <c r="D415" i="6"/>
  <c r="D597" i="6"/>
  <c r="D1078" i="6"/>
  <c r="D165" i="6"/>
  <c r="D1198" i="6"/>
  <c r="D149" i="6"/>
  <c r="D1199" i="6"/>
  <c r="D997" i="6"/>
  <c r="D600" i="6"/>
  <c r="D1710" i="6"/>
  <c r="D1040" i="6"/>
  <c r="D1882" i="6"/>
  <c r="D2002" i="6"/>
  <c r="D390" i="6"/>
  <c r="D1850" i="6"/>
  <c r="D1104" i="6"/>
  <c r="D663" i="6"/>
  <c r="D133" i="6"/>
  <c r="D1163" i="6"/>
  <c r="D2287" i="6"/>
  <c r="D226" i="6"/>
  <c r="D1699" i="6"/>
  <c r="D1597" i="6"/>
  <c r="D1302" i="6"/>
  <c r="D671" i="6"/>
  <c r="D176" i="6"/>
  <c r="D2135" i="6"/>
  <c r="D74" i="6"/>
  <c r="D582" i="6"/>
  <c r="D1392" i="6"/>
  <c r="D1149" i="6"/>
  <c r="D1160" i="6"/>
  <c r="D1833" i="6"/>
  <c r="D882" i="6"/>
  <c r="D465" i="6"/>
  <c r="D737" i="6"/>
  <c r="D678" i="6"/>
  <c r="D895" i="6"/>
  <c r="I1094" i="6"/>
  <c r="K1094" i="6" s="1"/>
  <c r="I48" i="6"/>
  <c r="K48" i="6" s="1"/>
  <c r="I2136" i="6"/>
  <c r="K2136" i="6" s="1"/>
  <c r="I898" i="6"/>
  <c r="K898" i="6" s="1"/>
  <c r="I541" i="6"/>
  <c r="K541" i="6" s="1"/>
  <c r="I1238" i="6"/>
  <c r="K1238" i="6" s="1"/>
  <c r="I680" i="6"/>
  <c r="K680" i="6" s="1"/>
  <c r="I2209" i="6"/>
  <c r="K2209" i="6" s="1"/>
  <c r="I369" i="6"/>
  <c r="K369" i="6" s="1"/>
  <c r="I1111" i="6"/>
  <c r="K1111" i="6" s="1"/>
  <c r="I1326" i="6"/>
  <c r="K1326" i="6" s="1"/>
  <c r="I1768" i="6"/>
  <c r="K1768" i="6" s="1"/>
  <c r="I1489" i="6"/>
  <c r="K1489" i="6" s="1"/>
  <c r="I146" i="6"/>
  <c r="K146" i="6" s="1"/>
  <c r="I2193" i="6"/>
  <c r="K2193" i="6" s="1"/>
  <c r="I43" i="6"/>
  <c r="K43" i="6" s="1"/>
  <c r="I2199" i="6"/>
  <c r="K2199" i="6" s="1"/>
  <c r="I1519" i="6"/>
  <c r="K1519" i="6" s="1"/>
  <c r="I1619" i="6"/>
  <c r="K1619" i="6" s="1"/>
  <c r="I442" i="6"/>
  <c r="K442" i="6" s="1"/>
  <c r="I80" i="6"/>
  <c r="K80" i="6" s="1"/>
  <c r="I1591" i="6"/>
  <c r="K1591" i="6" s="1"/>
  <c r="I1769" i="6"/>
  <c r="K1769" i="6" s="1"/>
  <c r="I1557" i="6"/>
  <c r="K1557" i="6" s="1"/>
  <c r="I850" i="6"/>
  <c r="K850" i="6" s="1"/>
  <c r="I920" i="6"/>
  <c r="K920" i="6" s="1"/>
  <c r="I486" i="6"/>
  <c r="K486" i="6" s="1"/>
  <c r="I1183" i="6"/>
  <c r="K1183" i="6" s="1"/>
  <c r="I179" i="6"/>
  <c r="K179" i="6" s="1"/>
  <c r="I9" i="6"/>
  <c r="K9" i="6" s="1"/>
  <c r="I310" i="6"/>
  <c r="K310" i="6" s="1"/>
  <c r="I636" i="6"/>
  <c r="K636" i="6" s="1"/>
  <c r="I30" i="6"/>
  <c r="K30" i="6" s="1"/>
  <c r="I551" i="6"/>
  <c r="K551" i="6" s="1"/>
  <c r="I2015" i="6"/>
  <c r="K2015" i="6" s="1"/>
  <c r="I2111" i="6"/>
  <c r="K2111" i="6" s="1"/>
  <c r="I1516" i="6"/>
  <c r="K1516" i="6" s="1"/>
  <c r="I1559" i="6"/>
  <c r="K1559" i="6" s="1"/>
  <c r="I111" i="6"/>
  <c r="K111" i="6" s="1"/>
  <c r="I1029" i="6"/>
  <c r="K1029" i="6" s="1"/>
  <c r="I992" i="6"/>
  <c r="K992" i="6" s="1"/>
  <c r="I762" i="6"/>
  <c r="K762" i="6" s="1"/>
  <c r="I1213" i="6"/>
  <c r="K1213" i="6" s="1"/>
  <c r="I1308" i="6"/>
  <c r="K1308" i="6" s="1"/>
  <c r="I666" i="6"/>
  <c r="K666" i="6" s="1"/>
  <c r="I1338" i="6"/>
  <c r="K1338" i="6" s="1"/>
  <c r="I650" i="6"/>
  <c r="K650" i="6" s="1"/>
  <c r="I675" i="6"/>
  <c r="K675" i="6" s="1"/>
  <c r="I118" i="6"/>
  <c r="K118" i="6" s="1"/>
  <c r="I1773" i="6"/>
  <c r="K1773" i="6" s="1"/>
  <c r="I1958" i="6"/>
  <c r="K1958" i="6" s="1"/>
  <c r="I498" i="6"/>
  <c r="K498" i="6" s="1"/>
  <c r="I1952" i="6"/>
  <c r="K1952" i="6" s="1"/>
  <c r="I524" i="6"/>
  <c r="K524" i="6" s="1"/>
  <c r="I826" i="6"/>
  <c r="K826" i="6" s="1"/>
  <c r="I894" i="6"/>
  <c r="K894" i="6" s="1"/>
  <c r="I2141" i="6"/>
  <c r="K2141" i="6" s="1"/>
  <c r="I755" i="6"/>
  <c r="K755" i="6" s="1"/>
  <c r="I1387" i="6"/>
  <c r="K1387" i="6" s="1"/>
  <c r="I1066" i="6"/>
  <c r="K1066" i="6" s="1"/>
  <c r="I1667" i="6"/>
  <c r="K1667" i="6" s="1"/>
  <c r="I1382" i="6"/>
  <c r="K1382" i="6" s="1"/>
  <c r="I1228" i="6"/>
  <c r="K1228" i="6" s="1"/>
  <c r="I1894" i="6"/>
  <c r="K1894" i="6" s="1"/>
  <c r="I3" i="6"/>
  <c r="K3" i="6" s="1"/>
  <c r="I1839" i="6"/>
  <c r="K1839" i="6" s="1"/>
  <c r="I1505" i="6"/>
  <c r="K1505" i="6" s="1"/>
  <c r="I1251" i="6"/>
  <c r="K1251" i="6" s="1"/>
  <c r="I1683" i="6"/>
  <c r="K1683" i="6" s="1"/>
  <c r="I1112" i="6"/>
  <c r="K1112" i="6" s="1"/>
  <c r="I1744" i="6"/>
  <c r="K1744" i="6" s="1"/>
  <c r="I1859" i="6"/>
  <c r="K1859" i="6" s="1"/>
  <c r="I117" i="6"/>
  <c r="K117" i="6" s="1"/>
  <c r="I908" i="6"/>
  <c r="K908" i="6" s="1"/>
  <c r="I1969" i="6"/>
  <c r="K1969" i="6" s="1"/>
  <c r="I928" i="6"/>
  <c r="K928" i="6" s="1"/>
  <c r="I686" i="6"/>
  <c r="K686" i="6" s="1"/>
  <c r="I1253" i="6"/>
  <c r="K1253" i="6" s="1"/>
  <c r="I672" i="6"/>
  <c r="K672" i="6" s="1"/>
  <c r="I792" i="6"/>
  <c r="K792" i="6" s="1"/>
  <c r="I1745" i="6"/>
  <c r="K1745" i="6" s="1"/>
  <c r="I812" i="6"/>
  <c r="K812" i="6" s="1"/>
  <c r="I955" i="6"/>
  <c r="K955" i="6" s="1"/>
  <c r="I1200" i="6"/>
  <c r="K1200" i="6" s="1"/>
  <c r="I1502" i="6"/>
  <c r="K1502" i="6" s="1"/>
  <c r="I235" i="6"/>
  <c r="K235" i="6" s="1"/>
  <c r="I1755" i="6"/>
  <c r="K1755" i="6" s="1"/>
  <c r="I1574" i="6"/>
  <c r="K1574" i="6" s="1"/>
  <c r="I1049" i="6"/>
  <c r="K1049" i="6" s="1"/>
  <c r="I925" i="6"/>
  <c r="K925" i="6" s="1"/>
  <c r="I2253" i="6"/>
  <c r="K2253" i="6" s="1"/>
  <c r="I963" i="6"/>
  <c r="K963" i="6" s="1"/>
  <c r="I2245" i="6"/>
  <c r="K2245" i="6" s="1"/>
  <c r="I419" i="6"/>
  <c r="K419" i="6" s="1"/>
  <c r="I1452" i="6"/>
  <c r="K1452" i="6" s="1"/>
  <c r="I1230" i="6"/>
  <c r="K1230" i="6" s="1"/>
  <c r="I104" i="6"/>
  <c r="K104" i="6" s="1"/>
  <c r="I1858" i="6"/>
  <c r="K1858" i="6" s="1"/>
  <c r="I740" i="6"/>
  <c r="K740" i="6" s="1"/>
  <c r="I611" i="6"/>
  <c r="K611" i="6" s="1"/>
  <c r="I2062" i="6"/>
  <c r="K2062" i="6" s="1"/>
  <c r="I786" i="6"/>
  <c r="K786" i="6" s="1"/>
  <c r="I1416" i="6"/>
  <c r="K1416" i="6" s="1"/>
  <c r="I379" i="6"/>
  <c r="K379" i="6" s="1"/>
  <c r="I801" i="6"/>
  <c r="K801" i="6" s="1"/>
  <c r="I113" i="6"/>
  <c r="K113" i="6" s="1"/>
  <c r="I1647" i="6"/>
  <c r="K1647" i="6" s="1"/>
  <c r="I1081" i="6"/>
  <c r="K1081" i="6" s="1"/>
  <c r="I1292" i="6"/>
  <c r="K1292" i="6" s="1"/>
  <c r="I2065" i="6"/>
  <c r="K2065" i="6" s="1"/>
  <c r="I2075" i="6"/>
  <c r="K2075" i="6" s="1"/>
  <c r="I652" i="6"/>
  <c r="K652" i="6" s="1"/>
  <c r="I2101" i="6"/>
  <c r="K2101" i="6" s="1"/>
  <c r="I1119" i="6"/>
  <c r="K1119" i="6" s="1"/>
  <c r="I2224" i="6"/>
  <c r="K2224" i="6" s="1"/>
  <c r="I1913" i="6"/>
  <c r="K1913" i="6" s="1"/>
  <c r="I1273" i="6"/>
  <c r="K1273" i="6" s="1"/>
  <c r="I592" i="6"/>
  <c r="K592" i="6" s="1"/>
  <c r="I2122" i="6"/>
  <c r="K2122" i="6" s="1"/>
  <c r="I1946" i="6"/>
  <c r="K1946" i="6" s="1"/>
  <c r="I1761" i="6"/>
  <c r="K1761" i="6" s="1"/>
  <c r="I1342" i="6"/>
  <c r="K1342" i="6" s="1"/>
  <c r="I378" i="6"/>
  <c r="K378" i="6" s="1"/>
  <c r="I927" i="6"/>
  <c r="K927" i="6" s="1"/>
  <c r="I2032" i="6"/>
  <c r="K2032" i="6" s="1"/>
  <c r="I727" i="6"/>
  <c r="K727" i="6" s="1"/>
  <c r="I915" i="6"/>
  <c r="K915" i="6" s="1"/>
  <c r="I907" i="6"/>
  <c r="K907" i="6" s="1"/>
  <c r="I201" i="6"/>
  <c r="K201" i="6" s="1"/>
  <c r="I2244" i="6"/>
  <c r="K2244" i="6" s="1"/>
  <c r="I175" i="6"/>
  <c r="K175" i="6" s="1"/>
  <c r="I1208" i="6"/>
  <c r="K1208" i="6" s="1"/>
  <c r="I1517" i="6"/>
  <c r="K1517" i="6" s="1"/>
  <c r="I2249" i="6"/>
  <c r="K2249" i="6" s="1"/>
  <c r="I1212" i="6"/>
  <c r="K1212" i="6" s="1"/>
  <c r="I2280" i="6"/>
  <c r="K2280" i="6" s="1"/>
  <c r="I761" i="6"/>
  <c r="K761" i="6" s="1"/>
  <c r="I349" i="6"/>
  <c r="K349" i="6" s="1"/>
  <c r="I1290" i="6"/>
  <c r="K1290" i="6" s="1"/>
  <c r="I885" i="6"/>
  <c r="K885" i="6" s="1"/>
  <c r="I410" i="6"/>
  <c r="K410" i="6" s="1"/>
  <c r="I1571" i="6"/>
  <c r="K1571" i="6" s="1"/>
  <c r="I2286" i="6"/>
  <c r="K2286" i="6" s="1"/>
  <c r="I287" i="6"/>
  <c r="K287" i="6" s="1"/>
  <c r="I558" i="6"/>
  <c r="K558" i="6" s="1"/>
  <c r="I436" i="6"/>
  <c r="K436" i="6" s="1"/>
  <c r="I2079" i="6"/>
  <c r="K2079" i="6" s="1"/>
  <c r="I2226" i="6"/>
  <c r="K2226" i="6" s="1"/>
  <c r="I559" i="6"/>
  <c r="K559" i="6" s="1"/>
  <c r="I1044" i="6"/>
  <c r="K1044" i="6" s="1"/>
  <c r="I1405" i="6"/>
  <c r="K1405" i="6" s="1"/>
  <c r="I2273" i="6"/>
  <c r="K2273" i="6" s="1"/>
  <c r="I896" i="6"/>
  <c r="K896" i="6" s="1"/>
  <c r="I2035" i="6"/>
  <c r="K2035" i="6" s="1"/>
  <c r="I2296" i="6"/>
  <c r="K2296" i="6" s="1"/>
  <c r="I1261" i="6"/>
  <c r="K1261" i="6" s="1"/>
  <c r="I701" i="6"/>
  <c r="K701" i="6" s="1"/>
  <c r="I481" i="6"/>
  <c r="K481" i="6" s="1"/>
  <c r="I1442" i="6"/>
  <c r="K1442" i="6" s="1"/>
  <c r="I1068" i="6"/>
  <c r="K1068" i="6" s="1"/>
  <c r="I1074" i="6"/>
  <c r="K1074" i="6" s="1"/>
  <c r="I1358" i="6"/>
  <c r="K1358" i="6" s="1"/>
  <c r="I1523" i="6"/>
  <c r="K1523" i="6" s="1"/>
  <c r="I57" i="6"/>
  <c r="K57" i="6" s="1"/>
  <c r="I1400" i="6"/>
  <c r="K1400" i="6" s="1"/>
  <c r="I1558" i="6"/>
  <c r="K1558" i="6" s="1"/>
  <c r="I729" i="6"/>
  <c r="K729" i="6" s="1"/>
  <c r="I2263" i="6"/>
  <c r="K2263" i="6" s="1"/>
  <c r="I267" i="6"/>
  <c r="K267" i="6" s="1"/>
  <c r="I1852" i="6"/>
  <c r="K1852" i="6" s="1"/>
  <c r="I720" i="6"/>
  <c r="K720" i="6" s="1"/>
  <c r="I1879" i="6"/>
  <c r="K1879" i="6" s="1"/>
  <c r="I1666" i="6"/>
  <c r="K1666" i="6" s="1"/>
  <c r="I242" i="6"/>
  <c r="K242" i="6" s="1"/>
  <c r="I1701" i="6"/>
  <c r="K1701" i="6" s="1"/>
  <c r="I1271" i="6"/>
  <c r="K1271" i="6" s="1"/>
  <c r="I476" i="6"/>
  <c r="K476" i="6" s="1"/>
  <c r="I1192" i="6"/>
  <c r="K1192" i="6" s="1"/>
  <c r="I1194" i="6"/>
  <c r="K1194" i="6" s="1"/>
  <c r="I1139" i="6"/>
  <c r="K1139" i="6" s="1"/>
  <c r="I1765" i="6"/>
  <c r="K1765" i="6" s="1"/>
  <c r="I1173" i="6"/>
  <c r="K1173" i="6" s="1"/>
  <c r="I64" i="6"/>
  <c r="K64" i="6" s="1"/>
  <c r="I677" i="6"/>
  <c r="K677" i="6" s="1"/>
  <c r="I1674" i="6"/>
  <c r="K1674" i="6" s="1"/>
  <c r="I2237" i="6"/>
  <c r="K2237" i="6" s="1"/>
  <c r="I1089" i="6"/>
  <c r="K1089" i="6" s="1"/>
  <c r="I200" i="6"/>
  <c r="K200" i="6" s="1"/>
  <c r="I1605" i="6"/>
  <c r="K1605" i="6" s="1"/>
  <c r="I306" i="6"/>
  <c r="K306" i="6" s="1"/>
  <c r="I1376" i="6"/>
  <c r="K1376" i="6" s="1"/>
  <c r="I1932" i="6"/>
  <c r="K1932" i="6" s="1"/>
  <c r="I2206" i="6"/>
  <c r="K2206" i="6" s="1"/>
  <c r="I142" i="6"/>
  <c r="K142" i="6" s="1"/>
  <c r="I1660" i="6"/>
  <c r="K1660" i="6" s="1"/>
  <c r="I1201" i="6"/>
  <c r="K1201" i="6" s="1"/>
  <c r="I1650" i="6"/>
  <c r="K1650" i="6" s="1"/>
  <c r="I471" i="6"/>
  <c r="K471" i="6" s="1"/>
  <c r="I1950" i="6"/>
  <c r="K1950" i="6" s="1"/>
  <c r="I851" i="6"/>
  <c r="K851" i="6" s="1"/>
  <c r="I1522" i="6"/>
  <c r="K1522" i="6" s="1"/>
  <c r="I1380" i="6"/>
  <c r="K1380" i="6" s="1"/>
  <c r="I423" i="6"/>
  <c r="K423" i="6" s="1"/>
  <c r="I1133" i="6"/>
  <c r="K1133" i="6" s="1"/>
  <c r="I1370" i="6"/>
  <c r="K1370" i="6" s="1"/>
  <c r="I933" i="6"/>
  <c r="K933" i="6" s="1"/>
  <c r="I1324" i="6"/>
  <c r="K1324" i="6" s="1"/>
  <c r="I2072" i="6"/>
  <c r="K2072" i="6" s="1"/>
  <c r="I263" i="6"/>
  <c r="K263" i="6" s="1"/>
  <c r="I1639" i="6"/>
  <c r="K1639" i="6" s="1"/>
  <c r="I745" i="6"/>
  <c r="K745" i="6" s="1"/>
  <c r="I1582" i="6"/>
  <c r="K1582" i="6" s="1"/>
  <c r="I512" i="6"/>
  <c r="K512" i="6" s="1"/>
  <c r="I1297" i="6"/>
  <c r="K1297" i="6" s="1"/>
  <c r="I316" i="6"/>
  <c r="K316" i="6" s="1"/>
  <c r="I132" i="6"/>
  <c r="K132" i="6" s="1"/>
  <c r="I394" i="6"/>
  <c r="K394" i="6" s="1"/>
  <c r="I237" i="6"/>
  <c r="K237" i="6" s="1"/>
  <c r="I482" i="6"/>
  <c r="K482" i="6" s="1"/>
  <c r="I1407" i="6"/>
  <c r="K1407" i="6" s="1"/>
  <c r="I2292" i="6"/>
  <c r="K2292" i="6" s="1"/>
  <c r="I2278" i="6"/>
  <c r="K2278" i="6" s="1"/>
  <c r="I645" i="6"/>
  <c r="K645" i="6" s="1"/>
  <c r="I1588" i="6"/>
  <c r="K1588" i="6" s="1"/>
  <c r="I2120" i="6"/>
  <c r="K2120" i="6" s="1"/>
  <c r="I2114" i="6"/>
  <c r="K2114" i="6" s="1"/>
  <c r="I1236" i="6"/>
  <c r="K1236" i="6" s="1"/>
  <c r="I1424" i="6"/>
  <c r="K1424" i="6" s="1"/>
  <c r="I1138" i="6"/>
  <c r="K1138" i="6" s="1"/>
  <c r="I1496" i="6"/>
  <c r="K1496" i="6" s="1"/>
  <c r="I452" i="6"/>
  <c r="K452" i="6" s="1"/>
  <c r="I2133" i="6"/>
  <c r="K2133" i="6" s="1"/>
  <c r="I1339" i="6"/>
  <c r="K1339" i="6" s="1"/>
  <c r="I1409" i="6"/>
  <c r="K1409" i="6" s="1"/>
  <c r="I275" i="6"/>
  <c r="K275" i="6" s="1"/>
  <c r="I1004" i="6"/>
  <c r="K1004" i="6" s="1"/>
  <c r="I1285" i="6"/>
  <c r="K1285" i="6" s="1"/>
  <c r="I199" i="6"/>
  <c r="K199" i="6" s="1"/>
  <c r="I2070" i="6"/>
  <c r="K2070" i="6" s="1"/>
  <c r="I731" i="6"/>
  <c r="K731" i="6" s="1"/>
  <c r="I198" i="6"/>
  <c r="K198" i="6" s="1"/>
  <c r="I1330" i="6"/>
  <c r="K1330" i="6" s="1"/>
  <c r="I2192" i="6"/>
  <c r="K2192" i="6" s="1"/>
  <c r="I28" i="6"/>
  <c r="K28" i="6" s="1"/>
  <c r="I341" i="6"/>
  <c r="K341" i="6" s="1"/>
  <c r="I976" i="6"/>
  <c r="K976" i="6" s="1"/>
  <c r="I949" i="6"/>
  <c r="K949" i="6" s="1"/>
  <c r="I714" i="6"/>
  <c r="K714" i="6" s="1"/>
  <c r="I1483" i="6"/>
  <c r="K1483" i="6" s="1"/>
  <c r="I1425" i="6"/>
  <c r="K1425" i="6" s="1"/>
  <c r="I784" i="6"/>
  <c r="K784" i="6" s="1"/>
  <c r="I159" i="6"/>
  <c r="K159" i="6" s="1"/>
  <c r="I270" i="6"/>
  <c r="K270" i="6" s="1"/>
  <c r="I156" i="6"/>
  <c r="K156" i="6" s="1"/>
  <c r="I1814" i="6"/>
  <c r="K1814" i="6" s="1"/>
  <c r="I2074" i="6"/>
  <c r="K2074" i="6" s="1"/>
  <c r="I893" i="6"/>
  <c r="K893" i="6" s="1"/>
  <c r="I842" i="6"/>
  <c r="K842" i="6" s="1"/>
  <c r="I1936" i="6"/>
  <c r="K1936" i="6" s="1"/>
  <c r="I1254" i="6"/>
  <c r="K1254" i="6" s="1"/>
  <c r="I693" i="6"/>
  <c r="K693" i="6" s="1"/>
  <c r="I2054" i="6"/>
  <c r="K2054" i="6" s="1"/>
  <c r="I1468" i="6"/>
  <c r="K1468" i="6" s="1"/>
  <c r="I1114" i="6"/>
  <c r="K1114" i="6" s="1"/>
  <c r="I1589" i="6"/>
  <c r="K1589" i="6" s="1"/>
  <c r="I290" i="6"/>
  <c r="K290" i="6" s="1"/>
  <c r="I1771" i="6"/>
  <c r="K1771" i="6" s="1"/>
  <c r="I75" i="6"/>
  <c r="K75" i="6" s="1"/>
  <c r="I1494" i="6"/>
  <c r="K1494" i="6" s="1"/>
  <c r="I19" i="6"/>
  <c r="K19" i="6" s="1"/>
  <c r="I2297" i="6"/>
  <c r="K2297" i="6" s="1"/>
  <c r="I1691" i="6"/>
  <c r="K1691" i="6" s="1"/>
  <c r="I575" i="6"/>
  <c r="K575" i="6" s="1"/>
  <c r="I430" i="6"/>
  <c r="K430" i="6" s="1"/>
  <c r="I1469" i="6"/>
  <c r="K1469" i="6" s="1"/>
  <c r="I1018" i="6"/>
  <c r="K1018" i="6" s="1"/>
  <c r="I1320" i="6"/>
  <c r="K1320" i="6" s="1"/>
  <c r="I1682" i="6"/>
  <c r="K1682" i="6" s="1"/>
  <c r="I412" i="6"/>
  <c r="K412" i="6" s="1"/>
  <c r="I458" i="6"/>
  <c r="K458" i="6" s="1"/>
  <c r="I846" i="6"/>
  <c r="K846" i="6" s="1"/>
  <c r="I591" i="6"/>
  <c r="K591" i="6" s="1"/>
  <c r="I343" i="6"/>
  <c r="K343" i="6" s="1"/>
  <c r="I1954" i="6"/>
  <c r="K1954" i="6" s="1"/>
  <c r="I2115" i="6"/>
  <c r="K2115" i="6" s="1"/>
  <c r="I2094" i="6"/>
  <c r="K2094" i="6" s="1"/>
  <c r="I1260" i="6"/>
  <c r="K1260" i="6" s="1"/>
  <c r="I39" i="6"/>
  <c r="K39" i="6" s="1"/>
  <c r="I321" i="6"/>
  <c r="K321" i="6" s="1"/>
  <c r="I2080" i="6"/>
  <c r="K2080" i="6" s="1"/>
  <c r="I324" i="6"/>
  <c r="K324" i="6" s="1"/>
  <c r="I866" i="6"/>
  <c r="K866" i="6" s="1"/>
  <c r="I1364" i="6"/>
  <c r="K1364" i="6" s="1"/>
  <c r="I1404" i="6"/>
  <c r="K1404" i="6" s="1"/>
  <c r="I1414" i="6"/>
  <c r="K1414" i="6" s="1"/>
  <c r="I1741" i="6"/>
  <c r="K1741" i="6" s="1"/>
  <c r="I658" i="6"/>
  <c r="K658" i="6" s="1"/>
  <c r="I1613" i="6"/>
  <c r="K1613" i="6" s="1"/>
  <c r="I929" i="6"/>
  <c r="K929" i="6" s="1"/>
  <c r="I940" i="6"/>
  <c r="K940" i="6" s="1"/>
  <c r="I1831" i="6"/>
  <c r="K1831" i="6" s="1"/>
  <c r="I1245" i="6"/>
  <c r="K1245" i="6" s="1"/>
  <c r="I605" i="6"/>
  <c r="K605" i="6" s="1"/>
  <c r="I334" i="6"/>
  <c r="K334" i="6" s="1"/>
  <c r="I29" i="6"/>
  <c r="K29" i="6" s="1"/>
  <c r="I372" i="6"/>
  <c r="K372" i="6" s="1"/>
  <c r="I2039" i="6"/>
  <c r="K2039" i="6" s="1"/>
  <c r="I777" i="6"/>
  <c r="K777" i="6" s="1"/>
  <c r="I1792" i="6"/>
  <c r="K1792" i="6" s="1"/>
  <c r="I1180" i="6"/>
  <c r="K1180" i="6" s="1"/>
  <c r="I2068" i="6"/>
  <c r="K2068" i="6" s="1"/>
  <c r="I1121" i="6"/>
  <c r="K1121" i="6" s="1"/>
  <c r="I1816" i="6"/>
  <c r="K1816" i="6" s="1"/>
  <c r="I833" i="6"/>
  <c r="K833" i="6" s="1"/>
  <c r="I1800" i="6"/>
  <c r="K1800" i="6" s="1"/>
  <c r="I1371" i="6"/>
  <c r="K1371" i="6" s="1"/>
  <c r="I1972" i="6"/>
  <c r="K1972" i="6" s="1"/>
  <c r="I1301" i="6"/>
  <c r="K1301" i="6" s="1"/>
  <c r="I1280" i="6"/>
  <c r="K1280" i="6" s="1"/>
  <c r="I194" i="6"/>
  <c r="K194" i="6" s="1"/>
  <c r="I629" i="6"/>
  <c r="K629" i="6" s="1"/>
  <c r="I1549" i="6"/>
  <c r="K1549" i="6" s="1"/>
  <c r="I1036" i="6"/>
  <c r="K1036" i="6" s="1"/>
  <c r="I1905" i="6"/>
  <c r="K1905" i="6" s="1"/>
  <c r="I1948" i="6"/>
  <c r="K1948" i="6" s="1"/>
  <c r="I643" i="6"/>
  <c r="K643" i="6" s="1"/>
  <c r="I1241" i="6"/>
  <c r="K1241" i="6" s="1"/>
  <c r="I787" i="6"/>
  <c r="K787" i="6" s="1"/>
  <c r="I344" i="6"/>
  <c r="K344" i="6" s="1"/>
  <c r="I2007" i="6"/>
  <c r="K2007" i="6" s="1"/>
  <c r="I1445" i="6"/>
  <c r="K1445" i="6" s="1"/>
  <c r="I2102" i="6"/>
  <c r="K2102" i="6" s="1"/>
  <c r="I129" i="6"/>
  <c r="K129" i="6" s="1"/>
  <c r="I2041" i="6"/>
  <c r="K2041" i="6" s="1"/>
  <c r="I38" i="6"/>
  <c r="K38" i="6" s="1"/>
  <c r="I859" i="6"/>
  <c r="K859" i="6" s="1"/>
  <c r="I903" i="6"/>
  <c r="K903" i="6" s="1"/>
  <c r="I41" i="6"/>
  <c r="K41" i="6" s="1"/>
  <c r="I555" i="6"/>
  <c r="K555" i="6" s="1"/>
  <c r="I1341" i="6"/>
  <c r="K1341" i="6" s="1"/>
  <c r="I2231" i="6"/>
  <c r="K2231" i="6" s="1"/>
  <c r="I1109" i="6"/>
  <c r="K1109" i="6" s="1"/>
  <c r="I1791" i="6"/>
  <c r="K1791" i="6" s="1"/>
  <c r="I746" i="6"/>
  <c r="K746" i="6" s="1"/>
  <c r="I204" i="6"/>
  <c r="K204" i="6" s="1"/>
  <c r="I606" i="6"/>
  <c r="K606" i="6" s="1"/>
  <c r="I2045" i="6"/>
  <c r="K2045" i="6" s="1"/>
  <c r="I936" i="6"/>
  <c r="K936" i="6" s="1"/>
  <c r="I2147" i="6"/>
  <c r="K2147" i="6" s="1"/>
  <c r="I65" i="6"/>
  <c r="K65" i="6" s="1"/>
  <c r="I1897" i="6"/>
  <c r="K1897" i="6" s="1"/>
  <c r="I2200" i="6"/>
  <c r="K2200" i="6" s="1"/>
  <c r="I1351" i="6"/>
  <c r="K1351" i="6" s="1"/>
  <c r="I938" i="6"/>
  <c r="K938" i="6" s="1"/>
  <c r="I1945" i="6"/>
  <c r="K1945" i="6" s="1"/>
  <c r="I137" i="6"/>
  <c r="K137" i="6" s="1"/>
  <c r="I821" i="6"/>
  <c r="K821" i="6" s="1"/>
  <c r="I2207" i="6"/>
  <c r="K2207" i="6" s="1"/>
  <c r="I2164" i="6"/>
  <c r="K2164" i="6" s="1"/>
  <c r="I408" i="6"/>
  <c r="K408" i="6" s="1"/>
  <c r="I418" i="6"/>
  <c r="K418" i="6" s="1"/>
  <c r="I1366" i="6"/>
  <c r="K1366" i="6" s="1"/>
  <c r="I79" i="6"/>
  <c r="K79" i="6" s="1"/>
  <c r="I876" i="6"/>
  <c r="K876" i="6" s="1"/>
  <c r="I228" i="6"/>
  <c r="K228" i="6" s="1"/>
  <c r="I2081" i="6"/>
  <c r="K2081" i="6" s="1"/>
  <c r="I1869" i="6"/>
  <c r="K1869" i="6" s="1"/>
  <c r="I2162" i="6"/>
  <c r="K2162" i="6" s="1"/>
  <c r="I1041" i="6"/>
  <c r="K1041" i="6" s="1"/>
  <c r="I2127" i="6"/>
  <c r="K2127" i="6" s="1"/>
  <c r="I1560" i="6"/>
  <c r="K1560" i="6" s="1"/>
  <c r="I1272" i="6"/>
  <c r="K1272" i="6" s="1"/>
  <c r="I1676" i="6"/>
  <c r="K1676" i="6" s="1"/>
  <c r="I17" i="6"/>
  <c r="K17" i="6" s="1"/>
  <c r="I613" i="6"/>
  <c r="K613" i="6" s="1"/>
  <c r="I352" i="6"/>
  <c r="K352" i="6" s="1"/>
  <c r="I1327" i="6"/>
  <c r="K1327" i="6" s="1"/>
  <c r="I347" i="6"/>
  <c r="K347" i="6" s="1"/>
  <c r="I1684" i="6"/>
  <c r="K1684" i="6" s="1"/>
  <c r="I1807" i="6"/>
  <c r="K1807" i="6" s="1"/>
  <c r="I2216" i="6"/>
  <c r="K2216" i="6" s="1"/>
  <c r="I1265" i="6"/>
  <c r="K1265" i="6" s="1"/>
  <c r="I1406" i="6"/>
  <c r="K1406" i="6" s="1"/>
  <c r="I760" i="6"/>
  <c r="K760" i="6" s="1"/>
  <c r="I1353" i="6"/>
  <c r="K1353" i="6" s="1"/>
  <c r="I2191" i="6"/>
  <c r="K2191" i="6" s="1"/>
  <c r="I2014" i="6"/>
  <c r="K2014" i="6" s="1"/>
  <c r="I1195" i="6"/>
  <c r="K1195" i="6" s="1"/>
  <c r="I1770" i="6"/>
  <c r="K1770" i="6" s="1"/>
  <c r="I1325" i="6"/>
  <c r="K1325" i="6" s="1"/>
  <c r="I1161" i="6"/>
  <c r="K1161" i="6" s="1"/>
  <c r="I948" i="6"/>
  <c r="K948" i="6" s="1"/>
  <c r="I1484" i="6"/>
  <c r="K1484" i="6" s="1"/>
  <c r="I1685" i="6"/>
  <c r="K1685" i="6" s="1"/>
  <c r="I862" i="6"/>
  <c r="K862" i="6" s="1"/>
  <c r="I2033" i="6"/>
  <c r="K2033" i="6" s="1"/>
  <c r="I1440" i="6"/>
  <c r="K1440" i="6" s="1"/>
  <c r="I2142" i="6"/>
  <c r="K2142" i="6" s="1"/>
  <c r="I2042" i="6"/>
  <c r="K2042" i="6" s="1"/>
  <c r="I350" i="6"/>
  <c r="K350" i="6" s="1"/>
  <c r="I1084" i="6"/>
  <c r="K1084" i="6" s="1"/>
  <c r="I1243" i="6"/>
  <c r="K1243" i="6" s="1"/>
  <c r="I1311" i="6"/>
  <c r="K1311" i="6" s="1"/>
  <c r="I1186" i="6"/>
  <c r="K1186" i="6" s="1"/>
  <c r="I2000" i="6"/>
  <c r="K2000" i="6" s="1"/>
  <c r="I2235" i="6"/>
  <c r="K2235" i="6" s="1"/>
  <c r="I320" i="6"/>
  <c r="K320" i="6" s="1"/>
  <c r="I219" i="6"/>
  <c r="K219" i="6" s="1"/>
  <c r="I1381" i="6"/>
  <c r="K1381" i="6" s="1"/>
  <c r="I996" i="6"/>
  <c r="K996" i="6" s="1"/>
  <c r="I127" i="6"/>
  <c r="K127" i="6" s="1"/>
  <c r="I2183" i="6"/>
  <c r="K2183" i="6" s="1"/>
  <c r="I2119" i="6"/>
  <c r="K2119" i="6" s="1"/>
  <c r="I1535" i="6"/>
  <c r="K1535" i="6" s="1"/>
  <c r="I22" i="6"/>
  <c r="K22" i="6" s="1"/>
  <c r="I1056" i="6"/>
  <c r="K1056" i="6" s="1"/>
  <c r="I736" i="6"/>
  <c r="K736" i="6" s="1"/>
  <c r="I217" i="6"/>
  <c r="K217" i="6" s="1"/>
  <c r="I964" i="6"/>
  <c r="K964" i="6" s="1"/>
  <c r="I698" i="6"/>
  <c r="K698" i="6" s="1"/>
  <c r="I145" i="6"/>
  <c r="K145" i="6" s="1"/>
  <c r="I491" i="6"/>
  <c r="K491" i="6" s="1"/>
  <c r="I791" i="6"/>
  <c r="K791" i="6" s="1"/>
  <c r="I157" i="6"/>
  <c r="K157" i="6" s="1"/>
  <c r="I622" i="6"/>
  <c r="K622" i="6" s="1"/>
  <c r="I877" i="6"/>
  <c r="K877" i="6" s="1"/>
  <c r="I2091" i="6"/>
  <c r="K2091" i="6" s="1"/>
  <c r="I403" i="6"/>
  <c r="K403" i="6" s="1"/>
  <c r="I2157" i="6"/>
  <c r="K2157" i="6" s="1"/>
  <c r="I1177" i="6"/>
  <c r="K1177" i="6" s="1"/>
  <c r="I1020" i="6"/>
  <c r="K1020" i="6" s="1"/>
  <c r="I1988" i="6"/>
  <c r="K1988" i="6" s="1"/>
  <c r="I285" i="6"/>
  <c r="K285" i="6" s="1"/>
  <c r="I1911" i="6"/>
  <c r="K1911" i="6" s="1"/>
  <c r="I1806" i="6"/>
  <c r="K1806" i="6" s="1"/>
  <c r="I1367" i="6"/>
  <c r="K1367" i="6" s="1"/>
  <c r="I596" i="6"/>
  <c r="K596" i="6" s="1"/>
  <c r="I1686" i="6"/>
  <c r="K1686" i="6" s="1"/>
  <c r="I870" i="6"/>
  <c r="K870" i="6" s="1"/>
  <c r="I562" i="6"/>
  <c r="K562" i="6" s="1"/>
  <c r="I581" i="6"/>
  <c r="K581" i="6" s="1"/>
  <c r="I1652" i="6"/>
  <c r="K1652" i="6" s="1"/>
  <c r="I778" i="6"/>
  <c r="K778" i="6" s="1"/>
  <c r="I1105" i="6"/>
  <c r="K1105" i="6" s="1"/>
  <c r="I1643" i="6"/>
  <c r="K1643" i="6" s="1"/>
  <c r="I810" i="6"/>
  <c r="K810" i="6" s="1"/>
  <c r="I537" i="6"/>
  <c r="K537" i="6" s="1"/>
  <c r="I529" i="6"/>
  <c r="K529" i="6" s="1"/>
  <c r="I2089" i="6"/>
  <c r="K2089" i="6" s="1"/>
  <c r="I1679" i="6"/>
  <c r="K1679" i="6" s="1"/>
  <c r="I1232" i="6"/>
  <c r="K1232" i="6" s="1"/>
  <c r="I1142" i="6"/>
  <c r="K1142" i="6" s="1"/>
  <c r="I961" i="6"/>
  <c r="K961" i="6" s="1"/>
  <c r="I884" i="6"/>
  <c r="K884" i="6" s="1"/>
  <c r="I2052" i="6"/>
  <c r="K2052" i="6" s="1"/>
  <c r="I1965" i="6"/>
  <c r="K1965" i="6" s="1"/>
  <c r="I63" i="6"/>
  <c r="K63" i="6" s="1"/>
  <c r="I2087" i="6"/>
  <c r="K2087" i="6" s="1"/>
  <c r="I1023" i="6"/>
  <c r="K1023" i="6" s="1"/>
  <c r="I806" i="6"/>
  <c r="K806" i="6" s="1"/>
  <c r="I1006" i="6"/>
  <c r="K1006" i="6" s="1"/>
  <c r="I335" i="6"/>
  <c r="K335" i="6" s="1"/>
  <c r="I617" i="6"/>
  <c r="K617" i="6" s="1"/>
  <c r="I1981" i="6"/>
  <c r="K1981" i="6" s="1"/>
  <c r="I1210" i="6"/>
  <c r="K1210" i="6" s="1"/>
  <c r="I1394" i="6"/>
  <c r="K1394" i="6" s="1"/>
  <c r="I193" i="6"/>
  <c r="K193" i="6" s="1"/>
  <c r="I1097" i="6"/>
  <c r="K1097" i="6" s="1"/>
  <c r="I2110" i="6"/>
  <c r="K2110" i="6" s="1"/>
  <c r="I2211" i="6"/>
  <c r="K2211" i="6" s="1"/>
  <c r="I1753" i="6"/>
  <c r="K1753" i="6" s="1"/>
  <c r="I168" i="6"/>
  <c r="K168" i="6" s="1"/>
  <c r="I1511" i="6"/>
  <c r="K1511" i="6" s="1"/>
  <c r="I864" i="6"/>
  <c r="K864" i="6" s="1"/>
  <c r="I2100" i="6"/>
  <c r="K2100" i="6" s="1"/>
  <c r="I1248" i="6"/>
  <c r="K1248" i="6" s="1"/>
  <c r="I515" i="6"/>
  <c r="K515" i="6" s="1"/>
  <c r="I1781" i="6"/>
  <c r="K1781" i="6" s="1"/>
  <c r="I496" i="6"/>
  <c r="K496" i="6" s="1"/>
  <c r="I2020" i="6"/>
  <c r="K2020" i="6" s="1"/>
  <c r="I254" i="6"/>
  <c r="K254" i="6" s="1"/>
  <c r="I630" i="6"/>
  <c r="K630" i="6" s="1"/>
  <c r="I598" i="6"/>
  <c r="K598" i="6" s="1"/>
  <c r="I374" i="6"/>
  <c r="K374" i="6" s="1"/>
  <c r="I266" i="6"/>
  <c r="K266" i="6" s="1"/>
  <c r="I1145" i="6"/>
  <c r="K1145" i="6" s="1"/>
  <c r="I1695" i="6"/>
  <c r="K1695" i="6" s="1"/>
  <c r="I434" i="6"/>
  <c r="K434" i="6" s="1"/>
  <c r="I1284" i="6"/>
  <c r="K1284" i="6" s="1"/>
  <c r="I571" i="6"/>
  <c r="K571" i="6" s="1"/>
  <c r="I1912" i="6"/>
  <c r="K1912" i="6" s="1"/>
  <c r="I1256" i="6"/>
  <c r="K1256" i="6" s="1"/>
  <c r="I2149" i="6"/>
  <c r="K2149" i="6" s="1"/>
  <c r="I224" i="6"/>
  <c r="K224" i="6" s="1"/>
  <c r="I487" i="6"/>
  <c r="K487" i="6" s="1"/>
  <c r="I81" i="6"/>
  <c r="K81" i="6" s="1"/>
  <c r="I420" i="6"/>
  <c r="K420" i="6" s="1"/>
  <c r="I454" i="6"/>
  <c r="K454" i="6" s="1"/>
  <c r="I2129" i="6"/>
  <c r="K2129" i="6" s="1"/>
  <c r="I1825" i="6"/>
  <c r="K1825" i="6" s="1"/>
  <c r="I1459" i="6"/>
  <c r="K1459" i="6" s="1"/>
  <c r="I2233" i="6"/>
  <c r="K2233" i="6" s="1"/>
  <c r="I765" i="6"/>
  <c r="K765" i="6" s="1"/>
  <c r="I151" i="6"/>
  <c r="K151" i="6" s="1"/>
  <c r="I982" i="6"/>
  <c r="K982" i="6" s="1"/>
  <c r="I1352" i="6"/>
  <c r="K1352" i="6" s="1"/>
  <c r="I1239" i="6"/>
  <c r="K1239" i="6" s="1"/>
  <c r="I807" i="6"/>
  <c r="K807" i="6" s="1"/>
  <c r="I214" i="6"/>
  <c r="K214" i="6" s="1"/>
  <c r="I178" i="6"/>
  <c r="K178" i="6" s="1"/>
  <c r="I776" i="6"/>
  <c r="K776" i="6" s="1"/>
  <c r="I131" i="6"/>
  <c r="K131" i="6" s="1"/>
  <c r="I565" i="6"/>
  <c r="K565" i="6" s="1"/>
  <c r="I1721" i="6"/>
  <c r="K1721" i="6" s="1"/>
  <c r="I2047" i="6"/>
  <c r="K2047" i="6" s="1"/>
  <c r="I2275" i="6"/>
  <c r="K2275" i="6" s="1"/>
  <c r="I2195" i="6"/>
  <c r="K2195" i="6" s="1"/>
  <c r="I2295" i="6"/>
  <c r="K2295" i="6" s="1"/>
  <c r="I277" i="6"/>
  <c r="K277" i="6" s="1"/>
  <c r="I1453" i="6"/>
  <c r="K1453" i="6" s="1"/>
  <c r="I174" i="6"/>
  <c r="K174" i="6" s="1"/>
  <c r="I1234" i="6"/>
  <c r="K1234" i="6" s="1"/>
  <c r="I1126" i="6"/>
  <c r="K1126" i="6" s="1"/>
  <c r="I1410" i="6"/>
  <c r="K1410" i="6" s="1"/>
  <c r="I823" i="6"/>
  <c r="K823" i="6" s="1"/>
  <c r="I616" i="6"/>
  <c r="K616" i="6" s="1"/>
  <c r="I112" i="6"/>
  <c r="K112" i="6" s="1"/>
  <c r="I1235" i="6"/>
  <c r="K1235" i="6" s="1"/>
  <c r="I1090" i="6"/>
  <c r="K1090" i="6" s="1"/>
  <c r="I1030" i="6"/>
  <c r="K1030" i="6" s="1"/>
  <c r="I447" i="6"/>
  <c r="K447" i="6" s="1"/>
  <c r="I36" i="6"/>
  <c r="K36" i="6" s="1"/>
  <c r="I664" i="6"/>
  <c r="K664" i="6" s="1"/>
  <c r="I1165" i="6"/>
  <c r="K1165" i="6" s="1"/>
  <c r="I1966" i="6"/>
  <c r="K1966" i="6" s="1"/>
  <c r="I470" i="6"/>
  <c r="K470" i="6" s="1"/>
  <c r="I556" i="6"/>
  <c r="K556" i="6" s="1"/>
  <c r="I632" i="6"/>
  <c r="K632" i="6" s="1"/>
  <c r="I2140" i="6"/>
  <c r="K2140" i="6" s="1"/>
  <c r="I1131" i="6"/>
  <c r="K1131" i="6" s="1"/>
  <c r="I1539" i="6"/>
  <c r="K1539" i="6" s="1"/>
  <c r="I751" i="6"/>
  <c r="K751" i="6" s="1"/>
  <c r="I2228" i="6"/>
  <c r="K2228" i="6" s="1"/>
  <c r="I1706" i="6"/>
  <c r="K1706" i="6" s="1"/>
  <c r="I984" i="6"/>
  <c r="K984" i="6" s="1"/>
  <c r="I2299" i="6"/>
  <c r="K2299" i="6" s="1"/>
  <c r="I856" i="6"/>
  <c r="K856" i="6" s="1"/>
  <c r="I15" i="6"/>
  <c r="K15" i="6" s="1"/>
  <c r="I1541" i="6"/>
  <c r="K1541" i="6" s="1"/>
  <c r="I59" i="6"/>
  <c r="K59" i="6" s="1"/>
  <c r="I1005" i="6"/>
  <c r="K1005" i="6" s="1"/>
  <c r="I1043" i="6"/>
  <c r="K1043" i="6" s="1"/>
  <c r="I520" i="6"/>
  <c r="K520" i="6" s="1"/>
  <c r="I47" i="6"/>
  <c r="K47" i="6" s="1"/>
  <c r="I1624" i="6"/>
  <c r="K1624" i="6" s="1"/>
  <c r="I852" i="6"/>
  <c r="K852" i="6" s="1"/>
  <c r="I2028" i="6"/>
  <c r="K2028" i="6" s="1"/>
  <c r="I2174" i="6"/>
  <c r="K2174" i="6" s="1"/>
  <c r="I2196" i="6"/>
  <c r="K2196" i="6" s="1"/>
  <c r="I230" i="6"/>
  <c r="K230" i="6" s="1"/>
  <c r="I795" i="6"/>
  <c r="K795" i="6" s="1"/>
  <c r="I69" i="6"/>
  <c r="K69" i="6" s="1"/>
  <c r="I1564" i="6"/>
  <c r="K1564" i="6" s="1"/>
  <c r="I1728" i="6"/>
  <c r="K1728" i="6" s="1"/>
  <c r="I1627" i="6"/>
  <c r="K1627" i="6" s="1"/>
  <c r="I1631" i="6"/>
  <c r="K1631" i="6" s="1"/>
  <c r="I593" i="6"/>
  <c r="K593" i="6" s="1"/>
  <c r="I1312" i="6"/>
  <c r="K1312" i="6" s="1"/>
  <c r="I723" i="6"/>
  <c r="K723" i="6" s="1"/>
  <c r="I1525" i="6"/>
  <c r="K1525" i="6" s="1"/>
  <c r="I604" i="6"/>
  <c r="K604" i="6" s="1"/>
  <c r="I1067" i="6"/>
  <c r="K1067" i="6" s="1"/>
  <c r="I943" i="6"/>
  <c r="K943" i="6" s="1"/>
  <c r="I1460" i="6"/>
  <c r="K1460" i="6" s="1"/>
  <c r="I909" i="6"/>
  <c r="K909" i="6" s="1"/>
  <c r="I1247" i="6"/>
  <c r="K1247" i="6" s="1"/>
  <c r="I2256" i="6"/>
  <c r="K2256" i="6" s="1"/>
  <c r="I1873" i="6"/>
  <c r="K1873" i="6" s="1"/>
  <c r="I1391" i="6"/>
  <c r="K1391" i="6" s="1"/>
  <c r="I954" i="6"/>
  <c r="K954" i="6" s="1"/>
  <c r="I1777" i="6"/>
  <c r="K1777" i="6" s="1"/>
  <c r="I1743" i="6"/>
  <c r="K1743" i="6" s="1"/>
  <c r="I236" i="6"/>
  <c r="K236" i="6" s="1"/>
  <c r="I110" i="6"/>
  <c r="K110" i="6" s="1"/>
  <c r="I134" i="6"/>
  <c r="K134" i="6" s="1"/>
  <c r="I172" i="6"/>
  <c r="K172" i="6" s="1"/>
  <c r="I1437" i="6"/>
  <c r="K1437" i="6" s="1"/>
  <c r="I1642" i="6"/>
  <c r="K1642" i="6" s="1"/>
  <c r="I2064" i="6"/>
  <c r="K2064" i="6" s="1"/>
  <c r="I1848" i="6"/>
  <c r="K1848" i="6" s="1"/>
  <c r="I634" i="6"/>
  <c r="K634" i="6" s="1"/>
  <c r="I728" i="6"/>
  <c r="K728" i="6" s="1"/>
  <c r="I2050" i="6"/>
  <c r="K2050" i="6" s="1"/>
  <c r="I1600" i="6"/>
  <c r="K1600" i="6" s="1"/>
  <c r="I849" i="6"/>
  <c r="K849" i="6" s="1"/>
  <c r="I1810" i="6"/>
  <c r="K1810" i="6" s="1"/>
  <c r="I1971" i="6"/>
  <c r="K1971" i="6" s="1"/>
  <c r="I1845" i="6"/>
  <c r="K1845" i="6" s="1"/>
  <c r="I370" i="6"/>
  <c r="K370" i="6" s="1"/>
  <c r="I92" i="6"/>
  <c r="K92" i="6" s="1"/>
  <c r="I703" i="6"/>
  <c r="K703" i="6" s="1"/>
  <c r="I332" i="6"/>
  <c r="K332" i="6" s="1"/>
  <c r="I2145" i="6"/>
  <c r="K2145" i="6" s="1"/>
  <c r="I444" i="6"/>
  <c r="K444" i="6" s="1"/>
  <c r="I1561" i="6"/>
  <c r="K1561" i="6" s="1"/>
  <c r="I1716" i="6"/>
  <c r="K1716" i="6" s="1"/>
  <c r="I468" i="6"/>
  <c r="K468" i="6" s="1"/>
  <c r="I2031" i="6"/>
  <c r="K2031" i="6" s="1"/>
  <c r="I574" i="6"/>
  <c r="K574" i="6" s="1"/>
  <c r="I1151" i="6"/>
  <c r="K1151" i="6" s="1"/>
  <c r="I1601" i="6"/>
  <c r="K1601" i="6" s="1"/>
  <c r="I2271" i="6"/>
  <c r="K2271" i="6" s="1"/>
  <c r="I27" i="6"/>
  <c r="K27" i="6" s="1"/>
  <c r="I1204" i="6"/>
  <c r="K1204" i="6" s="1"/>
  <c r="I832" i="6"/>
  <c r="K832" i="6" s="1"/>
  <c r="I2073" i="6"/>
  <c r="K2073" i="6" s="1"/>
  <c r="I1399" i="6"/>
  <c r="K1399" i="6" s="1"/>
  <c r="I1724" i="6"/>
  <c r="K1724" i="6" s="1"/>
  <c r="I1433" i="6"/>
  <c r="K1433" i="6" s="1"/>
  <c r="I800" i="6"/>
  <c r="K800" i="6" s="1"/>
  <c r="I355" i="6"/>
  <c r="K355" i="6" s="1"/>
  <c r="I1156" i="6"/>
  <c r="K1156" i="6" s="1"/>
  <c r="I839" i="6"/>
  <c r="K839" i="6" s="1"/>
  <c r="I1917" i="6"/>
  <c r="K1917" i="6" s="1"/>
  <c r="I788" i="6"/>
  <c r="K788" i="6" s="1"/>
  <c r="I1015" i="6"/>
  <c r="K1015" i="6" s="1"/>
  <c r="I753" i="6"/>
  <c r="K753" i="6" s="1"/>
  <c r="I1818" i="6"/>
  <c r="K1818" i="6" s="1"/>
  <c r="I917" i="6"/>
  <c r="K917" i="6" s="1"/>
  <c r="I719" i="6"/>
  <c r="K719" i="6" s="1"/>
  <c r="I841" i="6"/>
  <c r="K841" i="6" s="1"/>
  <c r="I1951" i="6"/>
  <c r="K1951" i="6" s="1"/>
  <c r="I502" i="6"/>
  <c r="K502" i="6" s="1"/>
  <c r="I1783" i="6"/>
  <c r="K1783" i="6" s="1"/>
  <c r="I318" i="6"/>
  <c r="K318" i="6" s="1"/>
  <c r="I1009" i="6"/>
  <c r="K1009" i="6" s="1"/>
  <c r="I1596" i="6"/>
  <c r="K1596" i="6" s="1"/>
  <c r="I1467" i="6"/>
  <c r="K1467" i="6" s="1"/>
  <c r="I2005" i="6"/>
  <c r="K2005" i="6" s="1"/>
  <c r="I1369" i="6"/>
  <c r="K1369" i="6" s="1"/>
  <c r="I1065" i="6"/>
  <c r="K1065" i="6" s="1"/>
  <c r="I150" i="6"/>
  <c r="K150" i="6" s="1"/>
  <c r="I1385" i="6"/>
  <c r="K1385" i="6" s="1"/>
  <c r="I1886" i="6"/>
  <c r="K1886" i="6" s="1"/>
  <c r="I1537" i="6"/>
  <c r="K1537" i="6" s="1"/>
  <c r="I1798" i="6"/>
  <c r="K1798" i="6" s="1"/>
  <c r="I2254" i="6"/>
  <c r="K2254" i="6" s="1"/>
  <c r="I464" i="6"/>
  <c r="K464" i="6" s="1"/>
  <c r="I1802" i="6"/>
  <c r="K1802" i="6" s="1"/>
  <c r="I1526" i="6"/>
  <c r="K1526" i="6" s="1"/>
  <c r="I1386" i="6"/>
  <c r="K1386" i="6" s="1"/>
  <c r="I2061" i="6"/>
  <c r="K2061" i="6" s="1"/>
  <c r="I385" i="6"/>
  <c r="K385" i="6" s="1"/>
  <c r="I2166" i="6"/>
  <c r="K2166" i="6" s="1"/>
  <c r="I578" i="6"/>
  <c r="K578" i="6" s="1"/>
  <c r="I93" i="6"/>
  <c r="K93" i="6" s="1"/>
  <c r="I1189" i="6"/>
  <c r="K1189" i="6" s="1"/>
  <c r="I356" i="6"/>
  <c r="K356" i="6" s="1"/>
  <c r="I610" i="6"/>
  <c r="K610" i="6" s="1"/>
  <c r="I1117" i="6"/>
  <c r="K1117" i="6" s="1"/>
  <c r="I1890" i="6"/>
  <c r="K1890" i="6" s="1"/>
  <c r="I660" i="6"/>
  <c r="K660" i="6" s="1"/>
  <c r="I648" i="6"/>
  <c r="K648" i="6" s="1"/>
  <c r="I319" i="6"/>
  <c r="K319" i="6" s="1"/>
  <c r="I837" i="6"/>
  <c r="K837" i="6" s="1"/>
  <c r="I1670" i="6"/>
  <c r="K1670" i="6" s="1"/>
  <c r="I1937" i="6"/>
  <c r="K1937" i="6" s="1"/>
  <c r="I2109" i="6"/>
  <c r="K2109" i="6" s="1"/>
  <c r="I1992" i="6"/>
  <c r="K1992" i="6" s="1"/>
  <c r="I2048" i="6"/>
  <c r="K2048" i="6" s="1"/>
  <c r="I387" i="6"/>
  <c r="K387" i="6" s="1"/>
  <c r="I1908" i="6"/>
  <c r="K1908" i="6" s="1"/>
  <c r="I1492" i="6"/>
  <c r="K1492" i="6" s="1"/>
  <c r="I637" i="6"/>
  <c r="K637" i="6" s="1"/>
  <c r="I1288" i="6"/>
  <c r="K1288" i="6" s="1"/>
  <c r="I607" i="6"/>
  <c r="K607" i="6" s="1"/>
  <c r="I1340" i="6"/>
  <c r="K1340" i="6" s="1"/>
  <c r="I393" i="6"/>
  <c r="K393" i="6" s="1"/>
  <c r="I718" i="6"/>
  <c r="K718" i="6" s="1"/>
  <c r="I2055" i="6"/>
  <c r="K2055" i="6" s="1"/>
  <c r="I2288" i="6"/>
  <c r="K2288" i="6" s="1"/>
  <c r="I1843" i="6"/>
  <c r="K1843" i="6" s="1"/>
  <c r="I1747" i="6"/>
  <c r="K1747" i="6" s="1"/>
  <c r="I60" i="6"/>
  <c r="K60" i="6" s="1"/>
  <c r="I2138" i="6"/>
  <c r="K2138" i="6" s="1"/>
  <c r="I353" i="6"/>
  <c r="K353" i="6" s="1"/>
  <c r="I103" i="6"/>
  <c r="K103" i="6" s="1"/>
  <c r="I1277" i="6"/>
  <c r="K1277" i="6" s="1"/>
  <c r="I1064" i="6"/>
  <c r="K1064" i="6" s="1"/>
  <c r="I725" i="6"/>
  <c r="K725" i="6" s="1"/>
  <c r="I1222" i="6"/>
  <c r="K1222" i="6" s="1"/>
  <c r="I2159" i="6"/>
  <c r="K2159" i="6" s="1"/>
  <c r="I2284" i="6"/>
  <c r="K2284" i="6" s="1"/>
  <c r="I911" i="6"/>
  <c r="K911" i="6" s="1"/>
  <c r="I399" i="6"/>
  <c r="K399" i="6" s="1"/>
  <c r="I1046" i="6"/>
  <c r="K1046" i="6" s="1"/>
  <c r="I202" i="6"/>
  <c r="K202" i="6" s="1"/>
  <c r="I1317" i="6"/>
  <c r="K1317" i="6" s="1"/>
  <c r="I1377" i="6"/>
  <c r="K1377" i="6" s="1"/>
  <c r="I1013" i="6"/>
  <c r="K1013" i="6" s="1"/>
  <c r="I844" i="6"/>
  <c r="K844" i="6" s="1"/>
  <c r="I13" i="6"/>
  <c r="K13" i="6" s="1"/>
  <c r="I570" i="6"/>
  <c r="K570" i="6" s="1"/>
  <c r="I1113" i="6"/>
  <c r="K1113" i="6" s="1"/>
  <c r="I978" i="6"/>
  <c r="K978" i="6" s="1"/>
  <c r="I2291" i="6"/>
  <c r="K2291" i="6" s="1"/>
  <c r="I1512" i="6"/>
  <c r="K1512" i="6" s="1"/>
  <c r="I2143" i="6"/>
  <c r="K2143" i="6" s="1"/>
  <c r="I1665" i="6"/>
  <c r="K1665" i="6" s="1"/>
  <c r="I480" i="6"/>
  <c r="K480" i="6" s="1"/>
  <c r="I260" i="6"/>
  <c r="K260" i="6" s="1"/>
  <c r="I2078" i="6"/>
  <c r="K2078" i="6" s="1"/>
  <c r="I1349" i="6"/>
  <c r="K1349" i="6" s="1"/>
  <c r="I1689" i="6"/>
  <c r="K1689" i="6" s="1"/>
  <c r="I667" i="6"/>
  <c r="K667" i="6" s="1"/>
  <c r="I916" i="6"/>
  <c r="K916" i="6" s="1"/>
  <c r="I553" i="6"/>
  <c r="K553" i="6" s="1"/>
  <c r="I962" i="6"/>
  <c r="K962" i="6" s="1"/>
  <c r="I1704" i="6"/>
  <c r="K1704" i="6" s="1"/>
  <c r="I1942" i="6"/>
  <c r="K1942" i="6" s="1"/>
  <c r="I1209" i="6"/>
  <c r="K1209" i="6" s="1"/>
  <c r="I742" i="6"/>
  <c r="K742" i="6" s="1"/>
  <c r="I1603" i="6"/>
  <c r="K1603" i="6" s="1"/>
  <c r="I1153" i="6"/>
  <c r="K1153" i="6" s="1"/>
  <c r="I1169" i="6"/>
  <c r="K1169" i="6" s="1"/>
  <c r="I572" i="6"/>
  <c r="K572" i="6" s="1"/>
  <c r="I1778" i="6"/>
  <c r="K1778" i="6" s="1"/>
  <c r="I363" i="6"/>
  <c r="K363" i="6" s="1"/>
  <c r="I120" i="6"/>
  <c r="K120" i="6" s="1"/>
  <c r="I34" i="6"/>
  <c r="K34" i="6" s="1"/>
  <c r="I1760" i="6"/>
  <c r="K1760" i="6" s="1"/>
  <c r="I2038" i="6"/>
  <c r="K2038" i="6" s="1"/>
  <c r="I994" i="6"/>
  <c r="K994" i="6" s="1"/>
  <c r="I1028" i="6"/>
  <c r="K1028" i="6" s="1"/>
  <c r="I511" i="6"/>
  <c r="K511" i="6" s="1"/>
  <c r="I774" i="6"/>
  <c r="K774" i="6" s="1"/>
  <c r="I325" i="6"/>
  <c r="K325" i="6" s="1"/>
  <c r="I1606" i="6"/>
  <c r="K1606" i="6" s="1"/>
  <c r="I1482" i="6"/>
  <c r="K1482" i="6" s="1"/>
  <c r="I300" i="6"/>
  <c r="K300" i="6" s="1"/>
  <c r="I336" i="6"/>
  <c r="K336" i="6" s="1"/>
  <c r="I1140" i="6"/>
  <c r="K1140" i="6" s="1"/>
  <c r="I1838" i="6"/>
  <c r="K1838" i="6" s="1"/>
  <c r="I769" i="6"/>
  <c r="K769" i="6" s="1"/>
  <c r="I289" i="6"/>
  <c r="K289" i="6" s="1"/>
  <c r="I2289" i="6"/>
  <c r="K2289" i="6" s="1"/>
  <c r="I766" i="6"/>
  <c r="K766" i="6" s="1"/>
  <c r="I298" i="6"/>
  <c r="K298" i="6" s="1"/>
  <c r="I20" i="6"/>
  <c r="K20" i="6" s="1"/>
  <c r="I2239" i="6"/>
  <c r="K2239" i="6" s="1"/>
  <c r="I756" i="6"/>
  <c r="K756" i="6" s="1"/>
  <c r="I1563" i="6"/>
  <c r="K1563" i="6" s="1"/>
  <c r="I536" i="6"/>
  <c r="K536" i="6" s="1"/>
  <c r="I748" i="6"/>
  <c r="K748" i="6" s="1"/>
  <c r="I695" i="6"/>
  <c r="K695" i="6" s="1"/>
  <c r="I2222" i="6"/>
  <c r="K2222" i="6" s="1"/>
  <c r="I1350" i="6"/>
  <c r="K1350" i="6" s="1"/>
  <c r="I860" i="6"/>
  <c r="K860" i="6" s="1"/>
  <c r="I883" i="6"/>
  <c r="K883" i="6" s="1"/>
  <c r="I2223" i="6"/>
  <c r="K2223" i="6" s="1"/>
  <c r="I815" i="6"/>
  <c r="K815" i="6" s="1"/>
  <c r="I1309" i="6"/>
  <c r="K1309" i="6" s="1"/>
  <c r="I1636" i="6"/>
  <c r="K1636" i="6" s="1"/>
  <c r="I210" i="6"/>
  <c r="K210" i="6" s="1"/>
  <c r="I1661" i="6"/>
  <c r="K1661" i="6" s="1"/>
  <c r="I775" i="6"/>
  <c r="K775" i="6" s="1"/>
  <c r="I1071" i="6"/>
  <c r="K1071" i="6" s="1"/>
  <c r="I2123" i="6"/>
  <c r="K2123" i="6" s="1"/>
  <c r="I1315" i="6"/>
  <c r="K1315" i="6" s="1"/>
  <c r="I483" i="6"/>
  <c r="K483" i="6" s="1"/>
  <c r="I712" i="6"/>
  <c r="K712" i="6" s="1"/>
  <c r="I1532" i="6"/>
  <c r="K1532" i="6" s="1"/>
  <c r="I1812" i="6"/>
  <c r="K1812" i="6" s="1"/>
  <c r="I1934" i="6"/>
  <c r="K1934" i="6" s="1"/>
  <c r="I1609" i="6"/>
  <c r="K1609" i="6" s="1"/>
  <c r="I1048" i="6"/>
  <c r="K1048" i="6" s="1"/>
  <c r="I2086" i="6"/>
  <c r="K2086" i="6" s="1"/>
  <c r="I835" i="6"/>
  <c r="K835" i="6" s="1"/>
  <c r="I1170" i="6"/>
  <c r="K1170" i="6" s="1"/>
  <c r="I505" i="6"/>
  <c r="K505" i="6" s="1"/>
  <c r="I1203" i="6"/>
  <c r="K1203" i="6" s="1"/>
  <c r="I642" i="6"/>
  <c r="K642" i="6" s="1"/>
  <c r="I1727" i="6"/>
  <c r="K1727" i="6" s="1"/>
  <c r="I1530" i="6"/>
  <c r="K1530" i="6" s="1"/>
  <c r="I1904" i="6"/>
  <c r="K1904" i="6" s="1"/>
  <c r="I1865" i="6"/>
  <c r="K1865" i="6" s="1"/>
  <c r="I975" i="6"/>
  <c r="K975" i="6" s="1"/>
  <c r="I1663" i="6"/>
  <c r="K1663" i="6" s="1"/>
  <c r="I1817" i="6"/>
  <c r="K1817" i="6" s="1"/>
  <c r="I540" i="6"/>
  <c r="K540" i="6" s="1"/>
  <c r="I930" i="6"/>
  <c r="K930" i="6" s="1"/>
  <c r="I182" i="6"/>
  <c r="K182" i="6" s="1"/>
  <c r="I1128" i="6"/>
  <c r="K1128" i="6" s="1"/>
  <c r="I1355" i="6"/>
  <c r="K1355" i="6" s="1"/>
  <c r="I114" i="6"/>
  <c r="K114" i="6" s="1"/>
  <c r="I1450" i="6"/>
  <c r="K1450" i="6" s="1"/>
  <c r="I2113" i="6"/>
  <c r="K2113" i="6" s="1"/>
  <c r="I1130" i="6"/>
  <c r="K1130" i="6" s="1"/>
  <c r="I1909" i="6"/>
  <c r="K1909" i="6" s="1"/>
  <c r="I687" i="6"/>
  <c r="K687" i="6" s="1"/>
  <c r="I1871" i="6"/>
  <c r="K1871" i="6" s="1"/>
  <c r="I670" i="6"/>
  <c r="K670" i="6" s="1"/>
  <c r="I338" i="6"/>
  <c r="K338" i="6" s="1"/>
  <c r="I1749" i="6"/>
  <c r="K1749" i="6" s="1"/>
  <c r="I2227" i="6"/>
  <c r="K2227" i="6" s="1"/>
  <c r="I435" i="6"/>
  <c r="K435" i="6" s="1"/>
  <c r="I1118" i="6"/>
  <c r="K1118" i="6" s="1"/>
  <c r="I1504" i="6"/>
  <c r="K1504" i="6" s="1"/>
  <c r="I1174" i="6"/>
  <c r="K1174" i="6" s="1"/>
  <c r="I96" i="6"/>
  <c r="K96" i="6" s="1"/>
  <c r="I576" i="6"/>
  <c r="K576" i="6" s="1"/>
  <c r="I1462" i="6"/>
  <c r="K1462" i="6" s="1"/>
  <c r="I207" i="6"/>
  <c r="K207" i="6" s="1"/>
  <c r="I654" i="6"/>
  <c r="K654" i="6" s="1"/>
  <c r="I2298" i="6"/>
  <c r="K2298" i="6" s="1"/>
  <c r="I1485" i="6"/>
  <c r="K1485" i="6" s="1"/>
  <c r="I1893" i="6"/>
  <c r="K1893" i="6" s="1"/>
  <c r="I108" i="6"/>
  <c r="K108" i="6" s="1"/>
  <c r="I1270" i="6"/>
  <c r="K1270" i="6" s="1"/>
  <c r="I974" i="6"/>
  <c r="K974" i="6" s="1"/>
  <c r="I1888" i="6"/>
  <c r="K1888" i="6" s="1"/>
  <c r="I668" i="6"/>
  <c r="K668" i="6" s="1"/>
  <c r="I495" i="6"/>
  <c r="K495" i="6" s="1"/>
  <c r="I1864" i="6"/>
  <c r="K1864" i="6" s="1"/>
  <c r="I1889" i="6"/>
  <c r="K1889" i="6" s="1"/>
  <c r="I2165" i="6"/>
  <c r="K2165" i="6" s="1"/>
  <c r="I2093" i="6"/>
  <c r="K2093" i="6" s="1"/>
  <c r="I872" i="6"/>
  <c r="K872" i="6" s="1"/>
  <c r="I1123" i="6"/>
  <c r="K1123" i="6" s="1"/>
  <c r="I62" i="6"/>
  <c r="K62" i="6" s="1"/>
  <c r="I1633" i="6"/>
  <c r="K1633" i="6" s="1"/>
  <c r="I1402" i="6"/>
  <c r="K1402" i="6" s="1"/>
  <c r="I143" i="6"/>
  <c r="K143" i="6" s="1"/>
  <c r="I1141" i="6"/>
  <c r="K1141" i="6" s="1"/>
  <c r="I1291" i="6"/>
  <c r="K1291" i="6" s="1"/>
  <c r="I2156" i="6"/>
  <c r="K2156" i="6" s="1"/>
  <c r="I1179" i="6"/>
  <c r="K1179" i="6" s="1"/>
  <c r="I1955" i="6"/>
  <c r="K1955" i="6" s="1"/>
  <c r="I358" i="6"/>
  <c r="K358" i="6" s="1"/>
  <c r="I825" i="6"/>
  <c r="K825" i="6" s="1"/>
  <c r="I2285" i="6"/>
  <c r="K2285" i="6" s="1"/>
  <c r="I522" i="6"/>
  <c r="K522" i="6" s="1"/>
  <c r="I2176" i="6"/>
  <c r="K2176" i="6" s="1"/>
  <c r="I2167" i="6"/>
  <c r="K2167" i="6" s="1"/>
  <c r="I1451" i="6"/>
  <c r="K1451" i="6" s="1"/>
  <c r="I421" i="6"/>
  <c r="K421" i="6" s="1"/>
  <c r="I1465" i="6"/>
  <c r="K1465" i="6" s="1"/>
  <c r="I273" i="6"/>
  <c r="K273" i="6" s="1"/>
  <c r="I459" i="6"/>
  <c r="K459" i="6" s="1"/>
  <c r="I2009" i="6"/>
  <c r="K2009" i="6" s="1"/>
  <c r="I538" i="6"/>
  <c r="K538" i="6" s="1"/>
  <c r="I61" i="6"/>
  <c r="K61" i="6" s="1"/>
  <c r="I661" i="6"/>
  <c r="K661" i="6" s="1"/>
  <c r="I1996" i="6"/>
  <c r="K1996" i="6" s="1"/>
  <c r="I1305" i="6"/>
  <c r="K1305" i="6" s="1"/>
  <c r="I552" i="6"/>
  <c r="K552" i="6" s="1"/>
  <c r="I1738" i="6"/>
  <c r="K1738" i="6" s="1"/>
  <c r="I1019" i="6"/>
  <c r="K1019" i="6" s="1"/>
  <c r="I272" i="6"/>
  <c r="K272" i="6" s="1"/>
  <c r="I304" i="6"/>
  <c r="K304" i="6" s="1"/>
  <c r="I1919" i="6"/>
  <c r="K1919" i="6" s="1"/>
  <c r="I213" i="6"/>
  <c r="K213" i="6" s="1"/>
  <c r="I646" i="6"/>
  <c r="K646" i="6" s="1"/>
  <c r="I790" i="6"/>
  <c r="K790" i="6" s="1"/>
  <c r="I2217" i="6"/>
  <c r="K2217" i="6" s="1"/>
  <c r="I2179" i="6"/>
  <c r="K2179" i="6" s="1"/>
  <c r="I987" i="6"/>
  <c r="K987" i="6" s="1"/>
  <c r="I375" i="6"/>
  <c r="K375" i="6" s="1"/>
  <c r="I1804" i="6"/>
  <c r="K1804" i="6" s="1"/>
  <c r="I1708" i="6"/>
  <c r="K1708" i="6" s="1"/>
  <c r="I913" i="6"/>
  <c r="K913" i="6" s="1"/>
  <c r="I1554" i="6"/>
  <c r="K1554" i="6" s="1"/>
  <c r="I2177" i="6"/>
  <c r="K2177" i="6" s="1"/>
  <c r="I697" i="6"/>
  <c r="K697" i="6" s="1"/>
  <c r="I1935" i="6"/>
  <c r="K1935" i="6" s="1"/>
  <c r="I2" i="6"/>
  <c r="K2" i="6" s="1"/>
  <c r="I754" i="6"/>
  <c r="K754" i="6" s="1"/>
  <c r="I1548" i="6"/>
  <c r="K1548" i="6" s="1"/>
  <c r="I215" i="6"/>
  <c r="K215" i="6" s="1"/>
  <c r="I1283" i="6"/>
  <c r="K1283" i="6" s="1"/>
  <c r="I161" i="6"/>
  <c r="K161" i="6" s="1"/>
  <c r="I429" i="6"/>
  <c r="K429" i="6" s="1"/>
  <c r="I2103" i="6"/>
  <c r="K2103" i="6" s="1"/>
  <c r="I243" i="6"/>
  <c r="K243" i="6" s="1"/>
  <c r="I1855" i="6"/>
  <c r="K1855" i="6" s="1"/>
  <c r="I1499" i="6"/>
  <c r="K1499" i="6" s="1"/>
  <c r="I388" i="6"/>
  <c r="K388" i="6" s="1"/>
  <c r="I1403" i="6"/>
  <c r="K1403" i="6" s="1"/>
  <c r="I2175" i="6"/>
  <c r="K2175" i="6" s="1"/>
  <c r="I1748" i="6"/>
  <c r="K1748" i="6" s="1"/>
  <c r="I1819" i="6"/>
  <c r="K1819" i="6" s="1"/>
  <c r="I46" i="6"/>
  <c r="K46" i="6" s="1"/>
  <c r="I1875" i="6"/>
  <c r="K1875" i="6" s="1"/>
  <c r="I1649" i="6"/>
  <c r="K1649" i="6" s="1"/>
  <c r="I475" i="6"/>
  <c r="K475" i="6" s="1"/>
  <c r="I1805" i="6"/>
  <c r="K1805" i="6" s="1"/>
  <c r="I713" i="6"/>
  <c r="K713" i="6" s="1"/>
  <c r="I782" i="6"/>
  <c r="K782" i="6" s="1"/>
  <c r="I83" i="6"/>
  <c r="K83" i="6" s="1"/>
  <c r="I1503" i="6"/>
  <c r="K1503" i="6" s="1"/>
  <c r="I966" i="6"/>
  <c r="K966" i="6" s="1"/>
  <c r="I1216" i="6"/>
  <c r="K1216" i="6" s="1"/>
  <c r="I1610" i="6"/>
  <c r="K1610" i="6" s="1"/>
  <c r="I169" i="6"/>
  <c r="K169" i="6" s="1"/>
  <c r="I2022" i="6"/>
  <c r="K2022" i="6" s="1"/>
  <c r="I1987" i="6"/>
  <c r="K1987" i="6" s="1"/>
  <c r="I2197" i="6"/>
  <c r="K2197" i="6" s="1"/>
  <c r="I845" i="6"/>
  <c r="K845" i="6" s="1"/>
  <c r="I87" i="6"/>
  <c r="K87" i="6" s="1"/>
  <c r="I793" i="6"/>
  <c r="K793" i="6" s="1"/>
  <c r="I834" i="6"/>
  <c r="K834" i="6" s="1"/>
  <c r="I1878" i="6"/>
  <c r="K1878" i="6" s="1"/>
  <c r="I1742" i="6"/>
  <c r="K1742" i="6" s="1"/>
  <c r="I1217" i="6"/>
  <c r="K1217" i="6" s="1"/>
  <c r="I1034" i="6"/>
  <c r="K1034" i="6" s="1"/>
  <c r="I295" i="6"/>
  <c r="K295" i="6" s="1"/>
  <c r="I218" i="6"/>
  <c r="K218" i="6" s="1"/>
  <c r="I478" i="6"/>
  <c r="K478" i="6" s="1"/>
  <c r="I265" i="6"/>
  <c r="K265" i="6" s="1"/>
  <c r="I1510" i="6"/>
  <c r="K1510" i="6" s="1"/>
  <c r="I1540" i="6"/>
  <c r="K1540" i="6" s="1"/>
  <c r="I1720" i="6"/>
  <c r="K1720" i="6" s="1"/>
  <c r="I206" i="6"/>
  <c r="K206" i="6" s="1"/>
  <c r="I2132" i="6"/>
  <c r="K2132" i="6" s="1"/>
  <c r="I191" i="6"/>
  <c r="K191" i="6" s="1"/>
  <c r="I1846" i="6"/>
  <c r="K1846" i="6" s="1"/>
  <c r="I31" i="6"/>
  <c r="K31" i="6" s="1"/>
  <c r="I1975" i="6"/>
  <c r="K1975" i="6" s="1"/>
  <c r="I706" i="6"/>
  <c r="K706" i="6" s="1"/>
  <c r="I880" i="6"/>
  <c r="K880" i="6" s="1"/>
  <c r="I288" i="6"/>
  <c r="K288" i="6" s="1"/>
  <c r="I450" i="6"/>
  <c r="K450" i="6" s="1"/>
  <c r="I811" i="6"/>
  <c r="K811" i="6" s="1"/>
  <c r="I1999" i="6"/>
  <c r="K1999" i="6" s="1"/>
  <c r="I240" i="6"/>
  <c r="K240" i="6" s="1"/>
  <c r="I1017" i="6"/>
  <c r="K1017" i="6" s="1"/>
  <c r="I84" i="6"/>
  <c r="K84" i="6" s="1"/>
  <c r="I1524" i="6"/>
  <c r="K1524" i="6" s="1"/>
  <c r="I342" i="6"/>
  <c r="K342" i="6" s="1"/>
  <c r="I802" i="6"/>
  <c r="K802" i="6" s="1"/>
  <c r="I1915" i="6"/>
  <c r="K1915" i="6" s="1"/>
  <c r="I1432" i="6"/>
  <c r="K1432" i="6" s="1"/>
  <c r="I1233" i="6"/>
  <c r="K1233" i="6" s="1"/>
  <c r="I1711" i="6"/>
  <c r="K1711" i="6" s="1"/>
  <c r="I550" i="6"/>
  <c r="K550" i="6" s="1"/>
  <c r="I203" i="6"/>
  <c r="K203" i="6" s="1"/>
  <c r="I2202" i="6"/>
  <c r="K2202" i="6" s="1"/>
  <c r="I1055" i="6"/>
  <c r="K1055" i="6" s="1"/>
  <c r="I2242" i="6"/>
  <c r="K2242" i="6" s="1"/>
  <c r="I1401" i="6"/>
  <c r="K1401" i="6" s="1"/>
  <c r="I1715" i="6"/>
  <c r="K1715" i="6" s="1"/>
  <c r="I1506" i="6"/>
  <c r="K1506" i="6" s="1"/>
  <c r="I2088" i="6"/>
  <c r="K2088" i="6" s="1"/>
  <c r="I1618" i="6"/>
  <c r="K1618" i="6" s="1"/>
  <c r="I922" i="6"/>
  <c r="K922" i="6" s="1"/>
  <c r="I497" i="6"/>
  <c r="K497" i="6" s="1"/>
  <c r="I653" i="6"/>
  <c r="K653" i="6" s="1"/>
  <c r="I1590" i="6"/>
  <c r="K1590" i="6" s="1"/>
  <c r="I2026" i="6"/>
  <c r="K2026" i="6" s="1"/>
  <c r="I741" i="6"/>
  <c r="K741" i="6" s="1"/>
  <c r="I415" i="6"/>
  <c r="K415" i="6" s="1"/>
  <c r="I597" i="6"/>
  <c r="K597" i="6" s="1"/>
  <c r="I1078" i="6"/>
  <c r="K1078" i="6" s="1"/>
  <c r="I165" i="6"/>
  <c r="K165" i="6" s="1"/>
  <c r="I1198" i="6"/>
  <c r="K1198" i="6" s="1"/>
  <c r="I149" i="6"/>
  <c r="K149" i="6" s="1"/>
  <c r="I1199" i="6"/>
  <c r="K1199" i="6" s="1"/>
  <c r="I997" i="6"/>
  <c r="K997" i="6" s="1"/>
  <c r="I600" i="6"/>
  <c r="K600" i="6" s="1"/>
  <c r="I1710" i="6"/>
  <c r="K1710" i="6" s="1"/>
  <c r="I1040" i="6"/>
  <c r="K1040" i="6" s="1"/>
  <c r="I1882" i="6"/>
  <c r="K1882" i="6" s="1"/>
  <c r="I2002" i="6"/>
  <c r="K2002" i="6" s="1"/>
  <c r="I390" i="6"/>
  <c r="K390" i="6" s="1"/>
  <c r="I1850" i="6"/>
  <c r="K1850" i="6" s="1"/>
  <c r="I1104" i="6"/>
  <c r="K1104" i="6" s="1"/>
  <c r="I663" i="6"/>
  <c r="K663" i="6" s="1"/>
  <c r="I133" i="6"/>
  <c r="K133" i="6" s="1"/>
  <c r="I1163" i="6"/>
  <c r="K1163" i="6" s="1"/>
  <c r="I2287" i="6"/>
  <c r="K2287" i="6" s="1"/>
  <c r="I226" i="6"/>
  <c r="K226" i="6" s="1"/>
  <c r="I1699" i="6"/>
  <c r="K1699" i="6" s="1"/>
  <c r="I1597" i="6"/>
  <c r="K1597" i="6" s="1"/>
  <c r="I1302" i="6"/>
  <c r="K1302" i="6" s="1"/>
  <c r="I671" i="6"/>
  <c r="K671" i="6" s="1"/>
  <c r="I176" i="6"/>
  <c r="K176" i="6" s="1"/>
  <c r="I2135" i="6"/>
  <c r="K2135" i="6" s="1"/>
  <c r="I74" i="6"/>
  <c r="K74" i="6" s="1"/>
  <c r="I582" i="6"/>
  <c r="K582" i="6" s="1"/>
  <c r="I1392" i="6"/>
  <c r="K1392" i="6" s="1"/>
  <c r="I1149" i="6"/>
  <c r="K1149" i="6" s="1"/>
  <c r="I1160" i="6"/>
  <c r="K1160" i="6" s="1"/>
  <c r="I1833" i="6"/>
  <c r="K1833" i="6" s="1"/>
  <c r="I882" i="6"/>
  <c r="K882" i="6" s="1"/>
  <c r="I465" i="6"/>
  <c r="K465" i="6" s="1"/>
  <c r="I737" i="6"/>
  <c r="K737" i="6" s="1"/>
  <c r="I678" i="6"/>
  <c r="K678" i="6" s="1"/>
  <c r="I895" i="6"/>
  <c r="K895" i="6" s="1"/>
  <c r="J1094" i="6"/>
  <c r="L1094" i="6" s="1"/>
  <c r="J48" i="6"/>
  <c r="L48" i="6" s="1"/>
  <c r="J2136" i="6"/>
  <c r="L2136" i="6" s="1"/>
  <c r="J898" i="6"/>
  <c r="L898" i="6" s="1"/>
  <c r="J541" i="6"/>
  <c r="L541" i="6" s="1"/>
  <c r="J1238" i="6"/>
  <c r="L1238" i="6" s="1"/>
  <c r="J680" i="6"/>
  <c r="L680" i="6" s="1"/>
  <c r="J2209" i="6"/>
  <c r="L2209" i="6" s="1"/>
  <c r="J369" i="6"/>
  <c r="L369" i="6" s="1"/>
  <c r="J1111" i="6"/>
  <c r="L1111" i="6" s="1"/>
  <c r="J1326" i="6"/>
  <c r="L1326" i="6" s="1"/>
  <c r="J1768" i="6"/>
  <c r="L1768" i="6" s="1"/>
  <c r="J1489" i="6"/>
  <c r="L1489" i="6" s="1"/>
  <c r="J146" i="6"/>
  <c r="L146" i="6" s="1"/>
  <c r="J2193" i="6"/>
  <c r="L2193" i="6" s="1"/>
  <c r="J43" i="6"/>
  <c r="L43" i="6" s="1"/>
  <c r="J2199" i="6"/>
  <c r="L2199" i="6" s="1"/>
  <c r="J1519" i="6"/>
  <c r="L1519" i="6" s="1"/>
  <c r="J1619" i="6"/>
  <c r="L1619" i="6" s="1"/>
  <c r="J442" i="6"/>
  <c r="L442" i="6" s="1"/>
  <c r="J80" i="6"/>
  <c r="L80" i="6" s="1"/>
  <c r="J1591" i="6"/>
  <c r="L1591" i="6" s="1"/>
  <c r="J1769" i="6"/>
  <c r="L1769" i="6" s="1"/>
  <c r="J1557" i="6"/>
  <c r="L1557" i="6" s="1"/>
  <c r="J850" i="6"/>
  <c r="L850" i="6" s="1"/>
  <c r="J920" i="6"/>
  <c r="L920" i="6" s="1"/>
  <c r="J486" i="6"/>
  <c r="L486" i="6" s="1"/>
  <c r="J1183" i="6"/>
  <c r="L1183" i="6" s="1"/>
  <c r="J179" i="6"/>
  <c r="L179" i="6" s="1"/>
  <c r="J9" i="6"/>
  <c r="L9" i="6" s="1"/>
  <c r="J310" i="6"/>
  <c r="L310" i="6" s="1"/>
  <c r="J636" i="6"/>
  <c r="L636" i="6" s="1"/>
  <c r="J30" i="6"/>
  <c r="L30" i="6" s="1"/>
  <c r="J551" i="6"/>
  <c r="L551" i="6" s="1"/>
  <c r="J2015" i="6"/>
  <c r="L2015" i="6" s="1"/>
  <c r="J2111" i="6"/>
  <c r="L2111" i="6" s="1"/>
  <c r="J1516" i="6"/>
  <c r="L1516" i="6" s="1"/>
  <c r="J1559" i="6"/>
  <c r="L1559" i="6" s="1"/>
  <c r="J111" i="6"/>
  <c r="L111" i="6" s="1"/>
  <c r="J1029" i="6"/>
  <c r="L1029" i="6" s="1"/>
  <c r="J992" i="6"/>
  <c r="L992" i="6" s="1"/>
  <c r="J762" i="6"/>
  <c r="L762" i="6" s="1"/>
  <c r="J1213" i="6"/>
  <c r="L1213" i="6" s="1"/>
  <c r="J1308" i="6"/>
  <c r="L1308" i="6" s="1"/>
  <c r="J666" i="6"/>
  <c r="L666" i="6" s="1"/>
  <c r="J1338" i="6"/>
  <c r="L1338" i="6" s="1"/>
  <c r="J650" i="6"/>
  <c r="L650" i="6" s="1"/>
  <c r="J675" i="6"/>
  <c r="L675" i="6" s="1"/>
  <c r="J118" i="6"/>
  <c r="L118" i="6" s="1"/>
  <c r="J1773" i="6"/>
  <c r="L1773" i="6" s="1"/>
  <c r="J1958" i="6"/>
  <c r="L1958" i="6" s="1"/>
  <c r="J498" i="6"/>
  <c r="L498" i="6" s="1"/>
  <c r="J1952" i="6"/>
  <c r="L1952" i="6" s="1"/>
  <c r="J524" i="6"/>
  <c r="L524" i="6" s="1"/>
  <c r="J826" i="6"/>
  <c r="L826" i="6" s="1"/>
  <c r="J894" i="6"/>
  <c r="L894" i="6" s="1"/>
  <c r="J2141" i="6"/>
  <c r="L2141" i="6" s="1"/>
  <c r="J755" i="6"/>
  <c r="L755" i="6" s="1"/>
  <c r="J1387" i="6"/>
  <c r="L1387" i="6" s="1"/>
  <c r="J1066" i="6"/>
  <c r="L1066" i="6" s="1"/>
  <c r="J1667" i="6"/>
  <c r="L1667" i="6" s="1"/>
  <c r="J1382" i="6"/>
  <c r="L1382" i="6" s="1"/>
  <c r="J1228" i="6"/>
  <c r="L1228" i="6" s="1"/>
  <c r="J1894" i="6"/>
  <c r="L1894" i="6" s="1"/>
  <c r="J3" i="6"/>
  <c r="L3" i="6" s="1"/>
  <c r="J1839" i="6"/>
  <c r="L1839" i="6" s="1"/>
  <c r="J1505" i="6"/>
  <c r="L1505" i="6" s="1"/>
  <c r="J1251" i="6"/>
  <c r="L1251" i="6" s="1"/>
  <c r="J1683" i="6"/>
  <c r="L1683" i="6" s="1"/>
  <c r="J1112" i="6"/>
  <c r="L1112" i="6" s="1"/>
  <c r="J1744" i="6"/>
  <c r="L1744" i="6" s="1"/>
  <c r="J1859" i="6"/>
  <c r="L1859" i="6" s="1"/>
  <c r="J117" i="6"/>
  <c r="L117" i="6" s="1"/>
  <c r="J908" i="6"/>
  <c r="L908" i="6" s="1"/>
  <c r="J1969" i="6"/>
  <c r="L1969" i="6" s="1"/>
  <c r="J928" i="6"/>
  <c r="L928" i="6" s="1"/>
  <c r="J686" i="6"/>
  <c r="L686" i="6" s="1"/>
  <c r="J1253" i="6"/>
  <c r="L1253" i="6" s="1"/>
  <c r="J672" i="6"/>
  <c r="L672" i="6" s="1"/>
  <c r="J792" i="6"/>
  <c r="L792" i="6" s="1"/>
  <c r="J1745" i="6"/>
  <c r="L1745" i="6" s="1"/>
  <c r="J812" i="6"/>
  <c r="L812" i="6" s="1"/>
  <c r="J955" i="6"/>
  <c r="L955" i="6" s="1"/>
  <c r="J1200" i="6"/>
  <c r="L1200" i="6" s="1"/>
  <c r="J1502" i="6"/>
  <c r="L1502" i="6" s="1"/>
  <c r="J235" i="6"/>
  <c r="L235" i="6" s="1"/>
  <c r="J1755" i="6"/>
  <c r="L1755" i="6" s="1"/>
  <c r="J1574" i="6"/>
  <c r="L1574" i="6" s="1"/>
  <c r="J1049" i="6"/>
  <c r="L1049" i="6" s="1"/>
  <c r="J925" i="6"/>
  <c r="L925" i="6" s="1"/>
  <c r="J2253" i="6"/>
  <c r="L2253" i="6" s="1"/>
  <c r="J963" i="6"/>
  <c r="L963" i="6" s="1"/>
  <c r="J2245" i="6"/>
  <c r="L2245" i="6" s="1"/>
  <c r="J419" i="6"/>
  <c r="L419" i="6" s="1"/>
  <c r="J1452" i="6"/>
  <c r="L1452" i="6" s="1"/>
  <c r="J1230" i="6"/>
  <c r="L1230" i="6" s="1"/>
  <c r="J104" i="6"/>
  <c r="L104" i="6" s="1"/>
  <c r="J1858" i="6"/>
  <c r="L1858" i="6" s="1"/>
  <c r="J740" i="6"/>
  <c r="L740" i="6" s="1"/>
  <c r="J611" i="6"/>
  <c r="L611" i="6" s="1"/>
  <c r="J2062" i="6"/>
  <c r="L2062" i="6" s="1"/>
  <c r="J786" i="6"/>
  <c r="L786" i="6" s="1"/>
  <c r="J1416" i="6"/>
  <c r="L1416" i="6" s="1"/>
  <c r="J379" i="6"/>
  <c r="L379" i="6" s="1"/>
  <c r="J801" i="6"/>
  <c r="L801" i="6" s="1"/>
  <c r="J113" i="6"/>
  <c r="L113" i="6" s="1"/>
  <c r="J1647" i="6"/>
  <c r="L1647" i="6" s="1"/>
  <c r="J1081" i="6"/>
  <c r="L1081" i="6" s="1"/>
  <c r="J1292" i="6"/>
  <c r="L1292" i="6" s="1"/>
  <c r="J2065" i="6"/>
  <c r="L2065" i="6" s="1"/>
  <c r="J2075" i="6"/>
  <c r="L2075" i="6" s="1"/>
  <c r="J652" i="6"/>
  <c r="L652" i="6" s="1"/>
  <c r="J2101" i="6"/>
  <c r="L2101" i="6" s="1"/>
  <c r="J1119" i="6"/>
  <c r="L1119" i="6" s="1"/>
  <c r="J2224" i="6"/>
  <c r="L2224" i="6" s="1"/>
  <c r="J1913" i="6"/>
  <c r="L1913" i="6" s="1"/>
  <c r="J1273" i="6"/>
  <c r="L1273" i="6" s="1"/>
  <c r="J592" i="6"/>
  <c r="L592" i="6" s="1"/>
  <c r="J2122" i="6"/>
  <c r="L2122" i="6" s="1"/>
  <c r="J1946" i="6"/>
  <c r="L1946" i="6" s="1"/>
  <c r="J1761" i="6"/>
  <c r="L1761" i="6" s="1"/>
  <c r="J1342" i="6"/>
  <c r="L1342" i="6" s="1"/>
  <c r="J378" i="6"/>
  <c r="L378" i="6" s="1"/>
  <c r="J927" i="6"/>
  <c r="L927" i="6" s="1"/>
  <c r="J2032" i="6"/>
  <c r="L2032" i="6" s="1"/>
  <c r="J727" i="6"/>
  <c r="L727" i="6" s="1"/>
  <c r="J915" i="6"/>
  <c r="L915" i="6" s="1"/>
  <c r="J907" i="6"/>
  <c r="L907" i="6" s="1"/>
  <c r="J201" i="6"/>
  <c r="L201" i="6" s="1"/>
  <c r="J2244" i="6"/>
  <c r="L2244" i="6" s="1"/>
  <c r="J175" i="6"/>
  <c r="L175" i="6" s="1"/>
  <c r="J1208" i="6"/>
  <c r="L1208" i="6" s="1"/>
  <c r="J1517" i="6"/>
  <c r="L1517" i="6" s="1"/>
  <c r="J2249" i="6"/>
  <c r="L2249" i="6" s="1"/>
  <c r="J1212" i="6"/>
  <c r="L1212" i="6" s="1"/>
  <c r="J2280" i="6"/>
  <c r="L2280" i="6" s="1"/>
  <c r="J761" i="6"/>
  <c r="L761" i="6" s="1"/>
  <c r="J349" i="6"/>
  <c r="L349" i="6" s="1"/>
  <c r="J1290" i="6"/>
  <c r="L1290" i="6" s="1"/>
  <c r="J885" i="6"/>
  <c r="L885" i="6" s="1"/>
  <c r="J410" i="6"/>
  <c r="L410" i="6" s="1"/>
  <c r="J1571" i="6"/>
  <c r="L1571" i="6" s="1"/>
  <c r="J2286" i="6"/>
  <c r="L2286" i="6" s="1"/>
  <c r="J287" i="6"/>
  <c r="L287" i="6" s="1"/>
  <c r="J558" i="6"/>
  <c r="L558" i="6" s="1"/>
  <c r="J436" i="6"/>
  <c r="L436" i="6" s="1"/>
  <c r="J2079" i="6"/>
  <c r="L2079" i="6" s="1"/>
  <c r="J2226" i="6"/>
  <c r="L2226" i="6" s="1"/>
  <c r="J559" i="6"/>
  <c r="L559" i="6" s="1"/>
  <c r="J1044" i="6"/>
  <c r="L1044" i="6" s="1"/>
  <c r="J1405" i="6"/>
  <c r="L1405" i="6" s="1"/>
  <c r="J2273" i="6"/>
  <c r="L2273" i="6" s="1"/>
  <c r="J896" i="6"/>
  <c r="L896" i="6" s="1"/>
  <c r="J2035" i="6"/>
  <c r="L2035" i="6" s="1"/>
  <c r="J2296" i="6"/>
  <c r="L2296" i="6" s="1"/>
  <c r="J1261" i="6"/>
  <c r="L1261" i="6" s="1"/>
  <c r="J701" i="6"/>
  <c r="L701" i="6" s="1"/>
  <c r="J481" i="6"/>
  <c r="L481" i="6" s="1"/>
  <c r="J1442" i="6"/>
  <c r="L1442" i="6" s="1"/>
  <c r="J1068" i="6"/>
  <c r="L1068" i="6" s="1"/>
  <c r="J1074" i="6"/>
  <c r="L1074" i="6" s="1"/>
  <c r="J1358" i="6"/>
  <c r="L1358" i="6" s="1"/>
  <c r="J1523" i="6"/>
  <c r="L1523" i="6" s="1"/>
  <c r="J57" i="6"/>
  <c r="L57" i="6" s="1"/>
  <c r="J1400" i="6"/>
  <c r="L1400" i="6" s="1"/>
  <c r="J1558" i="6"/>
  <c r="L1558" i="6" s="1"/>
  <c r="J729" i="6"/>
  <c r="L729" i="6" s="1"/>
  <c r="J2263" i="6"/>
  <c r="L2263" i="6" s="1"/>
  <c r="J267" i="6"/>
  <c r="L267" i="6" s="1"/>
  <c r="J1852" i="6"/>
  <c r="L1852" i="6" s="1"/>
  <c r="J720" i="6"/>
  <c r="L720" i="6" s="1"/>
  <c r="J1879" i="6"/>
  <c r="L1879" i="6" s="1"/>
  <c r="J1666" i="6"/>
  <c r="L1666" i="6" s="1"/>
  <c r="J242" i="6"/>
  <c r="L242" i="6" s="1"/>
  <c r="J1701" i="6"/>
  <c r="L1701" i="6" s="1"/>
  <c r="J1271" i="6"/>
  <c r="L1271" i="6" s="1"/>
  <c r="J476" i="6"/>
  <c r="L476" i="6" s="1"/>
  <c r="J1192" i="6"/>
  <c r="L1192" i="6" s="1"/>
  <c r="J1194" i="6"/>
  <c r="L1194" i="6" s="1"/>
  <c r="J1139" i="6"/>
  <c r="L1139" i="6" s="1"/>
  <c r="J1765" i="6"/>
  <c r="L1765" i="6" s="1"/>
  <c r="J1173" i="6"/>
  <c r="L1173" i="6" s="1"/>
  <c r="J64" i="6"/>
  <c r="L64" i="6" s="1"/>
  <c r="J677" i="6"/>
  <c r="L677" i="6" s="1"/>
  <c r="J1674" i="6"/>
  <c r="L1674" i="6" s="1"/>
  <c r="J2237" i="6"/>
  <c r="L2237" i="6" s="1"/>
  <c r="J1089" i="6"/>
  <c r="L1089" i="6" s="1"/>
  <c r="J200" i="6"/>
  <c r="L200" i="6" s="1"/>
  <c r="J1605" i="6"/>
  <c r="L1605" i="6" s="1"/>
  <c r="J306" i="6"/>
  <c r="L306" i="6" s="1"/>
  <c r="J1376" i="6"/>
  <c r="L1376" i="6" s="1"/>
  <c r="J1932" i="6"/>
  <c r="L1932" i="6" s="1"/>
  <c r="J2206" i="6"/>
  <c r="L2206" i="6" s="1"/>
  <c r="J142" i="6"/>
  <c r="L142" i="6" s="1"/>
  <c r="J1660" i="6"/>
  <c r="L1660" i="6" s="1"/>
  <c r="J1201" i="6"/>
  <c r="L1201" i="6" s="1"/>
  <c r="J1650" i="6"/>
  <c r="L1650" i="6" s="1"/>
  <c r="J471" i="6"/>
  <c r="L471" i="6" s="1"/>
  <c r="J1950" i="6"/>
  <c r="L1950" i="6" s="1"/>
  <c r="J851" i="6"/>
  <c r="L851" i="6" s="1"/>
  <c r="J1522" i="6"/>
  <c r="L1522" i="6" s="1"/>
  <c r="J1380" i="6"/>
  <c r="L1380" i="6" s="1"/>
  <c r="J423" i="6"/>
  <c r="L423" i="6" s="1"/>
  <c r="J1133" i="6"/>
  <c r="L1133" i="6" s="1"/>
  <c r="J1370" i="6"/>
  <c r="L1370" i="6" s="1"/>
  <c r="J933" i="6"/>
  <c r="L933" i="6" s="1"/>
  <c r="J1324" i="6"/>
  <c r="L1324" i="6" s="1"/>
  <c r="J2072" i="6"/>
  <c r="L2072" i="6" s="1"/>
  <c r="J263" i="6"/>
  <c r="L263" i="6" s="1"/>
  <c r="J1639" i="6"/>
  <c r="L1639" i="6" s="1"/>
  <c r="J745" i="6"/>
  <c r="L745" i="6" s="1"/>
  <c r="J1582" i="6"/>
  <c r="L1582" i="6" s="1"/>
  <c r="J512" i="6"/>
  <c r="L512" i="6" s="1"/>
  <c r="J1297" i="6"/>
  <c r="L1297" i="6" s="1"/>
  <c r="J316" i="6"/>
  <c r="L316" i="6" s="1"/>
  <c r="J132" i="6"/>
  <c r="L132" i="6" s="1"/>
  <c r="J394" i="6"/>
  <c r="L394" i="6" s="1"/>
  <c r="J237" i="6"/>
  <c r="L237" i="6" s="1"/>
  <c r="J482" i="6"/>
  <c r="L482" i="6" s="1"/>
  <c r="J1407" i="6"/>
  <c r="L1407" i="6" s="1"/>
  <c r="J2292" i="6"/>
  <c r="L2292" i="6" s="1"/>
  <c r="J2278" i="6"/>
  <c r="L2278" i="6" s="1"/>
  <c r="J645" i="6"/>
  <c r="L645" i="6" s="1"/>
  <c r="J1588" i="6"/>
  <c r="L1588" i="6" s="1"/>
  <c r="J2120" i="6"/>
  <c r="L2120" i="6" s="1"/>
  <c r="J2114" i="6"/>
  <c r="L2114" i="6" s="1"/>
  <c r="J1236" i="6"/>
  <c r="L1236" i="6" s="1"/>
  <c r="J1424" i="6"/>
  <c r="L1424" i="6" s="1"/>
  <c r="J1138" i="6"/>
  <c r="L1138" i="6" s="1"/>
  <c r="J1496" i="6"/>
  <c r="L1496" i="6" s="1"/>
  <c r="J452" i="6"/>
  <c r="L452" i="6" s="1"/>
  <c r="J2133" i="6"/>
  <c r="L2133" i="6" s="1"/>
  <c r="J1339" i="6"/>
  <c r="L1339" i="6" s="1"/>
  <c r="J1409" i="6"/>
  <c r="L1409" i="6" s="1"/>
  <c r="J275" i="6"/>
  <c r="L275" i="6" s="1"/>
  <c r="J1004" i="6"/>
  <c r="L1004" i="6" s="1"/>
  <c r="J1285" i="6"/>
  <c r="L1285" i="6" s="1"/>
  <c r="J199" i="6"/>
  <c r="L199" i="6" s="1"/>
  <c r="J2070" i="6"/>
  <c r="L2070" i="6" s="1"/>
  <c r="J731" i="6"/>
  <c r="L731" i="6" s="1"/>
  <c r="J198" i="6"/>
  <c r="L198" i="6" s="1"/>
  <c r="J1330" i="6"/>
  <c r="L1330" i="6" s="1"/>
  <c r="J2192" i="6"/>
  <c r="L2192" i="6" s="1"/>
  <c r="J28" i="6"/>
  <c r="L28" i="6" s="1"/>
  <c r="J341" i="6"/>
  <c r="L341" i="6" s="1"/>
  <c r="J976" i="6"/>
  <c r="L976" i="6" s="1"/>
  <c r="J949" i="6"/>
  <c r="L949" i="6" s="1"/>
  <c r="J714" i="6"/>
  <c r="L714" i="6" s="1"/>
  <c r="J1483" i="6"/>
  <c r="L1483" i="6" s="1"/>
  <c r="J1425" i="6"/>
  <c r="L1425" i="6" s="1"/>
  <c r="J784" i="6"/>
  <c r="L784" i="6" s="1"/>
  <c r="J159" i="6"/>
  <c r="L159" i="6" s="1"/>
  <c r="J270" i="6"/>
  <c r="L270" i="6" s="1"/>
  <c r="J156" i="6"/>
  <c r="L156" i="6" s="1"/>
  <c r="J1814" i="6"/>
  <c r="L1814" i="6" s="1"/>
  <c r="J2074" i="6"/>
  <c r="L2074" i="6" s="1"/>
  <c r="J893" i="6"/>
  <c r="L893" i="6" s="1"/>
  <c r="J842" i="6"/>
  <c r="L842" i="6" s="1"/>
  <c r="J1936" i="6"/>
  <c r="L1936" i="6" s="1"/>
  <c r="J1254" i="6"/>
  <c r="L1254" i="6" s="1"/>
  <c r="J693" i="6"/>
  <c r="L693" i="6" s="1"/>
  <c r="J2054" i="6"/>
  <c r="L2054" i="6" s="1"/>
  <c r="J1468" i="6"/>
  <c r="L1468" i="6" s="1"/>
  <c r="J1114" i="6"/>
  <c r="L1114" i="6" s="1"/>
  <c r="J1589" i="6"/>
  <c r="L1589" i="6" s="1"/>
  <c r="J290" i="6"/>
  <c r="L290" i="6" s="1"/>
  <c r="J1771" i="6"/>
  <c r="L1771" i="6" s="1"/>
  <c r="J75" i="6"/>
  <c r="L75" i="6" s="1"/>
  <c r="J1494" i="6"/>
  <c r="L1494" i="6" s="1"/>
  <c r="J19" i="6"/>
  <c r="L19" i="6" s="1"/>
  <c r="J2297" i="6"/>
  <c r="L2297" i="6" s="1"/>
  <c r="J1691" i="6"/>
  <c r="L1691" i="6" s="1"/>
  <c r="J575" i="6"/>
  <c r="L575" i="6" s="1"/>
  <c r="J430" i="6"/>
  <c r="L430" i="6" s="1"/>
  <c r="J1469" i="6"/>
  <c r="L1469" i="6" s="1"/>
  <c r="J1018" i="6"/>
  <c r="L1018" i="6" s="1"/>
  <c r="J1320" i="6"/>
  <c r="L1320" i="6" s="1"/>
  <c r="J1682" i="6"/>
  <c r="L1682" i="6" s="1"/>
  <c r="J412" i="6"/>
  <c r="L412" i="6" s="1"/>
  <c r="J458" i="6"/>
  <c r="L458" i="6" s="1"/>
  <c r="J846" i="6"/>
  <c r="L846" i="6" s="1"/>
  <c r="J591" i="6"/>
  <c r="L591" i="6" s="1"/>
  <c r="J343" i="6"/>
  <c r="L343" i="6" s="1"/>
  <c r="J1954" i="6"/>
  <c r="L1954" i="6" s="1"/>
  <c r="J2115" i="6"/>
  <c r="L2115" i="6" s="1"/>
  <c r="J2094" i="6"/>
  <c r="L2094" i="6" s="1"/>
  <c r="J1260" i="6"/>
  <c r="L1260" i="6" s="1"/>
  <c r="J39" i="6"/>
  <c r="L39" i="6" s="1"/>
  <c r="J321" i="6"/>
  <c r="L321" i="6" s="1"/>
  <c r="J2080" i="6"/>
  <c r="L2080" i="6" s="1"/>
  <c r="J324" i="6"/>
  <c r="L324" i="6" s="1"/>
  <c r="J866" i="6"/>
  <c r="L866" i="6" s="1"/>
  <c r="J1364" i="6"/>
  <c r="L1364" i="6" s="1"/>
  <c r="J1404" i="6"/>
  <c r="L1404" i="6" s="1"/>
  <c r="J1414" i="6"/>
  <c r="L1414" i="6" s="1"/>
  <c r="J1741" i="6"/>
  <c r="L1741" i="6" s="1"/>
  <c r="J658" i="6"/>
  <c r="L658" i="6" s="1"/>
  <c r="J1613" i="6"/>
  <c r="L1613" i="6" s="1"/>
  <c r="J929" i="6"/>
  <c r="L929" i="6" s="1"/>
  <c r="J940" i="6"/>
  <c r="L940" i="6" s="1"/>
  <c r="J1831" i="6"/>
  <c r="L1831" i="6" s="1"/>
  <c r="J1245" i="6"/>
  <c r="L1245" i="6" s="1"/>
  <c r="J605" i="6"/>
  <c r="L605" i="6" s="1"/>
  <c r="J334" i="6"/>
  <c r="L334" i="6" s="1"/>
  <c r="J29" i="6"/>
  <c r="L29" i="6" s="1"/>
  <c r="J372" i="6"/>
  <c r="L372" i="6" s="1"/>
  <c r="J2039" i="6"/>
  <c r="L2039" i="6" s="1"/>
  <c r="J777" i="6"/>
  <c r="L777" i="6" s="1"/>
  <c r="J1792" i="6"/>
  <c r="L1792" i="6" s="1"/>
  <c r="J1180" i="6"/>
  <c r="L1180" i="6" s="1"/>
  <c r="J2068" i="6"/>
  <c r="L2068" i="6" s="1"/>
  <c r="J1121" i="6"/>
  <c r="L1121" i="6" s="1"/>
  <c r="J1816" i="6"/>
  <c r="L1816" i="6" s="1"/>
  <c r="J833" i="6"/>
  <c r="L833" i="6" s="1"/>
  <c r="J1800" i="6"/>
  <c r="L1800" i="6" s="1"/>
  <c r="J1371" i="6"/>
  <c r="L1371" i="6" s="1"/>
  <c r="J1972" i="6"/>
  <c r="L1972" i="6" s="1"/>
  <c r="J1301" i="6"/>
  <c r="L1301" i="6" s="1"/>
  <c r="J1280" i="6"/>
  <c r="L1280" i="6" s="1"/>
  <c r="J194" i="6"/>
  <c r="L194" i="6" s="1"/>
  <c r="J629" i="6"/>
  <c r="L629" i="6" s="1"/>
  <c r="J1549" i="6"/>
  <c r="L1549" i="6" s="1"/>
  <c r="J1036" i="6"/>
  <c r="L1036" i="6" s="1"/>
  <c r="J1905" i="6"/>
  <c r="L1905" i="6" s="1"/>
  <c r="J1948" i="6"/>
  <c r="L1948" i="6" s="1"/>
  <c r="J643" i="6"/>
  <c r="L643" i="6" s="1"/>
  <c r="J1241" i="6"/>
  <c r="L1241" i="6" s="1"/>
  <c r="J787" i="6"/>
  <c r="L787" i="6" s="1"/>
  <c r="J344" i="6"/>
  <c r="L344" i="6" s="1"/>
  <c r="J2007" i="6"/>
  <c r="L2007" i="6" s="1"/>
  <c r="J1445" i="6"/>
  <c r="L1445" i="6" s="1"/>
  <c r="J2102" i="6"/>
  <c r="L2102" i="6" s="1"/>
  <c r="J129" i="6"/>
  <c r="L129" i="6" s="1"/>
  <c r="J2041" i="6"/>
  <c r="L2041" i="6" s="1"/>
  <c r="J38" i="6"/>
  <c r="L38" i="6" s="1"/>
  <c r="J859" i="6"/>
  <c r="L859" i="6" s="1"/>
  <c r="J903" i="6"/>
  <c r="L903" i="6" s="1"/>
  <c r="J41" i="6"/>
  <c r="L41" i="6" s="1"/>
  <c r="J555" i="6"/>
  <c r="L555" i="6" s="1"/>
  <c r="J1341" i="6"/>
  <c r="L1341" i="6" s="1"/>
  <c r="J2231" i="6"/>
  <c r="L2231" i="6" s="1"/>
  <c r="J1109" i="6"/>
  <c r="L1109" i="6" s="1"/>
  <c r="J1791" i="6"/>
  <c r="L1791" i="6" s="1"/>
  <c r="J746" i="6"/>
  <c r="L746" i="6" s="1"/>
  <c r="J204" i="6"/>
  <c r="L204" i="6" s="1"/>
  <c r="J606" i="6"/>
  <c r="L606" i="6" s="1"/>
  <c r="J2045" i="6"/>
  <c r="L2045" i="6" s="1"/>
  <c r="J936" i="6"/>
  <c r="L936" i="6" s="1"/>
  <c r="J2147" i="6"/>
  <c r="L2147" i="6" s="1"/>
  <c r="J65" i="6"/>
  <c r="L65" i="6" s="1"/>
  <c r="J1897" i="6"/>
  <c r="L1897" i="6" s="1"/>
  <c r="J2200" i="6"/>
  <c r="L2200" i="6" s="1"/>
  <c r="J1351" i="6"/>
  <c r="L1351" i="6" s="1"/>
  <c r="J938" i="6"/>
  <c r="L938" i="6" s="1"/>
  <c r="J1945" i="6"/>
  <c r="L1945" i="6" s="1"/>
  <c r="J137" i="6"/>
  <c r="L137" i="6" s="1"/>
  <c r="J821" i="6"/>
  <c r="L821" i="6" s="1"/>
  <c r="J2207" i="6"/>
  <c r="L2207" i="6" s="1"/>
  <c r="J2164" i="6"/>
  <c r="L2164" i="6" s="1"/>
  <c r="J408" i="6"/>
  <c r="L408" i="6" s="1"/>
  <c r="J418" i="6"/>
  <c r="L418" i="6" s="1"/>
  <c r="J1366" i="6"/>
  <c r="L1366" i="6" s="1"/>
  <c r="J79" i="6"/>
  <c r="L79" i="6" s="1"/>
  <c r="J876" i="6"/>
  <c r="L876" i="6" s="1"/>
  <c r="J228" i="6"/>
  <c r="L228" i="6" s="1"/>
  <c r="J2081" i="6"/>
  <c r="L2081" i="6" s="1"/>
  <c r="J1869" i="6"/>
  <c r="L1869" i="6" s="1"/>
  <c r="J2162" i="6"/>
  <c r="L2162" i="6" s="1"/>
  <c r="J1041" i="6"/>
  <c r="L1041" i="6" s="1"/>
  <c r="J2127" i="6"/>
  <c r="L2127" i="6" s="1"/>
  <c r="J1560" i="6"/>
  <c r="L1560" i="6" s="1"/>
  <c r="J1272" i="6"/>
  <c r="L1272" i="6" s="1"/>
  <c r="J1676" i="6"/>
  <c r="L1676" i="6" s="1"/>
  <c r="J17" i="6"/>
  <c r="L17" i="6" s="1"/>
  <c r="J613" i="6"/>
  <c r="L613" i="6" s="1"/>
  <c r="J352" i="6"/>
  <c r="L352" i="6" s="1"/>
  <c r="J1327" i="6"/>
  <c r="L1327" i="6" s="1"/>
  <c r="J347" i="6"/>
  <c r="L347" i="6" s="1"/>
  <c r="J1684" i="6"/>
  <c r="L1684" i="6" s="1"/>
  <c r="J1807" i="6"/>
  <c r="L1807" i="6" s="1"/>
  <c r="J2216" i="6"/>
  <c r="L2216" i="6" s="1"/>
  <c r="J1265" i="6"/>
  <c r="L1265" i="6" s="1"/>
  <c r="J1406" i="6"/>
  <c r="L1406" i="6" s="1"/>
  <c r="J760" i="6"/>
  <c r="L760" i="6" s="1"/>
  <c r="J1353" i="6"/>
  <c r="L1353" i="6" s="1"/>
  <c r="J2191" i="6"/>
  <c r="L2191" i="6" s="1"/>
  <c r="J2014" i="6"/>
  <c r="L2014" i="6" s="1"/>
  <c r="J1195" i="6"/>
  <c r="L1195" i="6" s="1"/>
  <c r="J1770" i="6"/>
  <c r="L1770" i="6" s="1"/>
  <c r="J1325" i="6"/>
  <c r="L1325" i="6" s="1"/>
  <c r="J1161" i="6"/>
  <c r="L1161" i="6" s="1"/>
  <c r="J948" i="6"/>
  <c r="L948" i="6" s="1"/>
  <c r="J1484" i="6"/>
  <c r="L1484" i="6" s="1"/>
  <c r="J1685" i="6"/>
  <c r="L1685" i="6" s="1"/>
  <c r="J862" i="6"/>
  <c r="L862" i="6" s="1"/>
  <c r="J2033" i="6"/>
  <c r="L2033" i="6" s="1"/>
  <c r="J1440" i="6"/>
  <c r="L1440" i="6" s="1"/>
  <c r="J2142" i="6"/>
  <c r="L2142" i="6" s="1"/>
  <c r="J2042" i="6"/>
  <c r="L2042" i="6" s="1"/>
  <c r="J350" i="6"/>
  <c r="L350" i="6" s="1"/>
  <c r="J1084" i="6"/>
  <c r="L1084" i="6" s="1"/>
  <c r="J1243" i="6"/>
  <c r="L1243" i="6" s="1"/>
  <c r="J1311" i="6"/>
  <c r="L1311" i="6" s="1"/>
  <c r="J1186" i="6"/>
  <c r="L1186" i="6" s="1"/>
  <c r="J2000" i="6"/>
  <c r="L2000" i="6" s="1"/>
  <c r="J2235" i="6"/>
  <c r="L2235" i="6" s="1"/>
  <c r="J320" i="6"/>
  <c r="L320" i="6" s="1"/>
  <c r="J219" i="6"/>
  <c r="L219" i="6" s="1"/>
  <c r="J1381" i="6"/>
  <c r="L1381" i="6" s="1"/>
  <c r="J996" i="6"/>
  <c r="L996" i="6" s="1"/>
  <c r="J127" i="6"/>
  <c r="L127" i="6" s="1"/>
  <c r="J2183" i="6"/>
  <c r="L2183" i="6" s="1"/>
  <c r="J2119" i="6"/>
  <c r="L2119" i="6" s="1"/>
  <c r="J1535" i="6"/>
  <c r="L1535" i="6" s="1"/>
  <c r="J22" i="6"/>
  <c r="L22" i="6" s="1"/>
  <c r="J1056" i="6"/>
  <c r="L1056" i="6" s="1"/>
  <c r="J736" i="6"/>
  <c r="L736" i="6" s="1"/>
  <c r="J217" i="6"/>
  <c r="L217" i="6" s="1"/>
  <c r="J964" i="6"/>
  <c r="L964" i="6" s="1"/>
  <c r="J698" i="6"/>
  <c r="L698" i="6" s="1"/>
  <c r="J145" i="6"/>
  <c r="L145" i="6" s="1"/>
  <c r="J491" i="6"/>
  <c r="L491" i="6" s="1"/>
  <c r="J791" i="6"/>
  <c r="L791" i="6" s="1"/>
  <c r="J157" i="6"/>
  <c r="L157" i="6" s="1"/>
  <c r="J622" i="6"/>
  <c r="L622" i="6" s="1"/>
  <c r="J877" i="6"/>
  <c r="L877" i="6" s="1"/>
  <c r="J2091" i="6"/>
  <c r="L2091" i="6" s="1"/>
  <c r="J403" i="6"/>
  <c r="L403" i="6" s="1"/>
  <c r="J2157" i="6"/>
  <c r="L2157" i="6" s="1"/>
  <c r="J1177" i="6"/>
  <c r="L1177" i="6" s="1"/>
  <c r="J1020" i="6"/>
  <c r="L1020" i="6" s="1"/>
  <c r="J1988" i="6"/>
  <c r="L1988" i="6" s="1"/>
  <c r="J285" i="6"/>
  <c r="L285" i="6" s="1"/>
  <c r="J1911" i="6"/>
  <c r="L1911" i="6" s="1"/>
  <c r="J1806" i="6"/>
  <c r="L1806" i="6" s="1"/>
  <c r="J1367" i="6"/>
  <c r="L1367" i="6" s="1"/>
  <c r="J596" i="6"/>
  <c r="L596" i="6" s="1"/>
  <c r="J1686" i="6"/>
  <c r="L1686" i="6" s="1"/>
  <c r="J870" i="6"/>
  <c r="L870" i="6" s="1"/>
  <c r="J562" i="6"/>
  <c r="L562" i="6" s="1"/>
  <c r="J581" i="6"/>
  <c r="L581" i="6" s="1"/>
  <c r="J1652" i="6"/>
  <c r="L1652" i="6" s="1"/>
  <c r="J778" i="6"/>
  <c r="L778" i="6" s="1"/>
  <c r="J1105" i="6"/>
  <c r="L1105" i="6" s="1"/>
  <c r="J1643" i="6"/>
  <c r="L1643" i="6" s="1"/>
  <c r="J810" i="6"/>
  <c r="L810" i="6" s="1"/>
  <c r="J537" i="6"/>
  <c r="L537" i="6" s="1"/>
  <c r="J529" i="6"/>
  <c r="L529" i="6" s="1"/>
  <c r="J2089" i="6"/>
  <c r="L2089" i="6" s="1"/>
  <c r="J1679" i="6"/>
  <c r="L1679" i="6" s="1"/>
  <c r="J1232" i="6"/>
  <c r="L1232" i="6" s="1"/>
  <c r="J1142" i="6"/>
  <c r="L1142" i="6" s="1"/>
  <c r="J961" i="6"/>
  <c r="L961" i="6" s="1"/>
  <c r="J884" i="6"/>
  <c r="L884" i="6" s="1"/>
  <c r="J2052" i="6"/>
  <c r="L2052" i="6" s="1"/>
  <c r="J1965" i="6"/>
  <c r="L1965" i="6" s="1"/>
  <c r="J63" i="6"/>
  <c r="L63" i="6" s="1"/>
  <c r="J2087" i="6"/>
  <c r="L2087" i="6" s="1"/>
  <c r="J1023" i="6"/>
  <c r="L1023" i="6" s="1"/>
  <c r="J806" i="6"/>
  <c r="L806" i="6" s="1"/>
  <c r="J1006" i="6"/>
  <c r="L1006" i="6" s="1"/>
  <c r="J335" i="6"/>
  <c r="L335" i="6" s="1"/>
  <c r="J617" i="6"/>
  <c r="L617" i="6" s="1"/>
  <c r="J1981" i="6"/>
  <c r="L1981" i="6" s="1"/>
  <c r="J1210" i="6"/>
  <c r="L1210" i="6" s="1"/>
  <c r="J1394" i="6"/>
  <c r="L1394" i="6" s="1"/>
  <c r="J193" i="6"/>
  <c r="L193" i="6" s="1"/>
  <c r="J1097" i="6"/>
  <c r="L1097" i="6" s="1"/>
  <c r="J2110" i="6"/>
  <c r="L2110" i="6" s="1"/>
  <c r="J2211" i="6"/>
  <c r="L2211" i="6" s="1"/>
  <c r="J1753" i="6"/>
  <c r="L1753" i="6" s="1"/>
  <c r="J168" i="6"/>
  <c r="L168" i="6" s="1"/>
  <c r="J1511" i="6"/>
  <c r="L1511" i="6" s="1"/>
  <c r="J864" i="6"/>
  <c r="L864" i="6" s="1"/>
  <c r="J2100" i="6"/>
  <c r="L2100" i="6" s="1"/>
  <c r="J1248" i="6"/>
  <c r="L1248" i="6" s="1"/>
  <c r="J515" i="6"/>
  <c r="L515" i="6" s="1"/>
  <c r="J1781" i="6"/>
  <c r="L1781" i="6" s="1"/>
  <c r="J496" i="6"/>
  <c r="L496" i="6" s="1"/>
  <c r="J2020" i="6"/>
  <c r="L2020" i="6" s="1"/>
  <c r="J254" i="6"/>
  <c r="L254" i="6" s="1"/>
  <c r="J630" i="6"/>
  <c r="L630" i="6" s="1"/>
  <c r="J598" i="6"/>
  <c r="L598" i="6" s="1"/>
  <c r="J374" i="6"/>
  <c r="L374" i="6" s="1"/>
  <c r="J266" i="6"/>
  <c r="L266" i="6" s="1"/>
  <c r="J1145" i="6"/>
  <c r="L1145" i="6" s="1"/>
  <c r="J1695" i="6"/>
  <c r="L1695" i="6" s="1"/>
  <c r="J434" i="6"/>
  <c r="L434" i="6" s="1"/>
  <c r="J1284" i="6"/>
  <c r="L1284" i="6" s="1"/>
  <c r="J571" i="6"/>
  <c r="L571" i="6" s="1"/>
  <c r="J1912" i="6"/>
  <c r="L1912" i="6" s="1"/>
  <c r="J1256" i="6"/>
  <c r="L1256" i="6" s="1"/>
  <c r="J2149" i="6"/>
  <c r="L2149" i="6" s="1"/>
  <c r="J224" i="6"/>
  <c r="L224" i="6" s="1"/>
  <c r="J487" i="6"/>
  <c r="L487" i="6" s="1"/>
  <c r="J81" i="6"/>
  <c r="L81" i="6" s="1"/>
  <c r="J420" i="6"/>
  <c r="L420" i="6" s="1"/>
  <c r="J454" i="6"/>
  <c r="L454" i="6" s="1"/>
  <c r="J2129" i="6"/>
  <c r="L2129" i="6" s="1"/>
  <c r="J1825" i="6"/>
  <c r="L1825" i="6" s="1"/>
  <c r="J1459" i="6"/>
  <c r="L1459" i="6" s="1"/>
  <c r="J2233" i="6"/>
  <c r="L2233" i="6" s="1"/>
  <c r="J765" i="6"/>
  <c r="L765" i="6" s="1"/>
  <c r="J151" i="6"/>
  <c r="L151" i="6" s="1"/>
  <c r="J982" i="6"/>
  <c r="L982" i="6" s="1"/>
  <c r="J1352" i="6"/>
  <c r="L1352" i="6" s="1"/>
  <c r="J1239" i="6"/>
  <c r="L1239" i="6" s="1"/>
  <c r="J807" i="6"/>
  <c r="L807" i="6" s="1"/>
  <c r="J214" i="6"/>
  <c r="L214" i="6" s="1"/>
  <c r="J178" i="6"/>
  <c r="L178" i="6" s="1"/>
  <c r="J776" i="6"/>
  <c r="L776" i="6" s="1"/>
  <c r="J131" i="6"/>
  <c r="L131" i="6" s="1"/>
  <c r="J565" i="6"/>
  <c r="L565" i="6" s="1"/>
  <c r="J1721" i="6"/>
  <c r="L1721" i="6" s="1"/>
  <c r="J2047" i="6"/>
  <c r="L2047" i="6" s="1"/>
  <c r="J2275" i="6"/>
  <c r="L2275" i="6" s="1"/>
  <c r="J2195" i="6"/>
  <c r="L2195" i="6" s="1"/>
  <c r="J2295" i="6"/>
  <c r="L2295" i="6" s="1"/>
  <c r="J277" i="6"/>
  <c r="L277" i="6" s="1"/>
  <c r="J1453" i="6"/>
  <c r="L1453" i="6" s="1"/>
  <c r="J174" i="6"/>
  <c r="L174" i="6" s="1"/>
  <c r="J1234" i="6"/>
  <c r="L1234" i="6" s="1"/>
  <c r="J1126" i="6"/>
  <c r="L1126" i="6" s="1"/>
  <c r="J1410" i="6"/>
  <c r="L1410" i="6" s="1"/>
  <c r="J823" i="6"/>
  <c r="L823" i="6" s="1"/>
  <c r="J616" i="6"/>
  <c r="L616" i="6" s="1"/>
  <c r="J112" i="6"/>
  <c r="L112" i="6" s="1"/>
  <c r="J1235" i="6"/>
  <c r="L1235" i="6" s="1"/>
  <c r="J1090" i="6"/>
  <c r="L1090" i="6" s="1"/>
  <c r="J1030" i="6"/>
  <c r="L1030" i="6" s="1"/>
  <c r="J447" i="6"/>
  <c r="L447" i="6" s="1"/>
  <c r="J36" i="6"/>
  <c r="L36" i="6" s="1"/>
  <c r="J664" i="6"/>
  <c r="L664" i="6" s="1"/>
  <c r="J1165" i="6"/>
  <c r="L1165" i="6" s="1"/>
  <c r="J1966" i="6"/>
  <c r="L1966" i="6" s="1"/>
  <c r="J470" i="6"/>
  <c r="L470" i="6" s="1"/>
  <c r="J556" i="6"/>
  <c r="L556" i="6" s="1"/>
  <c r="J632" i="6"/>
  <c r="L632" i="6" s="1"/>
  <c r="J2140" i="6"/>
  <c r="L2140" i="6" s="1"/>
  <c r="J1131" i="6"/>
  <c r="L1131" i="6" s="1"/>
  <c r="J1539" i="6"/>
  <c r="L1539" i="6" s="1"/>
  <c r="J751" i="6"/>
  <c r="L751" i="6" s="1"/>
  <c r="J2228" i="6"/>
  <c r="L2228" i="6" s="1"/>
  <c r="J1706" i="6"/>
  <c r="L1706" i="6" s="1"/>
  <c r="J984" i="6"/>
  <c r="L984" i="6" s="1"/>
  <c r="J2299" i="6"/>
  <c r="L2299" i="6" s="1"/>
  <c r="J856" i="6"/>
  <c r="L856" i="6" s="1"/>
  <c r="J15" i="6"/>
  <c r="L15" i="6" s="1"/>
  <c r="J1541" i="6"/>
  <c r="L1541" i="6" s="1"/>
  <c r="J59" i="6"/>
  <c r="L59" i="6" s="1"/>
  <c r="J1005" i="6"/>
  <c r="L1005" i="6" s="1"/>
  <c r="J1043" i="6"/>
  <c r="L1043" i="6" s="1"/>
  <c r="J520" i="6"/>
  <c r="L520" i="6" s="1"/>
  <c r="J47" i="6"/>
  <c r="L47" i="6" s="1"/>
  <c r="J1624" i="6"/>
  <c r="L1624" i="6" s="1"/>
  <c r="J852" i="6"/>
  <c r="L852" i="6" s="1"/>
  <c r="J2028" i="6"/>
  <c r="L2028" i="6" s="1"/>
  <c r="J2174" i="6"/>
  <c r="L2174" i="6" s="1"/>
  <c r="J2196" i="6"/>
  <c r="L2196" i="6" s="1"/>
  <c r="J230" i="6"/>
  <c r="L230" i="6" s="1"/>
  <c r="J795" i="6"/>
  <c r="L795" i="6" s="1"/>
  <c r="J69" i="6"/>
  <c r="L69" i="6" s="1"/>
  <c r="J1564" i="6"/>
  <c r="L1564" i="6" s="1"/>
  <c r="J1728" i="6"/>
  <c r="L1728" i="6" s="1"/>
  <c r="J1627" i="6"/>
  <c r="L1627" i="6" s="1"/>
  <c r="J1631" i="6"/>
  <c r="L1631" i="6" s="1"/>
  <c r="J593" i="6"/>
  <c r="L593" i="6" s="1"/>
  <c r="J1312" i="6"/>
  <c r="L1312" i="6" s="1"/>
  <c r="J723" i="6"/>
  <c r="L723" i="6" s="1"/>
  <c r="J1525" i="6"/>
  <c r="L1525" i="6" s="1"/>
  <c r="J604" i="6"/>
  <c r="L604" i="6" s="1"/>
  <c r="J1067" i="6"/>
  <c r="L1067" i="6" s="1"/>
  <c r="J943" i="6"/>
  <c r="L943" i="6" s="1"/>
  <c r="J1460" i="6"/>
  <c r="L1460" i="6" s="1"/>
  <c r="J909" i="6"/>
  <c r="L909" i="6" s="1"/>
  <c r="J1247" i="6"/>
  <c r="L1247" i="6" s="1"/>
  <c r="J2256" i="6"/>
  <c r="L2256" i="6" s="1"/>
  <c r="J1873" i="6"/>
  <c r="L1873" i="6" s="1"/>
  <c r="J1391" i="6"/>
  <c r="L1391" i="6" s="1"/>
  <c r="J954" i="6"/>
  <c r="L954" i="6" s="1"/>
  <c r="J1777" i="6"/>
  <c r="L1777" i="6" s="1"/>
  <c r="J1743" i="6"/>
  <c r="L1743" i="6" s="1"/>
  <c r="J236" i="6"/>
  <c r="L236" i="6" s="1"/>
  <c r="J110" i="6"/>
  <c r="L110" i="6" s="1"/>
  <c r="J134" i="6"/>
  <c r="L134" i="6" s="1"/>
  <c r="J172" i="6"/>
  <c r="L172" i="6" s="1"/>
  <c r="J1437" i="6"/>
  <c r="L1437" i="6" s="1"/>
  <c r="J1642" i="6"/>
  <c r="L1642" i="6" s="1"/>
  <c r="J2064" i="6"/>
  <c r="L2064" i="6" s="1"/>
  <c r="J1848" i="6"/>
  <c r="L1848" i="6" s="1"/>
  <c r="J634" i="6"/>
  <c r="L634" i="6" s="1"/>
  <c r="J728" i="6"/>
  <c r="L728" i="6" s="1"/>
  <c r="J2050" i="6"/>
  <c r="L2050" i="6" s="1"/>
  <c r="J1600" i="6"/>
  <c r="L1600" i="6" s="1"/>
  <c r="J849" i="6"/>
  <c r="L849" i="6" s="1"/>
  <c r="J1810" i="6"/>
  <c r="L1810" i="6" s="1"/>
  <c r="J1971" i="6"/>
  <c r="L1971" i="6" s="1"/>
  <c r="J1845" i="6"/>
  <c r="L1845" i="6" s="1"/>
  <c r="J370" i="6"/>
  <c r="L370" i="6" s="1"/>
  <c r="J92" i="6"/>
  <c r="L92" i="6" s="1"/>
  <c r="J703" i="6"/>
  <c r="L703" i="6" s="1"/>
  <c r="J332" i="6"/>
  <c r="L332" i="6" s="1"/>
  <c r="J2145" i="6"/>
  <c r="L2145" i="6" s="1"/>
  <c r="J444" i="6"/>
  <c r="L444" i="6" s="1"/>
  <c r="J1561" i="6"/>
  <c r="L1561" i="6" s="1"/>
  <c r="J1716" i="6"/>
  <c r="L1716" i="6" s="1"/>
  <c r="J468" i="6"/>
  <c r="L468" i="6" s="1"/>
  <c r="J2031" i="6"/>
  <c r="L2031" i="6" s="1"/>
  <c r="J574" i="6"/>
  <c r="L574" i="6" s="1"/>
  <c r="J1151" i="6"/>
  <c r="L1151" i="6" s="1"/>
  <c r="J1601" i="6"/>
  <c r="L1601" i="6" s="1"/>
  <c r="J2271" i="6"/>
  <c r="L2271" i="6" s="1"/>
  <c r="J27" i="6"/>
  <c r="L27" i="6" s="1"/>
  <c r="J1204" i="6"/>
  <c r="L1204" i="6" s="1"/>
  <c r="J832" i="6"/>
  <c r="L832" i="6" s="1"/>
  <c r="J2073" i="6"/>
  <c r="L2073" i="6" s="1"/>
  <c r="J1399" i="6"/>
  <c r="L1399" i="6" s="1"/>
  <c r="J1724" i="6"/>
  <c r="L1724" i="6" s="1"/>
  <c r="J1433" i="6"/>
  <c r="L1433" i="6" s="1"/>
  <c r="J800" i="6"/>
  <c r="L800" i="6" s="1"/>
  <c r="J355" i="6"/>
  <c r="L355" i="6" s="1"/>
  <c r="J1156" i="6"/>
  <c r="L1156" i="6" s="1"/>
  <c r="J839" i="6"/>
  <c r="L839" i="6" s="1"/>
  <c r="J1917" i="6"/>
  <c r="L1917" i="6" s="1"/>
  <c r="J788" i="6"/>
  <c r="L788" i="6" s="1"/>
  <c r="J1015" i="6"/>
  <c r="L1015" i="6" s="1"/>
  <c r="J753" i="6"/>
  <c r="L753" i="6" s="1"/>
  <c r="J1818" i="6"/>
  <c r="L1818" i="6" s="1"/>
  <c r="J917" i="6"/>
  <c r="L917" i="6" s="1"/>
  <c r="J719" i="6"/>
  <c r="L719" i="6" s="1"/>
  <c r="J841" i="6"/>
  <c r="L841" i="6" s="1"/>
  <c r="J1951" i="6"/>
  <c r="L1951" i="6" s="1"/>
  <c r="J502" i="6"/>
  <c r="L502" i="6" s="1"/>
  <c r="J1783" i="6"/>
  <c r="L1783" i="6" s="1"/>
  <c r="J318" i="6"/>
  <c r="L318" i="6" s="1"/>
  <c r="J1009" i="6"/>
  <c r="L1009" i="6" s="1"/>
  <c r="J1596" i="6"/>
  <c r="L1596" i="6" s="1"/>
  <c r="J1467" i="6"/>
  <c r="L1467" i="6" s="1"/>
  <c r="J2005" i="6"/>
  <c r="L2005" i="6" s="1"/>
  <c r="J1369" i="6"/>
  <c r="L1369" i="6" s="1"/>
  <c r="J1065" i="6"/>
  <c r="L1065" i="6" s="1"/>
  <c r="J150" i="6"/>
  <c r="L150" i="6" s="1"/>
  <c r="J1385" i="6"/>
  <c r="L1385" i="6" s="1"/>
  <c r="J1886" i="6"/>
  <c r="L1886" i="6" s="1"/>
  <c r="J1537" i="6"/>
  <c r="L1537" i="6" s="1"/>
  <c r="J1798" i="6"/>
  <c r="L1798" i="6" s="1"/>
  <c r="J2254" i="6"/>
  <c r="L2254" i="6" s="1"/>
  <c r="J464" i="6"/>
  <c r="L464" i="6" s="1"/>
  <c r="J1802" i="6"/>
  <c r="L1802" i="6" s="1"/>
  <c r="J1526" i="6"/>
  <c r="L1526" i="6" s="1"/>
  <c r="J1386" i="6"/>
  <c r="L1386" i="6" s="1"/>
  <c r="J2061" i="6"/>
  <c r="L2061" i="6" s="1"/>
  <c r="J385" i="6"/>
  <c r="L385" i="6" s="1"/>
  <c r="J2166" i="6"/>
  <c r="L2166" i="6" s="1"/>
  <c r="J578" i="6"/>
  <c r="L578" i="6" s="1"/>
  <c r="J93" i="6"/>
  <c r="L93" i="6" s="1"/>
  <c r="J1189" i="6"/>
  <c r="L1189" i="6" s="1"/>
  <c r="J356" i="6"/>
  <c r="L356" i="6" s="1"/>
  <c r="J610" i="6"/>
  <c r="L610" i="6" s="1"/>
  <c r="J1117" i="6"/>
  <c r="L1117" i="6" s="1"/>
  <c r="J1890" i="6"/>
  <c r="L1890" i="6" s="1"/>
  <c r="J660" i="6"/>
  <c r="L660" i="6" s="1"/>
  <c r="J648" i="6"/>
  <c r="L648" i="6" s="1"/>
  <c r="J319" i="6"/>
  <c r="L319" i="6" s="1"/>
  <c r="J837" i="6"/>
  <c r="L837" i="6" s="1"/>
  <c r="J1670" i="6"/>
  <c r="L1670" i="6" s="1"/>
  <c r="J1937" i="6"/>
  <c r="L1937" i="6" s="1"/>
  <c r="J2109" i="6"/>
  <c r="L2109" i="6" s="1"/>
  <c r="J1992" i="6"/>
  <c r="L1992" i="6" s="1"/>
  <c r="J2048" i="6"/>
  <c r="L2048" i="6" s="1"/>
  <c r="J387" i="6"/>
  <c r="L387" i="6" s="1"/>
  <c r="J1908" i="6"/>
  <c r="L1908" i="6" s="1"/>
  <c r="J1492" i="6"/>
  <c r="L1492" i="6" s="1"/>
  <c r="J637" i="6"/>
  <c r="L637" i="6" s="1"/>
  <c r="J1288" i="6"/>
  <c r="L1288" i="6" s="1"/>
  <c r="J607" i="6"/>
  <c r="L607" i="6" s="1"/>
  <c r="J1340" i="6"/>
  <c r="L1340" i="6" s="1"/>
  <c r="J393" i="6"/>
  <c r="L393" i="6" s="1"/>
  <c r="J718" i="6"/>
  <c r="L718" i="6" s="1"/>
  <c r="J2055" i="6"/>
  <c r="L2055" i="6" s="1"/>
  <c r="J2288" i="6"/>
  <c r="L2288" i="6" s="1"/>
  <c r="J1843" i="6"/>
  <c r="L1843" i="6" s="1"/>
  <c r="J1747" i="6"/>
  <c r="L1747" i="6" s="1"/>
  <c r="J60" i="6"/>
  <c r="L60" i="6" s="1"/>
  <c r="J2138" i="6"/>
  <c r="L2138" i="6" s="1"/>
  <c r="J353" i="6"/>
  <c r="L353" i="6" s="1"/>
  <c r="J103" i="6"/>
  <c r="L103" i="6" s="1"/>
  <c r="J1277" i="6"/>
  <c r="L1277" i="6" s="1"/>
  <c r="J1064" i="6"/>
  <c r="L1064" i="6" s="1"/>
  <c r="J725" i="6"/>
  <c r="L725" i="6" s="1"/>
  <c r="J1222" i="6"/>
  <c r="L1222" i="6" s="1"/>
  <c r="J2159" i="6"/>
  <c r="L2159" i="6" s="1"/>
  <c r="J2284" i="6"/>
  <c r="L2284" i="6" s="1"/>
  <c r="J911" i="6"/>
  <c r="L911" i="6" s="1"/>
  <c r="J399" i="6"/>
  <c r="L399" i="6" s="1"/>
  <c r="J1046" i="6"/>
  <c r="L1046" i="6" s="1"/>
  <c r="J202" i="6"/>
  <c r="L202" i="6" s="1"/>
  <c r="J1317" i="6"/>
  <c r="L1317" i="6" s="1"/>
  <c r="J1377" i="6"/>
  <c r="L1377" i="6" s="1"/>
  <c r="J1013" i="6"/>
  <c r="L1013" i="6" s="1"/>
  <c r="J844" i="6"/>
  <c r="L844" i="6" s="1"/>
  <c r="J13" i="6"/>
  <c r="L13" i="6" s="1"/>
  <c r="J570" i="6"/>
  <c r="L570" i="6" s="1"/>
  <c r="J1113" i="6"/>
  <c r="L1113" i="6" s="1"/>
  <c r="J978" i="6"/>
  <c r="L978" i="6" s="1"/>
  <c r="J2291" i="6"/>
  <c r="L2291" i="6" s="1"/>
  <c r="J1512" i="6"/>
  <c r="L1512" i="6" s="1"/>
  <c r="J2143" i="6"/>
  <c r="L2143" i="6" s="1"/>
  <c r="J1665" i="6"/>
  <c r="L1665" i="6" s="1"/>
  <c r="J480" i="6"/>
  <c r="L480" i="6" s="1"/>
  <c r="J260" i="6"/>
  <c r="L260" i="6" s="1"/>
  <c r="J2078" i="6"/>
  <c r="L2078" i="6" s="1"/>
  <c r="J1349" i="6"/>
  <c r="L1349" i="6" s="1"/>
  <c r="J1689" i="6"/>
  <c r="L1689" i="6" s="1"/>
  <c r="J667" i="6"/>
  <c r="L667" i="6" s="1"/>
  <c r="J916" i="6"/>
  <c r="L916" i="6" s="1"/>
  <c r="J553" i="6"/>
  <c r="L553" i="6" s="1"/>
  <c r="J962" i="6"/>
  <c r="L962" i="6" s="1"/>
  <c r="J1704" i="6"/>
  <c r="L1704" i="6" s="1"/>
  <c r="J1942" i="6"/>
  <c r="L1942" i="6" s="1"/>
  <c r="J1209" i="6"/>
  <c r="L1209" i="6" s="1"/>
  <c r="J742" i="6"/>
  <c r="L742" i="6" s="1"/>
  <c r="J1603" i="6"/>
  <c r="L1603" i="6" s="1"/>
  <c r="J1153" i="6"/>
  <c r="L1153" i="6" s="1"/>
  <c r="J1169" i="6"/>
  <c r="L1169" i="6" s="1"/>
  <c r="J572" i="6"/>
  <c r="L572" i="6" s="1"/>
  <c r="J1778" i="6"/>
  <c r="L1778" i="6" s="1"/>
  <c r="J363" i="6"/>
  <c r="L363" i="6" s="1"/>
  <c r="J120" i="6"/>
  <c r="L120" i="6" s="1"/>
  <c r="J34" i="6"/>
  <c r="L34" i="6" s="1"/>
  <c r="J1760" i="6"/>
  <c r="L1760" i="6" s="1"/>
  <c r="J2038" i="6"/>
  <c r="L2038" i="6" s="1"/>
  <c r="J994" i="6"/>
  <c r="L994" i="6" s="1"/>
  <c r="J1028" i="6"/>
  <c r="L1028" i="6" s="1"/>
  <c r="J511" i="6"/>
  <c r="L511" i="6" s="1"/>
  <c r="J774" i="6"/>
  <c r="L774" i="6" s="1"/>
  <c r="J325" i="6"/>
  <c r="L325" i="6" s="1"/>
  <c r="J1606" i="6"/>
  <c r="L1606" i="6" s="1"/>
  <c r="J1482" i="6"/>
  <c r="L1482" i="6" s="1"/>
  <c r="J300" i="6"/>
  <c r="L300" i="6" s="1"/>
  <c r="J336" i="6"/>
  <c r="L336" i="6" s="1"/>
  <c r="J1140" i="6"/>
  <c r="L1140" i="6" s="1"/>
  <c r="J1838" i="6"/>
  <c r="L1838" i="6" s="1"/>
  <c r="J769" i="6"/>
  <c r="L769" i="6" s="1"/>
  <c r="J289" i="6"/>
  <c r="L289" i="6" s="1"/>
  <c r="J2289" i="6"/>
  <c r="L2289" i="6" s="1"/>
  <c r="J766" i="6"/>
  <c r="L766" i="6" s="1"/>
  <c r="J298" i="6"/>
  <c r="L298" i="6" s="1"/>
  <c r="J20" i="6"/>
  <c r="L20" i="6" s="1"/>
  <c r="J2239" i="6"/>
  <c r="L2239" i="6" s="1"/>
  <c r="J756" i="6"/>
  <c r="L756" i="6" s="1"/>
  <c r="J1563" i="6"/>
  <c r="L1563" i="6" s="1"/>
  <c r="J536" i="6"/>
  <c r="L536" i="6" s="1"/>
  <c r="J748" i="6"/>
  <c r="L748" i="6" s="1"/>
  <c r="J695" i="6"/>
  <c r="L695" i="6" s="1"/>
  <c r="J2222" i="6"/>
  <c r="L2222" i="6" s="1"/>
  <c r="J1350" i="6"/>
  <c r="L1350" i="6" s="1"/>
  <c r="J860" i="6"/>
  <c r="L860" i="6" s="1"/>
  <c r="J883" i="6"/>
  <c r="L883" i="6" s="1"/>
  <c r="J2223" i="6"/>
  <c r="L2223" i="6" s="1"/>
  <c r="J815" i="6"/>
  <c r="L815" i="6" s="1"/>
  <c r="J1309" i="6"/>
  <c r="L1309" i="6" s="1"/>
  <c r="J1636" i="6"/>
  <c r="L1636" i="6" s="1"/>
  <c r="J210" i="6"/>
  <c r="L210" i="6" s="1"/>
  <c r="J1661" i="6"/>
  <c r="L1661" i="6" s="1"/>
  <c r="J775" i="6"/>
  <c r="L775" i="6" s="1"/>
  <c r="J1071" i="6"/>
  <c r="L1071" i="6" s="1"/>
  <c r="J2123" i="6"/>
  <c r="L2123" i="6" s="1"/>
  <c r="J1315" i="6"/>
  <c r="L1315" i="6" s="1"/>
  <c r="J483" i="6"/>
  <c r="L483" i="6" s="1"/>
  <c r="J712" i="6"/>
  <c r="L712" i="6" s="1"/>
  <c r="J1532" i="6"/>
  <c r="L1532" i="6" s="1"/>
  <c r="J1812" i="6"/>
  <c r="L1812" i="6" s="1"/>
  <c r="J1934" i="6"/>
  <c r="L1934" i="6" s="1"/>
  <c r="J1609" i="6"/>
  <c r="L1609" i="6" s="1"/>
  <c r="J1048" i="6"/>
  <c r="L1048" i="6" s="1"/>
  <c r="J2086" i="6"/>
  <c r="L2086" i="6" s="1"/>
  <c r="J835" i="6"/>
  <c r="L835" i="6" s="1"/>
  <c r="J1170" i="6"/>
  <c r="L1170" i="6" s="1"/>
  <c r="J505" i="6"/>
  <c r="L505" i="6" s="1"/>
  <c r="J1203" i="6"/>
  <c r="L1203" i="6" s="1"/>
  <c r="J642" i="6"/>
  <c r="L642" i="6" s="1"/>
  <c r="J1727" i="6"/>
  <c r="L1727" i="6" s="1"/>
  <c r="J1530" i="6"/>
  <c r="L1530" i="6" s="1"/>
  <c r="J1904" i="6"/>
  <c r="L1904" i="6" s="1"/>
  <c r="J1865" i="6"/>
  <c r="L1865" i="6" s="1"/>
  <c r="J975" i="6"/>
  <c r="L975" i="6" s="1"/>
  <c r="J1663" i="6"/>
  <c r="L1663" i="6" s="1"/>
  <c r="J1817" i="6"/>
  <c r="L1817" i="6" s="1"/>
  <c r="J540" i="6"/>
  <c r="L540" i="6" s="1"/>
  <c r="J930" i="6"/>
  <c r="L930" i="6" s="1"/>
  <c r="J182" i="6"/>
  <c r="L182" i="6" s="1"/>
  <c r="J1128" i="6"/>
  <c r="L1128" i="6" s="1"/>
  <c r="J1355" i="6"/>
  <c r="L1355" i="6" s="1"/>
  <c r="J114" i="6"/>
  <c r="L114" i="6" s="1"/>
  <c r="J1450" i="6"/>
  <c r="L1450" i="6" s="1"/>
  <c r="J2113" i="6"/>
  <c r="L2113" i="6" s="1"/>
  <c r="J1130" i="6"/>
  <c r="L1130" i="6" s="1"/>
  <c r="J1909" i="6"/>
  <c r="L1909" i="6" s="1"/>
  <c r="J687" i="6"/>
  <c r="L687" i="6" s="1"/>
  <c r="J1871" i="6"/>
  <c r="L1871" i="6" s="1"/>
  <c r="J670" i="6"/>
  <c r="L670" i="6" s="1"/>
  <c r="J338" i="6"/>
  <c r="L338" i="6" s="1"/>
  <c r="J1749" i="6"/>
  <c r="L1749" i="6" s="1"/>
  <c r="J2227" i="6"/>
  <c r="L2227" i="6" s="1"/>
  <c r="J435" i="6"/>
  <c r="L435" i="6" s="1"/>
  <c r="J1118" i="6"/>
  <c r="L1118" i="6" s="1"/>
  <c r="J1504" i="6"/>
  <c r="L1504" i="6" s="1"/>
  <c r="J1174" i="6"/>
  <c r="L1174" i="6" s="1"/>
  <c r="J96" i="6"/>
  <c r="L96" i="6" s="1"/>
  <c r="J576" i="6"/>
  <c r="L576" i="6" s="1"/>
  <c r="J1462" i="6"/>
  <c r="L1462" i="6" s="1"/>
  <c r="J207" i="6"/>
  <c r="L207" i="6" s="1"/>
  <c r="J654" i="6"/>
  <c r="L654" i="6" s="1"/>
  <c r="J2298" i="6"/>
  <c r="L2298" i="6" s="1"/>
  <c r="J1485" i="6"/>
  <c r="L1485" i="6" s="1"/>
  <c r="J1893" i="6"/>
  <c r="L1893" i="6" s="1"/>
  <c r="J108" i="6"/>
  <c r="L108" i="6" s="1"/>
  <c r="J1270" i="6"/>
  <c r="L1270" i="6" s="1"/>
  <c r="J974" i="6"/>
  <c r="L974" i="6" s="1"/>
  <c r="J1888" i="6"/>
  <c r="L1888" i="6" s="1"/>
  <c r="J668" i="6"/>
  <c r="L668" i="6" s="1"/>
  <c r="J495" i="6"/>
  <c r="L495" i="6" s="1"/>
  <c r="J1864" i="6"/>
  <c r="L1864" i="6" s="1"/>
  <c r="J1889" i="6"/>
  <c r="L1889" i="6" s="1"/>
  <c r="J2165" i="6"/>
  <c r="L2165" i="6" s="1"/>
  <c r="J2093" i="6"/>
  <c r="L2093" i="6" s="1"/>
  <c r="J872" i="6"/>
  <c r="L872" i="6" s="1"/>
  <c r="J1123" i="6"/>
  <c r="L1123" i="6" s="1"/>
  <c r="J62" i="6"/>
  <c r="L62" i="6" s="1"/>
  <c r="J1633" i="6"/>
  <c r="L1633" i="6" s="1"/>
  <c r="J1402" i="6"/>
  <c r="L1402" i="6" s="1"/>
  <c r="J143" i="6"/>
  <c r="L143" i="6" s="1"/>
  <c r="J1141" i="6"/>
  <c r="L1141" i="6" s="1"/>
  <c r="J1291" i="6"/>
  <c r="L1291" i="6" s="1"/>
  <c r="J2156" i="6"/>
  <c r="L2156" i="6" s="1"/>
  <c r="J1179" i="6"/>
  <c r="L1179" i="6" s="1"/>
  <c r="J1955" i="6"/>
  <c r="L1955" i="6" s="1"/>
  <c r="J358" i="6"/>
  <c r="L358" i="6" s="1"/>
  <c r="J825" i="6"/>
  <c r="L825" i="6" s="1"/>
  <c r="J2285" i="6"/>
  <c r="L2285" i="6" s="1"/>
  <c r="J522" i="6"/>
  <c r="L522" i="6" s="1"/>
  <c r="J2176" i="6"/>
  <c r="L2176" i="6" s="1"/>
  <c r="J2167" i="6"/>
  <c r="L2167" i="6" s="1"/>
  <c r="J1451" i="6"/>
  <c r="L1451" i="6" s="1"/>
  <c r="J421" i="6"/>
  <c r="L421" i="6" s="1"/>
  <c r="J1465" i="6"/>
  <c r="L1465" i="6" s="1"/>
  <c r="J273" i="6"/>
  <c r="L273" i="6" s="1"/>
  <c r="J459" i="6"/>
  <c r="L459" i="6" s="1"/>
  <c r="J2009" i="6"/>
  <c r="L2009" i="6" s="1"/>
  <c r="J538" i="6"/>
  <c r="L538" i="6" s="1"/>
  <c r="J61" i="6"/>
  <c r="L61" i="6" s="1"/>
  <c r="J661" i="6"/>
  <c r="L661" i="6" s="1"/>
  <c r="J1996" i="6"/>
  <c r="L1996" i="6" s="1"/>
  <c r="J1305" i="6"/>
  <c r="L1305" i="6" s="1"/>
  <c r="J552" i="6"/>
  <c r="L552" i="6" s="1"/>
  <c r="J1738" i="6"/>
  <c r="L1738" i="6" s="1"/>
  <c r="J1019" i="6"/>
  <c r="L1019" i="6" s="1"/>
  <c r="J272" i="6"/>
  <c r="L272" i="6" s="1"/>
  <c r="J304" i="6"/>
  <c r="L304" i="6" s="1"/>
  <c r="J1919" i="6"/>
  <c r="L1919" i="6" s="1"/>
  <c r="J213" i="6"/>
  <c r="L213" i="6" s="1"/>
  <c r="J646" i="6"/>
  <c r="L646" i="6" s="1"/>
  <c r="J790" i="6"/>
  <c r="L790" i="6" s="1"/>
  <c r="J2217" i="6"/>
  <c r="L2217" i="6" s="1"/>
  <c r="J2179" i="6"/>
  <c r="L2179" i="6" s="1"/>
  <c r="J987" i="6"/>
  <c r="L987" i="6" s="1"/>
  <c r="J375" i="6"/>
  <c r="L375" i="6" s="1"/>
  <c r="J1804" i="6"/>
  <c r="L1804" i="6" s="1"/>
  <c r="J1708" i="6"/>
  <c r="L1708" i="6" s="1"/>
  <c r="J913" i="6"/>
  <c r="L913" i="6" s="1"/>
  <c r="J1554" i="6"/>
  <c r="L1554" i="6" s="1"/>
  <c r="J2177" i="6"/>
  <c r="L2177" i="6" s="1"/>
  <c r="J697" i="6"/>
  <c r="L697" i="6" s="1"/>
  <c r="J1935" i="6"/>
  <c r="L1935" i="6" s="1"/>
  <c r="J2" i="6"/>
  <c r="L2" i="6" s="1"/>
  <c r="J754" i="6"/>
  <c r="L754" i="6" s="1"/>
  <c r="J1548" i="6"/>
  <c r="L1548" i="6" s="1"/>
  <c r="J215" i="6"/>
  <c r="L215" i="6" s="1"/>
  <c r="J1283" i="6"/>
  <c r="L1283" i="6" s="1"/>
  <c r="J161" i="6"/>
  <c r="L161" i="6" s="1"/>
  <c r="J429" i="6"/>
  <c r="L429" i="6" s="1"/>
  <c r="J2103" i="6"/>
  <c r="L2103" i="6" s="1"/>
  <c r="J243" i="6"/>
  <c r="L243" i="6" s="1"/>
  <c r="J1855" i="6"/>
  <c r="L1855" i="6" s="1"/>
  <c r="J1499" i="6"/>
  <c r="L1499" i="6" s="1"/>
  <c r="J388" i="6"/>
  <c r="L388" i="6" s="1"/>
  <c r="J1403" i="6"/>
  <c r="L1403" i="6" s="1"/>
  <c r="J2175" i="6"/>
  <c r="L2175" i="6" s="1"/>
  <c r="J1748" i="6"/>
  <c r="L1748" i="6" s="1"/>
  <c r="J1819" i="6"/>
  <c r="L1819" i="6" s="1"/>
  <c r="J46" i="6"/>
  <c r="L46" i="6" s="1"/>
  <c r="J1875" i="6"/>
  <c r="L1875" i="6" s="1"/>
  <c r="J1649" i="6"/>
  <c r="L1649" i="6" s="1"/>
  <c r="J475" i="6"/>
  <c r="L475" i="6" s="1"/>
  <c r="J1805" i="6"/>
  <c r="L1805" i="6" s="1"/>
  <c r="J713" i="6"/>
  <c r="L713" i="6" s="1"/>
  <c r="J782" i="6"/>
  <c r="L782" i="6" s="1"/>
  <c r="J83" i="6"/>
  <c r="L83" i="6" s="1"/>
  <c r="J1503" i="6"/>
  <c r="L1503" i="6" s="1"/>
  <c r="J966" i="6"/>
  <c r="L966" i="6" s="1"/>
  <c r="J1216" i="6"/>
  <c r="L1216" i="6" s="1"/>
  <c r="J1610" i="6"/>
  <c r="L1610" i="6" s="1"/>
  <c r="J169" i="6"/>
  <c r="L169" i="6" s="1"/>
  <c r="J2022" i="6"/>
  <c r="L2022" i="6" s="1"/>
  <c r="J1987" i="6"/>
  <c r="L1987" i="6" s="1"/>
  <c r="J2197" i="6"/>
  <c r="L2197" i="6" s="1"/>
  <c r="J845" i="6"/>
  <c r="L845" i="6" s="1"/>
  <c r="J87" i="6"/>
  <c r="L87" i="6" s="1"/>
  <c r="J793" i="6"/>
  <c r="L793" i="6" s="1"/>
  <c r="J834" i="6"/>
  <c r="L834" i="6" s="1"/>
  <c r="J1878" i="6"/>
  <c r="L1878" i="6" s="1"/>
  <c r="J1742" i="6"/>
  <c r="L1742" i="6" s="1"/>
  <c r="J1217" i="6"/>
  <c r="L1217" i="6" s="1"/>
  <c r="J1034" i="6"/>
  <c r="L1034" i="6" s="1"/>
  <c r="J295" i="6"/>
  <c r="L295" i="6" s="1"/>
  <c r="J218" i="6"/>
  <c r="L218" i="6" s="1"/>
  <c r="J478" i="6"/>
  <c r="L478" i="6" s="1"/>
  <c r="J265" i="6"/>
  <c r="L265" i="6" s="1"/>
  <c r="J1510" i="6"/>
  <c r="L1510" i="6" s="1"/>
  <c r="J1540" i="6"/>
  <c r="L1540" i="6" s="1"/>
  <c r="J1720" i="6"/>
  <c r="L1720" i="6" s="1"/>
  <c r="J206" i="6"/>
  <c r="L206" i="6" s="1"/>
  <c r="J2132" i="6"/>
  <c r="L2132" i="6" s="1"/>
  <c r="J191" i="6"/>
  <c r="L191" i="6" s="1"/>
  <c r="J1846" i="6"/>
  <c r="L1846" i="6" s="1"/>
  <c r="J31" i="6"/>
  <c r="L31" i="6" s="1"/>
  <c r="J1975" i="6"/>
  <c r="L1975" i="6" s="1"/>
  <c r="J706" i="6"/>
  <c r="L706" i="6" s="1"/>
  <c r="J880" i="6"/>
  <c r="L880" i="6" s="1"/>
  <c r="J288" i="6"/>
  <c r="L288" i="6" s="1"/>
  <c r="J450" i="6"/>
  <c r="L450" i="6" s="1"/>
  <c r="J811" i="6"/>
  <c r="L811" i="6" s="1"/>
  <c r="J1999" i="6"/>
  <c r="L1999" i="6" s="1"/>
  <c r="J240" i="6"/>
  <c r="L240" i="6" s="1"/>
  <c r="J1017" i="6"/>
  <c r="L1017" i="6" s="1"/>
  <c r="J84" i="6"/>
  <c r="L84" i="6" s="1"/>
  <c r="J1524" i="6"/>
  <c r="L1524" i="6" s="1"/>
  <c r="J342" i="6"/>
  <c r="L342" i="6" s="1"/>
  <c r="J802" i="6"/>
  <c r="L802" i="6" s="1"/>
  <c r="J1915" i="6"/>
  <c r="L1915" i="6" s="1"/>
  <c r="J1432" i="6"/>
  <c r="L1432" i="6" s="1"/>
  <c r="J1233" i="6"/>
  <c r="L1233" i="6" s="1"/>
  <c r="J1711" i="6"/>
  <c r="L1711" i="6" s="1"/>
  <c r="J550" i="6"/>
  <c r="L550" i="6" s="1"/>
  <c r="J203" i="6"/>
  <c r="L203" i="6" s="1"/>
  <c r="J2202" i="6"/>
  <c r="L2202" i="6" s="1"/>
  <c r="J1055" i="6"/>
  <c r="L1055" i="6" s="1"/>
  <c r="J2242" i="6"/>
  <c r="L2242" i="6" s="1"/>
  <c r="J1401" i="6"/>
  <c r="L1401" i="6" s="1"/>
  <c r="J1715" i="6"/>
  <c r="L1715" i="6" s="1"/>
  <c r="J1506" i="6"/>
  <c r="L1506" i="6" s="1"/>
  <c r="J2088" i="6"/>
  <c r="L2088" i="6" s="1"/>
  <c r="J1618" i="6"/>
  <c r="L1618" i="6" s="1"/>
  <c r="J922" i="6"/>
  <c r="L922" i="6" s="1"/>
  <c r="J497" i="6"/>
  <c r="L497" i="6" s="1"/>
  <c r="J653" i="6"/>
  <c r="L653" i="6" s="1"/>
  <c r="J1590" i="6"/>
  <c r="L1590" i="6" s="1"/>
  <c r="J2026" i="6"/>
  <c r="L2026" i="6" s="1"/>
  <c r="J741" i="6"/>
  <c r="L741" i="6" s="1"/>
  <c r="J415" i="6"/>
  <c r="L415" i="6" s="1"/>
  <c r="J597" i="6"/>
  <c r="L597" i="6" s="1"/>
  <c r="J1078" i="6"/>
  <c r="L1078" i="6" s="1"/>
  <c r="J165" i="6"/>
  <c r="L165" i="6" s="1"/>
  <c r="J1198" i="6"/>
  <c r="L1198" i="6" s="1"/>
  <c r="J149" i="6"/>
  <c r="L149" i="6" s="1"/>
  <c r="J1199" i="6"/>
  <c r="L1199" i="6" s="1"/>
  <c r="J997" i="6"/>
  <c r="L997" i="6" s="1"/>
  <c r="J600" i="6"/>
  <c r="L600" i="6" s="1"/>
  <c r="J1710" i="6"/>
  <c r="L1710" i="6" s="1"/>
  <c r="J1040" i="6"/>
  <c r="L1040" i="6" s="1"/>
  <c r="J1882" i="6"/>
  <c r="L1882" i="6" s="1"/>
  <c r="J2002" i="6"/>
  <c r="L2002" i="6" s="1"/>
  <c r="J390" i="6"/>
  <c r="L390" i="6" s="1"/>
  <c r="J1850" i="6"/>
  <c r="L1850" i="6" s="1"/>
  <c r="J1104" i="6"/>
  <c r="L1104" i="6" s="1"/>
  <c r="J663" i="6"/>
  <c r="L663" i="6" s="1"/>
  <c r="J133" i="6"/>
  <c r="L133" i="6" s="1"/>
  <c r="J1163" i="6"/>
  <c r="L1163" i="6" s="1"/>
  <c r="J2287" i="6"/>
  <c r="L2287" i="6" s="1"/>
  <c r="J226" i="6"/>
  <c r="L226" i="6" s="1"/>
  <c r="J1699" i="6"/>
  <c r="L1699" i="6" s="1"/>
  <c r="J1597" i="6"/>
  <c r="L1597" i="6" s="1"/>
  <c r="J1302" i="6"/>
  <c r="L1302" i="6" s="1"/>
  <c r="J671" i="6"/>
  <c r="L671" i="6" s="1"/>
  <c r="J176" i="6"/>
  <c r="L176" i="6" s="1"/>
  <c r="J2135" i="6"/>
  <c r="L2135" i="6" s="1"/>
  <c r="J74" i="6"/>
  <c r="L74" i="6" s="1"/>
  <c r="J582" i="6"/>
  <c r="L582" i="6" s="1"/>
  <c r="J1392" i="6"/>
  <c r="L1392" i="6" s="1"/>
  <c r="J1149" i="6"/>
  <c r="L1149" i="6" s="1"/>
  <c r="J1160" i="6"/>
  <c r="L1160" i="6" s="1"/>
  <c r="J1833" i="6"/>
  <c r="L1833" i="6" s="1"/>
  <c r="J882" i="6"/>
  <c r="L882" i="6" s="1"/>
  <c r="J465" i="6"/>
  <c r="L465" i="6" s="1"/>
  <c r="J737" i="6"/>
  <c r="L737" i="6" s="1"/>
  <c r="J678" i="6"/>
  <c r="L678" i="6" s="1"/>
  <c r="J895" i="6"/>
  <c r="L895" i="6" s="1"/>
  <c r="O1094" i="6"/>
  <c r="O48" i="6"/>
  <c r="O2136" i="6"/>
  <c r="O898" i="6"/>
  <c r="O541" i="6"/>
  <c r="O1238" i="6"/>
  <c r="O680" i="6"/>
  <c r="O2209" i="6"/>
  <c r="O369" i="6"/>
  <c r="O1111" i="6"/>
  <c r="O1326" i="6"/>
  <c r="O1768" i="6"/>
  <c r="O1489" i="6"/>
  <c r="O146" i="6"/>
  <c r="O2193" i="6"/>
  <c r="O43" i="6"/>
  <c r="O2199" i="6"/>
  <c r="O1519" i="6"/>
  <c r="O1619" i="6"/>
  <c r="O442" i="6"/>
  <c r="O80" i="6"/>
  <c r="O1591" i="6"/>
  <c r="O1769" i="6"/>
  <c r="O1557" i="6"/>
  <c r="O850" i="6"/>
  <c r="O920" i="6"/>
  <c r="O486" i="6"/>
  <c r="O1183" i="6"/>
  <c r="O179" i="6"/>
  <c r="O9" i="6"/>
  <c r="O310" i="6"/>
  <c r="O636" i="6"/>
  <c r="O30" i="6"/>
  <c r="O551" i="6"/>
  <c r="O2015" i="6"/>
  <c r="O2111" i="6"/>
  <c r="O1516" i="6"/>
  <c r="O1559" i="6"/>
  <c r="O111" i="6"/>
  <c r="O1029" i="6"/>
  <c r="O992" i="6"/>
  <c r="O762" i="6"/>
  <c r="O1213" i="6"/>
  <c r="O1308" i="6"/>
  <c r="O666" i="6"/>
  <c r="O1338" i="6"/>
  <c r="O650" i="6"/>
  <c r="O675" i="6"/>
  <c r="O118" i="6"/>
  <c r="O1773" i="6"/>
  <c r="O1958" i="6"/>
  <c r="O498" i="6"/>
  <c r="O1952" i="6"/>
  <c r="O524" i="6"/>
  <c r="O826" i="6"/>
  <c r="O894" i="6"/>
  <c r="O2141" i="6"/>
  <c r="O755" i="6"/>
  <c r="O1387" i="6"/>
  <c r="O1066" i="6"/>
  <c r="O1667" i="6"/>
  <c r="O1382" i="6"/>
  <c r="O1228" i="6"/>
  <c r="O1894" i="6"/>
  <c r="O3" i="6"/>
  <c r="O1839" i="6"/>
  <c r="O1505" i="6"/>
  <c r="O1251" i="6"/>
  <c r="O1683" i="6"/>
  <c r="O1112" i="6"/>
  <c r="O1744" i="6"/>
  <c r="O1859" i="6"/>
  <c r="O117" i="6"/>
  <c r="O908" i="6"/>
  <c r="O1969" i="6"/>
  <c r="O928" i="6"/>
  <c r="O686" i="6"/>
  <c r="O1253" i="6"/>
  <c r="O672" i="6"/>
  <c r="O792" i="6"/>
  <c r="O1745" i="6"/>
  <c r="O812" i="6"/>
  <c r="O955" i="6"/>
  <c r="O1200" i="6"/>
  <c r="O1502" i="6"/>
  <c r="O235" i="6"/>
  <c r="O1755" i="6"/>
  <c r="O1574" i="6"/>
  <c r="O1049" i="6"/>
  <c r="O925" i="6"/>
  <c r="O2253" i="6"/>
  <c r="O963" i="6"/>
  <c r="O2245" i="6"/>
  <c r="O419" i="6"/>
  <c r="O1452" i="6"/>
  <c r="O1230" i="6"/>
  <c r="O104" i="6"/>
  <c r="O1858" i="6"/>
  <c r="O740" i="6"/>
  <c r="O611" i="6"/>
  <c r="O2062" i="6"/>
  <c r="O786" i="6"/>
  <c r="O1416" i="6"/>
  <c r="O379" i="6"/>
  <c r="O801" i="6"/>
  <c r="O113" i="6"/>
  <c r="O1647" i="6"/>
  <c r="O1081" i="6"/>
  <c r="O1292" i="6"/>
  <c r="O2065" i="6"/>
  <c r="O2075" i="6"/>
  <c r="O652" i="6"/>
  <c r="O2101" i="6"/>
  <c r="O1119" i="6"/>
  <c r="O2224" i="6"/>
  <c r="O1913" i="6"/>
  <c r="O1273" i="6"/>
  <c r="O592" i="6"/>
  <c r="O2122" i="6"/>
  <c r="O1946" i="6"/>
  <c r="O1761" i="6"/>
  <c r="O1342" i="6"/>
  <c r="O378" i="6"/>
  <c r="O927" i="6"/>
  <c r="O2032" i="6"/>
  <c r="O727" i="6"/>
  <c r="O915" i="6"/>
  <c r="O907" i="6"/>
  <c r="O201" i="6"/>
  <c r="O2244" i="6"/>
  <c r="O175" i="6"/>
  <c r="O1208" i="6"/>
  <c r="O1517" i="6"/>
  <c r="O2249" i="6"/>
  <c r="O1212" i="6"/>
  <c r="O2280" i="6"/>
  <c r="O761" i="6"/>
  <c r="O349" i="6"/>
  <c r="O1290" i="6"/>
  <c r="O885" i="6"/>
  <c r="O410" i="6"/>
  <c r="O1571" i="6"/>
  <c r="O2286" i="6"/>
  <c r="O287" i="6"/>
  <c r="O558" i="6"/>
  <c r="O436" i="6"/>
  <c r="O2079" i="6"/>
  <c r="O2226" i="6"/>
  <c r="O559" i="6"/>
  <c r="O1044" i="6"/>
  <c r="O1405" i="6"/>
  <c r="O2273" i="6"/>
  <c r="O896" i="6"/>
  <c r="O2035" i="6"/>
  <c r="O2296" i="6"/>
  <c r="O1261" i="6"/>
  <c r="O701" i="6"/>
  <c r="O481" i="6"/>
  <c r="O1442" i="6"/>
  <c r="O1068" i="6"/>
  <c r="O1074" i="6"/>
  <c r="O1358" i="6"/>
  <c r="O1523" i="6"/>
  <c r="O57" i="6"/>
  <c r="O1400" i="6"/>
  <c r="O1558" i="6"/>
  <c r="O729" i="6"/>
  <c r="O2263" i="6"/>
  <c r="O267" i="6"/>
  <c r="O1852" i="6"/>
  <c r="O720" i="6"/>
  <c r="O1879" i="6"/>
  <c r="O1666" i="6"/>
  <c r="O242" i="6"/>
  <c r="O1701" i="6"/>
  <c r="O1271" i="6"/>
  <c r="O476" i="6"/>
  <c r="O1192" i="6"/>
  <c r="O1194" i="6"/>
  <c r="O1139" i="6"/>
  <c r="O1765" i="6"/>
  <c r="O1173" i="6"/>
  <c r="O64" i="6"/>
  <c r="O677" i="6"/>
  <c r="O1674" i="6"/>
  <c r="O2237" i="6"/>
  <c r="O1089" i="6"/>
  <c r="O200" i="6"/>
  <c r="O1605" i="6"/>
  <c r="O306" i="6"/>
  <c r="O1376" i="6"/>
  <c r="O1932" i="6"/>
  <c r="O2206" i="6"/>
  <c r="O142" i="6"/>
  <c r="O1660" i="6"/>
  <c r="O1201" i="6"/>
  <c r="O1650" i="6"/>
  <c r="O471" i="6"/>
  <c r="O1950" i="6"/>
  <c r="O851" i="6"/>
  <c r="O1522" i="6"/>
  <c r="O1380" i="6"/>
  <c r="O423" i="6"/>
  <c r="O1133" i="6"/>
  <c r="O1370" i="6"/>
  <c r="O933" i="6"/>
  <c r="O1324" i="6"/>
  <c r="O2072" i="6"/>
  <c r="O263" i="6"/>
  <c r="O1639" i="6"/>
  <c r="O745" i="6"/>
  <c r="O1582" i="6"/>
  <c r="O512" i="6"/>
  <c r="O1297" i="6"/>
  <c r="O316" i="6"/>
  <c r="O132" i="6"/>
  <c r="O394" i="6"/>
  <c r="O237" i="6"/>
  <c r="O482" i="6"/>
  <c r="O1407" i="6"/>
  <c r="O2292" i="6"/>
  <c r="O2278" i="6"/>
  <c r="O645" i="6"/>
  <c r="O1588" i="6"/>
  <c r="O2120" i="6"/>
  <c r="O2114" i="6"/>
  <c r="O1236" i="6"/>
  <c r="O1424" i="6"/>
  <c r="O1138" i="6"/>
  <c r="O1496" i="6"/>
  <c r="O452" i="6"/>
  <c r="O2133" i="6"/>
  <c r="O1339" i="6"/>
  <c r="O1409" i="6"/>
  <c r="O275" i="6"/>
  <c r="O1004" i="6"/>
  <c r="O1285" i="6"/>
  <c r="O199" i="6"/>
  <c r="O2070" i="6"/>
  <c r="O731" i="6"/>
  <c r="O198" i="6"/>
  <c r="O1330" i="6"/>
  <c r="O2192" i="6"/>
  <c r="O28" i="6"/>
  <c r="O341" i="6"/>
  <c r="O976" i="6"/>
  <c r="O949" i="6"/>
  <c r="O714" i="6"/>
  <c r="O1483" i="6"/>
  <c r="O1425" i="6"/>
  <c r="O784" i="6"/>
  <c r="O159" i="6"/>
  <c r="O270" i="6"/>
  <c r="O156" i="6"/>
  <c r="O1814" i="6"/>
  <c r="O2074" i="6"/>
  <c r="O893" i="6"/>
  <c r="O842" i="6"/>
  <c r="O1936" i="6"/>
  <c r="O1254" i="6"/>
  <c r="O693" i="6"/>
  <c r="O2054" i="6"/>
  <c r="O1468" i="6"/>
  <c r="O1114" i="6"/>
  <c r="O1589" i="6"/>
  <c r="O290" i="6"/>
  <c r="O1771" i="6"/>
  <c r="O75" i="6"/>
  <c r="O1494" i="6"/>
  <c r="O19" i="6"/>
  <c r="O2297" i="6"/>
  <c r="O1691" i="6"/>
  <c r="O575" i="6"/>
  <c r="O430" i="6"/>
  <c r="O1469" i="6"/>
  <c r="O1018" i="6"/>
  <c r="O1320" i="6"/>
  <c r="O1682" i="6"/>
  <c r="O412" i="6"/>
  <c r="O458" i="6"/>
  <c r="O846" i="6"/>
  <c r="O591" i="6"/>
  <c r="O343" i="6"/>
  <c r="O1954" i="6"/>
  <c r="O2115" i="6"/>
  <c r="O2094" i="6"/>
  <c r="O1260" i="6"/>
  <c r="O39" i="6"/>
  <c r="O321" i="6"/>
  <c r="O2080" i="6"/>
  <c r="O324" i="6"/>
  <c r="O866" i="6"/>
  <c r="O1364" i="6"/>
  <c r="O1404" i="6"/>
  <c r="O1414" i="6"/>
  <c r="O1741" i="6"/>
  <c r="O658" i="6"/>
  <c r="O1613" i="6"/>
  <c r="O929" i="6"/>
  <c r="O940" i="6"/>
  <c r="O1831" i="6"/>
  <c r="O1245" i="6"/>
  <c r="O605" i="6"/>
  <c r="O334" i="6"/>
  <c r="O29" i="6"/>
  <c r="O372" i="6"/>
  <c r="O2039" i="6"/>
  <c r="O777" i="6"/>
  <c r="O1792" i="6"/>
  <c r="O1180" i="6"/>
  <c r="O2068" i="6"/>
  <c r="O1121" i="6"/>
  <c r="O1816" i="6"/>
  <c r="O833" i="6"/>
  <c r="O1800" i="6"/>
  <c r="O1371" i="6"/>
  <c r="O1972" i="6"/>
  <c r="O1301" i="6"/>
  <c r="O1280" i="6"/>
  <c r="O194" i="6"/>
  <c r="O629" i="6"/>
  <c r="O1549" i="6"/>
  <c r="O1036" i="6"/>
  <c r="O1905" i="6"/>
  <c r="O1948" i="6"/>
  <c r="O643" i="6"/>
  <c r="O1241" i="6"/>
  <c r="O787" i="6"/>
  <c r="O344" i="6"/>
  <c r="O2007" i="6"/>
  <c r="O1445" i="6"/>
  <c r="O2102" i="6"/>
  <c r="O129" i="6"/>
  <c r="O2041" i="6"/>
  <c r="O38" i="6"/>
  <c r="O859" i="6"/>
  <c r="O903" i="6"/>
  <c r="O41" i="6"/>
  <c r="O555" i="6"/>
  <c r="O1341" i="6"/>
  <c r="O2231" i="6"/>
  <c r="O1109" i="6"/>
  <c r="O1791" i="6"/>
  <c r="O746" i="6"/>
  <c r="O204" i="6"/>
  <c r="O606" i="6"/>
  <c r="O2045" i="6"/>
  <c r="O936" i="6"/>
  <c r="O2147" i="6"/>
  <c r="O65" i="6"/>
  <c r="O1897" i="6"/>
  <c r="O2200" i="6"/>
  <c r="O1351" i="6"/>
  <c r="O938" i="6"/>
  <c r="O1945" i="6"/>
  <c r="O137" i="6"/>
  <c r="O821" i="6"/>
  <c r="O2207" i="6"/>
  <c r="O2164" i="6"/>
  <c r="O408" i="6"/>
  <c r="O418" i="6"/>
  <c r="O1366" i="6"/>
  <c r="O79" i="6"/>
  <c r="O876" i="6"/>
  <c r="O228" i="6"/>
  <c r="O2081" i="6"/>
  <c r="O1869" i="6"/>
  <c r="O2162" i="6"/>
  <c r="O1041" i="6"/>
  <c r="O2127" i="6"/>
  <c r="O1560" i="6"/>
  <c r="O1272" i="6"/>
  <c r="O1676" i="6"/>
  <c r="O17" i="6"/>
  <c r="O613" i="6"/>
  <c r="O352" i="6"/>
  <c r="O1327" i="6"/>
  <c r="O347" i="6"/>
  <c r="O1684" i="6"/>
  <c r="O1807" i="6"/>
  <c r="O2216" i="6"/>
  <c r="O1265" i="6"/>
  <c r="O1406" i="6"/>
  <c r="O760" i="6"/>
  <c r="O1353" i="6"/>
  <c r="O2191" i="6"/>
  <c r="O2014" i="6"/>
  <c r="O1195" i="6"/>
  <c r="O1770" i="6"/>
  <c r="O1325" i="6"/>
  <c r="O1161" i="6"/>
  <c r="O948" i="6"/>
  <c r="O1484" i="6"/>
  <c r="O1685" i="6"/>
  <c r="O862" i="6"/>
  <c r="O2033" i="6"/>
  <c r="O1440" i="6"/>
  <c r="O2142" i="6"/>
  <c r="O2042" i="6"/>
  <c r="O350" i="6"/>
  <c r="O1084" i="6"/>
  <c r="O1243" i="6"/>
  <c r="O1311" i="6"/>
  <c r="O1186" i="6"/>
  <c r="O2000" i="6"/>
  <c r="O2235" i="6"/>
  <c r="O320" i="6"/>
  <c r="O219" i="6"/>
  <c r="O1381" i="6"/>
  <c r="O996" i="6"/>
  <c r="O127" i="6"/>
  <c r="O2183" i="6"/>
  <c r="O2119" i="6"/>
  <c r="O1535" i="6"/>
  <c r="O22" i="6"/>
  <c r="O1056" i="6"/>
  <c r="O736" i="6"/>
  <c r="O217" i="6"/>
  <c r="O964" i="6"/>
  <c r="O698" i="6"/>
  <c r="O145" i="6"/>
  <c r="O491" i="6"/>
  <c r="O791" i="6"/>
  <c r="O157" i="6"/>
  <c r="O622" i="6"/>
  <c r="O877" i="6"/>
  <c r="O2091" i="6"/>
  <c r="O403" i="6"/>
  <c r="O2157" i="6"/>
  <c r="O1177" i="6"/>
  <c r="O1020" i="6"/>
  <c r="O1988" i="6"/>
  <c r="O285" i="6"/>
  <c r="O1911" i="6"/>
  <c r="O1806" i="6"/>
  <c r="O1367" i="6"/>
  <c r="O596" i="6"/>
  <c r="O1686" i="6"/>
  <c r="O870" i="6"/>
  <c r="O562" i="6"/>
  <c r="O581" i="6"/>
  <c r="O1652" i="6"/>
  <c r="O778" i="6"/>
  <c r="O1105" i="6"/>
  <c r="O1643" i="6"/>
  <c r="O810" i="6"/>
  <c r="O537" i="6"/>
  <c r="O529" i="6"/>
  <c r="O2089" i="6"/>
  <c r="O1679" i="6"/>
  <c r="O1232" i="6"/>
  <c r="O1142" i="6"/>
  <c r="O961" i="6"/>
  <c r="O884" i="6"/>
  <c r="O2052" i="6"/>
  <c r="O1965" i="6"/>
  <c r="O63" i="6"/>
  <c r="O2087" i="6"/>
  <c r="O1023" i="6"/>
  <c r="O806" i="6"/>
  <c r="O1006" i="6"/>
  <c r="O335" i="6"/>
  <c r="O617" i="6"/>
  <c r="O1981" i="6"/>
  <c r="O1210" i="6"/>
  <c r="O1394" i="6"/>
  <c r="O193" i="6"/>
  <c r="O1097" i="6"/>
  <c r="O2110" i="6"/>
  <c r="O2211" i="6"/>
  <c r="O1753" i="6"/>
  <c r="O168" i="6"/>
  <c r="O1511" i="6"/>
  <c r="O864" i="6"/>
  <c r="O2100" i="6"/>
  <c r="O1248" i="6"/>
  <c r="O515" i="6"/>
  <c r="O1781" i="6"/>
  <c r="O496" i="6"/>
  <c r="O2020" i="6"/>
  <c r="O254" i="6"/>
  <c r="O630" i="6"/>
  <c r="O598" i="6"/>
  <c r="O374" i="6"/>
  <c r="O266" i="6"/>
  <c r="O1145" i="6"/>
  <c r="O1695" i="6"/>
  <c r="O434" i="6"/>
  <c r="O1284" i="6"/>
  <c r="O571" i="6"/>
  <c r="O1912" i="6"/>
  <c r="O1256" i="6"/>
  <c r="O2149" i="6"/>
  <c r="O224" i="6"/>
  <c r="O487" i="6"/>
  <c r="O81" i="6"/>
  <c r="O420" i="6"/>
  <c r="O454" i="6"/>
  <c r="O2129" i="6"/>
  <c r="O1825" i="6"/>
  <c r="O1459" i="6"/>
  <c r="O2233" i="6"/>
  <c r="O765" i="6"/>
  <c r="O151" i="6"/>
  <c r="O982" i="6"/>
  <c r="O1352" i="6"/>
  <c r="O1239" i="6"/>
  <c r="O807" i="6"/>
  <c r="O214" i="6"/>
  <c r="O178" i="6"/>
  <c r="O776" i="6"/>
  <c r="O131" i="6"/>
  <c r="O565" i="6"/>
  <c r="O1721" i="6"/>
  <c r="O2047" i="6"/>
  <c r="O2275" i="6"/>
  <c r="O2195" i="6"/>
  <c r="O2295" i="6"/>
  <c r="O277" i="6"/>
  <c r="O1453" i="6"/>
  <c r="O174" i="6"/>
  <c r="O1234" i="6"/>
  <c r="O1126" i="6"/>
  <c r="O1410" i="6"/>
  <c r="O823" i="6"/>
  <c r="O616" i="6"/>
  <c r="O112" i="6"/>
  <c r="O1235" i="6"/>
  <c r="O1090" i="6"/>
  <c r="O1030" i="6"/>
  <c r="O447" i="6"/>
  <c r="O36" i="6"/>
  <c r="O664" i="6"/>
  <c r="O1165" i="6"/>
  <c r="O1966" i="6"/>
  <c r="O470" i="6"/>
  <c r="O556" i="6"/>
  <c r="O632" i="6"/>
  <c r="O2140" i="6"/>
  <c r="O1131" i="6"/>
  <c r="O1539" i="6"/>
  <c r="O751" i="6"/>
  <c r="O2228" i="6"/>
  <c r="O1706" i="6"/>
  <c r="O984" i="6"/>
  <c r="O2299" i="6"/>
  <c r="O856" i="6"/>
  <c r="O15" i="6"/>
  <c r="O1541" i="6"/>
  <c r="O59" i="6"/>
  <c r="O1005" i="6"/>
  <c r="O1043" i="6"/>
  <c r="O520" i="6"/>
  <c r="O47" i="6"/>
  <c r="O1624" i="6"/>
  <c r="O852" i="6"/>
  <c r="O2028" i="6"/>
  <c r="O2174" i="6"/>
  <c r="O2196" i="6"/>
  <c r="O230" i="6"/>
  <c r="O795" i="6"/>
  <c r="O69" i="6"/>
  <c r="O1564" i="6"/>
  <c r="O1728" i="6"/>
  <c r="O1627" i="6"/>
  <c r="O1631" i="6"/>
  <c r="O593" i="6"/>
  <c r="O1312" i="6"/>
  <c r="O723" i="6"/>
  <c r="O1525" i="6"/>
  <c r="O604" i="6"/>
  <c r="O1067" i="6"/>
  <c r="O943" i="6"/>
  <c r="O1460" i="6"/>
  <c r="O909" i="6"/>
  <c r="O1247" i="6"/>
  <c r="O2256" i="6"/>
  <c r="O1873" i="6"/>
  <c r="O1391" i="6"/>
  <c r="O954" i="6"/>
  <c r="O1777" i="6"/>
  <c r="O1743" i="6"/>
  <c r="O236" i="6"/>
  <c r="O110" i="6"/>
  <c r="O134" i="6"/>
  <c r="O172" i="6"/>
  <c r="O1437" i="6"/>
  <c r="O1642" i="6"/>
  <c r="O2064" i="6"/>
  <c r="O1848" i="6"/>
  <c r="O634" i="6"/>
  <c r="O728" i="6"/>
  <c r="O2050" i="6"/>
  <c r="O1600" i="6"/>
  <c r="O849" i="6"/>
  <c r="O1810" i="6"/>
  <c r="O1971" i="6"/>
  <c r="O1845" i="6"/>
  <c r="O370" i="6"/>
  <c r="O92" i="6"/>
  <c r="O703" i="6"/>
  <c r="O332" i="6"/>
  <c r="O2145" i="6"/>
  <c r="O444" i="6"/>
  <c r="O1561" i="6"/>
  <c r="O1716" i="6"/>
  <c r="O468" i="6"/>
  <c r="O2031" i="6"/>
  <c r="O574" i="6"/>
  <c r="O1151" i="6"/>
  <c r="O1601" i="6"/>
  <c r="O2271" i="6"/>
  <c r="O27" i="6"/>
  <c r="O1204" i="6"/>
  <c r="O832" i="6"/>
  <c r="O2073" i="6"/>
  <c r="O1399" i="6"/>
  <c r="O1724" i="6"/>
  <c r="O1433" i="6"/>
  <c r="O800" i="6"/>
  <c r="O355" i="6"/>
  <c r="O1156" i="6"/>
  <c r="O839" i="6"/>
  <c r="O1917" i="6"/>
  <c r="O788" i="6"/>
  <c r="O1015" i="6"/>
  <c r="O753" i="6"/>
  <c r="O1818" i="6"/>
  <c r="O917" i="6"/>
  <c r="O719" i="6"/>
  <c r="O841" i="6"/>
  <c r="O1951" i="6"/>
  <c r="O502" i="6"/>
  <c r="O1783" i="6"/>
  <c r="O318" i="6"/>
  <c r="O1009" i="6"/>
  <c r="O1596" i="6"/>
  <c r="O1467" i="6"/>
  <c r="O2005" i="6"/>
  <c r="O1369" i="6"/>
  <c r="O1065" i="6"/>
  <c r="O150" i="6"/>
  <c r="O1385" i="6"/>
  <c r="O1886" i="6"/>
  <c r="O1537" i="6"/>
  <c r="O1798" i="6"/>
  <c r="O2254" i="6"/>
  <c r="O464" i="6"/>
  <c r="O1802" i="6"/>
  <c r="O1526" i="6"/>
  <c r="O1386" i="6"/>
  <c r="O2061" i="6"/>
  <c r="O385" i="6"/>
  <c r="O2166" i="6"/>
  <c r="O578" i="6"/>
  <c r="O93" i="6"/>
  <c r="O1189" i="6"/>
  <c r="O356" i="6"/>
  <c r="O610" i="6"/>
  <c r="O1117" i="6"/>
  <c r="O1890" i="6"/>
  <c r="O660" i="6"/>
  <c r="O648" i="6"/>
  <c r="O319" i="6"/>
  <c r="O837" i="6"/>
  <c r="O1670" i="6"/>
  <c r="O1937" i="6"/>
  <c r="O2109" i="6"/>
  <c r="O1992" i="6"/>
  <c r="O2048" i="6"/>
  <c r="O387" i="6"/>
  <c r="O1908" i="6"/>
  <c r="O1492" i="6"/>
  <c r="O637" i="6"/>
  <c r="O1288" i="6"/>
  <c r="O607" i="6"/>
  <c r="O1340" i="6"/>
  <c r="O393" i="6"/>
  <c r="O718" i="6"/>
  <c r="O2055" i="6"/>
  <c r="O2288" i="6"/>
  <c r="O1843" i="6"/>
  <c r="O1747" i="6"/>
  <c r="O60" i="6"/>
  <c r="O2138" i="6"/>
  <c r="O353" i="6"/>
  <c r="O103" i="6"/>
  <c r="O1277" i="6"/>
  <c r="O1064" i="6"/>
  <c r="O725" i="6"/>
  <c r="O1222" i="6"/>
  <c r="O2159" i="6"/>
  <c r="O2284" i="6"/>
  <c r="O911" i="6"/>
  <c r="O399" i="6"/>
  <c r="O1046" i="6"/>
  <c r="O202" i="6"/>
  <c r="O1317" i="6"/>
  <c r="O1377" i="6"/>
  <c r="O1013" i="6"/>
  <c r="O844" i="6"/>
  <c r="O13" i="6"/>
  <c r="O570" i="6"/>
  <c r="O1113" i="6"/>
  <c r="O978" i="6"/>
  <c r="O2291" i="6"/>
  <c r="O1512" i="6"/>
  <c r="O2143" i="6"/>
  <c r="O1665" i="6"/>
  <c r="O480" i="6"/>
  <c r="O260" i="6"/>
  <c r="O2078" i="6"/>
  <c r="O1349" i="6"/>
  <c r="O1689" i="6"/>
  <c r="O667" i="6"/>
  <c r="O916" i="6"/>
  <c r="O553" i="6"/>
  <c r="O962" i="6"/>
  <c r="O1704" i="6"/>
  <c r="O1942" i="6"/>
  <c r="O1209" i="6"/>
  <c r="O742" i="6"/>
  <c r="O1603" i="6"/>
  <c r="O1153" i="6"/>
  <c r="O1169" i="6"/>
  <c r="O572" i="6"/>
  <c r="O1778" i="6"/>
  <c r="O363" i="6"/>
  <c r="O120" i="6"/>
  <c r="O34" i="6"/>
  <c r="O1760" i="6"/>
  <c r="O2038" i="6"/>
  <c r="O994" i="6"/>
  <c r="O1028" i="6"/>
  <c r="O511" i="6"/>
  <c r="O774" i="6"/>
  <c r="O325" i="6"/>
  <c r="O1606" i="6"/>
  <c r="O1482" i="6"/>
  <c r="O300" i="6"/>
  <c r="O336" i="6"/>
  <c r="O1140" i="6"/>
  <c r="O1838" i="6"/>
  <c r="O769" i="6"/>
  <c r="O289" i="6"/>
  <c r="O2289" i="6"/>
  <c r="O766" i="6"/>
  <c r="O298" i="6"/>
  <c r="O20" i="6"/>
  <c r="O2239" i="6"/>
  <c r="O756" i="6"/>
  <c r="O1563" i="6"/>
  <c r="O536" i="6"/>
  <c r="O748" i="6"/>
  <c r="O695" i="6"/>
  <c r="O2222" i="6"/>
  <c r="O1350" i="6"/>
  <c r="O860" i="6"/>
  <c r="O883" i="6"/>
  <c r="O2223" i="6"/>
  <c r="O815" i="6"/>
  <c r="O1309" i="6"/>
  <c r="O1636" i="6"/>
  <c r="O210" i="6"/>
  <c r="O1661" i="6"/>
  <c r="O775" i="6"/>
  <c r="O1071" i="6"/>
  <c r="O2123" i="6"/>
  <c r="O1315" i="6"/>
  <c r="O483" i="6"/>
  <c r="O712" i="6"/>
  <c r="O1532" i="6"/>
  <c r="O1812" i="6"/>
  <c r="O1934" i="6"/>
  <c r="O1609" i="6"/>
  <c r="O1048" i="6"/>
  <c r="O2086" i="6"/>
  <c r="O835" i="6"/>
  <c r="O1170" i="6"/>
  <c r="O505" i="6"/>
  <c r="O1203" i="6"/>
  <c r="O642" i="6"/>
  <c r="O1727" i="6"/>
  <c r="O1530" i="6"/>
  <c r="O1904" i="6"/>
  <c r="O1865" i="6"/>
  <c r="O975" i="6"/>
  <c r="O1663" i="6"/>
  <c r="O1817" i="6"/>
  <c r="O540" i="6"/>
  <c r="O930" i="6"/>
  <c r="O182" i="6"/>
  <c r="O1128" i="6"/>
  <c r="O1355" i="6"/>
  <c r="O114" i="6"/>
  <c r="O1450" i="6"/>
  <c r="O2113" i="6"/>
  <c r="O1130" i="6"/>
  <c r="O1909" i="6"/>
  <c r="O687" i="6"/>
  <c r="O1871" i="6"/>
  <c r="O670" i="6"/>
  <c r="O338" i="6"/>
  <c r="O1749" i="6"/>
  <c r="O2227" i="6"/>
  <c r="O435" i="6"/>
  <c r="O1118" i="6"/>
  <c r="O1504" i="6"/>
  <c r="O1174" i="6"/>
  <c r="O96" i="6"/>
  <c r="O576" i="6"/>
  <c r="O1462" i="6"/>
  <c r="O207" i="6"/>
  <c r="O654" i="6"/>
  <c r="O2298" i="6"/>
  <c r="O1485" i="6"/>
  <c r="O1893" i="6"/>
  <c r="O108" i="6"/>
  <c r="O1270" i="6"/>
  <c r="O974" i="6"/>
  <c r="O1888" i="6"/>
  <c r="O668" i="6"/>
  <c r="O495" i="6"/>
  <c r="O1864" i="6"/>
  <c r="O1889" i="6"/>
  <c r="O2165" i="6"/>
  <c r="O2093" i="6"/>
  <c r="O872" i="6"/>
  <c r="O1123" i="6"/>
  <c r="O62" i="6"/>
  <c r="O1633" i="6"/>
  <c r="O1402" i="6"/>
  <c r="O143" i="6"/>
  <c r="O1141" i="6"/>
  <c r="O1291" i="6"/>
  <c r="O2156" i="6"/>
  <c r="O1179" i="6"/>
  <c r="O1955" i="6"/>
  <c r="O358" i="6"/>
  <c r="O825" i="6"/>
  <c r="O2285" i="6"/>
  <c r="O522" i="6"/>
  <c r="O2176" i="6"/>
  <c r="O2167" i="6"/>
  <c r="O1451" i="6"/>
  <c r="O421" i="6"/>
  <c r="O1465" i="6"/>
  <c r="O273" i="6"/>
  <c r="O459" i="6"/>
  <c r="O2009" i="6"/>
  <c r="O538" i="6"/>
  <c r="O61" i="6"/>
  <c r="O661" i="6"/>
  <c r="O1996" i="6"/>
  <c r="O1305" i="6"/>
  <c r="O552" i="6"/>
  <c r="O1738" i="6"/>
  <c r="O1019" i="6"/>
  <c r="O272" i="6"/>
  <c r="O304" i="6"/>
  <c r="O1919" i="6"/>
  <c r="O213" i="6"/>
  <c r="O646" i="6"/>
  <c r="O790" i="6"/>
  <c r="O2217" i="6"/>
  <c r="O2179" i="6"/>
  <c r="O987" i="6"/>
  <c r="O375" i="6"/>
  <c r="O1804" i="6"/>
  <c r="O1708" i="6"/>
  <c r="O913" i="6"/>
  <c r="O1554" i="6"/>
  <c r="O2177" i="6"/>
  <c r="O697" i="6"/>
  <c r="O1935" i="6"/>
  <c r="O2" i="6"/>
  <c r="O754" i="6"/>
  <c r="O1548" i="6"/>
  <c r="O215" i="6"/>
  <c r="O1283" i="6"/>
  <c r="O161" i="6"/>
  <c r="O429" i="6"/>
  <c r="O2103" i="6"/>
  <c r="O243" i="6"/>
  <c r="O1855" i="6"/>
  <c r="O1499" i="6"/>
  <c r="O388" i="6"/>
  <c r="O1403" i="6"/>
  <c r="O2175" i="6"/>
  <c r="O1748" i="6"/>
  <c r="O1819" i="6"/>
  <c r="O46" i="6"/>
  <c r="O1875" i="6"/>
  <c r="O1649" i="6"/>
  <c r="O475" i="6"/>
  <c r="O1805" i="6"/>
  <c r="O713" i="6"/>
  <c r="O782" i="6"/>
  <c r="O83" i="6"/>
  <c r="O1503" i="6"/>
  <c r="O966" i="6"/>
  <c r="O1216" i="6"/>
  <c r="O1610" i="6"/>
  <c r="O169" i="6"/>
  <c r="O2022" i="6"/>
  <c r="O1987" i="6"/>
  <c r="O2197" i="6"/>
  <c r="O845" i="6"/>
  <c r="O87" i="6"/>
  <c r="O793" i="6"/>
  <c r="O834" i="6"/>
  <c r="O1878" i="6"/>
  <c r="O1742" i="6"/>
  <c r="O1217" i="6"/>
  <c r="O1034" i="6"/>
  <c r="O295" i="6"/>
  <c r="O218" i="6"/>
  <c r="O478" i="6"/>
  <c r="O265" i="6"/>
  <c r="O1510" i="6"/>
  <c r="O1540" i="6"/>
  <c r="O1720" i="6"/>
  <c r="O206" i="6"/>
  <c r="O2132" i="6"/>
  <c r="O191" i="6"/>
  <c r="O1846" i="6"/>
  <c r="O31" i="6"/>
  <c r="O1975" i="6"/>
  <c r="O706" i="6"/>
  <c r="O880" i="6"/>
  <c r="O288" i="6"/>
  <c r="O450" i="6"/>
  <c r="O811" i="6"/>
  <c r="O1999" i="6"/>
  <c r="O240" i="6"/>
  <c r="O1017" i="6"/>
  <c r="O84" i="6"/>
  <c r="O1524" i="6"/>
  <c r="O342" i="6"/>
  <c r="O802" i="6"/>
  <c r="O1915" i="6"/>
  <c r="O1432" i="6"/>
  <c r="O1233" i="6"/>
  <c r="O1711" i="6"/>
  <c r="O550" i="6"/>
  <c r="O203" i="6"/>
  <c r="O2202" i="6"/>
  <c r="O1055" i="6"/>
  <c r="O2242" i="6"/>
  <c r="O1401" i="6"/>
  <c r="O1715" i="6"/>
  <c r="O1506" i="6"/>
  <c r="O2088" i="6"/>
  <c r="O1618" i="6"/>
  <c r="O922" i="6"/>
  <c r="O497" i="6"/>
  <c r="O653" i="6"/>
  <c r="O1590" i="6"/>
  <c r="O2026" i="6"/>
  <c r="O741" i="6"/>
  <c r="O415" i="6"/>
  <c r="O597" i="6"/>
  <c r="O1078" i="6"/>
  <c r="O165" i="6"/>
  <c r="O1198" i="6"/>
  <c r="O149" i="6"/>
  <c r="O1199" i="6"/>
  <c r="O997" i="6"/>
  <c r="O600" i="6"/>
  <c r="O1710" i="6"/>
  <c r="O1040" i="6"/>
  <c r="O1882" i="6"/>
  <c r="O2002" i="6"/>
  <c r="O390" i="6"/>
  <c r="O1850" i="6"/>
  <c r="O1104" i="6"/>
  <c r="O663" i="6"/>
  <c r="O133" i="6"/>
  <c r="O1163" i="6"/>
  <c r="O2287" i="6"/>
  <c r="O226" i="6"/>
  <c r="O1699" i="6"/>
  <c r="O1597" i="6"/>
  <c r="O1302" i="6"/>
  <c r="O671" i="6"/>
  <c r="O176" i="6"/>
  <c r="O2135" i="6"/>
  <c r="O74" i="6"/>
  <c r="O582" i="6"/>
  <c r="O1392" i="6"/>
  <c r="O1149" i="6"/>
  <c r="O1160" i="6"/>
  <c r="O1833" i="6"/>
  <c r="O882" i="6"/>
  <c r="O465" i="6"/>
  <c r="O737" i="6"/>
  <c r="O678" i="6"/>
  <c r="O895" i="6"/>
  <c r="P1094" i="6"/>
  <c r="P48" i="6"/>
  <c r="P2136" i="6"/>
  <c r="P898" i="6"/>
  <c r="P541" i="6"/>
  <c r="P1238" i="6"/>
  <c r="P680" i="6"/>
  <c r="P2209" i="6"/>
  <c r="P369" i="6"/>
  <c r="P1111" i="6"/>
  <c r="P1326" i="6"/>
  <c r="P1768" i="6"/>
  <c r="P1489" i="6"/>
  <c r="P146" i="6"/>
  <c r="P2193" i="6"/>
  <c r="P43" i="6"/>
  <c r="P2199" i="6"/>
  <c r="P1519" i="6"/>
  <c r="P1619" i="6"/>
  <c r="P442" i="6"/>
  <c r="P80" i="6"/>
  <c r="P1591" i="6"/>
  <c r="P1769" i="6"/>
  <c r="P1557" i="6"/>
  <c r="P850" i="6"/>
  <c r="P920" i="6"/>
  <c r="P486" i="6"/>
  <c r="P1183" i="6"/>
  <c r="P179" i="6"/>
  <c r="P9" i="6"/>
  <c r="P310" i="6"/>
  <c r="P636" i="6"/>
  <c r="P30" i="6"/>
  <c r="P551" i="6"/>
  <c r="P2015" i="6"/>
  <c r="P2111" i="6"/>
  <c r="P1516" i="6"/>
  <c r="P1559" i="6"/>
  <c r="P111" i="6"/>
  <c r="P1029" i="6"/>
  <c r="P992" i="6"/>
  <c r="P762" i="6"/>
  <c r="P1213" i="6"/>
  <c r="P1308" i="6"/>
  <c r="P666" i="6"/>
  <c r="P1338" i="6"/>
  <c r="P650" i="6"/>
  <c r="P675" i="6"/>
  <c r="P118" i="6"/>
  <c r="P1773" i="6"/>
  <c r="P1958" i="6"/>
  <c r="P498" i="6"/>
  <c r="P1952" i="6"/>
  <c r="P524" i="6"/>
  <c r="P826" i="6"/>
  <c r="P894" i="6"/>
  <c r="P2141" i="6"/>
  <c r="P755" i="6"/>
  <c r="P1387" i="6"/>
  <c r="P1066" i="6"/>
  <c r="P1667" i="6"/>
  <c r="P1382" i="6"/>
  <c r="P1228" i="6"/>
  <c r="P1894" i="6"/>
  <c r="P3" i="6"/>
  <c r="P1839" i="6"/>
  <c r="P1505" i="6"/>
  <c r="P1251" i="6"/>
  <c r="P1683" i="6"/>
  <c r="P1112" i="6"/>
  <c r="P1744" i="6"/>
  <c r="P1859" i="6"/>
  <c r="P117" i="6"/>
  <c r="P908" i="6"/>
  <c r="P1969" i="6"/>
  <c r="P928" i="6"/>
  <c r="P686" i="6"/>
  <c r="P1253" i="6"/>
  <c r="P672" i="6"/>
  <c r="P792" i="6"/>
  <c r="P1745" i="6"/>
  <c r="P812" i="6"/>
  <c r="P955" i="6"/>
  <c r="P1200" i="6"/>
  <c r="P1502" i="6"/>
  <c r="P235" i="6"/>
  <c r="P1755" i="6"/>
  <c r="P1574" i="6"/>
  <c r="P1049" i="6"/>
  <c r="P925" i="6"/>
  <c r="P2253" i="6"/>
  <c r="P963" i="6"/>
  <c r="P2245" i="6"/>
  <c r="P419" i="6"/>
  <c r="P1452" i="6"/>
  <c r="P1230" i="6"/>
  <c r="P104" i="6"/>
  <c r="P1858" i="6"/>
  <c r="P740" i="6"/>
  <c r="P611" i="6"/>
  <c r="P2062" i="6"/>
  <c r="P786" i="6"/>
  <c r="P1416" i="6"/>
  <c r="P379" i="6"/>
  <c r="P801" i="6"/>
  <c r="P113" i="6"/>
  <c r="P1647" i="6"/>
  <c r="P1081" i="6"/>
  <c r="P1292" i="6"/>
  <c r="P2065" i="6"/>
  <c r="P2075" i="6"/>
  <c r="P652" i="6"/>
  <c r="P2101" i="6"/>
  <c r="P1119" i="6"/>
  <c r="P2224" i="6"/>
  <c r="P1913" i="6"/>
  <c r="P1273" i="6"/>
  <c r="P592" i="6"/>
  <c r="P2122" i="6"/>
  <c r="P1946" i="6"/>
  <c r="P1761" i="6"/>
  <c r="P1342" i="6"/>
  <c r="P378" i="6"/>
  <c r="P927" i="6"/>
  <c r="P2032" i="6"/>
  <c r="P727" i="6"/>
  <c r="P915" i="6"/>
  <c r="P907" i="6"/>
  <c r="P201" i="6"/>
  <c r="P2244" i="6"/>
  <c r="P175" i="6"/>
  <c r="P1208" i="6"/>
  <c r="P1517" i="6"/>
  <c r="P2249" i="6"/>
  <c r="P1212" i="6"/>
  <c r="P2280" i="6"/>
  <c r="P761" i="6"/>
  <c r="P349" i="6"/>
  <c r="P1290" i="6"/>
  <c r="P885" i="6"/>
  <c r="P410" i="6"/>
  <c r="P1571" i="6"/>
  <c r="P2286" i="6"/>
  <c r="P287" i="6"/>
  <c r="P558" i="6"/>
  <c r="P436" i="6"/>
  <c r="P2079" i="6"/>
  <c r="P2226" i="6"/>
  <c r="P559" i="6"/>
  <c r="P1044" i="6"/>
  <c r="P1405" i="6"/>
  <c r="P2273" i="6"/>
  <c r="P896" i="6"/>
  <c r="P2035" i="6"/>
  <c r="P2296" i="6"/>
  <c r="P1261" i="6"/>
  <c r="P701" i="6"/>
  <c r="P481" i="6"/>
  <c r="P1442" i="6"/>
  <c r="P1068" i="6"/>
  <c r="P1074" i="6"/>
  <c r="P1358" i="6"/>
  <c r="P1523" i="6"/>
  <c r="P57" i="6"/>
  <c r="P1400" i="6"/>
  <c r="P1558" i="6"/>
  <c r="P729" i="6"/>
  <c r="P2263" i="6"/>
  <c r="P267" i="6"/>
  <c r="P720" i="6"/>
  <c r="P1879" i="6"/>
  <c r="P1666" i="6"/>
  <c r="P242" i="6"/>
  <c r="P1701" i="6"/>
  <c r="P1271" i="6"/>
  <c r="P476" i="6"/>
  <c r="P1192" i="6"/>
  <c r="P1194" i="6"/>
  <c r="P1139" i="6"/>
  <c r="P1765" i="6"/>
  <c r="P1173" i="6"/>
  <c r="P64" i="6"/>
  <c r="P677" i="6"/>
  <c r="P1674" i="6"/>
  <c r="P2237" i="6"/>
  <c r="P1089" i="6"/>
  <c r="P200" i="6"/>
  <c r="P1605" i="6"/>
  <c r="P306" i="6"/>
  <c r="P1376" i="6"/>
  <c r="P1932" i="6"/>
  <c r="P2206" i="6"/>
  <c r="P142" i="6"/>
  <c r="P1660" i="6"/>
  <c r="P1201" i="6"/>
  <c r="P1650" i="6"/>
  <c r="P471" i="6"/>
  <c r="P1950" i="6"/>
  <c r="P851" i="6"/>
  <c r="P1522" i="6"/>
  <c r="P1380" i="6"/>
  <c r="P423" i="6"/>
  <c r="P1133" i="6"/>
  <c r="P1370" i="6"/>
  <c r="P933" i="6"/>
  <c r="P1324" i="6"/>
  <c r="P2072" i="6"/>
  <c r="P263" i="6"/>
  <c r="P1639" i="6"/>
  <c r="P745" i="6"/>
  <c r="P1582" i="6"/>
  <c r="P512" i="6"/>
  <c r="P1297" i="6"/>
  <c r="P316" i="6"/>
  <c r="P132" i="6"/>
  <c r="P394" i="6"/>
  <c r="P237" i="6"/>
  <c r="P482" i="6"/>
  <c r="P1407" i="6"/>
  <c r="P2292" i="6"/>
  <c r="P2278" i="6"/>
  <c r="P645" i="6"/>
  <c r="P1588" i="6"/>
  <c r="P2120" i="6"/>
  <c r="P2114" i="6"/>
  <c r="P1236" i="6"/>
  <c r="P1424" i="6"/>
  <c r="P1138" i="6"/>
  <c r="P1496" i="6"/>
  <c r="P452" i="6"/>
  <c r="P2133" i="6"/>
  <c r="P1339" i="6"/>
  <c r="P1409" i="6"/>
  <c r="P275" i="6"/>
  <c r="P1004" i="6"/>
  <c r="P1285" i="6"/>
  <c r="P199" i="6"/>
  <c r="P2070" i="6"/>
  <c r="P731" i="6"/>
  <c r="P198" i="6"/>
  <c r="P1330" i="6"/>
  <c r="P2192" i="6"/>
  <c r="P28" i="6"/>
  <c r="P341" i="6"/>
  <c r="P976" i="6"/>
  <c r="P949" i="6"/>
  <c r="P714" i="6"/>
  <c r="P1483" i="6"/>
  <c r="P1425" i="6"/>
  <c r="P784" i="6"/>
  <c r="P159" i="6"/>
  <c r="P270" i="6"/>
  <c r="P156" i="6"/>
  <c r="P1814" i="6"/>
  <c r="P2074" i="6"/>
  <c r="P893" i="6"/>
  <c r="P842" i="6"/>
  <c r="P1936" i="6"/>
  <c r="P1254" i="6"/>
  <c r="P693" i="6"/>
  <c r="P2054" i="6"/>
  <c r="P1468" i="6"/>
  <c r="P1114" i="6"/>
  <c r="P1589" i="6"/>
  <c r="P290" i="6"/>
  <c r="P1771" i="6"/>
  <c r="P75" i="6"/>
  <c r="P1494" i="6"/>
  <c r="P19" i="6"/>
  <c r="P2297" i="6"/>
  <c r="P1691" i="6"/>
  <c r="P575" i="6"/>
  <c r="P430" i="6"/>
  <c r="P1469" i="6"/>
  <c r="P1018" i="6"/>
  <c r="P1320" i="6"/>
  <c r="P1682" i="6"/>
  <c r="P412" i="6"/>
  <c r="P458" i="6"/>
  <c r="P846" i="6"/>
  <c r="P591" i="6"/>
  <c r="P343" i="6"/>
  <c r="P1954" i="6"/>
  <c r="P2115" i="6"/>
  <c r="P2094" i="6"/>
  <c r="P1260" i="6"/>
  <c r="P39" i="6"/>
  <c r="P321" i="6"/>
  <c r="P2080" i="6"/>
  <c r="P324" i="6"/>
  <c r="P866" i="6"/>
  <c r="P1364" i="6"/>
  <c r="P1404" i="6"/>
  <c r="P1414" i="6"/>
  <c r="P1741" i="6"/>
  <c r="P658" i="6"/>
  <c r="P1613" i="6"/>
  <c r="P929" i="6"/>
  <c r="P940" i="6"/>
  <c r="P1831" i="6"/>
  <c r="P1245" i="6"/>
  <c r="P605" i="6"/>
  <c r="P334" i="6"/>
  <c r="P29" i="6"/>
  <c r="P372" i="6"/>
  <c r="P2039" i="6"/>
  <c r="P777" i="6"/>
  <c r="P1792" i="6"/>
  <c r="P1180" i="6"/>
  <c r="P2068" i="6"/>
  <c r="P1121" i="6"/>
  <c r="P1816" i="6"/>
  <c r="P833" i="6"/>
  <c r="P1800" i="6"/>
  <c r="P1371" i="6"/>
  <c r="P1972" i="6"/>
  <c r="P1301" i="6"/>
  <c r="P1280" i="6"/>
  <c r="P194" i="6"/>
  <c r="P629" i="6"/>
  <c r="P1549" i="6"/>
  <c r="P1036" i="6"/>
  <c r="P1905" i="6"/>
  <c r="P1948" i="6"/>
  <c r="P643" i="6"/>
  <c r="P1241" i="6"/>
  <c r="P787" i="6"/>
  <c r="P344" i="6"/>
  <c r="P2007" i="6"/>
  <c r="P1445" i="6"/>
  <c r="P2102" i="6"/>
  <c r="P129" i="6"/>
  <c r="P2041" i="6"/>
  <c r="P38" i="6"/>
  <c r="P859" i="6"/>
  <c r="P903" i="6"/>
  <c r="P41" i="6"/>
  <c r="P555" i="6"/>
  <c r="P1341" i="6"/>
  <c r="P2231" i="6"/>
  <c r="P1109" i="6"/>
  <c r="P1791" i="6"/>
  <c r="P746" i="6"/>
  <c r="P204" i="6"/>
  <c r="P606" i="6"/>
  <c r="P2045" i="6"/>
  <c r="P936" i="6"/>
  <c r="P2147" i="6"/>
  <c r="P65" i="6"/>
  <c r="P1897" i="6"/>
  <c r="P2200" i="6"/>
  <c r="P1351" i="6"/>
  <c r="P938" i="6"/>
  <c r="P1945" i="6"/>
  <c r="P137" i="6"/>
  <c r="P821" i="6"/>
  <c r="P2207" i="6"/>
  <c r="P2164" i="6"/>
  <c r="P408" i="6"/>
  <c r="P418" i="6"/>
  <c r="P1366" i="6"/>
  <c r="P79" i="6"/>
  <c r="P876" i="6"/>
  <c r="P228" i="6"/>
  <c r="P2081" i="6"/>
  <c r="P1869" i="6"/>
  <c r="P2162" i="6"/>
  <c r="P1041" i="6"/>
  <c r="P2127" i="6"/>
  <c r="P1560" i="6"/>
  <c r="P1272" i="6"/>
  <c r="P1676" i="6"/>
  <c r="P17" i="6"/>
  <c r="P613" i="6"/>
  <c r="P352" i="6"/>
  <c r="P1327" i="6"/>
  <c r="P347" i="6"/>
  <c r="P1684" i="6"/>
  <c r="P1807" i="6"/>
  <c r="P2216" i="6"/>
  <c r="P1265" i="6"/>
  <c r="P1406" i="6"/>
  <c r="P760" i="6"/>
  <c r="P1353" i="6"/>
  <c r="P2191" i="6"/>
  <c r="P2014" i="6"/>
  <c r="P1195" i="6"/>
  <c r="P1770" i="6"/>
  <c r="P1325" i="6"/>
  <c r="P1161" i="6"/>
  <c r="P948" i="6"/>
  <c r="P1484" i="6"/>
  <c r="P1685" i="6"/>
  <c r="P862" i="6"/>
  <c r="P2033" i="6"/>
  <c r="P1440" i="6"/>
  <c r="P2142" i="6"/>
  <c r="P2042" i="6"/>
  <c r="P350" i="6"/>
  <c r="P1084" i="6"/>
  <c r="P1243" i="6"/>
  <c r="P1311" i="6"/>
  <c r="P1186" i="6"/>
  <c r="P2000" i="6"/>
  <c r="P2235" i="6"/>
  <c r="P320" i="6"/>
  <c r="P219" i="6"/>
  <c r="P1381" i="6"/>
  <c r="P996" i="6"/>
  <c r="P127" i="6"/>
  <c r="P2183" i="6"/>
  <c r="P2119" i="6"/>
  <c r="P1535" i="6"/>
  <c r="P22" i="6"/>
  <c r="P1056" i="6"/>
  <c r="P736" i="6"/>
  <c r="P217" i="6"/>
  <c r="P964" i="6"/>
  <c r="P698" i="6"/>
  <c r="P145" i="6"/>
  <c r="P491" i="6"/>
  <c r="P791" i="6"/>
  <c r="P157" i="6"/>
  <c r="P622" i="6"/>
  <c r="P877" i="6"/>
  <c r="P2091" i="6"/>
  <c r="P403" i="6"/>
  <c r="P2157" i="6"/>
  <c r="P1177" i="6"/>
  <c r="P1020" i="6"/>
  <c r="P1988" i="6"/>
  <c r="P285" i="6"/>
  <c r="P1911" i="6"/>
  <c r="P1806" i="6"/>
  <c r="P1367" i="6"/>
  <c r="P596" i="6"/>
  <c r="P1686" i="6"/>
  <c r="P870" i="6"/>
  <c r="P562" i="6"/>
  <c r="P581" i="6"/>
  <c r="P1652" i="6"/>
  <c r="P778" i="6"/>
  <c r="P1105" i="6"/>
  <c r="P1643" i="6"/>
  <c r="P810" i="6"/>
  <c r="P537" i="6"/>
  <c r="P529" i="6"/>
  <c r="P2089" i="6"/>
  <c r="P1679" i="6"/>
  <c r="P1232" i="6"/>
  <c r="P1142" i="6"/>
  <c r="P961" i="6"/>
  <c r="P884" i="6"/>
  <c r="P2052" i="6"/>
  <c r="P1965" i="6"/>
  <c r="P63" i="6"/>
  <c r="P2087" i="6"/>
  <c r="P1023" i="6"/>
  <c r="P806" i="6"/>
  <c r="P1006" i="6"/>
  <c r="P335" i="6"/>
  <c r="P617" i="6"/>
  <c r="P1981" i="6"/>
  <c r="P1210" i="6"/>
  <c r="P1394" i="6"/>
  <c r="P193" i="6"/>
  <c r="P1097" i="6"/>
  <c r="P2110" i="6"/>
  <c r="P2211" i="6"/>
  <c r="P1753" i="6"/>
  <c r="P168" i="6"/>
  <c r="P1511" i="6"/>
  <c r="P864" i="6"/>
  <c r="P2100" i="6"/>
  <c r="P1248" i="6"/>
  <c r="P515" i="6"/>
  <c r="P1781" i="6"/>
  <c r="P496" i="6"/>
  <c r="P2020" i="6"/>
  <c r="P254" i="6"/>
  <c r="P630" i="6"/>
  <c r="P598" i="6"/>
  <c r="P374" i="6"/>
  <c r="P266" i="6"/>
  <c r="P1145" i="6"/>
  <c r="P1695" i="6"/>
  <c r="P434" i="6"/>
  <c r="P1284" i="6"/>
  <c r="P571" i="6"/>
  <c r="P1912" i="6"/>
  <c r="P1256" i="6"/>
  <c r="P2149" i="6"/>
  <c r="P224" i="6"/>
  <c r="P487" i="6"/>
  <c r="P81" i="6"/>
  <c r="P420" i="6"/>
  <c r="P454" i="6"/>
  <c r="P2129" i="6"/>
  <c r="P1825" i="6"/>
  <c r="P1459" i="6"/>
  <c r="P2233" i="6"/>
  <c r="P765" i="6"/>
  <c r="P151" i="6"/>
  <c r="P982" i="6"/>
  <c r="P1352" i="6"/>
  <c r="P1239" i="6"/>
  <c r="P807" i="6"/>
  <c r="P214" i="6"/>
  <c r="P178" i="6"/>
  <c r="P776" i="6"/>
  <c r="P131" i="6"/>
  <c r="P565" i="6"/>
  <c r="P1721" i="6"/>
  <c r="P2047" i="6"/>
  <c r="P2275" i="6"/>
  <c r="P2195" i="6"/>
  <c r="P2295" i="6"/>
  <c r="P277" i="6"/>
  <c r="P1453" i="6"/>
  <c r="P174" i="6"/>
  <c r="P1234" i="6"/>
  <c r="P1126" i="6"/>
  <c r="P1410" i="6"/>
  <c r="P823" i="6"/>
  <c r="P616" i="6"/>
  <c r="P112" i="6"/>
  <c r="P1235" i="6"/>
  <c r="P1090" i="6"/>
  <c r="P1030" i="6"/>
  <c r="P447" i="6"/>
  <c r="P36" i="6"/>
  <c r="P664" i="6"/>
  <c r="P1165" i="6"/>
  <c r="P1966" i="6"/>
  <c r="P470" i="6"/>
  <c r="P556" i="6"/>
  <c r="P632" i="6"/>
  <c r="P2140" i="6"/>
  <c r="P1131" i="6"/>
  <c r="P1539" i="6"/>
  <c r="P751" i="6"/>
  <c r="P2228" i="6"/>
  <c r="P1706" i="6"/>
  <c r="P984" i="6"/>
  <c r="P2299" i="6"/>
  <c r="P856" i="6"/>
  <c r="P15" i="6"/>
  <c r="P1541" i="6"/>
  <c r="P59" i="6"/>
  <c r="P1005" i="6"/>
  <c r="P1043" i="6"/>
  <c r="P520" i="6"/>
  <c r="P47" i="6"/>
  <c r="P1624" i="6"/>
  <c r="P852" i="6"/>
  <c r="P2028" i="6"/>
  <c r="P2174" i="6"/>
  <c r="P2196" i="6"/>
  <c r="P230" i="6"/>
  <c r="P795" i="6"/>
  <c r="P69" i="6"/>
  <c r="P1564" i="6"/>
  <c r="P1728" i="6"/>
  <c r="P1627" i="6"/>
  <c r="P1631" i="6"/>
  <c r="P593" i="6"/>
  <c r="P1312" i="6"/>
  <c r="P723" i="6"/>
  <c r="P1525" i="6"/>
  <c r="P604" i="6"/>
  <c r="P1067" i="6"/>
  <c r="P943" i="6"/>
  <c r="P1460" i="6"/>
  <c r="P909" i="6"/>
  <c r="P1247" i="6"/>
  <c r="P2256" i="6"/>
  <c r="P1873" i="6"/>
  <c r="P1391" i="6"/>
  <c r="P954" i="6"/>
  <c r="P1777" i="6"/>
  <c r="P1743" i="6"/>
  <c r="P236" i="6"/>
  <c r="P110" i="6"/>
  <c r="P134" i="6"/>
  <c r="P172" i="6"/>
  <c r="P1437" i="6"/>
  <c r="P1642" i="6"/>
  <c r="P2064" i="6"/>
  <c r="P1848" i="6"/>
  <c r="P634" i="6"/>
  <c r="P728" i="6"/>
  <c r="P2050" i="6"/>
  <c r="P1600" i="6"/>
  <c r="P849" i="6"/>
  <c r="P1810" i="6"/>
  <c r="P1971" i="6"/>
  <c r="P1845" i="6"/>
  <c r="P370" i="6"/>
  <c r="P92" i="6"/>
  <c r="P703" i="6"/>
  <c r="P332" i="6"/>
  <c r="P2145" i="6"/>
  <c r="P444" i="6"/>
  <c r="P1561" i="6"/>
  <c r="P1716" i="6"/>
  <c r="P468" i="6"/>
  <c r="P2031" i="6"/>
  <c r="P574" i="6"/>
  <c r="P1151" i="6"/>
  <c r="P1601" i="6"/>
  <c r="P2271" i="6"/>
  <c r="P27" i="6"/>
  <c r="P1204" i="6"/>
  <c r="P832" i="6"/>
  <c r="P2073" i="6"/>
  <c r="P1399" i="6"/>
  <c r="P1724" i="6"/>
  <c r="P1433" i="6"/>
  <c r="P800" i="6"/>
  <c r="P355" i="6"/>
  <c r="P1156" i="6"/>
  <c r="P839" i="6"/>
  <c r="P1917" i="6"/>
  <c r="P788" i="6"/>
  <c r="P1015" i="6"/>
  <c r="P753" i="6"/>
  <c r="P1818" i="6"/>
  <c r="P917" i="6"/>
  <c r="P719" i="6"/>
  <c r="P841" i="6"/>
  <c r="P1951" i="6"/>
  <c r="P502" i="6"/>
  <c r="P1783" i="6"/>
  <c r="P318" i="6"/>
  <c r="P1009" i="6"/>
  <c r="P1596" i="6"/>
  <c r="P1467" i="6"/>
  <c r="P2005" i="6"/>
  <c r="P1369" i="6"/>
  <c r="P1065" i="6"/>
  <c r="P150" i="6"/>
  <c r="P1385" i="6"/>
  <c r="P1886" i="6"/>
  <c r="P1537" i="6"/>
  <c r="P1798" i="6"/>
  <c r="P2254" i="6"/>
  <c r="P464" i="6"/>
  <c r="P1802" i="6"/>
  <c r="P1526" i="6"/>
  <c r="P1386" i="6"/>
  <c r="P2061" i="6"/>
  <c r="P385" i="6"/>
  <c r="P2166" i="6"/>
  <c r="P578" i="6"/>
  <c r="P93" i="6"/>
  <c r="P1189" i="6"/>
  <c r="P356" i="6"/>
  <c r="P610" i="6"/>
  <c r="P1117" i="6"/>
  <c r="P1890" i="6"/>
  <c r="P660" i="6"/>
  <c r="P648" i="6"/>
  <c r="P319" i="6"/>
  <c r="P837" i="6"/>
  <c r="P1670" i="6"/>
  <c r="P1937" i="6"/>
  <c r="P2109" i="6"/>
  <c r="P1992" i="6"/>
  <c r="P2048" i="6"/>
  <c r="P387" i="6"/>
  <c r="P1908" i="6"/>
  <c r="P1492" i="6"/>
  <c r="P637" i="6"/>
  <c r="P1288" i="6"/>
  <c r="P607" i="6"/>
  <c r="P1340" i="6"/>
  <c r="P393" i="6"/>
  <c r="P718" i="6"/>
  <c r="P2055" i="6"/>
  <c r="P2288" i="6"/>
  <c r="P1843" i="6"/>
  <c r="P1747" i="6"/>
  <c r="P60" i="6"/>
  <c r="P2138" i="6"/>
  <c r="P353" i="6"/>
  <c r="P103" i="6"/>
  <c r="P1277" i="6"/>
  <c r="P1064" i="6"/>
  <c r="P725" i="6"/>
  <c r="P1222" i="6"/>
  <c r="P2159" i="6"/>
  <c r="P2284" i="6"/>
  <c r="P911" i="6"/>
  <c r="P399" i="6"/>
  <c r="P1046" i="6"/>
  <c r="P202" i="6"/>
  <c r="P1317" i="6"/>
  <c r="P1377" i="6"/>
  <c r="P1013" i="6"/>
  <c r="P844" i="6"/>
  <c r="P13" i="6"/>
  <c r="P570" i="6"/>
  <c r="P1113" i="6"/>
  <c r="P978" i="6"/>
  <c r="P2291" i="6"/>
  <c r="P1512" i="6"/>
  <c r="P2143" i="6"/>
  <c r="P1665" i="6"/>
  <c r="P480" i="6"/>
  <c r="P260" i="6"/>
  <c r="P2078" i="6"/>
  <c r="P1349" i="6"/>
  <c r="P1689" i="6"/>
  <c r="P667" i="6"/>
  <c r="P916" i="6"/>
  <c r="P553" i="6"/>
  <c r="P962" i="6"/>
  <c r="P1704" i="6"/>
  <c r="P1942" i="6"/>
  <c r="P1209" i="6"/>
  <c r="P742" i="6"/>
  <c r="P1603" i="6"/>
  <c r="P1153" i="6"/>
  <c r="P1169" i="6"/>
  <c r="P572" i="6"/>
  <c r="P1778" i="6"/>
  <c r="P363" i="6"/>
  <c r="P120" i="6"/>
  <c r="P34" i="6"/>
  <c r="P1760" i="6"/>
  <c r="P2038" i="6"/>
  <c r="P994" i="6"/>
  <c r="P1028" i="6"/>
  <c r="P511" i="6"/>
  <c r="P774" i="6"/>
  <c r="P325" i="6"/>
  <c r="P1606" i="6"/>
  <c r="P1482" i="6"/>
  <c r="P300" i="6"/>
  <c r="P336" i="6"/>
  <c r="P1140" i="6"/>
  <c r="P1838" i="6"/>
  <c r="P769" i="6"/>
  <c r="P289" i="6"/>
  <c r="P2289" i="6"/>
  <c r="P766" i="6"/>
  <c r="P298" i="6"/>
  <c r="P20" i="6"/>
  <c r="P2239" i="6"/>
  <c r="P756" i="6"/>
  <c r="P1563" i="6"/>
  <c r="P536" i="6"/>
  <c r="P748" i="6"/>
  <c r="P695" i="6"/>
  <c r="P2222" i="6"/>
  <c r="P1350" i="6"/>
  <c r="P860" i="6"/>
  <c r="P883" i="6"/>
  <c r="P2223" i="6"/>
  <c r="P815" i="6"/>
  <c r="P1309" i="6"/>
  <c r="P1636" i="6"/>
  <c r="P210" i="6"/>
  <c r="P1661" i="6"/>
  <c r="P775" i="6"/>
  <c r="P1071" i="6"/>
  <c r="P2123" i="6"/>
  <c r="P1315" i="6"/>
  <c r="P483" i="6"/>
  <c r="P712" i="6"/>
  <c r="P1532" i="6"/>
  <c r="P1812" i="6"/>
  <c r="P1934" i="6"/>
  <c r="P1609" i="6"/>
  <c r="P1048" i="6"/>
  <c r="P2086" i="6"/>
  <c r="P835" i="6"/>
  <c r="P1170" i="6"/>
  <c r="P505" i="6"/>
  <c r="P1203" i="6"/>
  <c r="P642" i="6"/>
  <c r="P1727" i="6"/>
  <c r="P1530" i="6"/>
  <c r="P1904" i="6"/>
  <c r="P1865" i="6"/>
  <c r="P975" i="6"/>
  <c r="P1663" i="6"/>
  <c r="P1817" i="6"/>
  <c r="P540" i="6"/>
  <c r="P930" i="6"/>
  <c r="P182" i="6"/>
  <c r="P1128" i="6"/>
  <c r="P1355" i="6"/>
  <c r="P114" i="6"/>
  <c r="P1450" i="6"/>
  <c r="P2113" i="6"/>
  <c r="P1130" i="6"/>
  <c r="P1909" i="6"/>
  <c r="P687" i="6"/>
  <c r="P1871" i="6"/>
  <c r="P670" i="6"/>
  <c r="P338" i="6"/>
  <c r="P1749" i="6"/>
  <c r="P2227" i="6"/>
  <c r="P435" i="6"/>
  <c r="P1118" i="6"/>
  <c r="P1504" i="6"/>
  <c r="P1174" i="6"/>
  <c r="P96" i="6"/>
  <c r="P576" i="6"/>
  <c r="P1462" i="6"/>
  <c r="P207" i="6"/>
  <c r="P654" i="6"/>
  <c r="P2298" i="6"/>
  <c r="P1485" i="6"/>
  <c r="P1893" i="6"/>
  <c r="P108" i="6"/>
  <c r="P1270" i="6"/>
  <c r="P974" i="6"/>
  <c r="P1888" i="6"/>
  <c r="P668" i="6"/>
  <c r="P495" i="6"/>
  <c r="P1864" i="6"/>
  <c r="P1889" i="6"/>
  <c r="P2165" i="6"/>
  <c r="P2093" i="6"/>
  <c r="P872" i="6"/>
  <c r="P1123" i="6"/>
  <c r="P62" i="6"/>
  <c r="P1633" i="6"/>
  <c r="P1402" i="6"/>
  <c r="P143" i="6"/>
  <c r="P1141" i="6"/>
  <c r="P1291" i="6"/>
  <c r="P2156" i="6"/>
  <c r="P1179" i="6"/>
  <c r="P1955" i="6"/>
  <c r="P358" i="6"/>
  <c r="P825" i="6"/>
  <c r="P2285" i="6"/>
  <c r="P522" i="6"/>
  <c r="P2176" i="6"/>
  <c r="P2167" i="6"/>
  <c r="P1451" i="6"/>
  <c r="P421" i="6"/>
  <c r="P1465" i="6"/>
  <c r="P273" i="6"/>
  <c r="P459" i="6"/>
  <c r="P2009" i="6"/>
  <c r="P538" i="6"/>
  <c r="P61" i="6"/>
  <c r="P661" i="6"/>
  <c r="P1996" i="6"/>
  <c r="P1305" i="6"/>
  <c r="P552" i="6"/>
  <c r="P1738" i="6"/>
  <c r="P1019" i="6"/>
  <c r="P272" i="6"/>
  <c r="P304" i="6"/>
  <c r="P1919" i="6"/>
  <c r="P213" i="6"/>
  <c r="P646" i="6"/>
  <c r="P790" i="6"/>
  <c r="P2217" i="6"/>
  <c r="P2179" i="6"/>
  <c r="P987" i="6"/>
  <c r="P375" i="6"/>
  <c r="P1804" i="6"/>
  <c r="P1708" i="6"/>
  <c r="P913" i="6"/>
  <c r="P1554" i="6"/>
  <c r="P2177" i="6"/>
  <c r="P697" i="6"/>
  <c r="P1935" i="6"/>
  <c r="P2" i="6"/>
  <c r="P754" i="6"/>
  <c r="P1548" i="6"/>
  <c r="P215" i="6"/>
  <c r="P1283" i="6"/>
  <c r="P161" i="6"/>
  <c r="P429" i="6"/>
  <c r="P2103" i="6"/>
  <c r="P243" i="6"/>
  <c r="P1855" i="6"/>
  <c r="P1499" i="6"/>
  <c r="P388" i="6"/>
  <c r="P1403" i="6"/>
  <c r="P2175" i="6"/>
  <c r="P1748" i="6"/>
  <c r="P1819" i="6"/>
  <c r="P46" i="6"/>
  <c r="P1875" i="6"/>
  <c r="P1649" i="6"/>
  <c r="P475" i="6"/>
  <c r="P1805" i="6"/>
  <c r="P713" i="6"/>
  <c r="P782" i="6"/>
  <c r="P83" i="6"/>
  <c r="P1503" i="6"/>
  <c r="P966" i="6"/>
  <c r="P1216" i="6"/>
  <c r="P1610" i="6"/>
  <c r="P169" i="6"/>
  <c r="P2022" i="6"/>
  <c r="P1987" i="6"/>
  <c r="P2197" i="6"/>
  <c r="P845" i="6"/>
  <c r="P87" i="6"/>
  <c r="P793" i="6"/>
  <c r="P834" i="6"/>
  <c r="P1878" i="6"/>
  <c r="P1742" i="6"/>
  <c r="P1217" i="6"/>
  <c r="P1034" i="6"/>
  <c r="P295" i="6"/>
  <c r="P218" i="6"/>
  <c r="P478" i="6"/>
  <c r="P265" i="6"/>
  <c r="P1510" i="6"/>
  <c r="P1540" i="6"/>
  <c r="P1720" i="6"/>
  <c r="P206" i="6"/>
  <c r="P2132" i="6"/>
  <c r="P191" i="6"/>
  <c r="P1846" i="6"/>
  <c r="P31" i="6"/>
  <c r="P1975" i="6"/>
  <c r="P706" i="6"/>
  <c r="P880" i="6"/>
  <c r="P288" i="6"/>
  <c r="P450" i="6"/>
  <c r="P811" i="6"/>
  <c r="P1999" i="6"/>
  <c r="P240" i="6"/>
  <c r="P1017" i="6"/>
  <c r="P84" i="6"/>
  <c r="P1524" i="6"/>
  <c r="P342" i="6"/>
  <c r="P802" i="6"/>
  <c r="P1915" i="6"/>
  <c r="P1432" i="6"/>
  <c r="P1233" i="6"/>
  <c r="P1711" i="6"/>
  <c r="P550" i="6"/>
  <c r="P203" i="6"/>
  <c r="P2202" i="6"/>
  <c r="P1055" i="6"/>
  <c r="P2242" i="6"/>
  <c r="P1401" i="6"/>
  <c r="P1715" i="6"/>
  <c r="P1506" i="6"/>
  <c r="P2088" i="6"/>
  <c r="P1618" i="6"/>
  <c r="P922" i="6"/>
  <c r="P497" i="6"/>
  <c r="P653" i="6"/>
  <c r="P1590" i="6"/>
  <c r="P2026" i="6"/>
  <c r="P741" i="6"/>
  <c r="P415" i="6"/>
  <c r="P597" i="6"/>
  <c r="P1078" i="6"/>
  <c r="P165" i="6"/>
  <c r="P1198" i="6"/>
  <c r="P149" i="6"/>
  <c r="P1199" i="6"/>
  <c r="P997" i="6"/>
  <c r="P600" i="6"/>
  <c r="P1710" i="6"/>
  <c r="P1040" i="6"/>
  <c r="P1882" i="6"/>
  <c r="P2002" i="6"/>
  <c r="P390" i="6"/>
  <c r="P1850" i="6"/>
  <c r="P1104" i="6"/>
  <c r="P663" i="6"/>
  <c r="P133" i="6"/>
  <c r="P1163" i="6"/>
  <c r="P2287" i="6"/>
  <c r="P226" i="6"/>
  <c r="P1699" i="6"/>
  <c r="P1597" i="6"/>
  <c r="P1302" i="6"/>
  <c r="P671" i="6"/>
  <c r="P176" i="6"/>
  <c r="P2135" i="6"/>
  <c r="P74" i="6"/>
  <c r="P582" i="6"/>
  <c r="P1392" i="6"/>
  <c r="P1149" i="6"/>
  <c r="P1160" i="6"/>
  <c r="P1833" i="6"/>
  <c r="P882" i="6"/>
  <c r="P465" i="6"/>
  <c r="P737" i="6"/>
  <c r="P678" i="6"/>
  <c r="P895" i="6"/>
  <c r="N475" i="6" l="1"/>
  <c r="N1909" i="6"/>
  <c r="E2321" i="6"/>
  <c r="E2332" i="6"/>
  <c r="E2323" i="6"/>
  <c r="E2326" i="6"/>
  <c r="E2305" i="6"/>
  <c r="E2330" i="6"/>
  <c r="E2315" i="6"/>
  <c r="E2318" i="6"/>
  <c r="E2316" i="6"/>
  <c r="E2328" i="6"/>
  <c r="E2307" i="6"/>
  <c r="E2309" i="6"/>
  <c r="E2324" i="6"/>
  <c r="E2320" i="6"/>
  <c r="E2335" i="6"/>
  <c r="E2333" i="6"/>
  <c r="E2314" i="6"/>
  <c r="E2336" i="6"/>
  <c r="E2303" i="6"/>
  <c r="E2327" i="6"/>
  <c r="E2325" i="6"/>
  <c r="E2313" i="6"/>
  <c r="E2322" i="6"/>
  <c r="E2338" i="6"/>
  <c r="E2319" i="6"/>
  <c r="E2329" i="6"/>
  <c r="E2337" i="6"/>
  <c r="E2308" i="6"/>
  <c r="E2306" i="6"/>
  <c r="E2317" i="6"/>
  <c r="E2331" i="6"/>
  <c r="E2334" i="6"/>
  <c r="N1833" i="6"/>
  <c r="N671" i="6"/>
  <c r="N663" i="6"/>
  <c r="N600" i="6"/>
  <c r="N415" i="6"/>
  <c r="N2088" i="6"/>
  <c r="N550" i="6"/>
  <c r="N84" i="6"/>
  <c r="N706" i="6"/>
  <c r="N1540" i="6"/>
  <c r="N1742" i="6"/>
  <c r="N2022" i="6"/>
  <c r="N713" i="6"/>
  <c r="N2175" i="6"/>
  <c r="N161" i="6"/>
  <c r="N2177" i="6"/>
  <c r="N2217" i="6"/>
  <c r="N1738" i="6"/>
  <c r="N363" i="6"/>
  <c r="N239" i="6"/>
  <c r="N1206" i="6"/>
  <c r="N882" i="6"/>
  <c r="N176" i="6"/>
  <c r="N133" i="6"/>
  <c r="N1710" i="6"/>
  <c r="N597" i="6"/>
  <c r="N1618" i="6"/>
  <c r="N203" i="6"/>
  <c r="N1524" i="6"/>
  <c r="N880" i="6"/>
  <c r="N1720" i="6"/>
  <c r="N1217" i="6"/>
  <c r="N1987" i="6"/>
  <c r="N782" i="6"/>
  <c r="N1748" i="6"/>
  <c r="N429" i="6"/>
  <c r="N697" i="6"/>
  <c r="N2179" i="6"/>
  <c r="N1019" i="6"/>
  <c r="N2009" i="6"/>
  <c r="N522" i="6"/>
  <c r="N1141" i="6"/>
  <c r="N2165" i="6"/>
  <c r="N108" i="6"/>
  <c r="N96" i="6"/>
  <c r="N670" i="6"/>
  <c r="N1355" i="6"/>
  <c r="N1865" i="6"/>
  <c r="N835" i="6"/>
  <c r="N483" i="6"/>
  <c r="N1309" i="6"/>
  <c r="N748" i="6"/>
  <c r="N2289" i="6"/>
  <c r="N1606" i="6"/>
  <c r="N34" i="6"/>
  <c r="N742" i="6"/>
  <c r="N1689" i="6"/>
  <c r="N2291" i="6"/>
  <c r="N1317" i="6"/>
  <c r="N725" i="6"/>
  <c r="N1843" i="6"/>
  <c r="N459" i="6"/>
  <c r="N2285" i="6"/>
  <c r="N143" i="6"/>
  <c r="N1889" i="6"/>
  <c r="N1893" i="6"/>
  <c r="N1174" i="6"/>
  <c r="N1871" i="6"/>
  <c r="N1128" i="6"/>
  <c r="N1904" i="6"/>
  <c r="N2086" i="6"/>
  <c r="N1315" i="6"/>
  <c r="N815" i="6"/>
  <c r="N536" i="6"/>
  <c r="N289" i="6"/>
  <c r="N325" i="6"/>
  <c r="N120" i="6"/>
  <c r="N1209" i="6"/>
  <c r="N1349" i="6"/>
  <c r="N978" i="6"/>
  <c r="N202" i="6"/>
  <c r="N1064" i="6"/>
  <c r="N2288" i="6"/>
  <c r="N1492" i="6"/>
  <c r="N837" i="6"/>
  <c r="N1189" i="6"/>
  <c r="N637" i="6"/>
  <c r="N1670" i="6"/>
  <c r="N356" i="6"/>
  <c r="N1526" i="6"/>
  <c r="N150" i="6"/>
  <c r="N1783" i="6"/>
  <c r="N1015" i="6"/>
  <c r="N1724" i="6"/>
  <c r="N1151" i="6"/>
  <c r="N332" i="6"/>
  <c r="N1600" i="6"/>
  <c r="N172" i="6"/>
  <c r="N1873" i="6"/>
  <c r="N1525" i="6"/>
  <c r="N69" i="6"/>
  <c r="N47" i="6"/>
  <c r="N2299" i="6"/>
  <c r="N632" i="6"/>
  <c r="N1030" i="6"/>
  <c r="N1234" i="6"/>
  <c r="N1721" i="6"/>
  <c r="N1352" i="6"/>
  <c r="N454" i="6"/>
  <c r="N1912" i="6"/>
  <c r="N598" i="6"/>
  <c r="N2100" i="6"/>
  <c r="N193" i="6"/>
  <c r="N1023" i="6"/>
  <c r="N1232" i="6"/>
  <c r="N778" i="6"/>
  <c r="N1806" i="6"/>
  <c r="N2091" i="6"/>
  <c r="N964" i="6"/>
  <c r="N127" i="6"/>
  <c r="N1311" i="6"/>
  <c r="N862" i="6"/>
  <c r="N2014" i="6"/>
  <c r="N1684" i="6"/>
  <c r="N1560" i="6"/>
  <c r="N79" i="6"/>
  <c r="N1945" i="6"/>
  <c r="N2045" i="6"/>
  <c r="N555" i="6"/>
  <c r="N1445" i="6"/>
  <c r="N1036" i="6"/>
  <c r="N1800" i="6"/>
  <c r="N2039" i="6"/>
  <c r="N929" i="6"/>
  <c r="N324" i="6"/>
  <c r="N343" i="6"/>
  <c r="N1469" i="6"/>
  <c r="N1771" i="6"/>
  <c r="N1936" i="6"/>
  <c r="N784" i="6"/>
  <c r="N2192" i="6"/>
  <c r="N275" i="6"/>
  <c r="N1236" i="6"/>
  <c r="N482" i="6"/>
  <c r="N745" i="6"/>
  <c r="N423" i="6"/>
  <c r="N1660" i="6"/>
  <c r="N1089" i="6"/>
  <c r="N1194" i="6"/>
  <c r="N720" i="6"/>
  <c r="N1523" i="6"/>
  <c r="N2296" i="6"/>
  <c r="N2079" i="6"/>
  <c r="N1290" i="6"/>
  <c r="N175" i="6"/>
  <c r="N378" i="6"/>
  <c r="N2224" i="6"/>
  <c r="N1647" i="6"/>
  <c r="N740" i="6"/>
  <c r="N2253" i="6"/>
  <c r="N955" i="6"/>
  <c r="N1969" i="6"/>
  <c r="N1505" i="6"/>
  <c r="N1387" i="6"/>
  <c r="N1958" i="6"/>
  <c r="N1213" i="6"/>
  <c r="N2015" i="6"/>
  <c r="N486" i="6"/>
  <c r="N1619" i="6"/>
  <c r="N1326" i="6"/>
  <c r="N2136" i="6"/>
  <c r="N1802" i="6"/>
  <c r="N1065" i="6"/>
  <c r="N502" i="6"/>
  <c r="N788" i="6"/>
  <c r="N1399" i="6"/>
  <c r="N574" i="6"/>
  <c r="N703" i="6"/>
  <c r="N2050" i="6"/>
  <c r="N134" i="6"/>
  <c r="N2256" i="6"/>
  <c r="N723" i="6"/>
  <c r="N795" i="6"/>
  <c r="N520" i="6"/>
  <c r="N984" i="6"/>
  <c r="N556" i="6"/>
  <c r="N1090" i="6"/>
  <c r="N174" i="6"/>
  <c r="N565" i="6"/>
  <c r="N982" i="6"/>
  <c r="N420" i="6"/>
  <c r="N571" i="6"/>
  <c r="N630" i="6"/>
  <c r="N864" i="6"/>
  <c r="N1394" i="6"/>
  <c r="N2087" i="6"/>
  <c r="N1679" i="6"/>
  <c r="N1652" i="6"/>
  <c r="N1911" i="6"/>
  <c r="N877" i="6"/>
  <c r="N217" i="6"/>
  <c r="N996" i="6"/>
  <c r="N1243" i="6"/>
  <c r="N1685" i="6"/>
  <c r="N2191" i="6"/>
  <c r="N347" i="6"/>
  <c r="N2127" i="6"/>
  <c r="N1366" i="6"/>
  <c r="N938" i="6"/>
  <c r="N606" i="6"/>
  <c r="N41" i="6"/>
  <c r="N2007" i="6"/>
  <c r="N1549" i="6"/>
  <c r="N833" i="6"/>
  <c r="N372" i="6"/>
  <c r="N1613" i="6"/>
  <c r="N2080" i="6"/>
  <c r="N591" i="6"/>
  <c r="N430" i="6"/>
  <c r="N290" i="6"/>
  <c r="N842" i="6"/>
  <c r="N1425" i="6"/>
  <c r="N1330" i="6"/>
  <c r="N1409" i="6"/>
  <c r="N2114" i="6"/>
  <c r="N237" i="6"/>
  <c r="N1639" i="6"/>
  <c r="N1380" i="6"/>
  <c r="N142" i="6"/>
  <c r="N2237" i="6"/>
  <c r="N1192" i="6"/>
  <c r="N1852" i="6"/>
  <c r="N1358" i="6"/>
  <c r="N2035" i="6"/>
  <c r="N436" i="6"/>
  <c r="N349" i="6"/>
  <c r="N2244" i="6"/>
  <c r="N1342" i="6"/>
  <c r="N1119" i="6"/>
  <c r="N113" i="6"/>
  <c r="N1858" i="6"/>
  <c r="N925" i="6"/>
  <c r="N812" i="6"/>
  <c r="N908" i="6"/>
  <c r="N1839" i="6"/>
  <c r="N755" i="6"/>
  <c r="N1773" i="6"/>
  <c r="N762" i="6"/>
  <c r="N551" i="6"/>
  <c r="N920" i="6"/>
  <c r="N1519" i="6"/>
  <c r="N1111" i="6"/>
  <c r="N48" i="6"/>
  <c r="N1531" i="6"/>
  <c r="N1147" i="6"/>
  <c r="N2021" i="6"/>
  <c r="N1372" i="6"/>
  <c r="N197" i="6"/>
  <c r="N678" i="6"/>
  <c r="N582" i="6"/>
  <c r="N226" i="6"/>
  <c r="N2002" i="6"/>
  <c r="N1198" i="6"/>
  <c r="N653" i="6"/>
  <c r="N2242" i="6"/>
  <c r="N1915" i="6"/>
  <c r="N811" i="6"/>
  <c r="N191" i="6"/>
  <c r="N218" i="6"/>
  <c r="N87" i="6"/>
  <c r="N966" i="6"/>
  <c r="N1875" i="6"/>
  <c r="N1855" i="6"/>
  <c r="N754" i="6"/>
  <c r="N1804" i="6"/>
  <c r="N1919" i="6"/>
  <c r="N661" i="6"/>
  <c r="N1451" i="6"/>
  <c r="N1179" i="6"/>
  <c r="N1123" i="6"/>
  <c r="N1888" i="6"/>
  <c r="N207" i="6"/>
  <c r="N2227" i="6"/>
  <c r="N2113" i="6"/>
  <c r="N1817" i="6"/>
  <c r="N1203" i="6"/>
  <c r="N1812" i="6"/>
  <c r="N1661" i="6"/>
  <c r="N1350" i="6"/>
  <c r="N20" i="6"/>
  <c r="N336" i="6"/>
  <c r="N994" i="6"/>
  <c r="N1169" i="6"/>
  <c r="N553" i="6"/>
  <c r="N1665" i="6"/>
  <c r="N844" i="6"/>
  <c r="N2284" i="6"/>
  <c r="N2138" i="6"/>
  <c r="N11" i="6"/>
  <c r="N1340" i="6"/>
  <c r="N1992" i="6"/>
  <c r="N1890" i="6"/>
  <c r="N385" i="6"/>
  <c r="N1537" i="6"/>
  <c r="N1596" i="6"/>
  <c r="N917" i="6"/>
  <c r="N355" i="6"/>
  <c r="N27" i="6"/>
  <c r="N1561" i="6"/>
  <c r="N1971" i="6"/>
  <c r="N2064" i="6"/>
  <c r="N1777" i="6"/>
  <c r="N943" i="6"/>
  <c r="N1627" i="6"/>
  <c r="N2028" i="6"/>
  <c r="N1541" i="6"/>
  <c r="N1539" i="6"/>
  <c r="N664" i="6"/>
  <c r="N823" i="6"/>
  <c r="N2195" i="6"/>
  <c r="N214" i="6"/>
  <c r="N1459" i="6"/>
  <c r="N224" i="6"/>
  <c r="N1145" i="6"/>
  <c r="N1781" i="6"/>
  <c r="N2211" i="6"/>
  <c r="N335" i="6"/>
  <c r="N884" i="6"/>
  <c r="N810" i="6"/>
  <c r="N1686" i="6"/>
  <c r="N1177" i="6"/>
  <c r="N491" i="6"/>
  <c r="N1535" i="6"/>
  <c r="N2235" i="6"/>
  <c r="N2142" i="6"/>
  <c r="N1325" i="6"/>
  <c r="N1265" i="6"/>
  <c r="N17" i="6"/>
  <c r="N2081" i="6"/>
  <c r="N2207" i="6"/>
  <c r="N65" i="6"/>
  <c r="N1109" i="6"/>
  <c r="N2041" i="6"/>
  <c r="N643" i="6"/>
  <c r="N1301" i="6"/>
  <c r="N1180" i="6"/>
  <c r="N1245" i="6"/>
  <c r="N1404" i="6"/>
  <c r="N2094" i="6"/>
  <c r="N1682" i="6"/>
  <c r="N19" i="6"/>
  <c r="N2054" i="6"/>
  <c r="N156" i="6"/>
  <c r="N976" i="6"/>
  <c r="N199" i="6"/>
  <c r="N1496" i="6"/>
  <c r="N2278" i="6"/>
  <c r="N1297" i="6"/>
  <c r="N933" i="6"/>
  <c r="N471" i="6"/>
  <c r="N306" i="6"/>
  <c r="N1173" i="6"/>
  <c r="N242" i="6"/>
  <c r="N1558" i="6"/>
  <c r="N481" i="6"/>
  <c r="N1044" i="6"/>
  <c r="N1571" i="6"/>
  <c r="N2249" i="6"/>
  <c r="N727" i="6"/>
  <c r="N592" i="6"/>
  <c r="N2065" i="6"/>
  <c r="N786" i="6"/>
  <c r="N419" i="6"/>
  <c r="N235" i="6"/>
  <c r="N1253" i="6"/>
  <c r="N1112" i="6"/>
  <c r="N1382" i="6"/>
  <c r="N524" i="6"/>
  <c r="N1338" i="6"/>
  <c r="N1559" i="6"/>
  <c r="N9" i="6"/>
  <c r="N1591" i="6"/>
  <c r="N146" i="6"/>
  <c r="N1238" i="6"/>
  <c r="N1784" i="6"/>
  <c r="N910" i="6"/>
  <c r="N1586" i="6"/>
  <c r="N465" i="6"/>
  <c r="N2135" i="6"/>
  <c r="N1163" i="6"/>
  <c r="N1040" i="6"/>
  <c r="N1078" i="6"/>
  <c r="N922" i="6"/>
  <c r="N2202" i="6"/>
  <c r="N342" i="6"/>
  <c r="N288" i="6"/>
  <c r="N206" i="6"/>
  <c r="N1034" i="6"/>
  <c r="N2197" i="6"/>
  <c r="N83" i="6"/>
  <c r="N1819" i="6"/>
  <c r="N2103" i="6"/>
  <c r="N1935" i="6"/>
  <c r="N987" i="6"/>
  <c r="N272" i="6"/>
  <c r="N538" i="6"/>
  <c r="N2176" i="6"/>
  <c r="N1291" i="6"/>
  <c r="N2093" i="6"/>
  <c r="N1270" i="6"/>
  <c r="N576" i="6"/>
  <c r="N338" i="6"/>
  <c r="N114" i="6"/>
  <c r="N975" i="6"/>
  <c r="N1170" i="6"/>
  <c r="N712" i="6"/>
  <c r="N1636" i="6"/>
  <c r="N695" i="6"/>
  <c r="N766" i="6"/>
  <c r="N1482" i="6"/>
  <c r="N1760" i="6"/>
  <c r="N1603" i="6"/>
  <c r="N667" i="6"/>
  <c r="N1512" i="6"/>
  <c r="N1377" i="6"/>
  <c r="N1222" i="6"/>
  <c r="N1747" i="6"/>
  <c r="N1288" i="6"/>
  <c r="N1937" i="6"/>
  <c r="N610" i="6"/>
  <c r="N1386" i="6"/>
  <c r="N1385" i="6"/>
  <c r="N318" i="6"/>
  <c r="N753" i="6"/>
  <c r="N1433" i="6"/>
  <c r="N1601" i="6"/>
  <c r="N2145" i="6"/>
  <c r="N849" i="6"/>
  <c r="N1437" i="6"/>
  <c r="N1391" i="6"/>
  <c r="N604" i="6"/>
  <c r="N1564" i="6"/>
  <c r="N1624" i="6"/>
  <c r="N856" i="6"/>
  <c r="N2140" i="6"/>
  <c r="N447" i="6"/>
  <c r="N1126" i="6"/>
  <c r="N2047" i="6"/>
  <c r="N1239" i="6"/>
  <c r="N2129" i="6"/>
  <c r="N1256" i="6"/>
  <c r="N374" i="6"/>
  <c r="N1248" i="6"/>
  <c r="N1097" i="6"/>
  <c r="N806" i="6"/>
  <c r="N1142" i="6"/>
  <c r="N1105" i="6"/>
  <c r="N1367" i="6"/>
  <c r="N403" i="6"/>
  <c r="N698" i="6"/>
  <c r="N2183" i="6"/>
  <c r="N1186" i="6"/>
  <c r="N2033" i="6"/>
  <c r="N1195" i="6"/>
  <c r="N1807" i="6"/>
  <c r="N1272" i="6"/>
  <c r="N876" i="6"/>
  <c r="N137" i="6"/>
  <c r="N936" i="6"/>
  <c r="N1341" i="6"/>
  <c r="N2102" i="6"/>
  <c r="N1905" i="6"/>
  <c r="N1371" i="6"/>
  <c r="N777" i="6"/>
  <c r="N940" i="6"/>
  <c r="N866" i="6"/>
  <c r="N1954" i="6"/>
  <c r="N1018" i="6"/>
  <c r="N75" i="6"/>
  <c r="N1254" i="6"/>
  <c r="N159" i="6"/>
  <c r="N28" i="6"/>
  <c r="N1004" i="6"/>
  <c r="N1424" i="6"/>
  <c r="N1407" i="6"/>
  <c r="N1582" i="6"/>
  <c r="N1133" i="6"/>
  <c r="N1201" i="6"/>
  <c r="N200" i="6"/>
  <c r="N1139" i="6"/>
  <c r="N1879" i="6"/>
  <c r="N57" i="6"/>
  <c r="N1261" i="6"/>
  <c r="N2226" i="6"/>
  <c r="N885" i="6"/>
  <c r="N1208" i="6"/>
  <c r="N927" i="6"/>
  <c r="N1913" i="6"/>
  <c r="N1081" i="6"/>
  <c r="N611" i="6"/>
  <c r="N963" i="6"/>
  <c r="N1200" i="6"/>
  <c r="N928" i="6"/>
  <c r="N1251" i="6"/>
  <c r="N1066" i="6"/>
  <c r="N498" i="6"/>
  <c r="N1308" i="6"/>
  <c r="N2111" i="6"/>
  <c r="N1183" i="6"/>
  <c r="N442" i="6"/>
  <c r="N1768" i="6"/>
  <c r="N898" i="6"/>
  <c r="N62" i="6"/>
  <c r="N737" i="6"/>
  <c r="N74" i="6"/>
  <c r="N2287" i="6"/>
  <c r="N1882" i="6"/>
  <c r="N165" i="6"/>
  <c r="N497" i="6"/>
  <c r="N1055" i="6"/>
  <c r="N802" i="6"/>
  <c r="N450" i="6"/>
  <c r="N2132" i="6"/>
  <c r="N295" i="6"/>
  <c r="N845" i="6"/>
  <c r="N1503" i="6"/>
  <c r="N46" i="6"/>
  <c r="N243" i="6"/>
  <c r="N2" i="6"/>
  <c r="N375" i="6"/>
  <c r="N304" i="6"/>
  <c r="N61" i="6"/>
  <c r="N2167" i="6"/>
  <c r="N2156" i="6"/>
  <c r="N872" i="6"/>
  <c r="N974" i="6"/>
  <c r="N1462" i="6"/>
  <c r="N1749" i="6"/>
  <c r="N1450" i="6"/>
  <c r="N1663" i="6"/>
  <c r="N505" i="6"/>
  <c r="N1532" i="6"/>
  <c r="N210" i="6"/>
  <c r="N2222" i="6"/>
  <c r="N298" i="6"/>
  <c r="N300" i="6"/>
  <c r="N2038" i="6"/>
  <c r="N1153" i="6"/>
  <c r="N916" i="6"/>
  <c r="N2143" i="6"/>
  <c r="N1013" i="6"/>
  <c r="N2159" i="6"/>
  <c r="N60" i="6"/>
  <c r="N607" i="6"/>
  <c r="N2109" i="6"/>
  <c r="N1117" i="6"/>
  <c r="N1440" i="6"/>
  <c r="N130" i="6"/>
  <c r="N2294" i="6"/>
  <c r="N1175" i="6"/>
  <c r="N2061" i="6"/>
  <c r="N1886" i="6"/>
  <c r="N1009" i="6"/>
  <c r="N1818" i="6"/>
  <c r="N800" i="6"/>
  <c r="N2271" i="6"/>
  <c r="N444" i="6"/>
  <c r="N1810" i="6"/>
  <c r="N1642" i="6"/>
  <c r="N954" i="6"/>
  <c r="N1067" i="6"/>
  <c r="N1728" i="6"/>
  <c r="N852" i="6"/>
  <c r="N15" i="6"/>
  <c r="N1131" i="6"/>
  <c r="N36" i="6"/>
  <c r="N1410" i="6"/>
  <c r="N2275" i="6"/>
  <c r="N807" i="6"/>
  <c r="N1825" i="6"/>
  <c r="N2149" i="6"/>
  <c r="N266" i="6"/>
  <c r="N515" i="6"/>
  <c r="N2110" i="6"/>
  <c r="N1006" i="6"/>
  <c r="N961" i="6"/>
  <c r="N1643" i="6"/>
  <c r="N596" i="6"/>
  <c r="N2157" i="6"/>
  <c r="N145" i="6"/>
  <c r="N2119" i="6"/>
  <c r="N2000" i="6"/>
  <c r="N1770" i="6"/>
  <c r="N2216" i="6"/>
  <c r="N1676" i="6"/>
  <c r="N228" i="6"/>
  <c r="N821" i="6"/>
  <c r="N2147" i="6"/>
  <c r="N2231" i="6"/>
  <c r="N129" i="6"/>
  <c r="N1948" i="6"/>
  <c r="N1972" i="6"/>
  <c r="N1792" i="6"/>
  <c r="N1831" i="6"/>
  <c r="N1364" i="6"/>
  <c r="N2115" i="6"/>
  <c r="N1320" i="6"/>
  <c r="N1494" i="6"/>
  <c r="N693" i="6"/>
  <c r="N270" i="6"/>
  <c r="N341" i="6"/>
  <c r="N1285" i="6"/>
  <c r="N1138" i="6"/>
  <c r="N2292" i="6"/>
  <c r="N512" i="6"/>
  <c r="N1370" i="6"/>
  <c r="N1650" i="6"/>
  <c r="N1605" i="6"/>
  <c r="N1765" i="6"/>
  <c r="N1666" i="6"/>
  <c r="N1400" i="6"/>
  <c r="N701" i="6"/>
  <c r="N559" i="6"/>
  <c r="N410" i="6"/>
  <c r="N1517" i="6"/>
  <c r="N2032" i="6"/>
  <c r="N1273" i="6"/>
  <c r="N1292" i="6"/>
  <c r="N2062" i="6"/>
  <c r="N2245" i="6"/>
  <c r="N1502" i="6"/>
  <c r="N686" i="6"/>
  <c r="N1683" i="6"/>
  <c r="N1667" i="6"/>
  <c r="N1952" i="6"/>
  <c r="N666" i="6"/>
  <c r="N1516" i="6"/>
  <c r="N179" i="6"/>
  <c r="N80" i="6"/>
  <c r="N1489" i="6"/>
  <c r="N541" i="6"/>
  <c r="N1160" i="6"/>
  <c r="N1302" i="6"/>
  <c r="N1104" i="6"/>
  <c r="N997" i="6"/>
  <c r="N741" i="6"/>
  <c r="N1506" i="6"/>
  <c r="N1711" i="6"/>
  <c r="N1017" i="6"/>
  <c r="N1975" i="6"/>
  <c r="N1510" i="6"/>
  <c r="N1878" i="6"/>
  <c r="N169" i="6"/>
  <c r="N1805" i="6"/>
  <c r="N1403" i="6"/>
  <c r="N1283" i="6"/>
  <c r="N1554" i="6"/>
  <c r="N790" i="6"/>
  <c r="N552" i="6"/>
  <c r="N273" i="6"/>
  <c r="N825" i="6"/>
  <c r="N1402" i="6"/>
  <c r="N1864" i="6"/>
  <c r="N1485" i="6"/>
  <c r="N1504" i="6"/>
  <c r="N687" i="6"/>
  <c r="N182" i="6"/>
  <c r="N1530" i="6"/>
  <c r="N1048" i="6"/>
  <c r="N2123" i="6"/>
  <c r="N2223" i="6"/>
  <c r="N1563" i="6"/>
  <c r="N769" i="6"/>
  <c r="N774" i="6"/>
  <c r="N1942" i="6"/>
  <c r="N2078" i="6"/>
  <c r="N1113" i="6"/>
  <c r="N1046" i="6"/>
  <c r="N1277" i="6"/>
  <c r="N2055" i="6"/>
  <c r="N1908" i="6"/>
  <c r="N319" i="6"/>
  <c r="N93" i="6"/>
  <c r="N464" i="6"/>
  <c r="N1369" i="6"/>
  <c r="N1951" i="6"/>
  <c r="N1917" i="6"/>
  <c r="N2073" i="6"/>
  <c r="N2031" i="6"/>
  <c r="N92" i="6"/>
  <c r="N728" i="6"/>
  <c r="N110" i="6"/>
  <c r="N1247" i="6"/>
  <c r="N1312" i="6"/>
  <c r="N230" i="6"/>
  <c r="N1043" i="6"/>
  <c r="N1706" i="6"/>
  <c r="N470" i="6"/>
  <c r="N1235" i="6"/>
  <c r="N1453" i="6"/>
  <c r="N131" i="6"/>
  <c r="N151" i="6"/>
  <c r="N81" i="6"/>
  <c r="N1284" i="6"/>
  <c r="N254" i="6"/>
  <c r="N1511" i="6"/>
  <c r="N1210" i="6"/>
  <c r="N63" i="6"/>
  <c r="N2089" i="6"/>
  <c r="N581" i="6"/>
  <c r="N285" i="6"/>
  <c r="N622" i="6"/>
  <c r="N736" i="6"/>
  <c r="N1381" i="6"/>
  <c r="N1084" i="6"/>
  <c r="N1484" i="6"/>
  <c r="N1353" i="6"/>
  <c r="N1327" i="6"/>
  <c r="N1041" i="6"/>
  <c r="N418" i="6"/>
  <c r="N1351" i="6"/>
  <c r="N204" i="6"/>
  <c r="N903" i="6"/>
  <c r="N344" i="6"/>
  <c r="N629" i="6"/>
  <c r="N1816" i="6"/>
  <c r="N29" i="6"/>
  <c r="N658" i="6"/>
  <c r="N321" i="6"/>
  <c r="N846" i="6"/>
  <c r="N575" i="6"/>
  <c r="N1589" i="6"/>
  <c r="N893" i="6"/>
  <c r="N1483" i="6"/>
  <c r="N198" i="6"/>
  <c r="N1339" i="6"/>
  <c r="N2120" i="6"/>
  <c r="N394" i="6"/>
  <c r="N263" i="6"/>
  <c r="N1522" i="6"/>
  <c r="N2206" i="6"/>
  <c r="N1674" i="6"/>
  <c r="N476" i="6"/>
  <c r="N267" i="6"/>
  <c r="N1074" i="6"/>
  <c r="N896" i="6"/>
  <c r="N558" i="6"/>
  <c r="N761" i="6"/>
  <c r="N201" i="6"/>
  <c r="N1761" i="6"/>
  <c r="N2101" i="6"/>
  <c r="N801" i="6"/>
  <c r="N104" i="6"/>
  <c r="N1049" i="6"/>
  <c r="N1745" i="6"/>
  <c r="N117" i="6"/>
  <c r="N3" i="6"/>
  <c r="N2141" i="6"/>
  <c r="N118" i="6"/>
  <c r="N992" i="6"/>
  <c r="N30" i="6"/>
  <c r="N850" i="6"/>
  <c r="N2199" i="6"/>
  <c r="N369" i="6"/>
  <c r="N1094" i="6"/>
  <c r="N838" i="6"/>
  <c r="N2257" i="6"/>
  <c r="N1149" i="6"/>
  <c r="N1597" i="6"/>
  <c r="N1850" i="6"/>
  <c r="N1199" i="6"/>
  <c r="N2026" i="6"/>
  <c r="N1715" i="6"/>
  <c r="N1233" i="6"/>
  <c r="N240" i="6"/>
  <c r="N31" i="6"/>
  <c r="N265" i="6"/>
  <c r="N834" i="6"/>
  <c r="N1610" i="6"/>
  <c r="N388" i="6"/>
  <c r="N215" i="6"/>
  <c r="N913" i="6"/>
  <c r="N646" i="6"/>
  <c r="N1305" i="6"/>
  <c r="N1465" i="6"/>
  <c r="N358" i="6"/>
  <c r="N1633" i="6"/>
  <c r="N495" i="6"/>
  <c r="N2298" i="6"/>
  <c r="N1118" i="6"/>
  <c r="N930" i="6"/>
  <c r="N1727" i="6"/>
  <c r="N1609" i="6"/>
  <c r="N1071" i="6"/>
  <c r="N883" i="6"/>
  <c r="N756" i="6"/>
  <c r="N1838" i="6"/>
  <c r="N511" i="6"/>
  <c r="N1778" i="6"/>
  <c r="N1704" i="6"/>
  <c r="N260" i="6"/>
  <c r="N570" i="6"/>
  <c r="N399" i="6"/>
  <c r="N103" i="6"/>
  <c r="N718" i="6"/>
  <c r="N387" i="6"/>
  <c r="N648" i="6"/>
  <c r="N578" i="6"/>
  <c r="N2254" i="6"/>
  <c r="N2005" i="6"/>
  <c r="N841" i="6"/>
  <c r="N839" i="6"/>
  <c r="N832" i="6"/>
  <c r="N468" i="6"/>
  <c r="N370" i="6"/>
  <c r="N634" i="6"/>
  <c r="N236" i="6"/>
  <c r="N909" i="6"/>
  <c r="N593" i="6"/>
  <c r="N2196" i="6"/>
  <c r="N1005" i="6"/>
  <c r="N2228" i="6"/>
  <c r="N1966" i="6"/>
  <c r="N112" i="6"/>
  <c r="N277" i="6"/>
  <c r="N776" i="6"/>
  <c r="N765" i="6"/>
  <c r="N487" i="6"/>
  <c r="N434" i="6"/>
  <c r="N2020" i="6"/>
  <c r="N168" i="6"/>
  <c r="N1981" i="6"/>
  <c r="N1965" i="6"/>
  <c r="N529" i="6"/>
  <c r="N562" i="6"/>
  <c r="N1988" i="6"/>
  <c r="N157" i="6"/>
  <c r="N1056" i="6"/>
  <c r="N219" i="6"/>
  <c r="N350" i="6"/>
  <c r="N948" i="6"/>
  <c r="N760" i="6"/>
  <c r="N352" i="6"/>
  <c r="N2162" i="6"/>
  <c r="N408" i="6"/>
  <c r="N2200" i="6"/>
  <c r="N746" i="6"/>
  <c r="N859" i="6"/>
  <c r="N787" i="6"/>
  <c r="N194" i="6"/>
  <c r="N1121" i="6"/>
  <c r="N334" i="6"/>
  <c r="N1741" i="6"/>
  <c r="N39" i="6"/>
  <c r="N458" i="6"/>
  <c r="N1691" i="6"/>
  <c r="N1114" i="6"/>
  <c r="N2074" i="6"/>
  <c r="N714" i="6"/>
  <c r="N731" i="6"/>
  <c r="N2133" i="6"/>
  <c r="N1588" i="6"/>
  <c r="N132" i="6"/>
  <c r="N2072" i="6"/>
  <c r="N851" i="6"/>
  <c r="N1932" i="6"/>
  <c r="N677" i="6"/>
  <c r="N1271" i="6"/>
  <c r="N2263" i="6"/>
  <c r="N1068" i="6"/>
  <c r="N2273" i="6"/>
  <c r="N287" i="6"/>
  <c r="N2280" i="6"/>
  <c r="N907" i="6"/>
  <c r="N1946" i="6"/>
  <c r="N652" i="6"/>
  <c r="N379" i="6"/>
  <c r="N1230" i="6"/>
  <c r="N1574" i="6"/>
  <c r="N792" i="6"/>
  <c r="N1859" i="6"/>
  <c r="N1894" i="6"/>
  <c r="N894" i="6"/>
  <c r="N675" i="6"/>
  <c r="N1029" i="6"/>
  <c r="N636" i="6"/>
  <c r="N1557" i="6"/>
  <c r="N43" i="6"/>
  <c r="N2209" i="6"/>
  <c r="N1322" i="6"/>
  <c r="N115" i="6"/>
  <c r="N895" i="6"/>
  <c r="N1392" i="6"/>
  <c r="N1699" i="6"/>
  <c r="N390" i="6"/>
  <c r="N149" i="6"/>
  <c r="N1590" i="6"/>
  <c r="N1401" i="6"/>
  <c r="N1432" i="6"/>
  <c r="N1999" i="6"/>
  <c r="N1846" i="6"/>
  <c r="N478" i="6"/>
  <c r="N793" i="6"/>
  <c r="N1216" i="6"/>
  <c r="N1649" i="6"/>
  <c r="N1499" i="6"/>
  <c r="N1548" i="6"/>
  <c r="N1708" i="6"/>
  <c r="N213" i="6"/>
  <c r="N1996" i="6"/>
  <c r="N421" i="6"/>
  <c r="N1955" i="6"/>
  <c r="N668" i="6"/>
  <c r="N654" i="6"/>
  <c r="N435" i="6"/>
  <c r="N1130" i="6"/>
  <c r="N540" i="6"/>
  <c r="N642" i="6"/>
  <c r="N1934" i="6"/>
  <c r="N775" i="6"/>
  <c r="N860" i="6"/>
  <c r="N2239" i="6"/>
  <c r="N1140" i="6"/>
  <c r="N1028" i="6"/>
  <c r="N572" i="6"/>
  <c r="N962" i="6"/>
  <c r="N480" i="6"/>
  <c r="N13" i="6"/>
  <c r="N911" i="6"/>
  <c r="N353" i="6"/>
  <c r="N393" i="6"/>
  <c r="N2048" i="6"/>
  <c r="N660" i="6"/>
  <c r="N2166" i="6"/>
  <c r="N1798" i="6"/>
  <c r="N1467" i="6"/>
  <c r="N719" i="6"/>
  <c r="N1156" i="6"/>
  <c r="N1204" i="6"/>
  <c r="N1716" i="6"/>
  <c r="N1845" i="6"/>
  <c r="N1848" i="6"/>
  <c r="N1743" i="6"/>
  <c r="N1460" i="6"/>
  <c r="N1631" i="6"/>
  <c r="N2174" i="6"/>
  <c r="N59" i="6"/>
  <c r="N751" i="6"/>
  <c r="N1165" i="6"/>
  <c r="N616" i="6"/>
  <c r="N2295" i="6"/>
  <c r="N178" i="6"/>
  <c r="N2233" i="6"/>
  <c r="N1695" i="6"/>
  <c r="N496" i="6"/>
  <c r="N1753" i="6"/>
  <c r="N617" i="6"/>
  <c r="N2052" i="6"/>
  <c r="N537" i="6"/>
  <c r="N870" i="6"/>
  <c r="N1020" i="6"/>
  <c r="N791" i="6"/>
  <c r="N22" i="6"/>
  <c r="N320" i="6"/>
  <c r="N2042" i="6"/>
  <c r="N1161" i="6"/>
  <c r="N1406" i="6"/>
  <c r="N613" i="6"/>
  <c r="N1869" i="6"/>
  <c r="N2164" i="6"/>
  <c r="N1897" i="6"/>
  <c r="N1791" i="6"/>
  <c r="N38" i="6"/>
  <c r="N1241" i="6"/>
  <c r="N1280" i="6"/>
  <c r="N2068" i="6"/>
  <c r="N605" i="6"/>
  <c r="N1414" i="6"/>
  <c r="N1260" i="6"/>
  <c r="N412" i="6"/>
  <c r="N2297" i="6"/>
  <c r="N1468" i="6"/>
  <c r="N1814" i="6"/>
  <c r="N949" i="6"/>
  <c r="N2070" i="6"/>
  <c r="N452" i="6"/>
  <c r="N645" i="6"/>
  <c r="N316" i="6"/>
  <c r="N1324" i="6"/>
  <c r="N1950" i="6"/>
  <c r="N1376" i="6"/>
  <c r="N64" i="6"/>
  <c r="N1701" i="6"/>
  <c r="N729" i="6"/>
  <c r="N1442" i="6"/>
  <c r="N1405" i="6"/>
  <c r="N2286" i="6"/>
  <c r="N1212" i="6"/>
  <c r="N915" i="6"/>
  <c r="N2122" i="6"/>
  <c r="N2075" i="6"/>
  <c r="N1416" i="6"/>
  <c r="N1452" i="6"/>
  <c r="N1755" i="6"/>
  <c r="N672" i="6"/>
  <c r="N1744" i="6"/>
  <c r="N1228" i="6"/>
  <c r="N826" i="6"/>
  <c r="N650" i="6"/>
  <c r="N111" i="6"/>
  <c r="N310" i="6"/>
  <c r="N1769" i="6"/>
  <c r="N2193" i="6"/>
  <c r="N680" i="6"/>
  <c r="N2234" i="6"/>
  <c r="N438" i="6"/>
  <c r="A438" i="6"/>
  <c r="A11" i="6"/>
  <c r="A130" i="6"/>
  <c r="A1784" i="6"/>
  <c r="A910" i="6"/>
  <c r="M115" i="6"/>
  <c r="M239" i="6"/>
  <c r="M1206" i="6"/>
  <c r="M2234" i="6"/>
  <c r="A2294" i="6"/>
  <c r="A1175" i="6"/>
  <c r="A2021" i="6"/>
  <c r="A1372" i="6"/>
  <c r="A197" i="6"/>
  <c r="A2234" i="6"/>
  <c r="A1322" i="6"/>
  <c r="A115" i="6"/>
  <c r="M2021" i="6"/>
  <c r="M197" i="6"/>
  <c r="M1372" i="6"/>
  <c r="M1322" i="6"/>
  <c r="M1784" i="6"/>
  <c r="A239" i="6"/>
  <c r="A1206" i="6"/>
  <c r="M1586" i="6"/>
  <c r="M130" i="6"/>
  <c r="A1531" i="6"/>
  <c r="A1147" i="6"/>
  <c r="M838" i="6"/>
  <c r="M2257" i="6"/>
  <c r="M2294" i="6"/>
  <c r="M1175" i="6"/>
  <c r="A838" i="6"/>
  <c r="A2257" i="6"/>
  <c r="M910" i="6"/>
  <c r="H115" i="6"/>
  <c r="H1322" i="6"/>
  <c r="H2234" i="6"/>
  <c r="H2257" i="6"/>
  <c r="H838" i="6"/>
  <c r="H1147" i="6"/>
  <c r="H1531" i="6"/>
  <c r="H1206" i="6"/>
  <c r="H239" i="6"/>
  <c r="H197" i="6"/>
  <c r="H1372" i="6"/>
  <c r="H2021" i="6"/>
  <c r="H1586" i="6"/>
  <c r="H910" i="6"/>
  <c r="H1784" i="6"/>
  <c r="H1175" i="6"/>
  <c r="H2294" i="6"/>
  <c r="H11" i="6"/>
  <c r="H438" i="6"/>
  <c r="H130" i="6"/>
  <c r="M1147" i="6"/>
  <c r="M1531" i="6"/>
  <c r="M438" i="6"/>
  <c r="M11" i="6"/>
  <c r="A1586" i="6"/>
  <c r="M2227" i="6"/>
  <c r="M133" i="6"/>
  <c r="M1710" i="6"/>
  <c r="M408" i="6"/>
  <c r="M203" i="6"/>
  <c r="M1817" i="6"/>
  <c r="M1203" i="6"/>
  <c r="M660" i="6"/>
  <c r="M2005" i="6"/>
  <c r="M2031" i="6"/>
  <c r="M664" i="6"/>
  <c r="M1946" i="6"/>
  <c r="M650" i="6"/>
  <c r="M2222" i="6"/>
  <c r="M2165" i="6"/>
  <c r="M1450" i="6"/>
  <c r="M1349" i="6"/>
  <c r="M922" i="6"/>
  <c r="M202" i="6"/>
  <c r="M444" i="6"/>
  <c r="M1845" i="6"/>
  <c r="M1496" i="6"/>
  <c r="M304" i="6"/>
  <c r="M1904" i="6"/>
  <c r="M1526" i="6"/>
  <c r="M150" i="6"/>
  <c r="M318" i="6"/>
  <c r="M230" i="6"/>
  <c r="M556" i="6"/>
  <c r="M174" i="6"/>
  <c r="M1643" i="6"/>
  <c r="M1177" i="6"/>
  <c r="M1056" i="6"/>
  <c r="M1084" i="6"/>
  <c r="M949" i="6"/>
  <c r="M1194" i="6"/>
  <c r="M1145" i="6"/>
  <c r="M678" i="6"/>
  <c r="M1819" i="6"/>
  <c r="M1747" i="6"/>
  <c r="M723" i="6"/>
  <c r="M1234" i="6"/>
  <c r="M1948" i="6"/>
  <c r="M39" i="6"/>
  <c r="M1273" i="6"/>
  <c r="M1489" i="6"/>
  <c r="M110" i="6"/>
  <c r="M1955" i="6"/>
  <c r="M2289" i="6"/>
  <c r="M1492" i="6"/>
  <c r="M593" i="6"/>
  <c r="M1706" i="6"/>
  <c r="M1352" i="6"/>
  <c r="M454" i="6"/>
  <c r="M2094" i="6"/>
  <c r="M2054" i="6"/>
  <c r="M316" i="6"/>
  <c r="M1192" i="6"/>
  <c r="M2088" i="6"/>
  <c r="M1271" i="6"/>
  <c r="M30" i="6"/>
  <c r="M553" i="6"/>
  <c r="M550" i="6"/>
  <c r="M434" i="6"/>
  <c r="M1305" i="6"/>
  <c r="M555" i="6"/>
  <c r="M87" i="6"/>
  <c r="M1843" i="6"/>
  <c r="M295" i="6"/>
  <c r="M1548" i="6"/>
  <c r="M1433" i="6"/>
  <c r="M1404" i="6"/>
  <c r="M1814" i="6"/>
  <c r="M2177" i="6"/>
  <c r="M325" i="6"/>
  <c r="M1277" i="6"/>
  <c r="M84" i="6"/>
  <c r="M15" i="6"/>
  <c r="M343" i="6"/>
  <c r="M1251" i="6"/>
  <c r="M604" i="6"/>
  <c r="M792" i="6"/>
  <c r="M883" i="6"/>
  <c r="M288" i="6"/>
  <c r="M1462" i="6"/>
  <c r="M1831" i="6"/>
  <c r="M1846" i="6"/>
  <c r="M143" i="6"/>
  <c r="M1270" i="6"/>
  <c r="M975" i="6"/>
  <c r="M2143" i="6"/>
  <c r="M13" i="6"/>
  <c r="M103" i="6"/>
  <c r="M93" i="6"/>
  <c r="M464" i="6"/>
  <c r="M1369" i="6"/>
  <c r="M2174" i="6"/>
  <c r="M59" i="6"/>
  <c r="M565" i="6"/>
  <c r="M1023" i="6"/>
  <c r="M1232" i="6"/>
  <c r="M778" i="6"/>
  <c r="M1535" i="6"/>
  <c r="M1869" i="6"/>
  <c r="M2200" i="6"/>
  <c r="M1800" i="6"/>
  <c r="M2039" i="6"/>
  <c r="M1320" i="6"/>
  <c r="M1494" i="6"/>
  <c r="M267" i="6"/>
  <c r="M2035" i="6"/>
  <c r="M740" i="6"/>
  <c r="M762" i="6"/>
  <c r="M1216" i="6"/>
  <c r="M1403" i="6"/>
  <c r="M108" i="6"/>
  <c r="M511" i="6"/>
  <c r="M1209" i="6"/>
  <c r="M2254" i="6"/>
  <c r="M2235" i="6"/>
  <c r="M833" i="6"/>
  <c r="M1004" i="6"/>
  <c r="M2263" i="6"/>
  <c r="M1074" i="6"/>
  <c r="M558" i="6"/>
  <c r="M1683" i="6"/>
  <c r="M1128" i="6"/>
  <c r="M2166" i="6"/>
  <c r="M839" i="6"/>
  <c r="M776" i="6"/>
  <c r="M63" i="6"/>
  <c r="M1469" i="6"/>
  <c r="M1936" i="6"/>
  <c r="M1530" i="6"/>
  <c r="M336" i="6"/>
  <c r="M2195" i="6"/>
  <c r="M964" i="6"/>
  <c r="M482" i="6"/>
  <c r="M826" i="6"/>
  <c r="M111" i="6"/>
  <c r="M746" i="6"/>
  <c r="M2080" i="6"/>
  <c r="M1855" i="6"/>
  <c r="M2285" i="6"/>
  <c r="M1609" i="6"/>
  <c r="M815" i="6"/>
  <c r="M2291" i="6"/>
  <c r="M355" i="6"/>
  <c r="M172" i="6"/>
  <c r="M1873" i="6"/>
  <c r="M2140" i="6"/>
  <c r="M447" i="6"/>
  <c r="M1126" i="6"/>
  <c r="M224" i="6"/>
  <c r="M2211" i="6"/>
  <c r="M562" i="6"/>
  <c r="M1311" i="6"/>
  <c r="M862" i="6"/>
  <c r="M1684" i="6"/>
  <c r="M137" i="6"/>
  <c r="M129" i="6"/>
  <c r="M1589" i="6"/>
  <c r="M198" i="6"/>
  <c r="M1339" i="6"/>
  <c r="M2120" i="6"/>
  <c r="M727" i="6"/>
  <c r="M1745" i="6"/>
  <c r="M997" i="6"/>
  <c r="M1952" i="6"/>
  <c r="M2070" i="6"/>
  <c r="M1805" i="6"/>
  <c r="M835" i="6"/>
  <c r="M332" i="6"/>
  <c r="M2164" i="6"/>
  <c r="M1410" i="6"/>
  <c r="M537" i="6"/>
  <c r="M1674" i="6"/>
  <c r="M61" i="6"/>
  <c r="M712" i="6"/>
  <c r="M120" i="6"/>
  <c r="M1689" i="6"/>
  <c r="M911" i="6"/>
  <c r="M353" i="6"/>
  <c r="M718" i="6"/>
  <c r="M387" i="6"/>
  <c r="M578" i="6"/>
  <c r="M943" i="6"/>
  <c r="M1627" i="6"/>
  <c r="M2028" i="6"/>
  <c r="M2295" i="6"/>
  <c r="M254" i="6"/>
  <c r="M1394" i="6"/>
  <c r="M1679" i="6"/>
  <c r="M1806" i="6"/>
  <c r="M145" i="6"/>
  <c r="M1265" i="6"/>
  <c r="M1897" i="6"/>
  <c r="M629" i="6"/>
  <c r="M1954" i="6"/>
  <c r="M933" i="6"/>
  <c r="M896" i="6"/>
  <c r="M1111" i="6"/>
  <c r="M1554" i="6"/>
  <c r="M1539" i="6"/>
  <c r="M1652" i="6"/>
  <c r="M1919" i="6"/>
  <c r="M671" i="6"/>
  <c r="M538" i="6"/>
  <c r="M1728" i="6"/>
  <c r="M2091" i="6"/>
  <c r="M38" i="6"/>
  <c r="M787" i="6"/>
  <c r="M194" i="6"/>
  <c r="M907" i="6"/>
  <c r="M955" i="6"/>
  <c r="M1315" i="6"/>
  <c r="M895" i="6"/>
  <c r="M834" i="6"/>
  <c r="M62" i="6"/>
  <c r="M1504" i="6"/>
  <c r="M1778" i="6"/>
  <c r="M2078" i="6"/>
  <c r="M60" i="6"/>
  <c r="M1467" i="6"/>
  <c r="M1156" i="6"/>
  <c r="M832" i="6"/>
  <c r="M1391" i="6"/>
  <c r="M36" i="6"/>
  <c r="M1695" i="6"/>
  <c r="M1195" i="6"/>
  <c r="M290" i="6"/>
  <c r="M1409" i="6"/>
  <c r="M2114" i="6"/>
  <c r="M652" i="6"/>
  <c r="M1987" i="6"/>
  <c r="M1503" i="6"/>
  <c r="M1909" i="6"/>
  <c r="M930" i="6"/>
  <c r="M2061" i="6"/>
  <c r="M1765" i="6"/>
  <c r="M2256" i="6"/>
  <c r="M876" i="6"/>
  <c r="M697" i="6"/>
  <c r="M459" i="6"/>
  <c r="M2228" i="6"/>
  <c r="M2014" i="6"/>
  <c r="M1326" i="6"/>
  <c r="M1392" i="6"/>
  <c r="M642" i="6"/>
  <c r="M978" i="6"/>
  <c r="M800" i="6"/>
  <c r="M870" i="6"/>
  <c r="M1381" i="6"/>
  <c r="M1243" i="6"/>
  <c r="M79" i="6"/>
  <c r="M1945" i="6"/>
  <c r="M936" i="6"/>
  <c r="M1588" i="6"/>
  <c r="M701" i="6"/>
  <c r="M410" i="6"/>
  <c r="M1452" i="6"/>
  <c r="M737" i="6"/>
  <c r="M582" i="6"/>
  <c r="M1699" i="6"/>
  <c r="M1199" i="6"/>
  <c r="M169" i="6"/>
  <c r="M1975" i="6"/>
  <c r="M1041" i="6"/>
  <c r="M938" i="6"/>
  <c r="M2297" i="6"/>
  <c r="M720" i="6"/>
  <c r="M1755" i="6"/>
  <c r="M74" i="6"/>
  <c r="M1540" i="6"/>
  <c r="M1034" i="6"/>
  <c r="M987" i="6"/>
  <c r="M1724" i="6"/>
  <c r="M1453" i="6"/>
  <c r="M2007" i="6"/>
  <c r="M2050" i="6"/>
  <c r="M777" i="6"/>
  <c r="M204" i="6"/>
  <c r="M1603" i="6"/>
  <c r="M2196" i="6"/>
  <c r="M2157" i="6"/>
  <c r="M1290" i="6"/>
  <c r="M1510" i="6"/>
  <c r="M1217" i="6"/>
  <c r="M2175" i="6"/>
  <c r="M769" i="6"/>
  <c r="M502" i="6"/>
  <c r="M112" i="6"/>
  <c r="M2197" i="6"/>
  <c r="M215" i="6"/>
  <c r="M2156" i="6"/>
  <c r="M1871" i="6"/>
  <c r="M1783" i="6"/>
  <c r="M1204" i="6"/>
  <c r="M1807" i="6"/>
  <c r="M2102" i="6"/>
  <c r="M117" i="6"/>
  <c r="M882" i="6"/>
  <c r="M149" i="6"/>
  <c r="M1506" i="6"/>
  <c r="M2176" i="6"/>
  <c r="M1727" i="6"/>
  <c r="M1812" i="6"/>
  <c r="M695" i="6"/>
  <c r="M20" i="6"/>
  <c r="M1704" i="6"/>
  <c r="M916" i="6"/>
  <c r="M356" i="6"/>
  <c r="M1596" i="6"/>
  <c r="M1399" i="6"/>
  <c r="M1561" i="6"/>
  <c r="M2064" i="6"/>
  <c r="M2299" i="6"/>
  <c r="M616" i="6"/>
  <c r="M884" i="6"/>
  <c r="M1020" i="6"/>
  <c r="M320" i="6"/>
  <c r="M948" i="6"/>
  <c r="M606" i="6"/>
  <c r="M334" i="6"/>
  <c r="M866" i="6"/>
  <c r="M458" i="6"/>
  <c r="M893" i="6"/>
  <c r="M2192" i="6"/>
  <c r="M132" i="6"/>
  <c r="M1201" i="6"/>
  <c r="M1666" i="6"/>
  <c r="M1400" i="6"/>
  <c r="M1044" i="6"/>
  <c r="M786" i="6"/>
  <c r="M2111" i="6"/>
  <c r="M310" i="6"/>
  <c r="M1557" i="6"/>
  <c r="M1519" i="6"/>
  <c r="M668" i="6"/>
  <c r="M765" i="6"/>
  <c r="M350" i="6"/>
  <c r="M643" i="6"/>
  <c r="M1468" i="6"/>
  <c r="M465" i="6"/>
  <c r="M741" i="6"/>
  <c r="M1711" i="6"/>
  <c r="M913" i="6"/>
  <c r="M96" i="6"/>
  <c r="M994" i="6"/>
  <c r="M2109" i="6"/>
  <c r="M837" i="6"/>
  <c r="M277" i="6"/>
  <c r="M214" i="6"/>
  <c r="M487" i="6"/>
  <c r="M1248" i="6"/>
  <c r="M617" i="6"/>
  <c r="M2052" i="6"/>
  <c r="M1988" i="6"/>
  <c r="M1272" i="6"/>
  <c r="M2207" i="6"/>
  <c r="M2045" i="6"/>
  <c r="M1972" i="6"/>
  <c r="M29" i="6"/>
  <c r="M1364" i="6"/>
  <c r="M575" i="6"/>
  <c r="M159" i="6"/>
  <c r="M1424" i="6"/>
  <c r="M1582" i="6"/>
  <c r="M423" i="6"/>
  <c r="M677" i="6"/>
  <c r="M1558" i="6"/>
  <c r="M1405" i="6"/>
  <c r="M201" i="6"/>
  <c r="M1342" i="6"/>
  <c r="M2065" i="6"/>
  <c r="M104" i="6"/>
  <c r="M1200" i="6"/>
  <c r="M1253" i="6"/>
  <c r="M1516" i="6"/>
  <c r="M850" i="6"/>
  <c r="M1769" i="6"/>
  <c r="M982" i="6"/>
  <c r="M1018" i="6"/>
  <c r="M1833" i="6"/>
  <c r="M1882" i="6"/>
  <c r="M1055" i="6"/>
  <c r="M1889" i="6"/>
  <c r="M1317" i="6"/>
  <c r="M1802" i="6"/>
  <c r="M632" i="6"/>
  <c r="M1239" i="6"/>
  <c r="M515" i="6"/>
  <c r="M193" i="6"/>
  <c r="M22" i="6"/>
  <c r="M2033" i="6"/>
  <c r="M2231" i="6"/>
  <c r="M1371" i="6"/>
  <c r="M645" i="6"/>
  <c r="M263" i="6"/>
  <c r="M142" i="6"/>
  <c r="M1969" i="6"/>
  <c r="M1382" i="6"/>
  <c r="M675" i="6"/>
  <c r="M2015" i="6"/>
  <c r="M179" i="6"/>
  <c r="M43" i="6"/>
  <c r="M1864" i="6"/>
  <c r="M1792" i="6"/>
  <c r="M2072" i="6"/>
  <c r="M801" i="6"/>
  <c r="M419" i="6"/>
  <c r="M80" i="6"/>
  <c r="M2216" i="6"/>
  <c r="M17" i="6"/>
  <c r="M1366" i="6"/>
  <c r="M1341" i="6"/>
  <c r="M1241" i="6"/>
  <c r="M1613" i="6"/>
  <c r="M2115" i="6"/>
  <c r="M19" i="6"/>
  <c r="M1114" i="6"/>
  <c r="M2074" i="6"/>
  <c r="M731" i="6"/>
  <c r="M2278" i="6"/>
  <c r="M2292" i="6"/>
  <c r="M306" i="6"/>
  <c r="M1852" i="6"/>
  <c r="M1523" i="6"/>
  <c r="M2224" i="6"/>
  <c r="M113" i="6"/>
  <c r="M908" i="6"/>
  <c r="M1667" i="6"/>
  <c r="M1029" i="6"/>
  <c r="M1183" i="6"/>
  <c r="M2193" i="6"/>
  <c r="M1210" i="6"/>
  <c r="M2089" i="6"/>
  <c r="M370" i="6"/>
  <c r="M2129" i="6"/>
  <c r="M1505" i="6"/>
  <c r="M1804" i="6"/>
  <c r="M2284" i="6"/>
  <c r="M2020" i="6"/>
  <c r="M2110" i="6"/>
  <c r="M915" i="6"/>
  <c r="M597" i="6"/>
  <c r="M273" i="6"/>
  <c r="M1170" i="6"/>
  <c r="M1097" i="6"/>
  <c r="M1358" i="6"/>
  <c r="M742" i="6"/>
  <c r="M1886" i="6"/>
  <c r="M1414" i="6"/>
  <c r="M378" i="6"/>
  <c r="M1597" i="6"/>
  <c r="M1104" i="6"/>
  <c r="M706" i="6"/>
  <c r="M754" i="6"/>
  <c r="M272" i="6"/>
  <c r="M1123" i="6"/>
  <c r="M1893" i="6"/>
  <c r="M687" i="6"/>
  <c r="M182" i="6"/>
  <c r="M1934" i="6"/>
  <c r="M300" i="6"/>
  <c r="M1013" i="6"/>
  <c r="M468" i="6"/>
  <c r="M634" i="6"/>
  <c r="M1541" i="6"/>
  <c r="M845" i="6"/>
  <c r="M2022" i="6"/>
  <c r="M475" i="6"/>
  <c r="M429" i="6"/>
  <c r="M2179" i="6"/>
  <c r="M1996" i="6"/>
  <c r="M2167" i="6"/>
  <c r="M1291" i="6"/>
  <c r="M1888" i="6"/>
  <c r="M1485" i="6"/>
  <c r="M2086" i="6"/>
  <c r="M1636" i="6"/>
  <c r="M1482" i="6"/>
  <c r="M572" i="6"/>
  <c r="M570" i="6"/>
  <c r="M788" i="6"/>
  <c r="M1716" i="6"/>
  <c r="M1848" i="6"/>
  <c r="M47" i="6"/>
  <c r="M856" i="6"/>
  <c r="M2275" i="6"/>
  <c r="M157" i="6"/>
  <c r="M2042" i="6"/>
  <c r="M1484" i="6"/>
  <c r="M1327" i="6"/>
  <c r="M1351" i="6"/>
  <c r="M1036" i="6"/>
  <c r="M2068" i="6"/>
  <c r="M846" i="6"/>
  <c r="M28" i="6"/>
  <c r="M394" i="6"/>
  <c r="M1932" i="6"/>
  <c r="M1442" i="6"/>
  <c r="M2032" i="6"/>
  <c r="M1416" i="6"/>
  <c r="M1112" i="6"/>
  <c r="M1958" i="6"/>
  <c r="M1619" i="6"/>
  <c r="M1065" i="6"/>
  <c r="M1911" i="6"/>
  <c r="M219" i="6"/>
  <c r="M48" i="6"/>
  <c r="M653" i="6"/>
  <c r="M1915" i="6"/>
  <c r="M206" i="6"/>
  <c r="M46" i="6"/>
  <c r="M646" i="6"/>
  <c r="M1451" i="6"/>
  <c r="M1402" i="6"/>
  <c r="M1048" i="6"/>
  <c r="M2223" i="6"/>
  <c r="M766" i="6"/>
  <c r="M1665" i="6"/>
  <c r="M1908" i="6"/>
  <c r="M1798" i="6"/>
  <c r="M1385" i="6"/>
  <c r="M753" i="6"/>
  <c r="M1631" i="6"/>
  <c r="M1005" i="6"/>
  <c r="M984" i="6"/>
  <c r="M1721" i="6"/>
  <c r="M630" i="6"/>
  <c r="M1753" i="6"/>
  <c r="M806" i="6"/>
  <c r="M1367" i="6"/>
  <c r="M491" i="6"/>
  <c r="M1325" i="6"/>
  <c r="M1682" i="6"/>
  <c r="M693" i="6"/>
  <c r="M1483" i="6"/>
  <c r="M851" i="6"/>
  <c r="M2237" i="6"/>
  <c r="M1261" i="6"/>
  <c r="M2249" i="6"/>
  <c r="M2122" i="6"/>
  <c r="M1647" i="6"/>
  <c r="M894" i="6"/>
  <c r="M992" i="6"/>
  <c r="M714" i="6"/>
  <c r="M2296" i="6"/>
  <c r="M1517" i="6"/>
  <c r="M592" i="6"/>
  <c r="M1574" i="6"/>
  <c r="M812" i="6"/>
  <c r="M176" i="6"/>
  <c r="M2287" i="6"/>
  <c r="M2002" i="6"/>
  <c r="M1198" i="6"/>
  <c r="M1715" i="6"/>
  <c r="M1432" i="6"/>
  <c r="M1524" i="6"/>
  <c r="M478" i="6"/>
  <c r="M1878" i="6"/>
  <c r="M1610" i="6"/>
  <c r="M1875" i="6"/>
  <c r="M1499" i="6"/>
  <c r="M1650" i="6"/>
  <c r="M524" i="6"/>
  <c r="M1605" i="6"/>
  <c r="M452" i="6"/>
  <c r="M1149" i="6"/>
  <c r="M1865" i="6"/>
  <c r="M925" i="6"/>
  <c r="M844" i="6"/>
  <c r="M1992" i="6"/>
  <c r="M1151" i="6"/>
  <c r="M728" i="6"/>
  <c r="M1049" i="6"/>
  <c r="M1859" i="6"/>
  <c r="M1839" i="6"/>
  <c r="M1066" i="6"/>
  <c r="M1208" i="6"/>
  <c r="M1761" i="6"/>
  <c r="M536" i="6"/>
  <c r="M393" i="6"/>
  <c r="M2119" i="6"/>
  <c r="M810" i="6"/>
  <c r="M2136" i="6"/>
  <c r="M1590" i="6"/>
  <c r="M2132" i="6"/>
  <c r="M713" i="6"/>
  <c r="M929" i="6"/>
  <c r="M872" i="6"/>
  <c r="M342" i="6"/>
  <c r="M265" i="6"/>
  <c r="M161" i="6"/>
  <c r="M790" i="6"/>
  <c r="M1738" i="6"/>
  <c r="M421" i="6"/>
  <c r="M522" i="6"/>
  <c r="M974" i="6"/>
  <c r="M2298" i="6"/>
  <c r="M807" i="6"/>
  <c r="M1532" i="6"/>
  <c r="A895" i="6"/>
  <c r="A1149" i="6"/>
  <c r="A133" i="6"/>
  <c r="A1710" i="6"/>
  <c r="A597" i="6"/>
  <c r="A497" i="6"/>
  <c r="A203" i="6"/>
  <c r="A84" i="6"/>
  <c r="A288" i="6"/>
  <c r="A87" i="6"/>
  <c r="A2197" i="6"/>
  <c r="A1216" i="6"/>
  <c r="A1819" i="6"/>
  <c r="A215" i="6"/>
  <c r="A697" i="6"/>
  <c r="A1804" i="6"/>
  <c r="A1919" i="6"/>
  <c r="A552" i="6"/>
  <c r="A459" i="6"/>
  <c r="A358" i="6"/>
  <c r="A1864" i="6"/>
  <c r="A1270" i="6"/>
  <c r="A207" i="6"/>
  <c r="A2227" i="6"/>
  <c r="A1355" i="6"/>
  <c r="A1865" i="6"/>
  <c r="A505" i="6"/>
  <c r="A1661" i="6"/>
  <c r="A860" i="6"/>
  <c r="A536" i="6"/>
  <c r="A289" i="6"/>
  <c r="A774" i="6"/>
  <c r="A742" i="6"/>
  <c r="A553" i="6"/>
  <c r="A260" i="6"/>
  <c r="A2143" i="6"/>
  <c r="A2284" i="6"/>
  <c r="A353" i="6"/>
  <c r="A393" i="6"/>
  <c r="A2048" i="6"/>
  <c r="A578" i="6"/>
  <c r="A464" i="6"/>
  <c r="A1886" i="6"/>
  <c r="A1065" i="6"/>
  <c r="A318" i="6"/>
  <c r="A800" i="6"/>
  <c r="A2073" i="6"/>
  <c r="A1204" i="6"/>
  <c r="A370" i="6"/>
  <c r="A2050" i="6"/>
  <c r="A134" i="6"/>
  <c r="A2256" i="6"/>
  <c r="A1067" i="6"/>
  <c r="A1728" i="6"/>
  <c r="A2028" i="6"/>
  <c r="A1541" i="6"/>
  <c r="A1030" i="6"/>
  <c r="A1410" i="6"/>
  <c r="A1234" i="6"/>
  <c r="A131" i="6"/>
  <c r="A982" i="6"/>
  <c r="A1145" i="6"/>
  <c r="A2020" i="6"/>
  <c r="A2110" i="6"/>
  <c r="A1210" i="6"/>
  <c r="A2087" i="6"/>
  <c r="A2089" i="6"/>
  <c r="A1105" i="6"/>
  <c r="A870" i="6"/>
  <c r="A1911" i="6"/>
  <c r="A403" i="6"/>
  <c r="A698" i="6"/>
  <c r="A2119" i="6"/>
  <c r="A1243" i="6"/>
  <c r="A1685" i="6"/>
  <c r="A1195" i="6"/>
  <c r="A1807" i="6"/>
  <c r="A1869" i="6"/>
  <c r="A876" i="6"/>
  <c r="A418" i="6"/>
  <c r="A938" i="6"/>
  <c r="A2200" i="6"/>
  <c r="A746" i="6"/>
  <c r="A555" i="6"/>
  <c r="A129" i="6"/>
  <c r="A643" i="6"/>
  <c r="A833" i="6"/>
  <c r="A777" i="6"/>
  <c r="A1245" i="6"/>
  <c r="A1414" i="6"/>
  <c r="A2080" i="6"/>
  <c r="A1954" i="6"/>
  <c r="A1018" i="6"/>
  <c r="A1494" i="6"/>
  <c r="A1468" i="6"/>
  <c r="A1814" i="6"/>
  <c r="A949" i="6"/>
  <c r="A2070" i="6"/>
  <c r="A452" i="6"/>
  <c r="A1407" i="6"/>
  <c r="A2072" i="6"/>
  <c r="A1650" i="6"/>
  <c r="A1605" i="6"/>
  <c r="A267" i="6"/>
  <c r="A1358" i="6"/>
  <c r="A2035" i="6"/>
  <c r="A2079" i="6"/>
  <c r="A558" i="6"/>
  <c r="A1290" i="6"/>
  <c r="A1208" i="6"/>
  <c r="A915" i="6"/>
  <c r="A378" i="6"/>
  <c r="A1761" i="6"/>
  <c r="A801" i="6"/>
  <c r="A740" i="6"/>
  <c r="A419" i="6"/>
  <c r="A2245" i="6"/>
  <c r="A925" i="6"/>
  <c r="A1755" i="6"/>
  <c r="A1745" i="6"/>
  <c r="A117" i="6"/>
  <c r="A1505" i="6"/>
  <c r="A524" i="6"/>
  <c r="A650" i="6"/>
  <c r="A111" i="6"/>
  <c r="A30" i="6"/>
  <c r="A486" i="6"/>
  <c r="A146" i="6"/>
  <c r="M2123" i="6"/>
  <c r="M898" i="6"/>
  <c r="M2135" i="6"/>
  <c r="M226" i="6"/>
  <c r="M390" i="6"/>
  <c r="M2026" i="6"/>
  <c r="M1233" i="6"/>
  <c r="M240" i="6"/>
  <c r="M811" i="6"/>
  <c r="M83" i="6"/>
  <c r="M1649" i="6"/>
  <c r="M388" i="6"/>
  <c r="M2217" i="6"/>
  <c r="M1019" i="6"/>
  <c r="M2038" i="6"/>
  <c r="M637" i="6"/>
  <c r="M917" i="6"/>
  <c r="M849" i="6"/>
  <c r="M571" i="6"/>
  <c r="M352" i="6"/>
  <c r="M1180" i="6"/>
  <c r="M1771" i="6"/>
  <c r="M745" i="6"/>
  <c r="M2113" i="6"/>
  <c r="M775" i="6"/>
  <c r="M748" i="6"/>
  <c r="M298" i="6"/>
  <c r="M1140" i="6"/>
  <c r="M1153" i="6"/>
  <c r="M962" i="6"/>
  <c r="M667" i="6"/>
  <c r="M648" i="6"/>
  <c r="M1189" i="6"/>
  <c r="M1009" i="6"/>
  <c r="M1818" i="6"/>
  <c r="M92" i="6"/>
  <c r="M1642" i="6"/>
  <c r="M954" i="6"/>
  <c r="M1043" i="6"/>
  <c r="M823" i="6"/>
  <c r="M2047" i="6"/>
  <c r="M1825" i="6"/>
  <c r="M1284" i="6"/>
  <c r="M1006" i="6"/>
  <c r="M622" i="6"/>
  <c r="M791" i="6"/>
  <c r="M1161" i="6"/>
  <c r="M1406" i="6"/>
  <c r="M613" i="6"/>
  <c r="M2127" i="6"/>
  <c r="M859" i="6"/>
  <c r="M605" i="6"/>
  <c r="M658" i="6"/>
  <c r="M324" i="6"/>
  <c r="M1425" i="6"/>
  <c r="M1330" i="6"/>
  <c r="M1639" i="6"/>
  <c r="M1660" i="6"/>
  <c r="M57" i="6"/>
  <c r="M559" i="6"/>
  <c r="M1571" i="6"/>
  <c r="M1212" i="6"/>
  <c r="M2062" i="6"/>
  <c r="M2253" i="6"/>
  <c r="M2141" i="6"/>
  <c r="M118" i="6"/>
  <c r="M2199" i="6"/>
  <c r="M1437" i="6"/>
  <c r="M2162" i="6"/>
  <c r="M2149" i="6"/>
  <c r="M719" i="6"/>
  <c r="M2233" i="6"/>
  <c r="M598" i="6"/>
  <c r="M1511" i="6"/>
  <c r="M1686" i="6"/>
  <c r="M242" i="6"/>
  <c r="M661" i="6"/>
  <c r="M1465" i="6"/>
  <c r="M1141" i="6"/>
  <c r="M2093" i="6"/>
  <c r="M1174" i="6"/>
  <c r="M338" i="6"/>
  <c r="M1130" i="6"/>
  <c r="M540" i="6"/>
  <c r="M1071" i="6"/>
  <c r="M1309" i="6"/>
  <c r="M34" i="6"/>
  <c r="M1169" i="6"/>
  <c r="M1377" i="6"/>
  <c r="M399" i="6"/>
  <c r="M1064" i="6"/>
  <c r="M1288" i="6"/>
  <c r="M319" i="6"/>
  <c r="M1917" i="6"/>
  <c r="M1601" i="6"/>
  <c r="M703" i="6"/>
  <c r="M1777" i="6"/>
  <c r="M1564" i="6"/>
  <c r="M795" i="6"/>
  <c r="M520" i="6"/>
  <c r="M1131" i="6"/>
  <c r="M1165" i="6"/>
  <c r="M1459" i="6"/>
  <c r="M168" i="6"/>
  <c r="M335" i="6"/>
  <c r="M736" i="6"/>
  <c r="M2142" i="6"/>
  <c r="M760" i="6"/>
  <c r="M1560" i="6"/>
  <c r="M821" i="6"/>
  <c r="M2147" i="6"/>
  <c r="M1549" i="6"/>
  <c r="M940" i="6"/>
  <c r="M1691" i="6"/>
  <c r="M784" i="6"/>
  <c r="M1380" i="6"/>
  <c r="M1376" i="6"/>
  <c r="M481" i="6"/>
  <c r="M2286" i="6"/>
  <c r="M2280" i="6"/>
  <c r="M927" i="6"/>
  <c r="M2101" i="6"/>
  <c r="M1230" i="6"/>
  <c r="M686" i="6"/>
  <c r="M1228" i="6"/>
  <c r="M755" i="6"/>
  <c r="M1773" i="6"/>
  <c r="M1213" i="6"/>
  <c r="M1591" i="6"/>
  <c r="M1238" i="6"/>
  <c r="M541" i="6"/>
  <c r="M165" i="6"/>
  <c r="M1163" i="6"/>
  <c r="A465" i="6"/>
  <c r="A74" i="6"/>
  <c r="A1699" i="6"/>
  <c r="A1850" i="6"/>
  <c r="A1199" i="6"/>
  <c r="A741" i="6"/>
  <c r="A2088" i="6"/>
  <c r="A1711" i="6"/>
  <c r="A1510" i="6"/>
  <c r="A1217" i="6"/>
  <c r="A845" i="6"/>
  <c r="A2022" i="6"/>
  <c r="A1503" i="6"/>
  <c r="A475" i="6"/>
  <c r="A1403" i="6"/>
  <c r="A429" i="6"/>
  <c r="A913" i="6"/>
  <c r="A2179" i="6"/>
  <c r="A1996" i="6"/>
  <c r="A2167" i="6"/>
  <c r="A1291" i="6"/>
  <c r="A872" i="6"/>
  <c r="A1888" i="6"/>
  <c r="A1485" i="6"/>
  <c r="A96" i="6"/>
  <c r="A1749" i="6"/>
  <c r="A1909" i="6"/>
  <c r="A930" i="6"/>
  <c r="A2086" i="6"/>
  <c r="A2123" i="6"/>
  <c r="A1636" i="6"/>
  <c r="A2222" i="6"/>
  <c r="A2239" i="6"/>
  <c r="A769" i="6"/>
  <c r="A1482" i="6"/>
  <c r="A994" i="6"/>
  <c r="A572" i="6"/>
  <c r="A570" i="6"/>
  <c r="A725" i="6"/>
  <c r="A1843" i="6"/>
  <c r="A607" i="6"/>
  <c r="A2109" i="6"/>
  <c r="A837" i="6"/>
  <c r="A610" i="6"/>
  <c r="A2061" i="6"/>
  <c r="A502" i="6"/>
  <c r="A719" i="6"/>
  <c r="A788" i="6"/>
  <c r="A1716" i="6"/>
  <c r="A332" i="6"/>
  <c r="A1810" i="6"/>
  <c r="A1848" i="6"/>
  <c r="A723" i="6"/>
  <c r="A47" i="6"/>
  <c r="A856" i="6"/>
  <c r="A1539" i="6"/>
  <c r="A1966" i="6"/>
  <c r="A112" i="6"/>
  <c r="A277" i="6"/>
  <c r="A2275" i="6"/>
  <c r="A214" i="6"/>
  <c r="A2233" i="6"/>
  <c r="A487" i="6"/>
  <c r="A1912" i="6"/>
  <c r="A598" i="6"/>
  <c r="A1248" i="6"/>
  <c r="A1511" i="6"/>
  <c r="A617" i="6"/>
  <c r="A2052" i="6"/>
  <c r="A537" i="6"/>
  <c r="A1652" i="6"/>
  <c r="A1686" i="6"/>
  <c r="A1988" i="6"/>
  <c r="A157" i="6"/>
  <c r="A996" i="6"/>
  <c r="A219" i="6"/>
  <c r="A2042" i="6"/>
  <c r="A1484" i="6"/>
  <c r="A1353" i="6"/>
  <c r="A1327" i="6"/>
  <c r="A1272" i="6"/>
  <c r="A2207" i="6"/>
  <c r="A1351" i="6"/>
  <c r="A2045" i="6"/>
  <c r="A2007" i="6"/>
  <c r="A1036" i="6"/>
  <c r="A1972" i="6"/>
  <c r="A2068" i="6"/>
  <c r="A29" i="6"/>
  <c r="A1364" i="6"/>
  <c r="A39" i="6"/>
  <c r="A846" i="6"/>
  <c r="A575" i="6"/>
  <c r="A75" i="6"/>
  <c r="A159" i="6"/>
  <c r="A28" i="6"/>
  <c r="A1004" i="6"/>
  <c r="A394" i="6"/>
  <c r="A1582" i="6"/>
  <c r="A423" i="6"/>
  <c r="A471" i="6"/>
  <c r="M1663" i="6"/>
  <c r="A48" i="6"/>
  <c r="M363" i="6"/>
  <c r="M1245" i="6"/>
  <c r="M1741" i="6"/>
  <c r="M1913" i="6"/>
  <c r="M1407" i="6"/>
  <c r="M1370" i="6"/>
  <c r="M1618" i="6"/>
  <c r="M576" i="6"/>
  <c r="M236" i="6"/>
  <c r="M1254" i="6"/>
  <c r="M963" i="6"/>
  <c r="M1850" i="6"/>
  <c r="M1030" i="6"/>
  <c r="A1932" i="6"/>
  <c r="A677" i="6"/>
  <c r="A1765" i="6"/>
  <c r="A242" i="6"/>
  <c r="A1558" i="6"/>
  <c r="A1442" i="6"/>
  <c r="A1405" i="6"/>
  <c r="A287" i="6"/>
  <c r="A201" i="6"/>
  <c r="A2032" i="6"/>
  <c r="A1342" i="6"/>
  <c r="A2065" i="6"/>
  <c r="A1416" i="6"/>
  <c r="A104" i="6"/>
  <c r="A1200" i="6"/>
  <c r="A1253" i="6"/>
  <c r="A1112" i="6"/>
  <c r="A1894" i="6"/>
  <c r="A1958" i="6"/>
  <c r="A1308" i="6"/>
  <c r="A1516" i="6"/>
  <c r="A850" i="6"/>
  <c r="A1769" i="6"/>
  <c r="A1619" i="6"/>
  <c r="A1326" i="6"/>
  <c r="A680" i="6"/>
  <c r="M1912" i="6"/>
  <c r="M1118" i="6"/>
  <c r="M680" i="6"/>
  <c r="M996" i="6"/>
  <c r="M1661" i="6"/>
  <c r="M581" i="6"/>
  <c r="M885" i="6"/>
  <c r="M1186" i="6"/>
  <c r="M1770" i="6"/>
  <c r="M243" i="6"/>
  <c r="M725" i="6"/>
  <c r="M2073" i="6"/>
  <c r="M2041" i="6"/>
  <c r="M611" i="6"/>
  <c r="M551" i="6"/>
  <c r="M966" i="6"/>
  <c r="M2103" i="6"/>
  <c r="M1749" i="6"/>
  <c r="M418" i="6"/>
  <c r="M2133" i="6"/>
  <c r="M486" i="6"/>
  <c r="M450" i="6"/>
  <c r="M552" i="6"/>
  <c r="M358" i="6"/>
  <c r="M403" i="6"/>
  <c r="M1460" i="6"/>
  <c r="M287" i="6"/>
  <c r="M207" i="6"/>
  <c r="M774" i="6"/>
  <c r="M260" i="6"/>
  <c r="M1600" i="6"/>
  <c r="M2206" i="6"/>
  <c r="M2245" i="6"/>
  <c r="M1017" i="6"/>
  <c r="M1966" i="6"/>
  <c r="M2087" i="6"/>
  <c r="M2079" i="6"/>
  <c r="M134" i="6"/>
  <c r="M131" i="6"/>
  <c r="M698" i="6"/>
  <c r="M1685" i="6"/>
  <c r="M663" i="6"/>
  <c r="M1999" i="6"/>
  <c r="M1748" i="6"/>
  <c r="M375" i="6"/>
  <c r="M495" i="6"/>
  <c r="M483" i="6"/>
  <c r="M210" i="6"/>
  <c r="M1563" i="6"/>
  <c r="M1890" i="6"/>
  <c r="M1537" i="6"/>
  <c r="M1951" i="6"/>
  <c r="M1247" i="6"/>
  <c r="M852" i="6"/>
  <c r="M1090" i="6"/>
  <c r="M151" i="6"/>
  <c r="M420" i="6"/>
  <c r="M266" i="6"/>
  <c r="M496" i="6"/>
  <c r="M1981" i="6"/>
  <c r="M41" i="6"/>
  <c r="M1280" i="6"/>
  <c r="M1816" i="6"/>
  <c r="M321" i="6"/>
  <c r="M976" i="6"/>
  <c r="M199" i="6"/>
  <c r="M64" i="6"/>
  <c r="M349" i="6"/>
  <c r="M175" i="6"/>
  <c r="M235" i="6"/>
  <c r="M1094" i="6"/>
  <c r="M1160" i="6"/>
  <c r="M1040" i="6"/>
  <c r="M802" i="6"/>
  <c r="M218" i="6"/>
  <c r="M782" i="6"/>
  <c r="M1283" i="6"/>
  <c r="M1935" i="6"/>
  <c r="M1708" i="6"/>
  <c r="M213" i="6"/>
  <c r="M2009" i="6"/>
  <c r="M825" i="6"/>
  <c r="M1179" i="6"/>
  <c r="M1633" i="6"/>
  <c r="M654" i="6"/>
  <c r="M435" i="6"/>
  <c r="M670" i="6"/>
  <c r="M114" i="6"/>
  <c r="M497" i="6"/>
  <c r="M505" i="6"/>
  <c r="M860" i="6"/>
  <c r="M2048" i="6"/>
  <c r="M476" i="6"/>
  <c r="M2226" i="6"/>
  <c r="M1355" i="6"/>
  <c r="M289" i="6"/>
  <c r="M1067" i="6"/>
  <c r="M1105" i="6"/>
  <c r="M146" i="6"/>
  <c r="H680" i="6"/>
  <c r="H1326" i="6"/>
  <c r="H1619" i="6"/>
  <c r="H1769" i="6"/>
  <c r="H850" i="6"/>
  <c r="H1516" i="6"/>
  <c r="H1308" i="6"/>
  <c r="H1958" i="6"/>
  <c r="H1894" i="6"/>
  <c r="H1112" i="6"/>
  <c r="H1253" i="6"/>
  <c r="H1200" i="6"/>
  <c r="H104" i="6"/>
  <c r="H1416" i="6"/>
  <c r="H2065" i="6"/>
  <c r="H1342" i="6"/>
  <c r="H2032" i="6"/>
  <c r="H201" i="6"/>
  <c r="H287" i="6"/>
  <c r="H1405" i="6"/>
  <c r="H1442" i="6"/>
  <c r="H1558" i="6"/>
  <c r="H242" i="6"/>
  <c r="H1765" i="6"/>
  <c r="H677" i="6"/>
  <c r="H1932" i="6"/>
  <c r="H471" i="6"/>
  <c r="H423" i="6"/>
  <c r="H1582" i="6"/>
  <c r="H394" i="6"/>
  <c r="H1424" i="6"/>
  <c r="H1004" i="6"/>
  <c r="H28" i="6"/>
  <c r="H159" i="6"/>
  <c r="H75" i="6"/>
  <c r="H575" i="6"/>
  <c r="H846" i="6"/>
  <c r="H39" i="6"/>
  <c r="H1364" i="6"/>
  <c r="H29" i="6"/>
  <c r="H2068" i="6"/>
  <c r="H1972" i="6"/>
  <c r="H1036" i="6"/>
  <c r="H2007" i="6"/>
  <c r="H2045" i="6"/>
  <c r="H1351" i="6"/>
  <c r="H2207" i="6"/>
  <c r="H1272" i="6"/>
  <c r="H1327" i="6"/>
  <c r="H1353" i="6"/>
  <c r="H1484" i="6"/>
  <c r="H2042" i="6"/>
  <c r="H219" i="6"/>
  <c r="H996" i="6"/>
  <c r="H157" i="6"/>
  <c r="H1988" i="6"/>
  <c r="H1686" i="6"/>
  <c r="H1652" i="6"/>
  <c r="H2209" i="6"/>
  <c r="H1768" i="6"/>
  <c r="H442" i="6"/>
  <c r="H920" i="6"/>
  <c r="H636" i="6"/>
  <c r="H1559" i="6"/>
  <c r="H666" i="6"/>
  <c r="H498" i="6"/>
  <c r="H1387" i="6"/>
  <c r="H3" i="6"/>
  <c r="H1744" i="6"/>
  <c r="H672" i="6"/>
  <c r="H1502" i="6"/>
  <c r="H1858" i="6"/>
  <c r="H379" i="6"/>
  <c r="H2075" i="6"/>
  <c r="H1119" i="6"/>
  <c r="H2244" i="6"/>
  <c r="H43" i="6"/>
  <c r="H1591" i="6"/>
  <c r="H486" i="6"/>
  <c r="H2111" i="6"/>
  <c r="H650" i="6"/>
  <c r="H894" i="6"/>
  <c r="H1228" i="6"/>
  <c r="H117" i="6"/>
  <c r="H955" i="6"/>
  <c r="H1230" i="6"/>
  <c r="H801" i="6"/>
  <c r="H2122" i="6"/>
  <c r="H378" i="6"/>
  <c r="H907" i="6"/>
  <c r="H2280" i="6"/>
  <c r="H2035" i="6"/>
  <c r="H1523" i="6"/>
  <c r="H720" i="6"/>
  <c r="H1194" i="6"/>
  <c r="H1089" i="6"/>
  <c r="H1650" i="6"/>
  <c r="H851" i="6"/>
  <c r="H933" i="6"/>
  <c r="H512" i="6"/>
  <c r="H482" i="6"/>
  <c r="H2278" i="6"/>
  <c r="H2114" i="6"/>
  <c r="H1409" i="6"/>
  <c r="H2192" i="6"/>
  <c r="H270" i="6"/>
  <c r="H1936" i="6"/>
  <c r="H1468" i="6"/>
  <c r="H19" i="6"/>
  <c r="H1682" i="6"/>
  <c r="H2094" i="6"/>
  <c r="H866" i="6"/>
  <c r="H1831" i="6"/>
  <c r="H777" i="6"/>
  <c r="H1800" i="6"/>
  <c r="H629" i="6"/>
  <c r="H1109" i="6"/>
  <c r="H204" i="6"/>
  <c r="H137" i="6"/>
  <c r="H228" i="6"/>
  <c r="H1807" i="6"/>
  <c r="H1770" i="6"/>
  <c r="H2033" i="6"/>
  <c r="H320" i="6"/>
  <c r="H127" i="6"/>
  <c r="H964" i="6"/>
  <c r="H1367" i="6"/>
  <c r="H810" i="6"/>
  <c r="H884" i="6"/>
  <c r="H335" i="6"/>
  <c r="H168" i="6"/>
  <c r="H571" i="6"/>
  <c r="H1459" i="6"/>
  <c r="H616" i="6"/>
  <c r="H1165" i="6"/>
  <c r="H1131" i="6"/>
  <c r="H2299" i="6"/>
  <c r="H520" i="6"/>
  <c r="H795" i="6"/>
  <c r="H1564" i="6"/>
  <c r="H1312" i="6"/>
  <c r="H1777" i="6"/>
  <c r="H2064" i="6"/>
  <c r="H849" i="6"/>
  <c r="H703" i="6"/>
  <c r="H1561" i="6"/>
  <c r="H1601" i="6"/>
  <c r="H1399" i="6"/>
  <c r="H1917" i="6"/>
  <c r="H917" i="6"/>
  <c r="H1596" i="6"/>
  <c r="H1386" i="6"/>
  <c r="H356" i="6"/>
  <c r="H319" i="6"/>
  <c r="H637" i="6"/>
  <c r="H1288" i="6"/>
  <c r="H2288" i="6"/>
  <c r="H1064" i="6"/>
  <c r="H399" i="6"/>
  <c r="H1377" i="6"/>
  <c r="H916" i="6"/>
  <c r="H1704" i="6"/>
  <c r="H1169" i="6"/>
  <c r="H34" i="6"/>
  <c r="H2038" i="6"/>
  <c r="H1838" i="6"/>
  <c r="H20" i="6"/>
  <c r="H695" i="6"/>
  <c r="H1309" i="6"/>
  <c r="H1071" i="6"/>
  <c r="H1812" i="6"/>
  <c r="H1727" i="6"/>
  <c r="H540" i="6"/>
  <c r="H1130" i="6"/>
  <c r="H338" i="6"/>
  <c r="H541" i="6"/>
  <c r="H146" i="6"/>
  <c r="H1183" i="6"/>
  <c r="H1029" i="6"/>
  <c r="H1773" i="6"/>
  <c r="H1667" i="6"/>
  <c r="H812" i="6"/>
  <c r="H1049" i="6"/>
  <c r="H963" i="6"/>
  <c r="H652" i="6"/>
  <c r="H1761" i="6"/>
  <c r="H1208" i="6"/>
  <c r="H410" i="6"/>
  <c r="H896" i="6"/>
  <c r="H1666" i="6"/>
  <c r="H64" i="6"/>
  <c r="H1674" i="6"/>
  <c r="H1522" i="6"/>
  <c r="H2120" i="6"/>
  <c r="H275" i="6"/>
  <c r="H976" i="6"/>
  <c r="H2074" i="6"/>
  <c r="H1018" i="6"/>
  <c r="H1180" i="6"/>
  <c r="H1280" i="6"/>
  <c r="H1241" i="6"/>
  <c r="H859" i="6"/>
  <c r="H1791" i="6"/>
  <c r="H418" i="6"/>
  <c r="H1265" i="6"/>
  <c r="H948" i="6"/>
  <c r="H1084" i="6"/>
  <c r="H1381" i="6"/>
  <c r="H217" i="6"/>
  <c r="H1177" i="6"/>
  <c r="H1105" i="6"/>
  <c r="H1679" i="6"/>
  <c r="H1006" i="6"/>
  <c r="H864" i="6"/>
  <c r="H2020" i="6"/>
  <c r="H1695" i="6"/>
  <c r="H2149" i="6"/>
  <c r="H1825" i="6"/>
  <c r="H214" i="6"/>
  <c r="H174" i="6"/>
  <c r="H369" i="6"/>
  <c r="H2199" i="6"/>
  <c r="H9" i="6"/>
  <c r="H762" i="6"/>
  <c r="H524" i="6"/>
  <c r="H908" i="6"/>
  <c r="H786" i="6"/>
  <c r="H1913" i="6"/>
  <c r="H1946" i="6"/>
  <c r="H727" i="6"/>
  <c r="H2249" i="6"/>
  <c r="H2286" i="6"/>
  <c r="H2079" i="6"/>
  <c r="H1261" i="6"/>
  <c r="H1400" i="6"/>
  <c r="H1271" i="6"/>
  <c r="H1133" i="6"/>
  <c r="H2072" i="6"/>
  <c r="H263" i="6"/>
  <c r="H132" i="6"/>
  <c r="H645" i="6"/>
  <c r="H199" i="6"/>
  <c r="H714" i="6"/>
  <c r="H1494" i="6"/>
  <c r="H412" i="6"/>
  <c r="H1414" i="6"/>
  <c r="H334" i="6"/>
  <c r="H1816" i="6"/>
  <c r="H194" i="6"/>
  <c r="H344" i="6"/>
  <c r="H41" i="6"/>
  <c r="H65" i="6"/>
  <c r="H938" i="6"/>
  <c r="H79" i="6"/>
  <c r="H1869" i="6"/>
  <c r="H760" i="6"/>
  <c r="H1311" i="6"/>
  <c r="H2183" i="6"/>
  <c r="H145" i="6"/>
  <c r="H622" i="6"/>
  <c r="H285" i="6"/>
  <c r="H870" i="6"/>
  <c r="H2052" i="6"/>
  <c r="H1097" i="6"/>
  <c r="H630" i="6"/>
  <c r="H1284" i="6"/>
  <c r="H487" i="6"/>
  <c r="H765" i="6"/>
  <c r="H776" i="6"/>
  <c r="H1126" i="6"/>
  <c r="H664" i="6"/>
  <c r="H1539" i="6"/>
  <c r="H852" i="6"/>
  <c r="H1627" i="6"/>
  <c r="H1460" i="6"/>
  <c r="H954" i="6"/>
  <c r="H634" i="6"/>
  <c r="H1845" i="6"/>
  <c r="H2031" i="6"/>
  <c r="H1724" i="6"/>
  <c r="H1537" i="6"/>
  <c r="H464" i="6"/>
  <c r="H648" i="6"/>
  <c r="H2109" i="6"/>
  <c r="H60" i="6"/>
  <c r="H1013" i="6"/>
  <c r="H2143" i="6"/>
  <c r="H2078" i="6"/>
  <c r="H1689" i="6"/>
  <c r="H962" i="6"/>
  <c r="H774" i="6"/>
  <c r="H766" i="6"/>
  <c r="H748" i="6"/>
  <c r="H1636" i="6"/>
  <c r="H1315" i="6"/>
  <c r="H505" i="6"/>
  <c r="H975" i="6"/>
  <c r="H1450" i="6"/>
  <c r="H1174" i="6"/>
  <c r="H2093" i="6"/>
  <c r="H1141" i="6"/>
  <c r="H2176" i="6"/>
  <c r="H1465" i="6"/>
  <c r="H661" i="6"/>
  <c r="H1019" i="6"/>
  <c r="H2217" i="6"/>
  <c r="H2" i="6"/>
  <c r="H388" i="6"/>
  <c r="H1649" i="6"/>
  <c r="H83" i="6"/>
  <c r="H169" i="6"/>
  <c r="H1742" i="6"/>
  <c r="H265" i="6"/>
  <c r="H811" i="6"/>
  <c r="H240" i="6"/>
  <c r="H342" i="6"/>
  <c r="H1233" i="6"/>
  <c r="H2242" i="6"/>
  <c r="H1506" i="6"/>
  <c r="H2026" i="6"/>
  <c r="H149" i="6"/>
  <c r="H390" i="6"/>
  <c r="H226" i="6"/>
  <c r="H2135" i="6"/>
  <c r="H882" i="6"/>
  <c r="H48" i="6"/>
  <c r="H1489" i="6"/>
  <c r="H30" i="6"/>
  <c r="H111" i="6"/>
  <c r="H826" i="6"/>
  <c r="H1251" i="6"/>
  <c r="H1745" i="6"/>
  <c r="H611" i="6"/>
  <c r="H592" i="6"/>
  <c r="H885" i="6"/>
  <c r="H2226" i="6"/>
  <c r="H1068" i="6"/>
  <c r="H1879" i="6"/>
  <c r="H1605" i="6"/>
  <c r="H1201" i="6"/>
  <c r="H1370" i="6"/>
  <c r="H237" i="6"/>
  <c r="H2070" i="6"/>
  <c r="H784" i="6"/>
  <c r="H693" i="6"/>
  <c r="H2297" i="6"/>
  <c r="H343" i="6"/>
  <c r="H324" i="6"/>
  <c r="H929" i="6"/>
  <c r="H1301" i="6"/>
  <c r="H1445" i="6"/>
  <c r="H2231" i="6"/>
  <c r="H1897" i="6"/>
  <c r="H821" i="6"/>
  <c r="H2162" i="6"/>
  <c r="H347" i="6"/>
  <c r="H1161" i="6"/>
  <c r="H1186" i="6"/>
  <c r="H736" i="6"/>
  <c r="H1806" i="6"/>
  <c r="H778" i="6"/>
  <c r="H2087" i="6"/>
  <c r="H1145" i="6"/>
  <c r="H81" i="6"/>
  <c r="H1352" i="6"/>
  <c r="H2275" i="6"/>
  <c r="H112" i="6"/>
  <c r="H1706" i="6"/>
  <c r="H1043" i="6"/>
  <c r="H1728" i="6"/>
  <c r="H1743" i="6"/>
  <c r="H134" i="6"/>
  <c r="H1600" i="6"/>
  <c r="H332" i="6"/>
  <c r="H355" i="6"/>
  <c r="H1818" i="6"/>
  <c r="H318" i="6"/>
  <c r="H2005" i="6"/>
  <c r="H1886" i="6"/>
  <c r="H1798" i="6"/>
  <c r="H2166" i="6"/>
  <c r="H2055" i="6"/>
  <c r="H353" i="6"/>
  <c r="H1665" i="6"/>
  <c r="H1153" i="6"/>
  <c r="H1760" i="6"/>
  <c r="H325" i="6"/>
  <c r="H1140" i="6"/>
  <c r="H756" i="6"/>
  <c r="H860" i="6"/>
  <c r="H1170" i="6"/>
  <c r="H1663" i="6"/>
  <c r="H1909" i="6"/>
  <c r="H207" i="6"/>
  <c r="H1889" i="6"/>
  <c r="H143" i="6"/>
  <c r="H273" i="6"/>
  <c r="H552" i="6"/>
  <c r="H213" i="6"/>
  <c r="H429" i="6"/>
  <c r="H2175" i="6"/>
  <c r="H1878" i="6"/>
  <c r="H1510" i="6"/>
  <c r="H191" i="6"/>
  <c r="H880" i="6"/>
  <c r="H1915" i="6"/>
  <c r="H2088" i="6"/>
  <c r="H415" i="6"/>
  <c r="H600" i="6"/>
  <c r="H133" i="6"/>
  <c r="H1302" i="6"/>
  <c r="H1833" i="6"/>
  <c r="H1238" i="6"/>
  <c r="H1557" i="6"/>
  <c r="H1338" i="6"/>
  <c r="H1066" i="6"/>
  <c r="H1859" i="6"/>
  <c r="H1755" i="6"/>
  <c r="H419" i="6"/>
  <c r="H113" i="6"/>
  <c r="H2224" i="6"/>
  <c r="H1517" i="6"/>
  <c r="H558" i="6"/>
  <c r="H1044" i="6"/>
  <c r="H57" i="6"/>
  <c r="H476" i="6"/>
  <c r="H1376" i="6"/>
  <c r="H745" i="6"/>
  <c r="H1496" i="6"/>
  <c r="H1330" i="6"/>
  <c r="H1114" i="6"/>
  <c r="H430" i="6"/>
  <c r="H1260" i="6"/>
  <c r="H1245" i="6"/>
  <c r="H1121" i="6"/>
  <c r="H1549" i="6"/>
  <c r="H2041" i="6"/>
  <c r="H746" i="6"/>
  <c r="H1366" i="6"/>
  <c r="H1560" i="6"/>
  <c r="H1406" i="6"/>
  <c r="H862" i="6"/>
  <c r="H2235" i="6"/>
  <c r="H791" i="6"/>
  <c r="H403" i="6"/>
  <c r="H537" i="6"/>
  <c r="H617" i="6"/>
  <c r="H2211" i="6"/>
  <c r="H1248" i="6"/>
  <c r="H254" i="6"/>
  <c r="H1256" i="6"/>
  <c r="H454" i="6"/>
  <c r="H178" i="6"/>
  <c r="H1030" i="6"/>
  <c r="H632" i="6"/>
  <c r="H856" i="6"/>
  <c r="H2028" i="6"/>
  <c r="H723" i="6"/>
  <c r="H1247" i="6"/>
  <c r="H1642" i="6"/>
  <c r="H1971" i="6"/>
  <c r="H1204" i="6"/>
  <c r="H788" i="6"/>
  <c r="H1951" i="6"/>
  <c r="H150" i="6"/>
  <c r="H1189" i="6"/>
  <c r="H1670" i="6"/>
  <c r="H2048" i="6"/>
  <c r="H725" i="6"/>
  <c r="H202" i="6"/>
  <c r="H13" i="6"/>
  <c r="H2291" i="6"/>
  <c r="H1942" i="6"/>
  <c r="H1482" i="6"/>
  <c r="H815" i="6"/>
  <c r="H483" i="6"/>
  <c r="H1609" i="6"/>
  <c r="H182" i="6"/>
  <c r="H1118" i="6"/>
  <c r="H2298" i="6"/>
  <c r="H1888" i="6"/>
  <c r="H1123" i="6"/>
  <c r="H2156" i="6"/>
  <c r="H358" i="6"/>
  <c r="H538" i="6"/>
  <c r="H1738" i="6"/>
  <c r="H2179" i="6"/>
  <c r="H1554" i="6"/>
  <c r="H1548" i="6"/>
  <c r="H2022" i="6"/>
  <c r="H295" i="6"/>
  <c r="H31" i="6"/>
  <c r="H450" i="6"/>
  <c r="H1401" i="6"/>
  <c r="H497" i="6"/>
  <c r="H1078" i="6"/>
  <c r="H1882" i="6"/>
  <c r="H2287" i="6"/>
  <c r="H74" i="6"/>
  <c r="H737" i="6"/>
  <c r="H1111" i="6"/>
  <c r="H179" i="6"/>
  <c r="H2015" i="6"/>
  <c r="H675" i="6"/>
  <c r="H1382" i="6"/>
  <c r="H928" i="6"/>
  <c r="H1452" i="6"/>
  <c r="H1081" i="6"/>
  <c r="H927" i="6"/>
  <c r="H761" i="6"/>
  <c r="H2296" i="6"/>
  <c r="H2263" i="6"/>
  <c r="H1139" i="6"/>
  <c r="H2237" i="6"/>
  <c r="H2206" i="6"/>
  <c r="H1950" i="6"/>
  <c r="H1380" i="6"/>
  <c r="H2133" i="6"/>
  <c r="H949" i="6"/>
  <c r="H842" i="6"/>
  <c r="H290" i="6"/>
  <c r="H1320" i="6"/>
  <c r="H2080" i="6"/>
  <c r="H605" i="6"/>
  <c r="H1371" i="6"/>
  <c r="H1948" i="6"/>
  <c r="H903" i="6"/>
  <c r="H17" i="6"/>
  <c r="H2014" i="6"/>
  <c r="H2142" i="6"/>
  <c r="H1535" i="6"/>
  <c r="H1020" i="6"/>
  <c r="H581" i="6"/>
  <c r="H1210" i="6"/>
  <c r="H598" i="6"/>
  <c r="H2233" i="6"/>
  <c r="H565" i="6"/>
  <c r="H277" i="6"/>
  <c r="H1410" i="6"/>
  <c r="H36" i="6"/>
  <c r="H751" i="6"/>
  <c r="H1541" i="6"/>
  <c r="H2196" i="6"/>
  <c r="H604" i="6"/>
  <c r="H1873" i="6"/>
  <c r="H728" i="6"/>
  <c r="H574" i="6"/>
  <c r="H502" i="6"/>
  <c r="H1369" i="6"/>
  <c r="H1526" i="6"/>
  <c r="H1117" i="6"/>
  <c r="H1908" i="6"/>
  <c r="H607" i="6"/>
  <c r="H2159" i="6"/>
  <c r="H1512" i="6"/>
  <c r="H260" i="6"/>
  <c r="H667" i="6"/>
  <c r="H742" i="6"/>
  <c r="H363" i="6"/>
  <c r="H994" i="6"/>
  <c r="H336" i="6"/>
  <c r="H2289" i="6"/>
  <c r="H2222" i="6"/>
  <c r="H210" i="6"/>
  <c r="H712" i="6"/>
  <c r="H1530" i="6"/>
  <c r="H1355" i="6"/>
  <c r="H96" i="6"/>
  <c r="H1893" i="6"/>
  <c r="H495" i="6"/>
  <c r="H1179" i="6"/>
  <c r="H2285" i="6"/>
  <c r="H421" i="6"/>
  <c r="H1996" i="6"/>
  <c r="H272" i="6"/>
  <c r="H375" i="6"/>
  <c r="H697" i="6"/>
  <c r="H1283" i="6"/>
  <c r="H1855" i="6"/>
  <c r="H1875" i="6"/>
  <c r="H966" i="6"/>
  <c r="H87" i="6"/>
  <c r="H218" i="6"/>
  <c r="H206" i="6"/>
  <c r="H1017" i="6"/>
  <c r="H203" i="6"/>
  <c r="H653" i="6"/>
  <c r="H1198" i="6"/>
  <c r="H1850" i="6"/>
  <c r="H1597" i="6"/>
  <c r="H1392" i="6"/>
  <c r="H895" i="6"/>
  <c r="H1358" i="6"/>
  <c r="H1588" i="6"/>
  <c r="H341" i="6"/>
  <c r="H458" i="6"/>
  <c r="H1741" i="6"/>
  <c r="H2039" i="6"/>
  <c r="H1905" i="6"/>
  <c r="H936" i="6"/>
  <c r="H408" i="6"/>
  <c r="H2081" i="6"/>
  <c r="H2191" i="6"/>
  <c r="H22" i="6"/>
  <c r="H2091" i="6"/>
  <c r="H515" i="6"/>
  <c r="H1912" i="6"/>
  <c r="H982" i="6"/>
  <c r="H1235" i="6"/>
  <c r="H2228" i="6"/>
  <c r="H1624" i="6"/>
  <c r="H2256" i="6"/>
  <c r="H172" i="6"/>
  <c r="H719" i="6"/>
  <c r="H2254" i="6"/>
  <c r="H578" i="6"/>
  <c r="H570" i="6"/>
  <c r="H1209" i="6"/>
  <c r="H536" i="6"/>
  <c r="H1048" i="6"/>
  <c r="H1817" i="6"/>
  <c r="H1749" i="6"/>
  <c r="H790" i="6"/>
  <c r="H845" i="6"/>
  <c r="H478" i="6"/>
  <c r="H1975" i="6"/>
  <c r="H2193" i="6"/>
  <c r="H310" i="6"/>
  <c r="H1213" i="6"/>
  <c r="H1505" i="6"/>
  <c r="H1574" i="6"/>
  <c r="H2101" i="6"/>
  <c r="H1212" i="6"/>
  <c r="H267" i="6"/>
  <c r="H1660" i="6"/>
  <c r="H2292" i="6"/>
  <c r="H1138" i="6"/>
  <c r="H1425" i="6"/>
  <c r="H1589" i="6"/>
  <c r="H1954" i="6"/>
  <c r="H787" i="6"/>
  <c r="H2200" i="6"/>
  <c r="H2127" i="6"/>
  <c r="H1325" i="6"/>
  <c r="H698" i="6"/>
  <c r="H63" i="6"/>
  <c r="H1753" i="6"/>
  <c r="H1781" i="6"/>
  <c r="H807" i="6"/>
  <c r="H1234" i="6"/>
  <c r="H447" i="6"/>
  <c r="H984" i="6"/>
  <c r="H230" i="6"/>
  <c r="H593" i="6"/>
  <c r="H1848" i="6"/>
  <c r="H2145" i="6"/>
  <c r="H1151" i="6"/>
  <c r="H27" i="6"/>
  <c r="H800" i="6"/>
  <c r="H610" i="6"/>
  <c r="H1340" i="6"/>
  <c r="H1603" i="6"/>
  <c r="H769" i="6"/>
  <c r="H2123" i="6"/>
  <c r="H835" i="6"/>
  <c r="H1128" i="6"/>
  <c r="H2227" i="6"/>
  <c r="H108" i="6"/>
  <c r="H872" i="6"/>
  <c r="H1955" i="6"/>
  <c r="H1451" i="6"/>
  <c r="H1804" i="6"/>
  <c r="H754" i="6"/>
  <c r="H1403" i="6"/>
  <c r="H713" i="6"/>
  <c r="H793" i="6"/>
  <c r="H706" i="6"/>
  <c r="H1519" i="6"/>
  <c r="H349" i="6"/>
  <c r="H559" i="6"/>
  <c r="H1852" i="6"/>
  <c r="H1639" i="6"/>
  <c r="H452" i="6"/>
  <c r="H156" i="6"/>
  <c r="H1771" i="6"/>
  <c r="H2115" i="6"/>
  <c r="H1613" i="6"/>
  <c r="H833" i="6"/>
  <c r="H2102" i="6"/>
  <c r="H876" i="6"/>
  <c r="H1676" i="6"/>
  <c r="H491" i="6"/>
  <c r="H1911" i="6"/>
  <c r="H529" i="6"/>
  <c r="H1023" i="6"/>
  <c r="H1511" i="6"/>
  <c r="H496" i="6"/>
  <c r="H224" i="6"/>
  <c r="H131" i="6"/>
  <c r="H1966" i="6"/>
  <c r="H1525" i="6"/>
  <c r="H2050" i="6"/>
  <c r="H444" i="6"/>
  <c r="H832" i="6"/>
  <c r="H1156" i="6"/>
  <c r="H1009" i="6"/>
  <c r="H1890" i="6"/>
  <c r="H1992" i="6"/>
  <c r="H393" i="6"/>
  <c r="H103" i="6"/>
  <c r="H1317" i="6"/>
  <c r="H978" i="6"/>
  <c r="H572" i="6"/>
  <c r="H1028" i="6"/>
  <c r="H1350" i="6"/>
  <c r="H1203" i="6"/>
  <c r="H114" i="6"/>
  <c r="H435" i="6"/>
  <c r="H1270" i="6"/>
  <c r="H62" i="6"/>
  <c r="H1708" i="6"/>
  <c r="H215" i="6"/>
  <c r="H1748" i="6"/>
  <c r="H1610" i="6"/>
  <c r="H834" i="6"/>
  <c r="H1720" i="6"/>
  <c r="H288" i="6"/>
  <c r="H1094" i="6"/>
  <c r="H118" i="6"/>
  <c r="H1683" i="6"/>
  <c r="H925" i="6"/>
  <c r="H1292" i="6"/>
  <c r="H1273" i="6"/>
  <c r="H1290" i="6"/>
  <c r="H2273" i="6"/>
  <c r="H1701" i="6"/>
  <c r="H1297" i="6"/>
  <c r="H1339" i="6"/>
  <c r="H1814" i="6"/>
  <c r="H321" i="6"/>
  <c r="H940" i="6"/>
  <c r="H129" i="6"/>
  <c r="H613" i="6"/>
  <c r="H1685" i="6"/>
  <c r="H596" i="6"/>
  <c r="H2089" i="6"/>
  <c r="H806" i="6"/>
  <c r="H420" i="6"/>
  <c r="H1721" i="6"/>
  <c r="H470" i="6"/>
  <c r="H15" i="6"/>
  <c r="H1067" i="6"/>
  <c r="H839" i="6"/>
  <c r="H387" i="6"/>
  <c r="H1277" i="6"/>
  <c r="H511" i="6"/>
  <c r="H289" i="6"/>
  <c r="H883" i="6"/>
  <c r="H642" i="6"/>
  <c r="H2113" i="6"/>
  <c r="H1504" i="6"/>
  <c r="H1633" i="6"/>
  <c r="H1819" i="6"/>
  <c r="H1987" i="6"/>
  <c r="H1217" i="6"/>
  <c r="H2132" i="6"/>
  <c r="H84" i="6"/>
  <c r="H550" i="6"/>
  <c r="H1618" i="6"/>
  <c r="H1199" i="6"/>
  <c r="H1163" i="6"/>
  <c r="H1160" i="6"/>
  <c r="H792" i="6"/>
  <c r="H2062" i="6"/>
  <c r="H1173" i="6"/>
  <c r="H1407" i="6"/>
  <c r="H198" i="6"/>
  <c r="H1469" i="6"/>
  <c r="H372" i="6"/>
  <c r="H1341" i="6"/>
  <c r="H2164" i="6"/>
  <c r="H2216" i="6"/>
  <c r="H2119" i="6"/>
  <c r="H193" i="6"/>
  <c r="H434" i="6"/>
  <c r="H2295" i="6"/>
  <c r="H2140" i="6"/>
  <c r="H110" i="6"/>
  <c r="H385" i="6"/>
  <c r="H1563" i="6"/>
  <c r="H670" i="6"/>
  <c r="H1864" i="6"/>
  <c r="H2167" i="6"/>
  <c r="H646" i="6"/>
  <c r="H243" i="6"/>
  <c r="H1503" i="6"/>
  <c r="H1999" i="6"/>
  <c r="H1711" i="6"/>
  <c r="H922" i="6"/>
  <c r="H1710" i="6"/>
  <c r="H992" i="6"/>
  <c r="H235" i="6"/>
  <c r="H1647" i="6"/>
  <c r="H436" i="6"/>
  <c r="H1483" i="6"/>
  <c r="H591" i="6"/>
  <c r="H1792" i="6"/>
  <c r="H1195" i="6"/>
  <c r="H1056" i="6"/>
  <c r="H1643" i="6"/>
  <c r="H2110" i="6"/>
  <c r="H1453" i="6"/>
  <c r="H1631" i="6"/>
  <c r="H1437" i="6"/>
  <c r="H1433" i="6"/>
  <c r="H1783" i="6"/>
  <c r="H93" i="6"/>
  <c r="H2138" i="6"/>
  <c r="H1113" i="6"/>
  <c r="H553" i="6"/>
  <c r="H2086" i="6"/>
  <c r="H2165" i="6"/>
  <c r="H987" i="6"/>
  <c r="H1499" i="6"/>
  <c r="H1216" i="6"/>
  <c r="H1540" i="6"/>
  <c r="H2202" i="6"/>
  <c r="H1040" i="6"/>
  <c r="H671" i="6"/>
  <c r="H80" i="6"/>
  <c r="H1952" i="6"/>
  <c r="H2253" i="6"/>
  <c r="H701" i="6"/>
  <c r="H200" i="6"/>
  <c r="H893" i="6"/>
  <c r="H1440" i="6"/>
  <c r="H1232" i="6"/>
  <c r="H59" i="6"/>
  <c r="H943" i="6"/>
  <c r="H1015" i="6"/>
  <c r="H660" i="6"/>
  <c r="H718" i="6"/>
  <c r="H1222" i="6"/>
  <c r="H2223" i="6"/>
  <c r="H576" i="6"/>
  <c r="H1402" i="6"/>
  <c r="H459" i="6"/>
  <c r="H913" i="6"/>
  <c r="H46" i="6"/>
  <c r="H2197" i="6"/>
  <c r="H1055" i="6"/>
  <c r="H1590" i="6"/>
  <c r="H2002" i="6"/>
  <c r="H176" i="6"/>
  <c r="H755" i="6"/>
  <c r="H1074" i="6"/>
  <c r="H1254" i="6"/>
  <c r="H1404" i="6"/>
  <c r="H1243" i="6"/>
  <c r="H877" i="6"/>
  <c r="H961" i="6"/>
  <c r="H151" i="6"/>
  <c r="H823" i="6"/>
  <c r="H47" i="6"/>
  <c r="H909" i="6"/>
  <c r="H370" i="6"/>
  <c r="H753" i="6"/>
  <c r="H1937" i="6"/>
  <c r="H911" i="6"/>
  <c r="H480" i="6"/>
  <c r="H300" i="6"/>
  <c r="H1661" i="6"/>
  <c r="H1865" i="6"/>
  <c r="H654" i="6"/>
  <c r="H61" i="6"/>
  <c r="H1935" i="6"/>
  <c r="H1805" i="6"/>
  <c r="H663" i="6"/>
  <c r="H1149" i="6"/>
  <c r="H1839" i="6"/>
  <c r="H2245" i="6"/>
  <c r="H175" i="6"/>
  <c r="H729" i="6"/>
  <c r="H142" i="6"/>
  <c r="H1236" i="6"/>
  <c r="H2054" i="6"/>
  <c r="H658" i="6"/>
  <c r="H643" i="6"/>
  <c r="H2147" i="6"/>
  <c r="H1041" i="6"/>
  <c r="H2000" i="6"/>
  <c r="H2157" i="6"/>
  <c r="H1965" i="6"/>
  <c r="H1239" i="6"/>
  <c r="H1090" i="6"/>
  <c r="H2174" i="6"/>
  <c r="H1391" i="6"/>
  <c r="H92" i="6"/>
  <c r="H2271" i="6"/>
  <c r="H841" i="6"/>
  <c r="H1046" i="6"/>
  <c r="H775" i="6"/>
  <c r="H930" i="6"/>
  <c r="H1485" i="6"/>
  <c r="H1305" i="6"/>
  <c r="H597" i="6"/>
  <c r="H2136" i="6"/>
  <c r="H1969" i="6"/>
  <c r="H1571" i="6"/>
  <c r="H1285" i="6"/>
  <c r="H38" i="6"/>
  <c r="H1945" i="6"/>
  <c r="H352" i="6"/>
  <c r="H1981" i="6"/>
  <c r="H374" i="6"/>
  <c r="H2047" i="6"/>
  <c r="H236" i="6"/>
  <c r="H1716" i="6"/>
  <c r="H1065" i="6"/>
  <c r="H1802" i="6"/>
  <c r="H1492" i="6"/>
  <c r="H1843" i="6"/>
  <c r="H844" i="6"/>
  <c r="H1778" i="6"/>
  <c r="H298" i="6"/>
  <c r="H1532" i="6"/>
  <c r="H687" i="6"/>
  <c r="H974" i="6"/>
  <c r="H825" i="6"/>
  <c r="H304" i="6"/>
  <c r="H161" i="6"/>
  <c r="H782" i="6"/>
  <c r="H1034" i="6"/>
  <c r="H802" i="6"/>
  <c r="H165" i="6"/>
  <c r="H1699" i="6"/>
  <c r="H465" i="6"/>
  <c r="H551" i="6"/>
  <c r="H731" i="6"/>
  <c r="H1394" i="6"/>
  <c r="H69" i="6"/>
  <c r="H1747" i="6"/>
  <c r="H2239" i="6"/>
  <c r="H522" i="6"/>
  <c r="H997" i="6"/>
  <c r="H2141" i="6"/>
  <c r="H481" i="6"/>
  <c r="H2100" i="6"/>
  <c r="H1467" i="6"/>
  <c r="H2284" i="6"/>
  <c r="H2009" i="6"/>
  <c r="H1846" i="6"/>
  <c r="H1104" i="6"/>
  <c r="H686" i="6"/>
  <c r="H1192" i="6"/>
  <c r="H1691" i="6"/>
  <c r="H1684" i="6"/>
  <c r="H266" i="6"/>
  <c r="H1385" i="6"/>
  <c r="H1934" i="6"/>
  <c r="H1919" i="6"/>
  <c r="H740" i="6"/>
  <c r="H2195" i="6"/>
  <c r="H468" i="6"/>
  <c r="H2061" i="6"/>
  <c r="H1349" i="6"/>
  <c r="H1871" i="6"/>
  <c r="H2103" i="6"/>
  <c r="H1432" i="6"/>
  <c r="H678" i="6"/>
  <c r="H1324" i="6"/>
  <c r="H837" i="6"/>
  <c r="H1462" i="6"/>
  <c r="H475" i="6"/>
  <c r="H898" i="6"/>
  <c r="H316" i="6"/>
  <c r="H555" i="6"/>
  <c r="H562" i="6"/>
  <c r="H556" i="6"/>
  <c r="H2073" i="6"/>
  <c r="H120" i="6"/>
  <c r="H668" i="6"/>
  <c r="H1715" i="6"/>
  <c r="H915" i="6"/>
  <c r="H1005" i="6"/>
  <c r="H1291" i="6"/>
  <c r="H306" i="6"/>
  <c r="H1810" i="6"/>
  <c r="H2177" i="6"/>
  <c r="H606" i="6"/>
  <c r="H741" i="6"/>
  <c r="H350" i="6"/>
  <c r="H582" i="6"/>
  <c r="H1142" i="6"/>
  <c r="H1606" i="6"/>
  <c r="H2129" i="6"/>
  <c r="H1904" i="6"/>
  <c r="H1524" i="6"/>
  <c r="A737" i="6"/>
  <c r="A582" i="6"/>
  <c r="A1597" i="6"/>
  <c r="A1104" i="6"/>
  <c r="A997" i="6"/>
  <c r="A415" i="6"/>
  <c r="A1618" i="6"/>
  <c r="A1017" i="6"/>
  <c r="A706" i="6"/>
  <c r="A191" i="6"/>
  <c r="A1540" i="6"/>
  <c r="A1034" i="6"/>
  <c r="A1987" i="6"/>
  <c r="A966" i="6"/>
  <c r="A1805" i="6"/>
  <c r="A2175" i="6"/>
  <c r="A2103" i="6"/>
  <c r="A754" i="6"/>
  <c r="A1554" i="6"/>
  <c r="A987" i="6"/>
  <c r="A272" i="6"/>
  <c r="A1424" i="6"/>
  <c r="A882" i="6"/>
  <c r="A2135" i="6"/>
  <c r="A226" i="6"/>
  <c r="A390" i="6"/>
  <c r="A149" i="6"/>
  <c r="A2026" i="6"/>
  <c r="A1506" i="6"/>
  <c r="A2242" i="6"/>
  <c r="A1233" i="6"/>
  <c r="A342" i="6"/>
  <c r="A240" i="6"/>
  <c r="A811" i="6"/>
  <c r="A265" i="6"/>
  <c r="A1742" i="6"/>
  <c r="A169" i="6"/>
  <c r="A83" i="6"/>
  <c r="A1649" i="6"/>
  <c r="A388" i="6"/>
  <c r="A2" i="6"/>
  <c r="A2217" i="6"/>
  <c r="A1019" i="6"/>
  <c r="A661" i="6"/>
  <c r="A1465" i="6"/>
  <c r="A2176" i="6"/>
  <c r="A1141" i="6"/>
  <c r="A2093" i="6"/>
  <c r="A1174" i="6"/>
  <c r="A338" i="6"/>
  <c r="A1130" i="6"/>
  <c r="A540" i="6"/>
  <c r="A1727" i="6"/>
  <c r="A1812" i="6"/>
  <c r="A1071" i="6"/>
  <c r="A1309" i="6"/>
  <c r="A695" i="6"/>
  <c r="A20" i="6"/>
  <c r="A1838" i="6"/>
  <c r="A2038" i="6"/>
  <c r="A34" i="6"/>
  <c r="A1169" i="6"/>
  <c r="A1704" i="6"/>
  <c r="A916" i="6"/>
  <c r="A1377" i="6"/>
  <c r="A399" i="6"/>
  <c r="A1064" i="6"/>
  <c r="A2288" i="6"/>
  <c r="A1288" i="6"/>
  <c r="A637" i="6"/>
  <c r="A319" i="6"/>
  <c r="A356" i="6"/>
  <c r="A1386" i="6"/>
  <c r="A1596" i="6"/>
  <c r="A917" i="6"/>
  <c r="A1917" i="6"/>
  <c r="A1399" i="6"/>
  <c r="A1601" i="6"/>
  <c r="A1561" i="6"/>
  <c r="A703" i="6"/>
  <c r="A849" i="6"/>
  <c r="A2064" i="6"/>
  <c r="A1777" i="6"/>
  <c r="A1312" i="6"/>
  <c r="A1564" i="6"/>
  <c r="A795" i="6"/>
  <c r="A520" i="6"/>
  <c r="A2299" i="6"/>
  <c r="A1131" i="6"/>
  <c r="A1165" i="6"/>
  <c r="A616" i="6"/>
  <c r="A1459" i="6"/>
  <c r="A571" i="6"/>
  <c r="A168" i="6"/>
  <c r="A335" i="6"/>
  <c r="A884" i="6"/>
  <c r="A810" i="6"/>
  <c r="A1020" i="6"/>
  <c r="A736" i="6"/>
  <c r="A320" i="6"/>
  <c r="A2142" i="6"/>
  <c r="A948" i="6"/>
  <c r="A760" i="6"/>
  <c r="A352" i="6"/>
  <c r="A1560" i="6"/>
  <c r="A821" i="6"/>
  <c r="A2147" i="6"/>
  <c r="A606" i="6"/>
  <c r="A344" i="6"/>
  <c r="A1549" i="6"/>
  <c r="A1180" i="6"/>
  <c r="A334" i="6"/>
  <c r="A940" i="6"/>
  <c r="A866" i="6"/>
  <c r="A1260" i="6"/>
  <c r="A458" i="6"/>
  <c r="A1691" i="6"/>
  <c r="A1771" i="6"/>
  <c r="A1123" i="6"/>
  <c r="A668" i="6"/>
  <c r="A1893" i="6"/>
  <c r="A576" i="6"/>
  <c r="A687" i="6"/>
  <c r="A182" i="6"/>
  <c r="A1530" i="6"/>
  <c r="A835" i="6"/>
  <c r="A1934" i="6"/>
  <c r="A1315" i="6"/>
  <c r="A756" i="6"/>
  <c r="A300" i="6"/>
  <c r="A1028" i="6"/>
  <c r="A1760" i="6"/>
  <c r="A1942" i="6"/>
  <c r="A1512" i="6"/>
  <c r="A1113" i="6"/>
  <c r="A1013" i="6"/>
  <c r="A1046" i="6"/>
  <c r="A1222" i="6"/>
  <c r="A2138" i="6"/>
  <c r="A1340" i="6"/>
  <c r="A1670" i="6"/>
  <c r="A1117" i="6"/>
  <c r="A385" i="6"/>
  <c r="A841" i="6"/>
  <c r="A1015" i="6"/>
  <c r="A1724" i="6"/>
  <c r="A2271" i="6"/>
  <c r="A574" i="6"/>
  <c r="A468" i="6"/>
  <c r="A2145" i="6"/>
  <c r="A1971" i="6"/>
  <c r="A634" i="6"/>
  <c r="A1743" i="6"/>
  <c r="A909" i="6"/>
  <c r="A1525" i="6"/>
  <c r="A1624" i="6"/>
  <c r="A751" i="6"/>
  <c r="A470" i="6"/>
  <c r="A1235" i="6"/>
  <c r="A1453" i="6"/>
  <c r="A178" i="6"/>
  <c r="A765" i="6"/>
  <c r="A81" i="6"/>
  <c r="A1256" i="6"/>
  <c r="A374" i="6"/>
  <c r="A1781" i="6"/>
  <c r="A864" i="6"/>
  <c r="A893" i="6"/>
  <c r="A784" i="6"/>
  <c r="A2192" i="6"/>
  <c r="A275" i="6"/>
  <c r="A132" i="6"/>
  <c r="A745" i="6"/>
  <c r="A1324" i="6"/>
  <c r="A1380" i="6"/>
  <c r="A1201" i="6"/>
  <c r="A1376" i="6"/>
  <c r="A1139" i="6"/>
  <c r="A1666" i="6"/>
  <c r="A1400" i="6"/>
  <c r="A481" i="6"/>
  <c r="A1044" i="6"/>
  <c r="A2286" i="6"/>
  <c r="A2280" i="6"/>
  <c r="A927" i="6"/>
  <c r="A2101" i="6"/>
  <c r="A1160" i="6"/>
  <c r="A1302" i="6"/>
  <c r="M1401" i="6"/>
  <c r="A1965" i="6"/>
  <c r="A1142" i="6"/>
  <c r="A529" i="6"/>
  <c r="A285" i="6"/>
  <c r="A877" i="6"/>
  <c r="A217" i="6"/>
  <c r="A127" i="6"/>
  <c r="A2000" i="6"/>
  <c r="A350" i="6"/>
  <c r="A2191" i="6"/>
  <c r="A347" i="6"/>
  <c r="A1676" i="6"/>
  <c r="A228" i="6"/>
  <c r="A2164" i="6"/>
  <c r="A65" i="6"/>
  <c r="A1109" i="6"/>
  <c r="A903" i="6"/>
  <c r="A1445" i="6"/>
  <c r="A1292" i="6"/>
  <c r="A786" i="6"/>
  <c r="A1230" i="6"/>
  <c r="A686" i="6"/>
  <c r="A1228" i="6"/>
  <c r="A755" i="6"/>
  <c r="A1773" i="6"/>
  <c r="A1213" i="6"/>
  <c r="A2111" i="6"/>
  <c r="A310" i="6"/>
  <c r="A1557" i="6"/>
  <c r="A1591" i="6"/>
  <c r="A1519" i="6"/>
  <c r="A1238" i="6"/>
  <c r="A176" i="6"/>
  <c r="A2287" i="6"/>
  <c r="A2002" i="6"/>
  <c r="A1198" i="6"/>
  <c r="A1590" i="6"/>
  <c r="A1715" i="6"/>
  <c r="A1432" i="6"/>
  <c r="A1524" i="6"/>
  <c r="A2132" i="6"/>
  <c r="A478" i="6"/>
  <c r="A1878" i="6"/>
  <c r="A1610" i="6"/>
  <c r="A713" i="6"/>
  <c r="A1875" i="6"/>
  <c r="A1499" i="6"/>
  <c r="A161" i="6"/>
  <c r="A790" i="6"/>
  <c r="A1738" i="6"/>
  <c r="A61" i="6"/>
  <c r="A421" i="6"/>
  <c r="A522" i="6"/>
  <c r="A1955" i="6"/>
  <c r="A143" i="6"/>
  <c r="A2165" i="6"/>
  <c r="A974" i="6"/>
  <c r="A2298" i="6"/>
  <c r="A1504" i="6"/>
  <c r="A2113" i="6"/>
  <c r="A1817" i="6"/>
  <c r="A1532" i="6"/>
  <c r="A775" i="6"/>
  <c r="A815" i="6"/>
  <c r="A748" i="6"/>
  <c r="A298" i="6"/>
  <c r="A1140" i="6"/>
  <c r="A1606" i="6"/>
  <c r="A120" i="6"/>
  <c r="A1153" i="6"/>
  <c r="A962" i="6"/>
  <c r="A667" i="6"/>
  <c r="A480" i="6"/>
  <c r="A2291" i="6"/>
  <c r="A2055" i="6"/>
  <c r="A718" i="6"/>
  <c r="A1492" i="6"/>
  <c r="A648" i="6"/>
  <c r="A1189" i="6"/>
  <c r="A1526" i="6"/>
  <c r="A1009" i="6"/>
  <c r="A678" i="6"/>
  <c r="A1392" i="6"/>
  <c r="A663" i="6"/>
  <c r="A600" i="6"/>
  <c r="A922" i="6"/>
  <c r="A1401" i="6"/>
  <c r="A550" i="6"/>
  <c r="A1999" i="6"/>
  <c r="A880" i="6"/>
  <c r="A1846" i="6"/>
  <c r="A1905" i="6"/>
  <c r="A1301" i="6"/>
  <c r="A1121" i="6"/>
  <c r="A372" i="6"/>
  <c r="A591" i="6"/>
  <c r="A430" i="6"/>
  <c r="A842" i="6"/>
  <c r="A270" i="6"/>
  <c r="A341" i="6"/>
  <c r="A1285" i="6"/>
  <c r="A1138" i="6"/>
  <c r="A237" i="6"/>
  <c r="A512" i="6"/>
  <c r="A1133" i="6"/>
  <c r="A1950" i="6"/>
  <c r="A1089" i="6"/>
  <c r="A1173" i="6"/>
  <c r="A1701" i="6"/>
  <c r="A729" i="6"/>
  <c r="A1068" i="6"/>
  <c r="A2273" i="6"/>
  <c r="A436" i="6"/>
  <c r="A761" i="6"/>
  <c r="A2244" i="6"/>
  <c r="A1119" i="6"/>
  <c r="A1818" i="6"/>
  <c r="A839" i="6"/>
  <c r="A92" i="6"/>
  <c r="A1642" i="6"/>
  <c r="A954" i="6"/>
  <c r="A593" i="6"/>
  <c r="A69" i="6"/>
  <c r="A230" i="6"/>
  <c r="A1043" i="6"/>
  <c r="A2140" i="6"/>
  <c r="A664" i="6"/>
  <c r="A823" i="6"/>
  <c r="A2047" i="6"/>
  <c r="A807" i="6"/>
  <c r="A1825" i="6"/>
  <c r="A224" i="6"/>
  <c r="A1284" i="6"/>
  <c r="A2100" i="6"/>
  <c r="A1006" i="6"/>
  <c r="A596" i="6"/>
  <c r="A1177" i="6"/>
  <c r="A622" i="6"/>
  <c r="A791" i="6"/>
  <c r="A1056" i="6"/>
  <c r="A1381" i="6"/>
  <c r="A1440" i="6"/>
  <c r="A1161" i="6"/>
  <c r="A1406" i="6"/>
  <c r="A613" i="6"/>
  <c r="A2127" i="6"/>
  <c r="A859" i="6"/>
  <c r="A605" i="6"/>
  <c r="A929" i="6"/>
  <c r="A658" i="6"/>
  <c r="A324" i="6"/>
  <c r="A2094" i="6"/>
  <c r="A412" i="6"/>
  <c r="A290" i="6"/>
  <c r="A1425" i="6"/>
  <c r="A1330" i="6"/>
  <c r="A1409" i="6"/>
  <c r="A1236" i="6"/>
  <c r="A316" i="6"/>
  <c r="A1639" i="6"/>
  <c r="A933" i="6"/>
  <c r="A1522" i="6"/>
  <c r="A1660" i="6"/>
  <c r="A1194" i="6"/>
  <c r="A1879" i="6"/>
  <c r="A57" i="6"/>
  <c r="A701" i="6"/>
  <c r="A559" i="6"/>
  <c r="A1571" i="6"/>
  <c r="A1212" i="6"/>
  <c r="A1081" i="6"/>
  <c r="A2062" i="6"/>
  <c r="A1452" i="6"/>
  <c r="A2253" i="6"/>
  <c r="A928" i="6"/>
  <c r="A1683" i="6"/>
  <c r="A2141" i="6"/>
  <c r="A118" i="6"/>
  <c r="A762" i="6"/>
  <c r="A9" i="6"/>
  <c r="A2199" i="6"/>
  <c r="A541" i="6"/>
  <c r="A1833" i="6"/>
  <c r="A671" i="6"/>
  <c r="A1163" i="6"/>
  <c r="A1882" i="6"/>
  <c r="A165" i="6"/>
  <c r="A653" i="6"/>
  <c r="A1055" i="6"/>
  <c r="A1915" i="6"/>
  <c r="A450" i="6"/>
  <c r="A1975" i="6"/>
  <c r="A206" i="6"/>
  <c r="A834" i="6"/>
  <c r="A46" i="6"/>
  <c r="A1855" i="6"/>
  <c r="A646" i="6"/>
  <c r="A538" i="6"/>
  <c r="A1451" i="6"/>
  <c r="A2285" i="6"/>
  <c r="A1402" i="6"/>
  <c r="A1889" i="6"/>
  <c r="A1118" i="6"/>
  <c r="A1450" i="6"/>
  <c r="A1663" i="6"/>
  <c r="A642" i="6"/>
  <c r="A1048" i="6"/>
  <c r="A2223" i="6"/>
  <c r="A766" i="6"/>
  <c r="A363" i="6"/>
  <c r="A1603" i="6"/>
  <c r="A1689" i="6"/>
  <c r="A1665" i="6"/>
  <c r="A978" i="6"/>
  <c r="A1317" i="6"/>
  <c r="A1277" i="6"/>
  <c r="A60" i="6"/>
  <c r="A1908" i="6"/>
  <c r="A660" i="6"/>
  <c r="A1802" i="6"/>
  <c r="A1798" i="6"/>
  <c r="A1385" i="6"/>
  <c r="A2005" i="6"/>
  <c r="A753" i="6"/>
  <c r="A1156" i="6"/>
  <c r="A1600" i="6"/>
  <c r="A1437" i="6"/>
  <c r="A236" i="6"/>
  <c r="A1391" i="6"/>
  <c r="A1460" i="6"/>
  <c r="A1631" i="6"/>
  <c r="A2196" i="6"/>
  <c r="A1005" i="6"/>
  <c r="A984" i="6"/>
  <c r="A632" i="6"/>
  <c r="A36" i="6"/>
  <c r="A1721" i="6"/>
  <c r="A1239" i="6"/>
  <c r="A2129" i="6"/>
  <c r="A2149" i="6"/>
  <c r="A434" i="6"/>
  <c r="A630" i="6"/>
  <c r="A515" i="6"/>
  <c r="A1753" i="6"/>
  <c r="A193" i="6"/>
  <c r="A806" i="6"/>
  <c r="A1232" i="6"/>
  <c r="A581" i="6"/>
  <c r="A1367" i="6"/>
  <c r="A2157" i="6"/>
  <c r="A491" i="6"/>
  <c r="A22" i="6"/>
  <c r="A1186" i="6"/>
  <c r="A2033" i="6"/>
  <c r="A1325" i="6"/>
  <c r="A1265" i="6"/>
  <c r="A1041" i="6"/>
  <c r="A79" i="6"/>
  <c r="A137" i="6"/>
  <c r="A936" i="6"/>
  <c r="A2231" i="6"/>
  <c r="A38" i="6"/>
  <c r="A787" i="6"/>
  <c r="A629" i="6"/>
  <c r="A1371" i="6"/>
  <c r="A1792" i="6"/>
  <c r="A1682" i="6"/>
  <c r="A2297" i="6"/>
  <c r="A1589" i="6"/>
  <c r="A693" i="6"/>
  <c r="A1483" i="6"/>
  <c r="A198" i="6"/>
  <c r="A1339" i="6"/>
  <c r="A2114" i="6"/>
  <c r="A645" i="6"/>
  <c r="A263" i="6"/>
  <c r="A851" i="6"/>
  <c r="A142" i="6"/>
  <c r="A2237" i="6"/>
  <c r="A1192" i="6"/>
  <c r="A720" i="6"/>
  <c r="A1261" i="6"/>
  <c r="A410" i="6"/>
  <c r="A2249" i="6"/>
  <c r="A907" i="6"/>
  <c r="A2122" i="6"/>
  <c r="A1913" i="6"/>
  <c r="A652" i="6"/>
  <c r="A1647" i="6"/>
  <c r="A963" i="6"/>
  <c r="A955" i="6"/>
  <c r="A1969" i="6"/>
  <c r="A1382" i="6"/>
  <c r="A894" i="6"/>
  <c r="A675" i="6"/>
  <c r="A992" i="6"/>
  <c r="A2015" i="6"/>
  <c r="A179" i="6"/>
  <c r="A80" i="6"/>
  <c r="A43" i="6"/>
  <c r="A1111" i="6"/>
  <c r="A898" i="6"/>
  <c r="A1040" i="6"/>
  <c r="A1078" i="6"/>
  <c r="A2202" i="6"/>
  <c r="A802" i="6"/>
  <c r="A31" i="6"/>
  <c r="A1720" i="6"/>
  <c r="A218" i="6"/>
  <c r="A793" i="6"/>
  <c r="A782" i="6"/>
  <c r="A1283" i="6"/>
  <c r="A1935" i="6"/>
  <c r="A1708" i="6"/>
  <c r="A213" i="6"/>
  <c r="A2009" i="6"/>
  <c r="A825" i="6"/>
  <c r="A1179" i="6"/>
  <c r="A1633" i="6"/>
  <c r="A654" i="6"/>
  <c r="A435" i="6"/>
  <c r="A670" i="6"/>
  <c r="A114" i="6"/>
  <c r="A975" i="6"/>
  <c r="A1203" i="6"/>
  <c r="A1609" i="6"/>
  <c r="A712" i="6"/>
  <c r="A883" i="6"/>
  <c r="A2289" i="6"/>
  <c r="A325" i="6"/>
  <c r="A1778" i="6"/>
  <c r="A1349" i="6"/>
  <c r="A2078" i="6"/>
  <c r="A13" i="6"/>
  <c r="A911" i="6"/>
  <c r="A103" i="6"/>
  <c r="A387" i="6"/>
  <c r="A93" i="6"/>
  <c r="A150" i="6"/>
  <c r="A1369" i="6"/>
  <c r="A1467" i="6"/>
  <c r="A355" i="6"/>
  <c r="A832" i="6"/>
  <c r="A2031" i="6"/>
  <c r="A172" i="6"/>
  <c r="A1873" i="6"/>
  <c r="A943" i="6"/>
  <c r="A1627" i="6"/>
  <c r="A2174" i="6"/>
  <c r="A59" i="6"/>
  <c r="A1706" i="6"/>
  <c r="A556" i="6"/>
  <c r="A447" i="6"/>
  <c r="A1126" i="6"/>
  <c r="A2295" i="6"/>
  <c r="A565" i="6"/>
  <c r="A1352" i="6"/>
  <c r="A454" i="6"/>
  <c r="A1695" i="6"/>
  <c r="A254" i="6"/>
  <c r="A2211" i="6"/>
  <c r="A1394" i="6"/>
  <c r="A1023" i="6"/>
  <c r="A1679" i="6"/>
  <c r="A1643" i="6"/>
  <c r="A562" i="6"/>
  <c r="A1806" i="6"/>
  <c r="A145" i="6"/>
  <c r="A1535" i="6"/>
  <c r="A1311" i="6"/>
  <c r="A862" i="6"/>
  <c r="A1770" i="6"/>
  <c r="A2216" i="6"/>
  <c r="A17" i="6"/>
  <c r="A2162" i="6"/>
  <c r="A1366" i="6"/>
  <c r="A1945" i="6"/>
  <c r="A1341" i="6"/>
  <c r="A2041" i="6"/>
  <c r="A1241" i="6"/>
  <c r="A194" i="6"/>
  <c r="A1800" i="6"/>
  <c r="A1613" i="6"/>
  <c r="A1741" i="6"/>
  <c r="A2115" i="6"/>
  <c r="A1320" i="6"/>
  <c r="A19" i="6"/>
  <c r="A1114" i="6"/>
  <c r="A1254" i="6"/>
  <c r="A2074" i="6"/>
  <c r="A714" i="6"/>
  <c r="A731" i="6"/>
  <c r="A2133" i="6"/>
  <c r="A2120" i="6"/>
  <c r="A2278" i="6"/>
  <c r="A2292" i="6"/>
  <c r="A1370" i="6"/>
  <c r="A2206" i="6"/>
  <c r="A306" i="6"/>
  <c r="A1674" i="6"/>
  <c r="A476" i="6"/>
  <c r="A1852" i="6"/>
  <c r="A1523" i="6"/>
  <c r="A2296" i="6"/>
  <c r="A2226" i="6"/>
  <c r="A885" i="6"/>
  <c r="A1517" i="6"/>
  <c r="A592" i="6"/>
  <c r="A2224" i="6"/>
  <c r="A113" i="6"/>
  <c r="A611" i="6"/>
  <c r="M600" i="6"/>
  <c r="M415" i="6"/>
  <c r="M2242" i="6"/>
  <c r="M880" i="6"/>
  <c r="M191" i="6"/>
  <c r="M1742" i="6"/>
  <c r="M2" i="6"/>
  <c r="M2239" i="6"/>
  <c r="M607" i="6"/>
  <c r="M610" i="6"/>
  <c r="M1810" i="6"/>
  <c r="M1353" i="6"/>
  <c r="M75" i="6"/>
  <c r="M471" i="6"/>
  <c r="M1894" i="6"/>
  <c r="M1308" i="6"/>
  <c r="M1302" i="6"/>
  <c r="M1078" i="6"/>
  <c r="M2202" i="6"/>
  <c r="M31" i="6"/>
  <c r="M1720" i="6"/>
  <c r="M793" i="6"/>
  <c r="A2075" i="6"/>
  <c r="A379" i="6"/>
  <c r="A1858" i="6"/>
  <c r="A1502" i="6"/>
  <c r="A672" i="6"/>
  <c r="A1744" i="6"/>
  <c r="A3" i="6"/>
  <c r="A1387" i="6"/>
  <c r="A498" i="6"/>
  <c r="A666" i="6"/>
  <c r="A1559" i="6"/>
  <c r="A636" i="6"/>
  <c r="A920" i="6"/>
  <c r="A442" i="6"/>
  <c r="A1768" i="6"/>
  <c r="A2209" i="6"/>
  <c r="M1838" i="6"/>
  <c r="M2288" i="6"/>
  <c r="M1386" i="6"/>
  <c r="M1312" i="6"/>
  <c r="M344" i="6"/>
  <c r="M1260" i="6"/>
  <c r="M275" i="6"/>
  <c r="M1324" i="6"/>
  <c r="M1139" i="6"/>
  <c r="M1292" i="6"/>
  <c r="M1606" i="6"/>
  <c r="M480" i="6"/>
  <c r="M2055" i="6"/>
  <c r="M69" i="6"/>
  <c r="M2100" i="6"/>
  <c r="M596" i="6"/>
  <c r="M1440" i="6"/>
  <c r="M412" i="6"/>
  <c r="M1236" i="6"/>
  <c r="M1522" i="6"/>
  <c r="M1879" i="6"/>
  <c r="M1081" i="6"/>
  <c r="M928" i="6"/>
  <c r="M9" i="6"/>
  <c r="A1574" i="6"/>
  <c r="A812" i="6"/>
  <c r="A908" i="6"/>
  <c r="A1251" i="6"/>
  <c r="A1667" i="6"/>
  <c r="A826" i="6"/>
  <c r="A1029" i="6"/>
  <c r="A551" i="6"/>
  <c r="A1183" i="6"/>
  <c r="A2193" i="6"/>
  <c r="A2136" i="6"/>
  <c r="M1350" i="6"/>
  <c r="M2159" i="6"/>
  <c r="M1937" i="6"/>
  <c r="M27" i="6"/>
  <c r="M961" i="6"/>
  <c r="M2183" i="6"/>
  <c r="M2081" i="6"/>
  <c r="M1791" i="6"/>
  <c r="M156" i="6"/>
  <c r="M1297" i="6"/>
  <c r="M200" i="6"/>
  <c r="M1338" i="6"/>
  <c r="M369" i="6"/>
  <c r="M756" i="6"/>
  <c r="M1028" i="6"/>
  <c r="M1760" i="6"/>
  <c r="M1942" i="6"/>
  <c r="M1512" i="6"/>
  <c r="M1113" i="6"/>
  <c r="M1046" i="6"/>
  <c r="M1222" i="6"/>
  <c r="M2138" i="6"/>
  <c r="M1340" i="6"/>
  <c r="M1670" i="6"/>
  <c r="M1117" i="6"/>
  <c r="M385" i="6"/>
  <c r="M841" i="6"/>
  <c r="M1015" i="6"/>
  <c r="M2271" i="6"/>
  <c r="M574" i="6"/>
  <c r="M2145" i="6"/>
  <c r="M1971" i="6"/>
  <c r="M1743" i="6"/>
  <c r="M909" i="6"/>
  <c r="M1525" i="6"/>
  <c r="M1624" i="6"/>
  <c r="M751" i="6"/>
  <c r="M470" i="6"/>
  <c r="M1235" i="6"/>
  <c r="M178" i="6"/>
  <c r="M81" i="6"/>
  <c r="M1256" i="6"/>
  <c r="M374" i="6"/>
  <c r="M1781" i="6"/>
  <c r="M864" i="6"/>
  <c r="M1965" i="6"/>
  <c r="M1142" i="6"/>
  <c r="M529" i="6"/>
  <c r="M285" i="6"/>
  <c r="M877" i="6"/>
  <c r="M217" i="6"/>
  <c r="M127" i="6"/>
  <c r="M2000" i="6"/>
  <c r="M2191" i="6"/>
  <c r="M347" i="6"/>
  <c r="M1676" i="6"/>
  <c r="M228" i="6"/>
  <c r="M65" i="6"/>
  <c r="M1109" i="6"/>
  <c r="M903" i="6"/>
  <c r="M1445" i="6"/>
  <c r="M1905" i="6"/>
  <c r="M1301" i="6"/>
  <c r="M1121" i="6"/>
  <c r="M372" i="6"/>
  <c r="M591" i="6"/>
  <c r="M430" i="6"/>
  <c r="M842" i="6"/>
  <c r="M270" i="6"/>
  <c r="M341" i="6"/>
  <c r="M1285" i="6"/>
  <c r="M1138" i="6"/>
  <c r="M237" i="6"/>
  <c r="M512" i="6"/>
  <c r="M1133" i="6"/>
  <c r="M1950" i="6"/>
  <c r="M1089" i="6"/>
  <c r="M1173" i="6"/>
  <c r="M1701" i="6"/>
  <c r="M729" i="6"/>
  <c r="M1068" i="6"/>
  <c r="M2273" i="6"/>
  <c r="M436" i="6"/>
  <c r="M761" i="6"/>
  <c r="M2244" i="6"/>
  <c r="M1119" i="6"/>
  <c r="M2075" i="6"/>
  <c r="M379" i="6"/>
  <c r="M1858" i="6"/>
  <c r="M1502" i="6"/>
  <c r="M672" i="6"/>
  <c r="M1744" i="6"/>
  <c r="M3" i="6"/>
  <c r="M1387" i="6"/>
  <c r="M498" i="6"/>
  <c r="M666" i="6"/>
  <c r="M1559" i="6"/>
  <c r="M636" i="6"/>
  <c r="M920" i="6"/>
  <c r="M442" i="6"/>
  <c r="M1768" i="6"/>
  <c r="M2209" i="6"/>
  <c r="A295" i="6"/>
  <c r="A1748" i="6"/>
  <c r="A243" i="6"/>
  <c r="A1548" i="6"/>
  <c r="A2177" i="6"/>
  <c r="A375" i="6"/>
  <c r="A304" i="6"/>
  <c r="A1305" i="6"/>
  <c r="A273" i="6"/>
  <c r="A2156" i="6"/>
  <c r="A62" i="6"/>
  <c r="A495" i="6"/>
  <c r="A108" i="6"/>
  <c r="A1462" i="6"/>
  <c r="A1871" i="6"/>
  <c r="A1128" i="6"/>
  <c r="A1904" i="6"/>
  <c r="A1170" i="6"/>
  <c r="A483" i="6"/>
  <c r="A210" i="6"/>
  <c r="A1350" i="6"/>
  <c r="A1563" i="6"/>
  <c r="A336" i="6"/>
  <c r="A511" i="6"/>
  <c r="A1209" i="6"/>
  <c r="A844" i="6"/>
  <c r="A202" i="6"/>
  <c r="A2159" i="6"/>
  <c r="A1747" i="6"/>
  <c r="A1992" i="6"/>
  <c r="A1937" i="6"/>
  <c r="A1890" i="6"/>
  <c r="A2166" i="6"/>
  <c r="A2254" i="6"/>
  <c r="A1537" i="6"/>
  <c r="A1783" i="6"/>
  <c r="A1951" i="6"/>
  <c r="A1433" i="6"/>
  <c r="A27" i="6"/>
  <c r="A1151" i="6"/>
  <c r="A444" i="6"/>
  <c r="A1845" i="6"/>
  <c r="A728" i="6"/>
  <c r="A110" i="6"/>
  <c r="A1247" i="6"/>
  <c r="A604" i="6"/>
  <c r="A852" i="6"/>
  <c r="A15" i="6"/>
  <c r="A2228" i="6"/>
  <c r="A1090" i="6"/>
  <c r="A174" i="6"/>
  <c r="A2195" i="6"/>
  <c r="A776" i="6"/>
  <c r="A151" i="6"/>
  <c r="A420" i="6"/>
  <c r="A266" i="6"/>
  <c r="A496" i="6"/>
  <c r="A1097" i="6"/>
  <c r="A1981" i="6"/>
  <c r="A63" i="6"/>
  <c r="A961" i="6"/>
  <c r="A778" i="6"/>
  <c r="A2091" i="6"/>
  <c r="A964" i="6"/>
  <c r="A2183" i="6"/>
  <c r="A2235" i="6"/>
  <c r="A1084" i="6"/>
  <c r="A2014" i="6"/>
  <c r="A1684" i="6"/>
  <c r="A2081" i="6"/>
  <c r="A408" i="6"/>
  <c r="A1897" i="6"/>
  <c r="A204" i="6"/>
  <c r="A1791" i="6"/>
  <c r="A41" i="6"/>
  <c r="A2102" i="6"/>
  <c r="A1948" i="6"/>
  <c r="A1280" i="6"/>
  <c r="A1816" i="6"/>
  <c r="A2039" i="6"/>
  <c r="A1831" i="6"/>
  <c r="A1404" i="6"/>
  <c r="A321" i="6"/>
  <c r="A343" i="6"/>
  <c r="A1469" i="6"/>
  <c r="A2054" i="6"/>
  <c r="A1936" i="6"/>
  <c r="A156" i="6"/>
  <c r="A976" i="6"/>
  <c r="A199" i="6"/>
  <c r="A1496" i="6"/>
  <c r="A1588" i="6"/>
  <c r="A482" i="6"/>
  <c r="A1297" i="6"/>
  <c r="A200" i="6"/>
  <c r="A64" i="6"/>
  <c r="A1271" i="6"/>
  <c r="A2263" i="6"/>
  <c r="A1074" i="6"/>
  <c r="A896" i="6"/>
  <c r="A349" i="6"/>
  <c r="A175" i="6"/>
  <c r="A727" i="6"/>
  <c r="A1946" i="6"/>
  <c r="A1273" i="6"/>
  <c r="A1049" i="6"/>
  <c r="A235" i="6"/>
  <c r="A792" i="6"/>
  <c r="A1859" i="6"/>
  <c r="A1839" i="6"/>
  <c r="A1066" i="6"/>
  <c r="A1952" i="6"/>
  <c r="A1338" i="6"/>
  <c r="A1489" i="6"/>
  <c r="A369" i="6"/>
  <c r="A1094" i="6"/>
  <c r="O726" i="6"/>
  <c r="O1726" i="6"/>
  <c r="O1014" i="6"/>
  <c r="O614" i="6"/>
  <c r="O1389" i="6"/>
  <c r="O1024" i="6"/>
  <c r="O656" i="6"/>
  <c r="O166" i="6"/>
  <c r="O10" i="6"/>
  <c r="O462" i="6"/>
  <c r="O1671" i="6"/>
  <c r="O1982" i="6"/>
  <c r="O1031" i="6"/>
  <c r="O965" i="6"/>
  <c r="O1188" i="6"/>
  <c r="O1842" i="6"/>
  <c r="O467" i="6"/>
  <c r="O330" i="6"/>
  <c r="O1891" i="6"/>
  <c r="O659" i="6"/>
  <c r="O2220" i="6"/>
  <c r="O1717" i="6"/>
  <c r="O472" i="6"/>
  <c r="O479" i="6"/>
  <c r="O326" i="6"/>
  <c r="O863" i="6"/>
  <c r="O1658" i="6"/>
  <c r="O1960" i="6"/>
  <c r="O2187" i="6"/>
  <c r="O1796" i="6"/>
  <c r="O1333" i="6"/>
  <c r="O696" i="6"/>
  <c r="O1060" i="6"/>
  <c r="O662" i="6"/>
  <c r="O681" i="6"/>
  <c r="O105" i="6"/>
  <c r="O70" i="6"/>
  <c r="O1246" i="6"/>
  <c r="O2128" i="6"/>
  <c r="O619" i="6"/>
  <c r="O139" i="6"/>
  <c r="O1823" i="6"/>
  <c r="O1295" i="6"/>
  <c r="O891" i="6"/>
  <c r="O676" i="6"/>
  <c r="O262" i="6"/>
  <c r="O1553" i="6"/>
  <c r="O730" i="6"/>
  <c r="O2044" i="6"/>
  <c r="O735" i="6"/>
  <c r="O1058" i="6"/>
  <c r="O2098" i="6"/>
  <c r="O939" i="6"/>
  <c r="O1275" i="6"/>
  <c r="O253" i="6"/>
  <c r="O545" i="6"/>
  <c r="O998" i="6"/>
  <c r="O1542" i="6"/>
  <c r="O173" i="6"/>
  <c r="O2168" i="6"/>
  <c r="O612" i="6"/>
  <c r="O1480" i="6"/>
  <c r="O414" i="6"/>
  <c r="O1137" i="6"/>
  <c r="O1396" i="6"/>
  <c r="O1714" i="6"/>
  <c r="O1759" i="6"/>
  <c r="O1008" i="6"/>
  <c r="O2124" i="6"/>
  <c r="O1967" i="6"/>
  <c r="O367" i="6"/>
  <c r="O89" i="6"/>
  <c r="O1073" i="6"/>
  <c r="O1190" i="6"/>
  <c r="O97" i="6"/>
  <c r="O1501" i="6"/>
  <c r="O1296" i="6"/>
  <c r="O1990" i="6"/>
  <c r="O88" i="6"/>
  <c r="O534" i="6"/>
  <c r="O1916" i="6"/>
  <c r="O2182" i="6"/>
  <c r="O1207" i="6"/>
  <c r="O2255" i="6"/>
  <c r="O577" i="6"/>
  <c r="O935" i="6"/>
  <c r="O1756" i="6"/>
  <c r="O781" i="6"/>
  <c r="O945" i="6"/>
  <c r="O814" i="6"/>
  <c r="O532" i="6"/>
  <c r="O95" i="6"/>
  <c r="O1991" i="6"/>
  <c r="O1124" i="6"/>
  <c r="O890" i="6"/>
  <c r="O549" i="6"/>
  <c r="O1227" i="6"/>
  <c r="O391" i="6"/>
  <c r="O1692" i="6"/>
  <c r="O2027" i="6"/>
  <c r="O1923" i="6"/>
  <c r="O1087" i="6"/>
  <c r="O855" i="6"/>
  <c r="O934" i="6"/>
  <c r="O1656" i="6"/>
  <c r="O1718" i="6"/>
  <c r="O1037" i="6"/>
  <c r="O2116" i="6"/>
  <c r="O463" i="6"/>
  <c r="O1514" i="6"/>
  <c r="O2010" i="6"/>
  <c r="O2076" i="6"/>
  <c r="O1555" i="6"/>
  <c r="O1508" i="6"/>
  <c r="O2018" i="6"/>
  <c r="O1881" i="6"/>
  <c r="O1178" i="6"/>
  <c r="O2071" i="6"/>
  <c r="O621" i="6"/>
  <c r="O1754" i="6"/>
  <c r="O1449" i="6"/>
  <c r="O744" i="6"/>
  <c r="O126" i="6"/>
  <c r="O785" i="6"/>
  <c r="O1688" i="6"/>
  <c r="O2219" i="6"/>
  <c r="O383" i="6"/>
  <c r="O1182" i="6"/>
  <c r="O1357" i="6"/>
  <c r="O333" i="6"/>
  <c r="O278" i="6"/>
  <c r="O513" i="6"/>
  <c r="O1077" i="6"/>
  <c r="O195" i="6"/>
  <c r="O1903" i="6"/>
  <c r="O797" i="6"/>
  <c r="O286" i="6"/>
  <c r="O360" i="6"/>
  <c r="O1267" i="6"/>
  <c r="O2258" i="6"/>
  <c r="O296" i="6"/>
  <c r="O946" i="6"/>
  <c r="O543" i="6"/>
  <c r="O644" i="6"/>
  <c r="O2230" i="6"/>
  <c r="O1328" i="6"/>
  <c r="O1486" i="6"/>
  <c r="O1782" i="6"/>
  <c r="O1507" i="6"/>
  <c r="O1766" i="6"/>
  <c r="O1757" i="6"/>
  <c r="O705" i="6"/>
  <c r="O453" i="6"/>
  <c r="O1957" i="6"/>
  <c r="O1255" i="6"/>
  <c r="O373" i="6"/>
  <c r="O1675" i="6"/>
  <c r="O2059" i="6"/>
  <c r="O1080" i="6"/>
  <c r="O1007" i="6"/>
  <c r="O303" i="6"/>
  <c r="O441" i="6"/>
  <c r="O469" i="6"/>
  <c r="O1973" i="6"/>
  <c r="O1635" i="6"/>
  <c r="O1282" i="6"/>
  <c r="O1269" i="6"/>
  <c r="O831" i="6"/>
  <c r="O1456" i="6"/>
  <c r="O1423" i="6"/>
  <c r="O840" i="6"/>
  <c r="O923" i="6"/>
  <c r="O1083" i="6"/>
  <c r="O615" i="6"/>
  <c r="O2248" i="6"/>
  <c r="O1997" i="6"/>
  <c r="O985" i="6"/>
  <c r="O931" i="6"/>
  <c r="O1615" i="6"/>
  <c r="O1788" i="6"/>
  <c r="O977" i="6"/>
  <c r="O2016" i="6"/>
  <c r="O564" i="6"/>
  <c r="O1870" i="6"/>
  <c r="O238" i="6"/>
  <c r="O747" i="6"/>
  <c r="O1470" i="6"/>
  <c r="O1570" i="6"/>
  <c r="O2282" i="6"/>
  <c r="O757" i="6"/>
  <c r="O669" i="6"/>
  <c r="O1374" i="6"/>
  <c r="O1378" i="6"/>
  <c r="O981" i="6"/>
  <c r="O1696" i="6"/>
  <c r="O716" i="6"/>
  <c r="O2208" i="6"/>
  <c r="O525" i="6"/>
  <c r="O1672" i="6"/>
  <c r="O209" i="6"/>
  <c r="O868" i="6"/>
  <c r="O919" i="6"/>
  <c r="O1941" i="6"/>
  <c r="O1841" i="6"/>
  <c r="O1751" i="6"/>
  <c r="O759" i="6"/>
  <c r="O1038" i="6"/>
  <c r="O1026" i="6"/>
  <c r="O1885" i="6"/>
  <c r="O1736" i="6"/>
  <c r="O1963" i="6"/>
  <c r="O212" i="6"/>
  <c r="O1181" i="6"/>
  <c r="O589" i="6"/>
  <c r="O1536" i="6"/>
  <c r="O409" i="6"/>
  <c r="O1703" i="6"/>
  <c r="O1313" i="6"/>
  <c r="O959" i="6"/>
  <c r="O301" i="6"/>
  <c r="O580" i="6"/>
  <c r="O1750" i="6"/>
  <c r="O2290" i="6"/>
  <c r="O1259" i="6"/>
  <c r="O135" i="6"/>
  <c r="O1343" i="6"/>
  <c r="O1054" i="6"/>
  <c r="O2043" i="6"/>
  <c r="O1513" i="6"/>
  <c r="O2006" i="6"/>
  <c r="O216" i="6"/>
  <c r="O533" i="6"/>
  <c r="O171" i="6"/>
  <c r="O1497" i="6"/>
  <c r="O1887" i="6"/>
  <c r="O1970" i="6"/>
  <c r="O1758" i="6"/>
  <c r="O1418" i="6"/>
  <c r="O2049" i="6"/>
  <c r="O1697" i="6"/>
  <c r="O1572" i="6"/>
  <c r="O717" i="6"/>
  <c r="O639" i="6"/>
  <c r="O947" i="6"/>
  <c r="O2013" i="6"/>
  <c r="O1573" i="6"/>
  <c r="O1136" i="6"/>
  <c r="O2121" i="6"/>
  <c r="O417" i="6"/>
  <c r="O794" i="6"/>
  <c r="O2004" i="6"/>
  <c r="O1835" i="6"/>
  <c r="O1093" i="6"/>
  <c r="O2106" i="6"/>
  <c r="O1281" i="6"/>
  <c r="O1088" i="6"/>
  <c r="O594" i="6"/>
  <c r="O673" i="6"/>
  <c r="O2281" i="6"/>
  <c r="O1910" i="6"/>
  <c r="O1226" i="6"/>
  <c r="O692" i="6"/>
  <c r="O1906" i="6"/>
  <c r="O1426" i="6"/>
  <c r="O2096" i="6"/>
  <c r="O1098" i="6"/>
  <c r="O608" i="6"/>
  <c r="O2095" i="6"/>
  <c r="O1127" i="6"/>
  <c r="O1853" i="6"/>
  <c r="O1538" i="6"/>
  <c r="O958" i="6"/>
  <c r="O366" i="6"/>
  <c r="O1898" i="6"/>
  <c r="O402" i="6"/>
  <c r="O1700" i="6"/>
  <c r="O2137" i="6"/>
  <c r="O1746" i="6"/>
  <c r="O2056" i="6"/>
  <c r="O274" i="6"/>
  <c r="O1428" i="6"/>
  <c r="O1779" i="6"/>
  <c r="O208" i="6"/>
  <c r="O1345" i="6"/>
  <c r="O2277" i="6"/>
  <c r="O1373" i="6"/>
  <c r="O7" i="6"/>
  <c r="O158" i="6"/>
  <c r="O147" i="6"/>
  <c r="O1191" i="6"/>
  <c r="O244" i="6"/>
  <c r="O2092" i="6"/>
  <c r="O1337" i="6"/>
  <c r="O261" i="6"/>
  <c r="O601" i="6"/>
  <c r="O2118" i="6"/>
  <c r="O1575" i="6"/>
  <c r="O313" i="6"/>
  <c r="O1730" i="6"/>
  <c r="O1822" i="6"/>
  <c r="O1304" i="6"/>
  <c r="O1953" i="6"/>
  <c r="O1025" i="6"/>
  <c r="O2188" i="6"/>
  <c r="O16" i="6"/>
  <c r="O45" i="6"/>
  <c r="O1443" i="6"/>
  <c r="O1928" i="6"/>
  <c r="O140" i="6"/>
  <c r="O317" i="6"/>
  <c r="O2069" i="6"/>
  <c r="O901" i="6"/>
  <c r="O1250" i="6"/>
  <c r="O1821" i="6"/>
  <c r="O2099" i="6"/>
  <c r="O1861" i="6"/>
  <c r="O1844" i="6"/>
  <c r="O37" i="6"/>
  <c r="O185" i="6"/>
  <c r="O721" i="6"/>
  <c r="O1801" i="6"/>
  <c r="O1581" i="6"/>
  <c r="O455" i="6"/>
  <c r="O724" i="6"/>
  <c r="O707" i="6"/>
  <c r="O368" i="6"/>
  <c r="O1896" i="6"/>
  <c r="O1964" i="6"/>
  <c r="O704" i="6"/>
  <c r="O957" i="6"/>
  <c r="O492" i="6"/>
  <c r="O1849" i="6"/>
  <c r="O1393" i="6"/>
  <c r="O602" i="6"/>
  <c r="O2046" i="6"/>
  <c r="O1567" i="6"/>
  <c r="O586" i="6"/>
  <c r="O1830" i="6"/>
  <c r="O340" i="6"/>
  <c r="O1052" i="6"/>
  <c r="O579" i="6"/>
  <c r="O1466" i="6"/>
  <c r="O1598" i="6"/>
  <c r="O1099" i="6"/>
  <c r="O1583" i="6"/>
  <c r="O625" i="6"/>
  <c r="O764" i="6"/>
  <c r="O2057" i="6"/>
  <c r="O679" i="6"/>
  <c r="O1592" i="6"/>
  <c r="O902" i="6"/>
  <c r="O535" i="6"/>
  <c r="O2236" i="6"/>
  <c r="O136" i="6"/>
  <c r="O1395" i="6"/>
  <c r="O1362" i="6"/>
  <c r="O1032" i="6"/>
  <c r="O55" i="6"/>
  <c r="O1872" i="6"/>
  <c r="O1258" i="6"/>
  <c r="O258" i="6"/>
  <c r="O1984" i="6"/>
  <c r="O184" i="6"/>
  <c r="O1266" i="6"/>
  <c r="O1899" i="6"/>
  <c r="O477" i="6"/>
  <c r="O2270" i="6"/>
  <c r="O779" i="6"/>
  <c r="O691" i="6"/>
  <c r="O1655" i="6"/>
  <c r="O1082" i="6"/>
  <c r="O1883" i="6"/>
  <c r="O283" i="6"/>
  <c r="O1491" i="6"/>
  <c r="O1628" i="6"/>
  <c r="O1257" i="6"/>
  <c r="O2171" i="6"/>
  <c r="O1732" i="6"/>
  <c r="O1629" i="6"/>
  <c r="O1347" i="6"/>
  <c r="O1061" i="6"/>
  <c r="O590" i="6"/>
  <c r="O1926" i="6"/>
  <c r="O527" i="6"/>
  <c r="O1956" i="6"/>
  <c r="O875" i="6"/>
  <c r="O71" i="6"/>
  <c r="O530" i="6"/>
  <c r="O1626" i="6"/>
  <c r="O1646" i="6"/>
  <c r="O1630" i="6"/>
  <c r="O422" i="6"/>
  <c r="O2246" i="6"/>
  <c r="O1623" i="6"/>
  <c r="O1102" i="6"/>
  <c r="O710" i="6"/>
  <c r="O1487" i="6"/>
  <c r="O809" i="6"/>
  <c r="O871" i="6"/>
  <c r="O294" i="6"/>
  <c r="O595" i="6"/>
  <c r="O1654" i="6"/>
  <c r="O308" i="6"/>
  <c r="O1035" i="6"/>
  <c r="O1641" i="6"/>
  <c r="O2125" i="6"/>
  <c r="O499" i="6"/>
  <c r="O1544" i="6"/>
  <c r="O153" i="6"/>
  <c r="O91" i="6"/>
  <c r="O119" i="6"/>
  <c r="O2221" i="6"/>
  <c r="O189" i="6"/>
  <c r="O628" i="6"/>
  <c r="O1422" i="6"/>
  <c r="O279" i="6"/>
  <c r="O912" i="6"/>
  <c r="O1974" i="6"/>
  <c r="O623" i="6"/>
  <c r="O951" i="6"/>
  <c r="O649" i="6"/>
  <c r="O116" i="6"/>
  <c r="O2066" i="6"/>
  <c r="O1995" i="6"/>
  <c r="O107" i="6"/>
  <c r="O377" i="6"/>
  <c r="O1219" i="6"/>
  <c r="O700" i="6"/>
  <c r="O1298" i="6"/>
  <c r="O899" i="6"/>
  <c r="O1931" i="6"/>
  <c r="O250" i="6"/>
  <c r="O1168" i="6"/>
  <c r="O2214" i="6"/>
  <c r="O1162" i="6"/>
  <c r="O426" i="6"/>
  <c r="O141" i="6"/>
  <c r="O749" i="6"/>
  <c r="O2155" i="6"/>
  <c r="O503" i="6"/>
  <c r="O609" i="6"/>
  <c r="O1092" i="6"/>
  <c r="O309" i="6"/>
  <c r="O647" i="6"/>
  <c r="O1925" i="6"/>
  <c r="O1565" i="6"/>
  <c r="O1150" i="6"/>
  <c r="O1884" i="6"/>
  <c r="O1072" i="6"/>
  <c r="O26" i="6"/>
  <c r="O1196" i="6"/>
  <c r="O1637" i="6"/>
  <c r="O587" i="6"/>
  <c r="O900" i="6"/>
  <c r="O2163" i="6"/>
  <c r="O526" i="6"/>
  <c r="O2212" i="6"/>
  <c r="O365" i="6"/>
  <c r="O1472" i="6"/>
  <c r="O1323" i="6"/>
  <c r="O804" i="6"/>
  <c r="O255" i="6"/>
  <c r="O392" i="6"/>
  <c r="O1604" i="6"/>
  <c r="O1231" i="6"/>
  <c r="O449" i="6"/>
  <c r="O281" i="6"/>
  <c r="O758" i="6"/>
  <c r="O1763" i="6"/>
  <c r="O2030" i="6"/>
  <c r="O828" i="6"/>
  <c r="O554" i="6"/>
  <c r="O813" i="6"/>
  <c r="O1980" i="6"/>
  <c r="O618" i="6"/>
  <c r="O1184" i="6"/>
  <c r="O384" i="6"/>
  <c r="O227" i="6"/>
  <c r="O25" i="6"/>
  <c r="O1444" i="6"/>
  <c r="O220" i="6"/>
  <c r="O808" i="6"/>
  <c r="O734" i="6"/>
  <c r="O1678" i="6"/>
  <c r="O993" i="6"/>
  <c r="O1252" i="6"/>
  <c r="O2025" i="6"/>
  <c r="O539" i="6"/>
  <c r="O941" i="6"/>
  <c r="O14" i="6"/>
  <c r="O1562" i="6"/>
  <c r="O489" i="6"/>
  <c r="O1709" i="6"/>
  <c r="O973" i="6"/>
  <c r="O407" i="6"/>
  <c r="O94" i="6"/>
  <c r="O124" i="6"/>
  <c r="O2112" i="6"/>
  <c r="O783" i="6"/>
  <c r="O506" i="6"/>
  <c r="O345" i="6"/>
  <c r="O401" i="6"/>
  <c r="O1003" i="6"/>
  <c r="O177" i="6"/>
  <c r="O1436" i="6"/>
  <c r="O1813" i="6"/>
  <c r="O1368" i="6"/>
  <c r="O1439" i="6"/>
  <c r="O354" i="6"/>
  <c r="O1594" i="6"/>
  <c r="O1421" i="6"/>
  <c r="O2090" i="6"/>
  <c r="O1577" i="6"/>
  <c r="O433" i="6"/>
  <c r="O425" i="6"/>
  <c r="O1476" i="6"/>
  <c r="O1463" i="6"/>
  <c r="O2077" i="6"/>
  <c r="O733" i="6"/>
  <c r="O1772" i="6"/>
  <c r="O1116" i="6"/>
  <c r="O2225" i="6"/>
  <c r="O2261" i="6"/>
  <c r="O1148" i="6"/>
  <c r="O1794" i="6"/>
  <c r="O853" i="6"/>
  <c r="O1527" i="6"/>
  <c r="O1411" i="6"/>
  <c r="O2189" i="6"/>
  <c r="O1856" i="6"/>
  <c r="O1306" i="6"/>
  <c r="O560" i="6"/>
  <c r="O685" i="6"/>
  <c r="O12" i="6"/>
  <c r="O514" i="6"/>
  <c r="O2229" i="6"/>
  <c r="O1587" i="6"/>
  <c r="O428" i="6"/>
  <c r="O888" i="6"/>
  <c r="O548" i="6"/>
  <c r="O585" i="6"/>
  <c r="O276" i="6"/>
  <c r="O211" i="6"/>
  <c r="O1994" i="6"/>
  <c r="O494" i="6"/>
  <c r="O1488" i="6"/>
  <c r="O990" i="6"/>
  <c r="O521" i="6"/>
  <c r="O1943" i="6"/>
  <c r="O56" i="6"/>
  <c r="O1063" i="6"/>
  <c r="O1880" i="6"/>
  <c r="O1316" i="6"/>
  <c r="O1237" i="6"/>
  <c r="O1264" i="6"/>
  <c r="O1356" i="6"/>
  <c r="O1002" i="6"/>
  <c r="O1122" i="6"/>
  <c r="O445" i="6"/>
  <c r="O451" i="6"/>
  <c r="O163" i="6"/>
  <c r="O405" i="6"/>
  <c r="O510" i="6"/>
  <c r="O53" i="6"/>
  <c r="O269" i="6"/>
  <c r="O245" i="6"/>
  <c r="O1920" i="6"/>
  <c r="O2146" i="6"/>
  <c r="O635" i="6"/>
  <c r="O152" i="6"/>
  <c r="O305" i="6"/>
  <c r="O2264" i="6"/>
  <c r="O1552" i="6"/>
  <c r="O1795" i="6"/>
  <c r="O926" i="6"/>
  <c r="O640" i="6"/>
  <c r="O732" i="6"/>
  <c r="O2029" i="6"/>
  <c r="O1930" i="6"/>
  <c r="O1668" i="6"/>
  <c r="O1454" i="6"/>
  <c r="O77" i="6"/>
  <c r="O1653" i="6"/>
  <c r="O722" i="6"/>
  <c r="O2184" i="6"/>
  <c r="O292" i="6"/>
  <c r="O389" i="6"/>
  <c r="O86" i="6"/>
  <c r="O1978" i="6"/>
  <c r="O1612" i="6"/>
  <c r="O1569" i="6"/>
  <c r="O1079" i="6"/>
  <c r="O2154" i="6"/>
  <c r="O337" i="6"/>
  <c r="O1375" i="6"/>
  <c r="O1673" i="6"/>
  <c r="O1042" i="6"/>
  <c r="O1707" i="6"/>
  <c r="O474" i="6"/>
  <c r="O2160" i="6"/>
  <c r="O1634" i="6"/>
  <c r="O944" i="6"/>
  <c r="O1100" i="6"/>
  <c r="O569" i="6"/>
  <c r="O148" i="6"/>
  <c r="O865" i="6"/>
  <c r="O1551" i="6"/>
  <c r="O799" i="6"/>
  <c r="O1187" i="6"/>
  <c r="O829" i="6"/>
  <c r="O382" i="6"/>
  <c r="O1360" i="6"/>
  <c r="O1989" i="6"/>
  <c r="O1860" i="6"/>
  <c r="O1687" i="6"/>
  <c r="O138" i="6"/>
  <c r="O1737" i="6"/>
  <c r="O2084" i="6"/>
  <c r="O2250" i="6"/>
  <c r="O1262" i="6"/>
  <c r="O1244" i="6"/>
  <c r="O164" i="6"/>
  <c r="O1331" i="6"/>
  <c r="O1300" i="6"/>
  <c r="O1632" i="6"/>
  <c r="O68" i="6"/>
  <c r="O1725" i="6"/>
  <c r="O2276" i="6"/>
  <c r="O443" i="6"/>
  <c r="O789" i="6"/>
  <c r="O361" i="6"/>
  <c r="O767" i="6"/>
  <c r="O2203" i="6"/>
  <c r="O1968" i="6"/>
  <c r="O1348" i="6"/>
  <c r="O1776" i="6"/>
  <c r="O413" i="6"/>
  <c r="O2201" i="6"/>
  <c r="O2040" i="6"/>
  <c r="O23" i="6"/>
  <c r="O249" i="6"/>
  <c r="O297" i="6"/>
  <c r="O1218" i="6"/>
  <c r="O869" i="6"/>
  <c r="O1585" i="6"/>
  <c r="O1448" i="6"/>
  <c r="O1638" i="6"/>
  <c r="O187" i="6"/>
  <c r="O504" i="6"/>
  <c r="O21" i="6"/>
  <c r="O1836" i="6"/>
  <c r="O411" i="6"/>
  <c r="O1085" i="6"/>
  <c r="O1739" i="6"/>
  <c r="O339" i="6"/>
  <c r="O690" i="6"/>
  <c r="O291" i="6"/>
  <c r="O1211" i="6"/>
  <c r="O1607" i="6"/>
  <c r="O1197" i="6"/>
  <c r="O66" i="6"/>
  <c r="O665" i="6"/>
  <c r="O999" i="6"/>
  <c r="O881" i="6"/>
  <c r="O4" i="6"/>
  <c r="O780" i="6"/>
  <c r="O446" i="6"/>
  <c r="O183" i="6"/>
  <c r="O322" i="6"/>
  <c r="O1069" i="6"/>
  <c r="O1346" i="6"/>
  <c r="O424" i="6"/>
  <c r="O328" i="6"/>
  <c r="O1985" i="6"/>
  <c r="O1051" i="6"/>
  <c r="O988" i="6"/>
  <c r="O1892" i="6"/>
  <c r="O2185" i="6"/>
  <c r="O1546" i="6"/>
  <c r="O1681" i="6"/>
  <c r="O1550" i="6"/>
  <c r="O847" i="6"/>
  <c r="O1977" i="6"/>
  <c r="O1202" i="6"/>
  <c r="O2058" i="6"/>
  <c r="O531" i="6"/>
  <c r="O1415" i="6"/>
  <c r="O1155" i="6"/>
  <c r="O2272" i="6"/>
  <c r="O1279" i="6"/>
  <c r="O1993" i="6"/>
  <c r="O892" i="6"/>
  <c r="O2204" i="6"/>
  <c r="O282" i="6"/>
  <c r="O1152" i="6"/>
  <c r="O519" i="6"/>
  <c r="O969" i="6"/>
  <c r="O100" i="6"/>
  <c r="O1961" i="6"/>
  <c r="O715" i="6"/>
  <c r="O67" i="6"/>
  <c r="O2266" i="6"/>
  <c r="O1278" i="6"/>
  <c r="O1645" i="6"/>
  <c r="O314" i="6"/>
  <c r="O1834" i="6"/>
  <c r="O1310" i="6"/>
  <c r="O516" i="6"/>
  <c r="O1021" i="6"/>
  <c r="O2003" i="6"/>
  <c r="O1854" i="6"/>
  <c r="O1933" i="6"/>
  <c r="O542" i="6"/>
  <c r="O2063" i="6"/>
  <c r="O819" i="6"/>
  <c r="O2241" i="6"/>
  <c r="O2024" i="6"/>
  <c r="O397" i="6"/>
  <c r="O2019" i="6"/>
  <c r="O942" i="6"/>
  <c r="O2161" i="6"/>
  <c r="O918" i="6"/>
  <c r="O1677" i="6"/>
  <c r="O2131" i="6"/>
  <c r="O2148" i="6"/>
  <c r="O1106" i="6"/>
  <c r="O772" i="6"/>
  <c r="O603" i="6"/>
  <c r="O109" i="6"/>
  <c r="O1657" i="6"/>
  <c r="O1979" i="6"/>
  <c r="O1515" i="6"/>
  <c r="O1500" i="6"/>
  <c r="O627" i="6"/>
  <c r="O271" i="6"/>
  <c r="O1789" i="6"/>
  <c r="O848" i="6"/>
  <c r="O1412" i="6"/>
  <c r="O251" i="6"/>
  <c r="O1713" i="6"/>
  <c r="O1722" i="6"/>
  <c r="O2012" i="6"/>
  <c r="O456" i="6"/>
  <c r="O1144" i="6"/>
  <c r="O1481" i="6"/>
  <c r="O1027" i="6"/>
  <c r="O376" i="6"/>
  <c r="O264" i="6"/>
  <c r="O991" i="6"/>
  <c r="O1475" i="6"/>
  <c r="O241" i="6"/>
  <c r="O229" i="6"/>
  <c r="O1939" i="6"/>
  <c r="O2247" i="6"/>
  <c r="O952" i="6"/>
  <c r="O18" i="6"/>
  <c r="O1125" i="6"/>
  <c r="O557" i="6"/>
  <c r="O1837" i="6"/>
  <c r="O2008" i="6"/>
  <c r="O2173" i="6"/>
  <c r="O1702" i="6"/>
  <c r="O1734" i="6"/>
  <c r="O2205" i="6"/>
  <c r="O2104" i="6"/>
  <c r="O1158" i="6"/>
  <c r="O404" i="6"/>
  <c r="O2023" i="6"/>
  <c r="O843" i="6"/>
  <c r="O1076" i="6"/>
  <c r="O1307" i="6"/>
  <c r="O824" i="6"/>
  <c r="O1408" i="6"/>
  <c r="O232" i="6"/>
  <c r="O2260" i="6"/>
  <c r="O624" i="6"/>
  <c r="O1790" i="6"/>
  <c r="O1811" i="6"/>
  <c r="O1303" i="6"/>
  <c r="O466" i="6"/>
  <c r="O329" i="6"/>
  <c r="O2001" i="6"/>
  <c r="O32" i="6"/>
  <c r="O221" i="6"/>
  <c r="O154" i="6"/>
  <c r="O1866" i="6"/>
  <c r="O1107" i="6"/>
  <c r="O2279" i="6"/>
  <c r="O688" i="6"/>
  <c r="O205" i="6"/>
  <c r="O950" i="6"/>
  <c r="O1579" i="6"/>
  <c r="O563" i="6"/>
  <c r="O956" i="6"/>
  <c r="O798" i="6"/>
  <c r="O684" i="6"/>
  <c r="O1719" i="6"/>
  <c r="O2158" i="6"/>
  <c r="O1518" i="6"/>
  <c r="O315" i="6"/>
  <c r="O1902" i="6"/>
  <c r="O252" i="6"/>
  <c r="O1809" i="6"/>
  <c r="O573" i="6"/>
  <c r="O1521" i="6"/>
  <c r="O248" i="6"/>
  <c r="O517" i="6"/>
  <c r="O1922" i="6"/>
  <c r="O1698" i="6"/>
  <c r="O1900" i="6"/>
  <c r="O544" i="6"/>
  <c r="O1576" i="6"/>
  <c r="O682" i="6"/>
  <c r="O1441" i="6"/>
  <c r="O1447" i="6"/>
  <c r="O58" i="6"/>
  <c r="O99" i="6"/>
  <c r="O225" i="6"/>
  <c r="O1221" i="6"/>
  <c r="O1962" i="6"/>
  <c r="O2252" i="6"/>
  <c r="O820" i="6"/>
  <c r="O921" i="6"/>
  <c r="O1529" i="6"/>
  <c r="O1438" i="6"/>
  <c r="O683" i="6"/>
  <c r="O1799" i="6"/>
  <c r="O1509" i="6"/>
  <c r="O2082" i="6"/>
  <c r="O1929" i="6"/>
  <c r="O128" i="6"/>
  <c r="O2151" i="6"/>
  <c r="O796" i="6"/>
  <c r="O518" i="6"/>
  <c r="O54" i="6"/>
  <c r="O1785" i="6"/>
  <c r="O1473" i="6"/>
  <c r="O432" i="6"/>
  <c r="O167" i="6"/>
  <c r="O299" i="6"/>
  <c r="O567" i="6"/>
  <c r="O76" i="6"/>
  <c r="O924" i="6"/>
  <c r="O8" i="6"/>
  <c r="O588" i="6"/>
  <c r="O1379" i="6"/>
  <c r="O351" i="6"/>
  <c r="O1157" i="6"/>
  <c r="O699" i="6"/>
  <c r="O2097" i="6"/>
  <c r="O346" i="6"/>
  <c r="O1240" i="6"/>
  <c r="O689" i="6"/>
  <c r="O968" i="6"/>
  <c r="O1299" i="6"/>
  <c r="O1461" i="6"/>
  <c r="O523" i="6"/>
  <c r="O190" i="6"/>
  <c r="O1354" i="6"/>
  <c r="O1493" i="6"/>
  <c r="O1321" i="6"/>
  <c r="O1947" i="6"/>
  <c r="O1205" i="6"/>
  <c r="O186" i="6"/>
  <c r="O897" i="6"/>
  <c r="O1735" i="6"/>
  <c r="O2186" i="6"/>
  <c r="O631" i="6"/>
  <c r="O1877" i="6"/>
  <c r="O822" i="6"/>
  <c r="O82" i="6"/>
  <c r="O1568" i="6"/>
  <c r="O2117" i="6"/>
  <c r="O1455" i="6"/>
  <c r="O2259" i="6"/>
  <c r="O1520" i="6"/>
  <c r="O770" i="6"/>
  <c r="O2067" i="6"/>
  <c r="O1164" i="6"/>
  <c r="O1289" i="6"/>
  <c r="O280" i="6"/>
  <c r="O1434" i="6"/>
  <c r="O1103" i="6"/>
  <c r="O1621" i="6"/>
  <c r="O1427" i="6"/>
  <c r="O1648" i="6"/>
  <c r="O1185" i="6"/>
  <c r="O528" i="6"/>
  <c r="O1062" i="6"/>
  <c r="O641" i="6"/>
  <c r="O1242" i="6"/>
  <c r="O583" i="6"/>
  <c r="O1390" i="6"/>
  <c r="O144" i="6"/>
  <c r="O878" i="6"/>
  <c r="O887" i="6"/>
  <c r="O1528" i="6"/>
  <c r="O106" i="6"/>
  <c r="O1033" i="6"/>
  <c r="O72" i="6"/>
  <c r="O960" i="6"/>
  <c r="O2134" i="6"/>
  <c r="O1611" i="6"/>
  <c r="O2130" i="6"/>
  <c r="O1359" i="6"/>
  <c r="O1070" i="6"/>
  <c r="O1921" i="6"/>
  <c r="O752" i="6"/>
  <c r="O1022" i="6"/>
  <c r="O1694" i="6"/>
  <c r="O1458" i="6"/>
  <c r="O1662" i="6"/>
  <c r="O181" i="6"/>
  <c r="O180" i="6"/>
  <c r="O1471" i="6"/>
  <c r="O461" i="6"/>
  <c r="O773" i="6"/>
  <c r="O406" i="6"/>
  <c r="O633" i="6"/>
  <c r="O1132" i="6"/>
  <c r="O1115" i="6"/>
  <c r="O1775" i="6"/>
  <c r="O2060" i="6"/>
  <c r="O439" i="6"/>
  <c r="O1851" i="6"/>
  <c r="O125" i="6"/>
  <c r="O293" i="6"/>
  <c r="O437" i="6"/>
  <c r="O302" i="6"/>
  <c r="O508" i="6"/>
  <c r="O1398" i="6"/>
  <c r="O1723" i="6"/>
  <c r="O1429" i="6"/>
  <c r="O101" i="6"/>
  <c r="O1413" i="6"/>
  <c r="O1712" i="6"/>
  <c r="O873" i="6"/>
  <c r="O1826" i="6"/>
  <c r="O1599" i="6"/>
  <c r="O874" i="6"/>
  <c r="O398" i="6"/>
  <c r="O162" i="6"/>
  <c r="O1690" i="6"/>
  <c r="O2190" i="6"/>
  <c r="O192" i="6"/>
  <c r="O1344" i="6"/>
  <c r="O1446" i="6"/>
  <c r="O905" i="6"/>
  <c r="O381" i="6"/>
  <c r="O858" i="6"/>
  <c r="O1318" i="6"/>
  <c r="O805" i="6"/>
  <c r="O1729" i="6"/>
  <c r="O488" i="6"/>
  <c r="O6" i="6"/>
  <c r="O638" i="6"/>
  <c r="O490" i="6"/>
  <c r="O1363" i="6"/>
  <c r="O1616" i="6"/>
  <c r="O259" i="6"/>
  <c r="O2011" i="6"/>
  <c r="O1733" i="6"/>
  <c r="O1998" i="6"/>
  <c r="O51" i="6"/>
  <c r="O155" i="6"/>
  <c r="O702" i="6"/>
  <c r="O484" i="6"/>
  <c r="O818" i="6"/>
  <c r="O1827" i="6"/>
  <c r="O1431" i="6"/>
  <c r="O396" i="6"/>
  <c r="O85" i="6"/>
  <c r="O188" i="6"/>
  <c r="O1793" i="6"/>
  <c r="O222" i="6"/>
  <c r="O1976" i="6"/>
  <c r="O1011" i="6"/>
  <c r="O1214" i="6"/>
  <c r="O1944" i="6"/>
  <c r="O1319" i="6"/>
  <c r="O2238" i="6"/>
  <c r="O1901" i="6"/>
  <c r="O1731" i="6"/>
  <c r="O1820" i="6"/>
  <c r="O1420" i="6"/>
  <c r="O1039" i="6"/>
  <c r="O2210" i="6"/>
  <c r="O1016" i="6"/>
  <c r="O1490" i="6"/>
  <c r="O1478" i="6"/>
  <c r="O1361" i="6"/>
  <c r="O2051" i="6"/>
  <c r="O50" i="6"/>
  <c r="O937" i="6"/>
  <c r="O123" i="6"/>
  <c r="O457" i="6"/>
  <c r="O803" i="6"/>
  <c r="O626" i="6"/>
  <c r="O2265" i="6"/>
  <c r="O357" i="6"/>
  <c r="O2083" i="6"/>
  <c r="O1146" i="6"/>
  <c r="O1276" i="6"/>
  <c r="O2053" i="6"/>
  <c r="O233" i="6"/>
  <c r="O1874" i="6"/>
  <c r="O836" i="6"/>
  <c r="O2283" i="6"/>
  <c r="O1129" i="6"/>
  <c r="O78" i="6"/>
  <c r="O2108" i="6"/>
  <c r="O1172" i="6"/>
  <c r="O1580" i="6"/>
  <c r="O2169" i="6"/>
  <c r="O448" i="6"/>
  <c r="O1659" i="6"/>
  <c r="O932" i="6"/>
  <c r="O1120" i="6"/>
  <c r="O2262" i="6"/>
  <c r="O1832" i="6"/>
  <c r="O1091" i="6"/>
  <c r="O1578" i="6"/>
  <c r="O507" i="6"/>
  <c r="O1053" i="6"/>
  <c r="O1334" i="6"/>
  <c r="O40" i="6"/>
  <c r="O1143" i="6"/>
  <c r="O1680" i="6"/>
  <c r="O1803" i="6"/>
  <c r="O1918" i="6"/>
  <c r="O768" i="6"/>
  <c r="O2232" i="6"/>
  <c r="O1384" i="6"/>
  <c r="O827" i="6"/>
  <c r="O485" i="6"/>
  <c r="O1829" i="6"/>
  <c r="O1474" i="6"/>
  <c r="O323" i="6"/>
  <c r="O2274" i="6"/>
  <c r="O312" i="6"/>
  <c r="O427" i="6"/>
  <c r="O1223" i="6"/>
  <c r="O1862" i="6"/>
  <c r="O307" i="6"/>
  <c r="O431" i="6"/>
  <c r="O1593" i="6"/>
  <c r="O501" i="6"/>
  <c r="O1059" i="6"/>
  <c r="O1096" i="6"/>
  <c r="O1268" i="6"/>
  <c r="O1294" i="6"/>
  <c r="O1477" i="6"/>
  <c r="O1224" i="6"/>
  <c r="O904" i="6"/>
  <c r="O2126" i="6"/>
  <c r="O2213" i="6"/>
  <c r="O2105" i="6"/>
  <c r="O2198" i="6"/>
  <c r="O5" i="6"/>
  <c r="O1566" i="6"/>
  <c r="O694" i="6"/>
  <c r="O1787" i="6"/>
  <c r="O1479" i="6"/>
  <c r="O816" i="6"/>
  <c r="O1095" i="6"/>
  <c r="O1584" i="6"/>
  <c r="O386" i="6"/>
  <c r="O400" i="6"/>
  <c r="O44" i="6"/>
  <c r="O995" i="6"/>
  <c r="O1614" i="6"/>
  <c r="O440" i="6"/>
  <c r="O52" i="6"/>
  <c r="O2178" i="6"/>
  <c r="O1154" i="6"/>
  <c r="O1045" i="6"/>
  <c r="O1927" i="6"/>
  <c r="O2243" i="6"/>
  <c r="O1229" i="6"/>
  <c r="O509" i="6"/>
  <c r="O1057" i="6"/>
  <c r="O771" i="6"/>
  <c r="O1332" i="6"/>
  <c r="O311" i="6"/>
  <c r="O1086" i="6"/>
  <c r="O620" i="6"/>
  <c r="O879" i="6"/>
  <c r="O1868" i="6"/>
  <c r="O1101" i="6"/>
  <c r="O1498" i="6"/>
  <c r="O886" i="6"/>
  <c r="O371" i="6"/>
  <c r="O1895" i="6"/>
  <c r="O102" i="6"/>
  <c r="O170" i="6"/>
  <c r="O1625" i="6"/>
  <c r="O42" i="6"/>
  <c r="O2085" i="6"/>
  <c r="O1867" i="6"/>
  <c r="O1110" i="6"/>
  <c r="O739" i="6"/>
  <c r="O889" i="6"/>
  <c r="O231" i="6"/>
  <c r="O1780" i="6"/>
  <c r="O473" i="6"/>
  <c r="O763" i="6"/>
  <c r="O1740" i="6"/>
  <c r="O1397" i="6"/>
  <c r="O246" i="6"/>
  <c r="O1940" i="6"/>
  <c r="O1608" i="6"/>
  <c r="O1857" i="6"/>
  <c r="O1171" i="6"/>
  <c r="O2240" i="6"/>
  <c r="O1314" i="6"/>
  <c r="O566" i="6"/>
  <c r="O854" i="6"/>
  <c r="O1419" i="6"/>
  <c r="O980" i="6"/>
  <c r="O268" i="6"/>
  <c r="O953" i="6"/>
  <c r="O979" i="6"/>
  <c r="O2150" i="6"/>
  <c r="O2170" i="6"/>
  <c r="O2300" i="6"/>
  <c r="O98" i="6"/>
  <c r="O1764" i="6"/>
  <c r="O867" i="6"/>
  <c r="O967" i="6"/>
  <c r="O2215" i="6"/>
  <c r="O1075" i="6"/>
  <c r="O1000" i="6"/>
  <c r="O1774" i="6"/>
  <c r="O1797" i="6"/>
  <c r="O972" i="6"/>
  <c r="O416" i="6"/>
  <c r="O2268" i="6"/>
  <c r="O914" i="6"/>
  <c r="O857" i="6"/>
  <c r="O584" i="6"/>
  <c r="O33" i="6"/>
  <c r="O247" i="6"/>
  <c r="O493" i="6"/>
  <c r="O1533" i="6"/>
  <c r="O1651" i="6"/>
  <c r="O1808" i="6"/>
  <c r="O971" i="6"/>
  <c r="O1388" i="6"/>
  <c r="O1417" i="6"/>
  <c r="O234" i="6"/>
  <c r="O327" i="6"/>
  <c r="O2037" i="6"/>
  <c r="O1001" i="6"/>
  <c r="O2267" i="6"/>
  <c r="O674" i="6"/>
  <c r="O1263" i="6"/>
  <c r="O284" i="6"/>
  <c r="O1938" i="6"/>
  <c r="O1135" i="6"/>
  <c r="O1640" i="6"/>
  <c r="O1383" i="6"/>
  <c r="O1293" i="6"/>
  <c r="O223" i="6"/>
  <c r="O1617" i="6"/>
  <c r="O2139" i="6"/>
  <c r="O546" i="6"/>
  <c r="O1274" i="6"/>
  <c r="O1050" i="6"/>
  <c r="O1949" i="6"/>
  <c r="O1225" i="6"/>
  <c r="O1329" i="6"/>
  <c r="O906" i="6"/>
  <c r="O1108" i="6"/>
  <c r="O1620" i="6"/>
  <c r="O1193" i="6"/>
  <c r="O2180" i="6"/>
  <c r="O49" i="6"/>
  <c r="O395" i="6"/>
  <c r="O738" i="6"/>
  <c r="O1159" i="6"/>
  <c r="O1556" i="6"/>
  <c r="O711" i="6"/>
  <c r="O1215" i="6"/>
  <c r="O1495" i="6"/>
  <c r="O1457" i="6"/>
  <c r="O1287" i="6"/>
  <c r="O1986" i="6"/>
  <c r="O655" i="6"/>
  <c r="O1815" i="6"/>
  <c r="O657" i="6"/>
  <c r="O1134" i="6"/>
  <c r="O2153" i="6"/>
  <c r="O1705" i="6"/>
  <c r="O1595" i="6"/>
  <c r="O1464" i="6"/>
  <c r="O970" i="6"/>
  <c r="O90" i="6"/>
  <c r="O1828" i="6"/>
  <c r="O568" i="6"/>
  <c r="O1669" i="6"/>
  <c r="O2172" i="6"/>
  <c r="O1534" i="6"/>
  <c r="O24" i="6"/>
  <c r="O2017" i="6"/>
  <c r="O1167" i="6"/>
  <c r="O331" i="6"/>
  <c r="O160" i="6"/>
  <c r="O2144" i="6"/>
  <c r="O1863" i="6"/>
  <c r="O1914" i="6"/>
  <c r="O1876" i="6"/>
  <c r="O708" i="6"/>
  <c r="O1762" i="6"/>
  <c r="O651" i="6"/>
  <c r="O1166" i="6"/>
  <c r="O121" i="6"/>
  <c r="O1693" i="6"/>
  <c r="O709" i="6"/>
  <c r="O1335" i="6"/>
  <c r="O256" i="6"/>
  <c r="O1543" i="6"/>
  <c r="O2107" i="6"/>
  <c r="O750" i="6"/>
  <c r="O861" i="6"/>
  <c r="O362" i="6"/>
  <c r="O1220" i="6"/>
  <c r="O1010" i="6"/>
  <c r="O1752" i="6"/>
  <c r="O983" i="6"/>
  <c r="O1435" i="6"/>
  <c r="O359" i="6"/>
  <c r="O830" i="6"/>
  <c r="O1959" i="6"/>
  <c r="O1602" i="6"/>
  <c r="O380" i="6"/>
  <c r="O1249" i="6"/>
  <c r="O743" i="6"/>
  <c r="O1336" i="6"/>
  <c r="O1430" i="6"/>
  <c r="O817" i="6"/>
  <c r="O500" i="6"/>
  <c r="O2218" i="6"/>
  <c r="O257" i="6"/>
  <c r="O2194" i="6"/>
  <c r="O1847" i="6"/>
  <c r="O1983" i="6"/>
  <c r="O1286" i="6"/>
  <c r="O1767" i="6"/>
  <c r="O1924" i="6"/>
  <c r="O73" i="6"/>
  <c r="O2251" i="6"/>
  <c r="O1907" i="6"/>
  <c r="O1047" i="6"/>
  <c r="O2036" i="6"/>
  <c r="O196" i="6"/>
  <c r="O1547" i="6"/>
  <c r="O1786" i="6"/>
  <c r="O989" i="6"/>
  <c r="O1365" i="6"/>
  <c r="O599" i="6"/>
  <c r="O2181" i="6"/>
  <c r="O1644" i="6"/>
  <c r="O1545" i="6"/>
  <c r="O2034" i="6"/>
  <c r="O2152" i="6"/>
  <c r="O1012" i="6"/>
  <c r="O1176" i="6"/>
  <c r="O122" i="6"/>
  <c r="O547" i="6"/>
  <c r="O1664" i="6"/>
  <c r="O35" i="6"/>
  <c r="O561" i="6"/>
  <c r="O1622" i="6"/>
  <c r="O1824" i="6"/>
  <c r="O460" i="6"/>
  <c r="P460" i="6"/>
  <c r="J460" i="6"/>
  <c r="L460" i="6" s="1"/>
  <c r="I460" i="6"/>
  <c r="K460" i="6" s="1"/>
  <c r="D460" i="6"/>
  <c r="C460" i="6"/>
  <c r="B460" i="6"/>
  <c r="P1824" i="6"/>
  <c r="J1824" i="6"/>
  <c r="L1824" i="6" s="1"/>
  <c r="I1824" i="6"/>
  <c r="K1824" i="6" s="1"/>
  <c r="D1824" i="6"/>
  <c r="C1824" i="6"/>
  <c r="B1824" i="6"/>
  <c r="P1622" i="6"/>
  <c r="J1622" i="6"/>
  <c r="L1622" i="6" s="1"/>
  <c r="I1622" i="6"/>
  <c r="K1622" i="6" s="1"/>
  <c r="D1622" i="6"/>
  <c r="C1622" i="6"/>
  <c r="B1622" i="6"/>
  <c r="P561" i="6"/>
  <c r="J561" i="6"/>
  <c r="L561" i="6" s="1"/>
  <c r="I561" i="6"/>
  <c r="K561" i="6" s="1"/>
  <c r="D561" i="6"/>
  <c r="C561" i="6"/>
  <c r="B561" i="6"/>
  <c r="P35" i="6"/>
  <c r="J35" i="6"/>
  <c r="L35" i="6" s="1"/>
  <c r="I35" i="6"/>
  <c r="K35" i="6" s="1"/>
  <c r="D35" i="6"/>
  <c r="C35" i="6"/>
  <c r="B35" i="6"/>
  <c r="P1664" i="6"/>
  <c r="J1664" i="6"/>
  <c r="L1664" i="6" s="1"/>
  <c r="I1664" i="6"/>
  <c r="K1664" i="6" s="1"/>
  <c r="D1664" i="6"/>
  <c r="C1664" i="6"/>
  <c r="B1664" i="6"/>
  <c r="P547" i="6"/>
  <c r="J547" i="6"/>
  <c r="L547" i="6" s="1"/>
  <c r="I547" i="6"/>
  <c r="K547" i="6" s="1"/>
  <c r="D547" i="6"/>
  <c r="C547" i="6"/>
  <c r="B547" i="6"/>
  <c r="P122" i="6"/>
  <c r="J122" i="6"/>
  <c r="L122" i="6" s="1"/>
  <c r="I122" i="6"/>
  <c r="K122" i="6" s="1"/>
  <c r="D122" i="6"/>
  <c r="C122" i="6"/>
  <c r="B122" i="6"/>
  <c r="P1176" i="6"/>
  <c r="J1176" i="6"/>
  <c r="L1176" i="6" s="1"/>
  <c r="I1176" i="6"/>
  <c r="K1176" i="6" s="1"/>
  <c r="D1176" i="6"/>
  <c r="C1176" i="6"/>
  <c r="B1176" i="6"/>
  <c r="P1012" i="6"/>
  <c r="J1012" i="6"/>
  <c r="L1012" i="6" s="1"/>
  <c r="I1012" i="6"/>
  <c r="K1012" i="6" s="1"/>
  <c r="D1012" i="6"/>
  <c r="C1012" i="6"/>
  <c r="B1012" i="6"/>
  <c r="P2152" i="6"/>
  <c r="J2152" i="6"/>
  <c r="L2152" i="6" s="1"/>
  <c r="I2152" i="6"/>
  <c r="K2152" i="6" s="1"/>
  <c r="D2152" i="6"/>
  <c r="C2152" i="6"/>
  <c r="B2152" i="6"/>
  <c r="P2034" i="6"/>
  <c r="J2034" i="6"/>
  <c r="L2034" i="6" s="1"/>
  <c r="I2034" i="6"/>
  <c r="K2034" i="6" s="1"/>
  <c r="D2034" i="6"/>
  <c r="C2034" i="6"/>
  <c r="B2034" i="6"/>
  <c r="P1545" i="6"/>
  <c r="J1545" i="6"/>
  <c r="L1545" i="6" s="1"/>
  <c r="I1545" i="6"/>
  <c r="K1545" i="6" s="1"/>
  <c r="D1545" i="6"/>
  <c r="C1545" i="6"/>
  <c r="B1545" i="6"/>
  <c r="P1644" i="6"/>
  <c r="J1644" i="6"/>
  <c r="L1644" i="6" s="1"/>
  <c r="I1644" i="6"/>
  <c r="K1644" i="6" s="1"/>
  <c r="D1644" i="6"/>
  <c r="C1644" i="6"/>
  <c r="B1644" i="6"/>
  <c r="P2181" i="6"/>
  <c r="J2181" i="6"/>
  <c r="L2181" i="6" s="1"/>
  <c r="I2181" i="6"/>
  <c r="K2181" i="6" s="1"/>
  <c r="D2181" i="6"/>
  <c r="C2181" i="6"/>
  <c r="B2181" i="6"/>
  <c r="P599" i="6"/>
  <c r="J599" i="6"/>
  <c r="L599" i="6" s="1"/>
  <c r="I599" i="6"/>
  <c r="K599" i="6" s="1"/>
  <c r="D599" i="6"/>
  <c r="C599" i="6"/>
  <c r="B599" i="6"/>
  <c r="P1365" i="6"/>
  <c r="J1365" i="6"/>
  <c r="L1365" i="6" s="1"/>
  <c r="I1365" i="6"/>
  <c r="K1365" i="6" s="1"/>
  <c r="D1365" i="6"/>
  <c r="C1365" i="6"/>
  <c r="B1365" i="6"/>
  <c r="P989" i="6"/>
  <c r="J989" i="6"/>
  <c r="L989" i="6" s="1"/>
  <c r="I989" i="6"/>
  <c r="K989" i="6" s="1"/>
  <c r="D989" i="6"/>
  <c r="C989" i="6"/>
  <c r="B989" i="6"/>
  <c r="P1786" i="6"/>
  <c r="J1786" i="6"/>
  <c r="L1786" i="6" s="1"/>
  <c r="I1786" i="6"/>
  <c r="K1786" i="6" s="1"/>
  <c r="D1786" i="6"/>
  <c r="C1786" i="6"/>
  <c r="B1786" i="6"/>
  <c r="P1547" i="6"/>
  <c r="J1547" i="6"/>
  <c r="L1547" i="6" s="1"/>
  <c r="I1547" i="6"/>
  <c r="K1547" i="6" s="1"/>
  <c r="D1547" i="6"/>
  <c r="C1547" i="6"/>
  <c r="B1547" i="6"/>
  <c r="P196" i="6"/>
  <c r="J196" i="6"/>
  <c r="L196" i="6" s="1"/>
  <c r="I196" i="6"/>
  <c r="K196" i="6" s="1"/>
  <c r="D196" i="6"/>
  <c r="C196" i="6"/>
  <c r="B196" i="6"/>
  <c r="P2036" i="6"/>
  <c r="J2036" i="6"/>
  <c r="L2036" i="6" s="1"/>
  <c r="I2036" i="6"/>
  <c r="K2036" i="6" s="1"/>
  <c r="D2036" i="6"/>
  <c r="C2036" i="6"/>
  <c r="B2036" i="6"/>
  <c r="P1047" i="6"/>
  <c r="J1047" i="6"/>
  <c r="L1047" i="6" s="1"/>
  <c r="I1047" i="6"/>
  <c r="K1047" i="6" s="1"/>
  <c r="D1047" i="6"/>
  <c r="C1047" i="6"/>
  <c r="B1047" i="6"/>
  <c r="P1907" i="6"/>
  <c r="J1907" i="6"/>
  <c r="L1907" i="6" s="1"/>
  <c r="I1907" i="6"/>
  <c r="K1907" i="6" s="1"/>
  <c r="D1907" i="6"/>
  <c r="C1907" i="6"/>
  <c r="B1907" i="6"/>
  <c r="P2251" i="6"/>
  <c r="J2251" i="6"/>
  <c r="L2251" i="6" s="1"/>
  <c r="I2251" i="6"/>
  <c r="K2251" i="6" s="1"/>
  <c r="D2251" i="6"/>
  <c r="C2251" i="6"/>
  <c r="B2251" i="6"/>
  <c r="P73" i="6"/>
  <c r="J73" i="6"/>
  <c r="L73" i="6" s="1"/>
  <c r="I73" i="6"/>
  <c r="K73" i="6" s="1"/>
  <c r="D73" i="6"/>
  <c r="C73" i="6"/>
  <c r="B73" i="6"/>
  <c r="P1924" i="6"/>
  <c r="J1924" i="6"/>
  <c r="L1924" i="6" s="1"/>
  <c r="I1924" i="6"/>
  <c r="K1924" i="6" s="1"/>
  <c r="D1924" i="6"/>
  <c r="C1924" i="6"/>
  <c r="B1924" i="6"/>
  <c r="P1767" i="6"/>
  <c r="J1767" i="6"/>
  <c r="L1767" i="6" s="1"/>
  <c r="I1767" i="6"/>
  <c r="K1767" i="6" s="1"/>
  <c r="D1767" i="6"/>
  <c r="C1767" i="6"/>
  <c r="B1767" i="6"/>
  <c r="P1286" i="6"/>
  <c r="J1286" i="6"/>
  <c r="L1286" i="6" s="1"/>
  <c r="I1286" i="6"/>
  <c r="K1286" i="6" s="1"/>
  <c r="D1286" i="6"/>
  <c r="C1286" i="6"/>
  <c r="B1286" i="6"/>
  <c r="P1983" i="6"/>
  <c r="J1983" i="6"/>
  <c r="L1983" i="6" s="1"/>
  <c r="I1983" i="6"/>
  <c r="K1983" i="6" s="1"/>
  <c r="H1983" i="6"/>
  <c r="D1983" i="6"/>
  <c r="C1983" i="6"/>
  <c r="B1983" i="6"/>
  <c r="P1847" i="6"/>
  <c r="J1847" i="6"/>
  <c r="L1847" i="6" s="1"/>
  <c r="I1847" i="6"/>
  <c r="K1847" i="6" s="1"/>
  <c r="D1847" i="6"/>
  <c r="C1847" i="6"/>
  <c r="B1847" i="6"/>
  <c r="P2194" i="6"/>
  <c r="J2194" i="6"/>
  <c r="L2194" i="6" s="1"/>
  <c r="I2194" i="6"/>
  <c r="K2194" i="6" s="1"/>
  <c r="D2194" i="6"/>
  <c r="C2194" i="6"/>
  <c r="B2194" i="6"/>
  <c r="P257" i="6"/>
  <c r="J257" i="6"/>
  <c r="L257" i="6" s="1"/>
  <c r="I257" i="6"/>
  <c r="K257" i="6" s="1"/>
  <c r="D257" i="6"/>
  <c r="C257" i="6"/>
  <c r="B257" i="6"/>
  <c r="P2218" i="6"/>
  <c r="J2218" i="6"/>
  <c r="L2218" i="6" s="1"/>
  <c r="I2218" i="6"/>
  <c r="K2218" i="6" s="1"/>
  <c r="D2218" i="6"/>
  <c r="C2218" i="6"/>
  <c r="B2218" i="6"/>
  <c r="P500" i="6"/>
  <c r="J500" i="6"/>
  <c r="L500" i="6" s="1"/>
  <c r="I500" i="6"/>
  <c r="K500" i="6" s="1"/>
  <c r="D500" i="6"/>
  <c r="C500" i="6"/>
  <c r="B500" i="6"/>
  <c r="P817" i="6"/>
  <c r="J817" i="6"/>
  <c r="L817" i="6" s="1"/>
  <c r="I817" i="6"/>
  <c r="K817" i="6" s="1"/>
  <c r="D817" i="6"/>
  <c r="C817" i="6"/>
  <c r="B817" i="6"/>
  <c r="P1430" i="6"/>
  <c r="J1430" i="6"/>
  <c r="L1430" i="6" s="1"/>
  <c r="I1430" i="6"/>
  <c r="K1430" i="6" s="1"/>
  <c r="D1430" i="6"/>
  <c r="C1430" i="6"/>
  <c r="B1430" i="6"/>
  <c r="P1336" i="6"/>
  <c r="J1336" i="6"/>
  <c r="L1336" i="6" s="1"/>
  <c r="I1336" i="6"/>
  <c r="K1336" i="6" s="1"/>
  <c r="D1336" i="6"/>
  <c r="C1336" i="6"/>
  <c r="B1336" i="6"/>
  <c r="P743" i="6"/>
  <c r="J743" i="6"/>
  <c r="L743" i="6" s="1"/>
  <c r="I743" i="6"/>
  <c r="K743" i="6" s="1"/>
  <c r="D743" i="6"/>
  <c r="C743" i="6"/>
  <c r="B743" i="6"/>
  <c r="P1249" i="6"/>
  <c r="J1249" i="6"/>
  <c r="L1249" i="6" s="1"/>
  <c r="I1249" i="6"/>
  <c r="K1249" i="6" s="1"/>
  <c r="D1249" i="6"/>
  <c r="C1249" i="6"/>
  <c r="B1249" i="6"/>
  <c r="P380" i="6"/>
  <c r="J380" i="6"/>
  <c r="L380" i="6" s="1"/>
  <c r="I380" i="6"/>
  <c r="K380" i="6" s="1"/>
  <c r="D380" i="6"/>
  <c r="C380" i="6"/>
  <c r="B380" i="6"/>
  <c r="P1602" i="6"/>
  <c r="J1602" i="6"/>
  <c r="L1602" i="6" s="1"/>
  <c r="I1602" i="6"/>
  <c r="K1602" i="6" s="1"/>
  <c r="D1602" i="6"/>
  <c r="C1602" i="6"/>
  <c r="B1602" i="6"/>
  <c r="P1959" i="6"/>
  <c r="J1959" i="6"/>
  <c r="L1959" i="6" s="1"/>
  <c r="I1959" i="6"/>
  <c r="K1959" i="6" s="1"/>
  <c r="D1959" i="6"/>
  <c r="C1959" i="6"/>
  <c r="B1959" i="6"/>
  <c r="P830" i="6"/>
  <c r="J830" i="6"/>
  <c r="L830" i="6" s="1"/>
  <c r="I830" i="6"/>
  <c r="K830" i="6" s="1"/>
  <c r="D830" i="6"/>
  <c r="C830" i="6"/>
  <c r="B830" i="6"/>
  <c r="P359" i="6"/>
  <c r="J359" i="6"/>
  <c r="L359" i="6" s="1"/>
  <c r="I359" i="6"/>
  <c r="K359" i="6" s="1"/>
  <c r="D359" i="6"/>
  <c r="C359" i="6"/>
  <c r="B359" i="6"/>
  <c r="P1435" i="6"/>
  <c r="J1435" i="6"/>
  <c r="L1435" i="6" s="1"/>
  <c r="I1435" i="6"/>
  <c r="K1435" i="6" s="1"/>
  <c r="H1435" i="6"/>
  <c r="D1435" i="6"/>
  <c r="C1435" i="6"/>
  <c r="B1435" i="6"/>
  <c r="P983" i="6"/>
  <c r="J983" i="6"/>
  <c r="L983" i="6" s="1"/>
  <c r="I983" i="6"/>
  <c r="K983" i="6" s="1"/>
  <c r="D983" i="6"/>
  <c r="C983" i="6"/>
  <c r="B983" i="6"/>
  <c r="P1752" i="6"/>
  <c r="J1752" i="6"/>
  <c r="L1752" i="6" s="1"/>
  <c r="I1752" i="6"/>
  <c r="K1752" i="6" s="1"/>
  <c r="D1752" i="6"/>
  <c r="C1752" i="6"/>
  <c r="B1752" i="6"/>
  <c r="P1010" i="6"/>
  <c r="J1010" i="6"/>
  <c r="L1010" i="6" s="1"/>
  <c r="I1010" i="6"/>
  <c r="K1010" i="6" s="1"/>
  <c r="D1010" i="6"/>
  <c r="C1010" i="6"/>
  <c r="B1010" i="6"/>
  <c r="P1220" i="6"/>
  <c r="J1220" i="6"/>
  <c r="L1220" i="6" s="1"/>
  <c r="I1220" i="6"/>
  <c r="K1220" i="6" s="1"/>
  <c r="D1220" i="6"/>
  <c r="C1220" i="6"/>
  <c r="B1220" i="6"/>
  <c r="P362" i="6"/>
  <c r="J362" i="6"/>
  <c r="L362" i="6" s="1"/>
  <c r="I362" i="6"/>
  <c r="K362" i="6" s="1"/>
  <c r="D362" i="6"/>
  <c r="C362" i="6"/>
  <c r="B362" i="6"/>
  <c r="P861" i="6"/>
  <c r="J861" i="6"/>
  <c r="L861" i="6" s="1"/>
  <c r="I861" i="6"/>
  <c r="K861" i="6" s="1"/>
  <c r="D861" i="6"/>
  <c r="C861" i="6"/>
  <c r="B861" i="6"/>
  <c r="P750" i="6"/>
  <c r="J750" i="6"/>
  <c r="L750" i="6" s="1"/>
  <c r="I750" i="6"/>
  <c r="K750" i="6" s="1"/>
  <c r="H750" i="6"/>
  <c r="D750" i="6"/>
  <c r="C750" i="6"/>
  <c r="B750" i="6"/>
  <c r="P2107" i="6"/>
  <c r="J2107" i="6"/>
  <c r="L2107" i="6" s="1"/>
  <c r="I2107" i="6"/>
  <c r="K2107" i="6" s="1"/>
  <c r="D2107" i="6"/>
  <c r="C2107" i="6"/>
  <c r="B2107" i="6"/>
  <c r="P1543" i="6"/>
  <c r="J1543" i="6"/>
  <c r="L1543" i="6" s="1"/>
  <c r="I1543" i="6"/>
  <c r="K1543" i="6" s="1"/>
  <c r="D1543" i="6"/>
  <c r="C1543" i="6"/>
  <c r="B1543" i="6"/>
  <c r="P256" i="6"/>
  <c r="J256" i="6"/>
  <c r="L256" i="6" s="1"/>
  <c r="I256" i="6"/>
  <c r="K256" i="6" s="1"/>
  <c r="D256" i="6"/>
  <c r="C256" i="6"/>
  <c r="B256" i="6"/>
  <c r="P1335" i="6"/>
  <c r="J1335" i="6"/>
  <c r="L1335" i="6" s="1"/>
  <c r="I1335" i="6"/>
  <c r="K1335" i="6" s="1"/>
  <c r="D1335" i="6"/>
  <c r="C1335" i="6"/>
  <c r="B1335" i="6"/>
  <c r="P709" i="6"/>
  <c r="J709" i="6"/>
  <c r="L709" i="6" s="1"/>
  <c r="I709" i="6"/>
  <c r="K709" i="6" s="1"/>
  <c r="D709" i="6"/>
  <c r="C709" i="6"/>
  <c r="B709" i="6"/>
  <c r="P1693" i="6"/>
  <c r="J1693" i="6"/>
  <c r="L1693" i="6" s="1"/>
  <c r="I1693" i="6"/>
  <c r="K1693" i="6" s="1"/>
  <c r="D1693" i="6"/>
  <c r="C1693" i="6"/>
  <c r="B1693" i="6"/>
  <c r="P121" i="6"/>
  <c r="J121" i="6"/>
  <c r="L121" i="6" s="1"/>
  <c r="I121" i="6"/>
  <c r="K121" i="6" s="1"/>
  <c r="D121" i="6"/>
  <c r="C121" i="6"/>
  <c r="B121" i="6"/>
  <c r="P1166" i="6"/>
  <c r="J1166" i="6"/>
  <c r="L1166" i="6" s="1"/>
  <c r="I1166" i="6"/>
  <c r="K1166" i="6" s="1"/>
  <c r="D1166" i="6"/>
  <c r="C1166" i="6"/>
  <c r="B1166" i="6"/>
  <c r="P651" i="6"/>
  <c r="J651" i="6"/>
  <c r="L651" i="6" s="1"/>
  <c r="I651" i="6"/>
  <c r="K651" i="6" s="1"/>
  <c r="D651" i="6"/>
  <c r="C651" i="6"/>
  <c r="B651" i="6"/>
  <c r="P1762" i="6"/>
  <c r="J1762" i="6"/>
  <c r="L1762" i="6" s="1"/>
  <c r="I1762" i="6"/>
  <c r="K1762" i="6" s="1"/>
  <c r="D1762" i="6"/>
  <c r="C1762" i="6"/>
  <c r="B1762" i="6"/>
  <c r="P708" i="6"/>
  <c r="J708" i="6"/>
  <c r="L708" i="6" s="1"/>
  <c r="I708" i="6"/>
  <c r="K708" i="6" s="1"/>
  <c r="D708" i="6"/>
  <c r="C708" i="6"/>
  <c r="B708" i="6"/>
  <c r="P1876" i="6"/>
  <c r="J1876" i="6"/>
  <c r="L1876" i="6" s="1"/>
  <c r="I1876" i="6"/>
  <c r="K1876" i="6" s="1"/>
  <c r="D1876" i="6"/>
  <c r="C1876" i="6"/>
  <c r="B1876" i="6"/>
  <c r="P1914" i="6"/>
  <c r="J1914" i="6"/>
  <c r="L1914" i="6" s="1"/>
  <c r="I1914" i="6"/>
  <c r="K1914" i="6" s="1"/>
  <c r="D1914" i="6"/>
  <c r="C1914" i="6"/>
  <c r="B1914" i="6"/>
  <c r="P1863" i="6"/>
  <c r="J1863" i="6"/>
  <c r="L1863" i="6" s="1"/>
  <c r="I1863" i="6"/>
  <c r="K1863" i="6" s="1"/>
  <c r="D1863" i="6"/>
  <c r="C1863" i="6"/>
  <c r="B1863" i="6"/>
  <c r="P2144" i="6"/>
  <c r="J2144" i="6"/>
  <c r="L2144" i="6" s="1"/>
  <c r="I2144" i="6"/>
  <c r="K2144" i="6" s="1"/>
  <c r="D2144" i="6"/>
  <c r="C2144" i="6"/>
  <c r="B2144" i="6"/>
  <c r="P160" i="6"/>
  <c r="J160" i="6"/>
  <c r="L160" i="6" s="1"/>
  <c r="I160" i="6"/>
  <c r="K160" i="6" s="1"/>
  <c r="D160" i="6"/>
  <c r="C160" i="6"/>
  <c r="B160" i="6"/>
  <c r="P331" i="6"/>
  <c r="J331" i="6"/>
  <c r="L331" i="6" s="1"/>
  <c r="I331" i="6"/>
  <c r="K331" i="6" s="1"/>
  <c r="D331" i="6"/>
  <c r="C331" i="6"/>
  <c r="B331" i="6"/>
  <c r="P1167" i="6"/>
  <c r="J1167" i="6"/>
  <c r="L1167" i="6" s="1"/>
  <c r="I1167" i="6"/>
  <c r="K1167" i="6" s="1"/>
  <c r="D1167" i="6"/>
  <c r="C1167" i="6"/>
  <c r="B1167" i="6"/>
  <c r="P2017" i="6"/>
  <c r="J2017" i="6"/>
  <c r="L2017" i="6" s="1"/>
  <c r="I2017" i="6"/>
  <c r="K2017" i="6" s="1"/>
  <c r="D2017" i="6"/>
  <c r="C2017" i="6"/>
  <c r="B2017" i="6"/>
  <c r="P24" i="6"/>
  <c r="J24" i="6"/>
  <c r="L24" i="6" s="1"/>
  <c r="I24" i="6"/>
  <c r="K24" i="6" s="1"/>
  <c r="D24" i="6"/>
  <c r="C24" i="6"/>
  <c r="B24" i="6"/>
  <c r="P1534" i="6"/>
  <c r="J1534" i="6"/>
  <c r="L1534" i="6" s="1"/>
  <c r="I1534" i="6"/>
  <c r="K1534" i="6" s="1"/>
  <c r="D1534" i="6"/>
  <c r="C1534" i="6"/>
  <c r="B1534" i="6"/>
  <c r="P2172" i="6"/>
  <c r="J2172" i="6"/>
  <c r="L2172" i="6" s="1"/>
  <c r="I2172" i="6"/>
  <c r="K2172" i="6" s="1"/>
  <c r="H2172" i="6"/>
  <c r="D2172" i="6"/>
  <c r="C2172" i="6"/>
  <c r="B2172" i="6"/>
  <c r="P1669" i="6"/>
  <c r="J1669" i="6"/>
  <c r="L1669" i="6" s="1"/>
  <c r="I1669" i="6"/>
  <c r="K1669" i="6" s="1"/>
  <c r="D1669" i="6"/>
  <c r="C1669" i="6"/>
  <c r="B1669" i="6"/>
  <c r="P568" i="6"/>
  <c r="J568" i="6"/>
  <c r="L568" i="6" s="1"/>
  <c r="I568" i="6"/>
  <c r="K568" i="6" s="1"/>
  <c r="D568" i="6"/>
  <c r="C568" i="6"/>
  <c r="B568" i="6"/>
  <c r="P1828" i="6"/>
  <c r="J1828" i="6"/>
  <c r="L1828" i="6" s="1"/>
  <c r="I1828" i="6"/>
  <c r="K1828" i="6" s="1"/>
  <c r="D1828" i="6"/>
  <c r="C1828" i="6"/>
  <c r="B1828" i="6"/>
  <c r="P90" i="6"/>
  <c r="J90" i="6"/>
  <c r="L90" i="6" s="1"/>
  <c r="I90" i="6"/>
  <c r="K90" i="6" s="1"/>
  <c r="D90" i="6"/>
  <c r="C90" i="6"/>
  <c r="B90" i="6"/>
  <c r="P970" i="6"/>
  <c r="J970" i="6"/>
  <c r="L970" i="6" s="1"/>
  <c r="I970" i="6"/>
  <c r="K970" i="6" s="1"/>
  <c r="D970" i="6"/>
  <c r="C970" i="6"/>
  <c r="B970" i="6"/>
  <c r="P1464" i="6"/>
  <c r="J1464" i="6"/>
  <c r="L1464" i="6" s="1"/>
  <c r="I1464" i="6"/>
  <c r="K1464" i="6" s="1"/>
  <c r="D1464" i="6"/>
  <c r="C1464" i="6"/>
  <c r="B1464" i="6"/>
  <c r="P1595" i="6"/>
  <c r="J1595" i="6"/>
  <c r="L1595" i="6" s="1"/>
  <c r="I1595" i="6"/>
  <c r="K1595" i="6" s="1"/>
  <c r="D1595" i="6"/>
  <c r="C1595" i="6"/>
  <c r="B1595" i="6"/>
  <c r="P1705" i="6"/>
  <c r="J1705" i="6"/>
  <c r="L1705" i="6" s="1"/>
  <c r="I1705" i="6"/>
  <c r="K1705" i="6" s="1"/>
  <c r="D1705" i="6"/>
  <c r="C1705" i="6"/>
  <c r="B1705" i="6"/>
  <c r="P2153" i="6"/>
  <c r="J2153" i="6"/>
  <c r="L2153" i="6" s="1"/>
  <c r="I2153" i="6"/>
  <c r="K2153" i="6" s="1"/>
  <c r="D2153" i="6"/>
  <c r="C2153" i="6"/>
  <c r="B2153" i="6"/>
  <c r="P1134" i="6"/>
  <c r="J1134" i="6"/>
  <c r="L1134" i="6" s="1"/>
  <c r="I1134" i="6"/>
  <c r="K1134" i="6" s="1"/>
  <c r="D1134" i="6"/>
  <c r="C1134" i="6"/>
  <c r="B1134" i="6"/>
  <c r="P657" i="6"/>
  <c r="J657" i="6"/>
  <c r="L657" i="6" s="1"/>
  <c r="I657" i="6"/>
  <c r="K657" i="6" s="1"/>
  <c r="D657" i="6"/>
  <c r="C657" i="6"/>
  <c r="B657" i="6"/>
  <c r="P1815" i="6"/>
  <c r="J1815" i="6"/>
  <c r="L1815" i="6" s="1"/>
  <c r="I1815" i="6"/>
  <c r="K1815" i="6" s="1"/>
  <c r="H1815" i="6"/>
  <c r="D1815" i="6"/>
  <c r="C1815" i="6"/>
  <c r="B1815" i="6"/>
  <c r="P655" i="6"/>
  <c r="J655" i="6"/>
  <c r="L655" i="6" s="1"/>
  <c r="I655" i="6"/>
  <c r="K655" i="6" s="1"/>
  <c r="H655" i="6"/>
  <c r="D655" i="6"/>
  <c r="C655" i="6"/>
  <c r="B655" i="6"/>
  <c r="P1986" i="6"/>
  <c r="J1986" i="6"/>
  <c r="L1986" i="6" s="1"/>
  <c r="I1986" i="6"/>
  <c r="K1986" i="6" s="1"/>
  <c r="H1986" i="6"/>
  <c r="D1986" i="6"/>
  <c r="C1986" i="6"/>
  <c r="B1986" i="6"/>
  <c r="P1287" i="6"/>
  <c r="J1287" i="6"/>
  <c r="L1287" i="6" s="1"/>
  <c r="I1287" i="6"/>
  <c r="K1287" i="6" s="1"/>
  <c r="D1287" i="6"/>
  <c r="C1287" i="6"/>
  <c r="B1287" i="6"/>
  <c r="P1457" i="6"/>
  <c r="J1457" i="6"/>
  <c r="L1457" i="6" s="1"/>
  <c r="I1457" i="6"/>
  <c r="K1457" i="6" s="1"/>
  <c r="D1457" i="6"/>
  <c r="C1457" i="6"/>
  <c r="B1457" i="6"/>
  <c r="P1495" i="6"/>
  <c r="J1495" i="6"/>
  <c r="L1495" i="6" s="1"/>
  <c r="I1495" i="6"/>
  <c r="K1495" i="6" s="1"/>
  <c r="D1495" i="6"/>
  <c r="C1495" i="6"/>
  <c r="B1495" i="6"/>
  <c r="P1215" i="6"/>
  <c r="J1215" i="6"/>
  <c r="L1215" i="6" s="1"/>
  <c r="I1215" i="6"/>
  <c r="K1215" i="6" s="1"/>
  <c r="D1215" i="6"/>
  <c r="C1215" i="6"/>
  <c r="B1215" i="6"/>
  <c r="P711" i="6"/>
  <c r="J711" i="6"/>
  <c r="L711" i="6" s="1"/>
  <c r="I711" i="6"/>
  <c r="K711" i="6" s="1"/>
  <c r="D711" i="6"/>
  <c r="C711" i="6"/>
  <c r="B711" i="6"/>
  <c r="P1556" i="6"/>
  <c r="J1556" i="6"/>
  <c r="L1556" i="6" s="1"/>
  <c r="I1556" i="6"/>
  <c r="K1556" i="6" s="1"/>
  <c r="D1556" i="6"/>
  <c r="C1556" i="6"/>
  <c r="B1556" i="6"/>
  <c r="P1159" i="6"/>
  <c r="J1159" i="6"/>
  <c r="L1159" i="6" s="1"/>
  <c r="I1159" i="6"/>
  <c r="K1159" i="6" s="1"/>
  <c r="D1159" i="6"/>
  <c r="C1159" i="6"/>
  <c r="B1159" i="6"/>
  <c r="P738" i="6"/>
  <c r="J738" i="6"/>
  <c r="L738" i="6" s="1"/>
  <c r="I738" i="6"/>
  <c r="K738" i="6" s="1"/>
  <c r="D738" i="6"/>
  <c r="C738" i="6"/>
  <c r="B738" i="6"/>
  <c r="P395" i="6"/>
  <c r="J395" i="6"/>
  <c r="L395" i="6" s="1"/>
  <c r="I395" i="6"/>
  <c r="K395" i="6" s="1"/>
  <c r="D395" i="6"/>
  <c r="C395" i="6"/>
  <c r="B395" i="6"/>
  <c r="P49" i="6"/>
  <c r="J49" i="6"/>
  <c r="L49" i="6" s="1"/>
  <c r="I49" i="6"/>
  <c r="K49" i="6" s="1"/>
  <c r="D49" i="6"/>
  <c r="C49" i="6"/>
  <c r="B49" i="6"/>
  <c r="P2180" i="6"/>
  <c r="J2180" i="6"/>
  <c r="L2180" i="6" s="1"/>
  <c r="I2180" i="6"/>
  <c r="K2180" i="6" s="1"/>
  <c r="D2180" i="6"/>
  <c r="C2180" i="6"/>
  <c r="B2180" i="6"/>
  <c r="P1193" i="6"/>
  <c r="J1193" i="6"/>
  <c r="L1193" i="6" s="1"/>
  <c r="I1193" i="6"/>
  <c r="K1193" i="6" s="1"/>
  <c r="H1193" i="6"/>
  <c r="D1193" i="6"/>
  <c r="C1193" i="6"/>
  <c r="B1193" i="6"/>
  <c r="P1620" i="6"/>
  <c r="J1620" i="6"/>
  <c r="L1620" i="6" s="1"/>
  <c r="I1620" i="6"/>
  <c r="K1620" i="6" s="1"/>
  <c r="D1620" i="6"/>
  <c r="C1620" i="6"/>
  <c r="B1620" i="6"/>
  <c r="P1108" i="6"/>
  <c r="J1108" i="6"/>
  <c r="L1108" i="6" s="1"/>
  <c r="I1108" i="6"/>
  <c r="K1108" i="6" s="1"/>
  <c r="D1108" i="6"/>
  <c r="C1108" i="6"/>
  <c r="B1108" i="6"/>
  <c r="P906" i="6"/>
  <c r="J906" i="6"/>
  <c r="L906" i="6" s="1"/>
  <c r="I906" i="6"/>
  <c r="K906" i="6" s="1"/>
  <c r="D906" i="6"/>
  <c r="C906" i="6"/>
  <c r="B906" i="6"/>
  <c r="P1329" i="6"/>
  <c r="J1329" i="6"/>
  <c r="L1329" i="6" s="1"/>
  <c r="I1329" i="6"/>
  <c r="K1329" i="6" s="1"/>
  <c r="D1329" i="6"/>
  <c r="C1329" i="6"/>
  <c r="B1329" i="6"/>
  <c r="P1225" i="6"/>
  <c r="J1225" i="6"/>
  <c r="L1225" i="6" s="1"/>
  <c r="I1225" i="6"/>
  <c r="K1225" i="6" s="1"/>
  <c r="D1225" i="6"/>
  <c r="C1225" i="6"/>
  <c r="B1225" i="6"/>
  <c r="P1949" i="6"/>
  <c r="J1949" i="6"/>
  <c r="L1949" i="6" s="1"/>
  <c r="I1949" i="6"/>
  <c r="K1949" i="6" s="1"/>
  <c r="D1949" i="6"/>
  <c r="C1949" i="6"/>
  <c r="B1949" i="6"/>
  <c r="P1050" i="6"/>
  <c r="J1050" i="6"/>
  <c r="L1050" i="6" s="1"/>
  <c r="I1050" i="6"/>
  <c r="K1050" i="6" s="1"/>
  <c r="D1050" i="6"/>
  <c r="C1050" i="6"/>
  <c r="B1050" i="6"/>
  <c r="P1274" i="6"/>
  <c r="J1274" i="6"/>
  <c r="L1274" i="6" s="1"/>
  <c r="I1274" i="6"/>
  <c r="K1274" i="6" s="1"/>
  <c r="D1274" i="6"/>
  <c r="C1274" i="6"/>
  <c r="B1274" i="6"/>
  <c r="P546" i="6"/>
  <c r="J546" i="6"/>
  <c r="L546" i="6" s="1"/>
  <c r="I546" i="6"/>
  <c r="K546" i="6" s="1"/>
  <c r="D546" i="6"/>
  <c r="C546" i="6"/>
  <c r="B546" i="6"/>
  <c r="P2139" i="6"/>
  <c r="J2139" i="6"/>
  <c r="L2139" i="6" s="1"/>
  <c r="I2139" i="6"/>
  <c r="K2139" i="6" s="1"/>
  <c r="D2139" i="6"/>
  <c r="C2139" i="6"/>
  <c r="B2139" i="6"/>
  <c r="P1617" i="6"/>
  <c r="J1617" i="6"/>
  <c r="L1617" i="6" s="1"/>
  <c r="I1617" i="6"/>
  <c r="K1617" i="6" s="1"/>
  <c r="D1617" i="6"/>
  <c r="C1617" i="6"/>
  <c r="B1617" i="6"/>
  <c r="P223" i="6"/>
  <c r="J223" i="6"/>
  <c r="L223" i="6" s="1"/>
  <c r="I223" i="6"/>
  <c r="K223" i="6" s="1"/>
  <c r="D223" i="6"/>
  <c r="C223" i="6"/>
  <c r="B223" i="6"/>
  <c r="P1293" i="6"/>
  <c r="J1293" i="6"/>
  <c r="L1293" i="6" s="1"/>
  <c r="I1293" i="6"/>
  <c r="K1293" i="6" s="1"/>
  <c r="D1293" i="6"/>
  <c r="C1293" i="6"/>
  <c r="B1293" i="6"/>
  <c r="P1383" i="6"/>
  <c r="J1383" i="6"/>
  <c r="L1383" i="6" s="1"/>
  <c r="I1383" i="6"/>
  <c r="K1383" i="6" s="1"/>
  <c r="D1383" i="6"/>
  <c r="C1383" i="6"/>
  <c r="B1383" i="6"/>
  <c r="P1640" i="6"/>
  <c r="J1640" i="6"/>
  <c r="L1640" i="6" s="1"/>
  <c r="I1640" i="6"/>
  <c r="K1640" i="6" s="1"/>
  <c r="D1640" i="6"/>
  <c r="C1640" i="6"/>
  <c r="B1640" i="6"/>
  <c r="P1135" i="6"/>
  <c r="J1135" i="6"/>
  <c r="L1135" i="6" s="1"/>
  <c r="I1135" i="6"/>
  <c r="K1135" i="6" s="1"/>
  <c r="D1135" i="6"/>
  <c r="C1135" i="6"/>
  <c r="B1135" i="6"/>
  <c r="P1938" i="6"/>
  <c r="J1938" i="6"/>
  <c r="L1938" i="6" s="1"/>
  <c r="I1938" i="6"/>
  <c r="K1938" i="6" s="1"/>
  <c r="D1938" i="6"/>
  <c r="C1938" i="6"/>
  <c r="B1938" i="6"/>
  <c r="P284" i="6"/>
  <c r="J284" i="6"/>
  <c r="L284" i="6" s="1"/>
  <c r="I284" i="6"/>
  <c r="K284" i="6" s="1"/>
  <c r="D284" i="6"/>
  <c r="C284" i="6"/>
  <c r="B284" i="6"/>
  <c r="P1263" i="6"/>
  <c r="J1263" i="6"/>
  <c r="L1263" i="6" s="1"/>
  <c r="I1263" i="6"/>
  <c r="K1263" i="6" s="1"/>
  <c r="D1263" i="6"/>
  <c r="C1263" i="6"/>
  <c r="B1263" i="6"/>
  <c r="P674" i="6"/>
  <c r="J674" i="6"/>
  <c r="L674" i="6" s="1"/>
  <c r="I674" i="6"/>
  <c r="K674" i="6" s="1"/>
  <c r="D674" i="6"/>
  <c r="C674" i="6"/>
  <c r="B674" i="6"/>
  <c r="P2267" i="6"/>
  <c r="J2267" i="6"/>
  <c r="L2267" i="6" s="1"/>
  <c r="I2267" i="6"/>
  <c r="K2267" i="6" s="1"/>
  <c r="H2267" i="6"/>
  <c r="D2267" i="6"/>
  <c r="C2267" i="6"/>
  <c r="B2267" i="6"/>
  <c r="P1001" i="6"/>
  <c r="J1001" i="6"/>
  <c r="L1001" i="6" s="1"/>
  <c r="I1001" i="6"/>
  <c r="K1001" i="6" s="1"/>
  <c r="D1001" i="6"/>
  <c r="C1001" i="6"/>
  <c r="B1001" i="6"/>
  <c r="P2037" i="6"/>
  <c r="J2037" i="6"/>
  <c r="L2037" i="6" s="1"/>
  <c r="I2037" i="6"/>
  <c r="K2037" i="6" s="1"/>
  <c r="D2037" i="6"/>
  <c r="C2037" i="6"/>
  <c r="B2037" i="6"/>
  <c r="P327" i="6"/>
  <c r="J327" i="6"/>
  <c r="L327" i="6" s="1"/>
  <c r="I327" i="6"/>
  <c r="K327" i="6" s="1"/>
  <c r="D327" i="6"/>
  <c r="C327" i="6"/>
  <c r="B327" i="6"/>
  <c r="P234" i="6"/>
  <c r="J234" i="6"/>
  <c r="L234" i="6" s="1"/>
  <c r="I234" i="6"/>
  <c r="K234" i="6" s="1"/>
  <c r="D234" i="6"/>
  <c r="C234" i="6"/>
  <c r="B234" i="6"/>
  <c r="P1417" i="6"/>
  <c r="J1417" i="6"/>
  <c r="L1417" i="6" s="1"/>
  <c r="I1417" i="6"/>
  <c r="K1417" i="6" s="1"/>
  <c r="D1417" i="6"/>
  <c r="C1417" i="6"/>
  <c r="B1417" i="6"/>
  <c r="P1388" i="6"/>
  <c r="J1388" i="6"/>
  <c r="L1388" i="6" s="1"/>
  <c r="I1388" i="6"/>
  <c r="K1388" i="6" s="1"/>
  <c r="D1388" i="6"/>
  <c r="C1388" i="6"/>
  <c r="B1388" i="6"/>
  <c r="P971" i="6"/>
  <c r="J971" i="6"/>
  <c r="L971" i="6" s="1"/>
  <c r="I971" i="6"/>
  <c r="K971" i="6" s="1"/>
  <c r="D971" i="6"/>
  <c r="C971" i="6"/>
  <c r="B971" i="6"/>
  <c r="P1808" i="6"/>
  <c r="J1808" i="6"/>
  <c r="L1808" i="6" s="1"/>
  <c r="I1808" i="6"/>
  <c r="K1808" i="6" s="1"/>
  <c r="D1808" i="6"/>
  <c r="C1808" i="6"/>
  <c r="B1808" i="6"/>
  <c r="P1651" i="6"/>
  <c r="J1651" i="6"/>
  <c r="L1651" i="6" s="1"/>
  <c r="I1651" i="6"/>
  <c r="K1651" i="6" s="1"/>
  <c r="D1651" i="6"/>
  <c r="C1651" i="6"/>
  <c r="B1651" i="6"/>
  <c r="P1533" i="6"/>
  <c r="J1533" i="6"/>
  <c r="L1533" i="6" s="1"/>
  <c r="I1533" i="6"/>
  <c r="K1533" i="6" s="1"/>
  <c r="D1533" i="6"/>
  <c r="C1533" i="6"/>
  <c r="B1533" i="6"/>
  <c r="P493" i="6"/>
  <c r="J493" i="6"/>
  <c r="L493" i="6" s="1"/>
  <c r="I493" i="6"/>
  <c r="K493" i="6" s="1"/>
  <c r="D493" i="6"/>
  <c r="C493" i="6"/>
  <c r="B493" i="6"/>
  <c r="P247" i="6"/>
  <c r="J247" i="6"/>
  <c r="L247" i="6" s="1"/>
  <c r="I247" i="6"/>
  <c r="K247" i="6" s="1"/>
  <c r="H247" i="6"/>
  <c r="D247" i="6"/>
  <c r="C247" i="6"/>
  <c r="B247" i="6"/>
  <c r="P33" i="6"/>
  <c r="J33" i="6"/>
  <c r="L33" i="6" s="1"/>
  <c r="I33" i="6"/>
  <c r="K33" i="6" s="1"/>
  <c r="D33" i="6"/>
  <c r="C33" i="6"/>
  <c r="B33" i="6"/>
  <c r="P584" i="6"/>
  <c r="J584" i="6"/>
  <c r="L584" i="6" s="1"/>
  <c r="I584" i="6"/>
  <c r="K584" i="6" s="1"/>
  <c r="D584" i="6"/>
  <c r="C584" i="6"/>
  <c r="B584" i="6"/>
  <c r="P857" i="6"/>
  <c r="J857" i="6"/>
  <c r="L857" i="6" s="1"/>
  <c r="I857" i="6"/>
  <c r="K857" i="6" s="1"/>
  <c r="D857" i="6"/>
  <c r="C857" i="6"/>
  <c r="B857" i="6"/>
  <c r="P914" i="6"/>
  <c r="J914" i="6"/>
  <c r="L914" i="6" s="1"/>
  <c r="I914" i="6"/>
  <c r="K914" i="6" s="1"/>
  <c r="D914" i="6"/>
  <c r="C914" i="6"/>
  <c r="B914" i="6"/>
  <c r="P2268" i="6"/>
  <c r="J2268" i="6"/>
  <c r="L2268" i="6" s="1"/>
  <c r="I2268" i="6"/>
  <c r="K2268" i="6" s="1"/>
  <c r="D2268" i="6"/>
  <c r="C2268" i="6"/>
  <c r="B2268" i="6"/>
  <c r="P416" i="6"/>
  <c r="J416" i="6"/>
  <c r="L416" i="6" s="1"/>
  <c r="I416" i="6"/>
  <c r="K416" i="6" s="1"/>
  <c r="D416" i="6"/>
  <c r="C416" i="6"/>
  <c r="B416" i="6"/>
  <c r="P972" i="6"/>
  <c r="J972" i="6"/>
  <c r="L972" i="6" s="1"/>
  <c r="I972" i="6"/>
  <c r="K972" i="6" s="1"/>
  <c r="D972" i="6"/>
  <c r="C972" i="6"/>
  <c r="B972" i="6"/>
  <c r="P1797" i="6"/>
  <c r="J1797" i="6"/>
  <c r="L1797" i="6" s="1"/>
  <c r="I1797" i="6"/>
  <c r="K1797" i="6" s="1"/>
  <c r="D1797" i="6"/>
  <c r="C1797" i="6"/>
  <c r="B1797" i="6"/>
  <c r="P1774" i="6"/>
  <c r="J1774" i="6"/>
  <c r="L1774" i="6" s="1"/>
  <c r="I1774" i="6"/>
  <c r="K1774" i="6" s="1"/>
  <c r="D1774" i="6"/>
  <c r="C1774" i="6"/>
  <c r="B1774" i="6"/>
  <c r="P1000" i="6"/>
  <c r="J1000" i="6"/>
  <c r="L1000" i="6" s="1"/>
  <c r="I1000" i="6"/>
  <c r="K1000" i="6" s="1"/>
  <c r="H1000" i="6"/>
  <c r="D1000" i="6"/>
  <c r="C1000" i="6"/>
  <c r="B1000" i="6"/>
  <c r="P1075" i="6"/>
  <c r="J1075" i="6"/>
  <c r="L1075" i="6" s="1"/>
  <c r="I1075" i="6"/>
  <c r="K1075" i="6" s="1"/>
  <c r="D1075" i="6"/>
  <c r="C1075" i="6"/>
  <c r="B1075" i="6"/>
  <c r="P2215" i="6"/>
  <c r="J2215" i="6"/>
  <c r="L2215" i="6" s="1"/>
  <c r="I2215" i="6"/>
  <c r="K2215" i="6" s="1"/>
  <c r="D2215" i="6"/>
  <c r="C2215" i="6"/>
  <c r="B2215" i="6"/>
  <c r="P967" i="6"/>
  <c r="J967" i="6"/>
  <c r="L967" i="6" s="1"/>
  <c r="I967" i="6"/>
  <c r="K967" i="6" s="1"/>
  <c r="D967" i="6"/>
  <c r="C967" i="6"/>
  <c r="B967" i="6"/>
  <c r="P867" i="6"/>
  <c r="J867" i="6"/>
  <c r="L867" i="6" s="1"/>
  <c r="I867" i="6"/>
  <c r="K867" i="6" s="1"/>
  <c r="D867" i="6"/>
  <c r="C867" i="6"/>
  <c r="B867" i="6"/>
  <c r="P1764" i="6"/>
  <c r="J1764" i="6"/>
  <c r="L1764" i="6" s="1"/>
  <c r="I1764" i="6"/>
  <c r="K1764" i="6" s="1"/>
  <c r="H1764" i="6"/>
  <c r="D1764" i="6"/>
  <c r="C1764" i="6"/>
  <c r="B1764" i="6"/>
  <c r="P98" i="6"/>
  <c r="J98" i="6"/>
  <c r="L98" i="6" s="1"/>
  <c r="I98" i="6"/>
  <c r="K98" i="6" s="1"/>
  <c r="D98" i="6"/>
  <c r="C98" i="6"/>
  <c r="B98" i="6"/>
  <c r="P2300" i="6"/>
  <c r="J2300" i="6"/>
  <c r="L2300" i="6" s="1"/>
  <c r="I2300" i="6"/>
  <c r="K2300" i="6" s="1"/>
  <c r="D2300" i="6"/>
  <c r="C2300" i="6"/>
  <c r="B2300" i="6"/>
  <c r="P2170" i="6"/>
  <c r="J2170" i="6"/>
  <c r="L2170" i="6" s="1"/>
  <c r="I2170" i="6"/>
  <c r="K2170" i="6" s="1"/>
  <c r="D2170" i="6"/>
  <c r="C2170" i="6"/>
  <c r="B2170" i="6"/>
  <c r="P2150" i="6"/>
  <c r="J2150" i="6"/>
  <c r="L2150" i="6" s="1"/>
  <c r="I2150" i="6"/>
  <c r="K2150" i="6" s="1"/>
  <c r="D2150" i="6"/>
  <c r="C2150" i="6"/>
  <c r="B2150" i="6"/>
  <c r="P979" i="6"/>
  <c r="J979" i="6"/>
  <c r="L979" i="6" s="1"/>
  <c r="I979" i="6"/>
  <c r="K979" i="6" s="1"/>
  <c r="D979" i="6"/>
  <c r="C979" i="6"/>
  <c r="B979" i="6"/>
  <c r="P953" i="6"/>
  <c r="J953" i="6"/>
  <c r="L953" i="6" s="1"/>
  <c r="I953" i="6"/>
  <c r="K953" i="6" s="1"/>
  <c r="H953" i="6"/>
  <c r="D953" i="6"/>
  <c r="C953" i="6"/>
  <c r="B953" i="6"/>
  <c r="P268" i="6"/>
  <c r="J268" i="6"/>
  <c r="L268" i="6" s="1"/>
  <c r="I268" i="6"/>
  <c r="K268" i="6" s="1"/>
  <c r="H268" i="6"/>
  <c r="D268" i="6"/>
  <c r="C268" i="6"/>
  <c r="B268" i="6"/>
  <c r="P980" i="6"/>
  <c r="J980" i="6"/>
  <c r="L980" i="6" s="1"/>
  <c r="I980" i="6"/>
  <c r="K980" i="6" s="1"/>
  <c r="D980" i="6"/>
  <c r="C980" i="6"/>
  <c r="B980" i="6"/>
  <c r="P1419" i="6"/>
  <c r="J1419" i="6"/>
  <c r="L1419" i="6" s="1"/>
  <c r="I1419" i="6"/>
  <c r="K1419" i="6" s="1"/>
  <c r="D1419" i="6"/>
  <c r="C1419" i="6"/>
  <c r="B1419" i="6"/>
  <c r="P854" i="6"/>
  <c r="J854" i="6"/>
  <c r="L854" i="6" s="1"/>
  <c r="I854" i="6"/>
  <c r="K854" i="6" s="1"/>
  <c r="D854" i="6"/>
  <c r="C854" i="6"/>
  <c r="B854" i="6"/>
  <c r="P566" i="6"/>
  <c r="J566" i="6"/>
  <c r="L566" i="6" s="1"/>
  <c r="I566" i="6"/>
  <c r="K566" i="6" s="1"/>
  <c r="D566" i="6"/>
  <c r="C566" i="6"/>
  <c r="B566" i="6"/>
  <c r="P1314" i="6"/>
  <c r="J1314" i="6"/>
  <c r="L1314" i="6" s="1"/>
  <c r="I1314" i="6"/>
  <c r="K1314" i="6" s="1"/>
  <c r="D1314" i="6"/>
  <c r="C1314" i="6"/>
  <c r="B1314" i="6"/>
  <c r="P2240" i="6"/>
  <c r="J2240" i="6"/>
  <c r="L2240" i="6" s="1"/>
  <c r="I2240" i="6"/>
  <c r="K2240" i="6" s="1"/>
  <c r="D2240" i="6"/>
  <c r="C2240" i="6"/>
  <c r="B2240" i="6"/>
  <c r="P1171" i="6"/>
  <c r="J1171" i="6"/>
  <c r="L1171" i="6" s="1"/>
  <c r="I1171" i="6"/>
  <c r="K1171" i="6" s="1"/>
  <c r="H1171" i="6"/>
  <c r="D1171" i="6"/>
  <c r="C1171" i="6"/>
  <c r="B1171" i="6"/>
  <c r="P1857" i="6"/>
  <c r="J1857" i="6"/>
  <c r="L1857" i="6" s="1"/>
  <c r="I1857" i="6"/>
  <c r="K1857" i="6" s="1"/>
  <c r="D1857" i="6"/>
  <c r="C1857" i="6"/>
  <c r="B1857" i="6"/>
  <c r="P1608" i="6"/>
  <c r="J1608" i="6"/>
  <c r="L1608" i="6" s="1"/>
  <c r="I1608" i="6"/>
  <c r="K1608" i="6" s="1"/>
  <c r="D1608" i="6"/>
  <c r="C1608" i="6"/>
  <c r="B1608" i="6"/>
  <c r="P1940" i="6"/>
  <c r="J1940" i="6"/>
  <c r="L1940" i="6" s="1"/>
  <c r="I1940" i="6"/>
  <c r="K1940" i="6" s="1"/>
  <c r="D1940" i="6"/>
  <c r="C1940" i="6"/>
  <c r="B1940" i="6"/>
  <c r="P246" i="6"/>
  <c r="J246" i="6"/>
  <c r="L246" i="6" s="1"/>
  <c r="I246" i="6"/>
  <c r="K246" i="6" s="1"/>
  <c r="H246" i="6"/>
  <c r="D246" i="6"/>
  <c r="C246" i="6"/>
  <c r="B246" i="6"/>
  <c r="P1397" i="6"/>
  <c r="J1397" i="6"/>
  <c r="L1397" i="6" s="1"/>
  <c r="I1397" i="6"/>
  <c r="K1397" i="6" s="1"/>
  <c r="H1397" i="6"/>
  <c r="D1397" i="6"/>
  <c r="C1397" i="6"/>
  <c r="B1397" i="6"/>
  <c r="P1740" i="6"/>
  <c r="J1740" i="6"/>
  <c r="L1740" i="6" s="1"/>
  <c r="I1740" i="6"/>
  <c r="K1740" i="6" s="1"/>
  <c r="H1740" i="6"/>
  <c r="D1740" i="6"/>
  <c r="C1740" i="6"/>
  <c r="B1740" i="6"/>
  <c r="P763" i="6"/>
  <c r="J763" i="6"/>
  <c r="L763" i="6" s="1"/>
  <c r="I763" i="6"/>
  <c r="K763" i="6" s="1"/>
  <c r="H763" i="6"/>
  <c r="D763" i="6"/>
  <c r="C763" i="6"/>
  <c r="B763" i="6"/>
  <c r="P473" i="6"/>
  <c r="J473" i="6"/>
  <c r="L473" i="6" s="1"/>
  <c r="I473" i="6"/>
  <c r="K473" i="6" s="1"/>
  <c r="D473" i="6"/>
  <c r="C473" i="6"/>
  <c r="B473" i="6"/>
  <c r="P1780" i="6"/>
  <c r="J1780" i="6"/>
  <c r="L1780" i="6" s="1"/>
  <c r="I1780" i="6"/>
  <c r="K1780" i="6" s="1"/>
  <c r="H1780" i="6"/>
  <c r="D1780" i="6"/>
  <c r="C1780" i="6"/>
  <c r="B1780" i="6"/>
  <c r="P231" i="6"/>
  <c r="J231" i="6"/>
  <c r="L231" i="6" s="1"/>
  <c r="I231" i="6"/>
  <c r="K231" i="6" s="1"/>
  <c r="D231" i="6"/>
  <c r="C231" i="6"/>
  <c r="B231" i="6"/>
  <c r="P889" i="6"/>
  <c r="J889" i="6"/>
  <c r="L889" i="6" s="1"/>
  <c r="I889" i="6"/>
  <c r="K889" i="6" s="1"/>
  <c r="D889" i="6"/>
  <c r="C889" i="6"/>
  <c r="B889" i="6"/>
  <c r="P739" i="6"/>
  <c r="J739" i="6"/>
  <c r="L739" i="6" s="1"/>
  <c r="I739" i="6"/>
  <c r="K739" i="6" s="1"/>
  <c r="D739" i="6"/>
  <c r="C739" i="6"/>
  <c r="B739" i="6"/>
  <c r="P1110" i="6"/>
  <c r="J1110" i="6"/>
  <c r="L1110" i="6" s="1"/>
  <c r="I1110" i="6"/>
  <c r="K1110" i="6" s="1"/>
  <c r="D1110" i="6"/>
  <c r="C1110" i="6"/>
  <c r="B1110" i="6"/>
  <c r="P1867" i="6"/>
  <c r="J1867" i="6"/>
  <c r="L1867" i="6" s="1"/>
  <c r="I1867" i="6"/>
  <c r="K1867" i="6" s="1"/>
  <c r="D1867" i="6"/>
  <c r="C1867" i="6"/>
  <c r="B1867" i="6"/>
  <c r="P2085" i="6"/>
  <c r="J2085" i="6"/>
  <c r="L2085" i="6" s="1"/>
  <c r="I2085" i="6"/>
  <c r="K2085" i="6" s="1"/>
  <c r="D2085" i="6"/>
  <c r="C2085" i="6"/>
  <c r="B2085" i="6"/>
  <c r="P42" i="6"/>
  <c r="J42" i="6"/>
  <c r="L42" i="6" s="1"/>
  <c r="I42" i="6"/>
  <c r="K42" i="6" s="1"/>
  <c r="D42" i="6"/>
  <c r="C42" i="6"/>
  <c r="B42" i="6"/>
  <c r="P1625" i="6"/>
  <c r="J1625" i="6"/>
  <c r="L1625" i="6" s="1"/>
  <c r="I1625" i="6"/>
  <c r="K1625" i="6" s="1"/>
  <c r="D1625" i="6"/>
  <c r="C1625" i="6"/>
  <c r="B1625" i="6"/>
  <c r="P170" i="6"/>
  <c r="J170" i="6"/>
  <c r="L170" i="6" s="1"/>
  <c r="I170" i="6"/>
  <c r="K170" i="6" s="1"/>
  <c r="D170" i="6"/>
  <c r="C170" i="6"/>
  <c r="B170" i="6"/>
  <c r="P102" i="6"/>
  <c r="J102" i="6"/>
  <c r="L102" i="6" s="1"/>
  <c r="I102" i="6"/>
  <c r="K102" i="6" s="1"/>
  <c r="D102" i="6"/>
  <c r="C102" i="6"/>
  <c r="B102" i="6"/>
  <c r="P1895" i="6"/>
  <c r="J1895" i="6"/>
  <c r="L1895" i="6" s="1"/>
  <c r="I1895" i="6"/>
  <c r="K1895" i="6" s="1"/>
  <c r="D1895" i="6"/>
  <c r="C1895" i="6"/>
  <c r="B1895" i="6"/>
  <c r="P371" i="6"/>
  <c r="J371" i="6"/>
  <c r="L371" i="6" s="1"/>
  <c r="I371" i="6"/>
  <c r="K371" i="6" s="1"/>
  <c r="D371" i="6"/>
  <c r="C371" i="6"/>
  <c r="B371" i="6"/>
  <c r="P886" i="6"/>
  <c r="J886" i="6"/>
  <c r="L886" i="6" s="1"/>
  <c r="I886" i="6"/>
  <c r="K886" i="6" s="1"/>
  <c r="D886" i="6"/>
  <c r="C886" i="6"/>
  <c r="B886" i="6"/>
  <c r="P1498" i="6"/>
  <c r="J1498" i="6"/>
  <c r="L1498" i="6" s="1"/>
  <c r="I1498" i="6"/>
  <c r="K1498" i="6" s="1"/>
  <c r="D1498" i="6"/>
  <c r="C1498" i="6"/>
  <c r="B1498" i="6"/>
  <c r="P1101" i="6"/>
  <c r="J1101" i="6"/>
  <c r="L1101" i="6" s="1"/>
  <c r="I1101" i="6"/>
  <c r="K1101" i="6" s="1"/>
  <c r="H1101" i="6"/>
  <c r="D1101" i="6"/>
  <c r="C1101" i="6"/>
  <c r="B1101" i="6"/>
  <c r="P1868" i="6"/>
  <c r="J1868" i="6"/>
  <c r="L1868" i="6" s="1"/>
  <c r="I1868" i="6"/>
  <c r="K1868" i="6" s="1"/>
  <c r="H1868" i="6"/>
  <c r="D1868" i="6"/>
  <c r="C1868" i="6"/>
  <c r="B1868" i="6"/>
  <c r="P879" i="6"/>
  <c r="J879" i="6"/>
  <c r="L879" i="6" s="1"/>
  <c r="I879" i="6"/>
  <c r="K879" i="6" s="1"/>
  <c r="H879" i="6"/>
  <c r="D879" i="6"/>
  <c r="C879" i="6"/>
  <c r="B879" i="6"/>
  <c r="P620" i="6"/>
  <c r="J620" i="6"/>
  <c r="L620" i="6" s="1"/>
  <c r="I620" i="6"/>
  <c r="K620" i="6" s="1"/>
  <c r="D620" i="6"/>
  <c r="C620" i="6"/>
  <c r="B620" i="6"/>
  <c r="P1086" i="6"/>
  <c r="J1086" i="6"/>
  <c r="L1086" i="6" s="1"/>
  <c r="I1086" i="6"/>
  <c r="K1086" i="6" s="1"/>
  <c r="D1086" i="6"/>
  <c r="C1086" i="6"/>
  <c r="B1086" i="6"/>
  <c r="P311" i="6"/>
  <c r="J311" i="6"/>
  <c r="L311" i="6" s="1"/>
  <c r="I311" i="6"/>
  <c r="K311" i="6" s="1"/>
  <c r="D311" i="6"/>
  <c r="C311" i="6"/>
  <c r="B311" i="6"/>
  <c r="P1332" i="6"/>
  <c r="J1332" i="6"/>
  <c r="L1332" i="6" s="1"/>
  <c r="I1332" i="6"/>
  <c r="K1332" i="6" s="1"/>
  <c r="D1332" i="6"/>
  <c r="C1332" i="6"/>
  <c r="B1332" i="6"/>
  <c r="P771" i="6"/>
  <c r="J771" i="6"/>
  <c r="L771" i="6" s="1"/>
  <c r="I771" i="6"/>
  <c r="K771" i="6" s="1"/>
  <c r="H771" i="6"/>
  <c r="D771" i="6"/>
  <c r="C771" i="6"/>
  <c r="B771" i="6"/>
  <c r="P1057" i="6"/>
  <c r="J1057" i="6"/>
  <c r="L1057" i="6" s="1"/>
  <c r="I1057" i="6"/>
  <c r="K1057" i="6" s="1"/>
  <c r="H1057" i="6"/>
  <c r="D1057" i="6"/>
  <c r="C1057" i="6"/>
  <c r="B1057" i="6"/>
  <c r="P509" i="6"/>
  <c r="J509" i="6"/>
  <c r="L509" i="6" s="1"/>
  <c r="I509" i="6"/>
  <c r="K509" i="6" s="1"/>
  <c r="D509" i="6"/>
  <c r="C509" i="6"/>
  <c r="B509" i="6"/>
  <c r="P1229" i="6"/>
  <c r="J1229" i="6"/>
  <c r="L1229" i="6" s="1"/>
  <c r="I1229" i="6"/>
  <c r="K1229" i="6" s="1"/>
  <c r="D1229" i="6"/>
  <c r="C1229" i="6"/>
  <c r="B1229" i="6"/>
  <c r="P2243" i="6"/>
  <c r="J2243" i="6"/>
  <c r="L2243" i="6" s="1"/>
  <c r="I2243" i="6"/>
  <c r="K2243" i="6" s="1"/>
  <c r="H2243" i="6"/>
  <c r="D2243" i="6"/>
  <c r="C2243" i="6"/>
  <c r="B2243" i="6"/>
  <c r="P1927" i="6"/>
  <c r="J1927" i="6"/>
  <c r="L1927" i="6" s="1"/>
  <c r="I1927" i="6"/>
  <c r="K1927" i="6" s="1"/>
  <c r="H1927" i="6"/>
  <c r="D1927" i="6"/>
  <c r="C1927" i="6"/>
  <c r="B1927" i="6"/>
  <c r="P1045" i="6"/>
  <c r="J1045" i="6"/>
  <c r="L1045" i="6" s="1"/>
  <c r="I1045" i="6"/>
  <c r="K1045" i="6" s="1"/>
  <c r="H1045" i="6"/>
  <c r="D1045" i="6"/>
  <c r="C1045" i="6"/>
  <c r="B1045" i="6"/>
  <c r="P1154" i="6"/>
  <c r="J1154" i="6"/>
  <c r="L1154" i="6" s="1"/>
  <c r="I1154" i="6"/>
  <c r="K1154" i="6" s="1"/>
  <c r="H1154" i="6"/>
  <c r="D1154" i="6"/>
  <c r="C1154" i="6"/>
  <c r="B1154" i="6"/>
  <c r="P2178" i="6"/>
  <c r="J2178" i="6"/>
  <c r="L2178" i="6" s="1"/>
  <c r="I2178" i="6"/>
  <c r="K2178" i="6" s="1"/>
  <c r="H2178" i="6"/>
  <c r="D2178" i="6"/>
  <c r="C2178" i="6"/>
  <c r="B2178" i="6"/>
  <c r="P52" i="6"/>
  <c r="J52" i="6"/>
  <c r="L52" i="6" s="1"/>
  <c r="I52" i="6"/>
  <c r="K52" i="6" s="1"/>
  <c r="H52" i="6"/>
  <c r="D52" i="6"/>
  <c r="C52" i="6"/>
  <c r="B52" i="6"/>
  <c r="P440" i="6"/>
  <c r="J440" i="6"/>
  <c r="L440" i="6" s="1"/>
  <c r="I440" i="6"/>
  <c r="K440" i="6" s="1"/>
  <c r="H440" i="6"/>
  <c r="D440" i="6"/>
  <c r="C440" i="6"/>
  <c r="B440" i="6"/>
  <c r="P1614" i="6"/>
  <c r="J1614" i="6"/>
  <c r="L1614" i="6" s="1"/>
  <c r="I1614" i="6"/>
  <c r="K1614" i="6" s="1"/>
  <c r="D1614" i="6"/>
  <c r="C1614" i="6"/>
  <c r="B1614" i="6"/>
  <c r="P995" i="6"/>
  <c r="J995" i="6"/>
  <c r="L995" i="6" s="1"/>
  <c r="I995" i="6"/>
  <c r="K995" i="6" s="1"/>
  <c r="D995" i="6"/>
  <c r="C995" i="6"/>
  <c r="B995" i="6"/>
  <c r="P44" i="6"/>
  <c r="J44" i="6"/>
  <c r="L44" i="6" s="1"/>
  <c r="I44" i="6"/>
  <c r="K44" i="6" s="1"/>
  <c r="D44" i="6"/>
  <c r="C44" i="6"/>
  <c r="B44" i="6"/>
  <c r="P400" i="6"/>
  <c r="J400" i="6"/>
  <c r="L400" i="6" s="1"/>
  <c r="I400" i="6"/>
  <c r="K400" i="6" s="1"/>
  <c r="H400" i="6"/>
  <c r="D400" i="6"/>
  <c r="C400" i="6"/>
  <c r="B400" i="6"/>
  <c r="P386" i="6"/>
  <c r="J386" i="6"/>
  <c r="L386" i="6" s="1"/>
  <c r="I386" i="6"/>
  <c r="K386" i="6" s="1"/>
  <c r="H386" i="6"/>
  <c r="D386" i="6"/>
  <c r="C386" i="6"/>
  <c r="B386" i="6"/>
  <c r="P1584" i="6"/>
  <c r="J1584" i="6"/>
  <c r="L1584" i="6" s="1"/>
  <c r="I1584" i="6"/>
  <c r="K1584" i="6" s="1"/>
  <c r="H1584" i="6"/>
  <c r="D1584" i="6"/>
  <c r="C1584" i="6"/>
  <c r="B1584" i="6"/>
  <c r="P1095" i="6"/>
  <c r="J1095" i="6"/>
  <c r="L1095" i="6" s="1"/>
  <c r="I1095" i="6"/>
  <c r="K1095" i="6" s="1"/>
  <c r="D1095" i="6"/>
  <c r="C1095" i="6"/>
  <c r="B1095" i="6"/>
  <c r="P816" i="6"/>
  <c r="J816" i="6"/>
  <c r="L816" i="6" s="1"/>
  <c r="I816" i="6"/>
  <c r="K816" i="6" s="1"/>
  <c r="D816" i="6"/>
  <c r="C816" i="6"/>
  <c r="B816" i="6"/>
  <c r="P1479" i="6"/>
  <c r="J1479" i="6"/>
  <c r="L1479" i="6" s="1"/>
  <c r="I1479" i="6"/>
  <c r="K1479" i="6" s="1"/>
  <c r="H1479" i="6"/>
  <c r="D1479" i="6"/>
  <c r="C1479" i="6"/>
  <c r="B1479" i="6"/>
  <c r="P1787" i="6"/>
  <c r="J1787" i="6"/>
  <c r="L1787" i="6" s="1"/>
  <c r="I1787" i="6"/>
  <c r="K1787" i="6" s="1"/>
  <c r="H1787" i="6"/>
  <c r="D1787" i="6"/>
  <c r="C1787" i="6"/>
  <c r="B1787" i="6"/>
  <c r="P694" i="6"/>
  <c r="J694" i="6"/>
  <c r="L694" i="6" s="1"/>
  <c r="I694" i="6"/>
  <c r="K694" i="6" s="1"/>
  <c r="H694" i="6"/>
  <c r="D694" i="6"/>
  <c r="C694" i="6"/>
  <c r="B694" i="6"/>
  <c r="P1566" i="6"/>
  <c r="J1566" i="6"/>
  <c r="L1566" i="6" s="1"/>
  <c r="I1566" i="6"/>
  <c r="K1566" i="6" s="1"/>
  <c r="H1566" i="6"/>
  <c r="D1566" i="6"/>
  <c r="C1566" i="6"/>
  <c r="B1566" i="6"/>
  <c r="P5" i="6"/>
  <c r="J5" i="6"/>
  <c r="L5" i="6" s="1"/>
  <c r="I5" i="6"/>
  <c r="K5" i="6" s="1"/>
  <c r="H5" i="6"/>
  <c r="D5" i="6"/>
  <c r="C5" i="6"/>
  <c r="B5" i="6"/>
  <c r="P2198" i="6"/>
  <c r="J2198" i="6"/>
  <c r="L2198" i="6" s="1"/>
  <c r="I2198" i="6"/>
  <c r="K2198" i="6" s="1"/>
  <c r="H2198" i="6"/>
  <c r="D2198" i="6"/>
  <c r="C2198" i="6"/>
  <c r="B2198" i="6"/>
  <c r="P2105" i="6"/>
  <c r="J2105" i="6"/>
  <c r="L2105" i="6" s="1"/>
  <c r="I2105" i="6"/>
  <c r="K2105" i="6" s="1"/>
  <c r="H2105" i="6"/>
  <c r="D2105" i="6"/>
  <c r="C2105" i="6"/>
  <c r="B2105" i="6"/>
  <c r="P2213" i="6"/>
  <c r="J2213" i="6"/>
  <c r="L2213" i="6" s="1"/>
  <c r="I2213" i="6"/>
  <c r="K2213" i="6" s="1"/>
  <c r="H2213" i="6"/>
  <c r="D2213" i="6"/>
  <c r="C2213" i="6"/>
  <c r="B2213" i="6"/>
  <c r="P2126" i="6"/>
  <c r="J2126" i="6"/>
  <c r="L2126" i="6" s="1"/>
  <c r="I2126" i="6"/>
  <c r="K2126" i="6" s="1"/>
  <c r="H2126" i="6"/>
  <c r="D2126" i="6"/>
  <c r="C2126" i="6"/>
  <c r="B2126" i="6"/>
  <c r="P904" i="6"/>
  <c r="J904" i="6"/>
  <c r="L904" i="6" s="1"/>
  <c r="I904" i="6"/>
  <c r="K904" i="6" s="1"/>
  <c r="D904" i="6"/>
  <c r="C904" i="6"/>
  <c r="B904" i="6"/>
  <c r="P1224" i="6"/>
  <c r="J1224" i="6"/>
  <c r="L1224" i="6" s="1"/>
  <c r="I1224" i="6"/>
  <c r="K1224" i="6" s="1"/>
  <c r="D1224" i="6"/>
  <c r="C1224" i="6"/>
  <c r="B1224" i="6"/>
  <c r="P1477" i="6"/>
  <c r="J1477" i="6"/>
  <c r="L1477" i="6" s="1"/>
  <c r="I1477" i="6"/>
  <c r="K1477" i="6" s="1"/>
  <c r="D1477" i="6"/>
  <c r="C1477" i="6"/>
  <c r="B1477" i="6"/>
  <c r="P1294" i="6"/>
  <c r="J1294" i="6"/>
  <c r="L1294" i="6" s="1"/>
  <c r="I1294" i="6"/>
  <c r="K1294" i="6" s="1"/>
  <c r="D1294" i="6"/>
  <c r="C1294" i="6"/>
  <c r="B1294" i="6"/>
  <c r="P1268" i="6"/>
  <c r="J1268" i="6"/>
  <c r="L1268" i="6" s="1"/>
  <c r="I1268" i="6"/>
  <c r="K1268" i="6" s="1"/>
  <c r="D1268" i="6"/>
  <c r="C1268" i="6"/>
  <c r="B1268" i="6"/>
  <c r="P1096" i="6"/>
  <c r="J1096" i="6"/>
  <c r="L1096" i="6" s="1"/>
  <c r="I1096" i="6"/>
  <c r="K1096" i="6" s="1"/>
  <c r="D1096" i="6"/>
  <c r="C1096" i="6"/>
  <c r="B1096" i="6"/>
  <c r="P1059" i="6"/>
  <c r="J1059" i="6"/>
  <c r="L1059" i="6" s="1"/>
  <c r="I1059" i="6"/>
  <c r="K1059" i="6" s="1"/>
  <c r="D1059" i="6"/>
  <c r="C1059" i="6"/>
  <c r="B1059" i="6"/>
  <c r="P501" i="6"/>
  <c r="J501" i="6"/>
  <c r="L501" i="6" s="1"/>
  <c r="I501" i="6"/>
  <c r="K501" i="6" s="1"/>
  <c r="D501" i="6"/>
  <c r="C501" i="6"/>
  <c r="B501" i="6"/>
  <c r="P1593" i="6"/>
  <c r="J1593" i="6"/>
  <c r="L1593" i="6" s="1"/>
  <c r="I1593" i="6"/>
  <c r="K1593" i="6" s="1"/>
  <c r="D1593" i="6"/>
  <c r="C1593" i="6"/>
  <c r="B1593" i="6"/>
  <c r="P431" i="6"/>
  <c r="J431" i="6"/>
  <c r="L431" i="6" s="1"/>
  <c r="I431" i="6"/>
  <c r="K431" i="6" s="1"/>
  <c r="D431" i="6"/>
  <c r="C431" i="6"/>
  <c r="B431" i="6"/>
  <c r="P307" i="6"/>
  <c r="J307" i="6"/>
  <c r="L307" i="6" s="1"/>
  <c r="I307" i="6"/>
  <c r="K307" i="6" s="1"/>
  <c r="D307" i="6"/>
  <c r="C307" i="6"/>
  <c r="B307" i="6"/>
  <c r="P1862" i="6"/>
  <c r="J1862" i="6"/>
  <c r="L1862" i="6" s="1"/>
  <c r="I1862" i="6"/>
  <c r="K1862" i="6" s="1"/>
  <c r="D1862" i="6"/>
  <c r="C1862" i="6"/>
  <c r="B1862" i="6"/>
  <c r="P1223" i="6"/>
  <c r="J1223" i="6"/>
  <c r="L1223" i="6" s="1"/>
  <c r="I1223" i="6"/>
  <c r="K1223" i="6" s="1"/>
  <c r="H1223" i="6"/>
  <c r="D1223" i="6"/>
  <c r="C1223" i="6"/>
  <c r="B1223" i="6"/>
  <c r="P427" i="6"/>
  <c r="J427" i="6"/>
  <c r="L427" i="6" s="1"/>
  <c r="I427" i="6"/>
  <c r="K427" i="6" s="1"/>
  <c r="H427" i="6"/>
  <c r="D427" i="6"/>
  <c r="C427" i="6"/>
  <c r="B427" i="6"/>
  <c r="P312" i="6"/>
  <c r="J312" i="6"/>
  <c r="L312" i="6" s="1"/>
  <c r="I312" i="6"/>
  <c r="K312" i="6" s="1"/>
  <c r="H312" i="6"/>
  <c r="D312" i="6"/>
  <c r="C312" i="6"/>
  <c r="B312" i="6"/>
  <c r="P2274" i="6"/>
  <c r="J2274" i="6"/>
  <c r="L2274" i="6" s="1"/>
  <c r="I2274" i="6"/>
  <c r="K2274" i="6" s="1"/>
  <c r="H2274" i="6"/>
  <c r="D2274" i="6"/>
  <c r="C2274" i="6"/>
  <c r="B2274" i="6"/>
  <c r="P323" i="6"/>
  <c r="J323" i="6"/>
  <c r="L323" i="6" s="1"/>
  <c r="I323" i="6"/>
  <c r="K323" i="6" s="1"/>
  <c r="H323" i="6"/>
  <c r="D323" i="6"/>
  <c r="C323" i="6"/>
  <c r="B323" i="6"/>
  <c r="P1474" i="6"/>
  <c r="J1474" i="6"/>
  <c r="L1474" i="6" s="1"/>
  <c r="I1474" i="6"/>
  <c r="K1474" i="6" s="1"/>
  <c r="H1474" i="6"/>
  <c r="D1474" i="6"/>
  <c r="C1474" i="6"/>
  <c r="B1474" i="6"/>
  <c r="P1829" i="6"/>
  <c r="J1829" i="6"/>
  <c r="L1829" i="6" s="1"/>
  <c r="I1829" i="6"/>
  <c r="K1829" i="6" s="1"/>
  <c r="D1829" i="6"/>
  <c r="C1829" i="6"/>
  <c r="B1829" i="6"/>
  <c r="P485" i="6"/>
  <c r="J485" i="6"/>
  <c r="L485" i="6" s="1"/>
  <c r="I485" i="6"/>
  <c r="K485" i="6" s="1"/>
  <c r="D485" i="6"/>
  <c r="C485" i="6"/>
  <c r="B485" i="6"/>
  <c r="P827" i="6"/>
  <c r="J827" i="6"/>
  <c r="L827" i="6" s="1"/>
  <c r="I827" i="6"/>
  <c r="K827" i="6" s="1"/>
  <c r="H827" i="6"/>
  <c r="D827" i="6"/>
  <c r="C827" i="6"/>
  <c r="B827" i="6"/>
  <c r="P1384" i="6"/>
  <c r="J1384" i="6"/>
  <c r="L1384" i="6" s="1"/>
  <c r="I1384" i="6"/>
  <c r="K1384" i="6" s="1"/>
  <c r="D1384" i="6"/>
  <c r="C1384" i="6"/>
  <c r="B1384" i="6"/>
  <c r="P2232" i="6"/>
  <c r="J2232" i="6"/>
  <c r="L2232" i="6" s="1"/>
  <c r="I2232" i="6"/>
  <c r="K2232" i="6" s="1"/>
  <c r="D2232" i="6"/>
  <c r="C2232" i="6"/>
  <c r="B2232" i="6"/>
  <c r="P768" i="6"/>
  <c r="J768" i="6"/>
  <c r="L768" i="6" s="1"/>
  <c r="I768" i="6"/>
  <c r="K768" i="6" s="1"/>
  <c r="H768" i="6"/>
  <c r="D768" i="6"/>
  <c r="C768" i="6"/>
  <c r="B768" i="6"/>
  <c r="P1918" i="6"/>
  <c r="J1918" i="6"/>
  <c r="L1918" i="6" s="1"/>
  <c r="I1918" i="6"/>
  <c r="K1918" i="6" s="1"/>
  <c r="H1918" i="6"/>
  <c r="D1918" i="6"/>
  <c r="C1918" i="6"/>
  <c r="B1918" i="6"/>
  <c r="P1803" i="6"/>
  <c r="J1803" i="6"/>
  <c r="L1803" i="6" s="1"/>
  <c r="I1803" i="6"/>
  <c r="K1803" i="6" s="1"/>
  <c r="H1803" i="6"/>
  <c r="D1803" i="6"/>
  <c r="C1803" i="6"/>
  <c r="B1803" i="6"/>
  <c r="P1680" i="6"/>
  <c r="J1680" i="6"/>
  <c r="L1680" i="6" s="1"/>
  <c r="I1680" i="6"/>
  <c r="K1680" i="6" s="1"/>
  <c r="H1680" i="6"/>
  <c r="D1680" i="6"/>
  <c r="C1680" i="6"/>
  <c r="B1680" i="6"/>
  <c r="P1143" i="6"/>
  <c r="J1143" i="6"/>
  <c r="L1143" i="6" s="1"/>
  <c r="I1143" i="6"/>
  <c r="K1143" i="6" s="1"/>
  <c r="H1143" i="6"/>
  <c r="D1143" i="6"/>
  <c r="C1143" i="6"/>
  <c r="B1143" i="6"/>
  <c r="P40" i="6"/>
  <c r="J40" i="6"/>
  <c r="L40" i="6" s="1"/>
  <c r="I40" i="6"/>
  <c r="K40" i="6" s="1"/>
  <c r="H40" i="6"/>
  <c r="D40" i="6"/>
  <c r="C40" i="6"/>
  <c r="B40" i="6"/>
  <c r="P1334" i="6"/>
  <c r="J1334" i="6"/>
  <c r="L1334" i="6" s="1"/>
  <c r="I1334" i="6"/>
  <c r="K1334" i="6" s="1"/>
  <c r="H1334" i="6"/>
  <c r="D1334" i="6"/>
  <c r="C1334" i="6"/>
  <c r="B1334" i="6"/>
  <c r="P1053" i="6"/>
  <c r="J1053" i="6"/>
  <c r="L1053" i="6" s="1"/>
  <c r="I1053" i="6"/>
  <c r="K1053" i="6" s="1"/>
  <c r="H1053" i="6"/>
  <c r="D1053" i="6"/>
  <c r="C1053" i="6"/>
  <c r="B1053" i="6"/>
  <c r="P507" i="6"/>
  <c r="J507" i="6"/>
  <c r="L507" i="6" s="1"/>
  <c r="I507" i="6"/>
  <c r="K507" i="6" s="1"/>
  <c r="H507" i="6"/>
  <c r="D507" i="6"/>
  <c r="C507" i="6"/>
  <c r="B507" i="6"/>
  <c r="P1578" i="6"/>
  <c r="J1578" i="6"/>
  <c r="L1578" i="6" s="1"/>
  <c r="I1578" i="6"/>
  <c r="K1578" i="6" s="1"/>
  <c r="H1578" i="6"/>
  <c r="D1578" i="6"/>
  <c r="C1578" i="6"/>
  <c r="B1578" i="6"/>
  <c r="P1091" i="6"/>
  <c r="J1091" i="6"/>
  <c r="L1091" i="6" s="1"/>
  <c r="I1091" i="6"/>
  <c r="K1091" i="6" s="1"/>
  <c r="H1091" i="6"/>
  <c r="D1091" i="6"/>
  <c r="C1091" i="6"/>
  <c r="B1091" i="6"/>
  <c r="P1832" i="6"/>
  <c r="J1832" i="6"/>
  <c r="L1832" i="6" s="1"/>
  <c r="I1832" i="6"/>
  <c r="K1832" i="6" s="1"/>
  <c r="H1832" i="6"/>
  <c r="D1832" i="6"/>
  <c r="C1832" i="6"/>
  <c r="B1832" i="6"/>
  <c r="P2262" i="6"/>
  <c r="J2262" i="6"/>
  <c r="L2262" i="6" s="1"/>
  <c r="I2262" i="6"/>
  <c r="K2262" i="6" s="1"/>
  <c r="H2262" i="6"/>
  <c r="D2262" i="6"/>
  <c r="C2262" i="6"/>
  <c r="B2262" i="6"/>
  <c r="P1120" i="6"/>
  <c r="J1120" i="6"/>
  <c r="L1120" i="6" s="1"/>
  <c r="I1120" i="6"/>
  <c r="K1120" i="6" s="1"/>
  <c r="H1120" i="6"/>
  <c r="D1120" i="6"/>
  <c r="C1120" i="6"/>
  <c r="B1120" i="6"/>
  <c r="P932" i="6"/>
  <c r="J932" i="6"/>
  <c r="L932" i="6" s="1"/>
  <c r="I932" i="6"/>
  <c r="K932" i="6" s="1"/>
  <c r="H932" i="6"/>
  <c r="D932" i="6"/>
  <c r="C932" i="6"/>
  <c r="B932" i="6"/>
  <c r="P1659" i="6"/>
  <c r="J1659" i="6"/>
  <c r="L1659" i="6" s="1"/>
  <c r="I1659" i="6"/>
  <c r="K1659" i="6" s="1"/>
  <c r="H1659" i="6"/>
  <c r="D1659" i="6"/>
  <c r="C1659" i="6"/>
  <c r="B1659" i="6"/>
  <c r="P448" i="6"/>
  <c r="J448" i="6"/>
  <c r="L448" i="6" s="1"/>
  <c r="I448" i="6"/>
  <c r="K448" i="6" s="1"/>
  <c r="H448" i="6"/>
  <c r="D448" i="6"/>
  <c r="C448" i="6"/>
  <c r="B448" i="6"/>
  <c r="P2169" i="6"/>
  <c r="J2169" i="6"/>
  <c r="L2169" i="6" s="1"/>
  <c r="I2169" i="6"/>
  <c r="K2169" i="6" s="1"/>
  <c r="H2169" i="6"/>
  <c r="D2169" i="6"/>
  <c r="C2169" i="6"/>
  <c r="B2169" i="6"/>
  <c r="P1580" i="6"/>
  <c r="J1580" i="6"/>
  <c r="L1580" i="6" s="1"/>
  <c r="I1580" i="6"/>
  <c r="K1580" i="6" s="1"/>
  <c r="H1580" i="6"/>
  <c r="D1580" i="6"/>
  <c r="C1580" i="6"/>
  <c r="B1580" i="6"/>
  <c r="P1172" i="6"/>
  <c r="J1172" i="6"/>
  <c r="L1172" i="6" s="1"/>
  <c r="I1172" i="6"/>
  <c r="K1172" i="6" s="1"/>
  <c r="H1172" i="6"/>
  <c r="D1172" i="6"/>
  <c r="C1172" i="6"/>
  <c r="B1172" i="6"/>
  <c r="P2108" i="6"/>
  <c r="J2108" i="6"/>
  <c r="L2108" i="6" s="1"/>
  <c r="I2108" i="6"/>
  <c r="K2108" i="6" s="1"/>
  <c r="H2108" i="6"/>
  <c r="D2108" i="6"/>
  <c r="C2108" i="6"/>
  <c r="B2108" i="6"/>
  <c r="P78" i="6"/>
  <c r="J78" i="6"/>
  <c r="L78" i="6" s="1"/>
  <c r="I78" i="6"/>
  <c r="K78" i="6" s="1"/>
  <c r="H78" i="6"/>
  <c r="D78" i="6"/>
  <c r="C78" i="6"/>
  <c r="B78" i="6"/>
  <c r="P1129" i="6"/>
  <c r="J1129" i="6"/>
  <c r="L1129" i="6" s="1"/>
  <c r="I1129" i="6"/>
  <c r="K1129" i="6" s="1"/>
  <c r="H1129" i="6"/>
  <c r="D1129" i="6"/>
  <c r="C1129" i="6"/>
  <c r="B1129" i="6"/>
  <c r="P2283" i="6"/>
  <c r="J2283" i="6"/>
  <c r="L2283" i="6" s="1"/>
  <c r="I2283" i="6"/>
  <c r="K2283" i="6" s="1"/>
  <c r="H2283" i="6"/>
  <c r="D2283" i="6"/>
  <c r="C2283" i="6"/>
  <c r="B2283" i="6"/>
  <c r="P836" i="6"/>
  <c r="J836" i="6"/>
  <c r="L836" i="6" s="1"/>
  <c r="I836" i="6"/>
  <c r="K836" i="6" s="1"/>
  <c r="H836" i="6"/>
  <c r="D836" i="6"/>
  <c r="C836" i="6"/>
  <c r="B836" i="6"/>
  <c r="P1874" i="6"/>
  <c r="J1874" i="6"/>
  <c r="L1874" i="6" s="1"/>
  <c r="I1874" i="6"/>
  <c r="K1874" i="6" s="1"/>
  <c r="H1874" i="6"/>
  <c r="D1874" i="6"/>
  <c r="C1874" i="6"/>
  <c r="B1874" i="6"/>
  <c r="P233" i="6"/>
  <c r="J233" i="6"/>
  <c r="L233" i="6" s="1"/>
  <c r="I233" i="6"/>
  <c r="K233" i="6" s="1"/>
  <c r="H233" i="6"/>
  <c r="D233" i="6"/>
  <c r="C233" i="6"/>
  <c r="B233" i="6"/>
  <c r="P2053" i="6"/>
  <c r="J2053" i="6"/>
  <c r="L2053" i="6" s="1"/>
  <c r="I2053" i="6"/>
  <c r="K2053" i="6" s="1"/>
  <c r="H2053" i="6"/>
  <c r="D2053" i="6"/>
  <c r="C2053" i="6"/>
  <c r="B2053" i="6"/>
  <c r="P1276" i="6"/>
  <c r="J1276" i="6"/>
  <c r="L1276" i="6" s="1"/>
  <c r="I1276" i="6"/>
  <c r="K1276" i="6" s="1"/>
  <c r="H1276" i="6"/>
  <c r="D1276" i="6"/>
  <c r="C1276" i="6"/>
  <c r="B1276" i="6"/>
  <c r="P1146" i="6"/>
  <c r="J1146" i="6"/>
  <c r="L1146" i="6" s="1"/>
  <c r="I1146" i="6"/>
  <c r="K1146" i="6" s="1"/>
  <c r="H1146" i="6"/>
  <c r="D1146" i="6"/>
  <c r="C1146" i="6"/>
  <c r="B1146" i="6"/>
  <c r="P2083" i="6"/>
  <c r="J2083" i="6"/>
  <c r="L2083" i="6" s="1"/>
  <c r="I2083" i="6"/>
  <c r="K2083" i="6" s="1"/>
  <c r="H2083" i="6"/>
  <c r="D2083" i="6"/>
  <c r="C2083" i="6"/>
  <c r="B2083" i="6"/>
  <c r="P357" i="6"/>
  <c r="J357" i="6"/>
  <c r="L357" i="6" s="1"/>
  <c r="I357" i="6"/>
  <c r="K357" i="6" s="1"/>
  <c r="H357" i="6"/>
  <c r="D357" i="6"/>
  <c r="C357" i="6"/>
  <c r="B357" i="6"/>
  <c r="P2265" i="6"/>
  <c r="J2265" i="6"/>
  <c r="L2265" i="6" s="1"/>
  <c r="I2265" i="6"/>
  <c r="K2265" i="6" s="1"/>
  <c r="H2265" i="6"/>
  <c r="D2265" i="6"/>
  <c r="C2265" i="6"/>
  <c r="B2265" i="6"/>
  <c r="P626" i="6"/>
  <c r="J626" i="6"/>
  <c r="L626" i="6" s="1"/>
  <c r="I626" i="6"/>
  <c r="K626" i="6" s="1"/>
  <c r="H626" i="6"/>
  <c r="D626" i="6"/>
  <c r="C626" i="6"/>
  <c r="B626" i="6"/>
  <c r="P803" i="6"/>
  <c r="J803" i="6"/>
  <c r="L803" i="6" s="1"/>
  <c r="I803" i="6"/>
  <c r="K803" i="6" s="1"/>
  <c r="H803" i="6"/>
  <c r="D803" i="6"/>
  <c r="C803" i="6"/>
  <c r="B803" i="6"/>
  <c r="P457" i="6"/>
  <c r="J457" i="6"/>
  <c r="L457" i="6" s="1"/>
  <c r="I457" i="6"/>
  <c r="K457" i="6" s="1"/>
  <c r="H457" i="6"/>
  <c r="D457" i="6"/>
  <c r="C457" i="6"/>
  <c r="B457" i="6"/>
  <c r="P123" i="6"/>
  <c r="J123" i="6"/>
  <c r="L123" i="6" s="1"/>
  <c r="I123" i="6"/>
  <c r="K123" i="6" s="1"/>
  <c r="H123" i="6"/>
  <c r="D123" i="6"/>
  <c r="C123" i="6"/>
  <c r="B123" i="6"/>
  <c r="P937" i="6"/>
  <c r="J937" i="6"/>
  <c r="L937" i="6" s="1"/>
  <c r="I937" i="6"/>
  <c r="K937" i="6" s="1"/>
  <c r="H937" i="6"/>
  <c r="D937" i="6"/>
  <c r="C937" i="6"/>
  <c r="B937" i="6"/>
  <c r="P50" i="6"/>
  <c r="J50" i="6"/>
  <c r="L50" i="6" s="1"/>
  <c r="I50" i="6"/>
  <c r="K50" i="6" s="1"/>
  <c r="H50" i="6"/>
  <c r="D50" i="6"/>
  <c r="C50" i="6"/>
  <c r="B50" i="6"/>
  <c r="P2051" i="6"/>
  <c r="J2051" i="6"/>
  <c r="L2051" i="6" s="1"/>
  <c r="I2051" i="6"/>
  <c r="K2051" i="6" s="1"/>
  <c r="H2051" i="6"/>
  <c r="D2051" i="6"/>
  <c r="C2051" i="6"/>
  <c r="B2051" i="6"/>
  <c r="P1361" i="6"/>
  <c r="J1361" i="6"/>
  <c r="L1361" i="6" s="1"/>
  <c r="I1361" i="6"/>
  <c r="K1361" i="6" s="1"/>
  <c r="H1361" i="6"/>
  <c r="D1361" i="6"/>
  <c r="C1361" i="6"/>
  <c r="B1361" i="6"/>
  <c r="P1478" i="6"/>
  <c r="J1478" i="6"/>
  <c r="L1478" i="6" s="1"/>
  <c r="I1478" i="6"/>
  <c r="K1478" i="6" s="1"/>
  <c r="H1478" i="6"/>
  <c r="D1478" i="6"/>
  <c r="C1478" i="6"/>
  <c r="B1478" i="6"/>
  <c r="P1490" i="6"/>
  <c r="J1490" i="6"/>
  <c r="L1490" i="6" s="1"/>
  <c r="I1490" i="6"/>
  <c r="K1490" i="6" s="1"/>
  <c r="H1490" i="6"/>
  <c r="D1490" i="6"/>
  <c r="C1490" i="6"/>
  <c r="B1490" i="6"/>
  <c r="P1016" i="6"/>
  <c r="J1016" i="6"/>
  <c r="L1016" i="6" s="1"/>
  <c r="I1016" i="6"/>
  <c r="K1016" i="6" s="1"/>
  <c r="H1016" i="6"/>
  <c r="D1016" i="6"/>
  <c r="C1016" i="6"/>
  <c r="B1016" i="6"/>
  <c r="P2210" i="6"/>
  <c r="J2210" i="6"/>
  <c r="L2210" i="6" s="1"/>
  <c r="I2210" i="6"/>
  <c r="K2210" i="6" s="1"/>
  <c r="H2210" i="6"/>
  <c r="D2210" i="6"/>
  <c r="C2210" i="6"/>
  <c r="B2210" i="6"/>
  <c r="P1039" i="6"/>
  <c r="J1039" i="6"/>
  <c r="L1039" i="6" s="1"/>
  <c r="I1039" i="6"/>
  <c r="K1039" i="6" s="1"/>
  <c r="H1039" i="6"/>
  <c r="D1039" i="6"/>
  <c r="C1039" i="6"/>
  <c r="B1039" i="6"/>
  <c r="P1420" i="6"/>
  <c r="J1420" i="6"/>
  <c r="L1420" i="6" s="1"/>
  <c r="I1420" i="6"/>
  <c r="K1420" i="6" s="1"/>
  <c r="H1420" i="6"/>
  <c r="D1420" i="6"/>
  <c r="C1420" i="6"/>
  <c r="B1420" i="6"/>
  <c r="P1820" i="6"/>
  <c r="J1820" i="6"/>
  <c r="L1820" i="6" s="1"/>
  <c r="I1820" i="6"/>
  <c r="K1820" i="6" s="1"/>
  <c r="H1820" i="6"/>
  <c r="D1820" i="6"/>
  <c r="C1820" i="6"/>
  <c r="B1820" i="6"/>
  <c r="P1731" i="6"/>
  <c r="J1731" i="6"/>
  <c r="L1731" i="6" s="1"/>
  <c r="I1731" i="6"/>
  <c r="K1731" i="6" s="1"/>
  <c r="H1731" i="6"/>
  <c r="D1731" i="6"/>
  <c r="C1731" i="6"/>
  <c r="B1731" i="6"/>
  <c r="P1901" i="6"/>
  <c r="J1901" i="6"/>
  <c r="L1901" i="6" s="1"/>
  <c r="I1901" i="6"/>
  <c r="K1901" i="6" s="1"/>
  <c r="H1901" i="6"/>
  <c r="D1901" i="6"/>
  <c r="C1901" i="6"/>
  <c r="B1901" i="6"/>
  <c r="P2238" i="6"/>
  <c r="J2238" i="6"/>
  <c r="L2238" i="6" s="1"/>
  <c r="I2238" i="6"/>
  <c r="K2238" i="6" s="1"/>
  <c r="H2238" i="6"/>
  <c r="D2238" i="6"/>
  <c r="C2238" i="6"/>
  <c r="B2238" i="6"/>
  <c r="P1319" i="6"/>
  <c r="J1319" i="6"/>
  <c r="L1319" i="6" s="1"/>
  <c r="I1319" i="6"/>
  <c r="K1319" i="6" s="1"/>
  <c r="H1319" i="6"/>
  <c r="D1319" i="6"/>
  <c r="C1319" i="6"/>
  <c r="B1319" i="6"/>
  <c r="P1944" i="6"/>
  <c r="J1944" i="6"/>
  <c r="L1944" i="6" s="1"/>
  <c r="I1944" i="6"/>
  <c r="K1944" i="6" s="1"/>
  <c r="H1944" i="6"/>
  <c r="D1944" i="6"/>
  <c r="C1944" i="6"/>
  <c r="B1944" i="6"/>
  <c r="P1214" i="6"/>
  <c r="J1214" i="6"/>
  <c r="L1214" i="6" s="1"/>
  <c r="I1214" i="6"/>
  <c r="K1214" i="6" s="1"/>
  <c r="H1214" i="6"/>
  <c r="D1214" i="6"/>
  <c r="C1214" i="6"/>
  <c r="B1214" i="6"/>
  <c r="P1011" i="6"/>
  <c r="J1011" i="6"/>
  <c r="L1011" i="6" s="1"/>
  <c r="I1011" i="6"/>
  <c r="K1011" i="6" s="1"/>
  <c r="H1011" i="6"/>
  <c r="D1011" i="6"/>
  <c r="C1011" i="6"/>
  <c r="B1011" i="6"/>
  <c r="P1976" i="6"/>
  <c r="J1976" i="6"/>
  <c r="L1976" i="6" s="1"/>
  <c r="I1976" i="6"/>
  <c r="K1976" i="6" s="1"/>
  <c r="H1976" i="6"/>
  <c r="D1976" i="6"/>
  <c r="C1976" i="6"/>
  <c r="B1976" i="6"/>
  <c r="P222" i="6"/>
  <c r="J222" i="6"/>
  <c r="L222" i="6" s="1"/>
  <c r="I222" i="6"/>
  <c r="K222" i="6" s="1"/>
  <c r="H222" i="6"/>
  <c r="D222" i="6"/>
  <c r="C222" i="6"/>
  <c r="B222" i="6"/>
  <c r="P1793" i="6"/>
  <c r="J1793" i="6"/>
  <c r="L1793" i="6" s="1"/>
  <c r="I1793" i="6"/>
  <c r="K1793" i="6" s="1"/>
  <c r="H1793" i="6"/>
  <c r="D1793" i="6"/>
  <c r="C1793" i="6"/>
  <c r="B1793" i="6"/>
  <c r="P188" i="6"/>
  <c r="J188" i="6"/>
  <c r="L188" i="6" s="1"/>
  <c r="I188" i="6"/>
  <c r="K188" i="6" s="1"/>
  <c r="H188" i="6"/>
  <c r="D188" i="6"/>
  <c r="C188" i="6"/>
  <c r="B188" i="6"/>
  <c r="P85" i="6"/>
  <c r="J85" i="6"/>
  <c r="L85" i="6" s="1"/>
  <c r="I85" i="6"/>
  <c r="K85" i="6" s="1"/>
  <c r="H85" i="6"/>
  <c r="D85" i="6"/>
  <c r="C85" i="6"/>
  <c r="B85" i="6"/>
  <c r="P396" i="6"/>
  <c r="J396" i="6"/>
  <c r="L396" i="6" s="1"/>
  <c r="I396" i="6"/>
  <c r="K396" i="6" s="1"/>
  <c r="H396" i="6"/>
  <c r="D396" i="6"/>
  <c r="C396" i="6"/>
  <c r="B396" i="6"/>
  <c r="P1431" i="6"/>
  <c r="J1431" i="6"/>
  <c r="L1431" i="6" s="1"/>
  <c r="I1431" i="6"/>
  <c r="K1431" i="6" s="1"/>
  <c r="H1431" i="6"/>
  <c r="D1431" i="6"/>
  <c r="C1431" i="6"/>
  <c r="B1431" i="6"/>
  <c r="P1827" i="6"/>
  <c r="J1827" i="6"/>
  <c r="L1827" i="6" s="1"/>
  <c r="I1827" i="6"/>
  <c r="K1827" i="6" s="1"/>
  <c r="H1827" i="6"/>
  <c r="D1827" i="6"/>
  <c r="C1827" i="6"/>
  <c r="B1827" i="6"/>
  <c r="P818" i="6"/>
  <c r="J818" i="6"/>
  <c r="L818" i="6" s="1"/>
  <c r="I818" i="6"/>
  <c r="K818" i="6" s="1"/>
  <c r="H818" i="6"/>
  <c r="D818" i="6"/>
  <c r="C818" i="6"/>
  <c r="B818" i="6"/>
  <c r="P484" i="6"/>
  <c r="J484" i="6"/>
  <c r="L484" i="6" s="1"/>
  <c r="I484" i="6"/>
  <c r="K484" i="6" s="1"/>
  <c r="H484" i="6"/>
  <c r="D484" i="6"/>
  <c r="C484" i="6"/>
  <c r="B484" i="6"/>
  <c r="P702" i="6"/>
  <c r="J702" i="6"/>
  <c r="L702" i="6" s="1"/>
  <c r="I702" i="6"/>
  <c r="K702" i="6" s="1"/>
  <c r="H702" i="6"/>
  <c r="D702" i="6"/>
  <c r="C702" i="6"/>
  <c r="B702" i="6"/>
  <c r="P155" i="6"/>
  <c r="J155" i="6"/>
  <c r="L155" i="6" s="1"/>
  <c r="I155" i="6"/>
  <c r="K155" i="6" s="1"/>
  <c r="H155" i="6"/>
  <c r="D155" i="6"/>
  <c r="C155" i="6"/>
  <c r="B155" i="6"/>
  <c r="P51" i="6"/>
  <c r="J51" i="6"/>
  <c r="L51" i="6" s="1"/>
  <c r="I51" i="6"/>
  <c r="K51" i="6" s="1"/>
  <c r="H51" i="6"/>
  <c r="D51" i="6"/>
  <c r="C51" i="6"/>
  <c r="B51" i="6"/>
  <c r="P1998" i="6"/>
  <c r="J1998" i="6"/>
  <c r="L1998" i="6" s="1"/>
  <c r="I1998" i="6"/>
  <c r="K1998" i="6" s="1"/>
  <c r="H1998" i="6"/>
  <c r="D1998" i="6"/>
  <c r="C1998" i="6"/>
  <c r="B1998" i="6"/>
  <c r="P1733" i="6"/>
  <c r="J1733" i="6"/>
  <c r="L1733" i="6" s="1"/>
  <c r="I1733" i="6"/>
  <c r="K1733" i="6" s="1"/>
  <c r="H1733" i="6"/>
  <c r="D1733" i="6"/>
  <c r="C1733" i="6"/>
  <c r="B1733" i="6"/>
  <c r="P2011" i="6"/>
  <c r="J2011" i="6"/>
  <c r="L2011" i="6" s="1"/>
  <c r="I2011" i="6"/>
  <c r="K2011" i="6" s="1"/>
  <c r="H2011" i="6"/>
  <c r="D2011" i="6"/>
  <c r="C2011" i="6"/>
  <c r="B2011" i="6"/>
  <c r="P259" i="6"/>
  <c r="J259" i="6"/>
  <c r="L259" i="6" s="1"/>
  <c r="I259" i="6"/>
  <c r="K259" i="6" s="1"/>
  <c r="H259" i="6"/>
  <c r="D259" i="6"/>
  <c r="C259" i="6"/>
  <c r="B259" i="6"/>
  <c r="P1616" i="6"/>
  <c r="J1616" i="6"/>
  <c r="L1616" i="6" s="1"/>
  <c r="I1616" i="6"/>
  <c r="K1616" i="6" s="1"/>
  <c r="H1616" i="6"/>
  <c r="D1616" i="6"/>
  <c r="C1616" i="6"/>
  <c r="B1616" i="6"/>
  <c r="P1363" i="6"/>
  <c r="J1363" i="6"/>
  <c r="L1363" i="6" s="1"/>
  <c r="I1363" i="6"/>
  <c r="K1363" i="6" s="1"/>
  <c r="H1363" i="6"/>
  <c r="D1363" i="6"/>
  <c r="C1363" i="6"/>
  <c r="B1363" i="6"/>
  <c r="P490" i="6"/>
  <c r="J490" i="6"/>
  <c r="L490" i="6" s="1"/>
  <c r="I490" i="6"/>
  <c r="K490" i="6" s="1"/>
  <c r="H490" i="6"/>
  <c r="D490" i="6"/>
  <c r="C490" i="6"/>
  <c r="B490" i="6"/>
  <c r="P638" i="6"/>
  <c r="J638" i="6"/>
  <c r="L638" i="6" s="1"/>
  <c r="I638" i="6"/>
  <c r="K638" i="6" s="1"/>
  <c r="H638" i="6"/>
  <c r="D638" i="6"/>
  <c r="C638" i="6"/>
  <c r="B638" i="6"/>
  <c r="P6" i="6"/>
  <c r="J6" i="6"/>
  <c r="L6" i="6" s="1"/>
  <c r="I6" i="6"/>
  <c r="K6" i="6" s="1"/>
  <c r="H6" i="6"/>
  <c r="D6" i="6"/>
  <c r="C6" i="6"/>
  <c r="B6" i="6"/>
  <c r="P488" i="6"/>
  <c r="J488" i="6"/>
  <c r="L488" i="6" s="1"/>
  <c r="I488" i="6"/>
  <c r="K488" i="6" s="1"/>
  <c r="H488" i="6"/>
  <c r="D488" i="6"/>
  <c r="C488" i="6"/>
  <c r="B488" i="6"/>
  <c r="P1729" i="6"/>
  <c r="J1729" i="6"/>
  <c r="L1729" i="6" s="1"/>
  <c r="I1729" i="6"/>
  <c r="K1729" i="6" s="1"/>
  <c r="H1729" i="6"/>
  <c r="D1729" i="6"/>
  <c r="C1729" i="6"/>
  <c r="B1729" i="6"/>
  <c r="P805" i="6"/>
  <c r="J805" i="6"/>
  <c r="L805" i="6" s="1"/>
  <c r="I805" i="6"/>
  <c r="K805" i="6" s="1"/>
  <c r="H805" i="6"/>
  <c r="D805" i="6"/>
  <c r="C805" i="6"/>
  <c r="B805" i="6"/>
  <c r="P1318" i="6"/>
  <c r="J1318" i="6"/>
  <c r="L1318" i="6" s="1"/>
  <c r="I1318" i="6"/>
  <c r="K1318" i="6" s="1"/>
  <c r="H1318" i="6"/>
  <c r="D1318" i="6"/>
  <c r="C1318" i="6"/>
  <c r="B1318" i="6"/>
  <c r="P858" i="6"/>
  <c r="J858" i="6"/>
  <c r="L858" i="6" s="1"/>
  <c r="I858" i="6"/>
  <c r="K858" i="6" s="1"/>
  <c r="H858" i="6"/>
  <c r="D858" i="6"/>
  <c r="C858" i="6"/>
  <c r="B858" i="6"/>
  <c r="P381" i="6"/>
  <c r="J381" i="6"/>
  <c r="L381" i="6" s="1"/>
  <c r="I381" i="6"/>
  <c r="K381" i="6" s="1"/>
  <c r="H381" i="6"/>
  <c r="D381" i="6"/>
  <c r="C381" i="6"/>
  <c r="B381" i="6"/>
  <c r="P905" i="6"/>
  <c r="J905" i="6"/>
  <c r="L905" i="6" s="1"/>
  <c r="I905" i="6"/>
  <c r="K905" i="6" s="1"/>
  <c r="H905" i="6"/>
  <c r="D905" i="6"/>
  <c r="C905" i="6"/>
  <c r="B905" i="6"/>
  <c r="P1446" i="6"/>
  <c r="J1446" i="6"/>
  <c r="L1446" i="6" s="1"/>
  <c r="I1446" i="6"/>
  <c r="K1446" i="6" s="1"/>
  <c r="H1446" i="6"/>
  <c r="D1446" i="6"/>
  <c r="C1446" i="6"/>
  <c r="B1446" i="6"/>
  <c r="P1344" i="6"/>
  <c r="J1344" i="6"/>
  <c r="L1344" i="6" s="1"/>
  <c r="I1344" i="6"/>
  <c r="K1344" i="6" s="1"/>
  <c r="H1344" i="6"/>
  <c r="D1344" i="6"/>
  <c r="C1344" i="6"/>
  <c r="B1344" i="6"/>
  <c r="P192" i="6"/>
  <c r="J192" i="6"/>
  <c r="L192" i="6" s="1"/>
  <c r="I192" i="6"/>
  <c r="K192" i="6" s="1"/>
  <c r="H192" i="6"/>
  <c r="D192" i="6"/>
  <c r="C192" i="6"/>
  <c r="B192" i="6"/>
  <c r="P2190" i="6"/>
  <c r="J2190" i="6"/>
  <c r="L2190" i="6" s="1"/>
  <c r="I2190" i="6"/>
  <c r="K2190" i="6" s="1"/>
  <c r="H2190" i="6"/>
  <c r="D2190" i="6"/>
  <c r="C2190" i="6"/>
  <c r="B2190" i="6"/>
  <c r="P1690" i="6"/>
  <c r="J1690" i="6"/>
  <c r="L1690" i="6" s="1"/>
  <c r="I1690" i="6"/>
  <c r="K1690" i="6" s="1"/>
  <c r="H1690" i="6"/>
  <c r="D1690" i="6"/>
  <c r="C1690" i="6"/>
  <c r="B1690" i="6"/>
  <c r="P162" i="6"/>
  <c r="J162" i="6"/>
  <c r="L162" i="6" s="1"/>
  <c r="I162" i="6"/>
  <c r="K162" i="6" s="1"/>
  <c r="H162" i="6"/>
  <c r="D162" i="6"/>
  <c r="C162" i="6"/>
  <c r="B162" i="6"/>
  <c r="P398" i="6"/>
  <c r="J398" i="6"/>
  <c r="L398" i="6" s="1"/>
  <c r="I398" i="6"/>
  <c r="K398" i="6" s="1"/>
  <c r="H398" i="6"/>
  <c r="D398" i="6"/>
  <c r="C398" i="6"/>
  <c r="B398" i="6"/>
  <c r="P874" i="6"/>
  <c r="J874" i="6"/>
  <c r="L874" i="6" s="1"/>
  <c r="I874" i="6"/>
  <c r="K874" i="6" s="1"/>
  <c r="H874" i="6"/>
  <c r="D874" i="6"/>
  <c r="C874" i="6"/>
  <c r="B874" i="6"/>
  <c r="P1599" i="6"/>
  <c r="J1599" i="6"/>
  <c r="L1599" i="6" s="1"/>
  <c r="I1599" i="6"/>
  <c r="K1599" i="6" s="1"/>
  <c r="H1599" i="6"/>
  <c r="D1599" i="6"/>
  <c r="C1599" i="6"/>
  <c r="B1599" i="6"/>
  <c r="P1826" i="6"/>
  <c r="J1826" i="6"/>
  <c r="L1826" i="6" s="1"/>
  <c r="I1826" i="6"/>
  <c r="K1826" i="6" s="1"/>
  <c r="H1826" i="6"/>
  <c r="D1826" i="6"/>
  <c r="C1826" i="6"/>
  <c r="B1826" i="6"/>
  <c r="P873" i="6"/>
  <c r="J873" i="6"/>
  <c r="L873" i="6" s="1"/>
  <c r="I873" i="6"/>
  <c r="K873" i="6" s="1"/>
  <c r="H873" i="6"/>
  <c r="D873" i="6"/>
  <c r="C873" i="6"/>
  <c r="B873" i="6"/>
  <c r="P1712" i="6"/>
  <c r="J1712" i="6"/>
  <c r="L1712" i="6" s="1"/>
  <c r="I1712" i="6"/>
  <c r="K1712" i="6" s="1"/>
  <c r="H1712" i="6"/>
  <c r="D1712" i="6"/>
  <c r="C1712" i="6"/>
  <c r="B1712" i="6"/>
  <c r="P1413" i="6"/>
  <c r="J1413" i="6"/>
  <c r="L1413" i="6" s="1"/>
  <c r="I1413" i="6"/>
  <c r="K1413" i="6" s="1"/>
  <c r="H1413" i="6"/>
  <c r="D1413" i="6"/>
  <c r="C1413" i="6"/>
  <c r="B1413" i="6"/>
  <c r="P101" i="6"/>
  <c r="J101" i="6"/>
  <c r="L101" i="6" s="1"/>
  <c r="I101" i="6"/>
  <c r="K101" i="6" s="1"/>
  <c r="H101" i="6"/>
  <c r="D101" i="6"/>
  <c r="C101" i="6"/>
  <c r="B101" i="6"/>
  <c r="P1429" i="6"/>
  <c r="J1429" i="6"/>
  <c r="L1429" i="6" s="1"/>
  <c r="I1429" i="6"/>
  <c r="K1429" i="6" s="1"/>
  <c r="H1429" i="6"/>
  <c r="D1429" i="6"/>
  <c r="C1429" i="6"/>
  <c r="B1429" i="6"/>
  <c r="P1723" i="6"/>
  <c r="J1723" i="6"/>
  <c r="L1723" i="6" s="1"/>
  <c r="I1723" i="6"/>
  <c r="K1723" i="6" s="1"/>
  <c r="H1723" i="6"/>
  <c r="D1723" i="6"/>
  <c r="C1723" i="6"/>
  <c r="B1723" i="6"/>
  <c r="P1398" i="6"/>
  <c r="J1398" i="6"/>
  <c r="L1398" i="6" s="1"/>
  <c r="I1398" i="6"/>
  <c r="K1398" i="6" s="1"/>
  <c r="H1398" i="6"/>
  <c r="D1398" i="6"/>
  <c r="C1398" i="6"/>
  <c r="B1398" i="6"/>
  <c r="P508" i="6"/>
  <c r="J508" i="6"/>
  <c r="L508" i="6" s="1"/>
  <c r="I508" i="6"/>
  <c r="K508" i="6" s="1"/>
  <c r="H508" i="6"/>
  <c r="D508" i="6"/>
  <c r="C508" i="6"/>
  <c r="B508" i="6"/>
  <c r="P302" i="6"/>
  <c r="J302" i="6"/>
  <c r="L302" i="6" s="1"/>
  <c r="I302" i="6"/>
  <c r="K302" i="6" s="1"/>
  <c r="H302" i="6"/>
  <c r="D302" i="6"/>
  <c r="C302" i="6"/>
  <c r="B302" i="6"/>
  <c r="P437" i="6"/>
  <c r="J437" i="6"/>
  <c r="L437" i="6" s="1"/>
  <c r="I437" i="6"/>
  <c r="K437" i="6" s="1"/>
  <c r="H437" i="6"/>
  <c r="D437" i="6"/>
  <c r="C437" i="6"/>
  <c r="B437" i="6"/>
  <c r="P293" i="6"/>
  <c r="J293" i="6"/>
  <c r="L293" i="6" s="1"/>
  <c r="I293" i="6"/>
  <c r="K293" i="6" s="1"/>
  <c r="H293" i="6"/>
  <c r="D293" i="6"/>
  <c r="C293" i="6"/>
  <c r="B293" i="6"/>
  <c r="P125" i="6"/>
  <c r="J125" i="6"/>
  <c r="L125" i="6" s="1"/>
  <c r="I125" i="6"/>
  <c r="K125" i="6" s="1"/>
  <c r="H125" i="6"/>
  <c r="D125" i="6"/>
  <c r="C125" i="6"/>
  <c r="B125" i="6"/>
  <c r="P1851" i="6"/>
  <c r="J1851" i="6"/>
  <c r="L1851" i="6" s="1"/>
  <c r="I1851" i="6"/>
  <c r="K1851" i="6" s="1"/>
  <c r="H1851" i="6"/>
  <c r="D1851" i="6"/>
  <c r="C1851" i="6"/>
  <c r="B1851" i="6"/>
  <c r="P439" i="6"/>
  <c r="J439" i="6"/>
  <c r="L439" i="6" s="1"/>
  <c r="I439" i="6"/>
  <c r="K439" i="6" s="1"/>
  <c r="H439" i="6"/>
  <c r="D439" i="6"/>
  <c r="C439" i="6"/>
  <c r="B439" i="6"/>
  <c r="P2060" i="6"/>
  <c r="J2060" i="6"/>
  <c r="L2060" i="6" s="1"/>
  <c r="I2060" i="6"/>
  <c r="K2060" i="6" s="1"/>
  <c r="H2060" i="6"/>
  <c r="D2060" i="6"/>
  <c r="C2060" i="6"/>
  <c r="B2060" i="6"/>
  <c r="P1775" i="6"/>
  <c r="J1775" i="6"/>
  <c r="L1775" i="6" s="1"/>
  <c r="I1775" i="6"/>
  <c r="K1775" i="6" s="1"/>
  <c r="H1775" i="6"/>
  <c r="D1775" i="6"/>
  <c r="C1775" i="6"/>
  <c r="B1775" i="6"/>
  <c r="P1115" i="6"/>
  <c r="J1115" i="6"/>
  <c r="L1115" i="6" s="1"/>
  <c r="I1115" i="6"/>
  <c r="K1115" i="6" s="1"/>
  <c r="H1115" i="6"/>
  <c r="D1115" i="6"/>
  <c r="C1115" i="6"/>
  <c r="B1115" i="6"/>
  <c r="P1132" i="6"/>
  <c r="J1132" i="6"/>
  <c r="L1132" i="6" s="1"/>
  <c r="I1132" i="6"/>
  <c r="K1132" i="6" s="1"/>
  <c r="H1132" i="6"/>
  <c r="D1132" i="6"/>
  <c r="C1132" i="6"/>
  <c r="B1132" i="6"/>
  <c r="P633" i="6"/>
  <c r="J633" i="6"/>
  <c r="L633" i="6" s="1"/>
  <c r="I633" i="6"/>
  <c r="K633" i="6" s="1"/>
  <c r="H633" i="6"/>
  <c r="D633" i="6"/>
  <c r="C633" i="6"/>
  <c r="B633" i="6"/>
  <c r="P406" i="6"/>
  <c r="J406" i="6"/>
  <c r="L406" i="6" s="1"/>
  <c r="I406" i="6"/>
  <c r="K406" i="6" s="1"/>
  <c r="H406" i="6"/>
  <c r="D406" i="6"/>
  <c r="C406" i="6"/>
  <c r="B406" i="6"/>
  <c r="P773" i="6"/>
  <c r="J773" i="6"/>
  <c r="L773" i="6" s="1"/>
  <c r="I773" i="6"/>
  <c r="K773" i="6" s="1"/>
  <c r="H773" i="6"/>
  <c r="D773" i="6"/>
  <c r="C773" i="6"/>
  <c r="B773" i="6"/>
  <c r="P461" i="6"/>
  <c r="J461" i="6"/>
  <c r="L461" i="6" s="1"/>
  <c r="I461" i="6"/>
  <c r="K461" i="6" s="1"/>
  <c r="H461" i="6"/>
  <c r="D461" i="6"/>
  <c r="C461" i="6"/>
  <c r="B461" i="6"/>
  <c r="P1471" i="6"/>
  <c r="J1471" i="6"/>
  <c r="L1471" i="6" s="1"/>
  <c r="I1471" i="6"/>
  <c r="K1471" i="6" s="1"/>
  <c r="H1471" i="6"/>
  <c r="D1471" i="6"/>
  <c r="C1471" i="6"/>
  <c r="B1471" i="6"/>
  <c r="P180" i="6"/>
  <c r="J180" i="6"/>
  <c r="L180" i="6" s="1"/>
  <c r="I180" i="6"/>
  <c r="K180" i="6" s="1"/>
  <c r="H180" i="6"/>
  <c r="D180" i="6"/>
  <c r="C180" i="6"/>
  <c r="B180" i="6"/>
  <c r="P181" i="6"/>
  <c r="J181" i="6"/>
  <c r="L181" i="6" s="1"/>
  <c r="I181" i="6"/>
  <c r="K181" i="6" s="1"/>
  <c r="H181" i="6"/>
  <c r="D181" i="6"/>
  <c r="C181" i="6"/>
  <c r="B181" i="6"/>
  <c r="P1662" i="6"/>
  <c r="J1662" i="6"/>
  <c r="L1662" i="6" s="1"/>
  <c r="I1662" i="6"/>
  <c r="K1662" i="6" s="1"/>
  <c r="H1662" i="6"/>
  <c r="D1662" i="6"/>
  <c r="C1662" i="6"/>
  <c r="B1662" i="6"/>
  <c r="P1458" i="6"/>
  <c r="J1458" i="6"/>
  <c r="L1458" i="6" s="1"/>
  <c r="I1458" i="6"/>
  <c r="K1458" i="6" s="1"/>
  <c r="H1458" i="6"/>
  <c r="D1458" i="6"/>
  <c r="C1458" i="6"/>
  <c r="B1458" i="6"/>
  <c r="P1694" i="6"/>
  <c r="J1694" i="6"/>
  <c r="L1694" i="6" s="1"/>
  <c r="I1694" i="6"/>
  <c r="K1694" i="6" s="1"/>
  <c r="H1694" i="6"/>
  <c r="D1694" i="6"/>
  <c r="C1694" i="6"/>
  <c r="B1694" i="6"/>
  <c r="P1022" i="6"/>
  <c r="J1022" i="6"/>
  <c r="L1022" i="6" s="1"/>
  <c r="I1022" i="6"/>
  <c r="K1022" i="6" s="1"/>
  <c r="H1022" i="6"/>
  <c r="D1022" i="6"/>
  <c r="C1022" i="6"/>
  <c r="B1022" i="6"/>
  <c r="P752" i="6"/>
  <c r="J752" i="6"/>
  <c r="L752" i="6" s="1"/>
  <c r="I752" i="6"/>
  <c r="K752" i="6" s="1"/>
  <c r="H752" i="6"/>
  <c r="D752" i="6"/>
  <c r="C752" i="6"/>
  <c r="B752" i="6"/>
  <c r="P1921" i="6"/>
  <c r="J1921" i="6"/>
  <c r="L1921" i="6" s="1"/>
  <c r="I1921" i="6"/>
  <c r="K1921" i="6" s="1"/>
  <c r="H1921" i="6"/>
  <c r="D1921" i="6"/>
  <c r="C1921" i="6"/>
  <c r="B1921" i="6"/>
  <c r="P1070" i="6"/>
  <c r="J1070" i="6"/>
  <c r="L1070" i="6" s="1"/>
  <c r="I1070" i="6"/>
  <c r="K1070" i="6" s="1"/>
  <c r="H1070" i="6"/>
  <c r="D1070" i="6"/>
  <c r="C1070" i="6"/>
  <c r="B1070" i="6"/>
  <c r="P1359" i="6"/>
  <c r="J1359" i="6"/>
  <c r="L1359" i="6" s="1"/>
  <c r="I1359" i="6"/>
  <c r="K1359" i="6" s="1"/>
  <c r="H1359" i="6"/>
  <c r="D1359" i="6"/>
  <c r="C1359" i="6"/>
  <c r="B1359" i="6"/>
  <c r="P2130" i="6"/>
  <c r="J2130" i="6"/>
  <c r="L2130" i="6" s="1"/>
  <c r="I2130" i="6"/>
  <c r="K2130" i="6" s="1"/>
  <c r="H2130" i="6"/>
  <c r="D2130" i="6"/>
  <c r="C2130" i="6"/>
  <c r="B2130" i="6"/>
  <c r="P1611" i="6"/>
  <c r="J1611" i="6"/>
  <c r="L1611" i="6" s="1"/>
  <c r="I1611" i="6"/>
  <c r="K1611" i="6" s="1"/>
  <c r="H1611" i="6"/>
  <c r="D1611" i="6"/>
  <c r="C1611" i="6"/>
  <c r="B1611" i="6"/>
  <c r="P2134" i="6"/>
  <c r="J2134" i="6"/>
  <c r="L2134" i="6" s="1"/>
  <c r="I2134" i="6"/>
  <c r="K2134" i="6" s="1"/>
  <c r="H2134" i="6"/>
  <c r="D2134" i="6"/>
  <c r="C2134" i="6"/>
  <c r="B2134" i="6"/>
  <c r="P960" i="6"/>
  <c r="J960" i="6"/>
  <c r="L960" i="6" s="1"/>
  <c r="I960" i="6"/>
  <c r="K960" i="6" s="1"/>
  <c r="H960" i="6"/>
  <c r="D960" i="6"/>
  <c r="C960" i="6"/>
  <c r="B960" i="6"/>
  <c r="P72" i="6"/>
  <c r="J72" i="6"/>
  <c r="L72" i="6" s="1"/>
  <c r="I72" i="6"/>
  <c r="K72" i="6" s="1"/>
  <c r="H72" i="6"/>
  <c r="D72" i="6"/>
  <c r="C72" i="6"/>
  <c r="B72" i="6"/>
  <c r="P1033" i="6"/>
  <c r="J1033" i="6"/>
  <c r="L1033" i="6" s="1"/>
  <c r="I1033" i="6"/>
  <c r="K1033" i="6" s="1"/>
  <c r="H1033" i="6"/>
  <c r="D1033" i="6"/>
  <c r="C1033" i="6"/>
  <c r="B1033" i="6"/>
  <c r="P106" i="6"/>
  <c r="J106" i="6"/>
  <c r="L106" i="6" s="1"/>
  <c r="I106" i="6"/>
  <c r="K106" i="6" s="1"/>
  <c r="H106" i="6"/>
  <c r="D106" i="6"/>
  <c r="C106" i="6"/>
  <c r="B106" i="6"/>
  <c r="P1528" i="6"/>
  <c r="J1528" i="6"/>
  <c r="L1528" i="6" s="1"/>
  <c r="I1528" i="6"/>
  <c r="K1528" i="6" s="1"/>
  <c r="H1528" i="6"/>
  <c r="D1528" i="6"/>
  <c r="C1528" i="6"/>
  <c r="B1528" i="6"/>
  <c r="P887" i="6"/>
  <c r="J887" i="6"/>
  <c r="L887" i="6" s="1"/>
  <c r="I887" i="6"/>
  <c r="K887" i="6" s="1"/>
  <c r="H887" i="6"/>
  <c r="D887" i="6"/>
  <c r="C887" i="6"/>
  <c r="B887" i="6"/>
  <c r="P878" i="6"/>
  <c r="J878" i="6"/>
  <c r="L878" i="6" s="1"/>
  <c r="I878" i="6"/>
  <c r="K878" i="6" s="1"/>
  <c r="H878" i="6"/>
  <c r="D878" i="6"/>
  <c r="C878" i="6"/>
  <c r="B878" i="6"/>
  <c r="P144" i="6"/>
  <c r="J144" i="6"/>
  <c r="L144" i="6" s="1"/>
  <c r="I144" i="6"/>
  <c r="K144" i="6" s="1"/>
  <c r="H144" i="6"/>
  <c r="D144" i="6"/>
  <c r="C144" i="6"/>
  <c r="B144" i="6"/>
  <c r="P1390" i="6"/>
  <c r="J1390" i="6"/>
  <c r="L1390" i="6" s="1"/>
  <c r="I1390" i="6"/>
  <c r="K1390" i="6" s="1"/>
  <c r="H1390" i="6"/>
  <c r="D1390" i="6"/>
  <c r="C1390" i="6"/>
  <c r="B1390" i="6"/>
  <c r="P583" i="6"/>
  <c r="J583" i="6"/>
  <c r="L583" i="6" s="1"/>
  <c r="I583" i="6"/>
  <c r="K583" i="6" s="1"/>
  <c r="H583" i="6"/>
  <c r="D583" i="6"/>
  <c r="C583" i="6"/>
  <c r="B583" i="6"/>
  <c r="P1242" i="6"/>
  <c r="J1242" i="6"/>
  <c r="L1242" i="6" s="1"/>
  <c r="I1242" i="6"/>
  <c r="K1242" i="6" s="1"/>
  <c r="H1242" i="6"/>
  <c r="D1242" i="6"/>
  <c r="C1242" i="6"/>
  <c r="B1242" i="6"/>
  <c r="P641" i="6"/>
  <c r="J641" i="6"/>
  <c r="L641" i="6" s="1"/>
  <c r="I641" i="6"/>
  <c r="K641" i="6" s="1"/>
  <c r="H641" i="6"/>
  <c r="D641" i="6"/>
  <c r="C641" i="6"/>
  <c r="B641" i="6"/>
  <c r="P1062" i="6"/>
  <c r="J1062" i="6"/>
  <c r="L1062" i="6" s="1"/>
  <c r="I1062" i="6"/>
  <c r="K1062" i="6" s="1"/>
  <c r="H1062" i="6"/>
  <c r="D1062" i="6"/>
  <c r="C1062" i="6"/>
  <c r="B1062" i="6"/>
  <c r="P528" i="6"/>
  <c r="J528" i="6"/>
  <c r="L528" i="6" s="1"/>
  <c r="I528" i="6"/>
  <c r="K528" i="6" s="1"/>
  <c r="H528" i="6"/>
  <c r="D528" i="6"/>
  <c r="C528" i="6"/>
  <c r="B528" i="6"/>
  <c r="P1185" i="6"/>
  <c r="J1185" i="6"/>
  <c r="L1185" i="6" s="1"/>
  <c r="I1185" i="6"/>
  <c r="K1185" i="6" s="1"/>
  <c r="H1185" i="6"/>
  <c r="D1185" i="6"/>
  <c r="C1185" i="6"/>
  <c r="B1185" i="6"/>
  <c r="P1648" i="6"/>
  <c r="J1648" i="6"/>
  <c r="L1648" i="6" s="1"/>
  <c r="I1648" i="6"/>
  <c r="K1648" i="6" s="1"/>
  <c r="H1648" i="6"/>
  <c r="D1648" i="6"/>
  <c r="C1648" i="6"/>
  <c r="B1648" i="6"/>
  <c r="P1427" i="6"/>
  <c r="J1427" i="6"/>
  <c r="L1427" i="6" s="1"/>
  <c r="I1427" i="6"/>
  <c r="K1427" i="6" s="1"/>
  <c r="H1427" i="6"/>
  <c r="D1427" i="6"/>
  <c r="C1427" i="6"/>
  <c r="B1427" i="6"/>
  <c r="P1621" i="6"/>
  <c r="J1621" i="6"/>
  <c r="L1621" i="6" s="1"/>
  <c r="I1621" i="6"/>
  <c r="K1621" i="6" s="1"/>
  <c r="H1621" i="6"/>
  <c r="D1621" i="6"/>
  <c r="C1621" i="6"/>
  <c r="B1621" i="6"/>
  <c r="P1103" i="6"/>
  <c r="J1103" i="6"/>
  <c r="L1103" i="6" s="1"/>
  <c r="I1103" i="6"/>
  <c r="K1103" i="6" s="1"/>
  <c r="H1103" i="6"/>
  <c r="D1103" i="6"/>
  <c r="C1103" i="6"/>
  <c r="B1103" i="6"/>
  <c r="P1434" i="6"/>
  <c r="J1434" i="6"/>
  <c r="L1434" i="6" s="1"/>
  <c r="I1434" i="6"/>
  <c r="K1434" i="6" s="1"/>
  <c r="H1434" i="6"/>
  <c r="D1434" i="6"/>
  <c r="C1434" i="6"/>
  <c r="B1434" i="6"/>
  <c r="P280" i="6"/>
  <c r="J280" i="6"/>
  <c r="L280" i="6" s="1"/>
  <c r="I280" i="6"/>
  <c r="K280" i="6" s="1"/>
  <c r="H280" i="6"/>
  <c r="D280" i="6"/>
  <c r="C280" i="6"/>
  <c r="B280" i="6"/>
  <c r="P1289" i="6"/>
  <c r="J1289" i="6"/>
  <c r="L1289" i="6" s="1"/>
  <c r="I1289" i="6"/>
  <c r="K1289" i="6" s="1"/>
  <c r="H1289" i="6"/>
  <c r="D1289" i="6"/>
  <c r="C1289" i="6"/>
  <c r="B1289" i="6"/>
  <c r="P1164" i="6"/>
  <c r="J1164" i="6"/>
  <c r="L1164" i="6" s="1"/>
  <c r="I1164" i="6"/>
  <c r="K1164" i="6" s="1"/>
  <c r="H1164" i="6"/>
  <c r="D1164" i="6"/>
  <c r="C1164" i="6"/>
  <c r="B1164" i="6"/>
  <c r="P2067" i="6"/>
  <c r="J2067" i="6"/>
  <c r="L2067" i="6" s="1"/>
  <c r="I2067" i="6"/>
  <c r="K2067" i="6" s="1"/>
  <c r="H2067" i="6"/>
  <c r="D2067" i="6"/>
  <c r="C2067" i="6"/>
  <c r="B2067" i="6"/>
  <c r="P770" i="6"/>
  <c r="J770" i="6"/>
  <c r="L770" i="6" s="1"/>
  <c r="I770" i="6"/>
  <c r="K770" i="6" s="1"/>
  <c r="H770" i="6"/>
  <c r="D770" i="6"/>
  <c r="C770" i="6"/>
  <c r="B770" i="6"/>
  <c r="P1520" i="6"/>
  <c r="J1520" i="6"/>
  <c r="L1520" i="6" s="1"/>
  <c r="I1520" i="6"/>
  <c r="K1520" i="6" s="1"/>
  <c r="H1520" i="6"/>
  <c r="D1520" i="6"/>
  <c r="C1520" i="6"/>
  <c r="B1520" i="6"/>
  <c r="P2259" i="6"/>
  <c r="J2259" i="6"/>
  <c r="L2259" i="6" s="1"/>
  <c r="I2259" i="6"/>
  <c r="K2259" i="6" s="1"/>
  <c r="H2259" i="6"/>
  <c r="D2259" i="6"/>
  <c r="C2259" i="6"/>
  <c r="B2259" i="6"/>
  <c r="P1455" i="6"/>
  <c r="J1455" i="6"/>
  <c r="L1455" i="6" s="1"/>
  <c r="I1455" i="6"/>
  <c r="K1455" i="6" s="1"/>
  <c r="H1455" i="6"/>
  <c r="D1455" i="6"/>
  <c r="C1455" i="6"/>
  <c r="B1455" i="6"/>
  <c r="P2117" i="6"/>
  <c r="J2117" i="6"/>
  <c r="L2117" i="6" s="1"/>
  <c r="I2117" i="6"/>
  <c r="K2117" i="6" s="1"/>
  <c r="H2117" i="6"/>
  <c r="D2117" i="6"/>
  <c r="C2117" i="6"/>
  <c r="B2117" i="6"/>
  <c r="P1568" i="6"/>
  <c r="J1568" i="6"/>
  <c r="L1568" i="6" s="1"/>
  <c r="I1568" i="6"/>
  <c r="K1568" i="6" s="1"/>
  <c r="H1568" i="6"/>
  <c r="D1568" i="6"/>
  <c r="C1568" i="6"/>
  <c r="B1568" i="6"/>
  <c r="P82" i="6"/>
  <c r="J82" i="6"/>
  <c r="L82" i="6" s="1"/>
  <c r="I82" i="6"/>
  <c r="K82" i="6" s="1"/>
  <c r="H82" i="6"/>
  <c r="D82" i="6"/>
  <c r="C82" i="6"/>
  <c r="B82" i="6"/>
  <c r="P822" i="6"/>
  <c r="J822" i="6"/>
  <c r="L822" i="6" s="1"/>
  <c r="I822" i="6"/>
  <c r="K822" i="6" s="1"/>
  <c r="H822" i="6"/>
  <c r="D822" i="6"/>
  <c r="C822" i="6"/>
  <c r="B822" i="6"/>
  <c r="P1877" i="6"/>
  <c r="J1877" i="6"/>
  <c r="L1877" i="6" s="1"/>
  <c r="I1877" i="6"/>
  <c r="K1877" i="6" s="1"/>
  <c r="H1877" i="6"/>
  <c r="D1877" i="6"/>
  <c r="C1877" i="6"/>
  <c r="B1877" i="6"/>
  <c r="P631" i="6"/>
  <c r="J631" i="6"/>
  <c r="L631" i="6" s="1"/>
  <c r="I631" i="6"/>
  <c r="K631" i="6" s="1"/>
  <c r="H631" i="6"/>
  <c r="D631" i="6"/>
  <c r="C631" i="6"/>
  <c r="B631" i="6"/>
  <c r="P2186" i="6"/>
  <c r="J2186" i="6"/>
  <c r="L2186" i="6" s="1"/>
  <c r="I2186" i="6"/>
  <c r="K2186" i="6" s="1"/>
  <c r="H2186" i="6"/>
  <c r="D2186" i="6"/>
  <c r="C2186" i="6"/>
  <c r="B2186" i="6"/>
  <c r="P1735" i="6"/>
  <c r="J1735" i="6"/>
  <c r="L1735" i="6" s="1"/>
  <c r="I1735" i="6"/>
  <c r="K1735" i="6" s="1"/>
  <c r="H1735" i="6"/>
  <c r="D1735" i="6"/>
  <c r="C1735" i="6"/>
  <c r="B1735" i="6"/>
  <c r="P897" i="6"/>
  <c r="J897" i="6"/>
  <c r="L897" i="6" s="1"/>
  <c r="I897" i="6"/>
  <c r="K897" i="6" s="1"/>
  <c r="H897" i="6"/>
  <c r="D897" i="6"/>
  <c r="C897" i="6"/>
  <c r="B897" i="6"/>
  <c r="P186" i="6"/>
  <c r="J186" i="6"/>
  <c r="L186" i="6" s="1"/>
  <c r="I186" i="6"/>
  <c r="K186" i="6" s="1"/>
  <c r="H186" i="6"/>
  <c r="D186" i="6"/>
  <c r="C186" i="6"/>
  <c r="B186" i="6"/>
  <c r="P1205" i="6"/>
  <c r="J1205" i="6"/>
  <c r="L1205" i="6" s="1"/>
  <c r="I1205" i="6"/>
  <c r="K1205" i="6" s="1"/>
  <c r="H1205" i="6"/>
  <c r="D1205" i="6"/>
  <c r="C1205" i="6"/>
  <c r="B1205" i="6"/>
  <c r="P1947" i="6"/>
  <c r="J1947" i="6"/>
  <c r="L1947" i="6" s="1"/>
  <c r="I1947" i="6"/>
  <c r="K1947" i="6" s="1"/>
  <c r="H1947" i="6"/>
  <c r="D1947" i="6"/>
  <c r="C1947" i="6"/>
  <c r="B1947" i="6"/>
  <c r="P1321" i="6"/>
  <c r="J1321" i="6"/>
  <c r="L1321" i="6" s="1"/>
  <c r="I1321" i="6"/>
  <c r="K1321" i="6" s="1"/>
  <c r="H1321" i="6"/>
  <c r="D1321" i="6"/>
  <c r="C1321" i="6"/>
  <c r="B1321" i="6"/>
  <c r="P1493" i="6"/>
  <c r="J1493" i="6"/>
  <c r="L1493" i="6" s="1"/>
  <c r="I1493" i="6"/>
  <c r="K1493" i="6" s="1"/>
  <c r="H1493" i="6"/>
  <c r="D1493" i="6"/>
  <c r="C1493" i="6"/>
  <c r="B1493" i="6"/>
  <c r="P1354" i="6"/>
  <c r="J1354" i="6"/>
  <c r="L1354" i="6" s="1"/>
  <c r="I1354" i="6"/>
  <c r="K1354" i="6" s="1"/>
  <c r="H1354" i="6"/>
  <c r="D1354" i="6"/>
  <c r="C1354" i="6"/>
  <c r="B1354" i="6"/>
  <c r="P190" i="6"/>
  <c r="J190" i="6"/>
  <c r="L190" i="6" s="1"/>
  <c r="I190" i="6"/>
  <c r="K190" i="6" s="1"/>
  <c r="H190" i="6"/>
  <c r="D190" i="6"/>
  <c r="C190" i="6"/>
  <c r="B190" i="6"/>
  <c r="P523" i="6"/>
  <c r="J523" i="6"/>
  <c r="L523" i="6" s="1"/>
  <c r="I523" i="6"/>
  <c r="K523" i="6" s="1"/>
  <c r="H523" i="6"/>
  <c r="D523" i="6"/>
  <c r="C523" i="6"/>
  <c r="B523" i="6"/>
  <c r="P1461" i="6"/>
  <c r="J1461" i="6"/>
  <c r="L1461" i="6" s="1"/>
  <c r="I1461" i="6"/>
  <c r="K1461" i="6" s="1"/>
  <c r="H1461" i="6"/>
  <c r="D1461" i="6"/>
  <c r="C1461" i="6"/>
  <c r="B1461" i="6"/>
  <c r="P1299" i="6"/>
  <c r="J1299" i="6"/>
  <c r="L1299" i="6" s="1"/>
  <c r="I1299" i="6"/>
  <c r="K1299" i="6" s="1"/>
  <c r="H1299" i="6"/>
  <c r="D1299" i="6"/>
  <c r="C1299" i="6"/>
  <c r="B1299" i="6"/>
  <c r="P968" i="6"/>
  <c r="J968" i="6"/>
  <c r="L968" i="6" s="1"/>
  <c r="I968" i="6"/>
  <c r="K968" i="6" s="1"/>
  <c r="H968" i="6"/>
  <c r="D968" i="6"/>
  <c r="C968" i="6"/>
  <c r="B968" i="6"/>
  <c r="P689" i="6"/>
  <c r="J689" i="6"/>
  <c r="L689" i="6" s="1"/>
  <c r="I689" i="6"/>
  <c r="K689" i="6" s="1"/>
  <c r="H689" i="6"/>
  <c r="D689" i="6"/>
  <c r="C689" i="6"/>
  <c r="B689" i="6"/>
  <c r="P1240" i="6"/>
  <c r="J1240" i="6"/>
  <c r="L1240" i="6" s="1"/>
  <c r="I1240" i="6"/>
  <c r="K1240" i="6" s="1"/>
  <c r="H1240" i="6"/>
  <c r="D1240" i="6"/>
  <c r="C1240" i="6"/>
  <c r="B1240" i="6"/>
  <c r="P346" i="6"/>
  <c r="J346" i="6"/>
  <c r="L346" i="6" s="1"/>
  <c r="I346" i="6"/>
  <c r="K346" i="6" s="1"/>
  <c r="H346" i="6"/>
  <c r="D346" i="6"/>
  <c r="C346" i="6"/>
  <c r="B346" i="6"/>
  <c r="P2097" i="6"/>
  <c r="J2097" i="6"/>
  <c r="L2097" i="6" s="1"/>
  <c r="I2097" i="6"/>
  <c r="K2097" i="6" s="1"/>
  <c r="H2097" i="6"/>
  <c r="D2097" i="6"/>
  <c r="C2097" i="6"/>
  <c r="B2097" i="6"/>
  <c r="P699" i="6"/>
  <c r="J699" i="6"/>
  <c r="L699" i="6" s="1"/>
  <c r="I699" i="6"/>
  <c r="K699" i="6" s="1"/>
  <c r="H699" i="6"/>
  <c r="D699" i="6"/>
  <c r="C699" i="6"/>
  <c r="B699" i="6"/>
  <c r="P1157" i="6"/>
  <c r="J1157" i="6"/>
  <c r="L1157" i="6" s="1"/>
  <c r="I1157" i="6"/>
  <c r="K1157" i="6" s="1"/>
  <c r="H1157" i="6"/>
  <c r="D1157" i="6"/>
  <c r="C1157" i="6"/>
  <c r="B1157" i="6"/>
  <c r="P351" i="6"/>
  <c r="J351" i="6"/>
  <c r="L351" i="6" s="1"/>
  <c r="I351" i="6"/>
  <c r="K351" i="6" s="1"/>
  <c r="H351" i="6"/>
  <c r="D351" i="6"/>
  <c r="C351" i="6"/>
  <c r="B351" i="6"/>
  <c r="P1379" i="6"/>
  <c r="J1379" i="6"/>
  <c r="L1379" i="6" s="1"/>
  <c r="I1379" i="6"/>
  <c r="K1379" i="6" s="1"/>
  <c r="H1379" i="6"/>
  <c r="D1379" i="6"/>
  <c r="C1379" i="6"/>
  <c r="B1379" i="6"/>
  <c r="P588" i="6"/>
  <c r="J588" i="6"/>
  <c r="L588" i="6" s="1"/>
  <c r="I588" i="6"/>
  <c r="K588" i="6" s="1"/>
  <c r="H588" i="6"/>
  <c r="D588" i="6"/>
  <c r="C588" i="6"/>
  <c r="B588" i="6"/>
  <c r="P8" i="6"/>
  <c r="J8" i="6"/>
  <c r="L8" i="6" s="1"/>
  <c r="I8" i="6"/>
  <c r="K8" i="6" s="1"/>
  <c r="H8" i="6"/>
  <c r="D8" i="6"/>
  <c r="C8" i="6"/>
  <c r="B8" i="6"/>
  <c r="P924" i="6"/>
  <c r="J924" i="6"/>
  <c r="L924" i="6" s="1"/>
  <c r="I924" i="6"/>
  <c r="K924" i="6" s="1"/>
  <c r="H924" i="6"/>
  <c r="D924" i="6"/>
  <c r="C924" i="6"/>
  <c r="B924" i="6"/>
  <c r="P76" i="6"/>
  <c r="J76" i="6"/>
  <c r="L76" i="6" s="1"/>
  <c r="I76" i="6"/>
  <c r="K76" i="6" s="1"/>
  <c r="H76" i="6"/>
  <c r="D76" i="6"/>
  <c r="C76" i="6"/>
  <c r="B76" i="6"/>
  <c r="P567" i="6"/>
  <c r="J567" i="6"/>
  <c r="L567" i="6" s="1"/>
  <c r="I567" i="6"/>
  <c r="K567" i="6" s="1"/>
  <c r="H567" i="6"/>
  <c r="D567" i="6"/>
  <c r="C567" i="6"/>
  <c r="B567" i="6"/>
  <c r="P299" i="6"/>
  <c r="J299" i="6"/>
  <c r="L299" i="6" s="1"/>
  <c r="I299" i="6"/>
  <c r="K299" i="6" s="1"/>
  <c r="H299" i="6"/>
  <c r="D299" i="6"/>
  <c r="C299" i="6"/>
  <c r="B299" i="6"/>
  <c r="P167" i="6"/>
  <c r="J167" i="6"/>
  <c r="L167" i="6" s="1"/>
  <c r="I167" i="6"/>
  <c r="K167" i="6" s="1"/>
  <c r="H167" i="6"/>
  <c r="D167" i="6"/>
  <c r="C167" i="6"/>
  <c r="B167" i="6"/>
  <c r="P432" i="6"/>
  <c r="J432" i="6"/>
  <c r="L432" i="6" s="1"/>
  <c r="I432" i="6"/>
  <c r="K432" i="6" s="1"/>
  <c r="H432" i="6"/>
  <c r="D432" i="6"/>
  <c r="C432" i="6"/>
  <c r="B432" i="6"/>
  <c r="P1473" i="6"/>
  <c r="J1473" i="6"/>
  <c r="L1473" i="6" s="1"/>
  <c r="I1473" i="6"/>
  <c r="K1473" i="6" s="1"/>
  <c r="H1473" i="6"/>
  <c r="D1473" i="6"/>
  <c r="C1473" i="6"/>
  <c r="B1473" i="6"/>
  <c r="P1785" i="6"/>
  <c r="J1785" i="6"/>
  <c r="L1785" i="6" s="1"/>
  <c r="I1785" i="6"/>
  <c r="K1785" i="6" s="1"/>
  <c r="H1785" i="6"/>
  <c r="D1785" i="6"/>
  <c r="C1785" i="6"/>
  <c r="B1785" i="6"/>
  <c r="P54" i="6"/>
  <c r="J54" i="6"/>
  <c r="L54" i="6" s="1"/>
  <c r="I54" i="6"/>
  <c r="K54" i="6" s="1"/>
  <c r="H54" i="6"/>
  <c r="D54" i="6"/>
  <c r="C54" i="6"/>
  <c r="B54" i="6"/>
  <c r="P518" i="6"/>
  <c r="J518" i="6"/>
  <c r="L518" i="6" s="1"/>
  <c r="I518" i="6"/>
  <c r="K518" i="6" s="1"/>
  <c r="H518" i="6"/>
  <c r="D518" i="6"/>
  <c r="C518" i="6"/>
  <c r="B518" i="6"/>
  <c r="P796" i="6"/>
  <c r="J796" i="6"/>
  <c r="L796" i="6" s="1"/>
  <c r="I796" i="6"/>
  <c r="K796" i="6" s="1"/>
  <c r="H796" i="6"/>
  <c r="D796" i="6"/>
  <c r="C796" i="6"/>
  <c r="B796" i="6"/>
  <c r="P2151" i="6"/>
  <c r="J2151" i="6"/>
  <c r="L2151" i="6" s="1"/>
  <c r="I2151" i="6"/>
  <c r="K2151" i="6" s="1"/>
  <c r="H2151" i="6"/>
  <c r="D2151" i="6"/>
  <c r="C2151" i="6"/>
  <c r="B2151" i="6"/>
  <c r="P128" i="6"/>
  <c r="J128" i="6"/>
  <c r="L128" i="6" s="1"/>
  <c r="I128" i="6"/>
  <c r="K128" i="6" s="1"/>
  <c r="H128" i="6"/>
  <c r="D128" i="6"/>
  <c r="C128" i="6"/>
  <c r="B128" i="6"/>
  <c r="P1929" i="6"/>
  <c r="J1929" i="6"/>
  <c r="L1929" i="6" s="1"/>
  <c r="I1929" i="6"/>
  <c r="K1929" i="6" s="1"/>
  <c r="H1929" i="6"/>
  <c r="D1929" i="6"/>
  <c r="C1929" i="6"/>
  <c r="B1929" i="6"/>
  <c r="P2082" i="6"/>
  <c r="J2082" i="6"/>
  <c r="L2082" i="6" s="1"/>
  <c r="I2082" i="6"/>
  <c r="K2082" i="6" s="1"/>
  <c r="H2082" i="6"/>
  <c r="D2082" i="6"/>
  <c r="C2082" i="6"/>
  <c r="B2082" i="6"/>
  <c r="P1509" i="6"/>
  <c r="J1509" i="6"/>
  <c r="L1509" i="6" s="1"/>
  <c r="I1509" i="6"/>
  <c r="K1509" i="6" s="1"/>
  <c r="H1509" i="6"/>
  <c r="D1509" i="6"/>
  <c r="C1509" i="6"/>
  <c r="B1509" i="6"/>
  <c r="P1799" i="6"/>
  <c r="J1799" i="6"/>
  <c r="L1799" i="6" s="1"/>
  <c r="I1799" i="6"/>
  <c r="K1799" i="6" s="1"/>
  <c r="H1799" i="6"/>
  <c r="D1799" i="6"/>
  <c r="C1799" i="6"/>
  <c r="B1799" i="6"/>
  <c r="P683" i="6"/>
  <c r="J683" i="6"/>
  <c r="L683" i="6" s="1"/>
  <c r="I683" i="6"/>
  <c r="K683" i="6" s="1"/>
  <c r="H683" i="6"/>
  <c r="D683" i="6"/>
  <c r="C683" i="6"/>
  <c r="B683" i="6"/>
  <c r="P1438" i="6"/>
  <c r="J1438" i="6"/>
  <c r="L1438" i="6" s="1"/>
  <c r="I1438" i="6"/>
  <c r="K1438" i="6" s="1"/>
  <c r="H1438" i="6"/>
  <c r="D1438" i="6"/>
  <c r="C1438" i="6"/>
  <c r="B1438" i="6"/>
  <c r="P1529" i="6"/>
  <c r="J1529" i="6"/>
  <c r="L1529" i="6" s="1"/>
  <c r="I1529" i="6"/>
  <c r="K1529" i="6" s="1"/>
  <c r="H1529" i="6"/>
  <c r="D1529" i="6"/>
  <c r="C1529" i="6"/>
  <c r="B1529" i="6"/>
  <c r="P921" i="6"/>
  <c r="J921" i="6"/>
  <c r="L921" i="6" s="1"/>
  <c r="I921" i="6"/>
  <c r="K921" i="6" s="1"/>
  <c r="H921" i="6"/>
  <c r="D921" i="6"/>
  <c r="C921" i="6"/>
  <c r="B921" i="6"/>
  <c r="P820" i="6"/>
  <c r="J820" i="6"/>
  <c r="L820" i="6" s="1"/>
  <c r="I820" i="6"/>
  <c r="K820" i="6" s="1"/>
  <c r="H820" i="6"/>
  <c r="D820" i="6"/>
  <c r="C820" i="6"/>
  <c r="B820" i="6"/>
  <c r="P2252" i="6"/>
  <c r="J2252" i="6"/>
  <c r="L2252" i="6" s="1"/>
  <c r="I2252" i="6"/>
  <c r="K2252" i="6" s="1"/>
  <c r="H2252" i="6"/>
  <c r="D2252" i="6"/>
  <c r="C2252" i="6"/>
  <c r="B2252" i="6"/>
  <c r="P1962" i="6"/>
  <c r="J1962" i="6"/>
  <c r="L1962" i="6" s="1"/>
  <c r="I1962" i="6"/>
  <c r="K1962" i="6" s="1"/>
  <c r="H1962" i="6"/>
  <c r="D1962" i="6"/>
  <c r="C1962" i="6"/>
  <c r="B1962" i="6"/>
  <c r="P1221" i="6"/>
  <c r="J1221" i="6"/>
  <c r="L1221" i="6" s="1"/>
  <c r="I1221" i="6"/>
  <c r="K1221" i="6" s="1"/>
  <c r="H1221" i="6"/>
  <c r="D1221" i="6"/>
  <c r="C1221" i="6"/>
  <c r="B1221" i="6"/>
  <c r="P225" i="6"/>
  <c r="J225" i="6"/>
  <c r="L225" i="6" s="1"/>
  <c r="I225" i="6"/>
  <c r="K225" i="6" s="1"/>
  <c r="H225" i="6"/>
  <c r="D225" i="6"/>
  <c r="C225" i="6"/>
  <c r="B225" i="6"/>
  <c r="P99" i="6"/>
  <c r="J99" i="6"/>
  <c r="L99" i="6" s="1"/>
  <c r="I99" i="6"/>
  <c r="K99" i="6" s="1"/>
  <c r="H99" i="6"/>
  <c r="D99" i="6"/>
  <c r="C99" i="6"/>
  <c r="B99" i="6"/>
  <c r="P58" i="6"/>
  <c r="J58" i="6"/>
  <c r="L58" i="6" s="1"/>
  <c r="I58" i="6"/>
  <c r="K58" i="6" s="1"/>
  <c r="H58" i="6"/>
  <c r="D58" i="6"/>
  <c r="C58" i="6"/>
  <c r="B58" i="6"/>
  <c r="P1447" i="6"/>
  <c r="J1447" i="6"/>
  <c r="L1447" i="6" s="1"/>
  <c r="I1447" i="6"/>
  <c r="K1447" i="6" s="1"/>
  <c r="H1447" i="6"/>
  <c r="D1447" i="6"/>
  <c r="C1447" i="6"/>
  <c r="B1447" i="6"/>
  <c r="P1441" i="6"/>
  <c r="J1441" i="6"/>
  <c r="L1441" i="6" s="1"/>
  <c r="I1441" i="6"/>
  <c r="K1441" i="6" s="1"/>
  <c r="H1441" i="6"/>
  <c r="D1441" i="6"/>
  <c r="C1441" i="6"/>
  <c r="B1441" i="6"/>
  <c r="P682" i="6"/>
  <c r="J682" i="6"/>
  <c r="L682" i="6" s="1"/>
  <c r="I682" i="6"/>
  <c r="K682" i="6" s="1"/>
  <c r="H682" i="6"/>
  <c r="D682" i="6"/>
  <c r="C682" i="6"/>
  <c r="B682" i="6"/>
  <c r="P1576" i="6"/>
  <c r="J1576" i="6"/>
  <c r="L1576" i="6" s="1"/>
  <c r="I1576" i="6"/>
  <c r="K1576" i="6" s="1"/>
  <c r="H1576" i="6"/>
  <c r="D1576" i="6"/>
  <c r="C1576" i="6"/>
  <c r="B1576" i="6"/>
  <c r="P544" i="6"/>
  <c r="J544" i="6"/>
  <c r="L544" i="6" s="1"/>
  <c r="I544" i="6"/>
  <c r="K544" i="6" s="1"/>
  <c r="H544" i="6"/>
  <c r="D544" i="6"/>
  <c r="C544" i="6"/>
  <c r="B544" i="6"/>
  <c r="P1900" i="6"/>
  <c r="J1900" i="6"/>
  <c r="L1900" i="6" s="1"/>
  <c r="I1900" i="6"/>
  <c r="K1900" i="6" s="1"/>
  <c r="H1900" i="6"/>
  <c r="D1900" i="6"/>
  <c r="C1900" i="6"/>
  <c r="B1900" i="6"/>
  <c r="P1698" i="6"/>
  <c r="J1698" i="6"/>
  <c r="L1698" i="6" s="1"/>
  <c r="I1698" i="6"/>
  <c r="K1698" i="6" s="1"/>
  <c r="H1698" i="6"/>
  <c r="D1698" i="6"/>
  <c r="C1698" i="6"/>
  <c r="B1698" i="6"/>
  <c r="P1922" i="6"/>
  <c r="J1922" i="6"/>
  <c r="L1922" i="6" s="1"/>
  <c r="I1922" i="6"/>
  <c r="K1922" i="6" s="1"/>
  <c r="H1922" i="6"/>
  <c r="D1922" i="6"/>
  <c r="C1922" i="6"/>
  <c r="B1922" i="6"/>
  <c r="P517" i="6"/>
  <c r="J517" i="6"/>
  <c r="L517" i="6" s="1"/>
  <c r="I517" i="6"/>
  <c r="K517" i="6" s="1"/>
  <c r="H517" i="6"/>
  <c r="D517" i="6"/>
  <c r="C517" i="6"/>
  <c r="B517" i="6"/>
  <c r="P248" i="6"/>
  <c r="J248" i="6"/>
  <c r="L248" i="6" s="1"/>
  <c r="I248" i="6"/>
  <c r="K248" i="6" s="1"/>
  <c r="H248" i="6"/>
  <c r="D248" i="6"/>
  <c r="C248" i="6"/>
  <c r="B248" i="6"/>
  <c r="P1521" i="6"/>
  <c r="J1521" i="6"/>
  <c r="L1521" i="6" s="1"/>
  <c r="I1521" i="6"/>
  <c r="K1521" i="6" s="1"/>
  <c r="H1521" i="6"/>
  <c r="D1521" i="6"/>
  <c r="C1521" i="6"/>
  <c r="B1521" i="6"/>
  <c r="P573" i="6"/>
  <c r="J573" i="6"/>
  <c r="L573" i="6" s="1"/>
  <c r="I573" i="6"/>
  <c r="K573" i="6" s="1"/>
  <c r="H573" i="6"/>
  <c r="D573" i="6"/>
  <c r="C573" i="6"/>
  <c r="B573" i="6"/>
  <c r="P1809" i="6"/>
  <c r="J1809" i="6"/>
  <c r="L1809" i="6" s="1"/>
  <c r="I1809" i="6"/>
  <c r="K1809" i="6" s="1"/>
  <c r="H1809" i="6"/>
  <c r="D1809" i="6"/>
  <c r="C1809" i="6"/>
  <c r="B1809" i="6"/>
  <c r="P252" i="6"/>
  <c r="J252" i="6"/>
  <c r="L252" i="6" s="1"/>
  <c r="I252" i="6"/>
  <c r="K252" i="6" s="1"/>
  <c r="H252" i="6"/>
  <c r="D252" i="6"/>
  <c r="C252" i="6"/>
  <c r="B252" i="6"/>
  <c r="P1902" i="6"/>
  <c r="J1902" i="6"/>
  <c r="L1902" i="6" s="1"/>
  <c r="I1902" i="6"/>
  <c r="K1902" i="6" s="1"/>
  <c r="H1902" i="6"/>
  <c r="D1902" i="6"/>
  <c r="C1902" i="6"/>
  <c r="B1902" i="6"/>
  <c r="P315" i="6"/>
  <c r="J315" i="6"/>
  <c r="L315" i="6" s="1"/>
  <c r="I315" i="6"/>
  <c r="K315" i="6" s="1"/>
  <c r="H315" i="6"/>
  <c r="D315" i="6"/>
  <c r="C315" i="6"/>
  <c r="B315" i="6"/>
  <c r="P1518" i="6"/>
  <c r="J1518" i="6"/>
  <c r="L1518" i="6" s="1"/>
  <c r="I1518" i="6"/>
  <c r="K1518" i="6" s="1"/>
  <c r="H1518" i="6"/>
  <c r="D1518" i="6"/>
  <c r="C1518" i="6"/>
  <c r="B1518" i="6"/>
  <c r="P2158" i="6"/>
  <c r="J2158" i="6"/>
  <c r="L2158" i="6" s="1"/>
  <c r="I2158" i="6"/>
  <c r="K2158" i="6" s="1"/>
  <c r="H2158" i="6"/>
  <c r="D2158" i="6"/>
  <c r="C2158" i="6"/>
  <c r="B2158" i="6"/>
  <c r="P1719" i="6"/>
  <c r="J1719" i="6"/>
  <c r="L1719" i="6" s="1"/>
  <c r="I1719" i="6"/>
  <c r="K1719" i="6" s="1"/>
  <c r="H1719" i="6"/>
  <c r="D1719" i="6"/>
  <c r="C1719" i="6"/>
  <c r="B1719" i="6"/>
  <c r="P684" i="6"/>
  <c r="J684" i="6"/>
  <c r="L684" i="6" s="1"/>
  <c r="I684" i="6"/>
  <c r="K684" i="6" s="1"/>
  <c r="H684" i="6"/>
  <c r="D684" i="6"/>
  <c r="C684" i="6"/>
  <c r="B684" i="6"/>
  <c r="P798" i="6"/>
  <c r="J798" i="6"/>
  <c r="L798" i="6" s="1"/>
  <c r="I798" i="6"/>
  <c r="K798" i="6" s="1"/>
  <c r="H798" i="6"/>
  <c r="D798" i="6"/>
  <c r="C798" i="6"/>
  <c r="B798" i="6"/>
  <c r="P956" i="6"/>
  <c r="J956" i="6"/>
  <c r="L956" i="6" s="1"/>
  <c r="I956" i="6"/>
  <c r="K956" i="6" s="1"/>
  <c r="H956" i="6"/>
  <c r="D956" i="6"/>
  <c r="C956" i="6"/>
  <c r="B956" i="6"/>
  <c r="P563" i="6"/>
  <c r="J563" i="6"/>
  <c r="L563" i="6" s="1"/>
  <c r="I563" i="6"/>
  <c r="K563" i="6" s="1"/>
  <c r="H563" i="6"/>
  <c r="D563" i="6"/>
  <c r="C563" i="6"/>
  <c r="B563" i="6"/>
  <c r="P1579" i="6"/>
  <c r="J1579" i="6"/>
  <c r="L1579" i="6" s="1"/>
  <c r="I1579" i="6"/>
  <c r="K1579" i="6" s="1"/>
  <c r="H1579" i="6"/>
  <c r="D1579" i="6"/>
  <c r="C1579" i="6"/>
  <c r="B1579" i="6"/>
  <c r="P950" i="6"/>
  <c r="J950" i="6"/>
  <c r="L950" i="6" s="1"/>
  <c r="I950" i="6"/>
  <c r="K950" i="6" s="1"/>
  <c r="H950" i="6"/>
  <c r="D950" i="6"/>
  <c r="C950" i="6"/>
  <c r="B950" i="6"/>
  <c r="P205" i="6"/>
  <c r="J205" i="6"/>
  <c r="L205" i="6" s="1"/>
  <c r="I205" i="6"/>
  <c r="K205" i="6" s="1"/>
  <c r="H205" i="6"/>
  <c r="D205" i="6"/>
  <c r="C205" i="6"/>
  <c r="B205" i="6"/>
  <c r="P688" i="6"/>
  <c r="J688" i="6"/>
  <c r="L688" i="6" s="1"/>
  <c r="I688" i="6"/>
  <c r="K688" i="6" s="1"/>
  <c r="H688" i="6"/>
  <c r="D688" i="6"/>
  <c r="C688" i="6"/>
  <c r="B688" i="6"/>
  <c r="P2279" i="6"/>
  <c r="J2279" i="6"/>
  <c r="L2279" i="6" s="1"/>
  <c r="I2279" i="6"/>
  <c r="K2279" i="6" s="1"/>
  <c r="H2279" i="6"/>
  <c r="D2279" i="6"/>
  <c r="C2279" i="6"/>
  <c r="B2279" i="6"/>
  <c r="P1107" i="6"/>
  <c r="J1107" i="6"/>
  <c r="L1107" i="6" s="1"/>
  <c r="I1107" i="6"/>
  <c r="K1107" i="6" s="1"/>
  <c r="H1107" i="6"/>
  <c r="D1107" i="6"/>
  <c r="C1107" i="6"/>
  <c r="B1107" i="6"/>
  <c r="P1866" i="6"/>
  <c r="J1866" i="6"/>
  <c r="L1866" i="6" s="1"/>
  <c r="I1866" i="6"/>
  <c r="K1866" i="6" s="1"/>
  <c r="H1866" i="6"/>
  <c r="D1866" i="6"/>
  <c r="C1866" i="6"/>
  <c r="B1866" i="6"/>
  <c r="P154" i="6"/>
  <c r="J154" i="6"/>
  <c r="L154" i="6" s="1"/>
  <c r="I154" i="6"/>
  <c r="K154" i="6" s="1"/>
  <c r="H154" i="6"/>
  <c r="D154" i="6"/>
  <c r="C154" i="6"/>
  <c r="B154" i="6"/>
  <c r="P221" i="6"/>
  <c r="J221" i="6"/>
  <c r="L221" i="6" s="1"/>
  <c r="I221" i="6"/>
  <c r="K221" i="6" s="1"/>
  <c r="H221" i="6"/>
  <c r="D221" i="6"/>
  <c r="C221" i="6"/>
  <c r="B221" i="6"/>
  <c r="P32" i="6"/>
  <c r="J32" i="6"/>
  <c r="L32" i="6" s="1"/>
  <c r="I32" i="6"/>
  <c r="K32" i="6" s="1"/>
  <c r="H32" i="6"/>
  <c r="D32" i="6"/>
  <c r="C32" i="6"/>
  <c r="B32" i="6"/>
  <c r="P2001" i="6"/>
  <c r="J2001" i="6"/>
  <c r="L2001" i="6" s="1"/>
  <c r="I2001" i="6"/>
  <c r="K2001" i="6" s="1"/>
  <c r="H2001" i="6"/>
  <c r="D2001" i="6"/>
  <c r="C2001" i="6"/>
  <c r="B2001" i="6"/>
  <c r="P329" i="6"/>
  <c r="J329" i="6"/>
  <c r="L329" i="6" s="1"/>
  <c r="I329" i="6"/>
  <c r="K329" i="6" s="1"/>
  <c r="H329" i="6"/>
  <c r="D329" i="6"/>
  <c r="C329" i="6"/>
  <c r="B329" i="6"/>
  <c r="P466" i="6"/>
  <c r="J466" i="6"/>
  <c r="L466" i="6" s="1"/>
  <c r="I466" i="6"/>
  <c r="K466" i="6" s="1"/>
  <c r="H466" i="6"/>
  <c r="D466" i="6"/>
  <c r="C466" i="6"/>
  <c r="B466" i="6"/>
  <c r="P1303" i="6"/>
  <c r="J1303" i="6"/>
  <c r="L1303" i="6" s="1"/>
  <c r="I1303" i="6"/>
  <c r="K1303" i="6" s="1"/>
  <c r="H1303" i="6"/>
  <c r="D1303" i="6"/>
  <c r="C1303" i="6"/>
  <c r="B1303" i="6"/>
  <c r="P1811" i="6"/>
  <c r="J1811" i="6"/>
  <c r="L1811" i="6" s="1"/>
  <c r="I1811" i="6"/>
  <c r="K1811" i="6" s="1"/>
  <c r="H1811" i="6"/>
  <c r="D1811" i="6"/>
  <c r="C1811" i="6"/>
  <c r="B1811" i="6"/>
  <c r="P1790" i="6"/>
  <c r="J1790" i="6"/>
  <c r="L1790" i="6" s="1"/>
  <c r="I1790" i="6"/>
  <c r="K1790" i="6" s="1"/>
  <c r="H1790" i="6"/>
  <c r="D1790" i="6"/>
  <c r="C1790" i="6"/>
  <c r="B1790" i="6"/>
  <c r="P624" i="6"/>
  <c r="J624" i="6"/>
  <c r="L624" i="6" s="1"/>
  <c r="I624" i="6"/>
  <c r="K624" i="6" s="1"/>
  <c r="H624" i="6"/>
  <c r="D624" i="6"/>
  <c r="C624" i="6"/>
  <c r="B624" i="6"/>
  <c r="P2260" i="6"/>
  <c r="J2260" i="6"/>
  <c r="L2260" i="6" s="1"/>
  <c r="I2260" i="6"/>
  <c r="K2260" i="6" s="1"/>
  <c r="H2260" i="6"/>
  <c r="D2260" i="6"/>
  <c r="C2260" i="6"/>
  <c r="B2260" i="6"/>
  <c r="P232" i="6"/>
  <c r="J232" i="6"/>
  <c r="L232" i="6" s="1"/>
  <c r="I232" i="6"/>
  <c r="K232" i="6" s="1"/>
  <c r="H232" i="6"/>
  <c r="D232" i="6"/>
  <c r="C232" i="6"/>
  <c r="B232" i="6"/>
  <c r="P1408" i="6"/>
  <c r="J1408" i="6"/>
  <c r="L1408" i="6" s="1"/>
  <c r="I1408" i="6"/>
  <c r="K1408" i="6" s="1"/>
  <c r="H1408" i="6"/>
  <c r="D1408" i="6"/>
  <c r="C1408" i="6"/>
  <c r="B1408" i="6"/>
  <c r="P824" i="6"/>
  <c r="J824" i="6"/>
  <c r="L824" i="6" s="1"/>
  <c r="I824" i="6"/>
  <c r="K824" i="6" s="1"/>
  <c r="H824" i="6"/>
  <c r="D824" i="6"/>
  <c r="C824" i="6"/>
  <c r="B824" i="6"/>
  <c r="P1307" i="6"/>
  <c r="J1307" i="6"/>
  <c r="L1307" i="6" s="1"/>
  <c r="I1307" i="6"/>
  <c r="K1307" i="6" s="1"/>
  <c r="H1307" i="6"/>
  <c r="D1307" i="6"/>
  <c r="C1307" i="6"/>
  <c r="B1307" i="6"/>
  <c r="P1076" i="6"/>
  <c r="J1076" i="6"/>
  <c r="L1076" i="6" s="1"/>
  <c r="I1076" i="6"/>
  <c r="K1076" i="6" s="1"/>
  <c r="H1076" i="6"/>
  <c r="D1076" i="6"/>
  <c r="C1076" i="6"/>
  <c r="B1076" i="6"/>
  <c r="P843" i="6"/>
  <c r="J843" i="6"/>
  <c r="L843" i="6" s="1"/>
  <c r="I843" i="6"/>
  <c r="K843" i="6" s="1"/>
  <c r="H843" i="6"/>
  <c r="D843" i="6"/>
  <c r="C843" i="6"/>
  <c r="B843" i="6"/>
  <c r="P2023" i="6"/>
  <c r="J2023" i="6"/>
  <c r="L2023" i="6" s="1"/>
  <c r="I2023" i="6"/>
  <c r="K2023" i="6" s="1"/>
  <c r="H2023" i="6"/>
  <c r="D2023" i="6"/>
  <c r="C2023" i="6"/>
  <c r="B2023" i="6"/>
  <c r="P404" i="6"/>
  <c r="J404" i="6"/>
  <c r="L404" i="6" s="1"/>
  <c r="I404" i="6"/>
  <c r="K404" i="6" s="1"/>
  <c r="H404" i="6"/>
  <c r="D404" i="6"/>
  <c r="C404" i="6"/>
  <c r="B404" i="6"/>
  <c r="P1158" i="6"/>
  <c r="J1158" i="6"/>
  <c r="L1158" i="6" s="1"/>
  <c r="I1158" i="6"/>
  <c r="K1158" i="6" s="1"/>
  <c r="H1158" i="6"/>
  <c r="D1158" i="6"/>
  <c r="C1158" i="6"/>
  <c r="B1158" i="6"/>
  <c r="P2104" i="6"/>
  <c r="J2104" i="6"/>
  <c r="L2104" i="6" s="1"/>
  <c r="I2104" i="6"/>
  <c r="K2104" i="6" s="1"/>
  <c r="H2104" i="6"/>
  <c r="D2104" i="6"/>
  <c r="C2104" i="6"/>
  <c r="B2104" i="6"/>
  <c r="P2205" i="6"/>
  <c r="J2205" i="6"/>
  <c r="L2205" i="6" s="1"/>
  <c r="I2205" i="6"/>
  <c r="K2205" i="6" s="1"/>
  <c r="H2205" i="6"/>
  <c r="D2205" i="6"/>
  <c r="C2205" i="6"/>
  <c r="B2205" i="6"/>
  <c r="P1734" i="6"/>
  <c r="J1734" i="6"/>
  <c r="L1734" i="6" s="1"/>
  <c r="I1734" i="6"/>
  <c r="K1734" i="6" s="1"/>
  <c r="H1734" i="6"/>
  <c r="D1734" i="6"/>
  <c r="C1734" i="6"/>
  <c r="B1734" i="6"/>
  <c r="P1702" i="6"/>
  <c r="J1702" i="6"/>
  <c r="L1702" i="6" s="1"/>
  <c r="I1702" i="6"/>
  <c r="K1702" i="6" s="1"/>
  <c r="H1702" i="6"/>
  <c r="D1702" i="6"/>
  <c r="C1702" i="6"/>
  <c r="B1702" i="6"/>
  <c r="P2173" i="6"/>
  <c r="J2173" i="6"/>
  <c r="L2173" i="6" s="1"/>
  <c r="I2173" i="6"/>
  <c r="K2173" i="6" s="1"/>
  <c r="H2173" i="6"/>
  <c r="D2173" i="6"/>
  <c r="C2173" i="6"/>
  <c r="B2173" i="6"/>
  <c r="P2008" i="6"/>
  <c r="J2008" i="6"/>
  <c r="L2008" i="6" s="1"/>
  <c r="I2008" i="6"/>
  <c r="K2008" i="6" s="1"/>
  <c r="H2008" i="6"/>
  <c r="D2008" i="6"/>
  <c r="C2008" i="6"/>
  <c r="B2008" i="6"/>
  <c r="P1837" i="6"/>
  <c r="J1837" i="6"/>
  <c r="L1837" i="6" s="1"/>
  <c r="I1837" i="6"/>
  <c r="K1837" i="6" s="1"/>
  <c r="H1837" i="6"/>
  <c r="D1837" i="6"/>
  <c r="C1837" i="6"/>
  <c r="B1837" i="6"/>
  <c r="P557" i="6"/>
  <c r="J557" i="6"/>
  <c r="L557" i="6" s="1"/>
  <c r="I557" i="6"/>
  <c r="K557" i="6" s="1"/>
  <c r="H557" i="6"/>
  <c r="D557" i="6"/>
  <c r="C557" i="6"/>
  <c r="B557" i="6"/>
  <c r="P1125" i="6"/>
  <c r="J1125" i="6"/>
  <c r="L1125" i="6" s="1"/>
  <c r="I1125" i="6"/>
  <c r="K1125" i="6" s="1"/>
  <c r="H1125" i="6"/>
  <c r="D1125" i="6"/>
  <c r="C1125" i="6"/>
  <c r="B1125" i="6"/>
  <c r="P18" i="6"/>
  <c r="J18" i="6"/>
  <c r="L18" i="6" s="1"/>
  <c r="I18" i="6"/>
  <c r="K18" i="6" s="1"/>
  <c r="H18" i="6"/>
  <c r="D18" i="6"/>
  <c r="C18" i="6"/>
  <c r="B18" i="6"/>
  <c r="P952" i="6"/>
  <c r="J952" i="6"/>
  <c r="L952" i="6" s="1"/>
  <c r="I952" i="6"/>
  <c r="K952" i="6" s="1"/>
  <c r="H952" i="6"/>
  <c r="D952" i="6"/>
  <c r="C952" i="6"/>
  <c r="B952" i="6"/>
  <c r="P2247" i="6"/>
  <c r="J2247" i="6"/>
  <c r="L2247" i="6" s="1"/>
  <c r="I2247" i="6"/>
  <c r="K2247" i="6" s="1"/>
  <c r="H2247" i="6"/>
  <c r="D2247" i="6"/>
  <c r="C2247" i="6"/>
  <c r="B2247" i="6"/>
  <c r="P1939" i="6"/>
  <c r="J1939" i="6"/>
  <c r="L1939" i="6" s="1"/>
  <c r="I1939" i="6"/>
  <c r="K1939" i="6" s="1"/>
  <c r="H1939" i="6"/>
  <c r="D1939" i="6"/>
  <c r="C1939" i="6"/>
  <c r="B1939" i="6"/>
  <c r="P229" i="6"/>
  <c r="J229" i="6"/>
  <c r="L229" i="6" s="1"/>
  <c r="I229" i="6"/>
  <c r="K229" i="6" s="1"/>
  <c r="H229" i="6"/>
  <c r="D229" i="6"/>
  <c r="C229" i="6"/>
  <c r="B229" i="6"/>
  <c r="P241" i="6"/>
  <c r="J241" i="6"/>
  <c r="L241" i="6" s="1"/>
  <c r="I241" i="6"/>
  <c r="K241" i="6" s="1"/>
  <c r="H241" i="6"/>
  <c r="D241" i="6"/>
  <c r="C241" i="6"/>
  <c r="B241" i="6"/>
  <c r="P1475" i="6"/>
  <c r="J1475" i="6"/>
  <c r="L1475" i="6" s="1"/>
  <c r="I1475" i="6"/>
  <c r="K1475" i="6" s="1"/>
  <c r="H1475" i="6"/>
  <c r="D1475" i="6"/>
  <c r="C1475" i="6"/>
  <c r="B1475" i="6"/>
  <c r="P991" i="6"/>
  <c r="J991" i="6"/>
  <c r="L991" i="6" s="1"/>
  <c r="I991" i="6"/>
  <c r="K991" i="6" s="1"/>
  <c r="H991" i="6"/>
  <c r="D991" i="6"/>
  <c r="C991" i="6"/>
  <c r="B991" i="6"/>
  <c r="P264" i="6"/>
  <c r="J264" i="6"/>
  <c r="L264" i="6" s="1"/>
  <c r="I264" i="6"/>
  <c r="K264" i="6" s="1"/>
  <c r="H264" i="6"/>
  <c r="D264" i="6"/>
  <c r="C264" i="6"/>
  <c r="B264" i="6"/>
  <c r="P376" i="6"/>
  <c r="J376" i="6"/>
  <c r="L376" i="6" s="1"/>
  <c r="I376" i="6"/>
  <c r="K376" i="6" s="1"/>
  <c r="H376" i="6"/>
  <c r="D376" i="6"/>
  <c r="C376" i="6"/>
  <c r="B376" i="6"/>
  <c r="P1027" i="6"/>
  <c r="J1027" i="6"/>
  <c r="L1027" i="6" s="1"/>
  <c r="I1027" i="6"/>
  <c r="K1027" i="6" s="1"/>
  <c r="H1027" i="6"/>
  <c r="D1027" i="6"/>
  <c r="C1027" i="6"/>
  <c r="B1027" i="6"/>
  <c r="P1481" i="6"/>
  <c r="J1481" i="6"/>
  <c r="L1481" i="6" s="1"/>
  <c r="I1481" i="6"/>
  <c r="K1481" i="6" s="1"/>
  <c r="H1481" i="6"/>
  <c r="D1481" i="6"/>
  <c r="C1481" i="6"/>
  <c r="B1481" i="6"/>
  <c r="P1144" i="6"/>
  <c r="J1144" i="6"/>
  <c r="L1144" i="6" s="1"/>
  <c r="I1144" i="6"/>
  <c r="K1144" i="6" s="1"/>
  <c r="H1144" i="6"/>
  <c r="D1144" i="6"/>
  <c r="C1144" i="6"/>
  <c r="B1144" i="6"/>
  <c r="P456" i="6"/>
  <c r="J456" i="6"/>
  <c r="L456" i="6" s="1"/>
  <c r="I456" i="6"/>
  <c r="K456" i="6" s="1"/>
  <c r="H456" i="6"/>
  <c r="D456" i="6"/>
  <c r="C456" i="6"/>
  <c r="B456" i="6"/>
  <c r="P2012" i="6"/>
  <c r="J2012" i="6"/>
  <c r="L2012" i="6" s="1"/>
  <c r="I2012" i="6"/>
  <c r="K2012" i="6" s="1"/>
  <c r="H2012" i="6"/>
  <c r="D2012" i="6"/>
  <c r="C2012" i="6"/>
  <c r="B2012" i="6"/>
  <c r="P1722" i="6"/>
  <c r="J1722" i="6"/>
  <c r="L1722" i="6" s="1"/>
  <c r="I1722" i="6"/>
  <c r="K1722" i="6" s="1"/>
  <c r="H1722" i="6"/>
  <c r="D1722" i="6"/>
  <c r="C1722" i="6"/>
  <c r="B1722" i="6"/>
  <c r="P1713" i="6"/>
  <c r="J1713" i="6"/>
  <c r="L1713" i="6" s="1"/>
  <c r="I1713" i="6"/>
  <c r="K1713" i="6" s="1"/>
  <c r="H1713" i="6"/>
  <c r="D1713" i="6"/>
  <c r="C1713" i="6"/>
  <c r="B1713" i="6"/>
  <c r="P251" i="6"/>
  <c r="J251" i="6"/>
  <c r="L251" i="6" s="1"/>
  <c r="I251" i="6"/>
  <c r="K251" i="6" s="1"/>
  <c r="H251" i="6"/>
  <c r="D251" i="6"/>
  <c r="C251" i="6"/>
  <c r="B251" i="6"/>
  <c r="P1412" i="6"/>
  <c r="J1412" i="6"/>
  <c r="L1412" i="6" s="1"/>
  <c r="I1412" i="6"/>
  <c r="K1412" i="6" s="1"/>
  <c r="H1412" i="6"/>
  <c r="D1412" i="6"/>
  <c r="C1412" i="6"/>
  <c r="B1412" i="6"/>
  <c r="P848" i="6"/>
  <c r="J848" i="6"/>
  <c r="L848" i="6" s="1"/>
  <c r="I848" i="6"/>
  <c r="K848" i="6" s="1"/>
  <c r="H848" i="6"/>
  <c r="D848" i="6"/>
  <c r="C848" i="6"/>
  <c r="B848" i="6"/>
  <c r="P1789" i="6"/>
  <c r="J1789" i="6"/>
  <c r="L1789" i="6" s="1"/>
  <c r="I1789" i="6"/>
  <c r="K1789" i="6" s="1"/>
  <c r="H1789" i="6"/>
  <c r="D1789" i="6"/>
  <c r="C1789" i="6"/>
  <c r="B1789" i="6"/>
  <c r="P271" i="6"/>
  <c r="J271" i="6"/>
  <c r="L271" i="6" s="1"/>
  <c r="I271" i="6"/>
  <c r="K271" i="6" s="1"/>
  <c r="H271" i="6"/>
  <c r="D271" i="6"/>
  <c r="C271" i="6"/>
  <c r="B271" i="6"/>
  <c r="P627" i="6"/>
  <c r="J627" i="6"/>
  <c r="L627" i="6" s="1"/>
  <c r="I627" i="6"/>
  <c r="K627" i="6" s="1"/>
  <c r="H627" i="6"/>
  <c r="D627" i="6"/>
  <c r="C627" i="6"/>
  <c r="B627" i="6"/>
  <c r="P1500" i="6"/>
  <c r="J1500" i="6"/>
  <c r="L1500" i="6" s="1"/>
  <c r="I1500" i="6"/>
  <c r="K1500" i="6" s="1"/>
  <c r="H1500" i="6"/>
  <c r="D1500" i="6"/>
  <c r="C1500" i="6"/>
  <c r="B1500" i="6"/>
  <c r="P1515" i="6"/>
  <c r="J1515" i="6"/>
  <c r="L1515" i="6" s="1"/>
  <c r="I1515" i="6"/>
  <c r="K1515" i="6" s="1"/>
  <c r="H1515" i="6"/>
  <c r="D1515" i="6"/>
  <c r="C1515" i="6"/>
  <c r="B1515" i="6"/>
  <c r="P1979" i="6"/>
  <c r="J1979" i="6"/>
  <c r="L1979" i="6" s="1"/>
  <c r="I1979" i="6"/>
  <c r="K1979" i="6" s="1"/>
  <c r="H1979" i="6"/>
  <c r="D1979" i="6"/>
  <c r="C1979" i="6"/>
  <c r="B1979" i="6"/>
  <c r="P1657" i="6"/>
  <c r="J1657" i="6"/>
  <c r="L1657" i="6" s="1"/>
  <c r="I1657" i="6"/>
  <c r="K1657" i="6" s="1"/>
  <c r="H1657" i="6"/>
  <c r="D1657" i="6"/>
  <c r="C1657" i="6"/>
  <c r="B1657" i="6"/>
  <c r="P109" i="6"/>
  <c r="J109" i="6"/>
  <c r="L109" i="6" s="1"/>
  <c r="I109" i="6"/>
  <c r="K109" i="6" s="1"/>
  <c r="H109" i="6"/>
  <c r="D109" i="6"/>
  <c r="C109" i="6"/>
  <c r="B109" i="6"/>
  <c r="P603" i="6"/>
  <c r="J603" i="6"/>
  <c r="L603" i="6" s="1"/>
  <c r="I603" i="6"/>
  <c r="K603" i="6" s="1"/>
  <c r="H603" i="6"/>
  <c r="D603" i="6"/>
  <c r="C603" i="6"/>
  <c r="B603" i="6"/>
  <c r="P772" i="6"/>
  <c r="J772" i="6"/>
  <c r="L772" i="6" s="1"/>
  <c r="I772" i="6"/>
  <c r="K772" i="6" s="1"/>
  <c r="H772" i="6"/>
  <c r="D772" i="6"/>
  <c r="C772" i="6"/>
  <c r="B772" i="6"/>
  <c r="P1106" i="6"/>
  <c r="J1106" i="6"/>
  <c r="L1106" i="6" s="1"/>
  <c r="I1106" i="6"/>
  <c r="K1106" i="6" s="1"/>
  <c r="H1106" i="6"/>
  <c r="D1106" i="6"/>
  <c r="C1106" i="6"/>
  <c r="B1106" i="6"/>
  <c r="P2148" i="6"/>
  <c r="J2148" i="6"/>
  <c r="L2148" i="6" s="1"/>
  <c r="I2148" i="6"/>
  <c r="K2148" i="6" s="1"/>
  <c r="H2148" i="6"/>
  <c r="D2148" i="6"/>
  <c r="C2148" i="6"/>
  <c r="B2148" i="6"/>
  <c r="P2131" i="6"/>
  <c r="J2131" i="6"/>
  <c r="L2131" i="6" s="1"/>
  <c r="I2131" i="6"/>
  <c r="K2131" i="6" s="1"/>
  <c r="H2131" i="6"/>
  <c r="D2131" i="6"/>
  <c r="C2131" i="6"/>
  <c r="B2131" i="6"/>
  <c r="P1677" i="6"/>
  <c r="J1677" i="6"/>
  <c r="L1677" i="6" s="1"/>
  <c r="I1677" i="6"/>
  <c r="K1677" i="6" s="1"/>
  <c r="H1677" i="6"/>
  <c r="D1677" i="6"/>
  <c r="C1677" i="6"/>
  <c r="B1677" i="6"/>
  <c r="P918" i="6"/>
  <c r="J918" i="6"/>
  <c r="L918" i="6" s="1"/>
  <c r="I918" i="6"/>
  <c r="K918" i="6" s="1"/>
  <c r="H918" i="6"/>
  <c r="D918" i="6"/>
  <c r="C918" i="6"/>
  <c r="B918" i="6"/>
  <c r="P2161" i="6"/>
  <c r="J2161" i="6"/>
  <c r="L2161" i="6" s="1"/>
  <c r="I2161" i="6"/>
  <c r="K2161" i="6" s="1"/>
  <c r="H2161" i="6"/>
  <c r="D2161" i="6"/>
  <c r="C2161" i="6"/>
  <c r="B2161" i="6"/>
  <c r="P942" i="6"/>
  <c r="J942" i="6"/>
  <c r="L942" i="6" s="1"/>
  <c r="I942" i="6"/>
  <c r="K942" i="6" s="1"/>
  <c r="H942" i="6"/>
  <c r="D942" i="6"/>
  <c r="C942" i="6"/>
  <c r="B942" i="6"/>
  <c r="P2019" i="6"/>
  <c r="J2019" i="6"/>
  <c r="L2019" i="6" s="1"/>
  <c r="I2019" i="6"/>
  <c r="K2019" i="6" s="1"/>
  <c r="H2019" i="6"/>
  <c r="D2019" i="6"/>
  <c r="C2019" i="6"/>
  <c r="B2019" i="6"/>
  <c r="P397" i="6"/>
  <c r="J397" i="6"/>
  <c r="L397" i="6" s="1"/>
  <c r="I397" i="6"/>
  <c r="K397" i="6" s="1"/>
  <c r="H397" i="6"/>
  <c r="D397" i="6"/>
  <c r="C397" i="6"/>
  <c r="B397" i="6"/>
  <c r="P2024" i="6"/>
  <c r="J2024" i="6"/>
  <c r="L2024" i="6" s="1"/>
  <c r="I2024" i="6"/>
  <c r="K2024" i="6" s="1"/>
  <c r="H2024" i="6"/>
  <c r="D2024" i="6"/>
  <c r="C2024" i="6"/>
  <c r="B2024" i="6"/>
  <c r="P2241" i="6"/>
  <c r="J2241" i="6"/>
  <c r="L2241" i="6" s="1"/>
  <c r="I2241" i="6"/>
  <c r="K2241" i="6" s="1"/>
  <c r="H2241" i="6"/>
  <c r="D2241" i="6"/>
  <c r="C2241" i="6"/>
  <c r="B2241" i="6"/>
  <c r="P819" i="6"/>
  <c r="J819" i="6"/>
  <c r="L819" i="6" s="1"/>
  <c r="I819" i="6"/>
  <c r="K819" i="6" s="1"/>
  <c r="H819" i="6"/>
  <c r="D819" i="6"/>
  <c r="C819" i="6"/>
  <c r="B819" i="6"/>
  <c r="P2063" i="6"/>
  <c r="J2063" i="6"/>
  <c r="L2063" i="6" s="1"/>
  <c r="I2063" i="6"/>
  <c r="K2063" i="6" s="1"/>
  <c r="H2063" i="6"/>
  <c r="D2063" i="6"/>
  <c r="C2063" i="6"/>
  <c r="B2063" i="6"/>
  <c r="P542" i="6"/>
  <c r="J542" i="6"/>
  <c r="L542" i="6" s="1"/>
  <c r="I542" i="6"/>
  <c r="K542" i="6" s="1"/>
  <c r="H542" i="6"/>
  <c r="D542" i="6"/>
  <c r="C542" i="6"/>
  <c r="B542" i="6"/>
  <c r="P1933" i="6"/>
  <c r="J1933" i="6"/>
  <c r="L1933" i="6" s="1"/>
  <c r="I1933" i="6"/>
  <c r="K1933" i="6" s="1"/>
  <c r="H1933" i="6"/>
  <c r="D1933" i="6"/>
  <c r="C1933" i="6"/>
  <c r="B1933" i="6"/>
  <c r="P1854" i="6"/>
  <c r="J1854" i="6"/>
  <c r="L1854" i="6" s="1"/>
  <c r="I1854" i="6"/>
  <c r="K1854" i="6" s="1"/>
  <c r="H1854" i="6"/>
  <c r="D1854" i="6"/>
  <c r="C1854" i="6"/>
  <c r="B1854" i="6"/>
  <c r="P2003" i="6"/>
  <c r="J2003" i="6"/>
  <c r="L2003" i="6" s="1"/>
  <c r="I2003" i="6"/>
  <c r="K2003" i="6" s="1"/>
  <c r="H2003" i="6"/>
  <c r="D2003" i="6"/>
  <c r="C2003" i="6"/>
  <c r="B2003" i="6"/>
  <c r="P1021" i="6"/>
  <c r="J1021" i="6"/>
  <c r="L1021" i="6" s="1"/>
  <c r="I1021" i="6"/>
  <c r="K1021" i="6" s="1"/>
  <c r="H1021" i="6"/>
  <c r="D1021" i="6"/>
  <c r="C1021" i="6"/>
  <c r="B1021" i="6"/>
  <c r="P516" i="6"/>
  <c r="J516" i="6"/>
  <c r="L516" i="6" s="1"/>
  <c r="I516" i="6"/>
  <c r="K516" i="6" s="1"/>
  <c r="H516" i="6"/>
  <c r="D516" i="6"/>
  <c r="C516" i="6"/>
  <c r="B516" i="6"/>
  <c r="P1310" i="6"/>
  <c r="J1310" i="6"/>
  <c r="L1310" i="6" s="1"/>
  <c r="I1310" i="6"/>
  <c r="K1310" i="6" s="1"/>
  <c r="H1310" i="6"/>
  <c r="D1310" i="6"/>
  <c r="C1310" i="6"/>
  <c r="B1310" i="6"/>
  <c r="P1834" i="6"/>
  <c r="J1834" i="6"/>
  <c r="L1834" i="6" s="1"/>
  <c r="I1834" i="6"/>
  <c r="K1834" i="6" s="1"/>
  <c r="H1834" i="6"/>
  <c r="D1834" i="6"/>
  <c r="C1834" i="6"/>
  <c r="B1834" i="6"/>
  <c r="P314" i="6"/>
  <c r="J314" i="6"/>
  <c r="L314" i="6" s="1"/>
  <c r="I314" i="6"/>
  <c r="K314" i="6" s="1"/>
  <c r="H314" i="6"/>
  <c r="D314" i="6"/>
  <c r="C314" i="6"/>
  <c r="B314" i="6"/>
  <c r="P1645" i="6"/>
  <c r="J1645" i="6"/>
  <c r="L1645" i="6" s="1"/>
  <c r="I1645" i="6"/>
  <c r="K1645" i="6" s="1"/>
  <c r="H1645" i="6"/>
  <c r="D1645" i="6"/>
  <c r="C1645" i="6"/>
  <c r="B1645" i="6"/>
  <c r="P1278" i="6"/>
  <c r="J1278" i="6"/>
  <c r="L1278" i="6" s="1"/>
  <c r="I1278" i="6"/>
  <c r="K1278" i="6" s="1"/>
  <c r="H1278" i="6"/>
  <c r="D1278" i="6"/>
  <c r="C1278" i="6"/>
  <c r="B1278" i="6"/>
  <c r="P2266" i="6"/>
  <c r="J2266" i="6"/>
  <c r="L2266" i="6" s="1"/>
  <c r="I2266" i="6"/>
  <c r="K2266" i="6" s="1"/>
  <c r="H2266" i="6"/>
  <c r="D2266" i="6"/>
  <c r="C2266" i="6"/>
  <c r="B2266" i="6"/>
  <c r="P67" i="6"/>
  <c r="J67" i="6"/>
  <c r="L67" i="6" s="1"/>
  <c r="I67" i="6"/>
  <c r="K67" i="6" s="1"/>
  <c r="H67" i="6"/>
  <c r="D67" i="6"/>
  <c r="C67" i="6"/>
  <c r="B67" i="6"/>
  <c r="P715" i="6"/>
  <c r="J715" i="6"/>
  <c r="L715" i="6" s="1"/>
  <c r="I715" i="6"/>
  <c r="K715" i="6" s="1"/>
  <c r="H715" i="6"/>
  <c r="D715" i="6"/>
  <c r="C715" i="6"/>
  <c r="B715" i="6"/>
  <c r="P1961" i="6"/>
  <c r="J1961" i="6"/>
  <c r="L1961" i="6" s="1"/>
  <c r="I1961" i="6"/>
  <c r="K1961" i="6" s="1"/>
  <c r="H1961" i="6"/>
  <c r="D1961" i="6"/>
  <c r="C1961" i="6"/>
  <c r="B1961" i="6"/>
  <c r="P100" i="6"/>
  <c r="J100" i="6"/>
  <c r="L100" i="6" s="1"/>
  <c r="I100" i="6"/>
  <c r="K100" i="6" s="1"/>
  <c r="H100" i="6"/>
  <c r="D100" i="6"/>
  <c r="C100" i="6"/>
  <c r="B100" i="6"/>
  <c r="P969" i="6"/>
  <c r="J969" i="6"/>
  <c r="L969" i="6" s="1"/>
  <c r="I969" i="6"/>
  <c r="K969" i="6" s="1"/>
  <c r="H969" i="6"/>
  <c r="D969" i="6"/>
  <c r="C969" i="6"/>
  <c r="B969" i="6"/>
  <c r="P519" i="6"/>
  <c r="J519" i="6"/>
  <c r="L519" i="6" s="1"/>
  <c r="I519" i="6"/>
  <c r="K519" i="6" s="1"/>
  <c r="H519" i="6"/>
  <c r="D519" i="6"/>
  <c r="C519" i="6"/>
  <c r="B519" i="6"/>
  <c r="P1152" i="6"/>
  <c r="J1152" i="6"/>
  <c r="L1152" i="6" s="1"/>
  <c r="I1152" i="6"/>
  <c r="K1152" i="6" s="1"/>
  <c r="H1152" i="6"/>
  <c r="D1152" i="6"/>
  <c r="C1152" i="6"/>
  <c r="B1152" i="6"/>
  <c r="P282" i="6"/>
  <c r="J282" i="6"/>
  <c r="L282" i="6" s="1"/>
  <c r="I282" i="6"/>
  <c r="K282" i="6" s="1"/>
  <c r="H282" i="6"/>
  <c r="D282" i="6"/>
  <c r="C282" i="6"/>
  <c r="B282" i="6"/>
  <c r="P2204" i="6"/>
  <c r="J2204" i="6"/>
  <c r="L2204" i="6" s="1"/>
  <c r="I2204" i="6"/>
  <c r="K2204" i="6" s="1"/>
  <c r="H2204" i="6"/>
  <c r="D2204" i="6"/>
  <c r="C2204" i="6"/>
  <c r="B2204" i="6"/>
  <c r="P892" i="6"/>
  <c r="J892" i="6"/>
  <c r="L892" i="6" s="1"/>
  <c r="I892" i="6"/>
  <c r="K892" i="6" s="1"/>
  <c r="H892" i="6"/>
  <c r="D892" i="6"/>
  <c r="C892" i="6"/>
  <c r="B892" i="6"/>
  <c r="P1993" i="6"/>
  <c r="J1993" i="6"/>
  <c r="L1993" i="6" s="1"/>
  <c r="I1993" i="6"/>
  <c r="K1993" i="6" s="1"/>
  <c r="H1993" i="6"/>
  <c r="D1993" i="6"/>
  <c r="C1993" i="6"/>
  <c r="B1993" i="6"/>
  <c r="P1279" i="6"/>
  <c r="J1279" i="6"/>
  <c r="L1279" i="6" s="1"/>
  <c r="I1279" i="6"/>
  <c r="K1279" i="6" s="1"/>
  <c r="H1279" i="6"/>
  <c r="D1279" i="6"/>
  <c r="C1279" i="6"/>
  <c r="B1279" i="6"/>
  <c r="P2272" i="6"/>
  <c r="J2272" i="6"/>
  <c r="L2272" i="6" s="1"/>
  <c r="I2272" i="6"/>
  <c r="K2272" i="6" s="1"/>
  <c r="H2272" i="6"/>
  <c r="D2272" i="6"/>
  <c r="C2272" i="6"/>
  <c r="B2272" i="6"/>
  <c r="P1155" i="6"/>
  <c r="J1155" i="6"/>
  <c r="L1155" i="6" s="1"/>
  <c r="I1155" i="6"/>
  <c r="K1155" i="6" s="1"/>
  <c r="H1155" i="6"/>
  <c r="D1155" i="6"/>
  <c r="C1155" i="6"/>
  <c r="B1155" i="6"/>
  <c r="P1415" i="6"/>
  <c r="J1415" i="6"/>
  <c r="L1415" i="6" s="1"/>
  <c r="I1415" i="6"/>
  <c r="K1415" i="6" s="1"/>
  <c r="H1415" i="6"/>
  <c r="D1415" i="6"/>
  <c r="C1415" i="6"/>
  <c r="B1415" i="6"/>
  <c r="P531" i="6"/>
  <c r="J531" i="6"/>
  <c r="L531" i="6" s="1"/>
  <c r="I531" i="6"/>
  <c r="K531" i="6" s="1"/>
  <c r="H531" i="6"/>
  <c r="D531" i="6"/>
  <c r="C531" i="6"/>
  <c r="B531" i="6"/>
  <c r="P2058" i="6"/>
  <c r="J2058" i="6"/>
  <c r="L2058" i="6" s="1"/>
  <c r="I2058" i="6"/>
  <c r="K2058" i="6" s="1"/>
  <c r="H2058" i="6"/>
  <c r="D2058" i="6"/>
  <c r="C2058" i="6"/>
  <c r="B2058" i="6"/>
  <c r="P1202" i="6"/>
  <c r="J1202" i="6"/>
  <c r="L1202" i="6" s="1"/>
  <c r="I1202" i="6"/>
  <c r="K1202" i="6" s="1"/>
  <c r="H1202" i="6"/>
  <c r="D1202" i="6"/>
  <c r="C1202" i="6"/>
  <c r="B1202" i="6"/>
  <c r="P1977" i="6"/>
  <c r="J1977" i="6"/>
  <c r="L1977" i="6" s="1"/>
  <c r="I1977" i="6"/>
  <c r="K1977" i="6" s="1"/>
  <c r="H1977" i="6"/>
  <c r="D1977" i="6"/>
  <c r="C1977" i="6"/>
  <c r="B1977" i="6"/>
  <c r="P847" i="6"/>
  <c r="J847" i="6"/>
  <c r="L847" i="6" s="1"/>
  <c r="I847" i="6"/>
  <c r="K847" i="6" s="1"/>
  <c r="H847" i="6"/>
  <c r="D847" i="6"/>
  <c r="C847" i="6"/>
  <c r="B847" i="6"/>
  <c r="P1550" i="6"/>
  <c r="J1550" i="6"/>
  <c r="L1550" i="6" s="1"/>
  <c r="I1550" i="6"/>
  <c r="K1550" i="6" s="1"/>
  <c r="H1550" i="6"/>
  <c r="D1550" i="6"/>
  <c r="C1550" i="6"/>
  <c r="B1550" i="6"/>
  <c r="P1681" i="6"/>
  <c r="J1681" i="6"/>
  <c r="L1681" i="6" s="1"/>
  <c r="I1681" i="6"/>
  <c r="K1681" i="6" s="1"/>
  <c r="H1681" i="6"/>
  <c r="D1681" i="6"/>
  <c r="C1681" i="6"/>
  <c r="B1681" i="6"/>
  <c r="P1546" i="6"/>
  <c r="J1546" i="6"/>
  <c r="L1546" i="6" s="1"/>
  <c r="I1546" i="6"/>
  <c r="K1546" i="6" s="1"/>
  <c r="H1546" i="6"/>
  <c r="D1546" i="6"/>
  <c r="C1546" i="6"/>
  <c r="B1546" i="6"/>
  <c r="P2185" i="6"/>
  <c r="J2185" i="6"/>
  <c r="L2185" i="6" s="1"/>
  <c r="I2185" i="6"/>
  <c r="K2185" i="6" s="1"/>
  <c r="H2185" i="6"/>
  <c r="D2185" i="6"/>
  <c r="C2185" i="6"/>
  <c r="B2185" i="6"/>
  <c r="P1892" i="6"/>
  <c r="J1892" i="6"/>
  <c r="L1892" i="6" s="1"/>
  <c r="I1892" i="6"/>
  <c r="K1892" i="6" s="1"/>
  <c r="H1892" i="6"/>
  <c r="D1892" i="6"/>
  <c r="C1892" i="6"/>
  <c r="B1892" i="6"/>
  <c r="P988" i="6"/>
  <c r="J988" i="6"/>
  <c r="L988" i="6" s="1"/>
  <c r="I988" i="6"/>
  <c r="K988" i="6" s="1"/>
  <c r="H988" i="6"/>
  <c r="D988" i="6"/>
  <c r="C988" i="6"/>
  <c r="B988" i="6"/>
  <c r="P1051" i="6"/>
  <c r="J1051" i="6"/>
  <c r="L1051" i="6" s="1"/>
  <c r="I1051" i="6"/>
  <c r="K1051" i="6" s="1"/>
  <c r="H1051" i="6"/>
  <c r="D1051" i="6"/>
  <c r="C1051" i="6"/>
  <c r="B1051" i="6"/>
  <c r="P1985" i="6"/>
  <c r="J1985" i="6"/>
  <c r="L1985" i="6" s="1"/>
  <c r="I1985" i="6"/>
  <c r="K1985" i="6" s="1"/>
  <c r="H1985" i="6"/>
  <c r="D1985" i="6"/>
  <c r="C1985" i="6"/>
  <c r="B1985" i="6"/>
  <c r="P328" i="6"/>
  <c r="J328" i="6"/>
  <c r="L328" i="6" s="1"/>
  <c r="I328" i="6"/>
  <c r="K328" i="6" s="1"/>
  <c r="H328" i="6"/>
  <c r="D328" i="6"/>
  <c r="C328" i="6"/>
  <c r="B328" i="6"/>
  <c r="P424" i="6"/>
  <c r="J424" i="6"/>
  <c r="L424" i="6" s="1"/>
  <c r="I424" i="6"/>
  <c r="K424" i="6" s="1"/>
  <c r="H424" i="6"/>
  <c r="D424" i="6"/>
  <c r="C424" i="6"/>
  <c r="B424" i="6"/>
  <c r="P1346" i="6"/>
  <c r="J1346" i="6"/>
  <c r="L1346" i="6" s="1"/>
  <c r="I1346" i="6"/>
  <c r="K1346" i="6" s="1"/>
  <c r="H1346" i="6"/>
  <c r="D1346" i="6"/>
  <c r="C1346" i="6"/>
  <c r="B1346" i="6"/>
  <c r="P1069" i="6"/>
  <c r="J1069" i="6"/>
  <c r="L1069" i="6" s="1"/>
  <c r="I1069" i="6"/>
  <c r="K1069" i="6" s="1"/>
  <c r="H1069" i="6"/>
  <c r="D1069" i="6"/>
  <c r="C1069" i="6"/>
  <c r="B1069" i="6"/>
  <c r="P322" i="6"/>
  <c r="J322" i="6"/>
  <c r="L322" i="6" s="1"/>
  <c r="I322" i="6"/>
  <c r="K322" i="6" s="1"/>
  <c r="H322" i="6"/>
  <c r="D322" i="6"/>
  <c r="C322" i="6"/>
  <c r="B322" i="6"/>
  <c r="P183" i="6"/>
  <c r="J183" i="6"/>
  <c r="L183" i="6" s="1"/>
  <c r="I183" i="6"/>
  <c r="K183" i="6" s="1"/>
  <c r="H183" i="6"/>
  <c r="D183" i="6"/>
  <c r="C183" i="6"/>
  <c r="B183" i="6"/>
  <c r="P446" i="6"/>
  <c r="J446" i="6"/>
  <c r="L446" i="6" s="1"/>
  <c r="I446" i="6"/>
  <c r="K446" i="6" s="1"/>
  <c r="H446" i="6"/>
  <c r="D446" i="6"/>
  <c r="C446" i="6"/>
  <c r="B446" i="6"/>
  <c r="P780" i="6"/>
  <c r="J780" i="6"/>
  <c r="L780" i="6" s="1"/>
  <c r="I780" i="6"/>
  <c r="K780" i="6" s="1"/>
  <c r="H780" i="6"/>
  <c r="D780" i="6"/>
  <c r="C780" i="6"/>
  <c r="B780" i="6"/>
  <c r="P4" i="6"/>
  <c r="J4" i="6"/>
  <c r="L4" i="6" s="1"/>
  <c r="I4" i="6"/>
  <c r="K4" i="6" s="1"/>
  <c r="H4" i="6"/>
  <c r="D4" i="6"/>
  <c r="C4" i="6"/>
  <c r="B4" i="6"/>
  <c r="P881" i="6"/>
  <c r="J881" i="6"/>
  <c r="L881" i="6" s="1"/>
  <c r="I881" i="6"/>
  <c r="K881" i="6" s="1"/>
  <c r="H881" i="6"/>
  <c r="D881" i="6"/>
  <c r="C881" i="6"/>
  <c r="B881" i="6"/>
  <c r="P999" i="6"/>
  <c r="J999" i="6"/>
  <c r="L999" i="6" s="1"/>
  <c r="I999" i="6"/>
  <c r="K999" i="6" s="1"/>
  <c r="H999" i="6"/>
  <c r="D999" i="6"/>
  <c r="C999" i="6"/>
  <c r="B999" i="6"/>
  <c r="P665" i="6"/>
  <c r="J665" i="6"/>
  <c r="L665" i="6" s="1"/>
  <c r="I665" i="6"/>
  <c r="K665" i="6" s="1"/>
  <c r="H665" i="6"/>
  <c r="D665" i="6"/>
  <c r="C665" i="6"/>
  <c r="B665" i="6"/>
  <c r="P66" i="6"/>
  <c r="J66" i="6"/>
  <c r="L66" i="6" s="1"/>
  <c r="I66" i="6"/>
  <c r="K66" i="6" s="1"/>
  <c r="H66" i="6"/>
  <c r="D66" i="6"/>
  <c r="C66" i="6"/>
  <c r="B66" i="6"/>
  <c r="P1197" i="6"/>
  <c r="J1197" i="6"/>
  <c r="L1197" i="6" s="1"/>
  <c r="I1197" i="6"/>
  <c r="K1197" i="6" s="1"/>
  <c r="H1197" i="6"/>
  <c r="D1197" i="6"/>
  <c r="C1197" i="6"/>
  <c r="B1197" i="6"/>
  <c r="P1607" i="6"/>
  <c r="J1607" i="6"/>
  <c r="L1607" i="6" s="1"/>
  <c r="I1607" i="6"/>
  <c r="K1607" i="6" s="1"/>
  <c r="H1607" i="6"/>
  <c r="D1607" i="6"/>
  <c r="C1607" i="6"/>
  <c r="B1607" i="6"/>
  <c r="P1211" i="6"/>
  <c r="J1211" i="6"/>
  <c r="L1211" i="6" s="1"/>
  <c r="I1211" i="6"/>
  <c r="K1211" i="6" s="1"/>
  <c r="H1211" i="6"/>
  <c r="D1211" i="6"/>
  <c r="C1211" i="6"/>
  <c r="B1211" i="6"/>
  <c r="P291" i="6"/>
  <c r="J291" i="6"/>
  <c r="L291" i="6" s="1"/>
  <c r="I291" i="6"/>
  <c r="K291" i="6" s="1"/>
  <c r="H291" i="6"/>
  <c r="D291" i="6"/>
  <c r="C291" i="6"/>
  <c r="B291" i="6"/>
  <c r="P690" i="6"/>
  <c r="J690" i="6"/>
  <c r="L690" i="6" s="1"/>
  <c r="I690" i="6"/>
  <c r="K690" i="6" s="1"/>
  <c r="H690" i="6"/>
  <c r="D690" i="6"/>
  <c r="C690" i="6"/>
  <c r="B690" i="6"/>
  <c r="P339" i="6"/>
  <c r="J339" i="6"/>
  <c r="L339" i="6" s="1"/>
  <c r="I339" i="6"/>
  <c r="K339" i="6" s="1"/>
  <c r="H339" i="6"/>
  <c r="D339" i="6"/>
  <c r="C339" i="6"/>
  <c r="B339" i="6"/>
  <c r="P1739" i="6"/>
  <c r="J1739" i="6"/>
  <c r="L1739" i="6" s="1"/>
  <c r="I1739" i="6"/>
  <c r="K1739" i="6" s="1"/>
  <c r="H1739" i="6"/>
  <c r="D1739" i="6"/>
  <c r="C1739" i="6"/>
  <c r="B1739" i="6"/>
  <c r="P1085" i="6"/>
  <c r="J1085" i="6"/>
  <c r="L1085" i="6" s="1"/>
  <c r="I1085" i="6"/>
  <c r="K1085" i="6" s="1"/>
  <c r="H1085" i="6"/>
  <c r="D1085" i="6"/>
  <c r="C1085" i="6"/>
  <c r="B1085" i="6"/>
  <c r="P411" i="6"/>
  <c r="J411" i="6"/>
  <c r="L411" i="6" s="1"/>
  <c r="I411" i="6"/>
  <c r="K411" i="6" s="1"/>
  <c r="H411" i="6"/>
  <c r="D411" i="6"/>
  <c r="C411" i="6"/>
  <c r="B411" i="6"/>
  <c r="P1836" i="6"/>
  <c r="J1836" i="6"/>
  <c r="L1836" i="6" s="1"/>
  <c r="I1836" i="6"/>
  <c r="K1836" i="6" s="1"/>
  <c r="H1836" i="6"/>
  <c r="D1836" i="6"/>
  <c r="C1836" i="6"/>
  <c r="B1836" i="6"/>
  <c r="P21" i="6"/>
  <c r="J21" i="6"/>
  <c r="L21" i="6" s="1"/>
  <c r="I21" i="6"/>
  <c r="K21" i="6" s="1"/>
  <c r="H21" i="6"/>
  <c r="D21" i="6"/>
  <c r="C21" i="6"/>
  <c r="B21" i="6"/>
  <c r="P504" i="6"/>
  <c r="J504" i="6"/>
  <c r="L504" i="6" s="1"/>
  <c r="I504" i="6"/>
  <c r="K504" i="6" s="1"/>
  <c r="H504" i="6"/>
  <c r="D504" i="6"/>
  <c r="C504" i="6"/>
  <c r="B504" i="6"/>
  <c r="P187" i="6"/>
  <c r="J187" i="6"/>
  <c r="L187" i="6" s="1"/>
  <c r="I187" i="6"/>
  <c r="K187" i="6" s="1"/>
  <c r="H187" i="6"/>
  <c r="D187" i="6"/>
  <c r="C187" i="6"/>
  <c r="B187" i="6"/>
  <c r="P1638" i="6"/>
  <c r="J1638" i="6"/>
  <c r="L1638" i="6" s="1"/>
  <c r="I1638" i="6"/>
  <c r="K1638" i="6" s="1"/>
  <c r="H1638" i="6"/>
  <c r="D1638" i="6"/>
  <c r="C1638" i="6"/>
  <c r="B1638" i="6"/>
  <c r="P1448" i="6"/>
  <c r="J1448" i="6"/>
  <c r="L1448" i="6" s="1"/>
  <c r="I1448" i="6"/>
  <c r="K1448" i="6" s="1"/>
  <c r="H1448" i="6"/>
  <c r="D1448" i="6"/>
  <c r="C1448" i="6"/>
  <c r="B1448" i="6"/>
  <c r="P1585" i="6"/>
  <c r="J1585" i="6"/>
  <c r="L1585" i="6" s="1"/>
  <c r="I1585" i="6"/>
  <c r="K1585" i="6" s="1"/>
  <c r="H1585" i="6"/>
  <c r="D1585" i="6"/>
  <c r="C1585" i="6"/>
  <c r="B1585" i="6"/>
  <c r="P869" i="6"/>
  <c r="J869" i="6"/>
  <c r="L869" i="6" s="1"/>
  <c r="I869" i="6"/>
  <c r="K869" i="6" s="1"/>
  <c r="H869" i="6"/>
  <c r="D869" i="6"/>
  <c r="C869" i="6"/>
  <c r="B869" i="6"/>
  <c r="P1218" i="6"/>
  <c r="J1218" i="6"/>
  <c r="L1218" i="6" s="1"/>
  <c r="I1218" i="6"/>
  <c r="K1218" i="6" s="1"/>
  <c r="H1218" i="6"/>
  <c r="D1218" i="6"/>
  <c r="C1218" i="6"/>
  <c r="B1218" i="6"/>
  <c r="P297" i="6"/>
  <c r="J297" i="6"/>
  <c r="L297" i="6" s="1"/>
  <c r="I297" i="6"/>
  <c r="K297" i="6" s="1"/>
  <c r="H297" i="6"/>
  <c r="D297" i="6"/>
  <c r="C297" i="6"/>
  <c r="B297" i="6"/>
  <c r="P249" i="6"/>
  <c r="J249" i="6"/>
  <c r="L249" i="6" s="1"/>
  <c r="I249" i="6"/>
  <c r="K249" i="6" s="1"/>
  <c r="H249" i="6"/>
  <c r="D249" i="6"/>
  <c r="C249" i="6"/>
  <c r="B249" i="6"/>
  <c r="P23" i="6"/>
  <c r="J23" i="6"/>
  <c r="L23" i="6" s="1"/>
  <c r="I23" i="6"/>
  <c r="K23" i="6" s="1"/>
  <c r="H23" i="6"/>
  <c r="D23" i="6"/>
  <c r="C23" i="6"/>
  <c r="B23" i="6"/>
  <c r="P2040" i="6"/>
  <c r="J2040" i="6"/>
  <c r="L2040" i="6" s="1"/>
  <c r="I2040" i="6"/>
  <c r="K2040" i="6" s="1"/>
  <c r="H2040" i="6"/>
  <c r="D2040" i="6"/>
  <c r="C2040" i="6"/>
  <c r="B2040" i="6"/>
  <c r="P2201" i="6"/>
  <c r="J2201" i="6"/>
  <c r="L2201" i="6" s="1"/>
  <c r="I2201" i="6"/>
  <c r="K2201" i="6" s="1"/>
  <c r="H2201" i="6"/>
  <c r="D2201" i="6"/>
  <c r="C2201" i="6"/>
  <c r="B2201" i="6"/>
  <c r="P413" i="6"/>
  <c r="J413" i="6"/>
  <c r="L413" i="6" s="1"/>
  <c r="I413" i="6"/>
  <c r="K413" i="6" s="1"/>
  <c r="H413" i="6"/>
  <c r="D413" i="6"/>
  <c r="C413" i="6"/>
  <c r="B413" i="6"/>
  <c r="P1776" i="6"/>
  <c r="J1776" i="6"/>
  <c r="L1776" i="6" s="1"/>
  <c r="I1776" i="6"/>
  <c r="K1776" i="6" s="1"/>
  <c r="H1776" i="6"/>
  <c r="D1776" i="6"/>
  <c r="C1776" i="6"/>
  <c r="B1776" i="6"/>
  <c r="P1348" i="6"/>
  <c r="J1348" i="6"/>
  <c r="L1348" i="6" s="1"/>
  <c r="I1348" i="6"/>
  <c r="K1348" i="6" s="1"/>
  <c r="H1348" i="6"/>
  <c r="D1348" i="6"/>
  <c r="C1348" i="6"/>
  <c r="B1348" i="6"/>
  <c r="P1968" i="6"/>
  <c r="J1968" i="6"/>
  <c r="L1968" i="6" s="1"/>
  <c r="I1968" i="6"/>
  <c r="K1968" i="6" s="1"/>
  <c r="H1968" i="6"/>
  <c r="D1968" i="6"/>
  <c r="C1968" i="6"/>
  <c r="B1968" i="6"/>
  <c r="P2203" i="6"/>
  <c r="J2203" i="6"/>
  <c r="L2203" i="6" s="1"/>
  <c r="I2203" i="6"/>
  <c r="K2203" i="6" s="1"/>
  <c r="H2203" i="6"/>
  <c r="D2203" i="6"/>
  <c r="C2203" i="6"/>
  <c r="B2203" i="6"/>
  <c r="P767" i="6"/>
  <c r="J767" i="6"/>
  <c r="L767" i="6" s="1"/>
  <c r="I767" i="6"/>
  <c r="K767" i="6" s="1"/>
  <c r="H767" i="6"/>
  <c r="D767" i="6"/>
  <c r="C767" i="6"/>
  <c r="B767" i="6"/>
  <c r="P361" i="6"/>
  <c r="J361" i="6"/>
  <c r="L361" i="6" s="1"/>
  <c r="I361" i="6"/>
  <c r="K361" i="6" s="1"/>
  <c r="H361" i="6"/>
  <c r="D361" i="6"/>
  <c r="C361" i="6"/>
  <c r="B361" i="6"/>
  <c r="P789" i="6"/>
  <c r="J789" i="6"/>
  <c r="L789" i="6" s="1"/>
  <c r="I789" i="6"/>
  <c r="K789" i="6" s="1"/>
  <c r="H789" i="6"/>
  <c r="D789" i="6"/>
  <c r="C789" i="6"/>
  <c r="B789" i="6"/>
  <c r="P443" i="6"/>
  <c r="J443" i="6"/>
  <c r="L443" i="6" s="1"/>
  <c r="I443" i="6"/>
  <c r="K443" i="6" s="1"/>
  <c r="H443" i="6"/>
  <c r="D443" i="6"/>
  <c r="C443" i="6"/>
  <c r="B443" i="6"/>
  <c r="P2276" i="6"/>
  <c r="J2276" i="6"/>
  <c r="L2276" i="6" s="1"/>
  <c r="I2276" i="6"/>
  <c r="K2276" i="6" s="1"/>
  <c r="H2276" i="6"/>
  <c r="D2276" i="6"/>
  <c r="C2276" i="6"/>
  <c r="B2276" i="6"/>
  <c r="P1725" i="6"/>
  <c r="J1725" i="6"/>
  <c r="L1725" i="6" s="1"/>
  <c r="I1725" i="6"/>
  <c r="K1725" i="6" s="1"/>
  <c r="H1725" i="6"/>
  <c r="D1725" i="6"/>
  <c r="C1725" i="6"/>
  <c r="B1725" i="6"/>
  <c r="P68" i="6"/>
  <c r="J68" i="6"/>
  <c r="L68" i="6" s="1"/>
  <c r="I68" i="6"/>
  <c r="K68" i="6" s="1"/>
  <c r="H68" i="6"/>
  <c r="D68" i="6"/>
  <c r="C68" i="6"/>
  <c r="B68" i="6"/>
  <c r="P1632" i="6"/>
  <c r="J1632" i="6"/>
  <c r="L1632" i="6" s="1"/>
  <c r="I1632" i="6"/>
  <c r="K1632" i="6" s="1"/>
  <c r="H1632" i="6"/>
  <c r="D1632" i="6"/>
  <c r="C1632" i="6"/>
  <c r="B1632" i="6"/>
  <c r="P1300" i="6"/>
  <c r="J1300" i="6"/>
  <c r="L1300" i="6" s="1"/>
  <c r="I1300" i="6"/>
  <c r="K1300" i="6" s="1"/>
  <c r="H1300" i="6"/>
  <c r="D1300" i="6"/>
  <c r="C1300" i="6"/>
  <c r="B1300" i="6"/>
  <c r="P1331" i="6"/>
  <c r="J1331" i="6"/>
  <c r="L1331" i="6" s="1"/>
  <c r="I1331" i="6"/>
  <c r="K1331" i="6" s="1"/>
  <c r="H1331" i="6"/>
  <c r="D1331" i="6"/>
  <c r="C1331" i="6"/>
  <c r="B1331" i="6"/>
  <c r="P164" i="6"/>
  <c r="J164" i="6"/>
  <c r="L164" i="6" s="1"/>
  <c r="I164" i="6"/>
  <c r="K164" i="6" s="1"/>
  <c r="H164" i="6"/>
  <c r="D164" i="6"/>
  <c r="C164" i="6"/>
  <c r="B164" i="6"/>
  <c r="P1244" i="6"/>
  <c r="J1244" i="6"/>
  <c r="L1244" i="6" s="1"/>
  <c r="I1244" i="6"/>
  <c r="K1244" i="6" s="1"/>
  <c r="H1244" i="6"/>
  <c r="D1244" i="6"/>
  <c r="C1244" i="6"/>
  <c r="B1244" i="6"/>
  <c r="P1262" i="6"/>
  <c r="J1262" i="6"/>
  <c r="L1262" i="6" s="1"/>
  <c r="I1262" i="6"/>
  <c r="K1262" i="6" s="1"/>
  <c r="H1262" i="6"/>
  <c r="D1262" i="6"/>
  <c r="C1262" i="6"/>
  <c r="B1262" i="6"/>
  <c r="P2250" i="6"/>
  <c r="J2250" i="6"/>
  <c r="L2250" i="6" s="1"/>
  <c r="I2250" i="6"/>
  <c r="K2250" i="6" s="1"/>
  <c r="H2250" i="6"/>
  <c r="D2250" i="6"/>
  <c r="C2250" i="6"/>
  <c r="B2250" i="6"/>
  <c r="P2084" i="6"/>
  <c r="J2084" i="6"/>
  <c r="L2084" i="6" s="1"/>
  <c r="I2084" i="6"/>
  <c r="K2084" i="6" s="1"/>
  <c r="H2084" i="6"/>
  <c r="D2084" i="6"/>
  <c r="C2084" i="6"/>
  <c r="B2084" i="6"/>
  <c r="P1737" i="6"/>
  <c r="J1737" i="6"/>
  <c r="L1737" i="6" s="1"/>
  <c r="I1737" i="6"/>
  <c r="K1737" i="6" s="1"/>
  <c r="H1737" i="6"/>
  <c r="D1737" i="6"/>
  <c r="C1737" i="6"/>
  <c r="B1737" i="6"/>
  <c r="P138" i="6"/>
  <c r="J138" i="6"/>
  <c r="L138" i="6" s="1"/>
  <c r="I138" i="6"/>
  <c r="K138" i="6" s="1"/>
  <c r="H138" i="6"/>
  <c r="D138" i="6"/>
  <c r="C138" i="6"/>
  <c r="B138" i="6"/>
  <c r="P1687" i="6"/>
  <c r="J1687" i="6"/>
  <c r="L1687" i="6" s="1"/>
  <c r="I1687" i="6"/>
  <c r="K1687" i="6" s="1"/>
  <c r="H1687" i="6"/>
  <c r="D1687" i="6"/>
  <c r="C1687" i="6"/>
  <c r="B1687" i="6"/>
  <c r="P1860" i="6"/>
  <c r="J1860" i="6"/>
  <c r="L1860" i="6" s="1"/>
  <c r="I1860" i="6"/>
  <c r="K1860" i="6" s="1"/>
  <c r="H1860" i="6"/>
  <c r="D1860" i="6"/>
  <c r="C1860" i="6"/>
  <c r="B1860" i="6"/>
  <c r="P1989" i="6"/>
  <c r="J1989" i="6"/>
  <c r="L1989" i="6" s="1"/>
  <c r="I1989" i="6"/>
  <c r="K1989" i="6" s="1"/>
  <c r="H1989" i="6"/>
  <c r="D1989" i="6"/>
  <c r="C1989" i="6"/>
  <c r="B1989" i="6"/>
  <c r="P1360" i="6"/>
  <c r="J1360" i="6"/>
  <c r="L1360" i="6" s="1"/>
  <c r="I1360" i="6"/>
  <c r="K1360" i="6" s="1"/>
  <c r="H1360" i="6"/>
  <c r="D1360" i="6"/>
  <c r="C1360" i="6"/>
  <c r="B1360" i="6"/>
  <c r="P382" i="6"/>
  <c r="J382" i="6"/>
  <c r="L382" i="6" s="1"/>
  <c r="I382" i="6"/>
  <c r="K382" i="6" s="1"/>
  <c r="H382" i="6"/>
  <c r="D382" i="6"/>
  <c r="C382" i="6"/>
  <c r="B382" i="6"/>
  <c r="P829" i="6"/>
  <c r="J829" i="6"/>
  <c r="L829" i="6" s="1"/>
  <c r="I829" i="6"/>
  <c r="K829" i="6" s="1"/>
  <c r="H829" i="6"/>
  <c r="D829" i="6"/>
  <c r="C829" i="6"/>
  <c r="B829" i="6"/>
  <c r="P1187" i="6"/>
  <c r="J1187" i="6"/>
  <c r="L1187" i="6" s="1"/>
  <c r="I1187" i="6"/>
  <c r="K1187" i="6" s="1"/>
  <c r="H1187" i="6"/>
  <c r="D1187" i="6"/>
  <c r="C1187" i="6"/>
  <c r="B1187" i="6"/>
  <c r="P799" i="6"/>
  <c r="J799" i="6"/>
  <c r="L799" i="6" s="1"/>
  <c r="I799" i="6"/>
  <c r="K799" i="6" s="1"/>
  <c r="H799" i="6"/>
  <c r="D799" i="6"/>
  <c r="C799" i="6"/>
  <c r="B799" i="6"/>
  <c r="P1551" i="6"/>
  <c r="J1551" i="6"/>
  <c r="L1551" i="6" s="1"/>
  <c r="I1551" i="6"/>
  <c r="K1551" i="6" s="1"/>
  <c r="H1551" i="6"/>
  <c r="D1551" i="6"/>
  <c r="C1551" i="6"/>
  <c r="B1551" i="6"/>
  <c r="P865" i="6"/>
  <c r="J865" i="6"/>
  <c r="L865" i="6" s="1"/>
  <c r="I865" i="6"/>
  <c r="K865" i="6" s="1"/>
  <c r="H865" i="6"/>
  <c r="D865" i="6"/>
  <c r="C865" i="6"/>
  <c r="B865" i="6"/>
  <c r="P148" i="6"/>
  <c r="J148" i="6"/>
  <c r="L148" i="6" s="1"/>
  <c r="I148" i="6"/>
  <c r="K148" i="6" s="1"/>
  <c r="H148" i="6"/>
  <c r="D148" i="6"/>
  <c r="C148" i="6"/>
  <c r="B148" i="6"/>
  <c r="P569" i="6"/>
  <c r="J569" i="6"/>
  <c r="L569" i="6" s="1"/>
  <c r="I569" i="6"/>
  <c r="K569" i="6" s="1"/>
  <c r="H569" i="6"/>
  <c r="D569" i="6"/>
  <c r="C569" i="6"/>
  <c r="B569" i="6"/>
  <c r="P1100" i="6"/>
  <c r="J1100" i="6"/>
  <c r="L1100" i="6" s="1"/>
  <c r="I1100" i="6"/>
  <c r="K1100" i="6" s="1"/>
  <c r="H1100" i="6"/>
  <c r="D1100" i="6"/>
  <c r="C1100" i="6"/>
  <c r="B1100" i="6"/>
  <c r="P944" i="6"/>
  <c r="J944" i="6"/>
  <c r="L944" i="6" s="1"/>
  <c r="I944" i="6"/>
  <c r="K944" i="6" s="1"/>
  <c r="H944" i="6"/>
  <c r="D944" i="6"/>
  <c r="C944" i="6"/>
  <c r="B944" i="6"/>
  <c r="P1634" i="6"/>
  <c r="J1634" i="6"/>
  <c r="L1634" i="6" s="1"/>
  <c r="I1634" i="6"/>
  <c r="K1634" i="6" s="1"/>
  <c r="H1634" i="6"/>
  <c r="D1634" i="6"/>
  <c r="C1634" i="6"/>
  <c r="B1634" i="6"/>
  <c r="P2160" i="6"/>
  <c r="J2160" i="6"/>
  <c r="L2160" i="6" s="1"/>
  <c r="I2160" i="6"/>
  <c r="K2160" i="6" s="1"/>
  <c r="H2160" i="6"/>
  <c r="D2160" i="6"/>
  <c r="C2160" i="6"/>
  <c r="B2160" i="6"/>
  <c r="P474" i="6"/>
  <c r="J474" i="6"/>
  <c r="L474" i="6" s="1"/>
  <c r="I474" i="6"/>
  <c r="K474" i="6" s="1"/>
  <c r="H474" i="6"/>
  <c r="D474" i="6"/>
  <c r="C474" i="6"/>
  <c r="B474" i="6"/>
  <c r="P1707" i="6"/>
  <c r="J1707" i="6"/>
  <c r="L1707" i="6" s="1"/>
  <c r="I1707" i="6"/>
  <c r="K1707" i="6" s="1"/>
  <c r="H1707" i="6"/>
  <c r="D1707" i="6"/>
  <c r="C1707" i="6"/>
  <c r="B1707" i="6"/>
  <c r="P1042" i="6"/>
  <c r="J1042" i="6"/>
  <c r="L1042" i="6" s="1"/>
  <c r="I1042" i="6"/>
  <c r="K1042" i="6" s="1"/>
  <c r="H1042" i="6"/>
  <c r="D1042" i="6"/>
  <c r="C1042" i="6"/>
  <c r="B1042" i="6"/>
  <c r="P1673" i="6"/>
  <c r="J1673" i="6"/>
  <c r="L1673" i="6" s="1"/>
  <c r="I1673" i="6"/>
  <c r="K1673" i="6" s="1"/>
  <c r="H1673" i="6"/>
  <c r="D1673" i="6"/>
  <c r="C1673" i="6"/>
  <c r="B1673" i="6"/>
  <c r="P1375" i="6"/>
  <c r="J1375" i="6"/>
  <c r="L1375" i="6" s="1"/>
  <c r="I1375" i="6"/>
  <c r="K1375" i="6" s="1"/>
  <c r="H1375" i="6"/>
  <c r="D1375" i="6"/>
  <c r="C1375" i="6"/>
  <c r="B1375" i="6"/>
  <c r="P337" i="6"/>
  <c r="J337" i="6"/>
  <c r="L337" i="6" s="1"/>
  <c r="I337" i="6"/>
  <c r="K337" i="6" s="1"/>
  <c r="H337" i="6"/>
  <c r="D337" i="6"/>
  <c r="C337" i="6"/>
  <c r="B337" i="6"/>
  <c r="P2154" i="6"/>
  <c r="J2154" i="6"/>
  <c r="L2154" i="6" s="1"/>
  <c r="I2154" i="6"/>
  <c r="K2154" i="6" s="1"/>
  <c r="H2154" i="6"/>
  <c r="D2154" i="6"/>
  <c r="C2154" i="6"/>
  <c r="B2154" i="6"/>
  <c r="P1079" i="6"/>
  <c r="J1079" i="6"/>
  <c r="L1079" i="6" s="1"/>
  <c r="I1079" i="6"/>
  <c r="K1079" i="6" s="1"/>
  <c r="H1079" i="6"/>
  <c r="D1079" i="6"/>
  <c r="C1079" i="6"/>
  <c r="B1079" i="6"/>
  <c r="P1569" i="6"/>
  <c r="J1569" i="6"/>
  <c r="L1569" i="6" s="1"/>
  <c r="I1569" i="6"/>
  <c r="K1569" i="6" s="1"/>
  <c r="H1569" i="6"/>
  <c r="D1569" i="6"/>
  <c r="C1569" i="6"/>
  <c r="B1569" i="6"/>
  <c r="P1612" i="6"/>
  <c r="J1612" i="6"/>
  <c r="L1612" i="6" s="1"/>
  <c r="I1612" i="6"/>
  <c r="K1612" i="6" s="1"/>
  <c r="H1612" i="6"/>
  <c r="D1612" i="6"/>
  <c r="C1612" i="6"/>
  <c r="B1612" i="6"/>
  <c r="P1978" i="6"/>
  <c r="J1978" i="6"/>
  <c r="L1978" i="6" s="1"/>
  <c r="I1978" i="6"/>
  <c r="K1978" i="6" s="1"/>
  <c r="H1978" i="6"/>
  <c r="D1978" i="6"/>
  <c r="C1978" i="6"/>
  <c r="B1978" i="6"/>
  <c r="P86" i="6"/>
  <c r="J86" i="6"/>
  <c r="L86" i="6" s="1"/>
  <c r="I86" i="6"/>
  <c r="K86" i="6" s="1"/>
  <c r="H86" i="6"/>
  <c r="D86" i="6"/>
  <c r="C86" i="6"/>
  <c r="B86" i="6"/>
  <c r="P389" i="6"/>
  <c r="J389" i="6"/>
  <c r="L389" i="6" s="1"/>
  <c r="I389" i="6"/>
  <c r="K389" i="6" s="1"/>
  <c r="H389" i="6"/>
  <c r="D389" i="6"/>
  <c r="C389" i="6"/>
  <c r="B389" i="6"/>
  <c r="P292" i="6"/>
  <c r="J292" i="6"/>
  <c r="L292" i="6" s="1"/>
  <c r="I292" i="6"/>
  <c r="K292" i="6" s="1"/>
  <c r="H292" i="6"/>
  <c r="D292" i="6"/>
  <c r="C292" i="6"/>
  <c r="B292" i="6"/>
  <c r="P2184" i="6"/>
  <c r="J2184" i="6"/>
  <c r="L2184" i="6" s="1"/>
  <c r="I2184" i="6"/>
  <c r="K2184" i="6" s="1"/>
  <c r="H2184" i="6"/>
  <c r="D2184" i="6"/>
  <c r="C2184" i="6"/>
  <c r="B2184" i="6"/>
  <c r="P722" i="6"/>
  <c r="J722" i="6"/>
  <c r="L722" i="6" s="1"/>
  <c r="I722" i="6"/>
  <c r="K722" i="6" s="1"/>
  <c r="H722" i="6"/>
  <c r="D722" i="6"/>
  <c r="C722" i="6"/>
  <c r="B722" i="6"/>
  <c r="P1653" i="6"/>
  <c r="J1653" i="6"/>
  <c r="L1653" i="6" s="1"/>
  <c r="I1653" i="6"/>
  <c r="K1653" i="6" s="1"/>
  <c r="H1653" i="6"/>
  <c r="D1653" i="6"/>
  <c r="C1653" i="6"/>
  <c r="B1653" i="6"/>
  <c r="P77" i="6"/>
  <c r="J77" i="6"/>
  <c r="L77" i="6" s="1"/>
  <c r="I77" i="6"/>
  <c r="K77" i="6" s="1"/>
  <c r="H77" i="6"/>
  <c r="D77" i="6"/>
  <c r="C77" i="6"/>
  <c r="B77" i="6"/>
  <c r="P1454" i="6"/>
  <c r="J1454" i="6"/>
  <c r="L1454" i="6" s="1"/>
  <c r="I1454" i="6"/>
  <c r="K1454" i="6" s="1"/>
  <c r="H1454" i="6"/>
  <c r="D1454" i="6"/>
  <c r="C1454" i="6"/>
  <c r="B1454" i="6"/>
  <c r="P1668" i="6"/>
  <c r="J1668" i="6"/>
  <c r="L1668" i="6" s="1"/>
  <c r="I1668" i="6"/>
  <c r="K1668" i="6" s="1"/>
  <c r="H1668" i="6"/>
  <c r="D1668" i="6"/>
  <c r="C1668" i="6"/>
  <c r="B1668" i="6"/>
  <c r="P1930" i="6"/>
  <c r="J1930" i="6"/>
  <c r="L1930" i="6" s="1"/>
  <c r="I1930" i="6"/>
  <c r="K1930" i="6" s="1"/>
  <c r="H1930" i="6"/>
  <c r="D1930" i="6"/>
  <c r="C1930" i="6"/>
  <c r="B1930" i="6"/>
  <c r="P2029" i="6"/>
  <c r="J2029" i="6"/>
  <c r="L2029" i="6" s="1"/>
  <c r="I2029" i="6"/>
  <c r="K2029" i="6" s="1"/>
  <c r="H2029" i="6"/>
  <c r="D2029" i="6"/>
  <c r="C2029" i="6"/>
  <c r="B2029" i="6"/>
  <c r="P732" i="6"/>
  <c r="J732" i="6"/>
  <c r="L732" i="6" s="1"/>
  <c r="I732" i="6"/>
  <c r="K732" i="6" s="1"/>
  <c r="H732" i="6"/>
  <c r="D732" i="6"/>
  <c r="C732" i="6"/>
  <c r="B732" i="6"/>
  <c r="P640" i="6"/>
  <c r="J640" i="6"/>
  <c r="L640" i="6" s="1"/>
  <c r="I640" i="6"/>
  <c r="K640" i="6" s="1"/>
  <c r="H640" i="6"/>
  <c r="D640" i="6"/>
  <c r="C640" i="6"/>
  <c r="B640" i="6"/>
  <c r="P926" i="6"/>
  <c r="J926" i="6"/>
  <c r="L926" i="6" s="1"/>
  <c r="I926" i="6"/>
  <c r="K926" i="6" s="1"/>
  <c r="H926" i="6"/>
  <c r="D926" i="6"/>
  <c r="C926" i="6"/>
  <c r="B926" i="6"/>
  <c r="P1795" i="6"/>
  <c r="J1795" i="6"/>
  <c r="L1795" i="6" s="1"/>
  <c r="I1795" i="6"/>
  <c r="K1795" i="6" s="1"/>
  <c r="H1795" i="6"/>
  <c r="D1795" i="6"/>
  <c r="C1795" i="6"/>
  <c r="B1795" i="6"/>
  <c r="P1552" i="6"/>
  <c r="J1552" i="6"/>
  <c r="L1552" i="6" s="1"/>
  <c r="I1552" i="6"/>
  <c r="K1552" i="6" s="1"/>
  <c r="H1552" i="6"/>
  <c r="D1552" i="6"/>
  <c r="C1552" i="6"/>
  <c r="B1552" i="6"/>
  <c r="P2264" i="6"/>
  <c r="J2264" i="6"/>
  <c r="L2264" i="6" s="1"/>
  <c r="I2264" i="6"/>
  <c r="K2264" i="6" s="1"/>
  <c r="H2264" i="6"/>
  <c r="D2264" i="6"/>
  <c r="C2264" i="6"/>
  <c r="B2264" i="6"/>
  <c r="P305" i="6"/>
  <c r="J305" i="6"/>
  <c r="L305" i="6" s="1"/>
  <c r="I305" i="6"/>
  <c r="K305" i="6" s="1"/>
  <c r="H305" i="6"/>
  <c r="D305" i="6"/>
  <c r="C305" i="6"/>
  <c r="B305" i="6"/>
  <c r="P152" i="6"/>
  <c r="J152" i="6"/>
  <c r="L152" i="6" s="1"/>
  <c r="I152" i="6"/>
  <c r="K152" i="6" s="1"/>
  <c r="H152" i="6"/>
  <c r="D152" i="6"/>
  <c r="C152" i="6"/>
  <c r="B152" i="6"/>
  <c r="P635" i="6"/>
  <c r="J635" i="6"/>
  <c r="L635" i="6" s="1"/>
  <c r="I635" i="6"/>
  <c r="K635" i="6" s="1"/>
  <c r="H635" i="6"/>
  <c r="D635" i="6"/>
  <c r="C635" i="6"/>
  <c r="B635" i="6"/>
  <c r="P2146" i="6"/>
  <c r="J2146" i="6"/>
  <c r="L2146" i="6" s="1"/>
  <c r="I2146" i="6"/>
  <c r="K2146" i="6" s="1"/>
  <c r="H2146" i="6"/>
  <c r="D2146" i="6"/>
  <c r="C2146" i="6"/>
  <c r="B2146" i="6"/>
  <c r="P1920" i="6"/>
  <c r="J1920" i="6"/>
  <c r="L1920" i="6" s="1"/>
  <c r="I1920" i="6"/>
  <c r="K1920" i="6" s="1"/>
  <c r="H1920" i="6"/>
  <c r="D1920" i="6"/>
  <c r="C1920" i="6"/>
  <c r="B1920" i="6"/>
  <c r="P245" i="6"/>
  <c r="J245" i="6"/>
  <c r="L245" i="6" s="1"/>
  <c r="I245" i="6"/>
  <c r="K245" i="6" s="1"/>
  <c r="H245" i="6"/>
  <c r="D245" i="6"/>
  <c r="C245" i="6"/>
  <c r="B245" i="6"/>
  <c r="P269" i="6"/>
  <c r="J269" i="6"/>
  <c r="L269" i="6" s="1"/>
  <c r="I269" i="6"/>
  <c r="K269" i="6" s="1"/>
  <c r="H269" i="6"/>
  <c r="D269" i="6"/>
  <c r="C269" i="6"/>
  <c r="B269" i="6"/>
  <c r="P53" i="6"/>
  <c r="J53" i="6"/>
  <c r="L53" i="6" s="1"/>
  <c r="I53" i="6"/>
  <c r="K53" i="6" s="1"/>
  <c r="H53" i="6"/>
  <c r="D53" i="6"/>
  <c r="C53" i="6"/>
  <c r="B53" i="6"/>
  <c r="P510" i="6"/>
  <c r="J510" i="6"/>
  <c r="L510" i="6" s="1"/>
  <c r="I510" i="6"/>
  <c r="K510" i="6" s="1"/>
  <c r="H510" i="6"/>
  <c r="D510" i="6"/>
  <c r="C510" i="6"/>
  <c r="B510" i="6"/>
  <c r="P405" i="6"/>
  <c r="J405" i="6"/>
  <c r="L405" i="6" s="1"/>
  <c r="I405" i="6"/>
  <c r="K405" i="6" s="1"/>
  <c r="H405" i="6"/>
  <c r="D405" i="6"/>
  <c r="C405" i="6"/>
  <c r="B405" i="6"/>
  <c r="P163" i="6"/>
  <c r="J163" i="6"/>
  <c r="L163" i="6" s="1"/>
  <c r="I163" i="6"/>
  <c r="K163" i="6" s="1"/>
  <c r="H163" i="6"/>
  <c r="D163" i="6"/>
  <c r="C163" i="6"/>
  <c r="B163" i="6"/>
  <c r="P451" i="6"/>
  <c r="J451" i="6"/>
  <c r="L451" i="6" s="1"/>
  <c r="I451" i="6"/>
  <c r="K451" i="6" s="1"/>
  <c r="H451" i="6"/>
  <c r="D451" i="6"/>
  <c r="C451" i="6"/>
  <c r="B451" i="6"/>
  <c r="P445" i="6"/>
  <c r="J445" i="6"/>
  <c r="L445" i="6" s="1"/>
  <c r="I445" i="6"/>
  <c r="K445" i="6" s="1"/>
  <c r="H445" i="6"/>
  <c r="D445" i="6"/>
  <c r="C445" i="6"/>
  <c r="B445" i="6"/>
  <c r="P1122" i="6"/>
  <c r="J1122" i="6"/>
  <c r="L1122" i="6" s="1"/>
  <c r="I1122" i="6"/>
  <c r="K1122" i="6" s="1"/>
  <c r="H1122" i="6"/>
  <c r="D1122" i="6"/>
  <c r="C1122" i="6"/>
  <c r="B1122" i="6"/>
  <c r="P1002" i="6"/>
  <c r="J1002" i="6"/>
  <c r="L1002" i="6" s="1"/>
  <c r="I1002" i="6"/>
  <c r="K1002" i="6" s="1"/>
  <c r="H1002" i="6"/>
  <c r="D1002" i="6"/>
  <c r="C1002" i="6"/>
  <c r="B1002" i="6"/>
  <c r="P1356" i="6"/>
  <c r="J1356" i="6"/>
  <c r="L1356" i="6" s="1"/>
  <c r="I1356" i="6"/>
  <c r="K1356" i="6" s="1"/>
  <c r="H1356" i="6"/>
  <c r="D1356" i="6"/>
  <c r="C1356" i="6"/>
  <c r="B1356" i="6"/>
  <c r="P1264" i="6"/>
  <c r="J1264" i="6"/>
  <c r="L1264" i="6" s="1"/>
  <c r="I1264" i="6"/>
  <c r="K1264" i="6" s="1"/>
  <c r="H1264" i="6"/>
  <c r="D1264" i="6"/>
  <c r="C1264" i="6"/>
  <c r="B1264" i="6"/>
  <c r="P1237" i="6"/>
  <c r="J1237" i="6"/>
  <c r="L1237" i="6" s="1"/>
  <c r="I1237" i="6"/>
  <c r="K1237" i="6" s="1"/>
  <c r="H1237" i="6"/>
  <c r="D1237" i="6"/>
  <c r="C1237" i="6"/>
  <c r="B1237" i="6"/>
  <c r="P1316" i="6"/>
  <c r="J1316" i="6"/>
  <c r="L1316" i="6" s="1"/>
  <c r="I1316" i="6"/>
  <c r="K1316" i="6" s="1"/>
  <c r="H1316" i="6"/>
  <c r="D1316" i="6"/>
  <c r="C1316" i="6"/>
  <c r="B1316" i="6"/>
  <c r="P1880" i="6"/>
  <c r="J1880" i="6"/>
  <c r="L1880" i="6" s="1"/>
  <c r="I1880" i="6"/>
  <c r="K1880" i="6" s="1"/>
  <c r="H1880" i="6"/>
  <c r="D1880" i="6"/>
  <c r="C1880" i="6"/>
  <c r="B1880" i="6"/>
  <c r="P1063" i="6"/>
  <c r="J1063" i="6"/>
  <c r="L1063" i="6" s="1"/>
  <c r="I1063" i="6"/>
  <c r="K1063" i="6" s="1"/>
  <c r="H1063" i="6"/>
  <c r="D1063" i="6"/>
  <c r="C1063" i="6"/>
  <c r="B1063" i="6"/>
  <c r="P56" i="6"/>
  <c r="J56" i="6"/>
  <c r="L56" i="6" s="1"/>
  <c r="I56" i="6"/>
  <c r="K56" i="6" s="1"/>
  <c r="H56" i="6"/>
  <c r="D56" i="6"/>
  <c r="C56" i="6"/>
  <c r="B56" i="6"/>
  <c r="P1943" i="6"/>
  <c r="J1943" i="6"/>
  <c r="L1943" i="6" s="1"/>
  <c r="I1943" i="6"/>
  <c r="K1943" i="6" s="1"/>
  <c r="H1943" i="6"/>
  <c r="D1943" i="6"/>
  <c r="C1943" i="6"/>
  <c r="B1943" i="6"/>
  <c r="P521" i="6"/>
  <c r="J521" i="6"/>
  <c r="L521" i="6" s="1"/>
  <c r="I521" i="6"/>
  <c r="K521" i="6" s="1"/>
  <c r="H521" i="6"/>
  <c r="D521" i="6"/>
  <c r="C521" i="6"/>
  <c r="B521" i="6"/>
  <c r="P990" i="6"/>
  <c r="J990" i="6"/>
  <c r="L990" i="6" s="1"/>
  <c r="I990" i="6"/>
  <c r="K990" i="6" s="1"/>
  <c r="H990" i="6"/>
  <c r="D990" i="6"/>
  <c r="C990" i="6"/>
  <c r="B990" i="6"/>
  <c r="P1488" i="6"/>
  <c r="J1488" i="6"/>
  <c r="L1488" i="6" s="1"/>
  <c r="I1488" i="6"/>
  <c r="K1488" i="6" s="1"/>
  <c r="H1488" i="6"/>
  <c r="D1488" i="6"/>
  <c r="C1488" i="6"/>
  <c r="B1488" i="6"/>
  <c r="P494" i="6"/>
  <c r="J494" i="6"/>
  <c r="L494" i="6" s="1"/>
  <c r="I494" i="6"/>
  <c r="K494" i="6" s="1"/>
  <c r="H494" i="6"/>
  <c r="D494" i="6"/>
  <c r="C494" i="6"/>
  <c r="B494" i="6"/>
  <c r="P1994" i="6"/>
  <c r="J1994" i="6"/>
  <c r="L1994" i="6" s="1"/>
  <c r="I1994" i="6"/>
  <c r="K1994" i="6" s="1"/>
  <c r="H1994" i="6"/>
  <c r="D1994" i="6"/>
  <c r="C1994" i="6"/>
  <c r="B1994" i="6"/>
  <c r="P211" i="6"/>
  <c r="J211" i="6"/>
  <c r="L211" i="6" s="1"/>
  <c r="I211" i="6"/>
  <c r="K211" i="6" s="1"/>
  <c r="H211" i="6"/>
  <c r="D211" i="6"/>
  <c r="C211" i="6"/>
  <c r="B211" i="6"/>
  <c r="P276" i="6"/>
  <c r="J276" i="6"/>
  <c r="L276" i="6" s="1"/>
  <c r="I276" i="6"/>
  <c r="K276" i="6" s="1"/>
  <c r="H276" i="6"/>
  <c r="D276" i="6"/>
  <c r="C276" i="6"/>
  <c r="B276" i="6"/>
  <c r="P585" i="6"/>
  <c r="J585" i="6"/>
  <c r="L585" i="6" s="1"/>
  <c r="I585" i="6"/>
  <c r="K585" i="6" s="1"/>
  <c r="H585" i="6"/>
  <c r="D585" i="6"/>
  <c r="C585" i="6"/>
  <c r="B585" i="6"/>
  <c r="P548" i="6"/>
  <c r="J548" i="6"/>
  <c r="L548" i="6" s="1"/>
  <c r="I548" i="6"/>
  <c r="K548" i="6" s="1"/>
  <c r="H548" i="6"/>
  <c r="D548" i="6"/>
  <c r="C548" i="6"/>
  <c r="B548" i="6"/>
  <c r="P888" i="6"/>
  <c r="J888" i="6"/>
  <c r="L888" i="6" s="1"/>
  <c r="I888" i="6"/>
  <c r="K888" i="6" s="1"/>
  <c r="H888" i="6"/>
  <c r="D888" i="6"/>
  <c r="C888" i="6"/>
  <c r="B888" i="6"/>
  <c r="P428" i="6"/>
  <c r="J428" i="6"/>
  <c r="L428" i="6" s="1"/>
  <c r="I428" i="6"/>
  <c r="K428" i="6" s="1"/>
  <c r="H428" i="6"/>
  <c r="D428" i="6"/>
  <c r="C428" i="6"/>
  <c r="B428" i="6"/>
  <c r="P1587" i="6"/>
  <c r="J1587" i="6"/>
  <c r="L1587" i="6" s="1"/>
  <c r="I1587" i="6"/>
  <c r="K1587" i="6" s="1"/>
  <c r="H1587" i="6"/>
  <c r="D1587" i="6"/>
  <c r="C1587" i="6"/>
  <c r="B1587" i="6"/>
  <c r="P2229" i="6"/>
  <c r="J2229" i="6"/>
  <c r="L2229" i="6" s="1"/>
  <c r="I2229" i="6"/>
  <c r="K2229" i="6" s="1"/>
  <c r="H2229" i="6"/>
  <c r="D2229" i="6"/>
  <c r="C2229" i="6"/>
  <c r="B2229" i="6"/>
  <c r="P514" i="6"/>
  <c r="J514" i="6"/>
  <c r="L514" i="6" s="1"/>
  <c r="I514" i="6"/>
  <c r="K514" i="6" s="1"/>
  <c r="H514" i="6"/>
  <c r="D514" i="6"/>
  <c r="C514" i="6"/>
  <c r="B514" i="6"/>
  <c r="P12" i="6"/>
  <c r="J12" i="6"/>
  <c r="L12" i="6" s="1"/>
  <c r="I12" i="6"/>
  <c r="K12" i="6" s="1"/>
  <c r="H12" i="6"/>
  <c r="D12" i="6"/>
  <c r="C12" i="6"/>
  <c r="B12" i="6"/>
  <c r="P685" i="6"/>
  <c r="J685" i="6"/>
  <c r="L685" i="6" s="1"/>
  <c r="I685" i="6"/>
  <c r="K685" i="6" s="1"/>
  <c r="H685" i="6"/>
  <c r="D685" i="6"/>
  <c r="C685" i="6"/>
  <c r="B685" i="6"/>
  <c r="P560" i="6"/>
  <c r="J560" i="6"/>
  <c r="L560" i="6" s="1"/>
  <c r="I560" i="6"/>
  <c r="K560" i="6" s="1"/>
  <c r="H560" i="6"/>
  <c r="D560" i="6"/>
  <c r="C560" i="6"/>
  <c r="B560" i="6"/>
  <c r="P1306" i="6"/>
  <c r="J1306" i="6"/>
  <c r="L1306" i="6" s="1"/>
  <c r="I1306" i="6"/>
  <c r="K1306" i="6" s="1"/>
  <c r="H1306" i="6"/>
  <c r="D1306" i="6"/>
  <c r="C1306" i="6"/>
  <c r="B1306" i="6"/>
  <c r="P1856" i="6"/>
  <c r="J1856" i="6"/>
  <c r="L1856" i="6" s="1"/>
  <c r="I1856" i="6"/>
  <c r="K1856" i="6" s="1"/>
  <c r="H1856" i="6"/>
  <c r="D1856" i="6"/>
  <c r="C1856" i="6"/>
  <c r="B1856" i="6"/>
  <c r="P2189" i="6"/>
  <c r="J2189" i="6"/>
  <c r="L2189" i="6" s="1"/>
  <c r="I2189" i="6"/>
  <c r="K2189" i="6" s="1"/>
  <c r="H2189" i="6"/>
  <c r="D2189" i="6"/>
  <c r="C2189" i="6"/>
  <c r="B2189" i="6"/>
  <c r="P1411" i="6"/>
  <c r="J1411" i="6"/>
  <c r="L1411" i="6" s="1"/>
  <c r="I1411" i="6"/>
  <c r="K1411" i="6" s="1"/>
  <c r="H1411" i="6"/>
  <c r="D1411" i="6"/>
  <c r="C1411" i="6"/>
  <c r="B1411" i="6"/>
  <c r="P1527" i="6"/>
  <c r="J1527" i="6"/>
  <c r="L1527" i="6" s="1"/>
  <c r="I1527" i="6"/>
  <c r="K1527" i="6" s="1"/>
  <c r="H1527" i="6"/>
  <c r="D1527" i="6"/>
  <c r="C1527" i="6"/>
  <c r="B1527" i="6"/>
  <c r="P853" i="6"/>
  <c r="J853" i="6"/>
  <c r="L853" i="6" s="1"/>
  <c r="I853" i="6"/>
  <c r="K853" i="6" s="1"/>
  <c r="H853" i="6"/>
  <c r="D853" i="6"/>
  <c r="C853" i="6"/>
  <c r="B853" i="6"/>
  <c r="P1794" i="6"/>
  <c r="J1794" i="6"/>
  <c r="L1794" i="6" s="1"/>
  <c r="I1794" i="6"/>
  <c r="K1794" i="6" s="1"/>
  <c r="H1794" i="6"/>
  <c r="D1794" i="6"/>
  <c r="C1794" i="6"/>
  <c r="B1794" i="6"/>
  <c r="P1148" i="6"/>
  <c r="J1148" i="6"/>
  <c r="L1148" i="6" s="1"/>
  <c r="I1148" i="6"/>
  <c r="K1148" i="6" s="1"/>
  <c r="H1148" i="6"/>
  <c r="D1148" i="6"/>
  <c r="C1148" i="6"/>
  <c r="B1148" i="6"/>
  <c r="P2261" i="6"/>
  <c r="J2261" i="6"/>
  <c r="L2261" i="6" s="1"/>
  <c r="I2261" i="6"/>
  <c r="K2261" i="6" s="1"/>
  <c r="H2261" i="6"/>
  <c r="D2261" i="6"/>
  <c r="C2261" i="6"/>
  <c r="B2261" i="6"/>
  <c r="P2225" i="6"/>
  <c r="J2225" i="6"/>
  <c r="L2225" i="6" s="1"/>
  <c r="I2225" i="6"/>
  <c r="K2225" i="6" s="1"/>
  <c r="H2225" i="6"/>
  <c r="D2225" i="6"/>
  <c r="C2225" i="6"/>
  <c r="B2225" i="6"/>
  <c r="P1116" i="6"/>
  <c r="J1116" i="6"/>
  <c r="L1116" i="6" s="1"/>
  <c r="I1116" i="6"/>
  <c r="K1116" i="6" s="1"/>
  <c r="H1116" i="6"/>
  <c r="D1116" i="6"/>
  <c r="C1116" i="6"/>
  <c r="B1116" i="6"/>
  <c r="P1772" i="6"/>
  <c r="J1772" i="6"/>
  <c r="L1772" i="6" s="1"/>
  <c r="I1772" i="6"/>
  <c r="K1772" i="6" s="1"/>
  <c r="H1772" i="6"/>
  <c r="D1772" i="6"/>
  <c r="C1772" i="6"/>
  <c r="B1772" i="6"/>
  <c r="P733" i="6"/>
  <c r="J733" i="6"/>
  <c r="L733" i="6" s="1"/>
  <c r="I733" i="6"/>
  <c r="K733" i="6" s="1"/>
  <c r="H733" i="6"/>
  <c r="D733" i="6"/>
  <c r="C733" i="6"/>
  <c r="B733" i="6"/>
  <c r="P2077" i="6"/>
  <c r="J2077" i="6"/>
  <c r="L2077" i="6" s="1"/>
  <c r="I2077" i="6"/>
  <c r="K2077" i="6" s="1"/>
  <c r="H2077" i="6"/>
  <c r="D2077" i="6"/>
  <c r="C2077" i="6"/>
  <c r="B2077" i="6"/>
  <c r="P1463" i="6"/>
  <c r="J1463" i="6"/>
  <c r="L1463" i="6" s="1"/>
  <c r="I1463" i="6"/>
  <c r="K1463" i="6" s="1"/>
  <c r="H1463" i="6"/>
  <c r="D1463" i="6"/>
  <c r="C1463" i="6"/>
  <c r="B1463" i="6"/>
  <c r="P1476" i="6"/>
  <c r="J1476" i="6"/>
  <c r="L1476" i="6" s="1"/>
  <c r="I1476" i="6"/>
  <c r="K1476" i="6" s="1"/>
  <c r="H1476" i="6"/>
  <c r="D1476" i="6"/>
  <c r="C1476" i="6"/>
  <c r="B1476" i="6"/>
  <c r="P425" i="6"/>
  <c r="J425" i="6"/>
  <c r="L425" i="6" s="1"/>
  <c r="I425" i="6"/>
  <c r="K425" i="6" s="1"/>
  <c r="H425" i="6"/>
  <c r="D425" i="6"/>
  <c r="C425" i="6"/>
  <c r="B425" i="6"/>
  <c r="P433" i="6"/>
  <c r="J433" i="6"/>
  <c r="L433" i="6" s="1"/>
  <c r="I433" i="6"/>
  <c r="K433" i="6" s="1"/>
  <c r="H433" i="6"/>
  <c r="D433" i="6"/>
  <c r="C433" i="6"/>
  <c r="B433" i="6"/>
  <c r="P1577" i="6"/>
  <c r="J1577" i="6"/>
  <c r="L1577" i="6" s="1"/>
  <c r="I1577" i="6"/>
  <c r="K1577" i="6" s="1"/>
  <c r="H1577" i="6"/>
  <c r="D1577" i="6"/>
  <c r="C1577" i="6"/>
  <c r="B1577" i="6"/>
  <c r="P2090" i="6"/>
  <c r="J2090" i="6"/>
  <c r="L2090" i="6" s="1"/>
  <c r="I2090" i="6"/>
  <c r="K2090" i="6" s="1"/>
  <c r="H2090" i="6"/>
  <c r="D2090" i="6"/>
  <c r="C2090" i="6"/>
  <c r="B2090" i="6"/>
  <c r="P1421" i="6"/>
  <c r="J1421" i="6"/>
  <c r="L1421" i="6" s="1"/>
  <c r="I1421" i="6"/>
  <c r="K1421" i="6" s="1"/>
  <c r="H1421" i="6"/>
  <c r="D1421" i="6"/>
  <c r="C1421" i="6"/>
  <c r="B1421" i="6"/>
  <c r="P1594" i="6"/>
  <c r="J1594" i="6"/>
  <c r="L1594" i="6" s="1"/>
  <c r="I1594" i="6"/>
  <c r="K1594" i="6" s="1"/>
  <c r="H1594" i="6"/>
  <c r="D1594" i="6"/>
  <c r="C1594" i="6"/>
  <c r="B1594" i="6"/>
  <c r="P354" i="6"/>
  <c r="J354" i="6"/>
  <c r="L354" i="6" s="1"/>
  <c r="I354" i="6"/>
  <c r="K354" i="6" s="1"/>
  <c r="H354" i="6"/>
  <c r="D354" i="6"/>
  <c r="C354" i="6"/>
  <c r="B354" i="6"/>
  <c r="P1439" i="6"/>
  <c r="J1439" i="6"/>
  <c r="L1439" i="6" s="1"/>
  <c r="I1439" i="6"/>
  <c r="K1439" i="6" s="1"/>
  <c r="H1439" i="6"/>
  <c r="D1439" i="6"/>
  <c r="C1439" i="6"/>
  <c r="B1439" i="6"/>
  <c r="P1368" i="6"/>
  <c r="J1368" i="6"/>
  <c r="L1368" i="6" s="1"/>
  <c r="I1368" i="6"/>
  <c r="K1368" i="6" s="1"/>
  <c r="H1368" i="6"/>
  <c r="D1368" i="6"/>
  <c r="C1368" i="6"/>
  <c r="B1368" i="6"/>
  <c r="P1813" i="6"/>
  <c r="J1813" i="6"/>
  <c r="L1813" i="6" s="1"/>
  <c r="I1813" i="6"/>
  <c r="K1813" i="6" s="1"/>
  <c r="H1813" i="6"/>
  <c r="D1813" i="6"/>
  <c r="C1813" i="6"/>
  <c r="B1813" i="6"/>
  <c r="P1436" i="6"/>
  <c r="J1436" i="6"/>
  <c r="L1436" i="6" s="1"/>
  <c r="I1436" i="6"/>
  <c r="K1436" i="6" s="1"/>
  <c r="H1436" i="6"/>
  <c r="D1436" i="6"/>
  <c r="C1436" i="6"/>
  <c r="B1436" i="6"/>
  <c r="P177" i="6"/>
  <c r="J177" i="6"/>
  <c r="L177" i="6" s="1"/>
  <c r="I177" i="6"/>
  <c r="K177" i="6" s="1"/>
  <c r="H177" i="6"/>
  <c r="D177" i="6"/>
  <c r="C177" i="6"/>
  <c r="B177" i="6"/>
  <c r="P1003" i="6"/>
  <c r="J1003" i="6"/>
  <c r="L1003" i="6" s="1"/>
  <c r="I1003" i="6"/>
  <c r="K1003" i="6" s="1"/>
  <c r="H1003" i="6"/>
  <c r="D1003" i="6"/>
  <c r="C1003" i="6"/>
  <c r="B1003" i="6"/>
  <c r="P401" i="6"/>
  <c r="J401" i="6"/>
  <c r="L401" i="6" s="1"/>
  <c r="I401" i="6"/>
  <c r="K401" i="6" s="1"/>
  <c r="H401" i="6"/>
  <c r="D401" i="6"/>
  <c r="C401" i="6"/>
  <c r="B401" i="6"/>
  <c r="P345" i="6"/>
  <c r="J345" i="6"/>
  <c r="L345" i="6" s="1"/>
  <c r="I345" i="6"/>
  <c r="K345" i="6" s="1"/>
  <c r="H345" i="6"/>
  <c r="D345" i="6"/>
  <c r="C345" i="6"/>
  <c r="B345" i="6"/>
  <c r="P506" i="6"/>
  <c r="J506" i="6"/>
  <c r="L506" i="6" s="1"/>
  <c r="I506" i="6"/>
  <c r="K506" i="6" s="1"/>
  <c r="H506" i="6"/>
  <c r="D506" i="6"/>
  <c r="C506" i="6"/>
  <c r="B506" i="6"/>
  <c r="P783" i="6"/>
  <c r="J783" i="6"/>
  <c r="L783" i="6" s="1"/>
  <c r="I783" i="6"/>
  <c r="K783" i="6" s="1"/>
  <c r="H783" i="6"/>
  <c r="D783" i="6"/>
  <c r="C783" i="6"/>
  <c r="B783" i="6"/>
  <c r="P2112" i="6"/>
  <c r="J2112" i="6"/>
  <c r="L2112" i="6" s="1"/>
  <c r="I2112" i="6"/>
  <c r="K2112" i="6" s="1"/>
  <c r="H2112" i="6"/>
  <c r="D2112" i="6"/>
  <c r="C2112" i="6"/>
  <c r="B2112" i="6"/>
  <c r="P124" i="6"/>
  <c r="J124" i="6"/>
  <c r="L124" i="6" s="1"/>
  <c r="I124" i="6"/>
  <c r="K124" i="6" s="1"/>
  <c r="H124" i="6"/>
  <c r="D124" i="6"/>
  <c r="C124" i="6"/>
  <c r="B124" i="6"/>
  <c r="P94" i="6"/>
  <c r="J94" i="6"/>
  <c r="L94" i="6" s="1"/>
  <c r="I94" i="6"/>
  <c r="K94" i="6" s="1"/>
  <c r="H94" i="6"/>
  <c r="D94" i="6"/>
  <c r="C94" i="6"/>
  <c r="B94" i="6"/>
  <c r="P407" i="6"/>
  <c r="J407" i="6"/>
  <c r="L407" i="6" s="1"/>
  <c r="I407" i="6"/>
  <c r="K407" i="6" s="1"/>
  <c r="H407" i="6"/>
  <c r="D407" i="6"/>
  <c r="C407" i="6"/>
  <c r="B407" i="6"/>
  <c r="P973" i="6"/>
  <c r="J973" i="6"/>
  <c r="L973" i="6" s="1"/>
  <c r="I973" i="6"/>
  <c r="K973" i="6" s="1"/>
  <c r="H973" i="6"/>
  <c r="D973" i="6"/>
  <c r="C973" i="6"/>
  <c r="B973" i="6"/>
  <c r="P1709" i="6"/>
  <c r="J1709" i="6"/>
  <c r="L1709" i="6" s="1"/>
  <c r="I1709" i="6"/>
  <c r="K1709" i="6" s="1"/>
  <c r="H1709" i="6"/>
  <c r="D1709" i="6"/>
  <c r="C1709" i="6"/>
  <c r="B1709" i="6"/>
  <c r="P489" i="6"/>
  <c r="J489" i="6"/>
  <c r="L489" i="6" s="1"/>
  <c r="I489" i="6"/>
  <c r="K489" i="6" s="1"/>
  <c r="H489" i="6"/>
  <c r="D489" i="6"/>
  <c r="C489" i="6"/>
  <c r="B489" i="6"/>
  <c r="P1562" i="6"/>
  <c r="J1562" i="6"/>
  <c r="L1562" i="6" s="1"/>
  <c r="I1562" i="6"/>
  <c r="K1562" i="6" s="1"/>
  <c r="H1562" i="6"/>
  <c r="D1562" i="6"/>
  <c r="C1562" i="6"/>
  <c r="B1562" i="6"/>
  <c r="P14" i="6"/>
  <c r="J14" i="6"/>
  <c r="L14" i="6" s="1"/>
  <c r="I14" i="6"/>
  <c r="K14" i="6" s="1"/>
  <c r="H14" i="6"/>
  <c r="D14" i="6"/>
  <c r="C14" i="6"/>
  <c r="B14" i="6"/>
  <c r="P941" i="6"/>
  <c r="J941" i="6"/>
  <c r="L941" i="6" s="1"/>
  <c r="I941" i="6"/>
  <c r="K941" i="6" s="1"/>
  <c r="H941" i="6"/>
  <c r="D941" i="6"/>
  <c r="C941" i="6"/>
  <c r="B941" i="6"/>
  <c r="P539" i="6"/>
  <c r="J539" i="6"/>
  <c r="L539" i="6" s="1"/>
  <c r="I539" i="6"/>
  <c r="K539" i="6" s="1"/>
  <c r="H539" i="6"/>
  <c r="D539" i="6"/>
  <c r="C539" i="6"/>
  <c r="B539" i="6"/>
  <c r="P2025" i="6"/>
  <c r="J2025" i="6"/>
  <c r="L2025" i="6" s="1"/>
  <c r="I2025" i="6"/>
  <c r="K2025" i="6" s="1"/>
  <c r="H2025" i="6"/>
  <c r="D2025" i="6"/>
  <c r="C2025" i="6"/>
  <c r="B2025" i="6"/>
  <c r="P1252" i="6"/>
  <c r="J1252" i="6"/>
  <c r="L1252" i="6" s="1"/>
  <c r="I1252" i="6"/>
  <c r="K1252" i="6" s="1"/>
  <c r="H1252" i="6"/>
  <c r="D1252" i="6"/>
  <c r="C1252" i="6"/>
  <c r="B1252" i="6"/>
  <c r="P993" i="6"/>
  <c r="J993" i="6"/>
  <c r="L993" i="6" s="1"/>
  <c r="I993" i="6"/>
  <c r="K993" i="6" s="1"/>
  <c r="H993" i="6"/>
  <c r="D993" i="6"/>
  <c r="C993" i="6"/>
  <c r="B993" i="6"/>
  <c r="P1678" i="6"/>
  <c r="J1678" i="6"/>
  <c r="L1678" i="6" s="1"/>
  <c r="I1678" i="6"/>
  <c r="K1678" i="6" s="1"/>
  <c r="H1678" i="6"/>
  <c r="D1678" i="6"/>
  <c r="C1678" i="6"/>
  <c r="B1678" i="6"/>
  <c r="P734" i="6"/>
  <c r="J734" i="6"/>
  <c r="L734" i="6" s="1"/>
  <c r="I734" i="6"/>
  <c r="K734" i="6" s="1"/>
  <c r="H734" i="6"/>
  <c r="D734" i="6"/>
  <c r="C734" i="6"/>
  <c r="B734" i="6"/>
  <c r="P808" i="6"/>
  <c r="J808" i="6"/>
  <c r="L808" i="6" s="1"/>
  <c r="I808" i="6"/>
  <c r="K808" i="6" s="1"/>
  <c r="H808" i="6"/>
  <c r="D808" i="6"/>
  <c r="C808" i="6"/>
  <c r="B808" i="6"/>
  <c r="P220" i="6"/>
  <c r="J220" i="6"/>
  <c r="L220" i="6" s="1"/>
  <c r="I220" i="6"/>
  <c r="K220" i="6" s="1"/>
  <c r="H220" i="6"/>
  <c r="D220" i="6"/>
  <c r="C220" i="6"/>
  <c r="B220" i="6"/>
  <c r="P1444" i="6"/>
  <c r="J1444" i="6"/>
  <c r="L1444" i="6" s="1"/>
  <c r="I1444" i="6"/>
  <c r="K1444" i="6" s="1"/>
  <c r="H1444" i="6"/>
  <c r="D1444" i="6"/>
  <c r="C1444" i="6"/>
  <c r="B1444" i="6"/>
  <c r="P25" i="6"/>
  <c r="J25" i="6"/>
  <c r="L25" i="6" s="1"/>
  <c r="I25" i="6"/>
  <c r="K25" i="6" s="1"/>
  <c r="H25" i="6"/>
  <c r="D25" i="6"/>
  <c r="C25" i="6"/>
  <c r="B25" i="6"/>
  <c r="P227" i="6"/>
  <c r="J227" i="6"/>
  <c r="L227" i="6" s="1"/>
  <c r="I227" i="6"/>
  <c r="K227" i="6" s="1"/>
  <c r="H227" i="6"/>
  <c r="D227" i="6"/>
  <c r="C227" i="6"/>
  <c r="B227" i="6"/>
  <c r="P384" i="6"/>
  <c r="J384" i="6"/>
  <c r="L384" i="6" s="1"/>
  <c r="I384" i="6"/>
  <c r="K384" i="6" s="1"/>
  <c r="H384" i="6"/>
  <c r="D384" i="6"/>
  <c r="C384" i="6"/>
  <c r="B384" i="6"/>
  <c r="P1184" i="6"/>
  <c r="J1184" i="6"/>
  <c r="L1184" i="6" s="1"/>
  <c r="I1184" i="6"/>
  <c r="K1184" i="6" s="1"/>
  <c r="H1184" i="6"/>
  <c r="D1184" i="6"/>
  <c r="C1184" i="6"/>
  <c r="B1184" i="6"/>
  <c r="P618" i="6"/>
  <c r="J618" i="6"/>
  <c r="L618" i="6" s="1"/>
  <c r="I618" i="6"/>
  <c r="K618" i="6" s="1"/>
  <c r="H618" i="6"/>
  <c r="D618" i="6"/>
  <c r="C618" i="6"/>
  <c r="B618" i="6"/>
  <c r="P1980" i="6"/>
  <c r="J1980" i="6"/>
  <c r="L1980" i="6" s="1"/>
  <c r="I1980" i="6"/>
  <c r="K1980" i="6" s="1"/>
  <c r="H1980" i="6"/>
  <c r="D1980" i="6"/>
  <c r="C1980" i="6"/>
  <c r="B1980" i="6"/>
  <c r="P813" i="6"/>
  <c r="J813" i="6"/>
  <c r="L813" i="6" s="1"/>
  <c r="I813" i="6"/>
  <c r="K813" i="6" s="1"/>
  <c r="H813" i="6"/>
  <c r="D813" i="6"/>
  <c r="C813" i="6"/>
  <c r="B813" i="6"/>
  <c r="P554" i="6"/>
  <c r="J554" i="6"/>
  <c r="L554" i="6" s="1"/>
  <c r="I554" i="6"/>
  <c r="K554" i="6" s="1"/>
  <c r="H554" i="6"/>
  <c r="D554" i="6"/>
  <c r="C554" i="6"/>
  <c r="B554" i="6"/>
  <c r="P828" i="6"/>
  <c r="J828" i="6"/>
  <c r="L828" i="6" s="1"/>
  <c r="I828" i="6"/>
  <c r="K828" i="6" s="1"/>
  <c r="H828" i="6"/>
  <c r="D828" i="6"/>
  <c r="C828" i="6"/>
  <c r="B828" i="6"/>
  <c r="P2030" i="6"/>
  <c r="J2030" i="6"/>
  <c r="L2030" i="6" s="1"/>
  <c r="I2030" i="6"/>
  <c r="K2030" i="6" s="1"/>
  <c r="H2030" i="6"/>
  <c r="D2030" i="6"/>
  <c r="C2030" i="6"/>
  <c r="B2030" i="6"/>
  <c r="P1763" i="6"/>
  <c r="J1763" i="6"/>
  <c r="L1763" i="6" s="1"/>
  <c r="I1763" i="6"/>
  <c r="K1763" i="6" s="1"/>
  <c r="H1763" i="6"/>
  <c r="D1763" i="6"/>
  <c r="C1763" i="6"/>
  <c r="B1763" i="6"/>
  <c r="P758" i="6"/>
  <c r="J758" i="6"/>
  <c r="L758" i="6" s="1"/>
  <c r="I758" i="6"/>
  <c r="K758" i="6" s="1"/>
  <c r="H758" i="6"/>
  <c r="D758" i="6"/>
  <c r="C758" i="6"/>
  <c r="B758" i="6"/>
  <c r="P281" i="6"/>
  <c r="J281" i="6"/>
  <c r="L281" i="6" s="1"/>
  <c r="I281" i="6"/>
  <c r="K281" i="6" s="1"/>
  <c r="H281" i="6"/>
  <c r="D281" i="6"/>
  <c r="C281" i="6"/>
  <c r="B281" i="6"/>
  <c r="P449" i="6"/>
  <c r="J449" i="6"/>
  <c r="L449" i="6" s="1"/>
  <c r="I449" i="6"/>
  <c r="K449" i="6" s="1"/>
  <c r="H449" i="6"/>
  <c r="D449" i="6"/>
  <c r="C449" i="6"/>
  <c r="B449" i="6"/>
  <c r="P1231" i="6"/>
  <c r="J1231" i="6"/>
  <c r="L1231" i="6" s="1"/>
  <c r="I1231" i="6"/>
  <c r="K1231" i="6" s="1"/>
  <c r="H1231" i="6"/>
  <c r="D1231" i="6"/>
  <c r="C1231" i="6"/>
  <c r="B1231" i="6"/>
  <c r="P1604" i="6"/>
  <c r="J1604" i="6"/>
  <c r="L1604" i="6" s="1"/>
  <c r="I1604" i="6"/>
  <c r="K1604" i="6" s="1"/>
  <c r="H1604" i="6"/>
  <c r="D1604" i="6"/>
  <c r="C1604" i="6"/>
  <c r="B1604" i="6"/>
  <c r="P392" i="6"/>
  <c r="J392" i="6"/>
  <c r="L392" i="6" s="1"/>
  <c r="I392" i="6"/>
  <c r="K392" i="6" s="1"/>
  <c r="H392" i="6"/>
  <c r="D392" i="6"/>
  <c r="C392" i="6"/>
  <c r="B392" i="6"/>
  <c r="P255" i="6"/>
  <c r="J255" i="6"/>
  <c r="L255" i="6" s="1"/>
  <c r="I255" i="6"/>
  <c r="K255" i="6" s="1"/>
  <c r="H255" i="6"/>
  <c r="D255" i="6"/>
  <c r="C255" i="6"/>
  <c r="B255" i="6"/>
  <c r="P804" i="6"/>
  <c r="J804" i="6"/>
  <c r="L804" i="6" s="1"/>
  <c r="I804" i="6"/>
  <c r="K804" i="6" s="1"/>
  <c r="H804" i="6"/>
  <c r="D804" i="6"/>
  <c r="C804" i="6"/>
  <c r="B804" i="6"/>
  <c r="P1323" i="6"/>
  <c r="J1323" i="6"/>
  <c r="L1323" i="6" s="1"/>
  <c r="I1323" i="6"/>
  <c r="K1323" i="6" s="1"/>
  <c r="H1323" i="6"/>
  <c r="D1323" i="6"/>
  <c r="C1323" i="6"/>
  <c r="B1323" i="6"/>
  <c r="P1472" i="6"/>
  <c r="J1472" i="6"/>
  <c r="L1472" i="6" s="1"/>
  <c r="I1472" i="6"/>
  <c r="K1472" i="6" s="1"/>
  <c r="H1472" i="6"/>
  <c r="D1472" i="6"/>
  <c r="C1472" i="6"/>
  <c r="B1472" i="6"/>
  <c r="P365" i="6"/>
  <c r="J365" i="6"/>
  <c r="L365" i="6" s="1"/>
  <c r="I365" i="6"/>
  <c r="K365" i="6" s="1"/>
  <c r="H365" i="6"/>
  <c r="D365" i="6"/>
  <c r="C365" i="6"/>
  <c r="B365" i="6"/>
  <c r="P2212" i="6"/>
  <c r="J2212" i="6"/>
  <c r="L2212" i="6" s="1"/>
  <c r="I2212" i="6"/>
  <c r="K2212" i="6" s="1"/>
  <c r="H2212" i="6"/>
  <c r="D2212" i="6"/>
  <c r="C2212" i="6"/>
  <c r="B2212" i="6"/>
  <c r="P526" i="6"/>
  <c r="J526" i="6"/>
  <c r="L526" i="6" s="1"/>
  <c r="I526" i="6"/>
  <c r="K526" i="6" s="1"/>
  <c r="H526" i="6"/>
  <c r="D526" i="6"/>
  <c r="C526" i="6"/>
  <c r="B526" i="6"/>
  <c r="P2163" i="6"/>
  <c r="J2163" i="6"/>
  <c r="L2163" i="6" s="1"/>
  <c r="I2163" i="6"/>
  <c r="K2163" i="6" s="1"/>
  <c r="H2163" i="6"/>
  <c r="D2163" i="6"/>
  <c r="C2163" i="6"/>
  <c r="B2163" i="6"/>
  <c r="P900" i="6"/>
  <c r="J900" i="6"/>
  <c r="L900" i="6" s="1"/>
  <c r="I900" i="6"/>
  <c r="K900" i="6" s="1"/>
  <c r="H900" i="6"/>
  <c r="D900" i="6"/>
  <c r="C900" i="6"/>
  <c r="B900" i="6"/>
  <c r="P587" i="6"/>
  <c r="J587" i="6"/>
  <c r="L587" i="6" s="1"/>
  <c r="I587" i="6"/>
  <c r="K587" i="6" s="1"/>
  <c r="H587" i="6"/>
  <c r="D587" i="6"/>
  <c r="C587" i="6"/>
  <c r="B587" i="6"/>
  <c r="P1637" i="6"/>
  <c r="J1637" i="6"/>
  <c r="L1637" i="6" s="1"/>
  <c r="I1637" i="6"/>
  <c r="K1637" i="6" s="1"/>
  <c r="H1637" i="6"/>
  <c r="D1637" i="6"/>
  <c r="C1637" i="6"/>
  <c r="B1637" i="6"/>
  <c r="P1196" i="6"/>
  <c r="J1196" i="6"/>
  <c r="L1196" i="6" s="1"/>
  <c r="I1196" i="6"/>
  <c r="K1196" i="6" s="1"/>
  <c r="H1196" i="6"/>
  <c r="D1196" i="6"/>
  <c r="C1196" i="6"/>
  <c r="B1196" i="6"/>
  <c r="P26" i="6"/>
  <c r="J26" i="6"/>
  <c r="L26" i="6" s="1"/>
  <c r="I26" i="6"/>
  <c r="K26" i="6" s="1"/>
  <c r="H26" i="6"/>
  <c r="D26" i="6"/>
  <c r="C26" i="6"/>
  <c r="B26" i="6"/>
  <c r="P1072" i="6"/>
  <c r="J1072" i="6"/>
  <c r="L1072" i="6" s="1"/>
  <c r="I1072" i="6"/>
  <c r="K1072" i="6" s="1"/>
  <c r="H1072" i="6"/>
  <c r="D1072" i="6"/>
  <c r="C1072" i="6"/>
  <c r="B1072" i="6"/>
  <c r="P1884" i="6"/>
  <c r="J1884" i="6"/>
  <c r="L1884" i="6" s="1"/>
  <c r="I1884" i="6"/>
  <c r="K1884" i="6" s="1"/>
  <c r="H1884" i="6"/>
  <c r="D1884" i="6"/>
  <c r="C1884" i="6"/>
  <c r="B1884" i="6"/>
  <c r="P1150" i="6"/>
  <c r="J1150" i="6"/>
  <c r="L1150" i="6" s="1"/>
  <c r="I1150" i="6"/>
  <c r="K1150" i="6" s="1"/>
  <c r="H1150" i="6"/>
  <c r="D1150" i="6"/>
  <c r="C1150" i="6"/>
  <c r="B1150" i="6"/>
  <c r="P1565" i="6"/>
  <c r="J1565" i="6"/>
  <c r="L1565" i="6" s="1"/>
  <c r="I1565" i="6"/>
  <c r="K1565" i="6" s="1"/>
  <c r="H1565" i="6"/>
  <c r="D1565" i="6"/>
  <c r="C1565" i="6"/>
  <c r="B1565" i="6"/>
  <c r="P1925" i="6"/>
  <c r="J1925" i="6"/>
  <c r="L1925" i="6" s="1"/>
  <c r="I1925" i="6"/>
  <c r="K1925" i="6" s="1"/>
  <c r="H1925" i="6"/>
  <c r="D1925" i="6"/>
  <c r="C1925" i="6"/>
  <c r="B1925" i="6"/>
  <c r="P647" i="6"/>
  <c r="J647" i="6"/>
  <c r="L647" i="6" s="1"/>
  <c r="I647" i="6"/>
  <c r="K647" i="6" s="1"/>
  <c r="H647" i="6"/>
  <c r="D647" i="6"/>
  <c r="C647" i="6"/>
  <c r="B647" i="6"/>
  <c r="P309" i="6"/>
  <c r="J309" i="6"/>
  <c r="L309" i="6" s="1"/>
  <c r="I309" i="6"/>
  <c r="K309" i="6" s="1"/>
  <c r="H309" i="6"/>
  <c r="D309" i="6"/>
  <c r="C309" i="6"/>
  <c r="B309" i="6"/>
  <c r="P1092" i="6"/>
  <c r="J1092" i="6"/>
  <c r="L1092" i="6" s="1"/>
  <c r="I1092" i="6"/>
  <c r="K1092" i="6" s="1"/>
  <c r="H1092" i="6"/>
  <c r="D1092" i="6"/>
  <c r="C1092" i="6"/>
  <c r="B1092" i="6"/>
  <c r="P609" i="6"/>
  <c r="J609" i="6"/>
  <c r="L609" i="6" s="1"/>
  <c r="I609" i="6"/>
  <c r="K609" i="6" s="1"/>
  <c r="H609" i="6"/>
  <c r="D609" i="6"/>
  <c r="C609" i="6"/>
  <c r="B609" i="6"/>
  <c r="P503" i="6"/>
  <c r="J503" i="6"/>
  <c r="L503" i="6" s="1"/>
  <c r="I503" i="6"/>
  <c r="K503" i="6" s="1"/>
  <c r="H503" i="6"/>
  <c r="D503" i="6"/>
  <c r="C503" i="6"/>
  <c r="B503" i="6"/>
  <c r="P2155" i="6"/>
  <c r="J2155" i="6"/>
  <c r="L2155" i="6" s="1"/>
  <c r="I2155" i="6"/>
  <c r="K2155" i="6" s="1"/>
  <c r="H2155" i="6"/>
  <c r="D2155" i="6"/>
  <c r="C2155" i="6"/>
  <c r="B2155" i="6"/>
  <c r="P749" i="6"/>
  <c r="J749" i="6"/>
  <c r="L749" i="6" s="1"/>
  <c r="I749" i="6"/>
  <c r="K749" i="6" s="1"/>
  <c r="H749" i="6"/>
  <c r="D749" i="6"/>
  <c r="C749" i="6"/>
  <c r="B749" i="6"/>
  <c r="P141" i="6"/>
  <c r="J141" i="6"/>
  <c r="L141" i="6" s="1"/>
  <c r="I141" i="6"/>
  <c r="K141" i="6" s="1"/>
  <c r="H141" i="6"/>
  <c r="D141" i="6"/>
  <c r="C141" i="6"/>
  <c r="B141" i="6"/>
  <c r="P426" i="6"/>
  <c r="J426" i="6"/>
  <c r="L426" i="6" s="1"/>
  <c r="I426" i="6"/>
  <c r="K426" i="6" s="1"/>
  <c r="H426" i="6"/>
  <c r="D426" i="6"/>
  <c r="C426" i="6"/>
  <c r="B426" i="6"/>
  <c r="P1162" i="6"/>
  <c r="J1162" i="6"/>
  <c r="L1162" i="6" s="1"/>
  <c r="I1162" i="6"/>
  <c r="K1162" i="6" s="1"/>
  <c r="H1162" i="6"/>
  <c r="D1162" i="6"/>
  <c r="C1162" i="6"/>
  <c r="B1162" i="6"/>
  <c r="P2214" i="6"/>
  <c r="J2214" i="6"/>
  <c r="L2214" i="6" s="1"/>
  <c r="I2214" i="6"/>
  <c r="K2214" i="6" s="1"/>
  <c r="H2214" i="6"/>
  <c r="D2214" i="6"/>
  <c r="C2214" i="6"/>
  <c r="B2214" i="6"/>
  <c r="P1168" i="6"/>
  <c r="J1168" i="6"/>
  <c r="L1168" i="6" s="1"/>
  <c r="I1168" i="6"/>
  <c r="K1168" i="6" s="1"/>
  <c r="H1168" i="6"/>
  <c r="D1168" i="6"/>
  <c r="C1168" i="6"/>
  <c r="B1168" i="6"/>
  <c r="P250" i="6"/>
  <c r="J250" i="6"/>
  <c r="L250" i="6" s="1"/>
  <c r="I250" i="6"/>
  <c r="K250" i="6" s="1"/>
  <c r="H250" i="6"/>
  <c r="D250" i="6"/>
  <c r="C250" i="6"/>
  <c r="B250" i="6"/>
  <c r="P1931" i="6"/>
  <c r="J1931" i="6"/>
  <c r="L1931" i="6" s="1"/>
  <c r="I1931" i="6"/>
  <c r="K1931" i="6" s="1"/>
  <c r="H1931" i="6"/>
  <c r="D1931" i="6"/>
  <c r="C1931" i="6"/>
  <c r="B1931" i="6"/>
  <c r="P899" i="6"/>
  <c r="J899" i="6"/>
  <c r="L899" i="6" s="1"/>
  <c r="I899" i="6"/>
  <c r="K899" i="6" s="1"/>
  <c r="H899" i="6"/>
  <c r="D899" i="6"/>
  <c r="C899" i="6"/>
  <c r="B899" i="6"/>
  <c r="P1298" i="6"/>
  <c r="J1298" i="6"/>
  <c r="L1298" i="6" s="1"/>
  <c r="I1298" i="6"/>
  <c r="K1298" i="6" s="1"/>
  <c r="H1298" i="6"/>
  <c r="D1298" i="6"/>
  <c r="C1298" i="6"/>
  <c r="B1298" i="6"/>
  <c r="P700" i="6"/>
  <c r="J700" i="6"/>
  <c r="L700" i="6" s="1"/>
  <c r="I700" i="6"/>
  <c r="K700" i="6" s="1"/>
  <c r="H700" i="6"/>
  <c r="D700" i="6"/>
  <c r="C700" i="6"/>
  <c r="B700" i="6"/>
  <c r="P1219" i="6"/>
  <c r="J1219" i="6"/>
  <c r="L1219" i="6" s="1"/>
  <c r="I1219" i="6"/>
  <c r="K1219" i="6" s="1"/>
  <c r="H1219" i="6"/>
  <c r="D1219" i="6"/>
  <c r="C1219" i="6"/>
  <c r="B1219" i="6"/>
  <c r="P377" i="6"/>
  <c r="J377" i="6"/>
  <c r="L377" i="6" s="1"/>
  <c r="I377" i="6"/>
  <c r="K377" i="6" s="1"/>
  <c r="H377" i="6"/>
  <c r="D377" i="6"/>
  <c r="C377" i="6"/>
  <c r="B377" i="6"/>
  <c r="P107" i="6"/>
  <c r="J107" i="6"/>
  <c r="L107" i="6" s="1"/>
  <c r="I107" i="6"/>
  <c r="K107" i="6" s="1"/>
  <c r="H107" i="6"/>
  <c r="D107" i="6"/>
  <c r="C107" i="6"/>
  <c r="B107" i="6"/>
  <c r="P1995" i="6"/>
  <c r="J1995" i="6"/>
  <c r="L1995" i="6" s="1"/>
  <c r="I1995" i="6"/>
  <c r="K1995" i="6" s="1"/>
  <c r="H1995" i="6"/>
  <c r="D1995" i="6"/>
  <c r="C1995" i="6"/>
  <c r="B1995" i="6"/>
  <c r="P2066" i="6"/>
  <c r="J2066" i="6"/>
  <c r="L2066" i="6" s="1"/>
  <c r="I2066" i="6"/>
  <c r="K2066" i="6" s="1"/>
  <c r="H2066" i="6"/>
  <c r="D2066" i="6"/>
  <c r="C2066" i="6"/>
  <c r="B2066" i="6"/>
  <c r="P116" i="6"/>
  <c r="J116" i="6"/>
  <c r="L116" i="6" s="1"/>
  <c r="I116" i="6"/>
  <c r="K116" i="6" s="1"/>
  <c r="H116" i="6"/>
  <c r="D116" i="6"/>
  <c r="C116" i="6"/>
  <c r="B116" i="6"/>
  <c r="P649" i="6"/>
  <c r="J649" i="6"/>
  <c r="L649" i="6" s="1"/>
  <c r="I649" i="6"/>
  <c r="K649" i="6" s="1"/>
  <c r="H649" i="6"/>
  <c r="D649" i="6"/>
  <c r="C649" i="6"/>
  <c r="B649" i="6"/>
  <c r="P951" i="6"/>
  <c r="J951" i="6"/>
  <c r="L951" i="6" s="1"/>
  <c r="I951" i="6"/>
  <c r="K951" i="6" s="1"/>
  <c r="H951" i="6"/>
  <c r="D951" i="6"/>
  <c r="C951" i="6"/>
  <c r="B951" i="6"/>
  <c r="P623" i="6"/>
  <c r="J623" i="6"/>
  <c r="L623" i="6" s="1"/>
  <c r="I623" i="6"/>
  <c r="K623" i="6" s="1"/>
  <c r="H623" i="6"/>
  <c r="D623" i="6"/>
  <c r="C623" i="6"/>
  <c r="B623" i="6"/>
  <c r="P1974" i="6"/>
  <c r="J1974" i="6"/>
  <c r="L1974" i="6" s="1"/>
  <c r="I1974" i="6"/>
  <c r="K1974" i="6" s="1"/>
  <c r="H1974" i="6"/>
  <c r="D1974" i="6"/>
  <c r="C1974" i="6"/>
  <c r="B1974" i="6"/>
  <c r="P912" i="6"/>
  <c r="J912" i="6"/>
  <c r="L912" i="6" s="1"/>
  <c r="I912" i="6"/>
  <c r="K912" i="6" s="1"/>
  <c r="H912" i="6"/>
  <c r="D912" i="6"/>
  <c r="C912" i="6"/>
  <c r="B912" i="6"/>
  <c r="P279" i="6"/>
  <c r="J279" i="6"/>
  <c r="L279" i="6" s="1"/>
  <c r="I279" i="6"/>
  <c r="K279" i="6" s="1"/>
  <c r="H279" i="6"/>
  <c r="D279" i="6"/>
  <c r="C279" i="6"/>
  <c r="B279" i="6"/>
  <c r="P1422" i="6"/>
  <c r="J1422" i="6"/>
  <c r="L1422" i="6" s="1"/>
  <c r="I1422" i="6"/>
  <c r="K1422" i="6" s="1"/>
  <c r="H1422" i="6"/>
  <c r="D1422" i="6"/>
  <c r="C1422" i="6"/>
  <c r="B1422" i="6"/>
  <c r="P628" i="6"/>
  <c r="J628" i="6"/>
  <c r="L628" i="6" s="1"/>
  <c r="I628" i="6"/>
  <c r="K628" i="6" s="1"/>
  <c r="H628" i="6"/>
  <c r="D628" i="6"/>
  <c r="C628" i="6"/>
  <c r="B628" i="6"/>
  <c r="P189" i="6"/>
  <c r="J189" i="6"/>
  <c r="L189" i="6" s="1"/>
  <c r="I189" i="6"/>
  <c r="K189" i="6" s="1"/>
  <c r="H189" i="6"/>
  <c r="D189" i="6"/>
  <c r="C189" i="6"/>
  <c r="B189" i="6"/>
  <c r="P2221" i="6"/>
  <c r="J2221" i="6"/>
  <c r="L2221" i="6" s="1"/>
  <c r="I2221" i="6"/>
  <c r="K2221" i="6" s="1"/>
  <c r="H2221" i="6"/>
  <c r="D2221" i="6"/>
  <c r="C2221" i="6"/>
  <c r="B2221" i="6"/>
  <c r="P119" i="6"/>
  <c r="J119" i="6"/>
  <c r="L119" i="6" s="1"/>
  <c r="I119" i="6"/>
  <c r="K119" i="6" s="1"/>
  <c r="H119" i="6"/>
  <c r="D119" i="6"/>
  <c r="C119" i="6"/>
  <c r="B119" i="6"/>
  <c r="P91" i="6"/>
  <c r="J91" i="6"/>
  <c r="L91" i="6" s="1"/>
  <c r="I91" i="6"/>
  <c r="K91" i="6" s="1"/>
  <c r="H91" i="6"/>
  <c r="D91" i="6"/>
  <c r="C91" i="6"/>
  <c r="B91" i="6"/>
  <c r="P153" i="6"/>
  <c r="J153" i="6"/>
  <c r="L153" i="6" s="1"/>
  <c r="I153" i="6"/>
  <c r="K153" i="6" s="1"/>
  <c r="H153" i="6"/>
  <c r="D153" i="6"/>
  <c r="C153" i="6"/>
  <c r="B153" i="6"/>
  <c r="P1544" i="6"/>
  <c r="J1544" i="6"/>
  <c r="L1544" i="6" s="1"/>
  <c r="I1544" i="6"/>
  <c r="K1544" i="6" s="1"/>
  <c r="H1544" i="6"/>
  <c r="D1544" i="6"/>
  <c r="C1544" i="6"/>
  <c r="B1544" i="6"/>
  <c r="P499" i="6"/>
  <c r="J499" i="6"/>
  <c r="L499" i="6" s="1"/>
  <c r="I499" i="6"/>
  <c r="K499" i="6" s="1"/>
  <c r="H499" i="6"/>
  <c r="D499" i="6"/>
  <c r="C499" i="6"/>
  <c r="B499" i="6"/>
  <c r="P2125" i="6"/>
  <c r="J2125" i="6"/>
  <c r="L2125" i="6" s="1"/>
  <c r="I2125" i="6"/>
  <c r="K2125" i="6" s="1"/>
  <c r="H2125" i="6"/>
  <c r="D2125" i="6"/>
  <c r="C2125" i="6"/>
  <c r="B2125" i="6"/>
  <c r="P1641" i="6"/>
  <c r="J1641" i="6"/>
  <c r="L1641" i="6" s="1"/>
  <c r="I1641" i="6"/>
  <c r="K1641" i="6" s="1"/>
  <c r="H1641" i="6"/>
  <c r="D1641" i="6"/>
  <c r="C1641" i="6"/>
  <c r="B1641" i="6"/>
  <c r="P1035" i="6"/>
  <c r="J1035" i="6"/>
  <c r="L1035" i="6" s="1"/>
  <c r="I1035" i="6"/>
  <c r="K1035" i="6" s="1"/>
  <c r="H1035" i="6"/>
  <c r="D1035" i="6"/>
  <c r="C1035" i="6"/>
  <c r="B1035" i="6"/>
  <c r="P308" i="6"/>
  <c r="J308" i="6"/>
  <c r="L308" i="6" s="1"/>
  <c r="I308" i="6"/>
  <c r="K308" i="6" s="1"/>
  <c r="H308" i="6"/>
  <c r="D308" i="6"/>
  <c r="C308" i="6"/>
  <c r="B308" i="6"/>
  <c r="P1654" i="6"/>
  <c r="J1654" i="6"/>
  <c r="L1654" i="6" s="1"/>
  <c r="I1654" i="6"/>
  <c r="K1654" i="6" s="1"/>
  <c r="H1654" i="6"/>
  <c r="D1654" i="6"/>
  <c r="C1654" i="6"/>
  <c r="B1654" i="6"/>
  <c r="P595" i="6"/>
  <c r="J595" i="6"/>
  <c r="L595" i="6" s="1"/>
  <c r="I595" i="6"/>
  <c r="K595" i="6" s="1"/>
  <c r="H595" i="6"/>
  <c r="D595" i="6"/>
  <c r="C595" i="6"/>
  <c r="B595" i="6"/>
  <c r="P294" i="6"/>
  <c r="J294" i="6"/>
  <c r="L294" i="6" s="1"/>
  <c r="I294" i="6"/>
  <c r="K294" i="6" s="1"/>
  <c r="H294" i="6"/>
  <c r="D294" i="6"/>
  <c r="C294" i="6"/>
  <c r="B294" i="6"/>
  <c r="P871" i="6"/>
  <c r="J871" i="6"/>
  <c r="L871" i="6" s="1"/>
  <c r="I871" i="6"/>
  <c r="K871" i="6" s="1"/>
  <c r="H871" i="6"/>
  <c r="D871" i="6"/>
  <c r="C871" i="6"/>
  <c r="B871" i="6"/>
  <c r="P809" i="6"/>
  <c r="J809" i="6"/>
  <c r="L809" i="6" s="1"/>
  <c r="I809" i="6"/>
  <c r="K809" i="6" s="1"/>
  <c r="H809" i="6"/>
  <c r="D809" i="6"/>
  <c r="C809" i="6"/>
  <c r="B809" i="6"/>
  <c r="P1487" i="6"/>
  <c r="J1487" i="6"/>
  <c r="L1487" i="6" s="1"/>
  <c r="I1487" i="6"/>
  <c r="K1487" i="6" s="1"/>
  <c r="H1487" i="6"/>
  <c r="D1487" i="6"/>
  <c r="C1487" i="6"/>
  <c r="B1487" i="6"/>
  <c r="P710" i="6"/>
  <c r="J710" i="6"/>
  <c r="L710" i="6" s="1"/>
  <c r="I710" i="6"/>
  <c r="K710" i="6" s="1"/>
  <c r="H710" i="6"/>
  <c r="D710" i="6"/>
  <c r="C710" i="6"/>
  <c r="B710" i="6"/>
  <c r="P1102" i="6"/>
  <c r="J1102" i="6"/>
  <c r="L1102" i="6" s="1"/>
  <c r="I1102" i="6"/>
  <c r="K1102" i="6" s="1"/>
  <c r="H1102" i="6"/>
  <c r="D1102" i="6"/>
  <c r="C1102" i="6"/>
  <c r="B1102" i="6"/>
  <c r="P1623" i="6"/>
  <c r="J1623" i="6"/>
  <c r="L1623" i="6" s="1"/>
  <c r="I1623" i="6"/>
  <c r="K1623" i="6" s="1"/>
  <c r="H1623" i="6"/>
  <c r="D1623" i="6"/>
  <c r="C1623" i="6"/>
  <c r="B1623" i="6"/>
  <c r="P2246" i="6"/>
  <c r="J2246" i="6"/>
  <c r="L2246" i="6" s="1"/>
  <c r="I2246" i="6"/>
  <c r="K2246" i="6" s="1"/>
  <c r="H2246" i="6"/>
  <c r="D2246" i="6"/>
  <c r="C2246" i="6"/>
  <c r="B2246" i="6"/>
  <c r="P422" i="6"/>
  <c r="J422" i="6"/>
  <c r="L422" i="6" s="1"/>
  <c r="I422" i="6"/>
  <c r="K422" i="6" s="1"/>
  <c r="H422" i="6"/>
  <c r="D422" i="6"/>
  <c r="C422" i="6"/>
  <c r="B422" i="6"/>
  <c r="P1630" i="6"/>
  <c r="J1630" i="6"/>
  <c r="L1630" i="6" s="1"/>
  <c r="I1630" i="6"/>
  <c r="K1630" i="6" s="1"/>
  <c r="H1630" i="6"/>
  <c r="D1630" i="6"/>
  <c r="C1630" i="6"/>
  <c r="B1630" i="6"/>
  <c r="P1646" i="6"/>
  <c r="J1646" i="6"/>
  <c r="L1646" i="6" s="1"/>
  <c r="I1646" i="6"/>
  <c r="K1646" i="6" s="1"/>
  <c r="H1646" i="6"/>
  <c r="D1646" i="6"/>
  <c r="C1646" i="6"/>
  <c r="B1646" i="6"/>
  <c r="P1626" i="6"/>
  <c r="J1626" i="6"/>
  <c r="L1626" i="6" s="1"/>
  <c r="I1626" i="6"/>
  <c r="K1626" i="6" s="1"/>
  <c r="H1626" i="6"/>
  <c r="D1626" i="6"/>
  <c r="C1626" i="6"/>
  <c r="B1626" i="6"/>
  <c r="P530" i="6"/>
  <c r="J530" i="6"/>
  <c r="L530" i="6" s="1"/>
  <c r="I530" i="6"/>
  <c r="K530" i="6" s="1"/>
  <c r="H530" i="6"/>
  <c r="D530" i="6"/>
  <c r="C530" i="6"/>
  <c r="B530" i="6"/>
  <c r="P71" i="6"/>
  <c r="J71" i="6"/>
  <c r="L71" i="6" s="1"/>
  <c r="I71" i="6"/>
  <c r="K71" i="6" s="1"/>
  <c r="H71" i="6"/>
  <c r="D71" i="6"/>
  <c r="C71" i="6"/>
  <c r="B71" i="6"/>
  <c r="P875" i="6"/>
  <c r="J875" i="6"/>
  <c r="L875" i="6" s="1"/>
  <c r="I875" i="6"/>
  <c r="K875" i="6" s="1"/>
  <c r="H875" i="6"/>
  <c r="D875" i="6"/>
  <c r="C875" i="6"/>
  <c r="B875" i="6"/>
  <c r="P1956" i="6"/>
  <c r="J1956" i="6"/>
  <c r="L1956" i="6" s="1"/>
  <c r="I1956" i="6"/>
  <c r="K1956" i="6" s="1"/>
  <c r="H1956" i="6"/>
  <c r="D1956" i="6"/>
  <c r="C1956" i="6"/>
  <c r="B1956" i="6"/>
  <c r="P527" i="6"/>
  <c r="J527" i="6"/>
  <c r="L527" i="6" s="1"/>
  <c r="I527" i="6"/>
  <c r="K527" i="6" s="1"/>
  <c r="H527" i="6"/>
  <c r="D527" i="6"/>
  <c r="C527" i="6"/>
  <c r="B527" i="6"/>
  <c r="P1926" i="6"/>
  <c r="J1926" i="6"/>
  <c r="L1926" i="6" s="1"/>
  <c r="I1926" i="6"/>
  <c r="K1926" i="6" s="1"/>
  <c r="H1926" i="6"/>
  <c r="D1926" i="6"/>
  <c r="C1926" i="6"/>
  <c r="B1926" i="6"/>
  <c r="P590" i="6"/>
  <c r="J590" i="6"/>
  <c r="L590" i="6" s="1"/>
  <c r="I590" i="6"/>
  <c r="K590" i="6" s="1"/>
  <c r="H590" i="6"/>
  <c r="D590" i="6"/>
  <c r="C590" i="6"/>
  <c r="B590" i="6"/>
  <c r="P1061" i="6"/>
  <c r="J1061" i="6"/>
  <c r="L1061" i="6" s="1"/>
  <c r="I1061" i="6"/>
  <c r="K1061" i="6" s="1"/>
  <c r="H1061" i="6"/>
  <c r="D1061" i="6"/>
  <c r="C1061" i="6"/>
  <c r="B1061" i="6"/>
  <c r="P1347" i="6"/>
  <c r="J1347" i="6"/>
  <c r="L1347" i="6" s="1"/>
  <c r="I1347" i="6"/>
  <c r="K1347" i="6" s="1"/>
  <c r="H1347" i="6"/>
  <c r="D1347" i="6"/>
  <c r="C1347" i="6"/>
  <c r="B1347" i="6"/>
  <c r="P1629" i="6"/>
  <c r="J1629" i="6"/>
  <c r="L1629" i="6" s="1"/>
  <c r="I1629" i="6"/>
  <c r="K1629" i="6" s="1"/>
  <c r="H1629" i="6"/>
  <c r="D1629" i="6"/>
  <c r="C1629" i="6"/>
  <c r="B1629" i="6"/>
  <c r="P1732" i="6"/>
  <c r="J1732" i="6"/>
  <c r="L1732" i="6" s="1"/>
  <c r="I1732" i="6"/>
  <c r="K1732" i="6" s="1"/>
  <c r="H1732" i="6"/>
  <c r="D1732" i="6"/>
  <c r="C1732" i="6"/>
  <c r="B1732" i="6"/>
  <c r="P2171" i="6"/>
  <c r="J2171" i="6"/>
  <c r="L2171" i="6" s="1"/>
  <c r="I2171" i="6"/>
  <c r="K2171" i="6" s="1"/>
  <c r="H2171" i="6"/>
  <c r="D2171" i="6"/>
  <c r="C2171" i="6"/>
  <c r="B2171" i="6"/>
  <c r="P1257" i="6"/>
  <c r="J1257" i="6"/>
  <c r="L1257" i="6" s="1"/>
  <c r="I1257" i="6"/>
  <c r="K1257" i="6" s="1"/>
  <c r="H1257" i="6"/>
  <c r="D1257" i="6"/>
  <c r="C1257" i="6"/>
  <c r="B1257" i="6"/>
  <c r="P1628" i="6"/>
  <c r="J1628" i="6"/>
  <c r="L1628" i="6" s="1"/>
  <c r="I1628" i="6"/>
  <c r="K1628" i="6" s="1"/>
  <c r="H1628" i="6"/>
  <c r="D1628" i="6"/>
  <c r="C1628" i="6"/>
  <c r="B1628" i="6"/>
  <c r="P1491" i="6"/>
  <c r="J1491" i="6"/>
  <c r="L1491" i="6" s="1"/>
  <c r="I1491" i="6"/>
  <c r="K1491" i="6" s="1"/>
  <c r="H1491" i="6"/>
  <c r="D1491" i="6"/>
  <c r="C1491" i="6"/>
  <c r="B1491" i="6"/>
  <c r="P283" i="6"/>
  <c r="J283" i="6"/>
  <c r="L283" i="6" s="1"/>
  <c r="I283" i="6"/>
  <c r="K283" i="6" s="1"/>
  <c r="H283" i="6"/>
  <c r="D283" i="6"/>
  <c r="C283" i="6"/>
  <c r="B283" i="6"/>
  <c r="P1883" i="6"/>
  <c r="J1883" i="6"/>
  <c r="L1883" i="6" s="1"/>
  <c r="I1883" i="6"/>
  <c r="K1883" i="6" s="1"/>
  <c r="H1883" i="6"/>
  <c r="D1883" i="6"/>
  <c r="C1883" i="6"/>
  <c r="B1883" i="6"/>
  <c r="P1082" i="6"/>
  <c r="J1082" i="6"/>
  <c r="L1082" i="6" s="1"/>
  <c r="I1082" i="6"/>
  <c r="K1082" i="6" s="1"/>
  <c r="H1082" i="6"/>
  <c r="D1082" i="6"/>
  <c r="C1082" i="6"/>
  <c r="B1082" i="6"/>
  <c r="P1655" i="6"/>
  <c r="J1655" i="6"/>
  <c r="L1655" i="6" s="1"/>
  <c r="I1655" i="6"/>
  <c r="K1655" i="6" s="1"/>
  <c r="H1655" i="6"/>
  <c r="D1655" i="6"/>
  <c r="C1655" i="6"/>
  <c r="B1655" i="6"/>
  <c r="P691" i="6"/>
  <c r="J691" i="6"/>
  <c r="L691" i="6" s="1"/>
  <c r="I691" i="6"/>
  <c r="K691" i="6" s="1"/>
  <c r="H691" i="6"/>
  <c r="D691" i="6"/>
  <c r="C691" i="6"/>
  <c r="B691" i="6"/>
  <c r="P779" i="6"/>
  <c r="J779" i="6"/>
  <c r="L779" i="6" s="1"/>
  <c r="I779" i="6"/>
  <c r="K779" i="6" s="1"/>
  <c r="H779" i="6"/>
  <c r="D779" i="6"/>
  <c r="C779" i="6"/>
  <c r="B779" i="6"/>
  <c r="P2270" i="6"/>
  <c r="J2270" i="6"/>
  <c r="L2270" i="6" s="1"/>
  <c r="I2270" i="6"/>
  <c r="K2270" i="6" s="1"/>
  <c r="H2270" i="6"/>
  <c r="D2270" i="6"/>
  <c r="C2270" i="6"/>
  <c r="B2270" i="6"/>
  <c r="P477" i="6"/>
  <c r="J477" i="6"/>
  <c r="L477" i="6" s="1"/>
  <c r="I477" i="6"/>
  <c r="K477" i="6" s="1"/>
  <c r="H477" i="6"/>
  <c r="D477" i="6"/>
  <c r="C477" i="6"/>
  <c r="B477" i="6"/>
  <c r="P1899" i="6"/>
  <c r="J1899" i="6"/>
  <c r="L1899" i="6" s="1"/>
  <c r="I1899" i="6"/>
  <c r="K1899" i="6" s="1"/>
  <c r="H1899" i="6"/>
  <c r="D1899" i="6"/>
  <c r="C1899" i="6"/>
  <c r="B1899" i="6"/>
  <c r="P1266" i="6"/>
  <c r="J1266" i="6"/>
  <c r="L1266" i="6" s="1"/>
  <c r="I1266" i="6"/>
  <c r="K1266" i="6" s="1"/>
  <c r="H1266" i="6"/>
  <c r="D1266" i="6"/>
  <c r="C1266" i="6"/>
  <c r="B1266" i="6"/>
  <c r="P184" i="6"/>
  <c r="J184" i="6"/>
  <c r="L184" i="6" s="1"/>
  <c r="I184" i="6"/>
  <c r="K184" i="6" s="1"/>
  <c r="H184" i="6"/>
  <c r="D184" i="6"/>
  <c r="C184" i="6"/>
  <c r="B184" i="6"/>
  <c r="P1984" i="6"/>
  <c r="J1984" i="6"/>
  <c r="L1984" i="6" s="1"/>
  <c r="I1984" i="6"/>
  <c r="K1984" i="6" s="1"/>
  <c r="H1984" i="6"/>
  <c r="D1984" i="6"/>
  <c r="C1984" i="6"/>
  <c r="B1984" i="6"/>
  <c r="P258" i="6"/>
  <c r="J258" i="6"/>
  <c r="L258" i="6" s="1"/>
  <c r="I258" i="6"/>
  <c r="K258" i="6" s="1"/>
  <c r="H258" i="6"/>
  <c r="D258" i="6"/>
  <c r="C258" i="6"/>
  <c r="B258" i="6"/>
  <c r="P1258" i="6"/>
  <c r="J1258" i="6"/>
  <c r="L1258" i="6" s="1"/>
  <c r="I1258" i="6"/>
  <c r="K1258" i="6" s="1"/>
  <c r="H1258" i="6"/>
  <c r="D1258" i="6"/>
  <c r="C1258" i="6"/>
  <c r="B1258" i="6"/>
  <c r="P1872" i="6"/>
  <c r="J1872" i="6"/>
  <c r="L1872" i="6" s="1"/>
  <c r="I1872" i="6"/>
  <c r="K1872" i="6" s="1"/>
  <c r="H1872" i="6"/>
  <c r="D1872" i="6"/>
  <c r="C1872" i="6"/>
  <c r="B1872" i="6"/>
  <c r="P55" i="6"/>
  <c r="J55" i="6"/>
  <c r="L55" i="6" s="1"/>
  <c r="I55" i="6"/>
  <c r="K55" i="6" s="1"/>
  <c r="H55" i="6"/>
  <c r="D55" i="6"/>
  <c r="C55" i="6"/>
  <c r="B55" i="6"/>
  <c r="P1032" i="6"/>
  <c r="J1032" i="6"/>
  <c r="L1032" i="6" s="1"/>
  <c r="I1032" i="6"/>
  <c r="K1032" i="6" s="1"/>
  <c r="H1032" i="6"/>
  <c r="D1032" i="6"/>
  <c r="C1032" i="6"/>
  <c r="B1032" i="6"/>
  <c r="P1362" i="6"/>
  <c r="J1362" i="6"/>
  <c r="L1362" i="6" s="1"/>
  <c r="I1362" i="6"/>
  <c r="K1362" i="6" s="1"/>
  <c r="H1362" i="6"/>
  <c r="D1362" i="6"/>
  <c r="C1362" i="6"/>
  <c r="B1362" i="6"/>
  <c r="P1395" i="6"/>
  <c r="J1395" i="6"/>
  <c r="L1395" i="6" s="1"/>
  <c r="I1395" i="6"/>
  <c r="K1395" i="6" s="1"/>
  <c r="H1395" i="6"/>
  <c r="D1395" i="6"/>
  <c r="C1395" i="6"/>
  <c r="B1395" i="6"/>
  <c r="P136" i="6"/>
  <c r="J136" i="6"/>
  <c r="L136" i="6" s="1"/>
  <c r="I136" i="6"/>
  <c r="K136" i="6" s="1"/>
  <c r="H136" i="6"/>
  <c r="D136" i="6"/>
  <c r="C136" i="6"/>
  <c r="B136" i="6"/>
  <c r="P2236" i="6"/>
  <c r="J2236" i="6"/>
  <c r="L2236" i="6" s="1"/>
  <c r="I2236" i="6"/>
  <c r="K2236" i="6" s="1"/>
  <c r="H2236" i="6"/>
  <c r="D2236" i="6"/>
  <c r="C2236" i="6"/>
  <c r="B2236" i="6"/>
  <c r="P535" i="6"/>
  <c r="J535" i="6"/>
  <c r="L535" i="6" s="1"/>
  <c r="I535" i="6"/>
  <c r="K535" i="6" s="1"/>
  <c r="H535" i="6"/>
  <c r="D535" i="6"/>
  <c r="C535" i="6"/>
  <c r="B535" i="6"/>
  <c r="P902" i="6"/>
  <c r="J902" i="6"/>
  <c r="L902" i="6" s="1"/>
  <c r="I902" i="6"/>
  <c r="K902" i="6" s="1"/>
  <c r="H902" i="6"/>
  <c r="D902" i="6"/>
  <c r="C902" i="6"/>
  <c r="B902" i="6"/>
  <c r="P1592" i="6"/>
  <c r="J1592" i="6"/>
  <c r="L1592" i="6" s="1"/>
  <c r="I1592" i="6"/>
  <c r="K1592" i="6" s="1"/>
  <c r="H1592" i="6"/>
  <c r="D1592" i="6"/>
  <c r="C1592" i="6"/>
  <c r="B1592" i="6"/>
  <c r="P679" i="6"/>
  <c r="J679" i="6"/>
  <c r="L679" i="6" s="1"/>
  <c r="I679" i="6"/>
  <c r="K679" i="6" s="1"/>
  <c r="H679" i="6"/>
  <c r="D679" i="6"/>
  <c r="C679" i="6"/>
  <c r="B679" i="6"/>
  <c r="P2057" i="6"/>
  <c r="J2057" i="6"/>
  <c r="L2057" i="6" s="1"/>
  <c r="I2057" i="6"/>
  <c r="K2057" i="6" s="1"/>
  <c r="H2057" i="6"/>
  <c r="D2057" i="6"/>
  <c r="C2057" i="6"/>
  <c r="B2057" i="6"/>
  <c r="P764" i="6"/>
  <c r="J764" i="6"/>
  <c r="L764" i="6" s="1"/>
  <c r="I764" i="6"/>
  <c r="K764" i="6" s="1"/>
  <c r="H764" i="6"/>
  <c r="D764" i="6"/>
  <c r="C764" i="6"/>
  <c r="B764" i="6"/>
  <c r="P625" i="6"/>
  <c r="J625" i="6"/>
  <c r="L625" i="6" s="1"/>
  <c r="I625" i="6"/>
  <c r="K625" i="6" s="1"/>
  <c r="H625" i="6"/>
  <c r="D625" i="6"/>
  <c r="C625" i="6"/>
  <c r="B625" i="6"/>
  <c r="P1583" i="6"/>
  <c r="J1583" i="6"/>
  <c r="L1583" i="6" s="1"/>
  <c r="I1583" i="6"/>
  <c r="K1583" i="6" s="1"/>
  <c r="H1583" i="6"/>
  <c r="D1583" i="6"/>
  <c r="C1583" i="6"/>
  <c r="B1583" i="6"/>
  <c r="P1099" i="6"/>
  <c r="J1099" i="6"/>
  <c r="L1099" i="6" s="1"/>
  <c r="I1099" i="6"/>
  <c r="K1099" i="6" s="1"/>
  <c r="H1099" i="6"/>
  <c r="D1099" i="6"/>
  <c r="C1099" i="6"/>
  <c r="B1099" i="6"/>
  <c r="P1598" i="6"/>
  <c r="J1598" i="6"/>
  <c r="L1598" i="6" s="1"/>
  <c r="I1598" i="6"/>
  <c r="K1598" i="6" s="1"/>
  <c r="H1598" i="6"/>
  <c r="D1598" i="6"/>
  <c r="C1598" i="6"/>
  <c r="B1598" i="6"/>
  <c r="P1466" i="6"/>
  <c r="J1466" i="6"/>
  <c r="L1466" i="6" s="1"/>
  <c r="I1466" i="6"/>
  <c r="K1466" i="6" s="1"/>
  <c r="H1466" i="6"/>
  <c r="D1466" i="6"/>
  <c r="C1466" i="6"/>
  <c r="B1466" i="6"/>
  <c r="P579" i="6"/>
  <c r="J579" i="6"/>
  <c r="L579" i="6" s="1"/>
  <c r="I579" i="6"/>
  <c r="K579" i="6" s="1"/>
  <c r="H579" i="6"/>
  <c r="D579" i="6"/>
  <c r="C579" i="6"/>
  <c r="B579" i="6"/>
  <c r="P1052" i="6"/>
  <c r="J1052" i="6"/>
  <c r="L1052" i="6" s="1"/>
  <c r="I1052" i="6"/>
  <c r="K1052" i="6" s="1"/>
  <c r="H1052" i="6"/>
  <c r="D1052" i="6"/>
  <c r="C1052" i="6"/>
  <c r="B1052" i="6"/>
  <c r="P340" i="6"/>
  <c r="J340" i="6"/>
  <c r="L340" i="6" s="1"/>
  <c r="I340" i="6"/>
  <c r="K340" i="6" s="1"/>
  <c r="H340" i="6"/>
  <c r="D340" i="6"/>
  <c r="C340" i="6"/>
  <c r="B340" i="6"/>
  <c r="P1830" i="6"/>
  <c r="J1830" i="6"/>
  <c r="L1830" i="6" s="1"/>
  <c r="I1830" i="6"/>
  <c r="K1830" i="6" s="1"/>
  <c r="H1830" i="6"/>
  <c r="D1830" i="6"/>
  <c r="C1830" i="6"/>
  <c r="B1830" i="6"/>
  <c r="P586" i="6"/>
  <c r="J586" i="6"/>
  <c r="L586" i="6" s="1"/>
  <c r="I586" i="6"/>
  <c r="K586" i="6" s="1"/>
  <c r="H586" i="6"/>
  <c r="D586" i="6"/>
  <c r="C586" i="6"/>
  <c r="B586" i="6"/>
  <c r="P1567" i="6"/>
  <c r="J1567" i="6"/>
  <c r="L1567" i="6" s="1"/>
  <c r="I1567" i="6"/>
  <c r="K1567" i="6" s="1"/>
  <c r="H1567" i="6"/>
  <c r="D1567" i="6"/>
  <c r="C1567" i="6"/>
  <c r="B1567" i="6"/>
  <c r="P2046" i="6"/>
  <c r="J2046" i="6"/>
  <c r="L2046" i="6" s="1"/>
  <c r="I2046" i="6"/>
  <c r="K2046" i="6" s="1"/>
  <c r="H2046" i="6"/>
  <c r="D2046" i="6"/>
  <c r="C2046" i="6"/>
  <c r="B2046" i="6"/>
  <c r="P602" i="6"/>
  <c r="J602" i="6"/>
  <c r="L602" i="6" s="1"/>
  <c r="I602" i="6"/>
  <c r="K602" i="6" s="1"/>
  <c r="H602" i="6"/>
  <c r="D602" i="6"/>
  <c r="C602" i="6"/>
  <c r="B602" i="6"/>
  <c r="P1393" i="6"/>
  <c r="J1393" i="6"/>
  <c r="L1393" i="6" s="1"/>
  <c r="I1393" i="6"/>
  <c r="K1393" i="6" s="1"/>
  <c r="H1393" i="6"/>
  <c r="D1393" i="6"/>
  <c r="C1393" i="6"/>
  <c r="B1393" i="6"/>
  <c r="P1849" i="6"/>
  <c r="J1849" i="6"/>
  <c r="L1849" i="6" s="1"/>
  <c r="I1849" i="6"/>
  <c r="K1849" i="6" s="1"/>
  <c r="H1849" i="6"/>
  <c r="D1849" i="6"/>
  <c r="C1849" i="6"/>
  <c r="B1849" i="6"/>
  <c r="P492" i="6"/>
  <c r="J492" i="6"/>
  <c r="L492" i="6" s="1"/>
  <c r="I492" i="6"/>
  <c r="K492" i="6" s="1"/>
  <c r="H492" i="6"/>
  <c r="D492" i="6"/>
  <c r="C492" i="6"/>
  <c r="B492" i="6"/>
  <c r="P957" i="6"/>
  <c r="J957" i="6"/>
  <c r="L957" i="6" s="1"/>
  <c r="I957" i="6"/>
  <c r="K957" i="6" s="1"/>
  <c r="H957" i="6"/>
  <c r="D957" i="6"/>
  <c r="C957" i="6"/>
  <c r="B957" i="6"/>
  <c r="P704" i="6"/>
  <c r="J704" i="6"/>
  <c r="L704" i="6" s="1"/>
  <c r="I704" i="6"/>
  <c r="K704" i="6" s="1"/>
  <c r="H704" i="6"/>
  <c r="D704" i="6"/>
  <c r="C704" i="6"/>
  <c r="B704" i="6"/>
  <c r="P1964" i="6"/>
  <c r="J1964" i="6"/>
  <c r="L1964" i="6" s="1"/>
  <c r="I1964" i="6"/>
  <c r="K1964" i="6" s="1"/>
  <c r="H1964" i="6"/>
  <c r="D1964" i="6"/>
  <c r="C1964" i="6"/>
  <c r="B1964" i="6"/>
  <c r="P1896" i="6"/>
  <c r="J1896" i="6"/>
  <c r="L1896" i="6" s="1"/>
  <c r="I1896" i="6"/>
  <c r="K1896" i="6" s="1"/>
  <c r="H1896" i="6"/>
  <c r="D1896" i="6"/>
  <c r="C1896" i="6"/>
  <c r="B1896" i="6"/>
  <c r="P368" i="6"/>
  <c r="J368" i="6"/>
  <c r="L368" i="6" s="1"/>
  <c r="I368" i="6"/>
  <c r="K368" i="6" s="1"/>
  <c r="H368" i="6"/>
  <c r="D368" i="6"/>
  <c r="C368" i="6"/>
  <c r="B368" i="6"/>
  <c r="P707" i="6"/>
  <c r="J707" i="6"/>
  <c r="L707" i="6" s="1"/>
  <c r="I707" i="6"/>
  <c r="K707" i="6" s="1"/>
  <c r="H707" i="6"/>
  <c r="D707" i="6"/>
  <c r="C707" i="6"/>
  <c r="B707" i="6"/>
  <c r="P724" i="6"/>
  <c r="J724" i="6"/>
  <c r="L724" i="6" s="1"/>
  <c r="I724" i="6"/>
  <c r="K724" i="6" s="1"/>
  <c r="H724" i="6"/>
  <c r="D724" i="6"/>
  <c r="C724" i="6"/>
  <c r="B724" i="6"/>
  <c r="P455" i="6"/>
  <c r="J455" i="6"/>
  <c r="L455" i="6" s="1"/>
  <c r="I455" i="6"/>
  <c r="K455" i="6" s="1"/>
  <c r="H455" i="6"/>
  <c r="D455" i="6"/>
  <c r="C455" i="6"/>
  <c r="B455" i="6"/>
  <c r="P1581" i="6"/>
  <c r="J1581" i="6"/>
  <c r="L1581" i="6" s="1"/>
  <c r="I1581" i="6"/>
  <c r="K1581" i="6" s="1"/>
  <c r="H1581" i="6"/>
  <c r="D1581" i="6"/>
  <c r="C1581" i="6"/>
  <c r="B1581" i="6"/>
  <c r="P1801" i="6"/>
  <c r="J1801" i="6"/>
  <c r="L1801" i="6" s="1"/>
  <c r="I1801" i="6"/>
  <c r="K1801" i="6" s="1"/>
  <c r="H1801" i="6"/>
  <c r="D1801" i="6"/>
  <c r="C1801" i="6"/>
  <c r="B1801" i="6"/>
  <c r="P721" i="6"/>
  <c r="J721" i="6"/>
  <c r="L721" i="6" s="1"/>
  <c r="I721" i="6"/>
  <c r="K721" i="6" s="1"/>
  <c r="H721" i="6"/>
  <c r="D721" i="6"/>
  <c r="C721" i="6"/>
  <c r="B721" i="6"/>
  <c r="P185" i="6"/>
  <c r="J185" i="6"/>
  <c r="L185" i="6" s="1"/>
  <c r="I185" i="6"/>
  <c r="K185" i="6" s="1"/>
  <c r="H185" i="6"/>
  <c r="D185" i="6"/>
  <c r="C185" i="6"/>
  <c r="B185" i="6"/>
  <c r="P37" i="6"/>
  <c r="J37" i="6"/>
  <c r="L37" i="6" s="1"/>
  <c r="I37" i="6"/>
  <c r="K37" i="6" s="1"/>
  <c r="H37" i="6"/>
  <c r="D37" i="6"/>
  <c r="C37" i="6"/>
  <c r="B37" i="6"/>
  <c r="P1844" i="6"/>
  <c r="J1844" i="6"/>
  <c r="L1844" i="6" s="1"/>
  <c r="I1844" i="6"/>
  <c r="K1844" i="6" s="1"/>
  <c r="H1844" i="6"/>
  <c r="D1844" i="6"/>
  <c r="C1844" i="6"/>
  <c r="B1844" i="6"/>
  <c r="P1861" i="6"/>
  <c r="J1861" i="6"/>
  <c r="L1861" i="6" s="1"/>
  <c r="I1861" i="6"/>
  <c r="K1861" i="6" s="1"/>
  <c r="H1861" i="6"/>
  <c r="D1861" i="6"/>
  <c r="C1861" i="6"/>
  <c r="B1861" i="6"/>
  <c r="P2099" i="6"/>
  <c r="J2099" i="6"/>
  <c r="L2099" i="6" s="1"/>
  <c r="I2099" i="6"/>
  <c r="K2099" i="6" s="1"/>
  <c r="H2099" i="6"/>
  <c r="D2099" i="6"/>
  <c r="C2099" i="6"/>
  <c r="B2099" i="6"/>
  <c r="P1821" i="6"/>
  <c r="J1821" i="6"/>
  <c r="L1821" i="6" s="1"/>
  <c r="I1821" i="6"/>
  <c r="K1821" i="6" s="1"/>
  <c r="H1821" i="6"/>
  <c r="D1821" i="6"/>
  <c r="C1821" i="6"/>
  <c r="B1821" i="6"/>
  <c r="P1250" i="6"/>
  <c r="J1250" i="6"/>
  <c r="L1250" i="6" s="1"/>
  <c r="I1250" i="6"/>
  <c r="K1250" i="6" s="1"/>
  <c r="H1250" i="6"/>
  <c r="D1250" i="6"/>
  <c r="C1250" i="6"/>
  <c r="B1250" i="6"/>
  <c r="P901" i="6"/>
  <c r="J901" i="6"/>
  <c r="L901" i="6" s="1"/>
  <c r="I901" i="6"/>
  <c r="K901" i="6" s="1"/>
  <c r="H901" i="6"/>
  <c r="D901" i="6"/>
  <c r="C901" i="6"/>
  <c r="B901" i="6"/>
  <c r="P2069" i="6"/>
  <c r="J2069" i="6"/>
  <c r="L2069" i="6" s="1"/>
  <c r="I2069" i="6"/>
  <c r="K2069" i="6" s="1"/>
  <c r="H2069" i="6"/>
  <c r="D2069" i="6"/>
  <c r="C2069" i="6"/>
  <c r="B2069" i="6"/>
  <c r="P317" i="6"/>
  <c r="J317" i="6"/>
  <c r="L317" i="6" s="1"/>
  <c r="I317" i="6"/>
  <c r="K317" i="6" s="1"/>
  <c r="H317" i="6"/>
  <c r="D317" i="6"/>
  <c r="C317" i="6"/>
  <c r="B317" i="6"/>
  <c r="P140" i="6"/>
  <c r="J140" i="6"/>
  <c r="L140" i="6" s="1"/>
  <c r="I140" i="6"/>
  <c r="K140" i="6" s="1"/>
  <c r="H140" i="6"/>
  <c r="D140" i="6"/>
  <c r="C140" i="6"/>
  <c r="B140" i="6"/>
  <c r="P1928" i="6"/>
  <c r="J1928" i="6"/>
  <c r="L1928" i="6" s="1"/>
  <c r="I1928" i="6"/>
  <c r="K1928" i="6" s="1"/>
  <c r="H1928" i="6"/>
  <c r="D1928" i="6"/>
  <c r="C1928" i="6"/>
  <c r="B1928" i="6"/>
  <c r="P1443" i="6"/>
  <c r="J1443" i="6"/>
  <c r="L1443" i="6" s="1"/>
  <c r="I1443" i="6"/>
  <c r="K1443" i="6" s="1"/>
  <c r="H1443" i="6"/>
  <c r="D1443" i="6"/>
  <c r="C1443" i="6"/>
  <c r="B1443" i="6"/>
  <c r="P45" i="6"/>
  <c r="J45" i="6"/>
  <c r="L45" i="6" s="1"/>
  <c r="I45" i="6"/>
  <c r="K45" i="6" s="1"/>
  <c r="H45" i="6"/>
  <c r="D45" i="6"/>
  <c r="C45" i="6"/>
  <c r="B45" i="6"/>
  <c r="P16" i="6"/>
  <c r="J16" i="6"/>
  <c r="L16" i="6" s="1"/>
  <c r="I16" i="6"/>
  <c r="K16" i="6" s="1"/>
  <c r="H16" i="6"/>
  <c r="D16" i="6"/>
  <c r="C16" i="6"/>
  <c r="B16" i="6"/>
  <c r="P2188" i="6"/>
  <c r="J2188" i="6"/>
  <c r="L2188" i="6" s="1"/>
  <c r="I2188" i="6"/>
  <c r="K2188" i="6" s="1"/>
  <c r="H2188" i="6"/>
  <c r="D2188" i="6"/>
  <c r="C2188" i="6"/>
  <c r="B2188" i="6"/>
  <c r="P1025" i="6"/>
  <c r="J1025" i="6"/>
  <c r="L1025" i="6" s="1"/>
  <c r="I1025" i="6"/>
  <c r="K1025" i="6" s="1"/>
  <c r="H1025" i="6"/>
  <c r="D1025" i="6"/>
  <c r="C1025" i="6"/>
  <c r="B1025" i="6"/>
  <c r="P1953" i="6"/>
  <c r="J1953" i="6"/>
  <c r="L1953" i="6" s="1"/>
  <c r="I1953" i="6"/>
  <c r="K1953" i="6" s="1"/>
  <c r="H1953" i="6"/>
  <c r="D1953" i="6"/>
  <c r="C1953" i="6"/>
  <c r="B1953" i="6"/>
  <c r="P1304" i="6"/>
  <c r="J1304" i="6"/>
  <c r="L1304" i="6" s="1"/>
  <c r="I1304" i="6"/>
  <c r="K1304" i="6" s="1"/>
  <c r="H1304" i="6"/>
  <c r="D1304" i="6"/>
  <c r="C1304" i="6"/>
  <c r="B1304" i="6"/>
  <c r="P1822" i="6"/>
  <c r="J1822" i="6"/>
  <c r="L1822" i="6" s="1"/>
  <c r="I1822" i="6"/>
  <c r="K1822" i="6" s="1"/>
  <c r="H1822" i="6"/>
  <c r="D1822" i="6"/>
  <c r="C1822" i="6"/>
  <c r="B1822" i="6"/>
  <c r="P1730" i="6"/>
  <c r="J1730" i="6"/>
  <c r="L1730" i="6" s="1"/>
  <c r="I1730" i="6"/>
  <c r="K1730" i="6" s="1"/>
  <c r="H1730" i="6"/>
  <c r="D1730" i="6"/>
  <c r="C1730" i="6"/>
  <c r="B1730" i="6"/>
  <c r="P313" i="6"/>
  <c r="J313" i="6"/>
  <c r="L313" i="6" s="1"/>
  <c r="I313" i="6"/>
  <c r="K313" i="6" s="1"/>
  <c r="H313" i="6"/>
  <c r="D313" i="6"/>
  <c r="C313" i="6"/>
  <c r="B313" i="6"/>
  <c r="P1575" i="6"/>
  <c r="J1575" i="6"/>
  <c r="L1575" i="6" s="1"/>
  <c r="I1575" i="6"/>
  <c r="K1575" i="6" s="1"/>
  <c r="H1575" i="6"/>
  <c r="D1575" i="6"/>
  <c r="C1575" i="6"/>
  <c r="B1575" i="6"/>
  <c r="P2118" i="6"/>
  <c r="J2118" i="6"/>
  <c r="L2118" i="6" s="1"/>
  <c r="I2118" i="6"/>
  <c r="K2118" i="6" s="1"/>
  <c r="H2118" i="6"/>
  <c r="D2118" i="6"/>
  <c r="C2118" i="6"/>
  <c r="B2118" i="6"/>
  <c r="P601" i="6"/>
  <c r="J601" i="6"/>
  <c r="L601" i="6" s="1"/>
  <c r="I601" i="6"/>
  <c r="K601" i="6" s="1"/>
  <c r="H601" i="6"/>
  <c r="D601" i="6"/>
  <c r="C601" i="6"/>
  <c r="B601" i="6"/>
  <c r="P261" i="6"/>
  <c r="J261" i="6"/>
  <c r="L261" i="6" s="1"/>
  <c r="I261" i="6"/>
  <c r="K261" i="6" s="1"/>
  <c r="H261" i="6"/>
  <c r="D261" i="6"/>
  <c r="C261" i="6"/>
  <c r="B261" i="6"/>
  <c r="P1337" i="6"/>
  <c r="J1337" i="6"/>
  <c r="L1337" i="6" s="1"/>
  <c r="I1337" i="6"/>
  <c r="K1337" i="6" s="1"/>
  <c r="H1337" i="6"/>
  <c r="D1337" i="6"/>
  <c r="C1337" i="6"/>
  <c r="B1337" i="6"/>
  <c r="P2092" i="6"/>
  <c r="J2092" i="6"/>
  <c r="L2092" i="6" s="1"/>
  <c r="I2092" i="6"/>
  <c r="K2092" i="6" s="1"/>
  <c r="H2092" i="6"/>
  <c r="D2092" i="6"/>
  <c r="C2092" i="6"/>
  <c r="B2092" i="6"/>
  <c r="P244" i="6"/>
  <c r="J244" i="6"/>
  <c r="L244" i="6" s="1"/>
  <c r="I244" i="6"/>
  <c r="K244" i="6" s="1"/>
  <c r="H244" i="6"/>
  <c r="D244" i="6"/>
  <c r="C244" i="6"/>
  <c r="B244" i="6"/>
  <c r="P1191" i="6"/>
  <c r="J1191" i="6"/>
  <c r="L1191" i="6" s="1"/>
  <c r="I1191" i="6"/>
  <c r="K1191" i="6" s="1"/>
  <c r="H1191" i="6"/>
  <c r="D1191" i="6"/>
  <c r="C1191" i="6"/>
  <c r="B1191" i="6"/>
  <c r="P147" i="6"/>
  <c r="J147" i="6"/>
  <c r="L147" i="6" s="1"/>
  <c r="I147" i="6"/>
  <c r="K147" i="6" s="1"/>
  <c r="H147" i="6"/>
  <c r="D147" i="6"/>
  <c r="C147" i="6"/>
  <c r="B147" i="6"/>
  <c r="P158" i="6"/>
  <c r="J158" i="6"/>
  <c r="L158" i="6" s="1"/>
  <c r="I158" i="6"/>
  <c r="K158" i="6" s="1"/>
  <c r="H158" i="6"/>
  <c r="D158" i="6"/>
  <c r="C158" i="6"/>
  <c r="B158" i="6"/>
  <c r="P7" i="6"/>
  <c r="J7" i="6"/>
  <c r="L7" i="6" s="1"/>
  <c r="I7" i="6"/>
  <c r="K7" i="6" s="1"/>
  <c r="H7" i="6"/>
  <c r="D7" i="6"/>
  <c r="C7" i="6"/>
  <c r="B7" i="6"/>
  <c r="P1373" i="6"/>
  <c r="J1373" i="6"/>
  <c r="L1373" i="6" s="1"/>
  <c r="I1373" i="6"/>
  <c r="K1373" i="6" s="1"/>
  <c r="H1373" i="6"/>
  <c r="D1373" i="6"/>
  <c r="C1373" i="6"/>
  <c r="B1373" i="6"/>
  <c r="P2277" i="6"/>
  <c r="J2277" i="6"/>
  <c r="L2277" i="6" s="1"/>
  <c r="I2277" i="6"/>
  <c r="K2277" i="6" s="1"/>
  <c r="H2277" i="6"/>
  <c r="D2277" i="6"/>
  <c r="C2277" i="6"/>
  <c r="B2277" i="6"/>
  <c r="P1345" i="6"/>
  <c r="J1345" i="6"/>
  <c r="L1345" i="6" s="1"/>
  <c r="I1345" i="6"/>
  <c r="K1345" i="6" s="1"/>
  <c r="H1345" i="6"/>
  <c r="D1345" i="6"/>
  <c r="C1345" i="6"/>
  <c r="B1345" i="6"/>
  <c r="P208" i="6"/>
  <c r="J208" i="6"/>
  <c r="L208" i="6" s="1"/>
  <c r="I208" i="6"/>
  <c r="K208" i="6" s="1"/>
  <c r="H208" i="6"/>
  <c r="D208" i="6"/>
  <c r="C208" i="6"/>
  <c r="B208" i="6"/>
  <c r="P1779" i="6"/>
  <c r="J1779" i="6"/>
  <c r="L1779" i="6" s="1"/>
  <c r="I1779" i="6"/>
  <c r="K1779" i="6" s="1"/>
  <c r="H1779" i="6"/>
  <c r="D1779" i="6"/>
  <c r="C1779" i="6"/>
  <c r="B1779" i="6"/>
  <c r="P1428" i="6"/>
  <c r="J1428" i="6"/>
  <c r="L1428" i="6" s="1"/>
  <c r="I1428" i="6"/>
  <c r="K1428" i="6" s="1"/>
  <c r="H1428" i="6"/>
  <c r="D1428" i="6"/>
  <c r="C1428" i="6"/>
  <c r="B1428" i="6"/>
  <c r="P274" i="6"/>
  <c r="J274" i="6"/>
  <c r="L274" i="6" s="1"/>
  <c r="I274" i="6"/>
  <c r="K274" i="6" s="1"/>
  <c r="H274" i="6"/>
  <c r="D274" i="6"/>
  <c r="C274" i="6"/>
  <c r="B274" i="6"/>
  <c r="P2056" i="6"/>
  <c r="J2056" i="6"/>
  <c r="L2056" i="6" s="1"/>
  <c r="I2056" i="6"/>
  <c r="K2056" i="6" s="1"/>
  <c r="H2056" i="6"/>
  <c r="D2056" i="6"/>
  <c r="C2056" i="6"/>
  <c r="B2056" i="6"/>
  <c r="P1746" i="6"/>
  <c r="J1746" i="6"/>
  <c r="L1746" i="6" s="1"/>
  <c r="I1746" i="6"/>
  <c r="K1746" i="6" s="1"/>
  <c r="H1746" i="6"/>
  <c r="D1746" i="6"/>
  <c r="C1746" i="6"/>
  <c r="B1746" i="6"/>
  <c r="P2137" i="6"/>
  <c r="J2137" i="6"/>
  <c r="L2137" i="6" s="1"/>
  <c r="I2137" i="6"/>
  <c r="K2137" i="6" s="1"/>
  <c r="H2137" i="6"/>
  <c r="D2137" i="6"/>
  <c r="C2137" i="6"/>
  <c r="B2137" i="6"/>
  <c r="P1700" i="6"/>
  <c r="J1700" i="6"/>
  <c r="L1700" i="6" s="1"/>
  <c r="I1700" i="6"/>
  <c r="K1700" i="6" s="1"/>
  <c r="H1700" i="6"/>
  <c r="D1700" i="6"/>
  <c r="C1700" i="6"/>
  <c r="B1700" i="6"/>
  <c r="P402" i="6"/>
  <c r="J402" i="6"/>
  <c r="L402" i="6" s="1"/>
  <c r="I402" i="6"/>
  <c r="K402" i="6" s="1"/>
  <c r="H402" i="6"/>
  <c r="D402" i="6"/>
  <c r="C402" i="6"/>
  <c r="B402" i="6"/>
  <c r="P1898" i="6"/>
  <c r="J1898" i="6"/>
  <c r="L1898" i="6" s="1"/>
  <c r="I1898" i="6"/>
  <c r="K1898" i="6" s="1"/>
  <c r="H1898" i="6"/>
  <c r="D1898" i="6"/>
  <c r="C1898" i="6"/>
  <c r="B1898" i="6"/>
  <c r="P366" i="6"/>
  <c r="J366" i="6"/>
  <c r="L366" i="6" s="1"/>
  <c r="I366" i="6"/>
  <c r="K366" i="6" s="1"/>
  <c r="H366" i="6"/>
  <c r="D366" i="6"/>
  <c r="C366" i="6"/>
  <c r="B366" i="6"/>
  <c r="P958" i="6"/>
  <c r="J958" i="6"/>
  <c r="L958" i="6" s="1"/>
  <c r="I958" i="6"/>
  <c r="K958" i="6" s="1"/>
  <c r="H958" i="6"/>
  <c r="D958" i="6"/>
  <c r="C958" i="6"/>
  <c r="B958" i="6"/>
  <c r="P1538" i="6"/>
  <c r="J1538" i="6"/>
  <c r="L1538" i="6" s="1"/>
  <c r="I1538" i="6"/>
  <c r="K1538" i="6" s="1"/>
  <c r="H1538" i="6"/>
  <c r="D1538" i="6"/>
  <c r="C1538" i="6"/>
  <c r="B1538" i="6"/>
  <c r="P1853" i="6"/>
  <c r="J1853" i="6"/>
  <c r="L1853" i="6" s="1"/>
  <c r="I1853" i="6"/>
  <c r="K1853" i="6" s="1"/>
  <c r="H1853" i="6"/>
  <c r="D1853" i="6"/>
  <c r="C1853" i="6"/>
  <c r="B1853" i="6"/>
  <c r="P1127" i="6"/>
  <c r="J1127" i="6"/>
  <c r="L1127" i="6" s="1"/>
  <c r="I1127" i="6"/>
  <c r="K1127" i="6" s="1"/>
  <c r="H1127" i="6"/>
  <c r="D1127" i="6"/>
  <c r="C1127" i="6"/>
  <c r="B1127" i="6"/>
  <c r="P2095" i="6"/>
  <c r="J2095" i="6"/>
  <c r="L2095" i="6" s="1"/>
  <c r="I2095" i="6"/>
  <c r="K2095" i="6" s="1"/>
  <c r="H2095" i="6"/>
  <c r="D2095" i="6"/>
  <c r="C2095" i="6"/>
  <c r="B2095" i="6"/>
  <c r="P608" i="6"/>
  <c r="J608" i="6"/>
  <c r="L608" i="6" s="1"/>
  <c r="I608" i="6"/>
  <c r="K608" i="6" s="1"/>
  <c r="H608" i="6"/>
  <c r="D608" i="6"/>
  <c r="C608" i="6"/>
  <c r="B608" i="6"/>
  <c r="P1098" i="6"/>
  <c r="J1098" i="6"/>
  <c r="L1098" i="6" s="1"/>
  <c r="I1098" i="6"/>
  <c r="K1098" i="6" s="1"/>
  <c r="H1098" i="6"/>
  <c r="D1098" i="6"/>
  <c r="C1098" i="6"/>
  <c r="B1098" i="6"/>
  <c r="P2096" i="6"/>
  <c r="J2096" i="6"/>
  <c r="L2096" i="6" s="1"/>
  <c r="I2096" i="6"/>
  <c r="K2096" i="6" s="1"/>
  <c r="H2096" i="6"/>
  <c r="D2096" i="6"/>
  <c r="C2096" i="6"/>
  <c r="B2096" i="6"/>
  <c r="P1426" i="6"/>
  <c r="J1426" i="6"/>
  <c r="L1426" i="6" s="1"/>
  <c r="I1426" i="6"/>
  <c r="K1426" i="6" s="1"/>
  <c r="H1426" i="6"/>
  <c r="D1426" i="6"/>
  <c r="C1426" i="6"/>
  <c r="B1426" i="6"/>
  <c r="P1906" i="6"/>
  <c r="J1906" i="6"/>
  <c r="L1906" i="6" s="1"/>
  <c r="I1906" i="6"/>
  <c r="K1906" i="6" s="1"/>
  <c r="H1906" i="6"/>
  <c r="D1906" i="6"/>
  <c r="C1906" i="6"/>
  <c r="B1906" i="6"/>
  <c r="P692" i="6"/>
  <c r="J692" i="6"/>
  <c r="L692" i="6" s="1"/>
  <c r="I692" i="6"/>
  <c r="K692" i="6" s="1"/>
  <c r="H692" i="6"/>
  <c r="D692" i="6"/>
  <c r="C692" i="6"/>
  <c r="B692" i="6"/>
  <c r="P1226" i="6"/>
  <c r="J1226" i="6"/>
  <c r="L1226" i="6" s="1"/>
  <c r="I1226" i="6"/>
  <c r="K1226" i="6" s="1"/>
  <c r="H1226" i="6"/>
  <c r="D1226" i="6"/>
  <c r="C1226" i="6"/>
  <c r="B1226" i="6"/>
  <c r="P1910" i="6"/>
  <c r="J1910" i="6"/>
  <c r="L1910" i="6" s="1"/>
  <c r="I1910" i="6"/>
  <c r="K1910" i="6" s="1"/>
  <c r="H1910" i="6"/>
  <c r="D1910" i="6"/>
  <c r="C1910" i="6"/>
  <c r="B1910" i="6"/>
  <c r="P2281" i="6"/>
  <c r="J2281" i="6"/>
  <c r="L2281" i="6" s="1"/>
  <c r="I2281" i="6"/>
  <c r="K2281" i="6" s="1"/>
  <c r="H2281" i="6"/>
  <c r="D2281" i="6"/>
  <c r="C2281" i="6"/>
  <c r="B2281" i="6"/>
  <c r="P673" i="6"/>
  <c r="J673" i="6"/>
  <c r="L673" i="6" s="1"/>
  <c r="I673" i="6"/>
  <c r="K673" i="6" s="1"/>
  <c r="H673" i="6"/>
  <c r="D673" i="6"/>
  <c r="C673" i="6"/>
  <c r="B673" i="6"/>
  <c r="P594" i="6"/>
  <c r="J594" i="6"/>
  <c r="L594" i="6" s="1"/>
  <c r="I594" i="6"/>
  <c r="K594" i="6" s="1"/>
  <c r="H594" i="6"/>
  <c r="D594" i="6"/>
  <c r="C594" i="6"/>
  <c r="B594" i="6"/>
  <c r="P1088" i="6"/>
  <c r="J1088" i="6"/>
  <c r="L1088" i="6" s="1"/>
  <c r="I1088" i="6"/>
  <c r="K1088" i="6" s="1"/>
  <c r="H1088" i="6"/>
  <c r="D1088" i="6"/>
  <c r="C1088" i="6"/>
  <c r="B1088" i="6"/>
  <c r="P1281" i="6"/>
  <c r="J1281" i="6"/>
  <c r="L1281" i="6" s="1"/>
  <c r="I1281" i="6"/>
  <c r="K1281" i="6" s="1"/>
  <c r="H1281" i="6"/>
  <c r="D1281" i="6"/>
  <c r="C1281" i="6"/>
  <c r="B1281" i="6"/>
  <c r="P2106" i="6"/>
  <c r="J2106" i="6"/>
  <c r="L2106" i="6" s="1"/>
  <c r="I2106" i="6"/>
  <c r="K2106" i="6" s="1"/>
  <c r="H2106" i="6"/>
  <c r="D2106" i="6"/>
  <c r="C2106" i="6"/>
  <c r="B2106" i="6"/>
  <c r="P1093" i="6"/>
  <c r="J1093" i="6"/>
  <c r="L1093" i="6" s="1"/>
  <c r="I1093" i="6"/>
  <c r="K1093" i="6" s="1"/>
  <c r="H1093" i="6"/>
  <c r="D1093" i="6"/>
  <c r="C1093" i="6"/>
  <c r="B1093" i="6"/>
  <c r="P1835" i="6"/>
  <c r="J1835" i="6"/>
  <c r="L1835" i="6" s="1"/>
  <c r="I1835" i="6"/>
  <c r="K1835" i="6" s="1"/>
  <c r="H1835" i="6"/>
  <c r="D1835" i="6"/>
  <c r="C1835" i="6"/>
  <c r="B1835" i="6"/>
  <c r="P2004" i="6"/>
  <c r="J2004" i="6"/>
  <c r="L2004" i="6" s="1"/>
  <c r="I2004" i="6"/>
  <c r="K2004" i="6" s="1"/>
  <c r="H2004" i="6"/>
  <c r="D2004" i="6"/>
  <c r="C2004" i="6"/>
  <c r="B2004" i="6"/>
  <c r="P794" i="6"/>
  <c r="J794" i="6"/>
  <c r="L794" i="6" s="1"/>
  <c r="I794" i="6"/>
  <c r="K794" i="6" s="1"/>
  <c r="H794" i="6"/>
  <c r="D794" i="6"/>
  <c r="C794" i="6"/>
  <c r="B794" i="6"/>
  <c r="P417" i="6"/>
  <c r="J417" i="6"/>
  <c r="L417" i="6" s="1"/>
  <c r="I417" i="6"/>
  <c r="K417" i="6" s="1"/>
  <c r="H417" i="6"/>
  <c r="D417" i="6"/>
  <c r="C417" i="6"/>
  <c r="B417" i="6"/>
  <c r="P2121" i="6"/>
  <c r="J2121" i="6"/>
  <c r="L2121" i="6" s="1"/>
  <c r="I2121" i="6"/>
  <c r="K2121" i="6" s="1"/>
  <c r="H2121" i="6"/>
  <c r="D2121" i="6"/>
  <c r="C2121" i="6"/>
  <c r="B2121" i="6"/>
  <c r="P1136" i="6"/>
  <c r="J1136" i="6"/>
  <c r="L1136" i="6" s="1"/>
  <c r="I1136" i="6"/>
  <c r="K1136" i="6" s="1"/>
  <c r="H1136" i="6"/>
  <c r="D1136" i="6"/>
  <c r="C1136" i="6"/>
  <c r="B1136" i="6"/>
  <c r="P1573" i="6"/>
  <c r="J1573" i="6"/>
  <c r="L1573" i="6" s="1"/>
  <c r="I1573" i="6"/>
  <c r="K1573" i="6" s="1"/>
  <c r="H1573" i="6"/>
  <c r="D1573" i="6"/>
  <c r="C1573" i="6"/>
  <c r="B1573" i="6"/>
  <c r="P2013" i="6"/>
  <c r="J2013" i="6"/>
  <c r="L2013" i="6" s="1"/>
  <c r="I2013" i="6"/>
  <c r="K2013" i="6" s="1"/>
  <c r="H2013" i="6"/>
  <c r="D2013" i="6"/>
  <c r="C2013" i="6"/>
  <c r="B2013" i="6"/>
  <c r="P947" i="6"/>
  <c r="J947" i="6"/>
  <c r="L947" i="6" s="1"/>
  <c r="I947" i="6"/>
  <c r="K947" i="6" s="1"/>
  <c r="H947" i="6"/>
  <c r="D947" i="6"/>
  <c r="C947" i="6"/>
  <c r="B947" i="6"/>
  <c r="P639" i="6"/>
  <c r="J639" i="6"/>
  <c r="L639" i="6" s="1"/>
  <c r="I639" i="6"/>
  <c r="K639" i="6" s="1"/>
  <c r="H639" i="6"/>
  <c r="D639" i="6"/>
  <c r="C639" i="6"/>
  <c r="B639" i="6"/>
  <c r="P717" i="6"/>
  <c r="J717" i="6"/>
  <c r="L717" i="6" s="1"/>
  <c r="I717" i="6"/>
  <c r="K717" i="6" s="1"/>
  <c r="H717" i="6"/>
  <c r="D717" i="6"/>
  <c r="C717" i="6"/>
  <c r="B717" i="6"/>
  <c r="P1572" i="6"/>
  <c r="J1572" i="6"/>
  <c r="L1572" i="6" s="1"/>
  <c r="I1572" i="6"/>
  <c r="K1572" i="6" s="1"/>
  <c r="H1572" i="6"/>
  <c r="D1572" i="6"/>
  <c r="C1572" i="6"/>
  <c r="B1572" i="6"/>
  <c r="P1697" i="6"/>
  <c r="J1697" i="6"/>
  <c r="L1697" i="6" s="1"/>
  <c r="I1697" i="6"/>
  <c r="K1697" i="6" s="1"/>
  <c r="H1697" i="6"/>
  <c r="D1697" i="6"/>
  <c r="C1697" i="6"/>
  <c r="B1697" i="6"/>
  <c r="P2049" i="6"/>
  <c r="J2049" i="6"/>
  <c r="L2049" i="6" s="1"/>
  <c r="I2049" i="6"/>
  <c r="K2049" i="6" s="1"/>
  <c r="H2049" i="6"/>
  <c r="D2049" i="6"/>
  <c r="C2049" i="6"/>
  <c r="B2049" i="6"/>
  <c r="P1418" i="6"/>
  <c r="J1418" i="6"/>
  <c r="L1418" i="6" s="1"/>
  <c r="I1418" i="6"/>
  <c r="K1418" i="6" s="1"/>
  <c r="H1418" i="6"/>
  <c r="D1418" i="6"/>
  <c r="C1418" i="6"/>
  <c r="B1418" i="6"/>
  <c r="P1758" i="6"/>
  <c r="J1758" i="6"/>
  <c r="L1758" i="6" s="1"/>
  <c r="I1758" i="6"/>
  <c r="K1758" i="6" s="1"/>
  <c r="H1758" i="6"/>
  <c r="D1758" i="6"/>
  <c r="C1758" i="6"/>
  <c r="B1758" i="6"/>
  <c r="P1970" i="6"/>
  <c r="J1970" i="6"/>
  <c r="L1970" i="6" s="1"/>
  <c r="I1970" i="6"/>
  <c r="K1970" i="6" s="1"/>
  <c r="H1970" i="6"/>
  <c r="D1970" i="6"/>
  <c r="C1970" i="6"/>
  <c r="B1970" i="6"/>
  <c r="P1887" i="6"/>
  <c r="J1887" i="6"/>
  <c r="L1887" i="6" s="1"/>
  <c r="I1887" i="6"/>
  <c r="K1887" i="6" s="1"/>
  <c r="H1887" i="6"/>
  <c r="D1887" i="6"/>
  <c r="C1887" i="6"/>
  <c r="B1887" i="6"/>
  <c r="P1497" i="6"/>
  <c r="J1497" i="6"/>
  <c r="L1497" i="6" s="1"/>
  <c r="I1497" i="6"/>
  <c r="K1497" i="6" s="1"/>
  <c r="H1497" i="6"/>
  <c r="D1497" i="6"/>
  <c r="C1497" i="6"/>
  <c r="B1497" i="6"/>
  <c r="P171" i="6"/>
  <c r="J171" i="6"/>
  <c r="L171" i="6" s="1"/>
  <c r="I171" i="6"/>
  <c r="K171" i="6" s="1"/>
  <c r="H171" i="6"/>
  <c r="D171" i="6"/>
  <c r="C171" i="6"/>
  <c r="B171" i="6"/>
  <c r="P533" i="6"/>
  <c r="J533" i="6"/>
  <c r="L533" i="6" s="1"/>
  <c r="I533" i="6"/>
  <c r="K533" i="6" s="1"/>
  <c r="H533" i="6"/>
  <c r="D533" i="6"/>
  <c r="C533" i="6"/>
  <c r="B533" i="6"/>
  <c r="P216" i="6"/>
  <c r="J216" i="6"/>
  <c r="L216" i="6" s="1"/>
  <c r="I216" i="6"/>
  <c r="K216" i="6" s="1"/>
  <c r="H216" i="6"/>
  <c r="D216" i="6"/>
  <c r="C216" i="6"/>
  <c r="B216" i="6"/>
  <c r="P2006" i="6"/>
  <c r="J2006" i="6"/>
  <c r="L2006" i="6" s="1"/>
  <c r="I2006" i="6"/>
  <c r="K2006" i="6" s="1"/>
  <c r="H2006" i="6"/>
  <c r="D2006" i="6"/>
  <c r="C2006" i="6"/>
  <c r="B2006" i="6"/>
  <c r="P1513" i="6"/>
  <c r="J1513" i="6"/>
  <c r="L1513" i="6" s="1"/>
  <c r="I1513" i="6"/>
  <c r="K1513" i="6" s="1"/>
  <c r="H1513" i="6"/>
  <c r="D1513" i="6"/>
  <c r="C1513" i="6"/>
  <c r="B1513" i="6"/>
  <c r="P2043" i="6"/>
  <c r="J2043" i="6"/>
  <c r="L2043" i="6" s="1"/>
  <c r="I2043" i="6"/>
  <c r="K2043" i="6" s="1"/>
  <c r="H2043" i="6"/>
  <c r="D2043" i="6"/>
  <c r="C2043" i="6"/>
  <c r="B2043" i="6"/>
  <c r="P1054" i="6"/>
  <c r="J1054" i="6"/>
  <c r="L1054" i="6" s="1"/>
  <c r="I1054" i="6"/>
  <c r="K1054" i="6" s="1"/>
  <c r="H1054" i="6"/>
  <c r="D1054" i="6"/>
  <c r="C1054" i="6"/>
  <c r="B1054" i="6"/>
  <c r="P1343" i="6"/>
  <c r="J1343" i="6"/>
  <c r="L1343" i="6" s="1"/>
  <c r="I1343" i="6"/>
  <c r="K1343" i="6" s="1"/>
  <c r="H1343" i="6"/>
  <c r="D1343" i="6"/>
  <c r="C1343" i="6"/>
  <c r="B1343" i="6"/>
  <c r="P135" i="6"/>
  <c r="J135" i="6"/>
  <c r="L135" i="6" s="1"/>
  <c r="I135" i="6"/>
  <c r="K135" i="6" s="1"/>
  <c r="H135" i="6"/>
  <c r="D135" i="6"/>
  <c r="C135" i="6"/>
  <c r="B135" i="6"/>
  <c r="P1259" i="6"/>
  <c r="J1259" i="6"/>
  <c r="L1259" i="6" s="1"/>
  <c r="I1259" i="6"/>
  <c r="K1259" i="6" s="1"/>
  <c r="H1259" i="6"/>
  <c r="D1259" i="6"/>
  <c r="C1259" i="6"/>
  <c r="B1259" i="6"/>
  <c r="P2290" i="6"/>
  <c r="J2290" i="6"/>
  <c r="L2290" i="6" s="1"/>
  <c r="I2290" i="6"/>
  <c r="K2290" i="6" s="1"/>
  <c r="H2290" i="6"/>
  <c r="D2290" i="6"/>
  <c r="C2290" i="6"/>
  <c r="B2290" i="6"/>
  <c r="P1750" i="6"/>
  <c r="J1750" i="6"/>
  <c r="L1750" i="6" s="1"/>
  <c r="I1750" i="6"/>
  <c r="K1750" i="6" s="1"/>
  <c r="H1750" i="6"/>
  <c r="D1750" i="6"/>
  <c r="C1750" i="6"/>
  <c r="B1750" i="6"/>
  <c r="P580" i="6"/>
  <c r="J580" i="6"/>
  <c r="L580" i="6" s="1"/>
  <c r="I580" i="6"/>
  <c r="K580" i="6" s="1"/>
  <c r="H580" i="6"/>
  <c r="D580" i="6"/>
  <c r="C580" i="6"/>
  <c r="B580" i="6"/>
  <c r="P301" i="6"/>
  <c r="J301" i="6"/>
  <c r="L301" i="6" s="1"/>
  <c r="I301" i="6"/>
  <c r="K301" i="6" s="1"/>
  <c r="H301" i="6"/>
  <c r="D301" i="6"/>
  <c r="C301" i="6"/>
  <c r="B301" i="6"/>
  <c r="P959" i="6"/>
  <c r="J959" i="6"/>
  <c r="L959" i="6" s="1"/>
  <c r="I959" i="6"/>
  <c r="K959" i="6" s="1"/>
  <c r="H959" i="6"/>
  <c r="D959" i="6"/>
  <c r="C959" i="6"/>
  <c r="B959" i="6"/>
  <c r="P1313" i="6"/>
  <c r="J1313" i="6"/>
  <c r="L1313" i="6" s="1"/>
  <c r="I1313" i="6"/>
  <c r="K1313" i="6" s="1"/>
  <c r="H1313" i="6"/>
  <c r="D1313" i="6"/>
  <c r="C1313" i="6"/>
  <c r="B1313" i="6"/>
  <c r="P1703" i="6"/>
  <c r="J1703" i="6"/>
  <c r="L1703" i="6" s="1"/>
  <c r="I1703" i="6"/>
  <c r="K1703" i="6" s="1"/>
  <c r="H1703" i="6"/>
  <c r="D1703" i="6"/>
  <c r="C1703" i="6"/>
  <c r="B1703" i="6"/>
  <c r="P409" i="6"/>
  <c r="J409" i="6"/>
  <c r="L409" i="6" s="1"/>
  <c r="I409" i="6"/>
  <c r="K409" i="6" s="1"/>
  <c r="H409" i="6"/>
  <c r="D409" i="6"/>
  <c r="C409" i="6"/>
  <c r="B409" i="6"/>
  <c r="P1536" i="6"/>
  <c r="J1536" i="6"/>
  <c r="L1536" i="6" s="1"/>
  <c r="I1536" i="6"/>
  <c r="K1536" i="6" s="1"/>
  <c r="H1536" i="6"/>
  <c r="D1536" i="6"/>
  <c r="C1536" i="6"/>
  <c r="B1536" i="6"/>
  <c r="P589" i="6"/>
  <c r="J589" i="6"/>
  <c r="L589" i="6" s="1"/>
  <c r="I589" i="6"/>
  <c r="K589" i="6" s="1"/>
  <c r="H589" i="6"/>
  <c r="D589" i="6"/>
  <c r="C589" i="6"/>
  <c r="B589" i="6"/>
  <c r="P1181" i="6"/>
  <c r="J1181" i="6"/>
  <c r="L1181" i="6" s="1"/>
  <c r="I1181" i="6"/>
  <c r="K1181" i="6" s="1"/>
  <c r="H1181" i="6"/>
  <c r="D1181" i="6"/>
  <c r="C1181" i="6"/>
  <c r="B1181" i="6"/>
  <c r="P212" i="6"/>
  <c r="J212" i="6"/>
  <c r="L212" i="6" s="1"/>
  <c r="I212" i="6"/>
  <c r="K212" i="6" s="1"/>
  <c r="H212" i="6"/>
  <c r="D212" i="6"/>
  <c r="C212" i="6"/>
  <c r="B212" i="6"/>
  <c r="P1963" i="6"/>
  <c r="J1963" i="6"/>
  <c r="L1963" i="6" s="1"/>
  <c r="I1963" i="6"/>
  <c r="K1963" i="6" s="1"/>
  <c r="H1963" i="6"/>
  <c r="D1963" i="6"/>
  <c r="C1963" i="6"/>
  <c r="B1963" i="6"/>
  <c r="P1736" i="6"/>
  <c r="J1736" i="6"/>
  <c r="L1736" i="6" s="1"/>
  <c r="I1736" i="6"/>
  <c r="K1736" i="6" s="1"/>
  <c r="H1736" i="6"/>
  <c r="D1736" i="6"/>
  <c r="C1736" i="6"/>
  <c r="B1736" i="6"/>
  <c r="P1885" i="6"/>
  <c r="J1885" i="6"/>
  <c r="L1885" i="6" s="1"/>
  <c r="I1885" i="6"/>
  <c r="K1885" i="6" s="1"/>
  <c r="H1885" i="6"/>
  <c r="D1885" i="6"/>
  <c r="C1885" i="6"/>
  <c r="B1885" i="6"/>
  <c r="P1026" i="6"/>
  <c r="J1026" i="6"/>
  <c r="L1026" i="6" s="1"/>
  <c r="I1026" i="6"/>
  <c r="K1026" i="6" s="1"/>
  <c r="H1026" i="6"/>
  <c r="D1026" i="6"/>
  <c r="C1026" i="6"/>
  <c r="B1026" i="6"/>
  <c r="P1038" i="6"/>
  <c r="J1038" i="6"/>
  <c r="L1038" i="6" s="1"/>
  <c r="I1038" i="6"/>
  <c r="K1038" i="6" s="1"/>
  <c r="H1038" i="6"/>
  <c r="D1038" i="6"/>
  <c r="C1038" i="6"/>
  <c r="B1038" i="6"/>
  <c r="P759" i="6"/>
  <c r="J759" i="6"/>
  <c r="L759" i="6" s="1"/>
  <c r="I759" i="6"/>
  <c r="K759" i="6" s="1"/>
  <c r="H759" i="6"/>
  <c r="D759" i="6"/>
  <c r="C759" i="6"/>
  <c r="B759" i="6"/>
  <c r="P1751" i="6"/>
  <c r="J1751" i="6"/>
  <c r="L1751" i="6" s="1"/>
  <c r="I1751" i="6"/>
  <c r="K1751" i="6" s="1"/>
  <c r="H1751" i="6"/>
  <c r="D1751" i="6"/>
  <c r="C1751" i="6"/>
  <c r="B1751" i="6"/>
  <c r="P1841" i="6"/>
  <c r="J1841" i="6"/>
  <c r="L1841" i="6" s="1"/>
  <c r="I1841" i="6"/>
  <c r="K1841" i="6" s="1"/>
  <c r="H1841" i="6"/>
  <c r="D1841" i="6"/>
  <c r="C1841" i="6"/>
  <c r="B1841" i="6"/>
  <c r="P1941" i="6"/>
  <c r="J1941" i="6"/>
  <c r="L1941" i="6" s="1"/>
  <c r="I1941" i="6"/>
  <c r="K1941" i="6" s="1"/>
  <c r="H1941" i="6"/>
  <c r="D1941" i="6"/>
  <c r="C1941" i="6"/>
  <c r="B1941" i="6"/>
  <c r="P919" i="6"/>
  <c r="J919" i="6"/>
  <c r="L919" i="6" s="1"/>
  <c r="I919" i="6"/>
  <c r="K919" i="6" s="1"/>
  <c r="H919" i="6"/>
  <c r="D919" i="6"/>
  <c r="C919" i="6"/>
  <c r="B919" i="6"/>
  <c r="P868" i="6"/>
  <c r="J868" i="6"/>
  <c r="L868" i="6" s="1"/>
  <c r="I868" i="6"/>
  <c r="K868" i="6" s="1"/>
  <c r="H868" i="6"/>
  <c r="D868" i="6"/>
  <c r="C868" i="6"/>
  <c r="B868" i="6"/>
  <c r="P209" i="6"/>
  <c r="J209" i="6"/>
  <c r="L209" i="6" s="1"/>
  <c r="I209" i="6"/>
  <c r="K209" i="6" s="1"/>
  <c r="H209" i="6"/>
  <c r="D209" i="6"/>
  <c r="C209" i="6"/>
  <c r="B209" i="6"/>
  <c r="P1672" i="6"/>
  <c r="J1672" i="6"/>
  <c r="L1672" i="6" s="1"/>
  <c r="I1672" i="6"/>
  <c r="K1672" i="6" s="1"/>
  <c r="H1672" i="6"/>
  <c r="D1672" i="6"/>
  <c r="C1672" i="6"/>
  <c r="B1672" i="6"/>
  <c r="P525" i="6"/>
  <c r="J525" i="6"/>
  <c r="L525" i="6" s="1"/>
  <c r="I525" i="6"/>
  <c r="K525" i="6" s="1"/>
  <c r="H525" i="6"/>
  <c r="D525" i="6"/>
  <c r="C525" i="6"/>
  <c r="B525" i="6"/>
  <c r="P2208" i="6"/>
  <c r="J2208" i="6"/>
  <c r="L2208" i="6" s="1"/>
  <c r="I2208" i="6"/>
  <c r="K2208" i="6" s="1"/>
  <c r="H2208" i="6"/>
  <c r="D2208" i="6"/>
  <c r="C2208" i="6"/>
  <c r="B2208" i="6"/>
  <c r="P716" i="6"/>
  <c r="J716" i="6"/>
  <c r="L716" i="6" s="1"/>
  <c r="I716" i="6"/>
  <c r="K716" i="6" s="1"/>
  <c r="H716" i="6"/>
  <c r="D716" i="6"/>
  <c r="C716" i="6"/>
  <c r="B716" i="6"/>
  <c r="P1696" i="6"/>
  <c r="J1696" i="6"/>
  <c r="L1696" i="6" s="1"/>
  <c r="I1696" i="6"/>
  <c r="K1696" i="6" s="1"/>
  <c r="H1696" i="6"/>
  <c r="D1696" i="6"/>
  <c r="C1696" i="6"/>
  <c r="B1696" i="6"/>
  <c r="P981" i="6"/>
  <c r="J981" i="6"/>
  <c r="L981" i="6" s="1"/>
  <c r="I981" i="6"/>
  <c r="K981" i="6" s="1"/>
  <c r="H981" i="6"/>
  <c r="D981" i="6"/>
  <c r="C981" i="6"/>
  <c r="B981" i="6"/>
  <c r="P1378" i="6"/>
  <c r="J1378" i="6"/>
  <c r="L1378" i="6" s="1"/>
  <c r="I1378" i="6"/>
  <c r="K1378" i="6" s="1"/>
  <c r="H1378" i="6"/>
  <c r="D1378" i="6"/>
  <c r="C1378" i="6"/>
  <c r="B1378" i="6"/>
  <c r="P1374" i="6"/>
  <c r="J1374" i="6"/>
  <c r="L1374" i="6" s="1"/>
  <c r="I1374" i="6"/>
  <c r="K1374" i="6" s="1"/>
  <c r="H1374" i="6"/>
  <c r="D1374" i="6"/>
  <c r="C1374" i="6"/>
  <c r="B1374" i="6"/>
  <c r="P669" i="6"/>
  <c r="J669" i="6"/>
  <c r="L669" i="6" s="1"/>
  <c r="I669" i="6"/>
  <c r="K669" i="6" s="1"/>
  <c r="H669" i="6"/>
  <c r="D669" i="6"/>
  <c r="C669" i="6"/>
  <c r="B669" i="6"/>
  <c r="P757" i="6"/>
  <c r="J757" i="6"/>
  <c r="L757" i="6" s="1"/>
  <c r="I757" i="6"/>
  <c r="K757" i="6" s="1"/>
  <c r="H757" i="6"/>
  <c r="D757" i="6"/>
  <c r="C757" i="6"/>
  <c r="B757" i="6"/>
  <c r="P2282" i="6"/>
  <c r="J2282" i="6"/>
  <c r="L2282" i="6" s="1"/>
  <c r="I2282" i="6"/>
  <c r="K2282" i="6" s="1"/>
  <c r="H2282" i="6"/>
  <c r="D2282" i="6"/>
  <c r="C2282" i="6"/>
  <c r="B2282" i="6"/>
  <c r="P1570" i="6"/>
  <c r="J1570" i="6"/>
  <c r="L1570" i="6" s="1"/>
  <c r="I1570" i="6"/>
  <c r="K1570" i="6" s="1"/>
  <c r="H1570" i="6"/>
  <c r="D1570" i="6"/>
  <c r="C1570" i="6"/>
  <c r="B1570" i="6"/>
  <c r="P1470" i="6"/>
  <c r="J1470" i="6"/>
  <c r="L1470" i="6" s="1"/>
  <c r="I1470" i="6"/>
  <c r="K1470" i="6" s="1"/>
  <c r="H1470" i="6"/>
  <c r="D1470" i="6"/>
  <c r="C1470" i="6"/>
  <c r="B1470" i="6"/>
  <c r="P747" i="6"/>
  <c r="J747" i="6"/>
  <c r="L747" i="6" s="1"/>
  <c r="I747" i="6"/>
  <c r="K747" i="6" s="1"/>
  <c r="H747" i="6"/>
  <c r="D747" i="6"/>
  <c r="C747" i="6"/>
  <c r="B747" i="6"/>
  <c r="P238" i="6"/>
  <c r="J238" i="6"/>
  <c r="L238" i="6" s="1"/>
  <c r="I238" i="6"/>
  <c r="K238" i="6" s="1"/>
  <c r="H238" i="6"/>
  <c r="D238" i="6"/>
  <c r="C238" i="6"/>
  <c r="B238" i="6"/>
  <c r="P1870" i="6"/>
  <c r="J1870" i="6"/>
  <c r="L1870" i="6" s="1"/>
  <c r="I1870" i="6"/>
  <c r="K1870" i="6" s="1"/>
  <c r="H1870" i="6"/>
  <c r="D1870" i="6"/>
  <c r="C1870" i="6"/>
  <c r="B1870" i="6"/>
  <c r="P564" i="6"/>
  <c r="J564" i="6"/>
  <c r="L564" i="6" s="1"/>
  <c r="I564" i="6"/>
  <c r="K564" i="6" s="1"/>
  <c r="H564" i="6"/>
  <c r="D564" i="6"/>
  <c r="C564" i="6"/>
  <c r="B564" i="6"/>
  <c r="P2016" i="6"/>
  <c r="J2016" i="6"/>
  <c r="L2016" i="6" s="1"/>
  <c r="I2016" i="6"/>
  <c r="K2016" i="6" s="1"/>
  <c r="H2016" i="6"/>
  <c r="D2016" i="6"/>
  <c r="C2016" i="6"/>
  <c r="B2016" i="6"/>
  <c r="P977" i="6"/>
  <c r="J977" i="6"/>
  <c r="L977" i="6" s="1"/>
  <c r="I977" i="6"/>
  <c r="K977" i="6" s="1"/>
  <c r="H977" i="6"/>
  <c r="D977" i="6"/>
  <c r="C977" i="6"/>
  <c r="B977" i="6"/>
  <c r="P1788" i="6"/>
  <c r="J1788" i="6"/>
  <c r="L1788" i="6" s="1"/>
  <c r="I1788" i="6"/>
  <c r="K1788" i="6" s="1"/>
  <c r="H1788" i="6"/>
  <c r="D1788" i="6"/>
  <c r="C1788" i="6"/>
  <c r="B1788" i="6"/>
  <c r="P1615" i="6"/>
  <c r="J1615" i="6"/>
  <c r="L1615" i="6" s="1"/>
  <c r="I1615" i="6"/>
  <c r="K1615" i="6" s="1"/>
  <c r="H1615" i="6"/>
  <c r="D1615" i="6"/>
  <c r="C1615" i="6"/>
  <c r="B1615" i="6"/>
  <c r="P931" i="6"/>
  <c r="J931" i="6"/>
  <c r="L931" i="6" s="1"/>
  <c r="I931" i="6"/>
  <c r="K931" i="6" s="1"/>
  <c r="H931" i="6"/>
  <c r="D931" i="6"/>
  <c r="C931" i="6"/>
  <c r="B931" i="6"/>
  <c r="P985" i="6"/>
  <c r="J985" i="6"/>
  <c r="L985" i="6" s="1"/>
  <c r="I985" i="6"/>
  <c r="K985" i="6" s="1"/>
  <c r="H985" i="6"/>
  <c r="D985" i="6"/>
  <c r="C985" i="6"/>
  <c r="B985" i="6"/>
  <c r="P1997" i="6"/>
  <c r="J1997" i="6"/>
  <c r="L1997" i="6" s="1"/>
  <c r="I1997" i="6"/>
  <c r="K1997" i="6" s="1"/>
  <c r="H1997" i="6"/>
  <c r="D1997" i="6"/>
  <c r="C1997" i="6"/>
  <c r="B1997" i="6"/>
  <c r="P2248" i="6"/>
  <c r="J2248" i="6"/>
  <c r="L2248" i="6" s="1"/>
  <c r="I2248" i="6"/>
  <c r="K2248" i="6" s="1"/>
  <c r="H2248" i="6"/>
  <c r="D2248" i="6"/>
  <c r="C2248" i="6"/>
  <c r="B2248" i="6"/>
  <c r="P615" i="6"/>
  <c r="J615" i="6"/>
  <c r="L615" i="6" s="1"/>
  <c r="I615" i="6"/>
  <c r="K615" i="6" s="1"/>
  <c r="H615" i="6"/>
  <c r="D615" i="6"/>
  <c r="C615" i="6"/>
  <c r="B615" i="6"/>
  <c r="P1083" i="6"/>
  <c r="J1083" i="6"/>
  <c r="L1083" i="6" s="1"/>
  <c r="I1083" i="6"/>
  <c r="K1083" i="6" s="1"/>
  <c r="H1083" i="6"/>
  <c r="D1083" i="6"/>
  <c r="C1083" i="6"/>
  <c r="B1083" i="6"/>
  <c r="P923" i="6"/>
  <c r="J923" i="6"/>
  <c r="L923" i="6" s="1"/>
  <c r="I923" i="6"/>
  <c r="K923" i="6" s="1"/>
  <c r="H923" i="6"/>
  <c r="D923" i="6"/>
  <c r="C923" i="6"/>
  <c r="B923" i="6"/>
  <c r="P840" i="6"/>
  <c r="J840" i="6"/>
  <c r="L840" i="6" s="1"/>
  <c r="I840" i="6"/>
  <c r="K840" i="6" s="1"/>
  <c r="H840" i="6"/>
  <c r="D840" i="6"/>
  <c r="C840" i="6"/>
  <c r="B840" i="6"/>
  <c r="P1423" i="6"/>
  <c r="J1423" i="6"/>
  <c r="L1423" i="6" s="1"/>
  <c r="I1423" i="6"/>
  <c r="K1423" i="6" s="1"/>
  <c r="H1423" i="6"/>
  <c r="D1423" i="6"/>
  <c r="C1423" i="6"/>
  <c r="B1423" i="6"/>
  <c r="P1456" i="6"/>
  <c r="J1456" i="6"/>
  <c r="L1456" i="6" s="1"/>
  <c r="I1456" i="6"/>
  <c r="K1456" i="6" s="1"/>
  <c r="H1456" i="6"/>
  <c r="D1456" i="6"/>
  <c r="C1456" i="6"/>
  <c r="B1456" i="6"/>
  <c r="P831" i="6"/>
  <c r="J831" i="6"/>
  <c r="L831" i="6" s="1"/>
  <c r="I831" i="6"/>
  <c r="K831" i="6" s="1"/>
  <c r="H831" i="6"/>
  <c r="D831" i="6"/>
  <c r="C831" i="6"/>
  <c r="B831" i="6"/>
  <c r="P1269" i="6"/>
  <c r="J1269" i="6"/>
  <c r="L1269" i="6" s="1"/>
  <c r="I1269" i="6"/>
  <c r="K1269" i="6" s="1"/>
  <c r="H1269" i="6"/>
  <c r="D1269" i="6"/>
  <c r="C1269" i="6"/>
  <c r="B1269" i="6"/>
  <c r="P1282" i="6"/>
  <c r="J1282" i="6"/>
  <c r="L1282" i="6" s="1"/>
  <c r="I1282" i="6"/>
  <c r="K1282" i="6" s="1"/>
  <c r="H1282" i="6"/>
  <c r="D1282" i="6"/>
  <c r="C1282" i="6"/>
  <c r="B1282" i="6"/>
  <c r="P1635" i="6"/>
  <c r="J1635" i="6"/>
  <c r="L1635" i="6" s="1"/>
  <c r="I1635" i="6"/>
  <c r="K1635" i="6" s="1"/>
  <c r="H1635" i="6"/>
  <c r="D1635" i="6"/>
  <c r="C1635" i="6"/>
  <c r="B1635" i="6"/>
  <c r="P1973" i="6"/>
  <c r="J1973" i="6"/>
  <c r="L1973" i="6" s="1"/>
  <c r="I1973" i="6"/>
  <c r="K1973" i="6" s="1"/>
  <c r="H1973" i="6"/>
  <c r="D1973" i="6"/>
  <c r="C1973" i="6"/>
  <c r="B1973" i="6"/>
  <c r="P469" i="6"/>
  <c r="J469" i="6"/>
  <c r="L469" i="6" s="1"/>
  <c r="I469" i="6"/>
  <c r="K469" i="6" s="1"/>
  <c r="H469" i="6"/>
  <c r="D469" i="6"/>
  <c r="C469" i="6"/>
  <c r="B469" i="6"/>
  <c r="P441" i="6"/>
  <c r="J441" i="6"/>
  <c r="L441" i="6" s="1"/>
  <c r="I441" i="6"/>
  <c r="K441" i="6" s="1"/>
  <c r="H441" i="6"/>
  <c r="D441" i="6"/>
  <c r="C441" i="6"/>
  <c r="B441" i="6"/>
  <c r="P303" i="6"/>
  <c r="J303" i="6"/>
  <c r="L303" i="6" s="1"/>
  <c r="I303" i="6"/>
  <c r="K303" i="6" s="1"/>
  <c r="H303" i="6"/>
  <c r="D303" i="6"/>
  <c r="C303" i="6"/>
  <c r="B303" i="6"/>
  <c r="P1007" i="6"/>
  <c r="J1007" i="6"/>
  <c r="L1007" i="6" s="1"/>
  <c r="I1007" i="6"/>
  <c r="K1007" i="6" s="1"/>
  <c r="H1007" i="6"/>
  <c r="D1007" i="6"/>
  <c r="C1007" i="6"/>
  <c r="B1007" i="6"/>
  <c r="P1080" i="6"/>
  <c r="J1080" i="6"/>
  <c r="L1080" i="6" s="1"/>
  <c r="I1080" i="6"/>
  <c r="K1080" i="6" s="1"/>
  <c r="H1080" i="6"/>
  <c r="D1080" i="6"/>
  <c r="C1080" i="6"/>
  <c r="B1080" i="6"/>
  <c r="P2059" i="6"/>
  <c r="J2059" i="6"/>
  <c r="L2059" i="6" s="1"/>
  <c r="I2059" i="6"/>
  <c r="K2059" i="6" s="1"/>
  <c r="H2059" i="6"/>
  <c r="D2059" i="6"/>
  <c r="C2059" i="6"/>
  <c r="B2059" i="6"/>
  <c r="P1675" i="6"/>
  <c r="J1675" i="6"/>
  <c r="L1675" i="6" s="1"/>
  <c r="I1675" i="6"/>
  <c r="K1675" i="6" s="1"/>
  <c r="H1675" i="6"/>
  <c r="D1675" i="6"/>
  <c r="C1675" i="6"/>
  <c r="B1675" i="6"/>
  <c r="P373" i="6"/>
  <c r="J373" i="6"/>
  <c r="L373" i="6" s="1"/>
  <c r="I373" i="6"/>
  <c r="K373" i="6" s="1"/>
  <c r="H373" i="6"/>
  <c r="D373" i="6"/>
  <c r="C373" i="6"/>
  <c r="B373" i="6"/>
  <c r="P1255" i="6"/>
  <c r="J1255" i="6"/>
  <c r="L1255" i="6" s="1"/>
  <c r="I1255" i="6"/>
  <c r="K1255" i="6" s="1"/>
  <c r="H1255" i="6"/>
  <c r="D1255" i="6"/>
  <c r="C1255" i="6"/>
  <c r="B1255" i="6"/>
  <c r="P1957" i="6"/>
  <c r="J1957" i="6"/>
  <c r="L1957" i="6" s="1"/>
  <c r="I1957" i="6"/>
  <c r="K1957" i="6" s="1"/>
  <c r="H1957" i="6"/>
  <c r="D1957" i="6"/>
  <c r="C1957" i="6"/>
  <c r="B1957" i="6"/>
  <c r="P453" i="6"/>
  <c r="J453" i="6"/>
  <c r="L453" i="6" s="1"/>
  <c r="I453" i="6"/>
  <c r="K453" i="6" s="1"/>
  <c r="H453" i="6"/>
  <c r="D453" i="6"/>
  <c r="C453" i="6"/>
  <c r="B453" i="6"/>
  <c r="P705" i="6"/>
  <c r="J705" i="6"/>
  <c r="L705" i="6" s="1"/>
  <c r="I705" i="6"/>
  <c r="K705" i="6" s="1"/>
  <c r="H705" i="6"/>
  <c r="D705" i="6"/>
  <c r="C705" i="6"/>
  <c r="B705" i="6"/>
  <c r="P1757" i="6"/>
  <c r="J1757" i="6"/>
  <c r="L1757" i="6" s="1"/>
  <c r="I1757" i="6"/>
  <c r="K1757" i="6" s="1"/>
  <c r="H1757" i="6"/>
  <c r="D1757" i="6"/>
  <c r="C1757" i="6"/>
  <c r="B1757" i="6"/>
  <c r="P1766" i="6"/>
  <c r="J1766" i="6"/>
  <c r="L1766" i="6" s="1"/>
  <c r="I1766" i="6"/>
  <c r="K1766" i="6" s="1"/>
  <c r="H1766" i="6"/>
  <c r="D1766" i="6"/>
  <c r="C1766" i="6"/>
  <c r="B1766" i="6"/>
  <c r="P1507" i="6"/>
  <c r="J1507" i="6"/>
  <c r="L1507" i="6" s="1"/>
  <c r="I1507" i="6"/>
  <c r="K1507" i="6" s="1"/>
  <c r="H1507" i="6"/>
  <c r="D1507" i="6"/>
  <c r="C1507" i="6"/>
  <c r="B1507" i="6"/>
  <c r="P1782" i="6"/>
  <c r="J1782" i="6"/>
  <c r="L1782" i="6" s="1"/>
  <c r="I1782" i="6"/>
  <c r="K1782" i="6" s="1"/>
  <c r="H1782" i="6"/>
  <c r="D1782" i="6"/>
  <c r="C1782" i="6"/>
  <c r="B1782" i="6"/>
  <c r="P1486" i="6"/>
  <c r="J1486" i="6"/>
  <c r="L1486" i="6" s="1"/>
  <c r="I1486" i="6"/>
  <c r="K1486" i="6" s="1"/>
  <c r="H1486" i="6"/>
  <c r="D1486" i="6"/>
  <c r="C1486" i="6"/>
  <c r="B1486" i="6"/>
  <c r="P1328" i="6"/>
  <c r="J1328" i="6"/>
  <c r="L1328" i="6" s="1"/>
  <c r="I1328" i="6"/>
  <c r="K1328" i="6" s="1"/>
  <c r="H1328" i="6"/>
  <c r="D1328" i="6"/>
  <c r="C1328" i="6"/>
  <c r="B1328" i="6"/>
  <c r="P2230" i="6"/>
  <c r="J2230" i="6"/>
  <c r="L2230" i="6" s="1"/>
  <c r="I2230" i="6"/>
  <c r="K2230" i="6" s="1"/>
  <c r="H2230" i="6"/>
  <c r="D2230" i="6"/>
  <c r="C2230" i="6"/>
  <c r="B2230" i="6"/>
  <c r="P644" i="6"/>
  <c r="J644" i="6"/>
  <c r="L644" i="6" s="1"/>
  <c r="I644" i="6"/>
  <c r="K644" i="6" s="1"/>
  <c r="H644" i="6"/>
  <c r="D644" i="6"/>
  <c r="C644" i="6"/>
  <c r="B644" i="6"/>
  <c r="P543" i="6"/>
  <c r="J543" i="6"/>
  <c r="L543" i="6" s="1"/>
  <c r="I543" i="6"/>
  <c r="K543" i="6" s="1"/>
  <c r="H543" i="6"/>
  <c r="D543" i="6"/>
  <c r="C543" i="6"/>
  <c r="B543" i="6"/>
  <c r="P946" i="6"/>
  <c r="J946" i="6"/>
  <c r="L946" i="6" s="1"/>
  <c r="I946" i="6"/>
  <c r="K946" i="6" s="1"/>
  <c r="H946" i="6"/>
  <c r="D946" i="6"/>
  <c r="C946" i="6"/>
  <c r="B946" i="6"/>
  <c r="P296" i="6"/>
  <c r="J296" i="6"/>
  <c r="L296" i="6" s="1"/>
  <c r="I296" i="6"/>
  <c r="K296" i="6" s="1"/>
  <c r="H296" i="6"/>
  <c r="D296" i="6"/>
  <c r="C296" i="6"/>
  <c r="B296" i="6"/>
  <c r="P2258" i="6"/>
  <c r="J2258" i="6"/>
  <c r="L2258" i="6" s="1"/>
  <c r="I2258" i="6"/>
  <c r="K2258" i="6" s="1"/>
  <c r="H2258" i="6"/>
  <c r="D2258" i="6"/>
  <c r="C2258" i="6"/>
  <c r="B2258" i="6"/>
  <c r="P1267" i="6"/>
  <c r="J1267" i="6"/>
  <c r="L1267" i="6" s="1"/>
  <c r="I1267" i="6"/>
  <c r="K1267" i="6" s="1"/>
  <c r="H1267" i="6"/>
  <c r="D1267" i="6"/>
  <c r="C1267" i="6"/>
  <c r="B1267" i="6"/>
  <c r="P360" i="6"/>
  <c r="J360" i="6"/>
  <c r="L360" i="6" s="1"/>
  <c r="I360" i="6"/>
  <c r="K360" i="6" s="1"/>
  <c r="H360" i="6"/>
  <c r="D360" i="6"/>
  <c r="C360" i="6"/>
  <c r="B360" i="6"/>
  <c r="P286" i="6"/>
  <c r="J286" i="6"/>
  <c r="L286" i="6" s="1"/>
  <c r="I286" i="6"/>
  <c r="K286" i="6" s="1"/>
  <c r="H286" i="6"/>
  <c r="D286" i="6"/>
  <c r="C286" i="6"/>
  <c r="B286" i="6"/>
  <c r="P797" i="6"/>
  <c r="J797" i="6"/>
  <c r="L797" i="6" s="1"/>
  <c r="I797" i="6"/>
  <c r="K797" i="6" s="1"/>
  <c r="H797" i="6"/>
  <c r="D797" i="6"/>
  <c r="C797" i="6"/>
  <c r="B797" i="6"/>
  <c r="P1903" i="6"/>
  <c r="J1903" i="6"/>
  <c r="L1903" i="6" s="1"/>
  <c r="I1903" i="6"/>
  <c r="K1903" i="6" s="1"/>
  <c r="H1903" i="6"/>
  <c r="D1903" i="6"/>
  <c r="C1903" i="6"/>
  <c r="B1903" i="6"/>
  <c r="P195" i="6"/>
  <c r="J195" i="6"/>
  <c r="L195" i="6" s="1"/>
  <c r="I195" i="6"/>
  <c r="K195" i="6" s="1"/>
  <c r="H195" i="6"/>
  <c r="D195" i="6"/>
  <c r="C195" i="6"/>
  <c r="B195" i="6"/>
  <c r="P1077" i="6"/>
  <c r="J1077" i="6"/>
  <c r="L1077" i="6" s="1"/>
  <c r="I1077" i="6"/>
  <c r="K1077" i="6" s="1"/>
  <c r="H1077" i="6"/>
  <c r="D1077" i="6"/>
  <c r="C1077" i="6"/>
  <c r="B1077" i="6"/>
  <c r="P513" i="6"/>
  <c r="J513" i="6"/>
  <c r="L513" i="6" s="1"/>
  <c r="I513" i="6"/>
  <c r="K513" i="6" s="1"/>
  <c r="H513" i="6"/>
  <c r="D513" i="6"/>
  <c r="C513" i="6"/>
  <c r="B513" i="6"/>
  <c r="P278" i="6"/>
  <c r="J278" i="6"/>
  <c r="L278" i="6" s="1"/>
  <c r="I278" i="6"/>
  <c r="K278" i="6" s="1"/>
  <c r="H278" i="6"/>
  <c r="D278" i="6"/>
  <c r="C278" i="6"/>
  <c r="B278" i="6"/>
  <c r="P333" i="6"/>
  <c r="J333" i="6"/>
  <c r="L333" i="6" s="1"/>
  <c r="I333" i="6"/>
  <c r="K333" i="6" s="1"/>
  <c r="H333" i="6"/>
  <c r="D333" i="6"/>
  <c r="C333" i="6"/>
  <c r="B333" i="6"/>
  <c r="P1357" i="6"/>
  <c r="J1357" i="6"/>
  <c r="L1357" i="6" s="1"/>
  <c r="I1357" i="6"/>
  <c r="K1357" i="6" s="1"/>
  <c r="H1357" i="6"/>
  <c r="D1357" i="6"/>
  <c r="C1357" i="6"/>
  <c r="B1357" i="6"/>
  <c r="P1182" i="6"/>
  <c r="J1182" i="6"/>
  <c r="L1182" i="6" s="1"/>
  <c r="I1182" i="6"/>
  <c r="K1182" i="6" s="1"/>
  <c r="H1182" i="6"/>
  <c r="D1182" i="6"/>
  <c r="C1182" i="6"/>
  <c r="B1182" i="6"/>
  <c r="P383" i="6"/>
  <c r="J383" i="6"/>
  <c r="L383" i="6" s="1"/>
  <c r="I383" i="6"/>
  <c r="K383" i="6" s="1"/>
  <c r="H383" i="6"/>
  <c r="D383" i="6"/>
  <c r="C383" i="6"/>
  <c r="B383" i="6"/>
  <c r="P2219" i="6"/>
  <c r="J2219" i="6"/>
  <c r="L2219" i="6" s="1"/>
  <c r="I2219" i="6"/>
  <c r="K2219" i="6" s="1"/>
  <c r="H2219" i="6"/>
  <c r="D2219" i="6"/>
  <c r="C2219" i="6"/>
  <c r="B2219" i="6"/>
  <c r="P1688" i="6"/>
  <c r="J1688" i="6"/>
  <c r="L1688" i="6" s="1"/>
  <c r="I1688" i="6"/>
  <c r="K1688" i="6" s="1"/>
  <c r="H1688" i="6"/>
  <c r="D1688" i="6"/>
  <c r="C1688" i="6"/>
  <c r="B1688" i="6"/>
  <c r="P785" i="6"/>
  <c r="J785" i="6"/>
  <c r="L785" i="6" s="1"/>
  <c r="I785" i="6"/>
  <c r="K785" i="6" s="1"/>
  <c r="H785" i="6"/>
  <c r="D785" i="6"/>
  <c r="C785" i="6"/>
  <c r="B785" i="6"/>
  <c r="P126" i="6"/>
  <c r="J126" i="6"/>
  <c r="L126" i="6" s="1"/>
  <c r="I126" i="6"/>
  <c r="K126" i="6" s="1"/>
  <c r="H126" i="6"/>
  <c r="D126" i="6"/>
  <c r="C126" i="6"/>
  <c r="B126" i="6"/>
  <c r="P744" i="6"/>
  <c r="J744" i="6"/>
  <c r="L744" i="6" s="1"/>
  <c r="I744" i="6"/>
  <c r="K744" i="6" s="1"/>
  <c r="H744" i="6"/>
  <c r="D744" i="6"/>
  <c r="C744" i="6"/>
  <c r="B744" i="6"/>
  <c r="P1449" i="6"/>
  <c r="J1449" i="6"/>
  <c r="L1449" i="6" s="1"/>
  <c r="I1449" i="6"/>
  <c r="K1449" i="6" s="1"/>
  <c r="H1449" i="6"/>
  <c r="D1449" i="6"/>
  <c r="C1449" i="6"/>
  <c r="B1449" i="6"/>
  <c r="P1754" i="6"/>
  <c r="J1754" i="6"/>
  <c r="L1754" i="6" s="1"/>
  <c r="I1754" i="6"/>
  <c r="K1754" i="6" s="1"/>
  <c r="H1754" i="6"/>
  <c r="D1754" i="6"/>
  <c r="C1754" i="6"/>
  <c r="B1754" i="6"/>
  <c r="P621" i="6"/>
  <c r="J621" i="6"/>
  <c r="L621" i="6" s="1"/>
  <c r="I621" i="6"/>
  <c r="K621" i="6" s="1"/>
  <c r="H621" i="6"/>
  <c r="D621" i="6"/>
  <c r="C621" i="6"/>
  <c r="B621" i="6"/>
  <c r="P2071" i="6"/>
  <c r="J2071" i="6"/>
  <c r="L2071" i="6" s="1"/>
  <c r="I2071" i="6"/>
  <c r="K2071" i="6" s="1"/>
  <c r="H2071" i="6"/>
  <c r="D2071" i="6"/>
  <c r="C2071" i="6"/>
  <c r="B2071" i="6"/>
  <c r="P1178" i="6"/>
  <c r="J1178" i="6"/>
  <c r="L1178" i="6" s="1"/>
  <c r="I1178" i="6"/>
  <c r="K1178" i="6" s="1"/>
  <c r="H1178" i="6"/>
  <c r="D1178" i="6"/>
  <c r="C1178" i="6"/>
  <c r="B1178" i="6"/>
  <c r="P1881" i="6"/>
  <c r="J1881" i="6"/>
  <c r="L1881" i="6" s="1"/>
  <c r="I1881" i="6"/>
  <c r="K1881" i="6" s="1"/>
  <c r="H1881" i="6"/>
  <c r="D1881" i="6"/>
  <c r="C1881" i="6"/>
  <c r="B1881" i="6"/>
  <c r="P2018" i="6"/>
  <c r="J2018" i="6"/>
  <c r="L2018" i="6" s="1"/>
  <c r="I2018" i="6"/>
  <c r="K2018" i="6" s="1"/>
  <c r="H2018" i="6"/>
  <c r="D2018" i="6"/>
  <c r="C2018" i="6"/>
  <c r="B2018" i="6"/>
  <c r="P1508" i="6"/>
  <c r="J1508" i="6"/>
  <c r="L1508" i="6" s="1"/>
  <c r="I1508" i="6"/>
  <c r="K1508" i="6" s="1"/>
  <c r="H1508" i="6"/>
  <c r="D1508" i="6"/>
  <c r="C1508" i="6"/>
  <c r="B1508" i="6"/>
  <c r="P1555" i="6"/>
  <c r="J1555" i="6"/>
  <c r="L1555" i="6" s="1"/>
  <c r="I1555" i="6"/>
  <c r="K1555" i="6" s="1"/>
  <c r="H1555" i="6"/>
  <c r="D1555" i="6"/>
  <c r="C1555" i="6"/>
  <c r="B1555" i="6"/>
  <c r="P2076" i="6"/>
  <c r="J2076" i="6"/>
  <c r="L2076" i="6" s="1"/>
  <c r="I2076" i="6"/>
  <c r="K2076" i="6" s="1"/>
  <c r="H2076" i="6"/>
  <c r="D2076" i="6"/>
  <c r="C2076" i="6"/>
  <c r="B2076" i="6"/>
  <c r="P2010" i="6"/>
  <c r="J2010" i="6"/>
  <c r="L2010" i="6" s="1"/>
  <c r="I2010" i="6"/>
  <c r="K2010" i="6" s="1"/>
  <c r="H2010" i="6"/>
  <c r="D2010" i="6"/>
  <c r="C2010" i="6"/>
  <c r="B2010" i="6"/>
  <c r="P1514" i="6"/>
  <c r="J1514" i="6"/>
  <c r="L1514" i="6" s="1"/>
  <c r="I1514" i="6"/>
  <c r="K1514" i="6" s="1"/>
  <c r="H1514" i="6"/>
  <c r="D1514" i="6"/>
  <c r="C1514" i="6"/>
  <c r="B1514" i="6"/>
  <c r="P463" i="6"/>
  <c r="J463" i="6"/>
  <c r="L463" i="6" s="1"/>
  <c r="I463" i="6"/>
  <c r="K463" i="6" s="1"/>
  <c r="H463" i="6"/>
  <c r="D463" i="6"/>
  <c r="C463" i="6"/>
  <c r="B463" i="6"/>
  <c r="P2116" i="6"/>
  <c r="J2116" i="6"/>
  <c r="L2116" i="6" s="1"/>
  <c r="I2116" i="6"/>
  <c r="K2116" i="6" s="1"/>
  <c r="H2116" i="6"/>
  <c r="D2116" i="6"/>
  <c r="C2116" i="6"/>
  <c r="B2116" i="6"/>
  <c r="P1037" i="6"/>
  <c r="J1037" i="6"/>
  <c r="L1037" i="6" s="1"/>
  <c r="I1037" i="6"/>
  <c r="K1037" i="6" s="1"/>
  <c r="H1037" i="6"/>
  <c r="D1037" i="6"/>
  <c r="C1037" i="6"/>
  <c r="B1037" i="6"/>
  <c r="P1718" i="6"/>
  <c r="J1718" i="6"/>
  <c r="L1718" i="6" s="1"/>
  <c r="I1718" i="6"/>
  <c r="K1718" i="6" s="1"/>
  <c r="H1718" i="6"/>
  <c r="D1718" i="6"/>
  <c r="C1718" i="6"/>
  <c r="B1718" i="6"/>
  <c r="P1656" i="6"/>
  <c r="J1656" i="6"/>
  <c r="L1656" i="6" s="1"/>
  <c r="I1656" i="6"/>
  <c r="K1656" i="6" s="1"/>
  <c r="H1656" i="6"/>
  <c r="D1656" i="6"/>
  <c r="C1656" i="6"/>
  <c r="B1656" i="6"/>
  <c r="P934" i="6"/>
  <c r="J934" i="6"/>
  <c r="L934" i="6" s="1"/>
  <c r="I934" i="6"/>
  <c r="K934" i="6" s="1"/>
  <c r="H934" i="6"/>
  <c r="D934" i="6"/>
  <c r="C934" i="6"/>
  <c r="B934" i="6"/>
  <c r="P855" i="6"/>
  <c r="J855" i="6"/>
  <c r="L855" i="6" s="1"/>
  <c r="I855" i="6"/>
  <c r="K855" i="6" s="1"/>
  <c r="H855" i="6"/>
  <c r="D855" i="6"/>
  <c r="C855" i="6"/>
  <c r="B855" i="6"/>
  <c r="P1087" i="6"/>
  <c r="J1087" i="6"/>
  <c r="L1087" i="6" s="1"/>
  <c r="I1087" i="6"/>
  <c r="K1087" i="6" s="1"/>
  <c r="H1087" i="6"/>
  <c r="D1087" i="6"/>
  <c r="C1087" i="6"/>
  <c r="B1087" i="6"/>
  <c r="P1923" i="6"/>
  <c r="J1923" i="6"/>
  <c r="L1923" i="6" s="1"/>
  <c r="I1923" i="6"/>
  <c r="K1923" i="6" s="1"/>
  <c r="H1923" i="6"/>
  <c r="D1923" i="6"/>
  <c r="C1923" i="6"/>
  <c r="B1923" i="6"/>
  <c r="P2027" i="6"/>
  <c r="J2027" i="6"/>
  <c r="L2027" i="6" s="1"/>
  <c r="I2027" i="6"/>
  <c r="K2027" i="6" s="1"/>
  <c r="H2027" i="6"/>
  <c r="D2027" i="6"/>
  <c r="C2027" i="6"/>
  <c r="B2027" i="6"/>
  <c r="P1692" i="6"/>
  <c r="J1692" i="6"/>
  <c r="L1692" i="6" s="1"/>
  <c r="I1692" i="6"/>
  <c r="K1692" i="6" s="1"/>
  <c r="H1692" i="6"/>
  <c r="D1692" i="6"/>
  <c r="C1692" i="6"/>
  <c r="B1692" i="6"/>
  <c r="P391" i="6"/>
  <c r="J391" i="6"/>
  <c r="L391" i="6" s="1"/>
  <c r="I391" i="6"/>
  <c r="K391" i="6" s="1"/>
  <c r="H391" i="6"/>
  <c r="D391" i="6"/>
  <c r="C391" i="6"/>
  <c r="B391" i="6"/>
  <c r="P1227" i="6"/>
  <c r="J1227" i="6"/>
  <c r="L1227" i="6" s="1"/>
  <c r="I1227" i="6"/>
  <c r="K1227" i="6" s="1"/>
  <c r="H1227" i="6"/>
  <c r="D1227" i="6"/>
  <c r="C1227" i="6"/>
  <c r="B1227" i="6"/>
  <c r="P549" i="6"/>
  <c r="J549" i="6"/>
  <c r="L549" i="6" s="1"/>
  <c r="I549" i="6"/>
  <c r="K549" i="6" s="1"/>
  <c r="H549" i="6"/>
  <c r="D549" i="6"/>
  <c r="C549" i="6"/>
  <c r="B549" i="6"/>
  <c r="P890" i="6"/>
  <c r="J890" i="6"/>
  <c r="L890" i="6" s="1"/>
  <c r="I890" i="6"/>
  <c r="K890" i="6" s="1"/>
  <c r="H890" i="6"/>
  <c r="D890" i="6"/>
  <c r="C890" i="6"/>
  <c r="B890" i="6"/>
  <c r="P1124" i="6"/>
  <c r="J1124" i="6"/>
  <c r="L1124" i="6" s="1"/>
  <c r="I1124" i="6"/>
  <c r="K1124" i="6" s="1"/>
  <c r="H1124" i="6"/>
  <c r="D1124" i="6"/>
  <c r="C1124" i="6"/>
  <c r="B1124" i="6"/>
  <c r="P1991" i="6"/>
  <c r="J1991" i="6"/>
  <c r="L1991" i="6" s="1"/>
  <c r="I1991" i="6"/>
  <c r="K1991" i="6" s="1"/>
  <c r="H1991" i="6"/>
  <c r="D1991" i="6"/>
  <c r="C1991" i="6"/>
  <c r="B1991" i="6"/>
  <c r="P95" i="6"/>
  <c r="J95" i="6"/>
  <c r="L95" i="6" s="1"/>
  <c r="I95" i="6"/>
  <c r="K95" i="6" s="1"/>
  <c r="H95" i="6"/>
  <c r="D95" i="6"/>
  <c r="C95" i="6"/>
  <c r="B95" i="6"/>
  <c r="P532" i="6"/>
  <c r="J532" i="6"/>
  <c r="L532" i="6" s="1"/>
  <c r="I532" i="6"/>
  <c r="K532" i="6" s="1"/>
  <c r="H532" i="6"/>
  <c r="D532" i="6"/>
  <c r="C532" i="6"/>
  <c r="B532" i="6"/>
  <c r="P814" i="6"/>
  <c r="J814" i="6"/>
  <c r="L814" i="6" s="1"/>
  <c r="I814" i="6"/>
  <c r="K814" i="6" s="1"/>
  <c r="H814" i="6"/>
  <c r="D814" i="6"/>
  <c r="C814" i="6"/>
  <c r="B814" i="6"/>
  <c r="P945" i="6"/>
  <c r="J945" i="6"/>
  <c r="L945" i="6" s="1"/>
  <c r="I945" i="6"/>
  <c r="K945" i="6" s="1"/>
  <c r="H945" i="6"/>
  <c r="D945" i="6"/>
  <c r="C945" i="6"/>
  <c r="B945" i="6"/>
  <c r="P781" i="6"/>
  <c r="J781" i="6"/>
  <c r="L781" i="6" s="1"/>
  <c r="I781" i="6"/>
  <c r="K781" i="6" s="1"/>
  <c r="H781" i="6"/>
  <c r="D781" i="6"/>
  <c r="C781" i="6"/>
  <c r="B781" i="6"/>
  <c r="P1756" i="6"/>
  <c r="J1756" i="6"/>
  <c r="L1756" i="6" s="1"/>
  <c r="I1756" i="6"/>
  <c r="K1756" i="6" s="1"/>
  <c r="H1756" i="6"/>
  <c r="D1756" i="6"/>
  <c r="C1756" i="6"/>
  <c r="B1756" i="6"/>
  <c r="P935" i="6"/>
  <c r="J935" i="6"/>
  <c r="L935" i="6" s="1"/>
  <c r="I935" i="6"/>
  <c r="K935" i="6" s="1"/>
  <c r="H935" i="6"/>
  <c r="D935" i="6"/>
  <c r="C935" i="6"/>
  <c r="B935" i="6"/>
  <c r="P577" i="6"/>
  <c r="J577" i="6"/>
  <c r="L577" i="6" s="1"/>
  <c r="I577" i="6"/>
  <c r="K577" i="6" s="1"/>
  <c r="H577" i="6"/>
  <c r="D577" i="6"/>
  <c r="C577" i="6"/>
  <c r="B577" i="6"/>
  <c r="P2255" i="6"/>
  <c r="J2255" i="6"/>
  <c r="L2255" i="6" s="1"/>
  <c r="I2255" i="6"/>
  <c r="K2255" i="6" s="1"/>
  <c r="H2255" i="6"/>
  <c r="D2255" i="6"/>
  <c r="C2255" i="6"/>
  <c r="B2255" i="6"/>
  <c r="P1207" i="6"/>
  <c r="J1207" i="6"/>
  <c r="L1207" i="6" s="1"/>
  <c r="I1207" i="6"/>
  <c r="K1207" i="6" s="1"/>
  <c r="H1207" i="6"/>
  <c r="D1207" i="6"/>
  <c r="C1207" i="6"/>
  <c r="B1207" i="6"/>
  <c r="P2182" i="6"/>
  <c r="J2182" i="6"/>
  <c r="L2182" i="6" s="1"/>
  <c r="I2182" i="6"/>
  <c r="K2182" i="6" s="1"/>
  <c r="H2182" i="6"/>
  <c r="D2182" i="6"/>
  <c r="C2182" i="6"/>
  <c r="B2182" i="6"/>
  <c r="P1916" i="6"/>
  <c r="J1916" i="6"/>
  <c r="L1916" i="6" s="1"/>
  <c r="I1916" i="6"/>
  <c r="K1916" i="6" s="1"/>
  <c r="H1916" i="6"/>
  <c r="D1916" i="6"/>
  <c r="C1916" i="6"/>
  <c r="B1916" i="6"/>
  <c r="P534" i="6"/>
  <c r="J534" i="6"/>
  <c r="L534" i="6" s="1"/>
  <c r="I534" i="6"/>
  <c r="K534" i="6" s="1"/>
  <c r="H534" i="6"/>
  <c r="D534" i="6"/>
  <c r="C534" i="6"/>
  <c r="B534" i="6"/>
  <c r="P88" i="6"/>
  <c r="J88" i="6"/>
  <c r="L88" i="6" s="1"/>
  <c r="I88" i="6"/>
  <c r="K88" i="6" s="1"/>
  <c r="H88" i="6"/>
  <c r="D88" i="6"/>
  <c r="C88" i="6"/>
  <c r="B88" i="6"/>
  <c r="P1990" i="6"/>
  <c r="J1990" i="6"/>
  <c r="L1990" i="6" s="1"/>
  <c r="I1990" i="6"/>
  <c r="K1990" i="6" s="1"/>
  <c r="H1990" i="6"/>
  <c r="D1990" i="6"/>
  <c r="C1990" i="6"/>
  <c r="B1990" i="6"/>
  <c r="P1296" i="6"/>
  <c r="J1296" i="6"/>
  <c r="L1296" i="6" s="1"/>
  <c r="I1296" i="6"/>
  <c r="K1296" i="6" s="1"/>
  <c r="H1296" i="6"/>
  <c r="D1296" i="6"/>
  <c r="C1296" i="6"/>
  <c r="B1296" i="6"/>
  <c r="P1501" i="6"/>
  <c r="J1501" i="6"/>
  <c r="L1501" i="6" s="1"/>
  <c r="I1501" i="6"/>
  <c r="K1501" i="6" s="1"/>
  <c r="H1501" i="6"/>
  <c r="D1501" i="6"/>
  <c r="C1501" i="6"/>
  <c r="B1501" i="6"/>
  <c r="P97" i="6"/>
  <c r="J97" i="6"/>
  <c r="L97" i="6" s="1"/>
  <c r="I97" i="6"/>
  <c r="K97" i="6" s="1"/>
  <c r="H97" i="6"/>
  <c r="D97" i="6"/>
  <c r="C97" i="6"/>
  <c r="B97" i="6"/>
  <c r="P1190" i="6"/>
  <c r="J1190" i="6"/>
  <c r="L1190" i="6" s="1"/>
  <c r="I1190" i="6"/>
  <c r="K1190" i="6" s="1"/>
  <c r="H1190" i="6"/>
  <c r="D1190" i="6"/>
  <c r="C1190" i="6"/>
  <c r="B1190" i="6"/>
  <c r="P1073" i="6"/>
  <c r="J1073" i="6"/>
  <c r="L1073" i="6" s="1"/>
  <c r="I1073" i="6"/>
  <c r="K1073" i="6" s="1"/>
  <c r="H1073" i="6"/>
  <c r="D1073" i="6"/>
  <c r="C1073" i="6"/>
  <c r="B1073" i="6"/>
  <c r="P89" i="6"/>
  <c r="J89" i="6"/>
  <c r="L89" i="6" s="1"/>
  <c r="I89" i="6"/>
  <c r="K89" i="6" s="1"/>
  <c r="H89" i="6"/>
  <c r="D89" i="6"/>
  <c r="C89" i="6"/>
  <c r="B89" i="6"/>
  <c r="P367" i="6"/>
  <c r="J367" i="6"/>
  <c r="L367" i="6" s="1"/>
  <c r="I367" i="6"/>
  <c r="K367" i="6" s="1"/>
  <c r="H367" i="6"/>
  <c r="D367" i="6"/>
  <c r="C367" i="6"/>
  <c r="B367" i="6"/>
  <c r="P1967" i="6"/>
  <c r="J1967" i="6"/>
  <c r="L1967" i="6" s="1"/>
  <c r="I1967" i="6"/>
  <c r="K1967" i="6" s="1"/>
  <c r="H1967" i="6"/>
  <c r="D1967" i="6"/>
  <c r="C1967" i="6"/>
  <c r="B1967" i="6"/>
  <c r="P2124" i="6"/>
  <c r="J2124" i="6"/>
  <c r="L2124" i="6" s="1"/>
  <c r="I2124" i="6"/>
  <c r="K2124" i="6" s="1"/>
  <c r="H2124" i="6"/>
  <c r="D2124" i="6"/>
  <c r="C2124" i="6"/>
  <c r="B2124" i="6"/>
  <c r="P1008" i="6"/>
  <c r="J1008" i="6"/>
  <c r="L1008" i="6" s="1"/>
  <c r="I1008" i="6"/>
  <c r="K1008" i="6" s="1"/>
  <c r="H1008" i="6"/>
  <c r="D1008" i="6"/>
  <c r="C1008" i="6"/>
  <c r="B1008" i="6"/>
  <c r="P1759" i="6"/>
  <c r="J1759" i="6"/>
  <c r="L1759" i="6" s="1"/>
  <c r="I1759" i="6"/>
  <c r="K1759" i="6" s="1"/>
  <c r="H1759" i="6"/>
  <c r="D1759" i="6"/>
  <c r="C1759" i="6"/>
  <c r="B1759" i="6"/>
  <c r="P1714" i="6"/>
  <c r="J1714" i="6"/>
  <c r="L1714" i="6" s="1"/>
  <c r="I1714" i="6"/>
  <c r="K1714" i="6" s="1"/>
  <c r="H1714" i="6"/>
  <c r="D1714" i="6"/>
  <c r="C1714" i="6"/>
  <c r="B1714" i="6"/>
  <c r="P1396" i="6"/>
  <c r="J1396" i="6"/>
  <c r="L1396" i="6" s="1"/>
  <c r="I1396" i="6"/>
  <c r="K1396" i="6" s="1"/>
  <c r="H1396" i="6"/>
  <c r="D1396" i="6"/>
  <c r="C1396" i="6"/>
  <c r="B1396" i="6"/>
  <c r="P1137" i="6"/>
  <c r="J1137" i="6"/>
  <c r="L1137" i="6" s="1"/>
  <c r="I1137" i="6"/>
  <c r="K1137" i="6" s="1"/>
  <c r="H1137" i="6"/>
  <c r="D1137" i="6"/>
  <c r="C1137" i="6"/>
  <c r="B1137" i="6"/>
  <c r="P414" i="6"/>
  <c r="J414" i="6"/>
  <c r="L414" i="6" s="1"/>
  <c r="I414" i="6"/>
  <c r="K414" i="6" s="1"/>
  <c r="H414" i="6"/>
  <c r="D414" i="6"/>
  <c r="C414" i="6"/>
  <c r="B414" i="6"/>
  <c r="P1480" i="6"/>
  <c r="J1480" i="6"/>
  <c r="L1480" i="6" s="1"/>
  <c r="I1480" i="6"/>
  <c r="K1480" i="6" s="1"/>
  <c r="H1480" i="6"/>
  <c r="D1480" i="6"/>
  <c r="C1480" i="6"/>
  <c r="B1480" i="6"/>
  <c r="P612" i="6"/>
  <c r="J612" i="6"/>
  <c r="L612" i="6" s="1"/>
  <c r="I612" i="6"/>
  <c r="K612" i="6" s="1"/>
  <c r="H612" i="6"/>
  <c r="D612" i="6"/>
  <c r="C612" i="6"/>
  <c r="B612" i="6"/>
  <c r="P2168" i="6"/>
  <c r="J2168" i="6"/>
  <c r="L2168" i="6" s="1"/>
  <c r="I2168" i="6"/>
  <c r="K2168" i="6" s="1"/>
  <c r="H2168" i="6"/>
  <c r="D2168" i="6"/>
  <c r="C2168" i="6"/>
  <c r="B2168" i="6"/>
  <c r="P173" i="6"/>
  <c r="J173" i="6"/>
  <c r="L173" i="6" s="1"/>
  <c r="I173" i="6"/>
  <c r="K173" i="6" s="1"/>
  <c r="H173" i="6"/>
  <c r="D173" i="6"/>
  <c r="C173" i="6"/>
  <c r="B173" i="6"/>
  <c r="P1542" i="6"/>
  <c r="J1542" i="6"/>
  <c r="L1542" i="6" s="1"/>
  <c r="I1542" i="6"/>
  <c r="K1542" i="6" s="1"/>
  <c r="H1542" i="6"/>
  <c r="D1542" i="6"/>
  <c r="C1542" i="6"/>
  <c r="B1542" i="6"/>
  <c r="P998" i="6"/>
  <c r="J998" i="6"/>
  <c r="L998" i="6" s="1"/>
  <c r="I998" i="6"/>
  <c r="K998" i="6" s="1"/>
  <c r="H998" i="6"/>
  <c r="D998" i="6"/>
  <c r="C998" i="6"/>
  <c r="B998" i="6"/>
  <c r="P545" i="6"/>
  <c r="J545" i="6"/>
  <c r="L545" i="6" s="1"/>
  <c r="I545" i="6"/>
  <c r="K545" i="6" s="1"/>
  <c r="H545" i="6"/>
  <c r="D545" i="6"/>
  <c r="C545" i="6"/>
  <c r="B545" i="6"/>
  <c r="P253" i="6"/>
  <c r="J253" i="6"/>
  <c r="L253" i="6" s="1"/>
  <c r="I253" i="6"/>
  <c r="K253" i="6" s="1"/>
  <c r="H253" i="6"/>
  <c r="D253" i="6"/>
  <c r="C253" i="6"/>
  <c r="B253" i="6"/>
  <c r="P1275" i="6"/>
  <c r="J1275" i="6"/>
  <c r="L1275" i="6" s="1"/>
  <c r="I1275" i="6"/>
  <c r="K1275" i="6" s="1"/>
  <c r="H1275" i="6"/>
  <c r="D1275" i="6"/>
  <c r="C1275" i="6"/>
  <c r="B1275" i="6"/>
  <c r="P939" i="6"/>
  <c r="J939" i="6"/>
  <c r="L939" i="6" s="1"/>
  <c r="I939" i="6"/>
  <c r="K939" i="6" s="1"/>
  <c r="H939" i="6"/>
  <c r="D939" i="6"/>
  <c r="C939" i="6"/>
  <c r="B939" i="6"/>
  <c r="P2098" i="6"/>
  <c r="J2098" i="6"/>
  <c r="L2098" i="6" s="1"/>
  <c r="I2098" i="6"/>
  <c r="K2098" i="6" s="1"/>
  <c r="H2098" i="6"/>
  <c r="D2098" i="6"/>
  <c r="C2098" i="6"/>
  <c r="B2098" i="6"/>
  <c r="P1058" i="6"/>
  <c r="J1058" i="6"/>
  <c r="L1058" i="6" s="1"/>
  <c r="I1058" i="6"/>
  <c r="K1058" i="6" s="1"/>
  <c r="H1058" i="6"/>
  <c r="D1058" i="6"/>
  <c r="C1058" i="6"/>
  <c r="B1058" i="6"/>
  <c r="P735" i="6"/>
  <c r="J735" i="6"/>
  <c r="L735" i="6" s="1"/>
  <c r="I735" i="6"/>
  <c r="K735" i="6" s="1"/>
  <c r="H735" i="6"/>
  <c r="D735" i="6"/>
  <c r="C735" i="6"/>
  <c r="B735" i="6"/>
  <c r="P2044" i="6"/>
  <c r="J2044" i="6"/>
  <c r="L2044" i="6" s="1"/>
  <c r="I2044" i="6"/>
  <c r="K2044" i="6" s="1"/>
  <c r="H2044" i="6"/>
  <c r="D2044" i="6"/>
  <c r="C2044" i="6"/>
  <c r="B2044" i="6"/>
  <c r="P730" i="6"/>
  <c r="J730" i="6"/>
  <c r="L730" i="6" s="1"/>
  <c r="I730" i="6"/>
  <c r="K730" i="6" s="1"/>
  <c r="H730" i="6"/>
  <c r="D730" i="6"/>
  <c r="C730" i="6"/>
  <c r="B730" i="6"/>
  <c r="P1553" i="6"/>
  <c r="J1553" i="6"/>
  <c r="L1553" i="6" s="1"/>
  <c r="I1553" i="6"/>
  <c r="K1553" i="6" s="1"/>
  <c r="H1553" i="6"/>
  <c r="D1553" i="6"/>
  <c r="C1553" i="6"/>
  <c r="B1553" i="6"/>
  <c r="P262" i="6"/>
  <c r="J262" i="6"/>
  <c r="L262" i="6" s="1"/>
  <c r="I262" i="6"/>
  <c r="K262" i="6" s="1"/>
  <c r="H262" i="6"/>
  <c r="D262" i="6"/>
  <c r="C262" i="6"/>
  <c r="B262" i="6"/>
  <c r="P676" i="6"/>
  <c r="J676" i="6"/>
  <c r="L676" i="6" s="1"/>
  <c r="I676" i="6"/>
  <c r="K676" i="6" s="1"/>
  <c r="H676" i="6"/>
  <c r="D676" i="6"/>
  <c r="C676" i="6"/>
  <c r="B676" i="6"/>
  <c r="P891" i="6"/>
  <c r="J891" i="6"/>
  <c r="L891" i="6" s="1"/>
  <c r="I891" i="6"/>
  <c r="K891" i="6" s="1"/>
  <c r="H891" i="6"/>
  <c r="D891" i="6"/>
  <c r="C891" i="6"/>
  <c r="B891" i="6"/>
  <c r="P1295" i="6"/>
  <c r="J1295" i="6"/>
  <c r="L1295" i="6" s="1"/>
  <c r="I1295" i="6"/>
  <c r="K1295" i="6" s="1"/>
  <c r="H1295" i="6"/>
  <c r="D1295" i="6"/>
  <c r="C1295" i="6"/>
  <c r="B1295" i="6"/>
  <c r="P1823" i="6"/>
  <c r="J1823" i="6"/>
  <c r="L1823" i="6" s="1"/>
  <c r="I1823" i="6"/>
  <c r="K1823" i="6" s="1"/>
  <c r="H1823" i="6"/>
  <c r="D1823" i="6"/>
  <c r="C1823" i="6"/>
  <c r="B1823" i="6"/>
  <c r="P139" i="6"/>
  <c r="J139" i="6"/>
  <c r="L139" i="6" s="1"/>
  <c r="I139" i="6"/>
  <c r="K139" i="6" s="1"/>
  <c r="H139" i="6"/>
  <c r="D139" i="6"/>
  <c r="C139" i="6"/>
  <c r="B139" i="6"/>
  <c r="P619" i="6"/>
  <c r="J619" i="6"/>
  <c r="L619" i="6" s="1"/>
  <c r="I619" i="6"/>
  <c r="K619" i="6" s="1"/>
  <c r="H619" i="6"/>
  <c r="D619" i="6"/>
  <c r="C619" i="6"/>
  <c r="B619" i="6"/>
  <c r="P2128" i="6"/>
  <c r="J2128" i="6"/>
  <c r="L2128" i="6" s="1"/>
  <c r="I2128" i="6"/>
  <c r="K2128" i="6" s="1"/>
  <c r="H2128" i="6"/>
  <c r="D2128" i="6"/>
  <c r="C2128" i="6"/>
  <c r="B2128" i="6"/>
  <c r="P1246" i="6"/>
  <c r="J1246" i="6"/>
  <c r="L1246" i="6" s="1"/>
  <c r="I1246" i="6"/>
  <c r="K1246" i="6" s="1"/>
  <c r="H1246" i="6"/>
  <c r="D1246" i="6"/>
  <c r="C1246" i="6"/>
  <c r="B1246" i="6"/>
  <c r="P70" i="6"/>
  <c r="J70" i="6"/>
  <c r="L70" i="6" s="1"/>
  <c r="I70" i="6"/>
  <c r="K70" i="6" s="1"/>
  <c r="H70" i="6"/>
  <c r="D70" i="6"/>
  <c r="C70" i="6"/>
  <c r="B70" i="6"/>
  <c r="P105" i="6"/>
  <c r="J105" i="6"/>
  <c r="L105" i="6" s="1"/>
  <c r="I105" i="6"/>
  <c r="K105" i="6" s="1"/>
  <c r="H105" i="6"/>
  <c r="D105" i="6"/>
  <c r="C105" i="6"/>
  <c r="B105" i="6"/>
  <c r="P681" i="6"/>
  <c r="J681" i="6"/>
  <c r="L681" i="6" s="1"/>
  <c r="I681" i="6"/>
  <c r="K681" i="6" s="1"/>
  <c r="H681" i="6"/>
  <c r="D681" i="6"/>
  <c r="C681" i="6"/>
  <c r="B681" i="6"/>
  <c r="P662" i="6"/>
  <c r="J662" i="6"/>
  <c r="L662" i="6" s="1"/>
  <c r="I662" i="6"/>
  <c r="K662" i="6" s="1"/>
  <c r="H662" i="6"/>
  <c r="D662" i="6"/>
  <c r="C662" i="6"/>
  <c r="B662" i="6"/>
  <c r="P1060" i="6"/>
  <c r="J1060" i="6"/>
  <c r="L1060" i="6" s="1"/>
  <c r="I1060" i="6"/>
  <c r="K1060" i="6" s="1"/>
  <c r="H1060" i="6"/>
  <c r="D1060" i="6"/>
  <c r="C1060" i="6"/>
  <c r="B1060" i="6"/>
  <c r="P696" i="6"/>
  <c r="J696" i="6"/>
  <c r="L696" i="6" s="1"/>
  <c r="I696" i="6"/>
  <c r="K696" i="6" s="1"/>
  <c r="H696" i="6"/>
  <c r="D696" i="6"/>
  <c r="C696" i="6"/>
  <c r="B696" i="6"/>
  <c r="P1333" i="6"/>
  <c r="J1333" i="6"/>
  <c r="L1333" i="6" s="1"/>
  <c r="I1333" i="6"/>
  <c r="K1333" i="6" s="1"/>
  <c r="H1333" i="6"/>
  <c r="D1333" i="6"/>
  <c r="C1333" i="6"/>
  <c r="B1333" i="6"/>
  <c r="P1796" i="6"/>
  <c r="J1796" i="6"/>
  <c r="L1796" i="6" s="1"/>
  <c r="I1796" i="6"/>
  <c r="K1796" i="6" s="1"/>
  <c r="H1796" i="6"/>
  <c r="D1796" i="6"/>
  <c r="C1796" i="6"/>
  <c r="B1796" i="6"/>
  <c r="P2187" i="6"/>
  <c r="J2187" i="6"/>
  <c r="L2187" i="6" s="1"/>
  <c r="I2187" i="6"/>
  <c r="K2187" i="6" s="1"/>
  <c r="H2187" i="6"/>
  <c r="D2187" i="6"/>
  <c r="C2187" i="6"/>
  <c r="B2187" i="6"/>
  <c r="P1960" i="6"/>
  <c r="J1960" i="6"/>
  <c r="L1960" i="6" s="1"/>
  <c r="I1960" i="6"/>
  <c r="K1960" i="6" s="1"/>
  <c r="H1960" i="6"/>
  <c r="D1960" i="6"/>
  <c r="C1960" i="6"/>
  <c r="B1960" i="6"/>
  <c r="P1658" i="6"/>
  <c r="J1658" i="6"/>
  <c r="L1658" i="6" s="1"/>
  <c r="I1658" i="6"/>
  <c r="K1658" i="6" s="1"/>
  <c r="H1658" i="6"/>
  <c r="D1658" i="6"/>
  <c r="C1658" i="6"/>
  <c r="B1658" i="6"/>
  <c r="P863" i="6"/>
  <c r="J863" i="6"/>
  <c r="L863" i="6" s="1"/>
  <c r="I863" i="6"/>
  <c r="K863" i="6" s="1"/>
  <c r="H863" i="6"/>
  <c r="D863" i="6"/>
  <c r="C863" i="6"/>
  <c r="B863" i="6"/>
  <c r="P326" i="6"/>
  <c r="J326" i="6"/>
  <c r="L326" i="6" s="1"/>
  <c r="I326" i="6"/>
  <c r="K326" i="6" s="1"/>
  <c r="H326" i="6"/>
  <c r="D326" i="6"/>
  <c r="C326" i="6"/>
  <c r="B326" i="6"/>
  <c r="P479" i="6"/>
  <c r="J479" i="6"/>
  <c r="L479" i="6" s="1"/>
  <c r="I479" i="6"/>
  <c r="K479" i="6" s="1"/>
  <c r="H479" i="6"/>
  <c r="D479" i="6"/>
  <c r="C479" i="6"/>
  <c r="B479" i="6"/>
  <c r="P472" i="6"/>
  <c r="J472" i="6"/>
  <c r="L472" i="6" s="1"/>
  <c r="I472" i="6"/>
  <c r="K472" i="6" s="1"/>
  <c r="H472" i="6"/>
  <c r="D472" i="6"/>
  <c r="C472" i="6"/>
  <c r="B472" i="6"/>
  <c r="P1717" i="6"/>
  <c r="J1717" i="6"/>
  <c r="L1717" i="6" s="1"/>
  <c r="I1717" i="6"/>
  <c r="K1717" i="6" s="1"/>
  <c r="H1717" i="6"/>
  <c r="D1717" i="6"/>
  <c r="C1717" i="6"/>
  <c r="B1717" i="6"/>
  <c r="P2220" i="6"/>
  <c r="J2220" i="6"/>
  <c r="L2220" i="6" s="1"/>
  <c r="I2220" i="6"/>
  <c r="K2220" i="6" s="1"/>
  <c r="H2220" i="6"/>
  <c r="D2220" i="6"/>
  <c r="C2220" i="6"/>
  <c r="B2220" i="6"/>
  <c r="P659" i="6"/>
  <c r="J659" i="6"/>
  <c r="L659" i="6" s="1"/>
  <c r="I659" i="6"/>
  <c r="K659" i="6" s="1"/>
  <c r="H659" i="6"/>
  <c r="D659" i="6"/>
  <c r="C659" i="6"/>
  <c r="B659" i="6"/>
  <c r="P1891" i="6"/>
  <c r="J1891" i="6"/>
  <c r="L1891" i="6" s="1"/>
  <c r="I1891" i="6"/>
  <c r="K1891" i="6" s="1"/>
  <c r="H1891" i="6"/>
  <c r="D1891" i="6"/>
  <c r="C1891" i="6"/>
  <c r="B1891" i="6"/>
  <c r="P330" i="6"/>
  <c r="J330" i="6"/>
  <c r="L330" i="6" s="1"/>
  <c r="I330" i="6"/>
  <c r="K330" i="6" s="1"/>
  <c r="H330" i="6"/>
  <c r="D330" i="6"/>
  <c r="C330" i="6"/>
  <c r="B330" i="6"/>
  <c r="P467" i="6"/>
  <c r="J467" i="6"/>
  <c r="L467" i="6" s="1"/>
  <c r="I467" i="6"/>
  <c r="K467" i="6" s="1"/>
  <c r="H467" i="6"/>
  <c r="D467" i="6"/>
  <c r="C467" i="6"/>
  <c r="B467" i="6"/>
  <c r="P1842" i="6"/>
  <c r="J1842" i="6"/>
  <c r="L1842" i="6" s="1"/>
  <c r="I1842" i="6"/>
  <c r="K1842" i="6" s="1"/>
  <c r="H1842" i="6"/>
  <c r="D1842" i="6"/>
  <c r="C1842" i="6"/>
  <c r="B1842" i="6"/>
  <c r="P1188" i="6"/>
  <c r="J1188" i="6"/>
  <c r="L1188" i="6" s="1"/>
  <c r="I1188" i="6"/>
  <c r="K1188" i="6" s="1"/>
  <c r="H1188" i="6"/>
  <c r="D1188" i="6"/>
  <c r="C1188" i="6"/>
  <c r="B1188" i="6"/>
  <c r="P965" i="6"/>
  <c r="J965" i="6"/>
  <c r="L965" i="6" s="1"/>
  <c r="I965" i="6"/>
  <c r="K965" i="6" s="1"/>
  <c r="H965" i="6"/>
  <c r="D965" i="6"/>
  <c r="C965" i="6"/>
  <c r="B965" i="6"/>
  <c r="P1031" i="6"/>
  <c r="J1031" i="6"/>
  <c r="L1031" i="6" s="1"/>
  <c r="I1031" i="6"/>
  <c r="K1031" i="6" s="1"/>
  <c r="H1031" i="6"/>
  <c r="D1031" i="6"/>
  <c r="C1031" i="6"/>
  <c r="B1031" i="6"/>
  <c r="P1982" i="6"/>
  <c r="J1982" i="6"/>
  <c r="L1982" i="6" s="1"/>
  <c r="I1982" i="6"/>
  <c r="K1982" i="6" s="1"/>
  <c r="H1982" i="6"/>
  <c r="D1982" i="6"/>
  <c r="C1982" i="6"/>
  <c r="B1982" i="6"/>
  <c r="P1671" i="6"/>
  <c r="J1671" i="6"/>
  <c r="L1671" i="6" s="1"/>
  <c r="I1671" i="6"/>
  <c r="K1671" i="6" s="1"/>
  <c r="H1671" i="6"/>
  <c r="D1671" i="6"/>
  <c r="C1671" i="6"/>
  <c r="B1671" i="6"/>
  <c r="P462" i="6"/>
  <c r="J462" i="6"/>
  <c r="L462" i="6" s="1"/>
  <c r="I462" i="6"/>
  <c r="K462" i="6" s="1"/>
  <c r="H462" i="6"/>
  <c r="D462" i="6"/>
  <c r="C462" i="6"/>
  <c r="B462" i="6"/>
  <c r="P10" i="6"/>
  <c r="J10" i="6"/>
  <c r="L10" i="6" s="1"/>
  <c r="I10" i="6"/>
  <c r="K10" i="6" s="1"/>
  <c r="H10" i="6"/>
  <c r="D10" i="6"/>
  <c r="C10" i="6"/>
  <c r="B10" i="6"/>
  <c r="P166" i="6"/>
  <c r="J166" i="6"/>
  <c r="L166" i="6" s="1"/>
  <c r="I166" i="6"/>
  <c r="K166" i="6" s="1"/>
  <c r="H166" i="6"/>
  <c r="D166" i="6"/>
  <c r="C166" i="6"/>
  <c r="B166" i="6"/>
  <c r="P656" i="6"/>
  <c r="J656" i="6"/>
  <c r="L656" i="6" s="1"/>
  <c r="I656" i="6"/>
  <c r="K656" i="6" s="1"/>
  <c r="H656" i="6"/>
  <c r="D656" i="6"/>
  <c r="C656" i="6"/>
  <c r="B656" i="6"/>
  <c r="P1024" i="6"/>
  <c r="J1024" i="6"/>
  <c r="L1024" i="6" s="1"/>
  <c r="I1024" i="6"/>
  <c r="K1024" i="6" s="1"/>
  <c r="H1024" i="6"/>
  <c r="D1024" i="6"/>
  <c r="C1024" i="6"/>
  <c r="B1024" i="6"/>
  <c r="P1389" i="6"/>
  <c r="J1389" i="6"/>
  <c r="L1389" i="6" s="1"/>
  <c r="I1389" i="6"/>
  <c r="K1389" i="6" s="1"/>
  <c r="H1389" i="6"/>
  <c r="D1389" i="6"/>
  <c r="C1389" i="6"/>
  <c r="B1389" i="6"/>
  <c r="P614" i="6"/>
  <c r="J614" i="6"/>
  <c r="L614" i="6" s="1"/>
  <c r="I614" i="6"/>
  <c r="K614" i="6" s="1"/>
  <c r="H614" i="6"/>
  <c r="D614" i="6"/>
  <c r="C614" i="6"/>
  <c r="B614" i="6"/>
  <c r="P1014" i="6"/>
  <c r="J1014" i="6"/>
  <c r="L1014" i="6" s="1"/>
  <c r="I1014" i="6"/>
  <c r="K1014" i="6" s="1"/>
  <c r="H1014" i="6"/>
  <c r="D1014" i="6"/>
  <c r="C1014" i="6"/>
  <c r="B1014" i="6"/>
  <c r="P1726" i="6"/>
  <c r="J1726" i="6"/>
  <c r="L1726" i="6" s="1"/>
  <c r="I1726" i="6"/>
  <c r="K1726" i="6" s="1"/>
  <c r="H1726" i="6"/>
  <c r="D1726" i="6"/>
  <c r="C1726" i="6"/>
  <c r="B1726" i="6"/>
  <c r="P726" i="6"/>
  <c r="J726" i="6"/>
  <c r="L726" i="6" s="1"/>
  <c r="I726" i="6"/>
  <c r="K726" i="6" s="1"/>
  <c r="H726" i="6"/>
  <c r="D726" i="6"/>
  <c r="C726" i="6"/>
  <c r="B726" i="6"/>
  <c r="N1014" i="6" l="1"/>
  <c r="N1671" i="6"/>
  <c r="N1891" i="6"/>
  <c r="N1658" i="6"/>
  <c r="N681" i="6"/>
  <c r="N1295" i="6"/>
  <c r="N1058" i="6"/>
  <c r="N173" i="6"/>
  <c r="N1759" i="6"/>
  <c r="N97" i="6"/>
  <c r="N1207" i="6"/>
  <c r="N532" i="6"/>
  <c r="N1692" i="6"/>
  <c r="N1037" i="6"/>
  <c r="N2018" i="6"/>
  <c r="N126" i="6"/>
  <c r="N278" i="6"/>
  <c r="N1963" i="6"/>
  <c r="N1486" i="6"/>
  <c r="N840" i="6"/>
  <c r="N1615" i="6"/>
  <c r="N1941" i="6"/>
  <c r="S1124" i="6" a="1"/>
  <c r="S1124" i="6" s="1"/>
  <c r="S946" i="6" a="1"/>
  <c r="S946" i="6" s="1"/>
  <c r="S1356" i="6" a="1"/>
  <c r="S1356" i="6" s="1"/>
  <c r="S2131" i="6" a="1"/>
  <c r="S2131" i="6" s="1"/>
  <c r="S1507" i="6" a="1"/>
  <c r="S1507" i="6" s="1"/>
  <c r="S2282" i="6" a="1"/>
  <c r="S2282" i="6" s="1"/>
  <c r="S1323" i="6" a="1"/>
  <c r="S1323" i="6" s="1"/>
  <c r="S990" i="6" a="1"/>
  <c r="S990" i="6" s="1"/>
  <c r="S1107" i="6" a="1"/>
  <c r="S1107" i="6" s="1"/>
  <c r="S1799" i="6" a="1"/>
  <c r="S1799" i="6" s="1"/>
  <c r="N1726" i="6"/>
  <c r="S1982" i="6" a="1"/>
  <c r="S1982" i="6" s="1"/>
  <c r="S891" i="6" a="1"/>
  <c r="S891" i="6" s="1"/>
  <c r="S2255" i="6" a="1"/>
  <c r="S2255" i="6" s="1"/>
  <c r="S1973" i="6" a="1"/>
  <c r="S1973" i="6" s="1"/>
  <c r="S716" i="6" a="1"/>
  <c r="S716" i="6" s="1"/>
  <c r="S2043" i="6" a="1"/>
  <c r="S2043" i="6" s="1"/>
  <c r="S947" i="6" a="1"/>
  <c r="S947" i="6" s="1"/>
  <c r="S1910" i="6" a="1"/>
  <c r="S1910" i="6" s="1"/>
  <c r="S1700" i="6" a="1"/>
  <c r="S1700" i="6" s="1"/>
  <c r="S1345" i="6" a="1"/>
  <c r="S1345" i="6" s="1"/>
  <c r="S1730" i="6" a="1"/>
  <c r="S1730" i="6" s="1"/>
  <c r="S340" i="6" a="1"/>
  <c r="S340" i="6" s="1"/>
  <c r="S764" i="6" a="1"/>
  <c r="S764" i="6" s="1"/>
  <c r="S1102" i="6" a="1"/>
  <c r="S1102" i="6" s="1"/>
  <c r="S309" i="6" a="1"/>
  <c r="S309" i="6" s="1"/>
  <c r="S734" i="6" a="1"/>
  <c r="S734" i="6" s="1"/>
  <c r="S425" i="6" a="1"/>
  <c r="S425" i="6" s="1"/>
  <c r="S1087" i="6" a="1"/>
  <c r="S1087" i="6" s="1"/>
  <c r="S2016" i="6" a="1"/>
  <c r="S2016" i="6" s="1"/>
  <c r="S679" i="6" a="1"/>
  <c r="S679" i="6" s="1"/>
  <c r="S466" i="6" a="1"/>
  <c r="S466" i="6" s="1"/>
  <c r="S939" i="6" a="1"/>
  <c r="S939" i="6" s="1"/>
  <c r="D2303" i="6"/>
  <c r="S724" i="6" a="1"/>
  <c r="S724" i="6" s="1"/>
  <c r="S1035" i="6" a="1"/>
  <c r="S1035" i="6" s="1"/>
  <c r="S700" i="6" a="1"/>
  <c r="S700" i="6" s="1"/>
  <c r="S1637" i="6" a="1"/>
  <c r="S1637" i="6" s="1"/>
  <c r="S2250" i="6" a="1"/>
  <c r="S2250" i="6" s="1"/>
  <c r="S641" i="6" a="1"/>
  <c r="S641" i="6" s="1"/>
  <c r="S508" i="6" a="1"/>
  <c r="S508" i="6" s="1"/>
  <c r="S932" i="6" a="1"/>
  <c r="S932" i="6" s="1"/>
  <c r="S681" i="6" a="1"/>
  <c r="S681" i="6" s="1"/>
  <c r="A1295" i="6"/>
  <c r="A173" i="6"/>
  <c r="S173" i="6" a="1"/>
  <c r="S173" i="6" s="1"/>
  <c r="S1941" i="6" a="1"/>
  <c r="S1941" i="6" s="1"/>
  <c r="S136" i="6" a="1"/>
  <c r="S136" i="6" s="1"/>
  <c r="S1984" i="6" a="1"/>
  <c r="S1984" i="6" s="1"/>
  <c r="S1654" i="6" a="1"/>
  <c r="S1654" i="6" s="1"/>
  <c r="S365" i="6" a="1"/>
  <c r="S365" i="6" s="1"/>
  <c r="S808" i="6" a="1"/>
  <c r="S808" i="6" s="1"/>
  <c r="S2189" i="6" a="1"/>
  <c r="S2189" i="6" s="1"/>
  <c r="S1632" i="6" a="1"/>
  <c r="S1632" i="6" s="1"/>
  <c r="S1550" i="6" a="1"/>
  <c r="S1550" i="6" s="1"/>
  <c r="S2161" i="6" a="1"/>
  <c r="S2161" i="6" s="1"/>
  <c r="S2173" i="6" a="1"/>
  <c r="S2173" i="6" s="1"/>
  <c r="S843" i="6" a="1"/>
  <c r="S843" i="6" s="1"/>
  <c r="S1790" i="6" a="1"/>
  <c r="S1790" i="6" s="1"/>
  <c r="S563" i="6" a="1"/>
  <c r="S563" i="6" s="1"/>
  <c r="S1902" i="6" a="1"/>
  <c r="S1902" i="6" s="1"/>
  <c r="S1438" i="6" a="1"/>
  <c r="S1438" i="6" s="1"/>
  <c r="S796" i="6" a="1"/>
  <c r="S796" i="6" s="1"/>
  <c r="S897" i="6" a="1"/>
  <c r="S897" i="6" s="1"/>
  <c r="S1289" i="6" a="1"/>
  <c r="S1289" i="6" s="1"/>
  <c r="S528" i="6" a="1"/>
  <c r="S528" i="6" s="1"/>
  <c r="S887" i="6" a="1"/>
  <c r="S887" i="6" s="1"/>
  <c r="S2190" i="6" a="1"/>
  <c r="S2190" i="6" s="1"/>
  <c r="S448" i="6" a="1"/>
  <c r="S448" i="6" s="1"/>
  <c r="S768" i="6" a="1"/>
  <c r="S768" i="6" s="1"/>
  <c r="S2178" i="6" a="1"/>
  <c r="S2178" i="6" s="1"/>
  <c r="S1764" i="6" a="1"/>
  <c r="S1764" i="6" s="1"/>
  <c r="S935" i="6" a="1"/>
  <c r="S935" i="6" s="1"/>
  <c r="S759" i="6" a="1"/>
  <c r="S759" i="6" s="1"/>
  <c r="S2006" i="6" a="1"/>
  <c r="S2006" i="6" s="1"/>
  <c r="S579" i="6" a="1"/>
  <c r="S579" i="6" s="1"/>
  <c r="S993" i="6" a="1"/>
  <c r="S993" i="6" s="1"/>
  <c r="S411" i="6" a="1"/>
  <c r="S411" i="6" s="1"/>
  <c r="S892" i="6" a="1"/>
  <c r="S892" i="6" s="1"/>
  <c r="S1785" i="6" a="1"/>
  <c r="S1785" i="6" s="1"/>
  <c r="S1093" i="6" a="1"/>
  <c r="S1093" i="6" s="1"/>
  <c r="S710" i="6" a="1"/>
  <c r="S710" i="6" s="1"/>
  <c r="S758" i="6" a="1"/>
  <c r="S758" i="6" s="1"/>
  <c r="S1476" i="6" a="1"/>
  <c r="S1476" i="6" s="1"/>
  <c r="S446" i="6" a="1"/>
  <c r="S446" i="6" s="1"/>
  <c r="S1307" i="6" a="1"/>
  <c r="S1307" i="6" s="1"/>
  <c r="S544" i="6" a="1"/>
  <c r="S544" i="6" s="1"/>
  <c r="S1431" i="6" a="1"/>
  <c r="S1431" i="6" s="1"/>
  <c r="S1014" i="6" a="1"/>
  <c r="S1014" i="6" s="1"/>
  <c r="S1658" i="6" a="1"/>
  <c r="S1658" i="6" s="1"/>
  <c r="A1058" i="6"/>
  <c r="S2018" i="6" a="1"/>
  <c r="S2018" i="6" s="1"/>
  <c r="S208" i="6" a="1"/>
  <c r="S208" i="6" s="1"/>
  <c r="S1830" i="6" a="1"/>
  <c r="S1830" i="6" s="1"/>
  <c r="S875" i="6" a="1"/>
  <c r="S875" i="6" s="1"/>
  <c r="S2225" i="6" a="1"/>
  <c r="S2225" i="6" s="1"/>
  <c r="S635" i="6" a="1"/>
  <c r="S635" i="6" s="1"/>
  <c r="S2184" i="6" a="1"/>
  <c r="S2184" i="6" s="1"/>
  <c r="S1823" i="6" a="1"/>
  <c r="S1823" i="6" s="1"/>
  <c r="S1542" i="6" a="1"/>
  <c r="S1542" i="6" s="1"/>
  <c r="A1714" i="6"/>
  <c r="S1190" i="6" a="1"/>
  <c r="S1190" i="6" s="1"/>
  <c r="S391" i="6" a="1"/>
  <c r="S391" i="6" s="1"/>
  <c r="S744" i="6" a="1"/>
  <c r="S744" i="6" s="1"/>
  <c r="S981" i="6" a="1"/>
  <c r="S981" i="6" s="1"/>
  <c r="S673" i="6" a="1"/>
  <c r="S673" i="6" s="1"/>
  <c r="S1779" i="6" a="1"/>
  <c r="S1779" i="6" s="1"/>
  <c r="S1250" i="6" a="1"/>
  <c r="S1250" i="6" s="1"/>
  <c r="S704" i="6" a="1"/>
  <c r="S704" i="6" s="1"/>
  <c r="S258" i="6" a="1"/>
  <c r="S258" i="6" s="1"/>
  <c r="S1956" i="6" a="1"/>
  <c r="S1956" i="6" s="1"/>
  <c r="S595" i="6" a="1"/>
  <c r="S595" i="6" s="1"/>
  <c r="S153" i="6" a="1"/>
  <c r="S153" i="6" s="1"/>
  <c r="S262" i="6" a="1"/>
  <c r="S262" i="6" s="1"/>
  <c r="S1671" i="6" a="1"/>
  <c r="S1671" i="6" s="1"/>
  <c r="S97" i="6" a="1"/>
  <c r="S97" i="6" s="1"/>
  <c r="S278" i="6" a="1"/>
  <c r="S278" i="6" s="1"/>
  <c r="S1470" i="6" a="1"/>
  <c r="S1470" i="6" s="1"/>
  <c r="S959" i="6" a="1"/>
  <c r="S959" i="6" s="1"/>
  <c r="S1581" i="6" a="1"/>
  <c r="S1581" i="6" s="1"/>
  <c r="S1623" i="6" a="1"/>
  <c r="S1623" i="6" s="1"/>
  <c r="S1092" i="6" a="1"/>
  <c r="S1092" i="6" s="1"/>
  <c r="S26" i="6" a="1"/>
  <c r="S26" i="6" s="1"/>
  <c r="S2203" i="6" a="1"/>
  <c r="S2203" i="6" s="1"/>
  <c r="S291" i="6" a="1"/>
  <c r="S291" i="6" s="1"/>
  <c r="A726" i="6"/>
  <c r="S726" i="6" a="1"/>
  <c r="S726" i="6" s="1"/>
  <c r="S998" i="6" a="1"/>
  <c r="S998" i="6" s="1"/>
  <c r="S1227" i="6" a="1"/>
  <c r="S1227" i="6" s="1"/>
  <c r="S1656" i="6" a="1"/>
  <c r="S1656" i="6" s="1"/>
  <c r="S1357" i="6" a="1"/>
  <c r="S1357" i="6" s="1"/>
  <c r="S364" i="6" a="1"/>
  <c r="S364" i="6" s="1"/>
  <c r="T364" i="6" s="1"/>
  <c r="S1840" i="6" a="1"/>
  <c r="S1840" i="6" s="1"/>
  <c r="T1840" i="6" s="1"/>
  <c r="S303" i="6" a="1"/>
  <c r="S303" i="6" s="1"/>
  <c r="S985" i="6" a="1"/>
  <c r="S985" i="6" s="1"/>
  <c r="S868" i="6" a="1"/>
  <c r="S868" i="6" s="1"/>
  <c r="S366" i="6" a="1"/>
  <c r="S366" i="6" s="1"/>
  <c r="S1099" i="6" a="1"/>
  <c r="S1099" i="6" s="1"/>
  <c r="S1258" i="6" a="1"/>
  <c r="S1258" i="6" s="1"/>
  <c r="S1257" i="6" a="1"/>
  <c r="S1257" i="6" s="1"/>
  <c r="S279" i="6" a="1"/>
  <c r="S279" i="6" s="1"/>
  <c r="S1990" i="6" a="1"/>
  <c r="S1990" i="6" s="1"/>
  <c r="C2303" i="6"/>
  <c r="S1032" i="6" a="1"/>
  <c r="S1032" i="6" s="1"/>
  <c r="S824" i="6" a="1"/>
  <c r="S824" i="6" s="1"/>
  <c r="S1928" i="6" a="1"/>
  <c r="S1928" i="6" s="1"/>
  <c r="S530" i="6" a="1"/>
  <c r="S530" i="6" s="1"/>
  <c r="S1100" i="6" a="1"/>
  <c r="S1100" i="6" s="1"/>
  <c r="S1754" i="6" a="1"/>
  <c r="S1754" i="6" s="1"/>
  <c r="S1007" i="6" a="1"/>
  <c r="S1007" i="6" s="1"/>
  <c r="S1026" i="6" a="1"/>
  <c r="S1026" i="6" s="1"/>
  <c r="S1259" i="6" a="1"/>
  <c r="S1259" i="6" s="1"/>
  <c r="S1088" i="6" a="1"/>
  <c r="S1088" i="6" s="1"/>
  <c r="S274" i="6" a="1"/>
  <c r="S274" i="6" s="1"/>
  <c r="S158" i="6" a="1"/>
  <c r="S158" i="6" s="1"/>
  <c r="S1025" i="6" a="1"/>
  <c r="S1025" i="6" s="1"/>
  <c r="S902" i="6" a="1"/>
  <c r="S902" i="6" s="1"/>
  <c r="S1926" i="6" a="1"/>
  <c r="S1926" i="6" s="1"/>
  <c r="S499" i="6" a="1"/>
  <c r="S499" i="6" s="1"/>
  <c r="S2163" i="6" a="1"/>
  <c r="S2163" i="6" s="1"/>
  <c r="S733" i="6" a="1"/>
  <c r="S733" i="6" s="1"/>
  <c r="S12" i="6" a="1"/>
  <c r="S12" i="6" s="1"/>
  <c r="S56" i="6" a="1"/>
  <c r="S56" i="6" s="1"/>
  <c r="S1122" i="6" a="1"/>
  <c r="S1122" i="6" s="1"/>
  <c r="S865" i="6" a="1"/>
  <c r="S865" i="6" s="1"/>
  <c r="S1860" i="6" a="1"/>
  <c r="S1860" i="6" s="1"/>
  <c r="S789" i="6" a="1"/>
  <c r="S789" i="6" s="1"/>
  <c r="S282" i="6" a="1"/>
  <c r="S282" i="6" s="1"/>
  <c r="S627" i="6" a="1"/>
  <c r="S627" i="6" s="1"/>
  <c r="S2012" i="6" a="1"/>
  <c r="S2012" i="6" s="1"/>
  <c r="S1475" i="6" a="1"/>
  <c r="S1475" i="6" s="1"/>
  <c r="S1158" i="6" a="1"/>
  <c r="S1158" i="6" s="1"/>
  <c r="S205" i="6" a="1"/>
  <c r="S205" i="6" s="1"/>
  <c r="S155" i="6" a="1"/>
  <c r="S155" i="6" s="1"/>
  <c r="S1016" i="6" a="1"/>
  <c r="S1016" i="6" s="1"/>
  <c r="S827" i="6" a="1"/>
  <c r="S827" i="6" s="1"/>
  <c r="S1584" i="6" a="1"/>
  <c r="S1584" i="6" s="1"/>
  <c r="S1844" i="6" a="1"/>
  <c r="S1844" i="6" s="1"/>
  <c r="S426" i="6" a="1"/>
  <c r="S426" i="6" s="1"/>
  <c r="S305" i="6" a="1"/>
  <c r="S305" i="6" s="1"/>
  <c r="S1930" i="6" a="1"/>
  <c r="S1930" i="6" s="1"/>
  <c r="S1725" i="6" a="1"/>
  <c r="S1725" i="6" s="1"/>
  <c r="S1344" i="6" a="1"/>
  <c r="S1344" i="6" s="1"/>
  <c r="S89" i="6" a="1"/>
  <c r="S89" i="6" s="1"/>
  <c r="S797" i="6" a="1"/>
  <c r="S797" i="6" s="1"/>
  <c r="S409" i="6" a="1"/>
  <c r="S409" i="6" s="1"/>
  <c r="S2121" i="6" a="1"/>
  <c r="S2121" i="6" s="1"/>
  <c r="S2069" i="6" a="1"/>
  <c r="S2069" i="6" s="1"/>
  <c r="S828" i="6" a="1"/>
  <c r="S828" i="6" s="1"/>
  <c r="N1389" i="6"/>
  <c r="N1031" i="6"/>
  <c r="S1188" i="6" a="1"/>
  <c r="S1188" i="6" s="1"/>
  <c r="N2220" i="6"/>
  <c r="N2187" i="6"/>
  <c r="N70" i="6"/>
  <c r="N676" i="6"/>
  <c r="N939" i="6"/>
  <c r="N612" i="6"/>
  <c r="S414" i="6" a="1"/>
  <c r="S414" i="6" s="1"/>
  <c r="N2124" i="6"/>
  <c r="N1296" i="6"/>
  <c r="N577" i="6"/>
  <c r="N1991" i="6"/>
  <c r="S890" i="6" a="1"/>
  <c r="S890" i="6" s="1"/>
  <c r="N1923" i="6"/>
  <c r="S855" i="6" a="1"/>
  <c r="S855" i="6" s="1"/>
  <c r="N463" i="6"/>
  <c r="N1178" i="6"/>
  <c r="N1688" i="6"/>
  <c r="N1077" i="6"/>
  <c r="B2303" i="6"/>
  <c r="N296" i="6"/>
  <c r="N1507" i="6"/>
  <c r="S669" i="6" a="1"/>
  <c r="S669" i="6" s="1"/>
  <c r="S1672" i="6" a="1"/>
  <c r="S1672" i="6" s="1"/>
  <c r="S261" i="6" a="1"/>
  <c r="S261" i="6" s="1"/>
  <c r="S55" i="6" a="1"/>
  <c r="S55" i="6" s="1"/>
  <c r="S1491" i="6" a="1"/>
  <c r="S1491" i="6" s="1"/>
  <c r="S116" i="6" a="1"/>
  <c r="S116" i="6" s="1"/>
  <c r="S900" i="6" a="1"/>
  <c r="S900" i="6" s="1"/>
  <c r="S255" i="6" a="1"/>
  <c r="S255" i="6" s="1"/>
  <c r="S1252" i="6" a="1"/>
  <c r="S1252" i="6" s="1"/>
  <c r="S973" i="6" a="1"/>
  <c r="S973" i="6" s="1"/>
  <c r="S1943" i="6" a="1"/>
  <c r="S1943" i="6" s="1"/>
  <c r="S1002" i="6" a="1"/>
  <c r="S1002" i="6" s="1"/>
  <c r="S1552" i="6" a="1"/>
  <c r="S1552" i="6" s="1"/>
  <c r="S1454" i="6" a="1"/>
  <c r="S1454" i="6" s="1"/>
  <c r="S1244" i="6" a="1"/>
  <c r="S1244" i="6" s="1"/>
  <c r="S1925" i="6" a="1"/>
  <c r="S1925" i="6" s="1"/>
  <c r="S1763" i="6" a="1"/>
  <c r="S1763" i="6" s="1"/>
  <c r="S548" i="6" a="1"/>
  <c r="S548" i="6" s="1"/>
  <c r="S869" i="6" a="1"/>
  <c r="S869" i="6" s="1"/>
  <c r="S1033" i="6" a="1"/>
  <c r="S1033" i="6" s="1"/>
  <c r="S1398" i="6" a="1"/>
  <c r="S1398" i="6" s="1"/>
  <c r="S396" i="6" a="1"/>
  <c r="S396" i="6" s="1"/>
  <c r="S879" i="6" a="1"/>
  <c r="S879" i="6" s="1"/>
  <c r="Q1101" i="6" a="1"/>
  <c r="Q1101" i="6" s="1"/>
  <c r="Q1057" i="6" a="1"/>
  <c r="Q1057" i="6" s="1"/>
  <c r="Q52" i="6" a="1"/>
  <c r="Q52" i="6" s="1"/>
  <c r="Q1334" i="6" a="1"/>
  <c r="Q1334" i="6" s="1"/>
  <c r="Q932" i="6" a="1"/>
  <c r="Q932" i="6" s="1"/>
  <c r="Q1431" i="6" a="1"/>
  <c r="Q1431" i="6" s="1"/>
  <c r="Q488" i="6" a="1"/>
  <c r="Q488" i="6" s="1"/>
  <c r="Q1344" i="6" a="1"/>
  <c r="Q1344" i="6" s="1"/>
  <c r="Q508" i="6" a="1"/>
  <c r="Q508" i="6" s="1"/>
  <c r="Q2259" i="6" a="1"/>
  <c r="Q2259" i="6" s="1"/>
  <c r="Q2186" i="6" a="1"/>
  <c r="Q2186" i="6" s="1"/>
  <c r="Q1354" i="6" a="1"/>
  <c r="Q1354" i="6" s="1"/>
  <c r="Q1809" i="6" a="1"/>
  <c r="Q1809" i="6" s="1"/>
  <c r="Q1734" i="6" a="1"/>
  <c r="Q1734" i="6" s="1"/>
  <c r="Q376" i="6" a="1"/>
  <c r="Q376" i="6" s="1"/>
  <c r="Q1979" i="6" a="1"/>
  <c r="Q1979" i="6" s="1"/>
  <c r="Q1677" i="6" a="1"/>
  <c r="Q1677" i="6" s="1"/>
  <c r="Q1310" i="6" a="1"/>
  <c r="Q1310" i="6" s="1"/>
  <c r="Q1993" i="6" a="1"/>
  <c r="Q1993" i="6" s="1"/>
  <c r="Q446" i="6" a="1"/>
  <c r="Q446" i="6" s="1"/>
  <c r="Q1348" i="6" a="1"/>
  <c r="Q1348" i="6" s="1"/>
  <c r="Q382" i="6" a="1"/>
  <c r="Q382" i="6" s="1"/>
  <c r="Q1100" i="6" a="1"/>
  <c r="Q1100" i="6" s="1"/>
  <c r="S152" i="6" a="1"/>
  <c r="S152" i="6" s="1"/>
  <c r="S2029" i="6" a="1"/>
  <c r="S2029" i="6" s="1"/>
  <c r="S337" i="6" a="1"/>
  <c r="S337" i="6" s="1"/>
  <c r="S944" i="6" a="1"/>
  <c r="S944" i="6" s="1"/>
  <c r="S1211" i="6" a="1"/>
  <c r="S1211" i="6" s="1"/>
  <c r="S918" i="6" a="1"/>
  <c r="S918" i="6" s="1"/>
  <c r="S1657" i="6" a="1"/>
  <c r="S1657" i="6" s="1"/>
  <c r="S683" i="6" a="1"/>
  <c r="S683" i="6" s="1"/>
  <c r="S190" i="6" a="1"/>
  <c r="S190" i="6" s="1"/>
  <c r="S1455" i="6" a="1"/>
  <c r="S1455" i="6" s="1"/>
  <c r="S1062" i="6" a="1"/>
  <c r="S1062" i="6" s="1"/>
  <c r="S1359" i="6" a="1"/>
  <c r="S1359" i="6" s="1"/>
  <c r="S1115" i="6" a="1"/>
  <c r="S1115" i="6" s="1"/>
  <c r="S1729" i="6" a="1"/>
  <c r="S1729" i="6" s="1"/>
  <c r="S2011" i="6" a="1"/>
  <c r="S2011" i="6" s="1"/>
  <c r="Q1868" i="6" a="1"/>
  <c r="Q1868" i="6" s="1"/>
  <c r="Q312" i="6" a="1"/>
  <c r="Q312" i="6" s="1"/>
  <c r="Q1659" i="6" a="1"/>
  <c r="Q1659" i="6" s="1"/>
  <c r="Q2011" i="6" a="1"/>
  <c r="Q2011" i="6" s="1"/>
  <c r="Q192" i="6" a="1"/>
  <c r="Q192" i="6" s="1"/>
  <c r="Q873" i="6" a="1"/>
  <c r="Q873" i="6" s="1"/>
  <c r="Q302" i="6" a="1"/>
  <c r="Q302" i="6" s="1"/>
  <c r="Q1115" i="6" a="1"/>
  <c r="Q1115" i="6" s="1"/>
  <c r="Q181" i="6" a="1"/>
  <c r="Q181" i="6" s="1"/>
  <c r="Q1359" i="6" a="1"/>
  <c r="Q1359" i="6" s="1"/>
  <c r="Q280" i="6" a="1"/>
  <c r="Q280" i="6" s="1"/>
  <c r="Q1455" i="6" a="1"/>
  <c r="Q1455" i="6" s="1"/>
  <c r="Q190" i="6" a="1"/>
  <c r="Q190" i="6" s="1"/>
  <c r="Q225" i="6" a="1"/>
  <c r="Q225" i="6" s="1"/>
  <c r="Q1900" i="6" a="1"/>
  <c r="Q1900" i="6" s="1"/>
  <c r="Q956" i="6" a="1"/>
  <c r="Q956" i="6" s="1"/>
  <c r="Q1983" i="6" a="1"/>
  <c r="Q1983" i="6" s="1"/>
  <c r="Q1764" i="6" a="1"/>
  <c r="Q1764" i="6" s="1"/>
  <c r="Q879" i="6" a="1"/>
  <c r="Q879" i="6" s="1"/>
  <c r="Q1479" i="6" a="1"/>
  <c r="Q1479" i="6" s="1"/>
  <c r="Q2126" i="6" a="1"/>
  <c r="Q2126" i="6" s="1"/>
  <c r="Q2274" i="6" a="1"/>
  <c r="Q2274" i="6" s="1"/>
  <c r="Q448" i="6" a="1"/>
  <c r="Q448" i="6" s="1"/>
  <c r="Q1361" i="6" a="1"/>
  <c r="Q1361" i="6" s="1"/>
  <c r="Q1976" i="6" a="1"/>
  <c r="Q1976" i="6" s="1"/>
  <c r="Q818" i="6" a="1"/>
  <c r="Q818" i="6" s="1"/>
  <c r="Q259" i="6" a="1"/>
  <c r="Q259" i="6" s="1"/>
  <c r="Q1712" i="6" a="1"/>
  <c r="Q1712" i="6" s="1"/>
  <c r="Q887" i="6" a="1"/>
  <c r="Q887" i="6" s="1"/>
  <c r="Q1289" i="6" a="1"/>
  <c r="Q1289" i="6" s="1"/>
  <c r="Q2117" i="6" a="1"/>
  <c r="Q2117" i="6" s="1"/>
  <c r="Q1438" i="6" a="1"/>
  <c r="Q1438" i="6" s="1"/>
  <c r="Q99" i="6" a="1"/>
  <c r="Q99" i="6" s="1"/>
  <c r="Q1902" i="6" a="1"/>
  <c r="Q1902" i="6" s="1"/>
  <c r="Q563" i="6" a="1"/>
  <c r="Q563" i="6" s="1"/>
  <c r="Q843" i="6" a="1"/>
  <c r="Q843" i="6" s="1"/>
  <c r="Q2173" i="6" a="1"/>
  <c r="Q2173" i="6" s="1"/>
  <c r="Q1481" i="6" a="1"/>
  <c r="Q1481" i="6" s="1"/>
  <c r="Q848" i="6" a="1"/>
  <c r="Q848" i="6" s="1"/>
  <c r="Q109" i="6" a="1"/>
  <c r="Q109" i="6" s="1"/>
  <c r="Q314" i="6" a="1"/>
  <c r="Q314" i="6" s="1"/>
  <c r="Q969" i="6" a="1"/>
  <c r="Q969" i="6" s="1"/>
  <c r="Q2272" i="6" a="1"/>
  <c r="Q2272" i="6" s="1"/>
  <c r="Q1550" i="6" a="1"/>
  <c r="Q1550" i="6" s="1"/>
  <c r="Q328" i="6" a="1"/>
  <c r="Q328" i="6" s="1"/>
  <c r="A609" i="6"/>
  <c r="A1072" i="6"/>
  <c r="S1072" i="6" a="1"/>
  <c r="S1072" i="6" s="1"/>
  <c r="S2212" i="6" a="1"/>
  <c r="S2212" i="6" s="1"/>
  <c r="A1231" i="6"/>
  <c r="S220" i="6" a="1"/>
  <c r="S220" i="6" s="1"/>
  <c r="S1436" i="6" a="1"/>
  <c r="S1436" i="6" s="1"/>
  <c r="S451" i="6" a="1"/>
  <c r="S451" i="6" s="1"/>
  <c r="S640" i="6" a="1"/>
  <c r="S640" i="6" s="1"/>
  <c r="S1079" i="6" a="1"/>
  <c r="S1079" i="6" s="1"/>
  <c r="S799" i="6" a="1"/>
  <c r="S799" i="6" s="1"/>
  <c r="S138" i="6" a="1"/>
  <c r="S138" i="6" s="1"/>
  <c r="S187" i="6" a="1"/>
  <c r="S187" i="6" s="1"/>
  <c r="S519" i="6" a="1"/>
  <c r="S519" i="6" s="1"/>
  <c r="S942" i="6" a="1"/>
  <c r="S942" i="6" s="1"/>
  <c r="S229" i="6" a="1"/>
  <c r="S229" i="6" s="1"/>
  <c r="S2023" i="6" a="1"/>
  <c r="S2023" i="6" s="1"/>
  <c r="S221" i="6" a="1"/>
  <c r="S221" i="6" s="1"/>
  <c r="S315" i="6" a="1"/>
  <c r="S315" i="6" s="1"/>
  <c r="S186" i="6" a="1"/>
  <c r="S186" i="6" s="1"/>
  <c r="S1611" i="6" a="1"/>
  <c r="S1611" i="6" s="1"/>
  <c r="S1413" i="6" a="1"/>
  <c r="S1413" i="6" s="1"/>
  <c r="S1690" i="6" a="1"/>
  <c r="S1690" i="6" s="1"/>
  <c r="S222" i="6" a="1"/>
  <c r="S222" i="6" s="1"/>
  <c r="S1478" i="6" a="1"/>
  <c r="S1478" i="6" s="1"/>
  <c r="S626" i="6" a="1"/>
  <c r="S626" i="6" s="1"/>
  <c r="S1874" i="6" a="1"/>
  <c r="S1874" i="6" s="1"/>
  <c r="S1787" i="6" a="1"/>
  <c r="S1787" i="6" s="1"/>
  <c r="S400" i="6" a="1"/>
  <c r="S400" i="6" s="1"/>
  <c r="S1171" i="6" a="1"/>
  <c r="S1171" i="6" s="1"/>
  <c r="Q2243" i="6" a="1"/>
  <c r="Q2243" i="6" s="1"/>
  <c r="Q1787" i="6" a="1"/>
  <c r="Q1787" i="6" s="1"/>
  <c r="Q1578" i="6" a="1"/>
  <c r="Q1578" i="6" s="1"/>
  <c r="Q626" i="6" a="1"/>
  <c r="Q626" i="6" s="1"/>
  <c r="Q1478" i="6" a="1"/>
  <c r="Q1478" i="6" s="1"/>
  <c r="Q1901" i="6" a="1"/>
  <c r="Q1901" i="6" s="1"/>
  <c r="Q484" i="6" a="1"/>
  <c r="Q484" i="6" s="1"/>
  <c r="Q1611" i="6" a="1"/>
  <c r="Q1611" i="6" s="1"/>
  <c r="Q878" i="6" a="1"/>
  <c r="Q878" i="6" s="1"/>
  <c r="Q1185" i="6" a="1"/>
  <c r="Q1185" i="6" s="1"/>
  <c r="Q186" i="6" a="1"/>
  <c r="Q186" i="6" s="1"/>
  <c r="Q58" i="6" a="1"/>
  <c r="Q58" i="6" s="1"/>
  <c r="Q315" i="6" a="1"/>
  <c r="Q315" i="6" s="1"/>
  <c r="Q624" i="6" a="1"/>
  <c r="Q624" i="6" s="1"/>
  <c r="S554" i="6" a="1"/>
  <c r="S554" i="6" s="1"/>
  <c r="S94" i="6" a="1"/>
  <c r="S94" i="6" s="1"/>
  <c r="S1772" i="6" a="1"/>
  <c r="S1772" i="6" s="1"/>
  <c r="S211" i="6" a="1"/>
  <c r="S211" i="6" s="1"/>
  <c r="S1063" i="6" a="1"/>
  <c r="S1063" i="6" s="1"/>
  <c r="S1653" i="6" a="1"/>
  <c r="S1653" i="6" s="1"/>
  <c r="S1569" i="6" a="1"/>
  <c r="S1569" i="6" s="1"/>
  <c r="S474" i="6" a="1"/>
  <c r="S474" i="6" s="1"/>
  <c r="S1331" i="6" a="1"/>
  <c r="S1331" i="6" s="1"/>
  <c r="S339" i="6" a="1"/>
  <c r="S339" i="6" s="1"/>
  <c r="S1346" i="6" a="1"/>
  <c r="S1346" i="6" s="1"/>
  <c r="S1278" i="6" a="1"/>
  <c r="S1278" i="6" s="1"/>
  <c r="S2019" i="6" a="1"/>
  <c r="S2019" i="6" s="1"/>
  <c r="S1837" i="6" a="1"/>
  <c r="S1837" i="6" s="1"/>
  <c r="S128" i="6" a="1"/>
  <c r="S128" i="6" s="1"/>
  <c r="S167" i="6" a="1"/>
  <c r="S167" i="6" s="1"/>
  <c r="S351" i="6" a="1"/>
  <c r="S351" i="6" s="1"/>
  <c r="S144" i="6" a="1"/>
  <c r="S144" i="6" s="1"/>
  <c r="S406" i="6" a="1"/>
  <c r="S406" i="6" s="1"/>
  <c r="S101" i="6" a="1"/>
  <c r="S101" i="6" s="1"/>
  <c r="S1490" i="6" a="1"/>
  <c r="S1490" i="6" s="1"/>
  <c r="S803" i="6" a="1"/>
  <c r="S803" i="6" s="1"/>
  <c r="S1580" i="6" a="1"/>
  <c r="S1580" i="6" s="1"/>
  <c r="S1803" i="6" a="1"/>
  <c r="S1803" i="6" s="1"/>
  <c r="Q1793" i="6" a="1"/>
  <c r="Q1793" i="6" s="1"/>
  <c r="Q702" i="6" a="1"/>
  <c r="Q702" i="6" s="1"/>
  <c r="Q162" i="6" a="1"/>
  <c r="Q162" i="6" s="1"/>
  <c r="Q101" i="6" a="1"/>
  <c r="Q101" i="6" s="1"/>
  <c r="Q125" i="6" a="1"/>
  <c r="Q125" i="6" s="1"/>
  <c r="Q406" i="6" a="1"/>
  <c r="Q406" i="6" s="1"/>
  <c r="Q144" i="6" a="1"/>
  <c r="Q144" i="6" s="1"/>
  <c r="Q2067" i="6" a="1"/>
  <c r="Q2067" i="6" s="1"/>
  <c r="Q1299" i="6" a="1"/>
  <c r="Q1299" i="6" s="1"/>
  <c r="Q351" i="6" a="1"/>
  <c r="Q351" i="6" s="1"/>
  <c r="Q921" i="6" a="1"/>
  <c r="Q921" i="6" s="1"/>
  <c r="Q517" i="6" a="1"/>
  <c r="Q517" i="6" s="1"/>
  <c r="Q1518" i="6" a="1"/>
  <c r="Q1518" i="6" s="1"/>
  <c r="Q950" i="6" a="1"/>
  <c r="Q950" i="6" s="1"/>
  <c r="Q2260" i="6" a="1"/>
  <c r="Q2260" i="6" s="1"/>
  <c r="Q241" i="6" a="1"/>
  <c r="Q241" i="6" s="1"/>
  <c r="Q1986" i="6" a="1"/>
  <c r="Q1986" i="6" s="1"/>
  <c r="Q1000" i="6" a="1"/>
  <c r="Q1000" i="6" s="1"/>
  <c r="Q1045" i="6" a="1"/>
  <c r="Q1045" i="6" s="1"/>
  <c r="Q400" i="6" a="1"/>
  <c r="Q400" i="6" s="1"/>
  <c r="Q1680" i="6" a="1"/>
  <c r="Q1680" i="6" s="1"/>
  <c r="Q1172" i="6" a="1"/>
  <c r="Q1172" i="6" s="1"/>
  <c r="Q2053" i="6" a="1"/>
  <c r="Q2053" i="6" s="1"/>
  <c r="Q1319" i="6" a="1"/>
  <c r="Q1319" i="6" s="1"/>
  <c r="Q490" i="6" a="1"/>
  <c r="Q490" i="6" s="1"/>
  <c r="Q381" i="6" a="1"/>
  <c r="Q381" i="6" s="1"/>
  <c r="Q773" i="6" a="1"/>
  <c r="Q773" i="6" s="1"/>
  <c r="Q960" i="6" a="1"/>
  <c r="Q960" i="6" s="1"/>
  <c r="Q1390" i="6" a="1"/>
  <c r="Q1390" i="6" s="1"/>
  <c r="Q1427" i="6" a="1"/>
  <c r="Q1427" i="6" s="1"/>
  <c r="Q968" i="6" a="1"/>
  <c r="Q968" i="6" s="1"/>
  <c r="Q1929" i="6" a="1"/>
  <c r="Q1929" i="6" s="1"/>
  <c r="Q232" i="6" a="1"/>
  <c r="Q232" i="6" s="1"/>
  <c r="Q1158" i="6" a="1"/>
  <c r="Q1158" i="6" s="1"/>
  <c r="Q557" i="6" a="1"/>
  <c r="Q557" i="6" s="1"/>
  <c r="Q1475" i="6" a="1"/>
  <c r="Q1475" i="6" s="1"/>
  <c r="Q2012" i="6" a="1"/>
  <c r="Q2012" i="6" s="1"/>
  <c r="Q627" i="6" a="1"/>
  <c r="Q627" i="6" s="1"/>
  <c r="S413" i="6" a="1"/>
  <c r="S413" i="6" s="1"/>
  <c r="S1585" i="6" a="1"/>
  <c r="S1585" i="6" s="1"/>
  <c r="S66" i="6" a="1"/>
  <c r="S66" i="6" s="1"/>
  <c r="S2104" i="6" a="1"/>
  <c r="S2104" i="6" s="1"/>
  <c r="S72" i="6" a="1"/>
  <c r="S72" i="6" s="1"/>
  <c r="S85" i="6" a="1"/>
  <c r="S85" i="6" s="1"/>
  <c r="S2210" i="6" a="1"/>
  <c r="S2210" i="6" s="1"/>
  <c r="S123" i="6" a="1"/>
  <c r="S123" i="6" s="1"/>
  <c r="S1143" i="6" a="1"/>
  <c r="S1143" i="6" s="1"/>
  <c r="Q1154" i="6" a="1"/>
  <c r="Q1154" i="6" s="1"/>
  <c r="Q386" i="6" a="1"/>
  <c r="Q386" i="6" s="1"/>
  <c r="Q5" i="6" a="1"/>
  <c r="Q5" i="6" s="1"/>
  <c r="Q2262" i="6" a="1"/>
  <c r="Q2262" i="6" s="1"/>
  <c r="Q2108" i="6" a="1"/>
  <c r="Q2108" i="6" s="1"/>
  <c r="Q2210" i="6" a="1"/>
  <c r="Q2210" i="6" s="1"/>
  <c r="Q85" i="6" a="1"/>
  <c r="Q85" i="6" s="1"/>
  <c r="Q1621" i="6" a="1"/>
  <c r="Q1621" i="6" s="1"/>
  <c r="Q1877" i="6" a="1"/>
  <c r="Q1877" i="6" s="1"/>
  <c r="Q1473" i="6" a="1"/>
  <c r="Q1473" i="6" s="1"/>
  <c r="Q1521" i="6" a="1"/>
  <c r="Q1521" i="6" s="1"/>
  <c r="Q1500" i="6" a="1"/>
  <c r="Q1500" i="6" s="1"/>
  <c r="Q2204" i="6" a="1"/>
  <c r="Q2204" i="6" s="1"/>
  <c r="Q2058" i="6" a="1"/>
  <c r="Q2058" i="6" s="1"/>
  <c r="Q1585" i="6" a="1"/>
  <c r="Q1585" i="6" s="1"/>
  <c r="Q763" i="6" a="1"/>
  <c r="Q763" i="6" s="1"/>
  <c r="Q771" i="6" a="1"/>
  <c r="Q771" i="6" s="1"/>
  <c r="Q2178" i="6" a="1"/>
  <c r="Q2178" i="6" s="1"/>
  <c r="Q1223" i="6" a="1"/>
  <c r="Q1223" i="6" s="1"/>
  <c r="Q827" i="6" a="1"/>
  <c r="Q827" i="6" s="1"/>
  <c r="Q78" i="6" a="1"/>
  <c r="Q78" i="6" s="1"/>
  <c r="Q937" i="6" a="1"/>
  <c r="Q937" i="6" s="1"/>
  <c r="Q1214" i="6" a="1"/>
  <c r="Q1214" i="6" s="1"/>
  <c r="Q396" i="6" a="1"/>
  <c r="Q396" i="6" s="1"/>
  <c r="Q1998" i="6" a="1"/>
  <c r="Q1998" i="6" s="1"/>
  <c r="Q6" i="6" a="1"/>
  <c r="Q6" i="6" s="1"/>
  <c r="Q1446" i="6" a="1"/>
  <c r="Q1446" i="6" s="1"/>
  <c r="Q1599" i="6" a="1"/>
  <c r="Q1599" i="6" s="1"/>
  <c r="Q1398" i="6" a="1"/>
  <c r="Q1398" i="6" s="1"/>
  <c r="Q1921" i="6" a="1"/>
  <c r="Q1921" i="6" s="1"/>
  <c r="Q1103" i="6" a="1"/>
  <c r="Q1103" i="6" s="1"/>
  <c r="Q1240" i="6" a="1"/>
  <c r="Q1240" i="6" s="1"/>
  <c r="Q1785" i="6" a="1"/>
  <c r="Q1785" i="6" s="1"/>
  <c r="Q573" i="6" a="1"/>
  <c r="Q573" i="6" s="1"/>
  <c r="Q466" i="6" a="1"/>
  <c r="Q466" i="6" s="1"/>
  <c r="Q824" i="6" a="1"/>
  <c r="Q824" i="6" s="1"/>
  <c r="Q1515" i="6" a="1"/>
  <c r="Q1515" i="6" s="1"/>
  <c r="Q2131" i="6" a="1"/>
  <c r="Q2131" i="6" s="1"/>
  <c r="Q2241" i="6" a="1"/>
  <c r="Q2241" i="6" s="1"/>
  <c r="Q715" i="6" a="1"/>
  <c r="Q715" i="6" s="1"/>
  <c r="Q892" i="6" a="1"/>
  <c r="Q892" i="6" s="1"/>
  <c r="Q1197" i="6" a="1"/>
  <c r="Q1197" i="6" s="1"/>
  <c r="Q2019" i="6" a="1"/>
  <c r="Q2019" i="6" s="1"/>
  <c r="Q999" i="6" a="1"/>
  <c r="Q999" i="6" s="1"/>
  <c r="Q339" i="6" a="1"/>
  <c r="Q339" i="6" s="1"/>
  <c r="Q2040" i="6" a="1"/>
  <c r="Q2040" i="6" s="1"/>
  <c r="Q1331" i="6" a="1"/>
  <c r="Q1331" i="6" s="1"/>
  <c r="Q1551" i="6" a="1"/>
  <c r="Q1551" i="6" s="1"/>
  <c r="Q474" i="6" a="1"/>
  <c r="Q474" i="6" s="1"/>
  <c r="Q1653" i="6" a="1"/>
  <c r="Q1653" i="6" s="1"/>
  <c r="Q1920" i="6" a="1"/>
  <c r="Q1920" i="6" s="1"/>
  <c r="Q1063" i="6" a="1"/>
  <c r="Q1063" i="6" s="1"/>
  <c r="Q1772" i="6" a="1"/>
  <c r="Q1772" i="6" s="1"/>
  <c r="Q2090" i="6" a="1"/>
  <c r="Q2090" i="6" s="1"/>
  <c r="Q1444" i="6" a="1"/>
  <c r="Q1444" i="6" s="1"/>
  <c r="Q554" i="6" a="1"/>
  <c r="Q554" i="6" s="1"/>
  <c r="Q250" i="6" a="1"/>
  <c r="Q250" i="6" s="1"/>
  <c r="Q294" i="6" a="1"/>
  <c r="Q294" i="6" s="1"/>
  <c r="Q422" i="6" a="1"/>
  <c r="Q422" i="6" s="1"/>
  <c r="Q527" i="6" a="1"/>
  <c r="Q527" i="6" s="1"/>
  <c r="Q535" i="6" a="1"/>
  <c r="Q535" i="6" s="1"/>
  <c r="Q1567" i="6" a="1"/>
  <c r="Q1567" i="6" s="1"/>
  <c r="Q1964" i="6" a="1"/>
  <c r="Q1964" i="6" s="1"/>
  <c r="Q2188" i="6" a="1"/>
  <c r="Q2188" i="6" s="1"/>
  <c r="Q147" i="6" a="1"/>
  <c r="Q147" i="6" s="1"/>
  <c r="Q366" i="6" a="1"/>
  <c r="Q366" i="6" s="1"/>
  <c r="Q417" i="6" a="1"/>
  <c r="Q417" i="6" s="1"/>
  <c r="Q171" i="6" a="1"/>
  <c r="Q171" i="6" s="1"/>
  <c r="Q135" i="6" a="1"/>
  <c r="Q135" i="6" s="1"/>
  <c r="Q1885" i="6" a="1"/>
  <c r="Q1885" i="6" s="1"/>
  <c r="Q1378" i="6" a="1"/>
  <c r="Q1378" i="6" s="1"/>
  <c r="Q238" i="6" a="1"/>
  <c r="Q238" i="6" s="1"/>
  <c r="Q985" i="6" a="1"/>
  <c r="Q985" i="6" s="1"/>
  <c r="Q1456" i="6" a="1"/>
  <c r="Q1456" i="6" s="1"/>
  <c r="Q453" i="6" a="1"/>
  <c r="Q453" i="6" s="1"/>
  <c r="Q2293" i="6" a="1"/>
  <c r="Q2293" i="6" s="1"/>
  <c r="R2293" i="6" s="1"/>
  <c r="Q348" i="6" a="1"/>
  <c r="Q348" i="6" s="1"/>
  <c r="R348" i="6" s="1"/>
  <c r="Q364" i="6" a="1"/>
  <c r="Q364" i="6" s="1"/>
  <c r="R364" i="6" s="1"/>
  <c r="W364" i="6" s="1"/>
  <c r="Q1555" i="6" a="1"/>
  <c r="Q1555" i="6" s="1"/>
  <c r="Q945" i="6" a="1"/>
  <c r="Q945" i="6" s="1"/>
  <c r="Q1073" i="6" a="1"/>
  <c r="Q1073" i="6" s="1"/>
  <c r="Q1396" i="6" a="1"/>
  <c r="Q1396" i="6" s="1"/>
  <c r="Q998" i="6" a="1"/>
  <c r="Q998" i="6" s="1"/>
  <c r="Q139" i="6" a="1"/>
  <c r="Q139" i="6" s="1"/>
  <c r="Q1060" i="6" a="1"/>
  <c r="Q1060" i="6" s="1"/>
  <c r="Q326" i="6" a="1"/>
  <c r="Q326" i="6" s="1"/>
  <c r="Q2185" i="6" a="1"/>
  <c r="Q2185" i="6" s="1"/>
  <c r="Q665" i="6" a="1"/>
  <c r="Q665" i="6" s="1"/>
  <c r="Q1739" i="6" a="1"/>
  <c r="Q1739" i="6" s="1"/>
  <c r="Q1448" i="6" a="1"/>
  <c r="Q1448" i="6" s="1"/>
  <c r="Q2201" i="6" a="1"/>
  <c r="Q2201" i="6" s="1"/>
  <c r="Q56" i="6" a="1"/>
  <c r="Q56" i="6" s="1"/>
  <c r="Q276" i="6" a="1"/>
  <c r="Q276" i="6" s="1"/>
  <c r="Q12" i="6" a="1"/>
  <c r="Q12" i="6" s="1"/>
  <c r="Q733" i="6" a="1"/>
  <c r="Q733" i="6" s="1"/>
  <c r="Q1003" i="6" a="1"/>
  <c r="Q1003" i="6" s="1"/>
  <c r="Q407" i="6" a="1"/>
  <c r="Q407" i="6" s="1"/>
  <c r="Q2025" i="6" a="1"/>
  <c r="Q2025" i="6" s="1"/>
  <c r="Q2155" i="6" a="1"/>
  <c r="Q2155" i="6" s="1"/>
  <c r="Q1931" i="6" a="1"/>
  <c r="Q1931" i="6" s="1"/>
  <c r="Q499" i="6" a="1"/>
  <c r="Q499" i="6" s="1"/>
  <c r="Q1872" i="6" a="1"/>
  <c r="Q1872" i="6" s="1"/>
  <c r="Q902" i="6" a="1"/>
  <c r="Q902" i="6" s="1"/>
  <c r="Q1896" i="6" a="1"/>
  <c r="Q1896" i="6" s="1"/>
  <c r="Q2069" i="6" a="1"/>
  <c r="Q2069" i="6" s="1"/>
  <c r="Q601" i="6" a="1"/>
  <c r="Q601" i="6" s="1"/>
  <c r="Q158" i="6" a="1"/>
  <c r="Q158" i="6" s="1"/>
  <c r="Q958" i="6" a="1"/>
  <c r="Q958" i="6" s="1"/>
  <c r="Q1088" i="6" a="1"/>
  <c r="Q1088" i="6" s="1"/>
  <c r="Q2121" i="6" a="1"/>
  <c r="Q2121" i="6" s="1"/>
  <c r="Q1259" i="6" a="1"/>
  <c r="Q1259" i="6" s="1"/>
  <c r="Q409" i="6" a="1"/>
  <c r="Q409" i="6" s="1"/>
  <c r="Q1026" i="6" a="1"/>
  <c r="Q1026" i="6" s="1"/>
  <c r="Q209" i="6" a="1"/>
  <c r="Q209" i="6" s="1"/>
  <c r="Q1870" i="6" a="1"/>
  <c r="Q1870" i="6" s="1"/>
  <c r="Q1997" i="6" a="1"/>
  <c r="Q1997" i="6" s="1"/>
  <c r="Q1007" i="6" a="1"/>
  <c r="Q1007" i="6" s="1"/>
  <c r="Q705" i="6" a="1"/>
  <c r="Q705" i="6" s="1"/>
  <c r="Q797" i="6" a="1"/>
  <c r="Q797" i="6" s="1"/>
  <c r="Q2076" i="6" a="1"/>
  <c r="Q2076" i="6" s="1"/>
  <c r="Q781" i="6" a="1"/>
  <c r="Q781" i="6" s="1"/>
  <c r="Q1137" i="6" a="1"/>
  <c r="Q1137" i="6" s="1"/>
  <c r="Q730" i="6" a="1"/>
  <c r="Q730" i="6" s="1"/>
  <c r="Q479" i="6" a="1"/>
  <c r="Q479" i="6" s="1"/>
  <c r="Q1989" i="6" a="1"/>
  <c r="Q1989" i="6" s="1"/>
  <c r="Q148" i="6" a="1"/>
  <c r="Q148" i="6" s="1"/>
  <c r="Q1042" i="6" a="1"/>
  <c r="Q1042" i="6" s="1"/>
  <c r="Q269" i="6" a="1"/>
  <c r="Q269" i="6" s="1"/>
  <c r="Q1002" i="6" a="1"/>
  <c r="Q1002" i="6" s="1"/>
  <c r="Q585" i="6" a="1"/>
  <c r="Q585" i="6" s="1"/>
  <c r="Q685" i="6" a="1"/>
  <c r="Q685" i="6" s="1"/>
  <c r="Q853" i="6" a="1"/>
  <c r="Q853" i="6" s="1"/>
  <c r="Q2077" i="6" a="1"/>
  <c r="Q2077" i="6" s="1"/>
  <c r="Q1594" i="6" a="1"/>
  <c r="Q1594" i="6" s="1"/>
  <c r="Q401" i="6" a="1"/>
  <c r="Q401" i="6" s="1"/>
  <c r="Q227" i="6" a="1"/>
  <c r="Q227" i="6" s="1"/>
  <c r="Q900" i="6" a="1"/>
  <c r="Q900" i="6" s="1"/>
  <c r="Q1565" i="6" a="1"/>
  <c r="Q1565" i="6" s="1"/>
  <c r="Q899" i="6" a="1"/>
  <c r="Q899" i="6" s="1"/>
  <c r="Q628" i="6" a="1"/>
  <c r="Q628" i="6" s="1"/>
  <c r="Q2125" i="6" a="1"/>
  <c r="Q2125" i="6" s="1"/>
  <c r="Q1646" i="6" a="1"/>
  <c r="Q1646" i="6" s="1"/>
  <c r="Q55" i="6" a="1"/>
  <c r="Q55" i="6" s="1"/>
  <c r="Q1592" i="6" a="1"/>
  <c r="Q1592" i="6" s="1"/>
  <c r="Q602" i="6" a="1"/>
  <c r="Q602" i="6" s="1"/>
  <c r="Q368" i="6" a="1"/>
  <c r="Q368" i="6" s="1"/>
  <c r="Q37" i="6" a="1"/>
  <c r="Q37" i="6" s="1"/>
  <c r="Q2056" i="6" a="1"/>
  <c r="Q2056" i="6" s="1"/>
  <c r="Q1538" i="6" a="1"/>
  <c r="Q1538" i="6" s="1"/>
  <c r="Q1136" i="6" a="1"/>
  <c r="Q1136" i="6" s="1"/>
  <c r="Q2049" i="6" a="1"/>
  <c r="Q2049" i="6" s="1"/>
  <c r="Q1536" i="6" a="1"/>
  <c r="Q1536" i="6" s="1"/>
  <c r="Q669" i="6" a="1"/>
  <c r="Q669" i="6" s="1"/>
  <c r="Q564" i="6" a="1"/>
  <c r="Q564" i="6" s="1"/>
  <c r="Q543" i="6" a="1"/>
  <c r="Q543" i="6" s="1"/>
  <c r="Q621" i="6" a="1"/>
  <c r="Q621" i="6" s="1"/>
  <c r="Q855" i="6" a="1"/>
  <c r="Q855" i="6" s="1"/>
  <c r="Q890" i="6" a="1"/>
  <c r="Q890" i="6" s="1"/>
  <c r="Q2128" i="6" a="1"/>
  <c r="Q2128" i="6" s="1"/>
  <c r="Q1333" i="6" a="1"/>
  <c r="Q1333" i="6" s="1"/>
  <c r="Q472" i="6" a="1"/>
  <c r="Q472" i="6" s="1"/>
  <c r="Q1360" i="6" a="1"/>
  <c r="Q1360" i="6" s="1"/>
  <c r="Q569" i="6" a="1"/>
  <c r="Q569" i="6" s="1"/>
  <c r="Q1673" i="6" a="1"/>
  <c r="Q1673" i="6" s="1"/>
  <c r="Q1668" i="6" a="1"/>
  <c r="Q1668" i="6" s="1"/>
  <c r="Q53" i="6" a="1"/>
  <c r="Q53" i="6" s="1"/>
  <c r="Q1356" i="6" a="1"/>
  <c r="Q1356" i="6" s="1"/>
  <c r="Q521" i="6" a="1"/>
  <c r="Q521" i="6" s="1"/>
  <c r="Q1709" i="6" a="1"/>
  <c r="Q1709" i="6" s="1"/>
  <c r="Q993" i="6" a="1"/>
  <c r="Q993" i="6" s="1"/>
  <c r="Q384" i="6" a="1"/>
  <c r="Q384" i="6" s="1"/>
  <c r="Q1763" i="6" a="1"/>
  <c r="Q1763" i="6" s="1"/>
  <c r="Q1641" i="6" a="1"/>
  <c r="Q1641" i="6" s="1"/>
  <c r="Q1626" i="6" a="1"/>
  <c r="Q1626" i="6" s="1"/>
  <c r="Q1032" i="6" a="1"/>
  <c r="Q1032" i="6" s="1"/>
  <c r="Q579" i="6" a="1"/>
  <c r="Q579" i="6" s="1"/>
  <c r="Q1304" i="6" a="1"/>
  <c r="Q1304" i="6" s="1"/>
  <c r="Q1373" i="6" a="1"/>
  <c r="Q1373" i="6" s="1"/>
  <c r="Q692" i="6" a="1"/>
  <c r="Q692" i="6" s="1"/>
  <c r="Q759" i="6" a="1"/>
  <c r="Q759" i="6" s="1"/>
  <c r="Q757" i="6" a="1"/>
  <c r="Q757" i="6" s="1"/>
  <c r="Q2059" i="6" a="1"/>
  <c r="Q2059" i="6" s="1"/>
  <c r="Q2219" i="6" a="1"/>
  <c r="Q2219" i="6" s="1"/>
  <c r="Q1087" i="6" a="1"/>
  <c r="Q1087" i="6" s="1"/>
  <c r="Q935" i="6" a="1"/>
  <c r="Q935" i="6" s="1"/>
  <c r="Q1990" i="6" a="1"/>
  <c r="Q1990" i="6" s="1"/>
  <c r="Q1967" i="6" a="1"/>
  <c r="Q1967" i="6" s="1"/>
  <c r="Q1275" i="6" a="1"/>
  <c r="Q1275" i="6" s="1"/>
  <c r="Q262" i="6" a="1"/>
  <c r="Q262" i="6" s="1"/>
  <c r="Q1717" i="6" a="1"/>
  <c r="Q1717" i="6" s="1"/>
  <c r="Q965" i="6" a="1"/>
  <c r="Q965" i="6" s="1"/>
  <c r="Q1024" i="6" a="1"/>
  <c r="Q1024" i="6" s="1"/>
  <c r="Q1930" i="6" a="1"/>
  <c r="Q1930" i="6" s="1"/>
  <c r="Q305" i="6" a="1"/>
  <c r="Q305" i="6" s="1"/>
  <c r="Q990" i="6" a="1"/>
  <c r="Q990" i="6" s="1"/>
  <c r="Q888" i="6" a="1"/>
  <c r="Q888" i="6" s="1"/>
  <c r="Q1306" i="6" a="1"/>
  <c r="Q1306" i="6" s="1"/>
  <c r="Q1476" i="6" a="1"/>
  <c r="Q1476" i="6" s="1"/>
  <c r="Q506" i="6" a="1"/>
  <c r="Q506" i="6" s="1"/>
  <c r="Q1184" i="6" a="1"/>
  <c r="Q1184" i="6" s="1"/>
  <c r="Q1323" i="6" a="1"/>
  <c r="Q1323" i="6" s="1"/>
  <c r="Q1637" i="6" a="1"/>
  <c r="Q1637" i="6" s="1"/>
  <c r="Q426" i="6" a="1"/>
  <c r="Q426" i="6" s="1"/>
  <c r="Q1035" i="6" a="1"/>
  <c r="Q1035" i="6" s="1"/>
  <c r="Q710" i="6" a="1"/>
  <c r="Q710" i="6" s="1"/>
  <c r="Q1347" i="6" a="1"/>
  <c r="Q1347" i="6" s="1"/>
  <c r="Q1883" i="6" a="1"/>
  <c r="Q1883" i="6" s="1"/>
  <c r="Q1052" i="6" a="1"/>
  <c r="Q1052" i="6" s="1"/>
  <c r="Q724" i="6" a="1"/>
  <c r="Q724" i="6" s="1"/>
  <c r="Q2137" i="6" a="1"/>
  <c r="Q2137" i="6" s="1"/>
  <c r="Q1226" i="6" a="1"/>
  <c r="Q1226" i="6" s="1"/>
  <c r="Q1093" i="6" a="1"/>
  <c r="Q1093" i="6" s="1"/>
  <c r="Q1758" i="6" a="1"/>
  <c r="Q1758" i="6" s="1"/>
  <c r="Q580" i="6" a="1"/>
  <c r="Q580" i="6" s="1"/>
  <c r="Q1181" i="6" a="1"/>
  <c r="Q1181" i="6" s="1"/>
  <c r="Q2208" i="6" a="1"/>
  <c r="Q2208" i="6" s="1"/>
  <c r="Q977" i="6" a="1"/>
  <c r="Q977" i="6" s="1"/>
  <c r="Q1083" i="6" a="1"/>
  <c r="Q1083" i="6" s="1"/>
  <c r="Q1507" i="6" a="1"/>
  <c r="Q1507" i="6" s="1"/>
  <c r="Q463" i="6" a="1"/>
  <c r="Q463" i="6" s="1"/>
  <c r="Q1991" i="6" a="1"/>
  <c r="Q1991" i="6" s="1"/>
  <c r="Q1296" i="6" a="1"/>
  <c r="Q1296" i="6" s="1"/>
  <c r="Q676" i="6" a="1"/>
  <c r="Q676" i="6" s="1"/>
  <c r="Q2187" i="6" a="1"/>
  <c r="Q2187" i="6" s="1"/>
  <c r="Q1031" i="6" a="1"/>
  <c r="Q1031" i="6" s="1"/>
  <c r="Q1811" i="6" a="1"/>
  <c r="Q1811" i="6" s="1"/>
  <c r="Q1076" i="6" a="1"/>
  <c r="Q1076" i="6" s="1"/>
  <c r="Q1702" i="6" a="1"/>
  <c r="Q1702" i="6" s="1"/>
  <c r="Q2247" i="6" a="1"/>
  <c r="Q2247" i="6" s="1"/>
  <c r="Q100" i="6" a="1"/>
  <c r="Q100" i="6" s="1"/>
  <c r="Q1279" i="6" a="1"/>
  <c r="Q1279" i="6" s="1"/>
  <c r="Q847" i="6" a="1"/>
  <c r="Q847" i="6" s="1"/>
  <c r="Q21" i="6" a="1"/>
  <c r="Q21" i="6" s="1"/>
  <c r="Q297" i="6" a="1"/>
  <c r="Q297" i="6" s="1"/>
  <c r="Q2084" i="6" a="1"/>
  <c r="Q2084" i="6" s="1"/>
  <c r="Q337" i="6" a="1"/>
  <c r="Q337" i="6" s="1"/>
  <c r="Q292" i="6" a="1"/>
  <c r="Q292" i="6" s="1"/>
  <c r="Q1856" i="6" a="1"/>
  <c r="Q1856" i="6" s="1"/>
  <c r="Q2261" i="6" a="1"/>
  <c r="Q2261" i="6" s="1"/>
  <c r="Q425" i="6" a="1"/>
  <c r="Q425" i="6" s="1"/>
  <c r="Q783" i="6" a="1"/>
  <c r="Q783" i="6" s="1"/>
  <c r="Q281" i="6" a="1"/>
  <c r="Q281" i="6" s="1"/>
  <c r="Q1472" i="6" a="1"/>
  <c r="Q1472" i="6" s="1"/>
  <c r="Q309" i="6" a="1"/>
  <c r="Q309" i="6" s="1"/>
  <c r="Q119" i="6" a="1"/>
  <c r="Q119" i="6" s="1"/>
  <c r="Q308" i="6" a="1"/>
  <c r="Q308" i="6" s="1"/>
  <c r="Q340" i="6" a="1"/>
  <c r="Q340" i="6" s="1"/>
  <c r="Q492" i="6" a="1"/>
  <c r="Q492" i="6" s="1"/>
  <c r="Q1730" i="6" a="1"/>
  <c r="Q1730" i="6" s="1"/>
  <c r="Q244" i="6" a="1"/>
  <c r="Q244" i="6" s="1"/>
  <c r="Q1345" i="6" a="1"/>
  <c r="Q1345" i="6" s="1"/>
  <c r="Q1700" i="6" a="1"/>
  <c r="Q1700" i="6" s="1"/>
  <c r="Q2095" i="6" a="1"/>
  <c r="Q2095" i="6" s="1"/>
  <c r="Q1910" i="6" a="1"/>
  <c r="Q1910" i="6" s="1"/>
  <c r="Q2043" i="6" a="1"/>
  <c r="Q2043" i="6" s="1"/>
  <c r="Q1841" i="6" a="1"/>
  <c r="Q1841" i="6" s="1"/>
  <c r="Q1788" i="6" a="1"/>
  <c r="Q1788" i="6" s="1"/>
  <c r="Q373" i="6" a="1"/>
  <c r="Q373" i="6" s="1"/>
  <c r="Q785" i="6" a="1"/>
  <c r="Q785" i="6" s="1"/>
  <c r="Q2116" i="6" a="1"/>
  <c r="Q2116" i="6" s="1"/>
  <c r="Q95" i="6" a="1"/>
  <c r="Q95" i="6" s="1"/>
  <c r="Q2255" i="6" a="1"/>
  <c r="Q2255" i="6" s="1"/>
  <c r="Q1501" i="6" a="1"/>
  <c r="Q1501" i="6" s="1"/>
  <c r="Q1008" i="6" a="1"/>
  <c r="Q1008" i="6" s="1"/>
  <c r="Q2168" i="6" a="1"/>
  <c r="Q2168" i="6" s="1"/>
  <c r="Q891" i="6" a="1"/>
  <c r="Q891" i="6" s="1"/>
  <c r="Q105" i="6" a="1"/>
  <c r="Q105" i="6" s="1"/>
  <c r="Q1960" i="6" a="1"/>
  <c r="Q1960" i="6" s="1"/>
  <c r="Q1632" i="6" a="1"/>
  <c r="Q1632" i="6" s="1"/>
  <c r="Q1634" i="6" a="1"/>
  <c r="Q1634" i="6" s="1"/>
  <c r="Q2184" i="6" a="1"/>
  <c r="Q2184" i="6" s="1"/>
  <c r="Q163" i="6" a="1"/>
  <c r="Q163" i="6" s="1"/>
  <c r="Q2189" i="6" a="1"/>
  <c r="Q2189" i="6" s="1"/>
  <c r="Q433" i="6" a="1"/>
  <c r="Q433" i="6" s="1"/>
  <c r="Q808" i="6" a="1"/>
  <c r="Q808" i="6" s="1"/>
  <c r="Q1980" i="6" a="1"/>
  <c r="Q1980" i="6" s="1"/>
  <c r="Q449" i="6" a="1"/>
  <c r="Q449" i="6" s="1"/>
  <c r="Q365" i="6" a="1"/>
  <c r="Q365" i="6" s="1"/>
  <c r="Q26" i="6" a="1"/>
  <c r="Q26" i="6" s="1"/>
  <c r="Q2214" i="6" a="1"/>
  <c r="Q2214" i="6" s="1"/>
  <c r="Q377" i="6" a="1"/>
  <c r="Q377" i="6" s="1"/>
  <c r="Q1974" i="6" a="1"/>
  <c r="Q1974" i="6" s="1"/>
  <c r="Q1654" i="6" a="1"/>
  <c r="Q1654" i="6" s="1"/>
  <c r="Q1732" i="6" a="1"/>
  <c r="Q1732" i="6" s="1"/>
  <c r="Q1984" i="6" a="1"/>
  <c r="Q1984" i="6" s="1"/>
  <c r="Q136" i="6" a="1"/>
  <c r="Q136" i="6" s="1"/>
  <c r="Q625" i="6" a="1"/>
  <c r="Q625" i="6" s="1"/>
  <c r="Q1581" i="6" a="1"/>
  <c r="Q1581" i="6" s="1"/>
  <c r="Q45" i="6" a="1"/>
  <c r="Q45" i="6" s="1"/>
  <c r="Q313" i="6" a="1"/>
  <c r="Q313" i="6" s="1"/>
  <c r="Q2281" i="6" a="1"/>
  <c r="Q2281" i="6" s="1"/>
  <c r="Q1887" i="6" a="1"/>
  <c r="Q1887" i="6" s="1"/>
  <c r="Q1054" i="6" a="1"/>
  <c r="Q1054" i="6" s="1"/>
  <c r="Q959" i="6" a="1"/>
  <c r="Q959" i="6" s="1"/>
  <c r="Q1941" i="6" a="1"/>
  <c r="Q1941" i="6" s="1"/>
  <c r="Q1696" i="6" a="1"/>
  <c r="Q1696" i="6" s="1"/>
  <c r="Q1470" i="6" a="1"/>
  <c r="Q1470" i="6" s="1"/>
  <c r="Q1615" i="6" a="1"/>
  <c r="Q1615" i="6" s="1"/>
  <c r="Q1486" i="6" a="1"/>
  <c r="Q1486" i="6" s="1"/>
  <c r="Q278" i="6" a="1"/>
  <c r="Q278" i="6" s="1"/>
  <c r="Q126" i="6" a="1"/>
  <c r="Q126" i="6" s="1"/>
  <c r="Q2018" i="6" a="1"/>
  <c r="Q2018" i="6" s="1"/>
  <c r="Q1037" i="6" a="1"/>
  <c r="Q1037" i="6" s="1"/>
  <c r="Q1058" i="6" a="1"/>
  <c r="Q1058" i="6" s="1"/>
  <c r="Q1295" i="6" a="1"/>
  <c r="Q1295" i="6" s="1"/>
  <c r="Q681" i="6" a="1"/>
  <c r="Q681" i="6" s="1"/>
  <c r="Q1014" i="6" a="1"/>
  <c r="Q1014" i="6" s="1"/>
  <c r="Q2023" i="6" a="1"/>
  <c r="Q2023" i="6" s="1"/>
  <c r="Q229" i="6" a="1"/>
  <c r="Q229" i="6" s="1"/>
  <c r="Q1155" i="6" a="1"/>
  <c r="Q1155" i="6" s="1"/>
  <c r="Q23" i="6" a="1"/>
  <c r="Q23" i="6" s="1"/>
  <c r="Q767" i="6" a="1"/>
  <c r="Q767" i="6" s="1"/>
  <c r="Q1300" i="6" a="1"/>
  <c r="Q1300" i="6" s="1"/>
  <c r="Q138" i="6" a="1"/>
  <c r="Q138" i="6" s="1"/>
  <c r="Q799" i="6" a="1"/>
  <c r="Q799" i="6" s="1"/>
  <c r="Q2160" i="6" a="1"/>
  <c r="Q2160" i="6" s="1"/>
  <c r="Q1079" i="6" a="1"/>
  <c r="Q1079" i="6" s="1"/>
  <c r="Q2146" i="6" a="1"/>
  <c r="Q2146" i="6" s="1"/>
  <c r="Q451" i="6" a="1"/>
  <c r="Q451" i="6" s="1"/>
  <c r="Q1880" i="6" a="1"/>
  <c r="Q1880" i="6" s="1"/>
  <c r="Q2229" i="6" a="1"/>
  <c r="Q2229" i="6" s="1"/>
  <c r="Q1436" i="6" a="1"/>
  <c r="Q1436" i="6" s="1"/>
  <c r="Q941" i="6" a="1"/>
  <c r="Q941" i="6" s="1"/>
  <c r="Q813" i="6" a="1"/>
  <c r="Q813" i="6" s="1"/>
  <c r="Q2212" i="6" a="1"/>
  <c r="Q2212" i="6" s="1"/>
  <c r="Q153" i="6" a="1"/>
  <c r="Q153" i="6" s="1"/>
  <c r="Q2246" i="6" a="1"/>
  <c r="Q2246" i="6" s="1"/>
  <c r="Q1583" i="6" a="1"/>
  <c r="Q1583" i="6" s="1"/>
  <c r="Q586" i="6" a="1"/>
  <c r="Q586" i="6" s="1"/>
  <c r="Q704" i="6" a="1"/>
  <c r="Q704" i="6" s="1"/>
  <c r="Q1250" i="6" a="1"/>
  <c r="Q1250" i="6" s="1"/>
  <c r="Q16" i="6" a="1"/>
  <c r="Q16" i="6" s="1"/>
  <c r="Q1575" i="6" a="1"/>
  <c r="Q1575" i="6" s="1"/>
  <c r="Q1779" i="6" a="1"/>
  <c r="Q1779" i="6" s="1"/>
  <c r="Q1098" i="6" a="1"/>
  <c r="Q1098" i="6" s="1"/>
  <c r="Q794" i="6" a="1"/>
  <c r="Q794" i="6" s="1"/>
  <c r="Q1497" i="6" a="1"/>
  <c r="Q1497" i="6" s="1"/>
  <c r="Q1736" i="6" a="1"/>
  <c r="Q1736" i="6" s="1"/>
  <c r="Q919" i="6" a="1"/>
  <c r="Q919" i="6" s="1"/>
  <c r="Q981" i="6" a="1"/>
  <c r="Q981" i="6" s="1"/>
  <c r="Q747" i="6" a="1"/>
  <c r="Q747" i="6" s="1"/>
  <c r="Q931" i="6" a="1"/>
  <c r="Q931" i="6" s="1"/>
  <c r="Q441" i="6" a="1"/>
  <c r="Q441" i="6" s="1"/>
  <c r="Q1957" i="6" a="1"/>
  <c r="Q1957" i="6" s="1"/>
  <c r="Q333" i="6" a="1"/>
  <c r="Q333" i="6" s="1"/>
  <c r="Q1508" i="6" a="1"/>
  <c r="Q1508" i="6" s="1"/>
  <c r="Q814" i="6" a="1"/>
  <c r="Q814" i="6" s="1"/>
  <c r="Q2182" i="6" a="1"/>
  <c r="Q2182" i="6" s="1"/>
  <c r="Q1190" i="6" a="1"/>
  <c r="Q1190" i="6" s="1"/>
  <c r="Q1542" i="6" a="1"/>
  <c r="Q1542" i="6" s="1"/>
  <c r="Q735" i="6" a="1"/>
  <c r="Q735" i="6" s="1"/>
  <c r="Q662" i="6" a="1"/>
  <c r="Q662" i="6" s="1"/>
  <c r="Q863" i="6" a="1"/>
  <c r="Q863" i="6" s="1"/>
  <c r="Q330" i="6" a="1"/>
  <c r="Q330" i="6" s="1"/>
  <c r="Q462" i="6" a="1"/>
  <c r="Q462" i="6" s="1"/>
  <c r="N959" i="6"/>
  <c r="N1054" i="6"/>
  <c r="N1887" i="6"/>
  <c r="N639" i="6"/>
  <c r="N2004" i="6"/>
  <c r="N2281" i="6"/>
  <c r="N608" i="6"/>
  <c r="N402" i="6"/>
  <c r="N208" i="6"/>
  <c r="N1191" i="6"/>
  <c r="N313" i="6"/>
  <c r="N45" i="6"/>
  <c r="N1821" i="6"/>
  <c r="N1581" i="6"/>
  <c r="N957" i="6"/>
  <c r="N1830" i="6"/>
  <c r="N625" i="6"/>
  <c r="N136" i="6"/>
  <c r="N1984" i="6"/>
  <c r="N1655" i="6"/>
  <c r="N1732" i="6"/>
  <c r="N875" i="6"/>
  <c r="N1623" i="6"/>
  <c r="N1654" i="6"/>
  <c r="N91" i="6"/>
  <c r="N1974" i="6"/>
  <c r="N377" i="6"/>
  <c r="N2214" i="6"/>
  <c r="N1092" i="6"/>
  <c r="N26" i="6"/>
  <c r="N365" i="6"/>
  <c r="N449" i="6"/>
  <c r="N1980" i="6"/>
  <c r="N808" i="6"/>
  <c r="N14" i="6"/>
  <c r="N2112" i="6"/>
  <c r="N1813" i="6"/>
  <c r="N433" i="6"/>
  <c r="N2225" i="6"/>
  <c r="N2189" i="6"/>
  <c r="N1587" i="6"/>
  <c r="N494" i="6"/>
  <c r="N1316" i="6"/>
  <c r="N163" i="6"/>
  <c r="N635" i="6"/>
  <c r="N732" i="6"/>
  <c r="N2184" i="6"/>
  <c r="N2154" i="6"/>
  <c r="N1737" i="6"/>
  <c r="N1632" i="6"/>
  <c r="N2203" i="6"/>
  <c r="N1546" i="6"/>
  <c r="N1415" i="6"/>
  <c r="N1152" i="6"/>
  <c r="N271" i="6"/>
  <c r="N456" i="6"/>
  <c r="N241" i="6"/>
  <c r="N1837" i="6"/>
  <c r="N1675" i="6"/>
  <c r="N1635" i="6"/>
  <c r="N1083" i="6"/>
  <c r="N977" i="6"/>
  <c r="N2282" i="6"/>
  <c r="N2208" i="6"/>
  <c r="N1751" i="6"/>
  <c r="N1181" i="6"/>
  <c r="N580" i="6"/>
  <c r="N1513" i="6"/>
  <c r="N1758" i="6"/>
  <c r="N2013" i="6"/>
  <c r="N1093" i="6"/>
  <c r="N1226" i="6"/>
  <c r="N1127" i="6"/>
  <c r="N2137" i="6"/>
  <c r="N2277" i="6"/>
  <c r="N2092" i="6"/>
  <c r="N1822" i="6"/>
  <c r="N1928" i="6"/>
  <c r="N767" i="6"/>
  <c r="N23" i="6"/>
  <c r="N187" i="6"/>
  <c r="N690" i="6"/>
  <c r="N1681" i="6"/>
  <c r="N1155" i="6"/>
  <c r="N519" i="6"/>
  <c r="N1645" i="6"/>
  <c r="N1933" i="6"/>
  <c r="N942" i="6"/>
  <c r="N1789" i="6"/>
  <c r="N1144" i="6"/>
  <c r="N229" i="6"/>
  <c r="N2023" i="6"/>
  <c r="N624" i="6"/>
  <c r="N221" i="6"/>
  <c r="N1579" i="6"/>
  <c r="N315" i="6"/>
  <c r="N1922" i="6"/>
  <c r="N58" i="6"/>
  <c r="N1529" i="6"/>
  <c r="N2151" i="6"/>
  <c r="N299" i="6"/>
  <c r="N1157" i="6"/>
  <c r="N1461" i="6"/>
  <c r="N186" i="6"/>
  <c r="N1568" i="6"/>
  <c r="N1164" i="6"/>
  <c r="N1185" i="6"/>
  <c r="N878" i="6"/>
  <c r="N1611" i="6"/>
  <c r="N1458" i="6"/>
  <c r="N633" i="6"/>
  <c r="N293" i="6"/>
  <c r="N904" i="6"/>
  <c r="N1787" i="6"/>
  <c r="N52" i="6"/>
  <c r="N1498" i="6"/>
  <c r="N102" i="6"/>
  <c r="N2085" i="6"/>
  <c r="N889" i="6"/>
  <c r="N1397" i="6"/>
  <c r="N1171" i="6"/>
  <c r="N854" i="6"/>
  <c r="N979" i="6"/>
  <c r="N98" i="6"/>
  <c r="N972" i="6"/>
  <c r="N857" i="6"/>
  <c r="N327" i="6"/>
  <c r="N2180" i="6"/>
  <c r="N1159" i="6"/>
  <c r="N1495" i="6"/>
  <c r="N1534" i="6"/>
  <c r="N331" i="6"/>
  <c r="N1914" i="6"/>
  <c r="N651" i="6"/>
  <c r="N709" i="6"/>
  <c r="N2107" i="6"/>
  <c r="N359" i="6"/>
  <c r="N1430" i="6"/>
  <c r="N257" i="6"/>
  <c r="N1861" i="6"/>
  <c r="N724" i="6"/>
  <c r="N1849" i="6"/>
  <c r="N1052" i="6"/>
  <c r="N2057" i="6"/>
  <c r="N1362" i="6"/>
  <c r="N1266" i="6"/>
  <c r="N1883" i="6"/>
  <c r="N1347" i="6"/>
  <c r="N530" i="6"/>
  <c r="N710" i="6"/>
  <c r="N1035" i="6"/>
  <c r="N1431" i="6"/>
  <c r="N1420" i="6"/>
  <c r="N50" i="6"/>
  <c r="N2083" i="6"/>
  <c r="N1129" i="6"/>
  <c r="N932" i="6"/>
  <c r="N1334" i="6"/>
  <c r="N2232" i="6"/>
  <c r="N1474" i="6"/>
  <c r="N2105" i="6"/>
  <c r="N816" i="6"/>
  <c r="N1045" i="6"/>
  <c r="N771" i="6"/>
  <c r="N620" i="6"/>
  <c r="N1780" i="6"/>
  <c r="N1940" i="6"/>
  <c r="N867" i="6"/>
  <c r="N1651" i="6"/>
  <c r="N1417" i="6"/>
  <c r="N284" i="6"/>
  <c r="N1383" i="6"/>
  <c r="N2139" i="6"/>
  <c r="N1949" i="6"/>
  <c r="N1108" i="6"/>
  <c r="N462" i="6"/>
  <c r="N330" i="6"/>
  <c r="N863" i="6"/>
  <c r="N662" i="6"/>
  <c r="N1823" i="6"/>
  <c r="N735" i="6"/>
  <c r="N1542" i="6"/>
  <c r="N1714" i="6"/>
  <c r="N1190" i="6"/>
  <c r="N2182" i="6"/>
  <c r="N814" i="6"/>
  <c r="N391" i="6"/>
  <c r="N1718" i="6"/>
  <c r="N1508" i="6"/>
  <c r="N744" i="6"/>
  <c r="N333" i="6"/>
  <c r="N360" i="6"/>
  <c r="N1328" i="6"/>
  <c r="N1957" i="6"/>
  <c r="N441" i="6"/>
  <c r="N1423" i="6"/>
  <c r="N931" i="6"/>
  <c r="N747" i="6"/>
  <c r="N981" i="6"/>
  <c r="N919" i="6"/>
  <c r="N1736" i="6"/>
  <c r="N1313" i="6"/>
  <c r="N1343" i="6"/>
  <c r="N1497" i="6"/>
  <c r="N717" i="6"/>
  <c r="N794" i="6"/>
  <c r="N673" i="6"/>
  <c r="N1098" i="6"/>
  <c r="N1898" i="6"/>
  <c r="N1779" i="6"/>
  <c r="N1575" i="6"/>
  <c r="N16" i="6"/>
  <c r="N1250" i="6"/>
  <c r="N1801" i="6"/>
  <c r="N704" i="6"/>
  <c r="N586" i="6"/>
  <c r="N1583" i="6"/>
  <c r="N2236" i="6"/>
  <c r="N258" i="6"/>
  <c r="N691" i="6"/>
  <c r="N2171" i="6"/>
  <c r="N1956" i="6"/>
  <c r="N2246" i="6"/>
  <c r="N595" i="6"/>
  <c r="N153" i="6"/>
  <c r="N912" i="6"/>
  <c r="N107" i="6"/>
  <c r="N1168" i="6"/>
  <c r="N609" i="6"/>
  <c r="N1072" i="6"/>
  <c r="N2212" i="6"/>
  <c r="N1231" i="6"/>
  <c r="N813" i="6"/>
  <c r="N220" i="6"/>
  <c r="N941" i="6"/>
  <c r="N124" i="6"/>
  <c r="N1436" i="6"/>
  <c r="N1577" i="6"/>
  <c r="N1116" i="6"/>
  <c r="N2229" i="6"/>
  <c r="N1994" i="6"/>
  <c r="N1880" i="6"/>
  <c r="N451" i="6"/>
  <c r="N2146" i="6"/>
  <c r="N640" i="6"/>
  <c r="N722" i="6"/>
  <c r="N1079" i="6"/>
  <c r="N2160" i="6"/>
  <c r="N799" i="6"/>
  <c r="N138" i="6"/>
  <c r="N881" i="6"/>
  <c r="N603" i="6"/>
  <c r="N1413" i="6"/>
  <c r="N1690" i="6"/>
  <c r="N1318" i="6"/>
  <c r="N1616" i="6"/>
  <c r="N484" i="6"/>
  <c r="N222" i="6"/>
  <c r="N1901" i="6"/>
  <c r="N1478" i="6"/>
  <c r="N626" i="6"/>
  <c r="N1874" i="6"/>
  <c r="N2169" i="6"/>
  <c r="N1578" i="6"/>
  <c r="N1918" i="6"/>
  <c r="N1278" i="6"/>
  <c r="N2019" i="6"/>
  <c r="N249" i="6"/>
  <c r="N504" i="6"/>
  <c r="N291" i="6"/>
  <c r="N4" i="6"/>
  <c r="N328" i="6"/>
  <c r="N1550" i="6"/>
  <c r="N2272" i="6"/>
  <c r="N969" i="6"/>
  <c r="N542" i="6"/>
  <c r="N2161" i="6"/>
  <c r="N109" i="6"/>
  <c r="N848" i="6"/>
  <c r="N1481" i="6"/>
  <c r="N1939" i="6"/>
  <c r="N2173" i="6"/>
  <c r="N843" i="6"/>
  <c r="N1790" i="6"/>
  <c r="N154" i="6"/>
  <c r="N563" i="6"/>
  <c r="N1902" i="6"/>
  <c r="N1698" i="6"/>
  <c r="N99" i="6"/>
  <c r="N1438" i="6"/>
  <c r="N796" i="6"/>
  <c r="N567" i="6"/>
  <c r="N699" i="6"/>
  <c r="N523" i="6"/>
  <c r="N897" i="6"/>
  <c r="N2117" i="6"/>
  <c r="N1289" i="6"/>
  <c r="N528" i="6"/>
  <c r="N887" i="6"/>
  <c r="N2130" i="6"/>
  <c r="N1662" i="6"/>
  <c r="N1132" i="6"/>
  <c r="N437" i="6"/>
  <c r="N1712" i="6"/>
  <c r="N2190" i="6"/>
  <c r="N166" i="6"/>
  <c r="N1842" i="6"/>
  <c r="N479" i="6"/>
  <c r="N696" i="6"/>
  <c r="N619" i="6"/>
  <c r="N730" i="6"/>
  <c r="N545" i="6"/>
  <c r="N1137" i="6"/>
  <c r="N89" i="6"/>
  <c r="N534" i="6"/>
  <c r="N781" i="6"/>
  <c r="N549" i="6"/>
  <c r="N934" i="6"/>
  <c r="N2076" i="6"/>
  <c r="N1754" i="6"/>
  <c r="N1182" i="6"/>
  <c r="N797" i="6"/>
  <c r="N644" i="6"/>
  <c r="N705" i="6"/>
  <c r="N1007" i="6"/>
  <c r="N831" i="6"/>
  <c r="N1997" i="6"/>
  <c r="N1870" i="6"/>
  <c r="N1374" i="6"/>
  <c r="N209" i="6"/>
  <c r="N1026" i="6"/>
  <c r="N409" i="6"/>
  <c r="N1259" i="6"/>
  <c r="N533" i="6"/>
  <c r="N1697" i="6"/>
  <c r="N2121" i="6"/>
  <c r="N1088" i="6"/>
  <c r="N1426" i="6"/>
  <c r="N958" i="6"/>
  <c r="N274" i="6"/>
  <c r="N158" i="6"/>
  <c r="N601" i="6"/>
  <c r="N1025" i="6"/>
  <c r="N2069" i="6"/>
  <c r="N185" i="6"/>
  <c r="N1896" i="6"/>
  <c r="N2046" i="6"/>
  <c r="N1598" i="6"/>
  <c r="N902" i="6"/>
  <c r="N1872" i="6"/>
  <c r="N2270" i="6"/>
  <c r="N1628" i="6"/>
  <c r="N1926" i="6"/>
  <c r="N1630" i="6"/>
  <c r="N871" i="6"/>
  <c r="N499" i="6"/>
  <c r="N1422" i="6"/>
  <c r="N2066" i="6"/>
  <c r="N1931" i="6"/>
  <c r="N2155" i="6"/>
  <c r="N1150" i="6"/>
  <c r="N2163" i="6"/>
  <c r="N392" i="6"/>
  <c r="N828" i="6"/>
  <c r="N25" i="6"/>
  <c r="N2025" i="6"/>
  <c r="N407" i="6"/>
  <c r="N1003" i="6"/>
  <c r="N1421" i="6"/>
  <c r="N733" i="6"/>
  <c r="N1527" i="6"/>
  <c r="N12" i="6"/>
  <c r="N276" i="6"/>
  <c r="N1267" i="6"/>
  <c r="N1255" i="6"/>
  <c r="N469" i="6"/>
  <c r="N1470" i="6"/>
  <c r="N1696" i="6"/>
  <c r="N726" i="6"/>
  <c r="N10" i="6"/>
  <c r="N467" i="6"/>
  <c r="N326" i="6"/>
  <c r="N1060" i="6"/>
  <c r="N139" i="6"/>
  <c r="N2044" i="6"/>
  <c r="N998" i="6"/>
  <c r="N1396" i="6"/>
  <c r="N1073" i="6"/>
  <c r="N1916" i="6"/>
  <c r="N945" i="6"/>
  <c r="N1227" i="6"/>
  <c r="N1656" i="6"/>
  <c r="N1555" i="6"/>
  <c r="N1449" i="6"/>
  <c r="N1357" i="6"/>
  <c r="N286" i="6"/>
  <c r="N2230" i="6"/>
  <c r="N453" i="6"/>
  <c r="N303" i="6"/>
  <c r="N1456" i="6"/>
  <c r="N985" i="6"/>
  <c r="N238" i="6"/>
  <c r="N1378" i="6"/>
  <c r="N868" i="6"/>
  <c r="N1885" i="6"/>
  <c r="N1703" i="6"/>
  <c r="N135" i="6"/>
  <c r="N171" i="6"/>
  <c r="N1572" i="6"/>
  <c r="N417" i="6"/>
  <c r="N594" i="6"/>
  <c r="N2096" i="6"/>
  <c r="N366" i="6"/>
  <c r="N1428" i="6"/>
  <c r="N147" i="6"/>
  <c r="N2118" i="6"/>
  <c r="N2188" i="6"/>
  <c r="N901" i="6"/>
  <c r="N721" i="6"/>
  <c r="N1964" i="6"/>
  <c r="N1567" i="6"/>
  <c r="N1099" i="6"/>
  <c r="N535" i="6"/>
  <c r="N1258" i="6"/>
  <c r="N779" i="6"/>
  <c r="N1257" i="6"/>
  <c r="N527" i="6"/>
  <c r="N422" i="6"/>
  <c r="N294" i="6"/>
  <c r="N1544" i="6"/>
  <c r="N279" i="6"/>
  <c r="N1995" i="6"/>
  <c r="N250" i="6"/>
  <c r="N503" i="6"/>
  <c r="N1884" i="6"/>
  <c r="N526" i="6"/>
  <c r="N1604" i="6"/>
  <c r="N554" i="6"/>
  <c r="N1444" i="6"/>
  <c r="N539" i="6"/>
  <c r="N94" i="6"/>
  <c r="N177" i="6"/>
  <c r="N56" i="6"/>
  <c r="N1122" i="6"/>
  <c r="N245" i="6"/>
  <c r="N1795" i="6"/>
  <c r="N77" i="6"/>
  <c r="N1612" i="6"/>
  <c r="N1707" i="6"/>
  <c r="N865" i="6"/>
  <c r="N1860" i="6"/>
  <c r="N164" i="6"/>
  <c r="N789" i="6"/>
  <c r="N2201" i="6"/>
  <c r="N1448" i="6"/>
  <c r="N665" i="6"/>
  <c r="N1069" i="6"/>
  <c r="N531" i="6"/>
  <c r="N282" i="6"/>
  <c r="N2266" i="6"/>
  <c r="N2003" i="6"/>
  <c r="N397" i="6"/>
  <c r="N1106" i="6"/>
  <c r="N627" i="6"/>
  <c r="N2012" i="6"/>
  <c r="N557" i="6"/>
  <c r="N1158" i="6"/>
  <c r="N232" i="6"/>
  <c r="N2158" i="6"/>
  <c r="N248" i="6"/>
  <c r="N820" i="6"/>
  <c r="N1379" i="6"/>
  <c r="N968" i="6"/>
  <c r="N1947" i="6"/>
  <c r="N822" i="6"/>
  <c r="N770" i="6"/>
  <c r="N1390" i="6"/>
  <c r="N960" i="6"/>
  <c r="N1022" i="6"/>
  <c r="N773" i="6"/>
  <c r="N398" i="6"/>
  <c r="N490" i="6"/>
  <c r="N155" i="6"/>
  <c r="N188" i="6"/>
  <c r="N1319" i="6"/>
  <c r="N1016" i="6"/>
  <c r="N457" i="6"/>
  <c r="N2053" i="6"/>
  <c r="N1172" i="6"/>
  <c r="N1832" i="6"/>
  <c r="N1680" i="6"/>
  <c r="N827" i="6"/>
  <c r="N312" i="6"/>
  <c r="N431" i="6"/>
  <c r="N1096" i="6"/>
  <c r="N1224" i="6"/>
  <c r="N1566" i="6"/>
  <c r="N1614" i="6"/>
  <c r="N2300" i="6"/>
  <c r="N1215" i="6"/>
  <c r="N655" i="6"/>
  <c r="N1634" i="6"/>
  <c r="N1187" i="6"/>
  <c r="N314" i="6"/>
  <c r="N1300" i="6"/>
  <c r="N424" i="6"/>
  <c r="N2008" i="6"/>
  <c r="N485" i="6"/>
  <c r="N1223" i="6"/>
  <c r="N1593" i="6"/>
  <c r="N1268" i="6"/>
  <c r="N400" i="6"/>
  <c r="N380" i="6"/>
  <c r="N2090" i="6"/>
  <c r="N1772" i="6"/>
  <c r="N1411" i="6"/>
  <c r="N514" i="6"/>
  <c r="N211" i="6"/>
  <c r="N1063" i="6"/>
  <c r="N445" i="6"/>
  <c r="N1920" i="6"/>
  <c r="N926" i="6"/>
  <c r="N1653" i="6"/>
  <c r="N1569" i="6"/>
  <c r="N474" i="6"/>
  <c r="N1551" i="6"/>
  <c r="N1687" i="6"/>
  <c r="N1331" i="6"/>
  <c r="N361" i="6"/>
  <c r="N2040" i="6"/>
  <c r="N1638" i="6"/>
  <c r="N339" i="6"/>
  <c r="N999" i="6"/>
  <c r="N1346" i="6"/>
  <c r="N1854" i="6"/>
  <c r="N772" i="6"/>
  <c r="N404" i="6"/>
  <c r="N2260" i="6"/>
  <c r="N32" i="6"/>
  <c r="N950" i="6"/>
  <c r="N1518" i="6"/>
  <c r="N517" i="6"/>
  <c r="N1447" i="6"/>
  <c r="N921" i="6"/>
  <c r="N128" i="6"/>
  <c r="N167" i="6"/>
  <c r="N351" i="6"/>
  <c r="N1299" i="6"/>
  <c r="N1205" i="6"/>
  <c r="N82" i="6"/>
  <c r="N2067" i="6"/>
  <c r="N1648" i="6"/>
  <c r="N144" i="6"/>
  <c r="N2134" i="6"/>
  <c r="N1694" i="6"/>
  <c r="N406" i="6"/>
  <c r="N125" i="6"/>
  <c r="N101" i="6"/>
  <c r="N162" i="6"/>
  <c r="N858" i="6"/>
  <c r="N1363" i="6"/>
  <c r="N702" i="6"/>
  <c r="N1793" i="6"/>
  <c r="N2238" i="6"/>
  <c r="N1490" i="6"/>
  <c r="N803" i="6"/>
  <c r="N233" i="6"/>
  <c r="N1580" i="6"/>
  <c r="N1091" i="6"/>
  <c r="N1803" i="6"/>
  <c r="N427" i="6"/>
  <c r="N694" i="6"/>
  <c r="N386" i="6"/>
  <c r="N440" i="6"/>
  <c r="N1229" i="6"/>
  <c r="N311" i="6"/>
  <c r="N1740" i="6"/>
  <c r="N1857" i="6"/>
  <c r="N2215" i="6"/>
  <c r="N493" i="6"/>
  <c r="N971" i="6"/>
  <c r="N674" i="6"/>
  <c r="N1135" i="6"/>
  <c r="N223" i="6"/>
  <c r="N1274" i="6"/>
  <c r="N1329" i="6"/>
  <c r="N1815" i="6"/>
  <c r="N1705" i="6"/>
  <c r="N90" i="6"/>
  <c r="N1220" i="6"/>
  <c r="N1286" i="6"/>
  <c r="N2251" i="6"/>
  <c r="N196" i="6"/>
  <c r="N1365" i="6"/>
  <c r="N1545" i="6"/>
  <c r="N1176" i="6"/>
  <c r="N35" i="6"/>
  <c r="N460" i="6"/>
  <c r="N2221" i="6"/>
  <c r="N951" i="6"/>
  <c r="N700" i="6"/>
  <c r="N426" i="6"/>
  <c r="N647" i="6"/>
  <c r="N1637" i="6"/>
  <c r="N1323" i="6"/>
  <c r="N758" i="6"/>
  <c r="N1184" i="6"/>
  <c r="N1678" i="6"/>
  <c r="N489" i="6"/>
  <c r="N506" i="6"/>
  <c r="N1439" i="6"/>
  <c r="N1476" i="6"/>
  <c r="N1148" i="6"/>
  <c r="N1306" i="6"/>
  <c r="N888" i="6"/>
  <c r="N990" i="6"/>
  <c r="N1264" i="6"/>
  <c r="N510" i="6"/>
  <c r="N305" i="6"/>
  <c r="N1930" i="6"/>
  <c r="N389" i="6"/>
  <c r="N1375" i="6"/>
  <c r="N1100" i="6"/>
  <c r="N382" i="6"/>
  <c r="N2250" i="6"/>
  <c r="N1725" i="6"/>
  <c r="N1348" i="6"/>
  <c r="N1218" i="6"/>
  <c r="N1836" i="6"/>
  <c r="N1607" i="6"/>
  <c r="N446" i="6"/>
  <c r="N1051" i="6"/>
  <c r="N1977" i="6"/>
  <c r="N1993" i="6"/>
  <c r="N1961" i="6"/>
  <c r="N1310" i="6"/>
  <c r="N819" i="6"/>
  <c r="N1677" i="6"/>
  <c r="N1979" i="6"/>
  <c r="N251" i="6"/>
  <c r="N376" i="6"/>
  <c r="N952" i="6"/>
  <c r="N1734" i="6"/>
  <c r="N1307" i="6"/>
  <c r="N1303" i="6"/>
  <c r="N1107" i="6"/>
  <c r="N798" i="6"/>
  <c r="N1809" i="6"/>
  <c r="N544" i="6"/>
  <c r="N1221" i="6"/>
  <c r="N1799" i="6"/>
  <c r="N54" i="6"/>
  <c r="N924" i="6"/>
  <c r="N346" i="6"/>
  <c r="N1354" i="6"/>
  <c r="N2186" i="6"/>
  <c r="N2259" i="6"/>
  <c r="N1434" i="6"/>
  <c r="N641" i="6"/>
  <c r="N106" i="6"/>
  <c r="N1070" i="6"/>
  <c r="N180" i="6"/>
  <c r="N1775" i="6"/>
  <c r="N508" i="6"/>
  <c r="N1826" i="6"/>
  <c r="N1344" i="6"/>
  <c r="N488" i="6"/>
  <c r="N1733" i="6"/>
  <c r="N818" i="6"/>
  <c r="N1976" i="6"/>
  <c r="N1731" i="6"/>
  <c r="N1361" i="6"/>
  <c r="N2265" i="6"/>
  <c r="N836" i="6"/>
  <c r="N448" i="6"/>
  <c r="N2126" i="6"/>
  <c r="N1479" i="6"/>
  <c r="N2178" i="6"/>
  <c r="N509" i="6"/>
  <c r="N1086" i="6"/>
  <c r="N246" i="6"/>
  <c r="N1764" i="6"/>
  <c r="N1075" i="6"/>
  <c r="N1533" i="6"/>
  <c r="N1388" i="6"/>
  <c r="N1263" i="6"/>
  <c r="N1640" i="6"/>
  <c r="N1617" i="6"/>
  <c r="N1050" i="6"/>
  <c r="N906" i="6"/>
  <c r="N657" i="6"/>
  <c r="N1595" i="6"/>
  <c r="N1828" i="6"/>
  <c r="N1024" i="6"/>
  <c r="N965" i="6"/>
  <c r="N1717" i="6"/>
  <c r="N1796" i="6"/>
  <c r="N1246" i="6"/>
  <c r="N262" i="6"/>
  <c r="N1275" i="6"/>
  <c r="N1480" i="6"/>
  <c r="N1967" i="6"/>
  <c r="N1990" i="6"/>
  <c r="N935" i="6"/>
  <c r="N1124" i="6"/>
  <c r="N1087" i="6"/>
  <c r="N1514" i="6"/>
  <c r="N2071" i="6"/>
  <c r="N2219" i="6"/>
  <c r="N195" i="6"/>
  <c r="N946" i="6"/>
  <c r="N1766" i="6"/>
  <c r="N2059" i="6"/>
  <c r="N1282" i="6"/>
  <c r="N615" i="6"/>
  <c r="N2016" i="6"/>
  <c r="N757" i="6"/>
  <c r="N525" i="6"/>
  <c r="N759" i="6"/>
  <c r="N589" i="6"/>
  <c r="N1750" i="6"/>
  <c r="N2006" i="6"/>
  <c r="N1134" i="6"/>
  <c r="N1464" i="6"/>
  <c r="N568" i="6"/>
  <c r="N861" i="6"/>
  <c r="N1752" i="6"/>
  <c r="N1924" i="6"/>
  <c r="N1047" i="6"/>
  <c r="N1786" i="6"/>
  <c r="N2181" i="6"/>
  <c r="N2152" i="6"/>
  <c r="N547" i="6"/>
  <c r="N1622" i="6"/>
  <c r="N1907" i="6"/>
  <c r="N1547" i="6"/>
  <c r="N599" i="6"/>
  <c r="N2034" i="6"/>
  <c r="N122" i="6"/>
  <c r="N561" i="6"/>
  <c r="N1418" i="6"/>
  <c r="N1573" i="6"/>
  <c r="N2106" i="6"/>
  <c r="N692" i="6"/>
  <c r="N1853" i="6"/>
  <c r="N1746" i="6"/>
  <c r="N1373" i="6"/>
  <c r="N1337" i="6"/>
  <c r="N1304" i="6"/>
  <c r="N140" i="6"/>
  <c r="N1844" i="6"/>
  <c r="N707" i="6"/>
  <c r="N1393" i="6"/>
  <c r="N579" i="6"/>
  <c r="N679" i="6"/>
  <c r="N1032" i="6"/>
  <c r="N1899" i="6"/>
  <c r="N283" i="6"/>
  <c r="N1061" i="6"/>
  <c r="N1626" i="6"/>
  <c r="N1487" i="6"/>
  <c r="N1641" i="6"/>
  <c r="N189" i="6"/>
  <c r="N649" i="6"/>
  <c r="N1298" i="6"/>
  <c r="N141" i="6"/>
  <c r="N1925" i="6"/>
  <c r="N587" i="6"/>
  <c r="N804" i="6"/>
  <c r="N1763" i="6"/>
  <c r="N384" i="6"/>
  <c r="N993" i="6"/>
  <c r="N1709" i="6"/>
  <c r="N345" i="6"/>
  <c r="N354" i="6"/>
  <c r="N1463" i="6"/>
  <c r="N1794" i="6"/>
  <c r="N560" i="6"/>
  <c r="N548" i="6"/>
  <c r="N521" i="6"/>
  <c r="N1356" i="6"/>
  <c r="N53" i="6"/>
  <c r="N2264" i="6"/>
  <c r="N1668" i="6"/>
  <c r="N86" i="6"/>
  <c r="N1673" i="6"/>
  <c r="N569" i="6"/>
  <c r="N1360" i="6"/>
  <c r="N1262" i="6"/>
  <c r="N2276" i="6"/>
  <c r="N1776" i="6"/>
  <c r="N869" i="6"/>
  <c r="N411" i="6"/>
  <c r="N1197" i="6"/>
  <c r="N183" i="6"/>
  <c r="N988" i="6"/>
  <c r="N1202" i="6"/>
  <c r="N892" i="6"/>
  <c r="N715" i="6"/>
  <c r="N516" i="6"/>
  <c r="N2241" i="6"/>
  <c r="N2131" i="6"/>
  <c r="N1515" i="6"/>
  <c r="N1713" i="6"/>
  <c r="N264" i="6"/>
  <c r="N18" i="6"/>
  <c r="N2205" i="6"/>
  <c r="N824" i="6"/>
  <c r="N466" i="6"/>
  <c r="N2279" i="6"/>
  <c r="N684" i="6"/>
  <c r="N573" i="6"/>
  <c r="N1576" i="6"/>
  <c r="N1962" i="6"/>
  <c r="N1509" i="6"/>
  <c r="N1785" i="6"/>
  <c r="N8" i="6"/>
  <c r="N1240" i="6"/>
  <c r="N1493" i="6"/>
  <c r="N631" i="6"/>
  <c r="N1520" i="6"/>
  <c r="N1103" i="6"/>
  <c r="N1242" i="6"/>
  <c r="N1033" i="6"/>
  <c r="N1921" i="6"/>
  <c r="N1471" i="6"/>
  <c r="N2060" i="6"/>
  <c r="N1398" i="6"/>
  <c r="N1599" i="6"/>
  <c r="N1446" i="6"/>
  <c r="N6" i="6"/>
  <c r="N1998" i="6"/>
  <c r="N396" i="6"/>
  <c r="N1214" i="6"/>
  <c r="N1039" i="6"/>
  <c r="N937" i="6"/>
  <c r="N1146" i="6"/>
  <c r="N78" i="6"/>
  <c r="N1120" i="6"/>
  <c r="N40" i="6"/>
  <c r="N323" i="6"/>
  <c r="N307" i="6"/>
  <c r="N1059" i="6"/>
  <c r="N1477" i="6"/>
  <c r="N2198" i="6"/>
  <c r="N995" i="6"/>
  <c r="N1927" i="6"/>
  <c r="N879" i="6"/>
  <c r="N371" i="6"/>
  <c r="N1625" i="6"/>
  <c r="N1110" i="6"/>
  <c r="N1314" i="6"/>
  <c r="N980" i="6"/>
  <c r="N2170" i="6"/>
  <c r="N1774" i="6"/>
  <c r="N2268" i="6"/>
  <c r="N33" i="6"/>
  <c r="N1001" i="6"/>
  <c r="N395" i="6"/>
  <c r="N711" i="6"/>
  <c r="N1287" i="6"/>
  <c r="N2017" i="6"/>
  <c r="N2144" i="6"/>
  <c r="N708" i="6"/>
  <c r="N121" i="6"/>
  <c r="N256" i="6"/>
  <c r="N1959" i="6"/>
  <c r="N743" i="6"/>
  <c r="N500" i="6"/>
  <c r="N1847" i="6"/>
  <c r="N614" i="6"/>
  <c r="N1982" i="6"/>
  <c r="N659" i="6"/>
  <c r="N1960" i="6"/>
  <c r="N105" i="6"/>
  <c r="N891" i="6"/>
  <c r="N2098" i="6"/>
  <c r="N2168" i="6"/>
  <c r="N1008" i="6"/>
  <c r="N1501" i="6"/>
  <c r="N2255" i="6"/>
  <c r="N95" i="6"/>
  <c r="N2027" i="6"/>
  <c r="N2116" i="6"/>
  <c r="N1881" i="6"/>
  <c r="N785" i="6"/>
  <c r="N513" i="6"/>
  <c r="N2258" i="6"/>
  <c r="N1782" i="6"/>
  <c r="N373" i="6"/>
  <c r="N1973" i="6"/>
  <c r="N923" i="6"/>
  <c r="N1788" i="6"/>
  <c r="N1570" i="6"/>
  <c r="N716" i="6"/>
  <c r="N1841" i="6"/>
  <c r="N212" i="6"/>
  <c r="N301" i="6"/>
  <c r="N2043" i="6"/>
  <c r="N1970" i="6"/>
  <c r="N947" i="6"/>
  <c r="N1835" i="6"/>
  <c r="N1910" i="6"/>
  <c r="N2095" i="6"/>
  <c r="N1700" i="6"/>
  <c r="N1345" i="6"/>
  <c r="N244" i="6"/>
  <c r="N1730" i="6"/>
  <c r="N1443" i="6"/>
  <c r="N2099" i="6"/>
  <c r="N455" i="6"/>
  <c r="N492" i="6"/>
  <c r="N340" i="6"/>
  <c r="N764" i="6"/>
  <c r="N1395" i="6"/>
  <c r="N184" i="6"/>
  <c r="N1082" i="6"/>
  <c r="N1629" i="6"/>
  <c r="N71" i="6"/>
  <c r="N1102" i="6"/>
  <c r="N308" i="6"/>
  <c r="N119" i="6"/>
  <c r="N623" i="6"/>
  <c r="N1219" i="6"/>
  <c r="N1162" i="6"/>
  <c r="N309" i="6"/>
  <c r="N1196" i="6"/>
  <c r="N1472" i="6"/>
  <c r="N281" i="6"/>
  <c r="N618" i="6"/>
  <c r="N734" i="6"/>
  <c r="N1562" i="6"/>
  <c r="N783" i="6"/>
  <c r="N1368" i="6"/>
  <c r="N425" i="6"/>
  <c r="N2261" i="6"/>
  <c r="N1856" i="6"/>
  <c r="N428" i="6"/>
  <c r="N1488" i="6"/>
  <c r="N1237" i="6"/>
  <c r="N405" i="6"/>
  <c r="N152" i="6"/>
  <c r="N2029" i="6"/>
  <c r="N292" i="6"/>
  <c r="N337" i="6"/>
  <c r="N944" i="6"/>
  <c r="N829" i="6"/>
  <c r="N2084" i="6"/>
  <c r="N68" i="6"/>
  <c r="N1968" i="6"/>
  <c r="N297" i="6"/>
  <c r="N21" i="6"/>
  <c r="N1211" i="6"/>
  <c r="N780" i="6"/>
  <c r="N1985" i="6"/>
  <c r="N847" i="6"/>
  <c r="N1279" i="6"/>
  <c r="N100" i="6"/>
  <c r="N1834" i="6"/>
  <c r="N2063" i="6"/>
  <c r="N918" i="6"/>
  <c r="N1657" i="6"/>
  <c r="N1412" i="6"/>
  <c r="N1027" i="6"/>
  <c r="N2247" i="6"/>
  <c r="N1702" i="6"/>
  <c r="N1076" i="6"/>
  <c r="N1811" i="6"/>
  <c r="N1866" i="6"/>
  <c r="N956" i="6"/>
  <c r="N252" i="6"/>
  <c r="N1900" i="6"/>
  <c r="N225" i="6"/>
  <c r="N683" i="6"/>
  <c r="N518" i="6"/>
  <c r="N76" i="6"/>
  <c r="N2097" i="6"/>
  <c r="N190" i="6"/>
  <c r="N1735" i="6"/>
  <c r="N1455" i="6"/>
  <c r="N280" i="6"/>
  <c r="N1062" i="6"/>
  <c r="N1528" i="6"/>
  <c r="N1359" i="6"/>
  <c r="N181" i="6"/>
  <c r="N1115" i="6"/>
  <c r="N302" i="6"/>
  <c r="N873" i="6"/>
  <c r="N192" i="6"/>
  <c r="N1729" i="6"/>
  <c r="N2011" i="6"/>
  <c r="N1827" i="6"/>
  <c r="N1011" i="6"/>
  <c r="N1820" i="6"/>
  <c r="N2051" i="6"/>
  <c r="N357" i="6"/>
  <c r="N2283" i="6"/>
  <c r="N1659" i="6"/>
  <c r="N1053" i="6"/>
  <c r="N1829" i="6"/>
  <c r="N1862" i="6"/>
  <c r="N501" i="6"/>
  <c r="N1294" i="6"/>
  <c r="N2213" i="6"/>
  <c r="N44" i="6"/>
  <c r="N1154" i="6"/>
  <c r="N1057" i="6"/>
  <c r="N886" i="6"/>
  <c r="N170" i="6"/>
  <c r="N1867" i="6"/>
  <c r="N231" i="6"/>
  <c r="N2240" i="6"/>
  <c r="N1419" i="6"/>
  <c r="N2150" i="6"/>
  <c r="N1000" i="6"/>
  <c r="N416" i="6"/>
  <c r="N584" i="6"/>
  <c r="N2037" i="6"/>
  <c r="N49" i="6"/>
  <c r="N1556" i="6"/>
  <c r="N1457" i="6"/>
  <c r="N24" i="6"/>
  <c r="N160" i="6"/>
  <c r="N1876" i="6"/>
  <c r="N1166" i="6"/>
  <c r="N1335" i="6"/>
  <c r="N830" i="6"/>
  <c r="N1249" i="6"/>
  <c r="N817" i="6"/>
  <c r="N2194" i="6"/>
  <c r="N805" i="6"/>
  <c r="N259" i="6"/>
  <c r="N507" i="6"/>
  <c r="N768" i="6"/>
  <c r="N750" i="6"/>
  <c r="N1010" i="6"/>
  <c r="N1767" i="6"/>
  <c r="N1739" i="6"/>
  <c r="N2185" i="6"/>
  <c r="N1475" i="6"/>
  <c r="N2001" i="6"/>
  <c r="N205" i="6"/>
  <c r="N1441" i="6"/>
  <c r="N1929" i="6"/>
  <c r="N432" i="6"/>
  <c r="N1427" i="6"/>
  <c r="N1851" i="6"/>
  <c r="N1429" i="6"/>
  <c r="N381" i="6"/>
  <c r="N1584" i="6"/>
  <c r="N1101" i="6"/>
  <c r="N1895" i="6"/>
  <c r="N42" i="6"/>
  <c r="N739" i="6"/>
  <c r="N763" i="6"/>
  <c r="N566" i="6"/>
  <c r="N953" i="6"/>
  <c r="N1797" i="6"/>
  <c r="N914" i="6"/>
  <c r="N234" i="6"/>
  <c r="N1193" i="6"/>
  <c r="N738" i="6"/>
  <c r="N2172" i="6"/>
  <c r="N1167" i="6"/>
  <c r="N1863" i="6"/>
  <c r="N1762" i="6"/>
  <c r="N1693" i="6"/>
  <c r="N1543" i="6"/>
  <c r="N1435" i="6"/>
  <c r="N1602" i="6"/>
  <c r="N1336" i="6"/>
  <c r="N2218" i="6"/>
  <c r="N656" i="6"/>
  <c r="N1188" i="6"/>
  <c r="N472" i="6"/>
  <c r="N1333" i="6"/>
  <c r="N2128" i="6"/>
  <c r="N1553" i="6"/>
  <c r="N253" i="6"/>
  <c r="N414" i="6"/>
  <c r="N367" i="6"/>
  <c r="N88" i="6"/>
  <c r="N1756" i="6"/>
  <c r="N890" i="6"/>
  <c r="N855" i="6"/>
  <c r="N2010" i="6"/>
  <c r="N621" i="6"/>
  <c r="N383" i="6"/>
  <c r="N1903" i="6"/>
  <c r="N543" i="6"/>
  <c r="N1757" i="6"/>
  <c r="N1080" i="6"/>
  <c r="N1269" i="6"/>
  <c r="N2248" i="6"/>
  <c r="N564" i="6"/>
  <c r="N669" i="6"/>
  <c r="N1672" i="6"/>
  <c r="N1038" i="6"/>
  <c r="N1536" i="6"/>
  <c r="N2290" i="6"/>
  <c r="N216" i="6"/>
  <c r="N2049" i="6"/>
  <c r="N1136" i="6"/>
  <c r="N1281" i="6"/>
  <c r="N1906" i="6"/>
  <c r="N1538" i="6"/>
  <c r="N2056" i="6"/>
  <c r="N7" i="6"/>
  <c r="N261" i="6"/>
  <c r="N1953" i="6"/>
  <c r="N317" i="6"/>
  <c r="N37" i="6"/>
  <c r="N368" i="6"/>
  <c r="N602" i="6"/>
  <c r="N1466" i="6"/>
  <c r="N1592" i="6"/>
  <c r="N55" i="6"/>
  <c r="N477" i="6"/>
  <c r="N1491" i="6"/>
  <c r="N590" i="6"/>
  <c r="N1646" i="6"/>
  <c r="N809" i="6"/>
  <c r="N2125" i="6"/>
  <c r="N628" i="6"/>
  <c r="N116" i="6"/>
  <c r="N899" i="6"/>
  <c r="N749" i="6"/>
  <c r="N1565" i="6"/>
  <c r="N900" i="6"/>
  <c r="N255" i="6"/>
  <c r="N2030" i="6"/>
  <c r="N227" i="6"/>
  <c r="N1252" i="6"/>
  <c r="N973" i="6"/>
  <c r="N401" i="6"/>
  <c r="N1594" i="6"/>
  <c r="N2077" i="6"/>
  <c r="N853" i="6"/>
  <c r="N685" i="6"/>
  <c r="N585" i="6"/>
  <c r="N1943" i="6"/>
  <c r="N1002" i="6"/>
  <c r="N269" i="6"/>
  <c r="N1552" i="6"/>
  <c r="N1454" i="6"/>
  <c r="N1978" i="6"/>
  <c r="N1042" i="6"/>
  <c r="N148" i="6"/>
  <c r="N1989" i="6"/>
  <c r="N1244" i="6"/>
  <c r="N443" i="6"/>
  <c r="N413" i="6"/>
  <c r="N1585" i="6"/>
  <c r="N1085" i="6"/>
  <c r="N66" i="6"/>
  <c r="N322" i="6"/>
  <c r="N1892" i="6"/>
  <c r="N2058" i="6"/>
  <c r="N2204" i="6"/>
  <c r="N67" i="6"/>
  <c r="N1021" i="6"/>
  <c r="N2024" i="6"/>
  <c r="N2148" i="6"/>
  <c r="N1500" i="6"/>
  <c r="N1722" i="6"/>
  <c r="N991" i="6"/>
  <c r="N1125" i="6"/>
  <c r="N2104" i="6"/>
  <c r="N1408" i="6"/>
  <c r="N329" i="6"/>
  <c r="N688" i="6"/>
  <c r="N1719" i="6"/>
  <c r="N1521" i="6"/>
  <c r="N682" i="6"/>
  <c r="N2252" i="6"/>
  <c r="N2082" i="6"/>
  <c r="N1473" i="6"/>
  <c r="N588" i="6"/>
  <c r="N689" i="6"/>
  <c r="N1321" i="6"/>
  <c r="N1877" i="6"/>
  <c r="N1621" i="6"/>
  <c r="N583" i="6"/>
  <c r="N72" i="6"/>
  <c r="N752" i="6"/>
  <c r="N461" i="6"/>
  <c r="N439" i="6"/>
  <c r="N1723" i="6"/>
  <c r="N874" i="6"/>
  <c r="N905" i="6"/>
  <c r="N638" i="6"/>
  <c r="N51" i="6"/>
  <c r="N85" i="6"/>
  <c r="N1944" i="6"/>
  <c r="N2210" i="6"/>
  <c r="N123" i="6"/>
  <c r="N1276" i="6"/>
  <c r="N2108" i="6"/>
  <c r="N2262" i="6"/>
  <c r="N1143" i="6"/>
  <c r="N1384" i="6"/>
  <c r="N2274" i="6"/>
  <c r="N5" i="6"/>
  <c r="N1095" i="6"/>
  <c r="N2243" i="6"/>
  <c r="N1332" i="6"/>
  <c r="N1868" i="6"/>
  <c r="N473" i="6"/>
  <c r="N1608" i="6"/>
  <c r="N268" i="6"/>
  <c r="N967" i="6"/>
  <c r="N247" i="6"/>
  <c r="N1808" i="6"/>
  <c r="N2267" i="6"/>
  <c r="N1938" i="6"/>
  <c r="N1293" i="6"/>
  <c r="N546" i="6"/>
  <c r="N1225" i="6"/>
  <c r="N1620" i="6"/>
  <c r="N1986" i="6"/>
  <c r="N2153" i="6"/>
  <c r="N970" i="6"/>
  <c r="N1669" i="6"/>
  <c r="N362" i="6"/>
  <c r="N983" i="6"/>
  <c r="N1983" i="6"/>
  <c r="N73" i="6"/>
  <c r="N2036" i="6"/>
  <c r="N989" i="6"/>
  <c r="N1644" i="6"/>
  <c r="N1012" i="6"/>
  <c r="N1664" i="6"/>
  <c r="N1824" i="6"/>
  <c r="A2182" i="6"/>
  <c r="A1656" i="6"/>
  <c r="A1374" i="6"/>
  <c r="A2049" i="6"/>
  <c r="A216" i="6"/>
  <c r="A317" i="6"/>
  <c r="A1555" i="6"/>
  <c r="A1449" i="6"/>
  <c r="A1357" i="6"/>
  <c r="A1026" i="6"/>
  <c r="A2290" i="6"/>
  <c r="A1362" i="6"/>
  <c r="A1190" i="6"/>
  <c r="A814" i="6"/>
  <c r="A286" i="6"/>
  <c r="A453" i="6"/>
  <c r="A238" i="6"/>
  <c r="A569" i="6"/>
  <c r="A479" i="6"/>
  <c r="A2155" i="6"/>
  <c r="A2163" i="6"/>
  <c r="A392" i="6"/>
  <c r="A828" i="6"/>
  <c r="A25" i="6"/>
  <c r="A1252" i="6"/>
  <c r="A166" i="6"/>
  <c r="A696" i="6"/>
  <c r="A656" i="6"/>
  <c r="A1553" i="6"/>
  <c r="A253" i="6"/>
  <c r="A1124" i="6"/>
  <c r="A1688" i="6"/>
  <c r="A1077" i="6"/>
  <c r="A1675" i="6"/>
  <c r="A1841" i="6"/>
  <c r="A959" i="6"/>
  <c r="A1054" i="6"/>
  <c r="A313" i="6"/>
  <c r="A1246" i="6"/>
  <c r="A1275" i="6"/>
  <c r="A1480" i="6"/>
  <c r="A2124" i="6"/>
  <c r="A1296" i="6"/>
  <c r="A577" i="6"/>
  <c r="A2027" i="6"/>
  <c r="A785" i="6"/>
  <c r="A2258" i="6"/>
  <c r="A923" i="6"/>
  <c r="A1570" i="6"/>
  <c r="A1736" i="6"/>
  <c r="A1343" i="6"/>
  <c r="A717" i="6"/>
  <c r="A1842" i="6"/>
  <c r="A1188" i="6"/>
  <c r="A472" i="6"/>
  <c r="A1990" i="6"/>
  <c r="A1178" i="6"/>
  <c r="A296" i="6"/>
  <c r="A1635" i="6"/>
  <c r="A716" i="6"/>
  <c r="A608" i="6"/>
  <c r="A45" i="6"/>
  <c r="A1821" i="6"/>
  <c r="A1982" i="6"/>
  <c r="A659" i="6"/>
  <c r="A105" i="6"/>
  <c r="A891" i="6"/>
  <c r="A2098" i="6"/>
  <c r="A2168" i="6"/>
  <c r="A1759" i="6"/>
  <c r="A1347" i="6"/>
  <c r="A710" i="6"/>
  <c r="A119" i="6"/>
  <c r="A623" i="6"/>
  <c r="A1219" i="6"/>
  <c r="A1196" i="6"/>
  <c r="A1255" i="6"/>
  <c r="A2096" i="6"/>
  <c r="A1031" i="6"/>
  <c r="A2187" i="6"/>
  <c r="A278" i="6"/>
  <c r="A1267" i="6"/>
  <c r="A1615" i="6"/>
  <c r="A147" i="6"/>
  <c r="A2118" i="6"/>
  <c r="A2255" i="6"/>
  <c r="A1037" i="6"/>
  <c r="A1486" i="6"/>
  <c r="A469" i="6"/>
  <c r="A840" i="6"/>
  <c r="A594" i="6"/>
  <c r="A366" i="6"/>
  <c r="A1389" i="6"/>
  <c r="A2220" i="6"/>
  <c r="A1692" i="6"/>
  <c r="A2018" i="6"/>
  <c r="A2188" i="6"/>
  <c r="A1612" i="6"/>
  <c r="A865" i="6"/>
  <c r="A1989" i="6"/>
  <c r="A1244" i="6"/>
  <c r="A443" i="6"/>
  <c r="A1099" i="6"/>
  <c r="A477" i="6"/>
  <c r="A1491" i="6"/>
  <c r="A1487" i="6"/>
  <c r="A189" i="6"/>
  <c r="A649" i="6"/>
  <c r="A1298" i="6"/>
  <c r="A1916" i="6"/>
  <c r="A1182" i="6"/>
  <c r="A797" i="6"/>
  <c r="A644" i="6"/>
  <c r="A705" i="6"/>
  <c r="A1007" i="6"/>
  <c r="A1038" i="6"/>
  <c r="A589" i="6"/>
  <c r="A1750" i="6"/>
  <c r="A2006" i="6"/>
  <c r="A692" i="6"/>
  <c r="A1853" i="6"/>
  <c r="A1746" i="6"/>
  <c r="A1337" i="6"/>
  <c r="A1304" i="6"/>
  <c r="A2171" i="6"/>
  <c r="A2246" i="6"/>
  <c r="A294" i="6"/>
  <c r="A1544" i="6"/>
  <c r="A279" i="6"/>
  <c r="A1995" i="6"/>
  <c r="A250" i="6"/>
  <c r="A148" i="6"/>
  <c r="A934" i="6"/>
  <c r="A945" i="6"/>
  <c r="A1227" i="6"/>
  <c r="A1756" i="6"/>
  <c r="A1087" i="6"/>
  <c r="A809" i="6"/>
  <c r="A899" i="6"/>
  <c r="A326" i="6"/>
  <c r="A1060" i="6"/>
  <c r="A619" i="6"/>
  <c r="A545" i="6"/>
  <c r="A414" i="6"/>
  <c r="A2219" i="6"/>
  <c r="A2016" i="6"/>
  <c r="A2095" i="6"/>
  <c r="A1872" i="6"/>
  <c r="A2125" i="6"/>
  <c r="A116" i="6"/>
  <c r="A1726" i="6"/>
  <c r="A10" i="6"/>
  <c r="A367" i="6"/>
  <c r="A195" i="6"/>
  <c r="A1581" i="6"/>
  <c r="A1628" i="6"/>
  <c r="A1514" i="6"/>
  <c r="A1766" i="6"/>
  <c r="A244" i="6"/>
  <c r="A957" i="6"/>
  <c r="A902" i="6"/>
  <c r="A2270" i="6"/>
  <c r="A1472" i="6"/>
  <c r="A281" i="6"/>
  <c r="A618" i="6"/>
  <c r="A734" i="6"/>
  <c r="A14" i="6"/>
  <c r="A1813" i="6"/>
  <c r="A2146" i="6"/>
  <c r="A640" i="6"/>
  <c r="A1551" i="6"/>
  <c r="A1687" i="6"/>
  <c r="A1331" i="6"/>
  <c r="A1250" i="6"/>
  <c r="A721" i="6"/>
  <c r="A1598" i="6"/>
  <c r="A679" i="6"/>
  <c r="A1032" i="6"/>
  <c r="A283" i="6"/>
  <c r="A1061" i="6"/>
  <c r="A1626" i="6"/>
  <c r="A426" i="6"/>
  <c r="A647" i="6"/>
  <c r="A1637" i="6"/>
  <c r="A1323" i="6"/>
  <c r="A428" i="6"/>
  <c r="A1488" i="6"/>
  <c r="A163" i="6"/>
  <c r="A732" i="6"/>
  <c r="A2184" i="6"/>
  <c r="A2154" i="6"/>
  <c r="A2204" i="6"/>
  <c r="A441" i="6"/>
  <c r="A1423" i="6"/>
  <c r="A931" i="6"/>
  <c r="A747" i="6"/>
  <c r="A1378" i="6"/>
  <c r="A868" i="6"/>
  <c r="A1885" i="6"/>
  <c r="A1697" i="6"/>
  <c r="A2121" i="6"/>
  <c r="A958" i="6"/>
  <c r="A2069" i="6"/>
  <c r="A37" i="6"/>
  <c r="A368" i="6"/>
  <c r="A602" i="6"/>
  <c r="A1629" i="6"/>
  <c r="A71" i="6"/>
  <c r="A1102" i="6"/>
  <c r="A1654" i="6"/>
  <c r="A91" i="6"/>
  <c r="A377" i="6"/>
  <c r="A1980" i="6"/>
  <c r="A808" i="6"/>
  <c r="A941" i="6"/>
  <c r="A124" i="6"/>
  <c r="A1436" i="6"/>
  <c r="A1577" i="6"/>
  <c r="A2229" i="6"/>
  <c r="A1994" i="6"/>
  <c r="A445" i="6"/>
  <c r="A1920" i="6"/>
  <c r="A1653" i="6"/>
  <c r="A1014" i="6"/>
  <c r="A462" i="6"/>
  <c r="A863" i="6"/>
  <c r="A662" i="6"/>
  <c r="A2044" i="6"/>
  <c r="A998" i="6"/>
  <c r="A1137" i="6"/>
  <c r="A89" i="6"/>
  <c r="A1080" i="6"/>
  <c r="A1269" i="6"/>
  <c r="A2248" i="6"/>
  <c r="A1181" i="6"/>
  <c r="A580" i="6"/>
  <c r="A1758" i="6"/>
  <c r="A2013" i="6"/>
  <c r="A1226" i="6"/>
  <c r="A2092" i="6"/>
  <c r="A1928" i="6"/>
  <c r="A340" i="6"/>
  <c r="A625" i="6"/>
  <c r="A527" i="6"/>
  <c r="A422" i="6"/>
  <c r="A330" i="6"/>
  <c r="A973" i="6"/>
  <c r="A1594" i="6"/>
  <c r="A685" i="6"/>
  <c r="A521" i="6"/>
  <c r="A2264" i="6"/>
  <c r="A86" i="6"/>
  <c r="A1673" i="6"/>
  <c r="A829" i="6"/>
  <c r="A249" i="6"/>
  <c r="A519" i="6"/>
  <c r="A1645" i="6"/>
  <c r="A397" i="6"/>
  <c r="A1106" i="6"/>
  <c r="A952" i="6"/>
  <c r="A1076" i="6"/>
  <c r="A1866" i="6"/>
  <c r="A956" i="6"/>
  <c r="A1529" i="6"/>
  <c r="A2151" i="6"/>
  <c r="A1844" i="6"/>
  <c r="A707" i="6"/>
  <c r="A579" i="6"/>
  <c r="A136" i="6"/>
  <c r="A1984" i="6"/>
  <c r="A1655" i="6"/>
  <c r="A875" i="6"/>
  <c r="A1623" i="6"/>
  <c r="A595" i="6"/>
  <c r="A153" i="6"/>
  <c r="A912" i="6"/>
  <c r="A503" i="6"/>
  <c r="A1884" i="6"/>
  <c r="A1604" i="6"/>
  <c r="A1444" i="6"/>
  <c r="A1003" i="6"/>
  <c r="A1421" i="6"/>
  <c r="A733" i="6"/>
  <c r="A1527" i="6"/>
  <c r="A269" i="6"/>
  <c r="A1552" i="6"/>
  <c r="A291" i="6"/>
  <c r="A328" i="6"/>
  <c r="A2272" i="6"/>
  <c r="A969" i="6"/>
  <c r="A314" i="6"/>
  <c r="A627" i="6"/>
  <c r="A2012" i="6"/>
  <c r="A264" i="6"/>
  <c r="A18" i="6"/>
  <c r="A2205" i="6"/>
  <c r="A1303" i="6"/>
  <c r="A1107" i="6"/>
  <c r="A689" i="6"/>
  <c r="A789" i="6"/>
  <c r="A2201" i="6"/>
  <c r="A1085" i="6"/>
  <c r="A1197" i="6"/>
  <c r="A988" i="6"/>
  <c r="A1202" i="6"/>
  <c r="A516" i="6"/>
  <c r="A109" i="6"/>
  <c r="A241" i="6"/>
  <c r="A1837" i="6"/>
  <c r="A232" i="6"/>
  <c r="A205" i="6"/>
  <c r="A248" i="6"/>
  <c r="A1441" i="6"/>
  <c r="A1962" i="6"/>
  <c r="A1509" i="6"/>
  <c r="A1242" i="6"/>
  <c r="A1033" i="6"/>
  <c r="A993" i="6"/>
  <c r="A489" i="6"/>
  <c r="A506" i="6"/>
  <c r="A1148" i="6"/>
  <c r="A749" i="6"/>
  <c r="A1565" i="6"/>
  <c r="A900" i="6"/>
  <c r="A227" i="6"/>
  <c r="A345" i="6"/>
  <c r="A354" i="6"/>
  <c r="A1463" i="6"/>
  <c r="A1794" i="6"/>
  <c r="A548" i="6"/>
  <c r="A990" i="6"/>
  <c r="A2276" i="6"/>
  <c r="A1776" i="6"/>
  <c r="A1218" i="6"/>
  <c r="A1836" i="6"/>
  <c r="A780" i="6"/>
  <c r="A847" i="6"/>
  <c r="A1279" i="6"/>
  <c r="A100" i="6"/>
  <c r="A1834" i="6"/>
  <c r="A1528" i="6"/>
  <c r="A411" i="6"/>
  <c r="A1607" i="6"/>
  <c r="A446" i="6"/>
  <c r="A1051" i="6"/>
  <c r="A1977" i="6"/>
  <c r="A1993" i="6"/>
  <c r="A1237" i="6"/>
  <c r="A405" i="6"/>
  <c r="A152" i="6"/>
  <c r="A2029" i="6"/>
  <c r="A1069" i="6"/>
  <c r="A531" i="6"/>
  <c r="A282" i="6"/>
  <c r="A2266" i="6"/>
  <c r="A2131" i="6"/>
  <c r="A1979" i="6"/>
  <c r="A1027" i="6"/>
  <c r="A1939" i="6"/>
  <c r="A843" i="6"/>
  <c r="A221" i="6"/>
  <c r="A1579" i="6"/>
  <c r="A315" i="6"/>
  <c r="A58" i="6"/>
  <c r="A822" i="6"/>
  <c r="A1427" i="6"/>
  <c r="A1100" i="6"/>
  <c r="A1187" i="6"/>
  <c r="A1632" i="6"/>
  <c r="A2203" i="6"/>
  <c r="A23" i="6"/>
  <c r="A187" i="6"/>
  <c r="A999" i="6"/>
  <c r="A1346" i="6"/>
  <c r="A1546" i="6"/>
  <c r="A1854" i="6"/>
  <c r="A2148" i="6"/>
  <c r="A1515" i="6"/>
  <c r="A1713" i="6"/>
  <c r="A1702" i="6"/>
  <c r="A1790" i="6"/>
  <c r="A154" i="6"/>
  <c r="A1902" i="6"/>
  <c r="A128" i="6"/>
  <c r="A167" i="6"/>
  <c r="A1299" i="6"/>
  <c r="Q2257" i="6" a="1"/>
  <c r="Q2257" i="6" s="1"/>
  <c r="R2257" i="6" s="1"/>
  <c r="A508" i="6"/>
  <c r="A1826" i="6"/>
  <c r="A1344" i="6"/>
  <c r="A1961" i="6"/>
  <c r="A456" i="6"/>
  <c r="A557" i="6"/>
  <c r="A1354" i="6"/>
  <c r="A302" i="6"/>
  <c r="A1729" i="6"/>
  <c r="A1361" i="6"/>
  <c r="A1223" i="6"/>
  <c r="A1901" i="6"/>
  <c r="A614" i="6"/>
  <c r="A681" i="6"/>
  <c r="A1823" i="6"/>
  <c r="A735" i="6"/>
  <c r="A1542" i="6"/>
  <c r="A534" i="6"/>
  <c r="A855" i="6"/>
  <c r="A383" i="6"/>
  <c r="A1903" i="6"/>
  <c r="A543" i="6"/>
  <c r="A2059" i="6"/>
  <c r="A1282" i="6"/>
  <c r="A1083" i="6"/>
  <c r="A977" i="6"/>
  <c r="A1470" i="6"/>
  <c r="A981" i="6"/>
  <c r="A919" i="6"/>
  <c r="A1703" i="6"/>
  <c r="A171" i="6"/>
  <c r="A417" i="6"/>
  <c r="A1906" i="6"/>
  <c r="A1538" i="6"/>
  <c r="A2056" i="6"/>
  <c r="A7" i="6"/>
  <c r="A140" i="6"/>
  <c r="A1861" i="6"/>
  <c r="A724" i="6"/>
  <c r="A1052" i="6"/>
  <c r="A535" i="6"/>
  <c r="A1258" i="6"/>
  <c r="A779" i="6"/>
  <c r="A590" i="6"/>
  <c r="A1646" i="6"/>
  <c r="A2214" i="6"/>
  <c r="A1092" i="6"/>
  <c r="A813" i="6"/>
  <c r="A220" i="6"/>
  <c r="A539" i="6"/>
  <c r="A94" i="6"/>
  <c r="A1772" i="6"/>
  <c r="A1411" i="6"/>
  <c r="A514" i="6"/>
  <c r="A276" i="6"/>
  <c r="A1356" i="6"/>
  <c r="A337" i="6"/>
  <c r="A944" i="6"/>
  <c r="A138" i="6"/>
  <c r="A767" i="6"/>
  <c r="A1638" i="6"/>
  <c r="A339" i="6"/>
  <c r="A66" i="6"/>
  <c r="A2058" i="6"/>
  <c r="A892" i="6"/>
  <c r="A542" i="6"/>
  <c r="A271" i="6"/>
  <c r="A1125" i="6"/>
  <c r="A2104" i="6"/>
  <c r="A824" i="6"/>
  <c r="A466" i="6"/>
  <c r="A684" i="6"/>
  <c r="A573" i="6"/>
  <c r="A1221" i="6"/>
  <c r="A683" i="6"/>
  <c r="A699" i="6"/>
  <c r="A1671" i="6"/>
  <c r="A1891" i="6"/>
  <c r="A1820" i="6"/>
  <c r="A937" i="6"/>
  <c r="A1024" i="6"/>
  <c r="A1717" i="6"/>
  <c r="A1796" i="6"/>
  <c r="A70" i="6"/>
  <c r="A612" i="6"/>
  <c r="A1008" i="6"/>
  <c r="A1207" i="6"/>
  <c r="A391" i="6"/>
  <c r="A1508" i="6"/>
  <c r="A744" i="6"/>
  <c r="A360" i="6"/>
  <c r="A1328" i="6"/>
  <c r="A1957" i="6"/>
  <c r="A1997" i="6"/>
  <c r="A564" i="6"/>
  <c r="A2208" i="6"/>
  <c r="A1751" i="6"/>
  <c r="A212" i="6"/>
  <c r="A2043" i="6"/>
  <c r="A947" i="6"/>
  <c r="A673" i="6"/>
  <c r="A1098" i="6"/>
  <c r="A1898" i="6"/>
  <c r="A1779" i="6"/>
  <c r="A1575" i="6"/>
  <c r="A185" i="6"/>
  <c r="A1896" i="6"/>
  <c r="A2046" i="6"/>
  <c r="A2057" i="6"/>
  <c r="A1395" i="6"/>
  <c r="A184" i="6"/>
  <c r="A1082" i="6"/>
  <c r="A1732" i="6"/>
  <c r="A2066" i="6"/>
  <c r="A1925" i="6"/>
  <c r="A804" i="6"/>
  <c r="A1184" i="6"/>
  <c r="A1368" i="6"/>
  <c r="A425" i="6"/>
  <c r="A2261" i="6"/>
  <c r="A1856" i="6"/>
  <c r="A494" i="6"/>
  <c r="A1122" i="6"/>
  <c r="A1795" i="6"/>
  <c r="A77" i="6"/>
  <c r="A1042" i="6"/>
  <c r="A2250" i="6"/>
  <c r="A1725" i="6"/>
  <c r="A21" i="6"/>
  <c r="A881" i="6"/>
  <c r="A424" i="6"/>
  <c r="A1681" i="6"/>
  <c r="A1152" i="6"/>
  <c r="A2241" i="6"/>
  <c r="A1677" i="6"/>
  <c r="A1657" i="6"/>
  <c r="A1412" i="6"/>
  <c r="A2023" i="6"/>
  <c r="A2260" i="6"/>
  <c r="A32" i="6"/>
  <c r="A1518" i="6"/>
  <c r="A1447" i="6"/>
  <c r="A2252" i="6"/>
  <c r="A2082" i="6"/>
  <c r="A1785" i="6"/>
  <c r="A8" i="6"/>
  <c r="A1413" i="6"/>
  <c r="A1690" i="6"/>
  <c r="A965" i="6"/>
  <c r="A329" i="6"/>
  <c r="A688" i="6"/>
  <c r="A1521" i="6"/>
  <c r="A682" i="6"/>
  <c r="A1799" i="6"/>
  <c r="A76" i="6"/>
  <c r="A190" i="6"/>
  <c r="A1735" i="6"/>
  <c r="A101" i="6"/>
  <c r="A2060" i="6"/>
  <c r="A1599" i="6"/>
  <c r="A1446" i="6"/>
  <c r="A1096" i="6"/>
  <c r="A439" i="6"/>
  <c r="A1998" i="6"/>
  <c r="A1420" i="6"/>
  <c r="A626" i="6"/>
  <c r="A323" i="6"/>
  <c r="A2130" i="6"/>
  <c r="A1944" i="6"/>
  <c r="A771" i="6"/>
  <c r="A889" i="6"/>
  <c r="Q230" i="6" a="1"/>
  <c r="Q230" i="6" s="1"/>
  <c r="Q2159" i="6" a="1"/>
  <c r="Q2159" i="6" s="1"/>
  <c r="R2159" i="6" s="1"/>
  <c r="Q1119" i="6" a="1"/>
  <c r="Q1119" i="6" s="1"/>
  <c r="Q714" i="6" a="1"/>
  <c r="Q714" i="6" s="1"/>
  <c r="Q1639" i="6" a="1"/>
  <c r="Q1639" i="6" s="1"/>
  <c r="R1639" i="6" s="1"/>
  <c r="Q61" i="6" a="1"/>
  <c r="Q61" i="6" s="1"/>
  <c r="R61" i="6" s="1"/>
  <c r="Q761" i="6" a="1"/>
  <c r="Q761" i="6" s="1"/>
  <c r="R761" i="6" s="1"/>
  <c r="Q597" i="6" a="1"/>
  <c r="Q597" i="6" s="1"/>
  <c r="R597" i="6" s="1"/>
  <c r="Q706" i="6" a="1"/>
  <c r="Q706" i="6" s="1"/>
  <c r="R706" i="6" s="1"/>
  <c r="Q447" i="6" a="1"/>
  <c r="Q447" i="6" s="1"/>
  <c r="R447" i="6" s="1"/>
  <c r="Q1747" i="6" a="1"/>
  <c r="Q1747" i="6" s="1"/>
  <c r="R1747" i="6" s="1"/>
  <c r="Q1056" i="6" a="1"/>
  <c r="Q1056" i="6" s="1"/>
  <c r="R1056" i="6" s="1"/>
  <c r="Q2165" i="6" a="1"/>
  <c r="Q2165" i="6" s="1"/>
  <c r="R2165" i="6" s="1"/>
  <c r="Q2156" i="6" a="1"/>
  <c r="Q2156" i="6" s="1"/>
  <c r="R2156" i="6" s="1"/>
  <c r="Q266" i="6" a="1"/>
  <c r="Q266" i="6" s="1"/>
  <c r="R266" i="6" s="1"/>
  <c r="Q1691" i="6" a="1"/>
  <c r="Q1691" i="6" s="1"/>
  <c r="R1691" i="6" s="1"/>
  <c r="Q1034" i="6" a="1"/>
  <c r="Q1034" i="6" s="1"/>
  <c r="R1034" i="6" s="1"/>
  <c r="Q1969" i="6" a="1"/>
  <c r="Q1969" i="6" s="1"/>
  <c r="R1969" i="6" s="1"/>
  <c r="Q845" i="6" a="1"/>
  <c r="Q845" i="6" s="1"/>
  <c r="R845" i="6" s="1"/>
  <c r="S658" i="6" a="1"/>
  <c r="S658" i="6" s="1"/>
  <c r="T658" i="6" s="1"/>
  <c r="Q129" i="6" a="1"/>
  <c r="Q129" i="6" s="1"/>
  <c r="R129" i="6" s="1"/>
  <c r="R230" i="6"/>
  <c r="S199" i="6" a="1"/>
  <c r="S199" i="6" s="1"/>
  <c r="T199" i="6" s="1"/>
  <c r="S1540" i="6" a="1"/>
  <c r="S1540" i="6" s="1"/>
  <c r="T1540" i="6" s="1"/>
  <c r="S1905" i="6" a="1"/>
  <c r="S1905" i="6" s="1"/>
  <c r="T1905" i="6" s="1"/>
  <c r="Q62" i="6" a="1"/>
  <c r="Q62" i="6" s="1"/>
  <c r="R62" i="6" s="1"/>
  <c r="Q505" i="6" a="1"/>
  <c r="Q505" i="6" s="1"/>
  <c r="R505" i="6" s="1"/>
  <c r="S1539" i="6" a="1"/>
  <c r="S1539" i="6" s="1"/>
  <c r="T1539" i="6" s="1"/>
  <c r="R714" i="6"/>
  <c r="Q1084" i="6" a="1"/>
  <c r="Q1084" i="6" s="1"/>
  <c r="R1084" i="6" s="1"/>
  <c r="Q2064" i="6" a="1"/>
  <c r="Q2064" i="6" s="1"/>
  <c r="R2064" i="6" s="1"/>
  <c r="R1119" i="6"/>
  <c r="Q1308" i="6" a="1"/>
  <c r="Q1308" i="6" s="1"/>
  <c r="R1308" i="6" s="1"/>
  <c r="A2128" i="6"/>
  <c r="A730" i="6"/>
  <c r="A939" i="6"/>
  <c r="A1501" i="6"/>
  <c r="A532" i="6"/>
  <c r="A2010" i="6"/>
  <c r="A621" i="6"/>
  <c r="A333" i="6"/>
  <c r="A946" i="6"/>
  <c r="A1507" i="6"/>
  <c r="A303" i="6"/>
  <c r="A1870" i="6"/>
  <c r="A757" i="6"/>
  <c r="A1672" i="6"/>
  <c r="A759" i="6"/>
  <c r="A1963" i="6"/>
  <c r="A1313" i="6"/>
  <c r="A533" i="6"/>
  <c r="A1418" i="6"/>
  <c r="A639" i="6"/>
  <c r="A1136" i="6"/>
  <c r="A1281" i="6"/>
  <c r="A1426" i="6"/>
  <c r="A1700" i="6"/>
  <c r="A1428" i="6"/>
  <c r="A2277" i="6"/>
  <c r="A261" i="6"/>
  <c r="A1730" i="6"/>
  <c r="A1025" i="6"/>
  <c r="A2099" i="6"/>
  <c r="A1801" i="6"/>
  <c r="A704" i="6"/>
  <c r="A1393" i="6"/>
  <c r="A764" i="6"/>
  <c r="A55" i="6"/>
  <c r="A1899" i="6"/>
  <c r="A1926" i="6"/>
  <c r="A1630" i="6"/>
  <c r="A871" i="6"/>
  <c r="A1422" i="6"/>
  <c r="A951" i="6"/>
  <c r="A700" i="6"/>
  <c r="A1162" i="6"/>
  <c r="A1150" i="6"/>
  <c r="A526" i="6"/>
  <c r="A255" i="6"/>
  <c r="A758" i="6"/>
  <c r="A384" i="6"/>
  <c r="A2025" i="6"/>
  <c r="A1562" i="6"/>
  <c r="A401" i="6"/>
  <c r="A2090" i="6"/>
  <c r="A1476" i="6"/>
  <c r="A1116" i="6"/>
  <c r="A1306" i="6"/>
  <c r="A1587" i="6"/>
  <c r="A1002" i="6"/>
  <c r="A451" i="6"/>
  <c r="A510" i="6"/>
  <c r="A635" i="6"/>
  <c r="A926" i="6"/>
  <c r="A1930" i="6"/>
  <c r="A292" i="6"/>
  <c r="A1978" i="6"/>
  <c r="A474" i="6"/>
  <c r="A1300" i="6"/>
  <c r="A1968" i="6"/>
  <c r="A413" i="6"/>
  <c r="A297" i="6"/>
  <c r="A1448" i="6"/>
  <c r="A504" i="6"/>
  <c r="A1739" i="6"/>
  <c r="A1211" i="6"/>
  <c r="A665" i="6"/>
  <c r="A1985" i="6"/>
  <c r="A2185" i="6"/>
  <c r="A1550" i="6"/>
  <c r="A1278" i="6"/>
  <c r="A1310" i="6"/>
  <c r="A2019" i="6"/>
  <c r="A772" i="6"/>
  <c r="A1789" i="6"/>
  <c r="A376" i="6"/>
  <c r="A2008" i="6"/>
  <c r="A1734" i="6"/>
  <c r="A1307" i="6"/>
  <c r="A2001" i="6"/>
  <c r="A2279" i="6"/>
  <c r="A517" i="6"/>
  <c r="A1900" i="6"/>
  <c r="A99" i="6"/>
  <c r="A1438" i="6"/>
  <c r="A796" i="6"/>
  <c r="A432" i="6"/>
  <c r="A106" i="6"/>
  <c r="A1458" i="6"/>
  <c r="A1471" i="6"/>
  <c r="A874" i="6"/>
  <c r="A381" i="6"/>
  <c r="A155" i="6"/>
  <c r="A1268" i="6"/>
  <c r="A1417" i="6"/>
  <c r="A1533" i="6"/>
  <c r="A1625" i="6"/>
  <c r="A566" i="6"/>
  <c r="A1075" i="6"/>
  <c r="A2153" i="6"/>
  <c r="A196" i="6"/>
  <c r="A867" i="6"/>
  <c r="A1314" i="6"/>
  <c r="A781" i="6"/>
  <c r="A549" i="6"/>
  <c r="A1923" i="6"/>
  <c r="A1718" i="6"/>
  <c r="A1881" i="6"/>
  <c r="A126" i="6"/>
  <c r="A1757" i="6"/>
  <c r="A373" i="6"/>
  <c r="A1456" i="6"/>
  <c r="A615" i="6"/>
  <c r="A209" i="6"/>
  <c r="A1941" i="6"/>
  <c r="A1536" i="6"/>
  <c r="A301" i="6"/>
  <c r="A1259" i="6"/>
  <c r="A1887" i="6"/>
  <c r="A1573" i="6"/>
  <c r="A794" i="6"/>
  <c r="A1088" i="6"/>
  <c r="A1910" i="6"/>
  <c r="A2137" i="6"/>
  <c r="A208" i="6"/>
  <c r="A1191" i="6"/>
  <c r="A601" i="6"/>
  <c r="A1592" i="6"/>
  <c r="A258" i="6"/>
  <c r="A1257" i="6"/>
  <c r="A1956" i="6"/>
  <c r="A530" i="6"/>
  <c r="A1035" i="6"/>
  <c r="A499" i="6"/>
  <c r="A2221" i="6"/>
  <c r="A1974" i="6"/>
  <c r="A107" i="6"/>
  <c r="A1931" i="6"/>
  <c r="A1168" i="6"/>
  <c r="A309" i="6"/>
  <c r="A26" i="6"/>
  <c r="A365" i="6"/>
  <c r="A449" i="6"/>
  <c r="A2030" i="6"/>
  <c r="A1678" i="6"/>
  <c r="A1709" i="6"/>
  <c r="A2112" i="6"/>
  <c r="A177" i="6"/>
  <c r="A433" i="6"/>
  <c r="A2077" i="6"/>
  <c r="A12" i="6"/>
  <c r="A888" i="6"/>
  <c r="A211" i="6"/>
  <c r="A56" i="6"/>
  <c r="A1316" i="6"/>
  <c r="A305" i="6"/>
  <c r="A1454" i="6"/>
  <c r="A389" i="6"/>
  <c r="A1569" i="6"/>
  <c r="A1634" i="6"/>
  <c r="A382" i="6"/>
  <c r="A1737" i="6"/>
  <c r="A361" i="6"/>
  <c r="A2040" i="6"/>
  <c r="A4" i="6"/>
  <c r="A322" i="6"/>
  <c r="A1415" i="6"/>
  <c r="A715" i="6"/>
  <c r="A1021" i="6"/>
  <c r="A2063" i="6"/>
  <c r="A918" i="6"/>
  <c r="A603" i="6"/>
  <c r="A1500" i="6"/>
  <c r="A251" i="6"/>
  <c r="A1144" i="6"/>
  <c r="A229" i="6"/>
  <c r="A1811" i="6"/>
  <c r="A950" i="6"/>
  <c r="A2158" i="6"/>
  <c r="A1576" i="6"/>
  <c r="A921" i="6"/>
  <c r="A567" i="6"/>
  <c r="A1379" i="6"/>
  <c r="A1157" i="6"/>
  <c r="A1321" i="6"/>
  <c r="A186" i="6"/>
  <c r="A805" i="6"/>
  <c r="A2011" i="6"/>
  <c r="A1431" i="6"/>
  <c r="A1214" i="6"/>
  <c r="A2210" i="6"/>
  <c r="A357" i="6"/>
  <c r="A233" i="6"/>
  <c r="A312" i="6"/>
  <c r="A1640" i="6"/>
  <c r="A1797" i="6"/>
  <c r="A440" i="6"/>
  <c r="A897" i="6"/>
  <c r="A1877" i="6"/>
  <c r="A1289" i="6"/>
  <c r="A641" i="6"/>
  <c r="A887" i="6"/>
  <c r="A1022" i="6"/>
  <c r="A437" i="6"/>
  <c r="A873" i="6"/>
  <c r="A162" i="6"/>
  <c r="A484" i="6"/>
  <c r="A396" i="6"/>
  <c r="A2083" i="6"/>
  <c r="A1172" i="6"/>
  <c r="A501" i="6"/>
  <c r="A1224" i="6"/>
  <c r="A694" i="6"/>
  <c r="A1159" i="6"/>
  <c r="A427" i="6"/>
  <c r="A1829" i="6"/>
  <c r="A351" i="6"/>
  <c r="A968" i="6"/>
  <c r="A770" i="6"/>
  <c r="A180" i="6"/>
  <c r="A905" i="6"/>
  <c r="A1616" i="6"/>
  <c r="A85" i="6"/>
  <c r="A1039" i="6"/>
  <c r="A1490" i="6"/>
  <c r="A739" i="6"/>
  <c r="A1329" i="6"/>
  <c r="A914" i="6"/>
  <c r="A485" i="6"/>
  <c r="A1764" i="6"/>
  <c r="A1059" i="6"/>
  <c r="A904" i="6"/>
  <c r="A1479" i="6"/>
  <c r="A52" i="6"/>
  <c r="A473" i="6"/>
  <c r="A1287" i="6"/>
  <c r="A457" i="6"/>
  <c r="A1146" i="6"/>
  <c r="A1874" i="6"/>
  <c r="A2262" i="6"/>
  <c r="A1578" i="6"/>
  <c r="A509" i="6"/>
  <c r="A2170" i="6"/>
  <c r="A362" i="6"/>
  <c r="A1664" i="6"/>
  <c r="A467" i="6"/>
  <c r="A783" i="6"/>
  <c r="A1375" i="6"/>
  <c r="A183" i="6"/>
  <c r="A1158" i="6"/>
  <c r="A1967" i="6"/>
  <c r="A2116" i="6"/>
  <c r="A1567" i="6"/>
  <c r="A1583" i="6"/>
  <c r="A1943" i="6"/>
  <c r="A869" i="6"/>
  <c r="A1658" i="6"/>
  <c r="A1830" i="6"/>
  <c r="A1668" i="6"/>
  <c r="A139" i="6"/>
  <c r="A1093" i="6"/>
  <c r="A1822" i="6"/>
  <c r="A2161" i="6"/>
  <c r="M1891" i="6"/>
  <c r="A836" i="6"/>
  <c r="A820" i="6"/>
  <c r="A299" i="6"/>
  <c r="A1205" i="6"/>
  <c r="A638" i="6"/>
  <c r="A222" i="6"/>
  <c r="A1731" i="6"/>
  <c r="A1566" i="6"/>
  <c r="A816" i="6"/>
  <c r="A953" i="6"/>
  <c r="A5" i="6"/>
  <c r="A972" i="6"/>
  <c r="A857" i="6"/>
  <c r="A416" i="6"/>
  <c r="A284" i="6"/>
  <c r="A1229" i="6"/>
  <c r="M1733" i="6"/>
  <c r="M1426" i="6"/>
  <c r="A886" i="6"/>
  <c r="A2178" i="6"/>
  <c r="A2243" i="6"/>
  <c r="A1171" i="6"/>
  <c r="M2221" i="6"/>
  <c r="A1580" i="6"/>
  <c r="A448" i="6"/>
  <c r="A507" i="6"/>
  <c r="A40" i="6"/>
  <c r="A1803" i="6"/>
  <c r="A1293" i="6"/>
  <c r="M2096" i="6"/>
  <c r="M2212" i="6"/>
  <c r="M245" i="6"/>
  <c r="M1159" i="6"/>
  <c r="M383" i="6"/>
  <c r="M1746" i="6"/>
  <c r="M7" i="6"/>
  <c r="M337" i="6"/>
  <c r="A1547" i="6"/>
  <c r="A1012" i="6"/>
  <c r="M2267" i="6"/>
  <c r="M1429" i="6"/>
  <c r="M735" i="6"/>
  <c r="A42" i="6"/>
  <c r="A1263" i="6"/>
  <c r="A1383" i="6"/>
  <c r="A1050" i="6"/>
  <c r="A395" i="6"/>
  <c r="M105" i="6"/>
  <c r="M139" i="6"/>
  <c r="M89" i="6"/>
  <c r="M1583" i="6"/>
  <c r="M621" i="6"/>
  <c r="M360" i="6"/>
  <c r="M455" i="6"/>
  <c r="M1294" i="6"/>
  <c r="A1045" i="6"/>
  <c r="M892" i="6"/>
  <c r="A1929" i="6"/>
  <c r="A1095" i="6"/>
  <c r="M1187" i="6"/>
  <c r="M232" i="6"/>
  <c r="M1011" i="6"/>
  <c r="M416" i="6"/>
  <c r="M1782" i="6"/>
  <c r="M977" i="6"/>
  <c r="M1497" i="6"/>
  <c r="M2069" i="6"/>
  <c r="M368" i="6"/>
  <c r="M542" i="6"/>
  <c r="A1947" i="6"/>
  <c r="A960" i="6"/>
  <c r="A1921" i="6"/>
  <c r="M1458" i="6"/>
  <c r="A1662" i="6"/>
  <c r="A461" i="6"/>
  <c r="A1388" i="6"/>
  <c r="A906" i="6"/>
  <c r="M1310" i="6"/>
  <c r="M1900" i="6"/>
  <c r="M2053" i="6"/>
  <c r="A2097" i="6"/>
  <c r="A2238" i="6"/>
  <c r="A2051" i="6"/>
  <c r="A1276" i="6"/>
  <c r="A932" i="6"/>
  <c r="A768" i="6"/>
  <c r="A1000" i="6"/>
  <c r="M1830" i="6"/>
  <c r="M2151" i="6"/>
  <c r="A1568" i="6"/>
  <c r="A1520" i="6"/>
  <c r="A1164" i="6"/>
  <c r="A1103" i="6"/>
  <c r="M752" i="6"/>
  <c r="A1053" i="6"/>
  <c r="M462" i="6"/>
  <c r="M730" i="6"/>
  <c r="M1990" i="6"/>
  <c r="M945" i="6"/>
  <c r="M831" i="6"/>
  <c r="M625" i="6"/>
  <c r="M1061" i="6"/>
  <c r="A144" i="6"/>
  <c r="A2134" i="6"/>
  <c r="A752" i="6"/>
  <c r="A773" i="6"/>
  <c r="A1775" i="6"/>
  <c r="A293" i="6"/>
  <c r="A1429" i="6"/>
  <c r="A1857" i="6"/>
  <c r="M932" i="6"/>
  <c r="M268" i="6"/>
  <c r="M35" i="6"/>
  <c r="A989" i="6"/>
  <c r="M716" i="6"/>
  <c r="M1544" i="6"/>
  <c r="M189" i="6"/>
  <c r="M377" i="6"/>
  <c r="M1262" i="6"/>
  <c r="M1152" i="6"/>
  <c r="M1500" i="6"/>
  <c r="M1455" i="6"/>
  <c r="M2265" i="6"/>
  <c r="A35" i="6"/>
  <c r="M1249" i="6"/>
  <c r="A1940" i="6"/>
  <c r="A1225" i="6"/>
  <c r="A1983" i="6"/>
  <c r="M1295" i="6"/>
  <c r="M2230" i="6"/>
  <c r="M1757" i="6"/>
  <c r="M238" i="6"/>
  <c r="M1751" i="6"/>
  <c r="M185" i="6"/>
  <c r="M1977" i="6"/>
  <c r="A2240" i="6"/>
  <c r="A257" i="6"/>
  <c r="M989" i="6"/>
  <c r="M764" i="6"/>
  <c r="M628" i="6"/>
  <c r="M354" i="6"/>
  <c r="M1100" i="6"/>
  <c r="M2040" i="6"/>
  <c r="M633" i="6"/>
  <c r="M1479" i="6"/>
  <c r="M1215" i="6"/>
  <c r="M547" i="6"/>
  <c r="M1824" i="6"/>
  <c r="M1419" i="6"/>
  <c r="M647" i="6"/>
  <c r="M900" i="6"/>
  <c r="M1789" i="6"/>
  <c r="M2001" i="6"/>
  <c r="M99" i="6"/>
  <c r="M508" i="6"/>
  <c r="A1498" i="6"/>
  <c r="M170" i="6"/>
  <c r="M1274" i="6"/>
  <c r="M1545" i="6"/>
  <c r="M577" i="6"/>
  <c r="M1037" i="6"/>
  <c r="M463" i="6"/>
  <c r="M947" i="6"/>
  <c r="M1906" i="6"/>
  <c r="M2277" i="6"/>
  <c r="M1626" i="6"/>
  <c r="M1219" i="6"/>
  <c r="M1837" i="6"/>
  <c r="A1976" i="6"/>
  <c r="A1927" i="6"/>
  <c r="A620" i="6"/>
  <c r="A170" i="6"/>
  <c r="A1397" i="6"/>
  <c r="A854" i="6"/>
  <c r="A2232" i="6"/>
  <c r="A1474" i="6"/>
  <c r="M857" i="6"/>
  <c r="A1135" i="6"/>
  <c r="M326" i="6"/>
  <c r="M1422" i="6"/>
  <c r="M853" i="6"/>
  <c r="M2158" i="6"/>
  <c r="M1289" i="6"/>
  <c r="M1446" i="6"/>
  <c r="A2169" i="6"/>
  <c r="M1659" i="6"/>
  <c r="A1334" i="6"/>
  <c r="A1680" i="6"/>
  <c r="M768" i="6"/>
  <c r="A2198" i="6"/>
  <c r="A980" i="6"/>
  <c r="M1815" i="6"/>
  <c r="M1134" i="6"/>
  <c r="A1534" i="6"/>
  <c r="M1821" i="6"/>
  <c r="M1884" i="6"/>
  <c r="M1989" i="6"/>
  <c r="M1300" i="6"/>
  <c r="M297" i="6"/>
  <c r="M322" i="6"/>
  <c r="M1420" i="6"/>
  <c r="M771" i="6"/>
  <c r="M102" i="6"/>
  <c r="M2060" i="6"/>
  <c r="M162" i="6"/>
  <c r="M1336" i="6"/>
  <c r="A2036" i="6"/>
  <c r="A256" i="6"/>
  <c r="M1024" i="6"/>
  <c r="M2128" i="6"/>
  <c r="M612" i="6"/>
  <c r="M1991" i="6"/>
  <c r="M644" i="6"/>
  <c r="M1635" i="6"/>
  <c r="M1696" i="6"/>
  <c r="M1953" i="6"/>
  <c r="M724" i="6"/>
  <c r="M902" i="6"/>
  <c r="M1931" i="6"/>
  <c r="M1323" i="6"/>
  <c r="M384" i="6"/>
  <c r="M506" i="6"/>
  <c r="M1439" i="6"/>
  <c r="M12" i="6"/>
  <c r="M276" i="6"/>
  <c r="M1356" i="6"/>
  <c r="M1920" i="6"/>
  <c r="M474" i="6"/>
  <c r="M164" i="6"/>
  <c r="M1331" i="6"/>
  <c r="M624" i="6"/>
  <c r="M573" i="6"/>
  <c r="M1793" i="6"/>
  <c r="M222" i="6"/>
  <c r="M972" i="6"/>
  <c r="M1986" i="6"/>
  <c r="M657" i="6"/>
  <c r="A1134" i="6"/>
  <c r="A160" i="6"/>
  <c r="M359" i="6"/>
  <c r="A1336" i="6"/>
  <c r="A2218" i="6"/>
  <c r="M1047" i="6"/>
  <c r="M504" i="6"/>
  <c r="M519" i="6"/>
  <c r="M848" i="6"/>
  <c r="M1158" i="6"/>
  <c r="M1062" i="6"/>
  <c r="M101" i="6"/>
  <c r="M1143" i="6"/>
  <c r="M1918" i="6"/>
  <c r="M1268" i="6"/>
  <c r="M1171" i="6"/>
  <c r="M1287" i="6"/>
  <c r="M121" i="6"/>
  <c r="M1872" i="6"/>
  <c r="M1178" i="6"/>
  <c r="M294" i="6"/>
  <c r="M526" i="6"/>
  <c r="M939" i="6"/>
  <c r="M2270" i="6"/>
  <c r="M292" i="6"/>
  <c r="M944" i="6"/>
  <c r="M1155" i="6"/>
  <c r="M2266" i="6"/>
  <c r="M1731" i="6"/>
  <c r="M479" i="6"/>
  <c r="M1672" i="6"/>
  <c r="M1750" i="6"/>
  <c r="M2290" i="6"/>
  <c r="M1418" i="6"/>
  <c r="M1700" i="6"/>
  <c r="M2099" i="6"/>
  <c r="M2155" i="6"/>
  <c r="M1638" i="6"/>
  <c r="M690" i="6"/>
  <c r="M702" i="6"/>
  <c r="M1477" i="6"/>
  <c r="A2150" i="6"/>
  <c r="M1001" i="6"/>
  <c r="A2144" i="6"/>
  <c r="A1584" i="6"/>
  <c r="M1021" i="6"/>
  <c r="M1098" i="6"/>
  <c r="M1389" i="6"/>
  <c r="M1658" i="6"/>
  <c r="M891" i="6"/>
  <c r="M1058" i="6"/>
  <c r="M1207" i="6"/>
  <c r="M1486" i="6"/>
  <c r="M1255" i="6"/>
  <c r="M1080" i="6"/>
  <c r="M1038" i="6"/>
  <c r="M1181" i="6"/>
  <c r="M216" i="6"/>
  <c r="M533" i="6"/>
  <c r="M2049" i="6"/>
  <c r="M1779" i="6"/>
  <c r="M208" i="6"/>
  <c r="M1978" i="6"/>
  <c r="M229" i="6"/>
  <c r="M950" i="6"/>
  <c r="M187" i="6"/>
  <c r="M1675" i="6"/>
  <c r="M1480" i="6"/>
  <c r="M402" i="6"/>
  <c r="M1982" i="6"/>
  <c r="M1296" i="6"/>
  <c r="M946" i="6"/>
  <c r="M453" i="6"/>
  <c r="M441" i="6"/>
  <c r="M469" i="6"/>
  <c r="M212" i="6"/>
  <c r="M2056" i="6"/>
  <c r="M1250" i="6"/>
  <c r="M804" i="6"/>
  <c r="M1316" i="6"/>
  <c r="M1188" i="6"/>
  <c r="M467" i="6"/>
  <c r="M1960" i="6"/>
  <c r="M1823" i="6"/>
  <c r="M296" i="6"/>
  <c r="M303" i="6"/>
  <c r="M1456" i="6"/>
  <c r="M1423" i="6"/>
  <c r="M1472" i="6"/>
  <c r="M1943" i="6"/>
  <c r="M1722" i="6"/>
  <c r="M1929" i="6"/>
  <c r="M878" i="6"/>
  <c r="M1471" i="6"/>
  <c r="A970" i="6"/>
  <c r="A738" i="6"/>
  <c r="A2215" i="6"/>
  <c r="M809" i="6"/>
  <c r="M1637" i="6"/>
  <c r="M25" i="6"/>
  <c r="M1772" i="6"/>
  <c r="M428" i="6"/>
  <c r="M1122" i="6"/>
  <c r="M152" i="6"/>
  <c r="M2029" i="6"/>
  <c r="M865" i="6"/>
  <c r="M249" i="6"/>
  <c r="M665" i="6"/>
  <c r="M2148" i="6"/>
  <c r="M2012" i="6"/>
  <c r="M2247" i="6"/>
  <c r="M952" i="6"/>
  <c r="M2173" i="6"/>
  <c r="M225" i="6"/>
  <c r="M2259" i="6"/>
  <c r="M1441" i="6"/>
  <c r="M583" i="6"/>
  <c r="M638" i="6"/>
  <c r="M2051" i="6"/>
  <c r="M1337" i="6"/>
  <c r="M345" i="6"/>
  <c r="M733" i="6"/>
  <c r="M1681" i="6"/>
  <c r="M682" i="6"/>
  <c r="M1354" i="6"/>
  <c r="M417" i="6"/>
  <c r="M1654" i="6"/>
  <c r="M1368" i="6"/>
  <c r="M1306" i="6"/>
  <c r="M557" i="6"/>
  <c r="M299" i="6"/>
  <c r="M641" i="6"/>
  <c r="M406" i="6"/>
  <c r="A121" i="6"/>
  <c r="M313" i="6"/>
  <c r="M1730" i="6"/>
  <c r="M1928" i="6"/>
  <c r="M1598" i="6"/>
  <c r="M2057" i="6"/>
  <c r="M691" i="6"/>
  <c r="M1926" i="6"/>
  <c r="M1092" i="6"/>
  <c r="M1565" i="6"/>
  <c r="M2030" i="6"/>
  <c r="M618" i="6"/>
  <c r="M926" i="6"/>
  <c r="M780" i="6"/>
  <c r="M772" i="6"/>
  <c r="M1307" i="6"/>
  <c r="M956" i="6"/>
  <c r="M798" i="6"/>
  <c r="M252" i="6"/>
  <c r="A1249" i="6"/>
  <c r="A247" i="6"/>
  <c r="A1774" i="6"/>
  <c r="A1651" i="6"/>
  <c r="A223" i="6"/>
  <c r="A1669" i="6"/>
  <c r="M750" i="6"/>
  <c r="A861" i="6"/>
  <c r="A2194" i="6"/>
  <c r="M122" i="6"/>
  <c r="A1545" i="6"/>
  <c r="A1767" i="6"/>
  <c r="A1435" i="6"/>
  <c r="A750" i="6"/>
  <c r="A1335" i="6"/>
  <c r="A331" i="6"/>
  <c r="M192" i="6"/>
  <c r="M233" i="6"/>
  <c r="M44" i="6"/>
  <c r="M1498" i="6"/>
  <c r="A371" i="6"/>
  <c r="M1780" i="6"/>
  <c r="A979" i="6"/>
  <c r="M584" i="6"/>
  <c r="M1383" i="6"/>
  <c r="M709" i="6"/>
  <c r="A1543" i="6"/>
  <c r="M1435" i="6"/>
  <c r="A1430" i="6"/>
  <c r="A599" i="6"/>
  <c r="M2181" i="6"/>
  <c r="A2152" i="6"/>
  <c r="A122" i="6"/>
  <c r="A1762" i="6"/>
  <c r="A2268" i="6"/>
  <c r="A2037" i="6"/>
  <c r="M1225" i="6"/>
  <c r="M395" i="6"/>
  <c r="A1705" i="6"/>
  <c r="M362" i="6"/>
  <c r="M983" i="6"/>
  <c r="A2181" i="6"/>
  <c r="A709" i="6"/>
  <c r="A1938" i="6"/>
  <c r="M854" i="6"/>
  <c r="M2139" i="6"/>
  <c r="A1914" i="6"/>
  <c r="A1740" i="6"/>
  <c r="M967" i="6"/>
  <c r="M544" i="6"/>
  <c r="M1070" i="6"/>
  <c r="M1616" i="6"/>
  <c r="M259" i="6"/>
  <c r="M1832" i="6"/>
  <c r="M1680" i="6"/>
  <c r="M485" i="6"/>
  <c r="M2126" i="6"/>
  <c r="A1614" i="6"/>
  <c r="A1086" i="6"/>
  <c r="A1949" i="6"/>
  <c r="M1620" i="6"/>
  <c r="A1863" i="6"/>
  <c r="M1335" i="6"/>
  <c r="M614" i="6"/>
  <c r="M1333" i="6"/>
  <c r="M1275" i="6"/>
  <c r="M1542" i="6"/>
  <c r="M97" i="6"/>
  <c r="M1501" i="6"/>
  <c r="M1124" i="6"/>
  <c r="M391" i="6"/>
  <c r="M1182" i="6"/>
  <c r="M1077" i="6"/>
  <c r="M195" i="6"/>
  <c r="M2092" i="6"/>
  <c r="M1025" i="6"/>
  <c r="M1844" i="6"/>
  <c r="M957" i="6"/>
  <c r="M747" i="6"/>
  <c r="M1470" i="6"/>
  <c r="M779" i="6"/>
  <c r="M1896" i="6"/>
  <c r="M472" i="6"/>
  <c r="M2182" i="6"/>
  <c r="M1507" i="6"/>
  <c r="M705" i="6"/>
  <c r="M1269" i="6"/>
  <c r="M2208" i="6"/>
  <c r="M1513" i="6"/>
  <c r="M608" i="6"/>
  <c r="M901" i="6"/>
  <c r="M71" i="6"/>
  <c r="M840" i="6"/>
  <c r="M615" i="6"/>
  <c r="M1973" i="6"/>
  <c r="M2043" i="6"/>
  <c r="M1726" i="6"/>
  <c r="M681" i="6"/>
  <c r="M1916" i="6"/>
  <c r="M543" i="6"/>
  <c r="M2121" i="6"/>
  <c r="M594" i="6"/>
  <c r="M1083" i="6"/>
  <c r="M173" i="6"/>
  <c r="M1137" i="6"/>
  <c r="M88" i="6"/>
  <c r="M549" i="6"/>
  <c r="M1357" i="6"/>
  <c r="M797" i="6"/>
  <c r="M286" i="6"/>
  <c r="M16" i="6"/>
  <c r="M45" i="6"/>
  <c r="M37" i="6"/>
  <c r="M1395" i="6"/>
  <c r="M405" i="6"/>
  <c r="M153" i="6"/>
  <c r="M623" i="6"/>
  <c r="M141" i="6"/>
  <c r="M1577" i="6"/>
  <c r="M685" i="6"/>
  <c r="M2146" i="6"/>
  <c r="M1085" i="6"/>
  <c r="M1202" i="6"/>
  <c r="M919" i="6"/>
  <c r="M1841" i="6"/>
  <c r="M673" i="6"/>
  <c r="M158" i="6"/>
  <c r="M244" i="6"/>
  <c r="M579" i="6"/>
  <c r="M679" i="6"/>
  <c r="M250" i="6"/>
  <c r="M426" i="6"/>
  <c r="M392" i="6"/>
  <c r="M808" i="6"/>
  <c r="M94" i="6"/>
  <c r="M1856" i="6"/>
  <c r="M56" i="6"/>
  <c r="M411" i="6"/>
  <c r="M1099" i="6"/>
  <c r="M283" i="6"/>
  <c r="M587" i="6"/>
  <c r="M783" i="6"/>
  <c r="M934" i="6"/>
  <c r="M1898" i="6"/>
  <c r="M649" i="6"/>
  <c r="M2163" i="6"/>
  <c r="M1562" i="6"/>
  <c r="M1116" i="6"/>
  <c r="M2201" i="6"/>
  <c r="M1278" i="6"/>
  <c r="M863" i="6"/>
  <c r="M1227" i="6"/>
  <c r="M1758" i="6"/>
  <c r="M958" i="6"/>
  <c r="M1655" i="6"/>
  <c r="M1298" i="6"/>
  <c r="M888" i="6"/>
  <c r="M70" i="6"/>
  <c r="M545" i="6"/>
  <c r="M2027" i="6"/>
  <c r="M1923" i="6"/>
  <c r="M1087" i="6"/>
  <c r="M923" i="6"/>
  <c r="M1313" i="6"/>
  <c r="M580" i="6"/>
  <c r="M2106" i="6"/>
  <c r="M2095" i="6"/>
  <c r="M140" i="6"/>
  <c r="M1732" i="6"/>
  <c r="M1102" i="6"/>
  <c r="M871" i="6"/>
  <c r="M107" i="6"/>
  <c r="M1463" i="6"/>
  <c r="M1237" i="6"/>
  <c r="M1454" i="6"/>
  <c r="M2203" i="6"/>
  <c r="M1218" i="6"/>
  <c r="M1375" i="6"/>
  <c r="M1739" i="6"/>
  <c r="M339" i="6"/>
  <c r="M1939" i="6"/>
  <c r="M1866" i="6"/>
  <c r="M315" i="6"/>
  <c r="M1447" i="6"/>
  <c r="M50" i="6"/>
  <c r="M1164" i="6"/>
  <c r="M1820" i="6"/>
  <c r="M1874" i="6"/>
  <c r="M1579" i="6"/>
  <c r="M58" i="6"/>
  <c r="M1621" i="6"/>
  <c r="M1427" i="6"/>
  <c r="M461" i="6"/>
  <c r="M1775" i="6"/>
  <c r="M518" i="6"/>
  <c r="M8" i="6"/>
  <c r="M813" i="6"/>
  <c r="M1794" i="6"/>
  <c r="M569" i="6"/>
  <c r="M2250" i="6"/>
  <c r="M1279" i="6"/>
  <c r="M1568" i="6"/>
  <c r="M758" i="6"/>
  <c r="M1436" i="6"/>
  <c r="M585" i="6"/>
  <c r="M1930" i="6"/>
  <c r="M1244" i="6"/>
  <c r="M999" i="6"/>
  <c r="M328" i="6"/>
  <c r="M2204" i="6"/>
  <c r="M2252" i="6"/>
  <c r="M1299" i="6"/>
  <c r="M381" i="6"/>
  <c r="M1604" i="6"/>
  <c r="M211" i="6"/>
  <c r="M1488" i="6"/>
  <c r="M1042" i="6"/>
  <c r="M1607" i="6"/>
  <c r="M1854" i="6"/>
  <c r="M2063" i="6"/>
  <c r="M2131" i="6"/>
  <c r="M1518" i="6"/>
  <c r="M293" i="6"/>
  <c r="M517" i="6"/>
  <c r="M2082" i="6"/>
  <c r="M76" i="6"/>
  <c r="M1461" i="6"/>
  <c r="M1205" i="6"/>
  <c r="M897" i="6"/>
  <c r="M1648" i="6"/>
  <c r="M1091" i="6"/>
  <c r="M1154" i="6"/>
  <c r="M1786" i="6"/>
  <c r="M509" i="6"/>
  <c r="A1495" i="6"/>
  <c r="M805" i="6"/>
  <c r="M488" i="6"/>
  <c r="M1478" i="6"/>
  <c r="M123" i="6"/>
  <c r="M78" i="6"/>
  <c r="M867" i="6"/>
  <c r="M1808" i="6"/>
  <c r="M1388" i="6"/>
  <c r="M1556" i="6"/>
  <c r="M90" i="6"/>
  <c r="M1669" i="6"/>
  <c r="M331" i="6"/>
  <c r="M830" i="6"/>
  <c r="M1223" i="6"/>
  <c r="M42" i="6"/>
  <c r="M1740" i="6"/>
  <c r="M1193" i="6"/>
  <c r="M970" i="6"/>
  <c r="M2172" i="6"/>
  <c r="A1286" i="6"/>
  <c r="M1397" i="6"/>
  <c r="M2153" i="6"/>
  <c r="M715" i="6"/>
  <c r="M1027" i="6"/>
  <c r="M1107" i="6"/>
  <c r="M2279" i="6"/>
  <c r="M1944" i="6"/>
  <c r="M1857" i="6"/>
  <c r="M205" i="6"/>
  <c r="M1809" i="6"/>
  <c r="M1240" i="6"/>
  <c r="M689" i="6"/>
  <c r="M1242" i="6"/>
  <c r="M400" i="6"/>
  <c r="M446" i="6"/>
  <c r="M1892" i="6"/>
  <c r="M1993" i="6"/>
  <c r="M819" i="6"/>
  <c r="M1677" i="6"/>
  <c r="M1657" i="6"/>
  <c r="M1979" i="6"/>
  <c r="M1713" i="6"/>
  <c r="M1144" i="6"/>
  <c r="M991" i="6"/>
  <c r="M2008" i="6"/>
  <c r="M1520" i="6"/>
  <c r="M1033" i="6"/>
  <c r="M490" i="6"/>
  <c r="M1363" i="6"/>
  <c r="M1431" i="6"/>
  <c r="M457" i="6"/>
  <c r="M1580" i="6"/>
  <c r="M448" i="6"/>
  <c r="M1095" i="6"/>
  <c r="M1867" i="6"/>
  <c r="M231" i="6"/>
  <c r="M1533" i="6"/>
  <c r="M655" i="6"/>
  <c r="M1924" i="6"/>
  <c r="H2232" i="6"/>
  <c r="S308" i="6" s="1" a="1"/>
  <c r="S308" i="6" s="1"/>
  <c r="H1862" i="6"/>
  <c r="Q1776" i="6" s="1" a="1"/>
  <c r="Q1776" i="6" s="1"/>
  <c r="M307" i="6"/>
  <c r="H1059" i="6"/>
  <c r="S427" i="6" s="1" a="1"/>
  <c r="S427" i="6" s="1"/>
  <c r="M1096" i="6"/>
  <c r="H816" i="6"/>
  <c r="S1024" i="6" s="1" a="1"/>
  <c r="S1024" i="6" s="1"/>
  <c r="H1095" i="6"/>
  <c r="Q631" i="6" s="1" a="1"/>
  <c r="Q631" i="6" s="1"/>
  <c r="H1229" i="6"/>
  <c r="Q317" i="6" s="1" a="1"/>
  <c r="Q317" i="6" s="1"/>
  <c r="H1498" i="6"/>
  <c r="H967" i="6"/>
  <c r="M914" i="6"/>
  <c r="H857" i="6"/>
  <c r="M493" i="6"/>
  <c r="H1808" i="6"/>
  <c r="S1604" i="6" s="1" a="1"/>
  <c r="S1604" i="6" s="1"/>
  <c r="H327" i="6"/>
  <c r="H1225" i="6"/>
  <c r="Q1598" i="6" s="1" a="1"/>
  <c r="Q1598" i="6" s="1"/>
  <c r="H1329" i="6"/>
  <c r="S271" i="6" s="1" a="1"/>
  <c r="S271" i="6" s="1"/>
  <c r="M906" i="6"/>
  <c r="M2180" i="6"/>
  <c r="A1595" i="6"/>
  <c r="H970" i="6"/>
  <c r="Q1033" i="6" s="1" a="1"/>
  <c r="Q1033" i="6" s="1"/>
  <c r="H90" i="6"/>
  <c r="M2017" i="6"/>
  <c r="M160" i="6"/>
  <c r="M1166" i="6"/>
  <c r="M380" i="6"/>
  <c r="M1664" i="6"/>
  <c r="M460" i="6"/>
  <c r="A2034" i="6"/>
  <c r="A500" i="6"/>
  <c r="A1166" i="6"/>
  <c r="A1622" i="6"/>
  <c r="A2251" i="6"/>
  <c r="A651" i="6"/>
  <c r="A1464" i="6"/>
  <c r="A1215" i="6"/>
  <c r="A546" i="6"/>
  <c r="M827" i="6"/>
  <c r="H485" i="6"/>
  <c r="Q485" i="6" s="1" a="1"/>
  <c r="Q485" i="6" s="1"/>
  <c r="H1829" i="6"/>
  <c r="S1713" i="6" s="1" a="1"/>
  <c r="S1713" i="6" s="1"/>
  <c r="H1614" i="6"/>
  <c r="Q820" i="6" s="1" a="1"/>
  <c r="Q820" i="6" s="1"/>
  <c r="M1927" i="6"/>
  <c r="H620" i="6"/>
  <c r="A1868" i="6"/>
  <c r="H170" i="6"/>
  <c r="M473" i="6"/>
  <c r="H854" i="6"/>
  <c r="H1419" i="6"/>
  <c r="S382" i="6" s="1" a="1"/>
  <c r="S382" i="6" s="1"/>
  <c r="H584" i="6"/>
  <c r="S1043" i="6" s="1" a="1"/>
  <c r="S1043" i="6" s="1"/>
  <c r="T1043" i="6" s="1"/>
  <c r="A1001" i="6"/>
  <c r="H49" i="6"/>
  <c r="H738" i="6"/>
  <c r="Q738" i="6" s="1" a="1"/>
  <c r="Q738" i="6" s="1"/>
  <c r="H1495" i="6"/>
  <c r="Q615" i="6" s="1" a="1"/>
  <c r="Q615" i="6" s="1"/>
  <c r="H1457" i="6"/>
  <c r="Q1789" i="6" s="1" a="1"/>
  <c r="Q1789" i="6" s="1"/>
  <c r="A2172" i="6"/>
  <c r="H500" i="6"/>
  <c r="Q1242" i="6" s="1" a="1"/>
  <c r="Q1242" i="6" s="1"/>
  <c r="H1384" i="6"/>
  <c r="H431" i="6"/>
  <c r="S292" i="6" s="1" a="1"/>
  <c r="S292" i="6" s="1"/>
  <c r="H1268" i="6"/>
  <c r="Q1579" i="6" s="1" a="1"/>
  <c r="Q1579" i="6" s="1"/>
  <c r="H1294" i="6"/>
  <c r="Q455" i="6" s="1" a="1"/>
  <c r="Q455" i="6" s="1"/>
  <c r="H1477" i="6"/>
  <c r="S871" i="6" s="1" a="1"/>
  <c r="S871" i="6" s="1"/>
  <c r="H1224" i="6"/>
  <c r="S945" i="6" s="1" a="1"/>
  <c r="S945" i="6" s="1"/>
  <c r="H904" i="6"/>
  <c r="Q1282" i="6" s="1" a="1"/>
  <c r="Q1282" i="6" s="1"/>
  <c r="H995" i="6"/>
  <c r="H311" i="6"/>
  <c r="Q1719" i="6" s="1" a="1"/>
  <c r="Q1719" i="6" s="1"/>
  <c r="H1086" i="6"/>
  <c r="S977" i="6" s="1" a="1"/>
  <c r="S977" i="6" s="1"/>
  <c r="M620" i="6"/>
  <c r="H1895" i="6"/>
  <c r="S1304" i="6" s="1" a="1"/>
  <c r="S1304" i="6" s="1"/>
  <c r="M739" i="6"/>
  <c r="H2150" i="6"/>
  <c r="Q1321" i="6" s="1" a="1"/>
  <c r="Q1321" i="6" s="1"/>
  <c r="H674" i="6"/>
  <c r="S749" i="6" s="1" a="1"/>
  <c r="S749" i="6" s="1"/>
  <c r="H568" i="6"/>
  <c r="Q1898" i="6" s="1" a="1"/>
  <c r="Q1898" i="6" s="1"/>
  <c r="M1863" i="6"/>
  <c r="H1914" i="6"/>
  <c r="Q1692" i="6" s="1" a="1"/>
  <c r="Q1692" i="6" s="1"/>
  <c r="M500" i="6"/>
  <c r="M1384" i="6"/>
  <c r="H307" i="6"/>
  <c r="H1593" i="6"/>
  <c r="Q1428" i="6" s="1" a="1"/>
  <c r="Q1428" i="6" s="1"/>
  <c r="H501" i="6"/>
  <c r="Q1836" i="6" s="1" a="1"/>
  <c r="Q1836" i="6" s="1"/>
  <c r="H1096" i="6"/>
  <c r="Q10" i="6" s="1" a="1"/>
  <c r="Q10" i="6" s="1"/>
  <c r="M904" i="6"/>
  <c r="H44" i="6"/>
  <c r="M995" i="6"/>
  <c r="H509" i="6"/>
  <c r="S1834" i="6" s="1" a="1"/>
  <c r="S1834" i="6" s="1"/>
  <c r="H1332" i="6"/>
  <c r="S1659" i="6" s="1" a="1"/>
  <c r="S1659" i="6" s="1"/>
  <c r="M311" i="6"/>
  <c r="H371" i="6"/>
  <c r="H889" i="6"/>
  <c r="M1940" i="6"/>
  <c r="M1608" i="6"/>
  <c r="M2150" i="6"/>
  <c r="M98" i="6"/>
  <c r="M2215" i="6"/>
  <c r="H1774" i="6"/>
  <c r="S2096" i="6" s="1" a="1"/>
  <c r="S2096" i="6" s="1"/>
  <c r="H1797" i="6"/>
  <c r="H914" i="6"/>
  <c r="Q914" i="6" s="1" a="1"/>
  <c r="Q914" i="6" s="1"/>
  <c r="A33" i="6"/>
  <c r="H493" i="6"/>
  <c r="H971" i="6"/>
  <c r="M674" i="6"/>
  <c r="H2180" i="6"/>
  <c r="S763" i="6" s="1" a="1"/>
  <c r="S763" i="6" s="1"/>
  <c r="M738" i="6"/>
  <c r="H1828" i="6"/>
  <c r="S1299" i="6" s="1" a="1"/>
  <c r="S1299" i="6" s="1"/>
  <c r="M568" i="6"/>
  <c r="H708" i="6"/>
  <c r="Q184" i="6" s="1" a="1"/>
  <c r="Q184" i="6" s="1"/>
  <c r="H1543" i="6"/>
  <c r="S449" i="6" s="1" a="1"/>
  <c r="S449" i="6" s="1"/>
  <c r="M1959" i="6"/>
  <c r="A817" i="6"/>
  <c r="M2251" i="6"/>
  <c r="M659" i="6"/>
  <c r="M2187" i="6"/>
  <c r="M534" i="6"/>
  <c r="M2258" i="6"/>
  <c r="M1957" i="6"/>
  <c r="M1282" i="6"/>
  <c r="M757" i="6"/>
  <c r="M589" i="6"/>
  <c r="M1536" i="6"/>
  <c r="M1073" i="6"/>
  <c r="M1031" i="6"/>
  <c r="M532" i="6"/>
  <c r="M95" i="6"/>
  <c r="M1754" i="6"/>
  <c r="M2219" i="6"/>
  <c r="M1226" i="6"/>
  <c r="M1538" i="6"/>
  <c r="M1759" i="6"/>
  <c r="M656" i="6"/>
  <c r="M696" i="6"/>
  <c r="M1246" i="6"/>
  <c r="M676" i="6"/>
  <c r="M1553" i="6"/>
  <c r="M2018" i="6"/>
  <c r="M744" i="6"/>
  <c r="M278" i="6"/>
  <c r="M1903" i="6"/>
  <c r="M1870" i="6"/>
  <c r="M135" i="6"/>
  <c r="M171" i="6"/>
  <c r="M717" i="6"/>
  <c r="M1136" i="6"/>
  <c r="M1345" i="6"/>
  <c r="M704" i="6"/>
  <c r="M492" i="6"/>
  <c r="M1629" i="6"/>
  <c r="M1035" i="6"/>
  <c r="M2125" i="6"/>
  <c r="M26" i="6"/>
  <c r="M281" i="6"/>
  <c r="M401" i="6"/>
  <c r="M1093" i="6"/>
  <c r="M1671" i="6"/>
  <c r="M1396" i="6"/>
  <c r="M2076" i="6"/>
  <c r="M1007" i="6"/>
  <c r="M2248" i="6"/>
  <c r="M409" i="6"/>
  <c r="M1259" i="6"/>
  <c r="M1910" i="6"/>
  <c r="M2118" i="6"/>
  <c r="M1304" i="6"/>
  <c r="M422" i="6"/>
  <c r="M2246" i="6"/>
  <c r="M503" i="6"/>
  <c r="M1763" i="6"/>
  <c r="M1003" i="6"/>
  <c r="M1813" i="6"/>
  <c r="M148" i="6"/>
  <c r="M601" i="6"/>
  <c r="M1822" i="6"/>
  <c r="M2236" i="6"/>
  <c r="M258" i="6"/>
  <c r="M1984" i="6"/>
  <c r="M184" i="6"/>
  <c r="M1162" i="6"/>
  <c r="M1678" i="6"/>
  <c r="M1555" i="6"/>
  <c r="M1646" i="6"/>
  <c r="M1881" i="6"/>
  <c r="M126" i="6"/>
  <c r="M1697" i="6"/>
  <c r="M1060" i="6"/>
  <c r="M2098" i="6"/>
  <c r="M1756" i="6"/>
  <c r="M373" i="6"/>
  <c r="M1801" i="6"/>
  <c r="M535" i="6"/>
  <c r="M365" i="6"/>
  <c r="M554" i="6"/>
  <c r="M14" i="6"/>
  <c r="M433" i="6"/>
  <c r="M1587" i="6"/>
  <c r="M781" i="6"/>
  <c r="M2116" i="6"/>
  <c r="M209" i="6"/>
  <c r="M253" i="6"/>
  <c r="M2168" i="6"/>
  <c r="M1718" i="6"/>
  <c r="M1788" i="6"/>
  <c r="M759" i="6"/>
  <c r="M639" i="6"/>
  <c r="M2004" i="6"/>
  <c r="M1835" i="6"/>
  <c r="M1281" i="6"/>
  <c r="M274" i="6"/>
  <c r="M2188" i="6"/>
  <c r="M1581" i="6"/>
  <c r="M586" i="6"/>
  <c r="M875" i="6"/>
  <c r="M91" i="6"/>
  <c r="M279" i="6"/>
  <c r="M116" i="6"/>
  <c r="M309" i="6"/>
  <c r="M2025" i="6"/>
  <c r="M539" i="6"/>
  <c r="M973" i="6"/>
  <c r="M407" i="6"/>
  <c r="M124" i="6"/>
  <c r="M2112" i="6"/>
  <c r="M1476" i="6"/>
  <c r="M2261" i="6"/>
  <c r="M451" i="6"/>
  <c r="M931" i="6"/>
  <c r="M1374" i="6"/>
  <c r="M981" i="6"/>
  <c r="M1703" i="6"/>
  <c r="M166" i="6"/>
  <c r="M1717" i="6"/>
  <c r="M1714" i="6"/>
  <c r="M2124" i="6"/>
  <c r="M1688" i="6"/>
  <c r="M1267" i="6"/>
  <c r="M1570" i="6"/>
  <c r="M1378" i="6"/>
  <c r="M1026" i="6"/>
  <c r="M1885" i="6"/>
  <c r="M1736" i="6"/>
  <c r="M1428" i="6"/>
  <c r="M1861" i="6"/>
  <c r="M1567" i="6"/>
  <c r="M1052" i="6"/>
  <c r="M1347" i="6"/>
  <c r="M590" i="6"/>
  <c r="M1956" i="6"/>
  <c r="M1974" i="6"/>
  <c r="M951" i="6"/>
  <c r="M2066" i="6"/>
  <c r="M1196" i="6"/>
  <c r="M449" i="6"/>
  <c r="M521" i="6"/>
  <c r="M2077" i="6"/>
  <c r="M445" i="6"/>
  <c r="M269" i="6"/>
  <c r="M1687" i="6"/>
  <c r="M548" i="6"/>
  <c r="M510" i="6"/>
  <c r="M1552" i="6"/>
  <c r="M1985" i="6"/>
  <c r="M1051" i="6"/>
  <c r="M1546" i="6"/>
  <c r="M1362" i="6"/>
  <c r="M477" i="6"/>
  <c r="M1883" i="6"/>
  <c r="M1630" i="6"/>
  <c r="M1623" i="6"/>
  <c r="M1168" i="6"/>
  <c r="M2214" i="6"/>
  <c r="M1925" i="6"/>
  <c r="M227" i="6"/>
  <c r="M1252" i="6"/>
  <c r="M990" i="6"/>
  <c r="M389" i="6"/>
  <c r="M86" i="6"/>
  <c r="M1550" i="6"/>
  <c r="M1076" i="6"/>
  <c r="M1348" i="6"/>
  <c r="M494" i="6"/>
  <c r="M163" i="6"/>
  <c r="M2184" i="6"/>
  <c r="M749" i="6"/>
  <c r="M1150" i="6"/>
  <c r="M993" i="6"/>
  <c r="M2276" i="6"/>
  <c r="M603" i="6"/>
  <c r="M1964" i="6"/>
  <c r="M1628" i="6"/>
  <c r="M912" i="6"/>
  <c r="M700" i="6"/>
  <c r="M828" i="6"/>
  <c r="M1184" i="6"/>
  <c r="M220" i="6"/>
  <c r="M1709" i="6"/>
  <c r="M177" i="6"/>
  <c r="M1264" i="6"/>
  <c r="M635" i="6"/>
  <c r="M1069" i="6"/>
  <c r="M2019" i="6"/>
  <c r="M1849" i="6"/>
  <c r="M1393" i="6"/>
  <c r="M1466" i="6"/>
  <c r="M1258" i="6"/>
  <c r="M1487" i="6"/>
  <c r="M308" i="6"/>
  <c r="M1641" i="6"/>
  <c r="M2189" i="6"/>
  <c r="M305" i="6"/>
  <c r="M1612" i="6"/>
  <c r="M382" i="6"/>
  <c r="M1197" i="6"/>
  <c r="M1415" i="6"/>
  <c r="M2272" i="6"/>
  <c r="M271" i="6"/>
  <c r="M2160" i="6"/>
  <c r="M1634" i="6"/>
  <c r="M23" i="6"/>
  <c r="M1346" i="6"/>
  <c r="M2058" i="6"/>
  <c r="M100" i="6"/>
  <c r="M1412" i="6"/>
  <c r="M1799" i="6"/>
  <c r="M1493" i="6"/>
  <c r="M32" i="6"/>
  <c r="M918" i="6"/>
  <c r="M251" i="6"/>
  <c r="M221" i="6"/>
  <c r="M1221" i="6"/>
  <c r="M683" i="6"/>
  <c r="M1509" i="6"/>
  <c r="M1785" i="6"/>
  <c r="M167" i="6"/>
  <c r="M699" i="6"/>
  <c r="M1734" i="6"/>
  <c r="M1408" i="6"/>
  <c r="M563" i="6"/>
  <c r="M1576" i="6"/>
  <c r="M128" i="6"/>
  <c r="M567" i="6"/>
  <c r="M1157" i="6"/>
  <c r="M1707" i="6"/>
  <c r="M2084" i="6"/>
  <c r="M1448" i="6"/>
  <c r="M376" i="6"/>
  <c r="M264" i="6"/>
  <c r="M18" i="6"/>
  <c r="M1702" i="6"/>
  <c r="M1811" i="6"/>
  <c r="M796" i="6"/>
  <c r="M1569" i="6"/>
  <c r="M1079" i="6"/>
  <c r="M361" i="6"/>
  <c r="M1933" i="6"/>
  <c r="M1303" i="6"/>
  <c r="M54" i="6"/>
  <c r="M1379" i="6"/>
  <c r="M77" i="6"/>
  <c r="M2154" i="6"/>
  <c r="M1551" i="6"/>
  <c r="M799" i="6"/>
  <c r="M1860" i="6"/>
  <c r="M443" i="6"/>
  <c r="M413" i="6"/>
  <c r="M21" i="6"/>
  <c r="M4" i="6"/>
  <c r="M988" i="6"/>
  <c r="M2185" i="6"/>
  <c r="M684" i="6"/>
  <c r="M523" i="6"/>
  <c r="M843" i="6"/>
  <c r="M1922" i="6"/>
  <c r="M1698" i="6"/>
  <c r="M1438" i="6"/>
  <c r="M1473" i="6"/>
  <c r="M432" i="6"/>
  <c r="M190" i="6"/>
  <c r="M1611" i="6"/>
  <c r="M439" i="6"/>
  <c r="M125" i="6"/>
  <c r="M1723" i="6"/>
  <c r="M873" i="6"/>
  <c r="M937" i="6"/>
  <c r="M2083" i="6"/>
  <c r="M1276" i="6"/>
  <c r="M1851" i="6"/>
  <c r="M398" i="6"/>
  <c r="M2210" i="6"/>
  <c r="M1490" i="6"/>
  <c r="M2274" i="6"/>
  <c r="M822" i="6"/>
  <c r="M280" i="6"/>
  <c r="M2134" i="6"/>
  <c r="M2130" i="6"/>
  <c r="M1359" i="6"/>
  <c r="M1690" i="6"/>
  <c r="M905" i="6"/>
  <c r="M858" i="6"/>
  <c r="M1318" i="6"/>
  <c r="M1214" i="6"/>
  <c r="M1901" i="6"/>
  <c r="M144" i="6"/>
  <c r="M180" i="6"/>
  <c r="M2190" i="6"/>
  <c r="M484" i="6"/>
  <c r="M1827" i="6"/>
  <c r="M1319" i="6"/>
  <c r="M824" i="6"/>
  <c r="M1103" i="6"/>
  <c r="M1694" i="6"/>
  <c r="M2024" i="6"/>
  <c r="M1125" i="6"/>
  <c r="M2011" i="6"/>
  <c r="M155" i="6"/>
  <c r="M188" i="6"/>
  <c r="M969" i="6"/>
  <c r="M1961" i="6"/>
  <c r="M1834" i="6"/>
  <c r="M2241" i="6"/>
  <c r="M397" i="6"/>
  <c r="M627" i="6"/>
  <c r="M2023" i="6"/>
  <c r="M1962" i="6"/>
  <c r="M924" i="6"/>
  <c r="M351" i="6"/>
  <c r="M773" i="6"/>
  <c r="M1132" i="6"/>
  <c r="M1413" i="6"/>
  <c r="M1599" i="6"/>
  <c r="M1998" i="6"/>
  <c r="M803" i="6"/>
  <c r="M1895" i="6"/>
  <c r="M1457" i="6"/>
  <c r="M1876" i="6"/>
  <c r="M694" i="6"/>
  <c r="M1938" i="6"/>
  <c r="M1398" i="6"/>
  <c r="M51" i="6"/>
  <c r="M1016" i="6"/>
  <c r="M836" i="6"/>
  <c r="M2283" i="6"/>
  <c r="M2108" i="6"/>
  <c r="M1172" i="6"/>
  <c r="M2262" i="6"/>
  <c r="M323" i="6"/>
  <c r="M2178" i="6"/>
  <c r="M1101" i="6"/>
  <c r="M886" i="6"/>
  <c r="M1797" i="6"/>
  <c r="M256" i="6"/>
  <c r="M40" i="6"/>
  <c r="M1474" i="6"/>
  <c r="M312" i="6"/>
  <c r="M2213" i="6"/>
  <c r="M440" i="6"/>
  <c r="M1868" i="6"/>
  <c r="M889" i="6"/>
  <c r="M2105" i="6"/>
  <c r="M816" i="6"/>
  <c r="M1464" i="6"/>
  <c r="M82" i="6"/>
  <c r="M770" i="6"/>
  <c r="M1662" i="6"/>
  <c r="M5" i="6"/>
  <c r="M1614" i="6"/>
  <c r="M2243" i="6"/>
  <c r="M1332" i="6"/>
  <c r="M2085" i="6"/>
  <c r="M980" i="6"/>
  <c r="M1578" i="6"/>
  <c r="M427" i="6"/>
  <c r="M386" i="6"/>
  <c r="M1057" i="6"/>
  <c r="M2144" i="6"/>
  <c r="M968" i="6"/>
  <c r="M2186" i="6"/>
  <c r="M631" i="6"/>
  <c r="M2067" i="6"/>
  <c r="M72" i="6"/>
  <c r="M437" i="6"/>
  <c r="M1729" i="6"/>
  <c r="M357" i="6"/>
  <c r="M1146" i="6"/>
  <c r="M1053" i="6"/>
  <c r="M1862" i="6"/>
  <c r="M431" i="6"/>
  <c r="M1059" i="6"/>
  <c r="M1584" i="6"/>
  <c r="M2037" i="6"/>
  <c r="H743" i="6"/>
  <c r="H1336" i="6"/>
  <c r="S1334" i="6" s="1" a="1"/>
  <c r="S1334" i="6" s="1"/>
  <c r="H1430" i="6"/>
  <c r="Q1775" i="6" s="1" a="1"/>
  <c r="Q1775" i="6" s="1"/>
  <c r="H1767" i="6"/>
  <c r="H35" i="6"/>
  <c r="S1568" i="6" s="1" a="1"/>
  <c r="S1568" i="6" s="1"/>
  <c r="A90" i="6"/>
  <c r="A674" i="6"/>
  <c r="M1762" i="6"/>
  <c r="H861" i="6"/>
  <c r="S589" i="6" s="1" a="1"/>
  <c r="S589" i="6" s="1"/>
  <c r="M743" i="6"/>
  <c r="H1286" i="6"/>
  <c r="H547" i="6"/>
  <c r="Q1313" i="6" s="1" a="1"/>
  <c r="Q1313" i="6" s="1"/>
  <c r="H1664" i="6"/>
  <c r="S1196" i="6" s="1" a="1"/>
  <c r="S1196" i="6" s="1"/>
  <c r="A1847" i="6"/>
  <c r="A657" i="6"/>
  <c r="A1274" i="6"/>
  <c r="H1012" i="6"/>
  <c r="S99" i="6" s="1" a="1"/>
  <c r="S99" i="6" s="1"/>
  <c r="H1545" i="6"/>
  <c r="Q1866" i="6" s="1" a="1"/>
  <c r="Q1866" i="6" s="1"/>
  <c r="H989" i="6"/>
  <c r="H1047" i="6"/>
  <c r="Q1062" i="6" s="1" a="1"/>
  <c r="Q1062" i="6" s="1"/>
  <c r="H1622" i="6"/>
  <c r="Q504" i="6" s="1" a="1"/>
  <c r="Q504" i="6" s="1"/>
  <c r="R504" i="6" s="1"/>
  <c r="H1847" i="6"/>
  <c r="S1515" i="6" s="1" a="1"/>
  <c r="S1515" i="6" s="1"/>
  <c r="H1644" i="6"/>
  <c r="Q440" i="6" s="1" a="1"/>
  <c r="Q440" i="6" s="1"/>
  <c r="H2181" i="6"/>
  <c r="Q2181" i="6" s="1" a="1"/>
  <c r="Q2181" i="6" s="1"/>
  <c r="H1786" i="6"/>
  <c r="Q1573" i="6" s="1" a="1"/>
  <c r="Q1573" i="6" s="1"/>
  <c r="H1547" i="6"/>
  <c r="Q1532" i="6" s="1" a="1"/>
  <c r="Q1532" i="6" s="1"/>
  <c r="R1532" i="6" s="1"/>
  <c r="H561" i="6"/>
  <c r="S1997" i="6" s="1" a="1"/>
  <c r="S1997" i="6" s="1"/>
  <c r="H196" i="6"/>
  <c r="H1907" i="6"/>
  <c r="Q1587" i="6" s="1" a="1"/>
  <c r="Q1587" i="6" s="1"/>
  <c r="H1924" i="6"/>
  <c r="Q391" i="6" s="1" a="1"/>
  <c r="Q391" i="6" s="1"/>
  <c r="H1249" i="6"/>
  <c r="Q392" i="6" s="1" a="1"/>
  <c r="Q392" i="6" s="1"/>
  <c r="H380" i="6"/>
  <c r="S354" i="6" s="1" a="1"/>
  <c r="S354" i="6" s="1"/>
  <c r="H256" i="6"/>
  <c r="Q228" i="6" s="1" a="1"/>
  <c r="Q228" i="6" s="1"/>
  <c r="R228" i="6" s="1"/>
  <c r="H2144" i="6"/>
  <c r="Q1346" i="6" s="1" a="1"/>
  <c r="Q1346" i="6" s="1"/>
  <c r="H160" i="6"/>
  <c r="Q618" i="6" s="1" a="1"/>
  <c r="Q618" i="6" s="1"/>
  <c r="H1167" i="6"/>
  <c r="Q1658" i="6" s="1" a="1"/>
  <c r="Q1658" i="6" s="1"/>
  <c r="H1464" i="6"/>
  <c r="H1595" i="6"/>
  <c r="Q1714" i="6" s="1" a="1"/>
  <c r="Q1714" i="6" s="1"/>
  <c r="H1705" i="6"/>
  <c r="Q1705" i="6" s="1" a="1"/>
  <c r="Q1705" i="6" s="1"/>
  <c r="H711" i="6"/>
  <c r="S621" i="6" s="1" a="1"/>
  <c r="S621" i="6" s="1"/>
  <c r="H1556" i="6"/>
  <c r="Q1722" i="6" s="1" a="1"/>
  <c r="Q1722" i="6" s="1"/>
  <c r="H1108" i="6"/>
  <c r="S1223" i="6" s="1" a="1"/>
  <c r="S1223" i="6" s="1"/>
  <c r="H1640" i="6"/>
  <c r="S557" i="6" s="1" a="1"/>
  <c r="S557" i="6" s="1"/>
  <c r="H1135" i="6"/>
  <c r="Q245" i="6" s="1" a="1"/>
  <c r="Q245" i="6" s="1"/>
  <c r="H1938" i="6"/>
  <c r="Q1962" i="6" s="1" a="1"/>
  <c r="Q1962" i="6" s="1"/>
  <c r="R1962" i="6" s="1"/>
  <c r="H284" i="6"/>
  <c r="Q1122" i="6" s="1" a="1"/>
  <c r="Q1122" i="6" s="1"/>
  <c r="R1122" i="6" s="1"/>
  <c r="H234" i="6"/>
  <c r="Q2161" i="6" s="1" a="1"/>
  <c r="Q2161" i="6" s="1"/>
  <c r="H599" i="6"/>
  <c r="H1365" i="6"/>
  <c r="S1528" i="6" s="1" a="1"/>
  <c r="S1528" i="6" s="1"/>
  <c r="H2194" i="6"/>
  <c r="Q1799" i="6" s="1" a="1"/>
  <c r="Q1799" i="6" s="1"/>
  <c r="H257" i="6"/>
  <c r="Q252" i="6" s="1" a="1"/>
  <c r="Q252" i="6" s="1"/>
  <c r="H1602" i="6"/>
  <c r="Q1826" i="6" s="1" a="1"/>
  <c r="Q1826" i="6" s="1"/>
  <c r="H1693" i="6"/>
  <c r="Q1693" i="6" s="1" a="1"/>
  <c r="Q1693" i="6" s="1"/>
  <c r="H331" i="6"/>
  <c r="Q293" i="6" s="1" a="1"/>
  <c r="Q293" i="6" s="1"/>
  <c r="H1534" i="6"/>
  <c r="Q789" i="6" s="1" a="1"/>
  <c r="Q789" i="6" s="1"/>
  <c r="H1215" i="6"/>
  <c r="S1008" i="6" s="1" a="1"/>
  <c r="S1008" i="6" s="1"/>
  <c r="H1824" i="6"/>
  <c r="S1594" i="6" s="1" a="1"/>
  <c r="S1594" i="6" s="1"/>
  <c r="H2218" i="6"/>
  <c r="S1903" i="6" s="1" a="1"/>
  <c r="S1903" i="6" s="1"/>
  <c r="H1335" i="6"/>
  <c r="S539" i="6" s="1" a="1"/>
  <c r="S539" i="6" s="1"/>
  <c r="H709" i="6"/>
  <c r="Q709" i="6" s="1" a="1"/>
  <c r="Q709" i="6" s="1"/>
  <c r="H1134" i="6"/>
  <c r="Q303" i="6" s="1" a="1"/>
  <c r="Q303" i="6" s="1"/>
  <c r="H1159" i="6"/>
  <c r="S1372" i="6" s="1" a="1"/>
  <c r="S1372" i="6" s="1"/>
  <c r="T1372" i="6" s="1"/>
  <c r="H906" i="6"/>
  <c r="H1263" i="6"/>
  <c r="H2152" i="6"/>
  <c r="Q2265" i="6" s="1" a="1"/>
  <c r="Q2265" i="6" s="1"/>
  <c r="H2034" i="6"/>
  <c r="S577" i="6" s="1" a="1"/>
  <c r="S577" i="6" s="1"/>
  <c r="A2180" i="6"/>
  <c r="A2267" i="6"/>
  <c r="A327" i="6"/>
  <c r="A971" i="6"/>
  <c r="A98" i="6"/>
  <c r="A763" i="6"/>
  <c r="A1110" i="6"/>
  <c r="A1787" i="6"/>
  <c r="A2105" i="6"/>
  <c r="A1294" i="6"/>
  <c r="A431" i="6"/>
  <c r="A827" i="6"/>
  <c r="H231" i="6"/>
  <c r="Q831" i="6" s="1" a="1"/>
  <c r="Q831" i="6" s="1"/>
  <c r="M763" i="6"/>
  <c r="M246" i="6"/>
  <c r="H1940" i="6"/>
  <c r="Q1842" i="6" s="1" a="1"/>
  <c r="Q1842" i="6" s="1"/>
  <c r="H2240" i="6"/>
  <c r="S2240" i="6" s="1" a="1"/>
  <c r="S2240" i="6" s="1"/>
  <c r="H980" i="6"/>
  <c r="S1091" i="6" s="1" a="1"/>
  <c r="S1091" i="6" s="1"/>
  <c r="H867" i="6"/>
  <c r="Q1821" i="6" s="1" a="1"/>
  <c r="Q1821" i="6" s="1"/>
  <c r="H2215" i="6"/>
  <c r="Q2215" i="6" s="1" a="1"/>
  <c r="Q2215" i="6" s="1"/>
  <c r="M1774" i="6"/>
  <c r="H972" i="6"/>
  <c r="S1861" i="6" s="1" a="1"/>
  <c r="S1861" i="6" s="1"/>
  <c r="H33" i="6"/>
  <c r="S1045" i="6" s="1" a="1"/>
  <c r="S1045" i="6" s="1"/>
  <c r="H1533" i="6"/>
  <c r="S88" i="6" s="1" a="1"/>
  <c r="S88" i="6" s="1"/>
  <c r="H1651" i="6"/>
  <c r="Q494" i="6" s="1" a="1"/>
  <c r="Q494" i="6" s="1"/>
  <c r="M1108" i="6"/>
  <c r="H1620" i="6"/>
  <c r="S494" i="6" s="1" a="1"/>
  <c r="S494" i="6" s="1"/>
  <c r="H1287" i="6"/>
  <c r="Q1257" i="6" s="1" a="1"/>
  <c r="Q1257" i="6" s="1"/>
  <c r="H2153" i="6"/>
  <c r="S238" i="6" s="1" a="1"/>
  <c r="S238" i="6" s="1"/>
  <c r="M1595" i="6"/>
  <c r="M1543" i="6"/>
  <c r="H2107" i="6"/>
  <c r="S1042" i="6" s="1" a="1"/>
  <c r="S1042" i="6" s="1"/>
  <c r="M861" i="6"/>
  <c r="H983" i="6"/>
  <c r="S503" i="6" s="1" a="1"/>
  <c r="S503" i="6" s="1"/>
  <c r="A1644" i="6"/>
  <c r="H1752" i="6"/>
  <c r="S1592" i="6" s="1" a="1"/>
  <c r="S1592" i="6" s="1"/>
  <c r="H1959" i="6"/>
  <c r="Q1102" i="6" s="1" a="1"/>
  <c r="Q1102" i="6" s="1"/>
  <c r="H2251" i="6"/>
  <c r="S770" i="6" s="1" a="1"/>
  <c r="S770" i="6" s="1"/>
  <c r="H2036" i="6"/>
  <c r="Q1070" i="6" s="1" a="1"/>
  <c r="Q1070" i="6" s="1"/>
  <c r="M196" i="6"/>
  <c r="H122" i="6"/>
  <c r="S1612" i="6" s="1" a="1"/>
  <c r="S1612" i="6" s="1"/>
  <c r="H1625" i="6"/>
  <c r="Q939" i="6" s="1" a="1"/>
  <c r="Q939" i="6" s="1"/>
  <c r="H42" i="6"/>
  <c r="Q1681" i="6" s="1" a="1"/>
  <c r="Q1681" i="6" s="1"/>
  <c r="H1314" i="6"/>
  <c r="H979" i="6"/>
  <c r="Q979" i="6" s="1" a="1"/>
  <c r="Q979" i="6" s="1"/>
  <c r="H416" i="6"/>
  <c r="S1218" i="6" s="1" a="1"/>
  <c r="S1218" i="6" s="1"/>
  <c r="H1383" i="6"/>
  <c r="S1500" i="6" s="1" a="1"/>
  <c r="S1500" i="6" s="1"/>
  <c r="H1617" i="6"/>
  <c r="S2269" i="6" s="1" a="1"/>
  <c r="S2269" i="6" s="1"/>
  <c r="T2269" i="6" s="1"/>
  <c r="H2139" i="6"/>
  <c r="Q1874" i="6" s="1" a="1"/>
  <c r="Q1874" i="6" s="1"/>
  <c r="H546" i="6"/>
  <c r="S773" i="6" s="1" a="1"/>
  <c r="S773" i="6" s="1"/>
  <c r="H1274" i="6"/>
  <c r="S968" i="6" s="1" a="1"/>
  <c r="S968" i="6" s="1"/>
  <c r="H1050" i="6"/>
  <c r="Q469" i="6" s="1" a="1"/>
  <c r="Q469" i="6" s="1"/>
  <c r="H1949" i="6"/>
  <c r="S1949" i="6" s="1" a="1"/>
  <c r="S1949" i="6" s="1"/>
  <c r="M1329" i="6"/>
  <c r="H657" i="6"/>
  <c r="S1295" i="6" s="1" a="1"/>
  <c r="S1295" i="6" s="1"/>
  <c r="H2017" i="6"/>
  <c r="S1155" i="6" s="1" a="1"/>
  <c r="S1155" i="6" s="1"/>
  <c r="H1166" i="6"/>
  <c r="Q609" i="6" s="1" a="1"/>
  <c r="Q609" i="6" s="1"/>
  <c r="H121" i="6"/>
  <c r="H1010" i="6"/>
  <c r="S225" i="6" s="1" a="1"/>
  <c r="S225" i="6" s="1"/>
  <c r="H830" i="6"/>
  <c r="Q840" i="6" s="1" a="1"/>
  <c r="Q840" i="6" s="1"/>
  <c r="H1176" i="6"/>
  <c r="S1176" i="6" s="1" a="1"/>
  <c r="S1176" i="6" s="1"/>
  <c r="H460" i="6"/>
  <c r="S460" i="6" s="1" a="1"/>
  <c r="S460" i="6" s="1"/>
  <c r="M52" i="6"/>
  <c r="H886" i="6"/>
  <c r="Q1672" i="6" s="1" a="1"/>
  <c r="Q1672" i="6" s="1"/>
  <c r="H1867" i="6"/>
  <c r="S1867" i="6" s="1" a="1"/>
  <c r="S1867" i="6" s="1"/>
  <c r="H473" i="6"/>
  <c r="Q1202" i="6" s="1" a="1"/>
  <c r="Q1202" i="6" s="1"/>
  <c r="H1608" i="6"/>
  <c r="Q2008" i="6" s="1" a="1"/>
  <c r="Q2008" i="6" s="1"/>
  <c r="H1857" i="6"/>
  <c r="Q1146" i="6" s="1" a="1"/>
  <c r="Q1146" i="6" s="1"/>
  <c r="H566" i="6"/>
  <c r="Q1264" i="6" s="1" a="1"/>
  <c r="Q1264" i="6" s="1"/>
  <c r="M979" i="6"/>
  <c r="H2170" i="6"/>
  <c r="Q901" i="6" s="1" a="1"/>
  <c r="Q901" i="6" s="1"/>
  <c r="H2300" i="6"/>
  <c r="Q2099" i="6" s="1" a="1"/>
  <c r="Q2099" i="6" s="1"/>
  <c r="H98" i="6"/>
  <c r="S377" i="6" s="1" a="1"/>
  <c r="S377" i="6" s="1"/>
  <c r="H1075" i="6"/>
  <c r="Q408" i="6" s="1" a="1"/>
  <c r="Q408" i="6" s="1"/>
  <c r="R408" i="6" s="1"/>
  <c r="H2268" i="6"/>
  <c r="S1976" i="6" s="1" a="1"/>
  <c r="S1976" i="6" s="1"/>
  <c r="H1388" i="6"/>
  <c r="Q726" i="6" s="1" a="1"/>
  <c r="Q726" i="6" s="1"/>
  <c r="H1417" i="6"/>
  <c r="Q1092" i="6" s="1" a="1"/>
  <c r="Q1092" i="6" s="1"/>
  <c r="M1135" i="6"/>
  <c r="H1293" i="6"/>
  <c r="S1293" i="6" s="1" a="1"/>
  <c r="S1293" i="6" s="1"/>
  <c r="H223" i="6"/>
  <c r="S2044" i="6" s="1" a="1"/>
  <c r="S2044" i="6" s="1"/>
  <c r="H24" i="6"/>
  <c r="S245" i="6" s="1" a="1"/>
  <c r="S245" i="6" s="1"/>
  <c r="H651" i="6"/>
  <c r="S1390" i="6" s="1" a="1"/>
  <c r="S1390" i="6" s="1"/>
  <c r="H1220" i="6"/>
  <c r="S1085" i="6" s="1" a="1"/>
  <c r="S1085" i="6" s="1"/>
  <c r="M1752" i="6"/>
  <c r="H359" i="6"/>
  <c r="Q912" i="6" s="1" a="1"/>
  <c r="Q912" i="6" s="1"/>
  <c r="H817" i="6"/>
  <c r="Q670" i="6" s="1" a="1"/>
  <c r="Q670" i="6" s="1"/>
  <c r="R670" i="6" s="1"/>
  <c r="H102" i="6"/>
  <c r="Q595" i="6" s="1" a="1"/>
  <c r="Q595" i="6" s="1"/>
  <c r="H2085" i="6"/>
  <c r="S1354" i="6" s="1" a="1"/>
  <c r="S1354" i="6" s="1"/>
  <c r="H1110" i="6"/>
  <c r="Q2172" i="6" s="1" a="1"/>
  <c r="Q2172" i="6" s="1"/>
  <c r="H739" i="6"/>
  <c r="Q739" i="6" s="1" a="1"/>
  <c r="Q739" i="6" s="1"/>
  <c r="M2170" i="6"/>
  <c r="M1075" i="6"/>
  <c r="H2037" i="6"/>
  <c r="Q264" i="6" s="1" a="1"/>
  <c r="Q264" i="6" s="1"/>
  <c r="H1001" i="6"/>
  <c r="S141" i="6" s="1" a="1"/>
  <c r="S141" i="6" s="1"/>
  <c r="M1640" i="6"/>
  <c r="M1293" i="6"/>
  <c r="M223" i="6"/>
  <c r="H395" i="6"/>
  <c r="Q124" i="6" s="1" a="1"/>
  <c r="Q124" i="6" s="1"/>
  <c r="H1669" i="6"/>
  <c r="S1073" i="6" s="1" a="1"/>
  <c r="S1073" i="6" s="1"/>
  <c r="M1534" i="6"/>
  <c r="H1863" i="6"/>
  <c r="H1876" i="6"/>
  <c r="Q4" i="6" s="1" a="1"/>
  <c r="Q4" i="6" s="1"/>
  <c r="H1762" i="6"/>
  <c r="Q1576" i="6" s="1" a="1"/>
  <c r="Q1576" i="6" s="1"/>
  <c r="M651" i="6"/>
  <c r="H362" i="6"/>
  <c r="S1866" i="6" s="1" a="1"/>
  <c r="S1866" i="6" s="1"/>
  <c r="M817" i="6"/>
  <c r="H73" i="6"/>
  <c r="Q2024" i="6" s="1" a="1"/>
  <c r="Q2024" i="6" s="1"/>
  <c r="A123" i="6"/>
  <c r="A50" i="6"/>
  <c r="A1478" i="6"/>
  <c r="A702" i="6"/>
  <c r="A1318" i="6"/>
  <c r="A1712" i="6"/>
  <c r="A2259" i="6"/>
  <c r="A1698" i="6"/>
  <c r="A252" i="6"/>
  <c r="M1176" i="6"/>
  <c r="A547" i="6"/>
  <c r="A561" i="6"/>
  <c r="A2139" i="6"/>
  <c r="A1808" i="6"/>
  <c r="A967" i="6"/>
  <c r="A2300" i="6"/>
  <c r="A102" i="6"/>
  <c r="A1101" i="6"/>
  <c r="A1332" i="6"/>
  <c r="A1154" i="6"/>
  <c r="A44" i="6"/>
  <c r="A2213" i="6"/>
  <c r="A307" i="6"/>
  <c r="A1091" i="6"/>
  <c r="A1659" i="6"/>
  <c r="A1129" i="6"/>
  <c r="A1827" i="6"/>
  <c r="A259" i="6"/>
  <c r="A2190" i="6"/>
  <c r="A1070" i="6"/>
  <c r="M1949" i="6"/>
  <c r="A1457" i="6"/>
  <c r="M1220" i="6"/>
  <c r="A743" i="6"/>
  <c r="M2036" i="6"/>
  <c r="M2034" i="6"/>
  <c r="M1430" i="6"/>
  <c r="M1847" i="6"/>
  <c r="M73" i="6"/>
  <c r="M1644" i="6"/>
  <c r="M327" i="6"/>
  <c r="M1693" i="6"/>
  <c r="M2218" i="6"/>
  <c r="M257" i="6"/>
  <c r="M599" i="6"/>
  <c r="M1622" i="6"/>
  <c r="A1824" i="6"/>
  <c r="A460" i="6"/>
  <c r="A1176" i="6"/>
  <c r="A1786" i="6"/>
  <c r="A73" i="6"/>
  <c r="A380" i="6"/>
  <c r="A830" i="6"/>
  <c r="A1193" i="6"/>
  <c r="A1617" i="6"/>
  <c r="A234" i="6"/>
  <c r="A584" i="6"/>
  <c r="A231" i="6"/>
  <c r="A2085" i="6"/>
  <c r="A1895" i="6"/>
  <c r="A1862" i="6"/>
  <c r="A1143" i="6"/>
  <c r="A188" i="6"/>
  <c r="A6" i="6"/>
  <c r="A1723" i="6"/>
  <c r="A125" i="6"/>
  <c r="A1132" i="6"/>
  <c r="A1359" i="6"/>
  <c r="A583" i="6"/>
  <c r="A1185" i="6"/>
  <c r="A1434" i="6"/>
  <c r="A2186" i="6"/>
  <c r="M1907" i="6"/>
  <c r="A1047" i="6"/>
  <c r="A359" i="6"/>
  <c r="A1010" i="6"/>
  <c r="A1693" i="6"/>
  <c r="A708" i="6"/>
  <c r="A2017" i="6"/>
  <c r="A568" i="6"/>
  <c r="A655" i="6"/>
  <c r="A1556" i="6"/>
  <c r="A2274" i="6"/>
  <c r="A1384" i="6"/>
  <c r="A2265" i="6"/>
  <c r="A803" i="6"/>
  <c r="A1398" i="6"/>
  <c r="A1851" i="6"/>
  <c r="A633" i="6"/>
  <c r="A1648" i="6"/>
  <c r="A280" i="6"/>
  <c r="A2117" i="6"/>
  <c r="M1547" i="6"/>
  <c r="A1620" i="6"/>
  <c r="A1167" i="6"/>
  <c r="A1867" i="6"/>
  <c r="A1815" i="6"/>
  <c r="A1752" i="6"/>
  <c r="M10" i="6"/>
  <c r="M330" i="6"/>
  <c r="M662" i="6"/>
  <c r="M1796" i="6"/>
  <c r="M1014" i="6"/>
  <c r="M1842" i="6"/>
  <c r="M726" i="6"/>
  <c r="M965" i="6"/>
  <c r="M2220" i="6"/>
  <c r="A1333" i="6"/>
  <c r="A1396" i="6"/>
  <c r="M814" i="6"/>
  <c r="A463" i="6"/>
  <c r="M619" i="6"/>
  <c r="M1615" i="6"/>
  <c r="M1008" i="6"/>
  <c r="M2010" i="6"/>
  <c r="M2044" i="6"/>
  <c r="A1960" i="6"/>
  <c r="R186" i="6"/>
  <c r="R276" i="6"/>
  <c r="R2116" i="6"/>
  <c r="M998" i="6"/>
  <c r="A262" i="6"/>
  <c r="M1692" i="6"/>
  <c r="A2282" i="6"/>
  <c r="M414" i="6"/>
  <c r="M2255" i="6"/>
  <c r="A95" i="6"/>
  <c r="A1754" i="6"/>
  <c r="M1766" i="6"/>
  <c r="A1788" i="6"/>
  <c r="A2071" i="6"/>
  <c r="M513" i="6"/>
  <c r="M564" i="6"/>
  <c r="M1941" i="6"/>
  <c r="A676" i="6"/>
  <c r="M262" i="6"/>
  <c r="M1967" i="6"/>
  <c r="M1190" i="6"/>
  <c r="A935" i="6"/>
  <c r="M890" i="6"/>
  <c r="M1508" i="6"/>
  <c r="M785" i="6"/>
  <c r="A985" i="6"/>
  <c r="M2006" i="6"/>
  <c r="M1970" i="6"/>
  <c r="M1573" i="6"/>
  <c r="M1853" i="6"/>
  <c r="A1991" i="6"/>
  <c r="A890" i="6"/>
  <c r="M855" i="6"/>
  <c r="M1449" i="6"/>
  <c r="A513" i="6"/>
  <c r="A1782" i="6"/>
  <c r="M2059" i="6"/>
  <c r="A1973" i="6"/>
  <c r="A831" i="6"/>
  <c r="M1997" i="6"/>
  <c r="M669" i="6"/>
  <c r="A1696" i="6"/>
  <c r="M1963" i="6"/>
  <c r="A1970" i="6"/>
  <c r="A1572" i="6"/>
  <c r="M2013" i="6"/>
  <c r="M794" i="6"/>
  <c r="M367" i="6"/>
  <c r="M1514" i="6"/>
  <c r="M333" i="6"/>
  <c r="M1328" i="6"/>
  <c r="M2016" i="6"/>
  <c r="A669" i="6"/>
  <c r="M525" i="6"/>
  <c r="M1054" i="6"/>
  <c r="M692" i="6"/>
  <c r="M2137" i="6"/>
  <c r="M261" i="6"/>
  <c r="M868" i="6"/>
  <c r="A1073" i="6"/>
  <c r="A97" i="6"/>
  <c r="A88" i="6"/>
  <c r="M935" i="6"/>
  <c r="M1656" i="6"/>
  <c r="A2076" i="6"/>
  <c r="M2071" i="6"/>
  <c r="A2230" i="6"/>
  <c r="M985" i="6"/>
  <c r="M2282" i="6"/>
  <c r="A525" i="6"/>
  <c r="M959" i="6"/>
  <c r="A135" i="6"/>
  <c r="M1343" i="6"/>
  <c r="A1513" i="6"/>
  <c r="M1887" i="6"/>
  <c r="M147" i="6"/>
  <c r="M301" i="6"/>
  <c r="M1572" i="6"/>
  <c r="A2004" i="6"/>
  <c r="M1088" i="6"/>
  <c r="M366" i="6"/>
  <c r="A274" i="6"/>
  <c r="M1191" i="6"/>
  <c r="M317" i="6"/>
  <c r="A455" i="6"/>
  <c r="A1466" i="6"/>
  <c r="A2281" i="6"/>
  <c r="M1127" i="6"/>
  <c r="A402" i="6"/>
  <c r="M1373" i="6"/>
  <c r="M1443" i="6"/>
  <c r="A901" i="6"/>
  <c r="A492" i="6"/>
  <c r="M602" i="6"/>
  <c r="M136" i="6"/>
  <c r="M55" i="6"/>
  <c r="A1127" i="6"/>
  <c r="A1373" i="6"/>
  <c r="M1575" i="6"/>
  <c r="A1953" i="6"/>
  <c r="A1443" i="6"/>
  <c r="M1032" i="6"/>
  <c r="M2171" i="6"/>
  <c r="M530" i="6"/>
  <c r="M499" i="6"/>
  <c r="M1257" i="6"/>
  <c r="A409" i="6"/>
  <c r="A1497" i="6"/>
  <c r="A1835" i="6"/>
  <c r="A2106" i="6"/>
  <c r="M2281" i="6"/>
  <c r="A1345" i="6"/>
  <c r="A158" i="6"/>
  <c r="A16" i="6"/>
  <c r="A1964" i="6"/>
  <c r="M340" i="6"/>
  <c r="M1592" i="6"/>
  <c r="A1266" i="6"/>
  <c r="M1491" i="6"/>
  <c r="M707" i="6"/>
  <c r="M2046" i="6"/>
  <c r="A586" i="6"/>
  <c r="A2236" i="6"/>
  <c r="M1266" i="6"/>
  <c r="M1899" i="6"/>
  <c r="M1082" i="6"/>
  <c r="A1883" i="6"/>
  <c r="M710" i="6"/>
  <c r="A308" i="6"/>
  <c r="A628" i="6"/>
  <c r="M1995" i="6"/>
  <c r="M609" i="6"/>
  <c r="M941" i="6"/>
  <c r="M1594" i="6"/>
  <c r="M2229" i="6"/>
  <c r="M119" i="6"/>
  <c r="M1072" i="6"/>
  <c r="A587" i="6"/>
  <c r="A2212" i="6"/>
  <c r="M1231" i="6"/>
  <c r="M255" i="6"/>
  <c r="R1323" i="6"/>
  <c r="M734" i="6"/>
  <c r="M1444" i="6"/>
  <c r="M721" i="6"/>
  <c r="A1849" i="6"/>
  <c r="A691" i="6"/>
  <c r="M527" i="6"/>
  <c r="M595" i="6"/>
  <c r="A1641" i="6"/>
  <c r="M899" i="6"/>
  <c r="A141" i="6"/>
  <c r="A1763" i="6"/>
  <c r="A554" i="6"/>
  <c r="M1980" i="6"/>
  <c r="M489" i="6"/>
  <c r="M1421" i="6"/>
  <c r="A2225" i="6"/>
  <c r="M425" i="6"/>
  <c r="M1880" i="6"/>
  <c r="A245" i="6"/>
  <c r="M1653" i="6"/>
  <c r="A853" i="6"/>
  <c r="M1411" i="6"/>
  <c r="A407" i="6"/>
  <c r="M1527" i="6"/>
  <c r="A1880" i="6"/>
  <c r="M2264" i="6"/>
  <c r="M640" i="6"/>
  <c r="M1668" i="6"/>
  <c r="M1148" i="6"/>
  <c r="M2090" i="6"/>
  <c r="A1439" i="6"/>
  <c r="M514" i="6"/>
  <c r="M1002" i="6"/>
  <c r="M829" i="6"/>
  <c r="A1360" i="6"/>
  <c r="M1737" i="6"/>
  <c r="A1262" i="6"/>
  <c r="M2225" i="6"/>
  <c r="A2189" i="6"/>
  <c r="A560" i="6"/>
  <c r="M1994" i="6"/>
  <c r="A1063" i="6"/>
  <c r="A53" i="6"/>
  <c r="M1795" i="6"/>
  <c r="M732" i="6"/>
  <c r="A722" i="6"/>
  <c r="A68" i="6"/>
  <c r="M767" i="6"/>
  <c r="M138" i="6"/>
  <c r="M1673" i="6"/>
  <c r="M1632" i="6"/>
  <c r="M66" i="6"/>
  <c r="M291" i="6"/>
  <c r="M560" i="6"/>
  <c r="A585" i="6"/>
  <c r="M1063" i="6"/>
  <c r="A1264" i="6"/>
  <c r="M53" i="6"/>
  <c r="M722" i="6"/>
  <c r="A1079" i="6"/>
  <c r="A799" i="6"/>
  <c r="M1725" i="6"/>
  <c r="M424" i="6"/>
  <c r="A1860" i="6"/>
  <c r="A2084" i="6"/>
  <c r="M68" i="6"/>
  <c r="A1348" i="6"/>
  <c r="M1585" i="6"/>
  <c r="M531" i="6"/>
  <c r="A1155" i="6"/>
  <c r="M282" i="6"/>
  <c r="M1968" i="6"/>
  <c r="M1776" i="6"/>
  <c r="A1585" i="6"/>
  <c r="M1836" i="6"/>
  <c r="M183" i="6"/>
  <c r="A1892" i="6"/>
  <c r="M869" i="6"/>
  <c r="M1211" i="6"/>
  <c r="M847" i="6"/>
  <c r="A1707" i="6"/>
  <c r="A2160" i="6"/>
  <c r="M1360" i="6"/>
  <c r="A164" i="6"/>
  <c r="M789" i="6"/>
  <c r="A690" i="6"/>
  <c r="M881" i="6"/>
  <c r="M1515" i="6"/>
  <c r="M314" i="6"/>
  <c r="A1933" i="6"/>
  <c r="A819" i="6"/>
  <c r="M2161" i="6"/>
  <c r="A991" i="6"/>
  <c r="M67" i="6"/>
  <c r="A2003" i="6"/>
  <c r="M942" i="6"/>
  <c r="A1722" i="6"/>
  <c r="A1481" i="6"/>
  <c r="M1475" i="6"/>
  <c r="M241" i="6"/>
  <c r="A2173" i="6"/>
  <c r="M2104" i="6"/>
  <c r="A67" i="6"/>
  <c r="M516" i="6"/>
  <c r="A942" i="6"/>
  <c r="M1106" i="6"/>
  <c r="M109" i="6"/>
  <c r="M456" i="6"/>
  <c r="A1475" i="6"/>
  <c r="A624" i="6"/>
  <c r="M1645" i="6"/>
  <c r="M2205" i="6"/>
  <c r="M1790" i="6"/>
  <c r="M2003" i="6"/>
  <c r="A2024" i="6"/>
  <c r="A848" i="6"/>
  <c r="M1481" i="6"/>
  <c r="M466" i="6"/>
  <c r="M329" i="6"/>
  <c r="A563" i="6"/>
  <c r="M1902" i="6"/>
  <c r="A1922" i="6"/>
  <c r="A404" i="6"/>
  <c r="M2260" i="6"/>
  <c r="M1719" i="6"/>
  <c r="A1809" i="6"/>
  <c r="A518" i="6"/>
  <c r="M154" i="6"/>
  <c r="M688" i="6"/>
  <c r="A798" i="6"/>
  <c r="A1719" i="6"/>
  <c r="M1521" i="6"/>
  <c r="M248" i="6"/>
  <c r="M921" i="6"/>
  <c r="M1529" i="6"/>
  <c r="M186" i="6"/>
  <c r="M1321" i="6"/>
  <c r="A2247" i="6"/>
  <c r="M404" i="6"/>
  <c r="A1408" i="6"/>
  <c r="A544" i="6"/>
  <c r="A225" i="6"/>
  <c r="M820" i="6"/>
  <c r="A54" i="6"/>
  <c r="A1473" i="6"/>
  <c r="A1240" i="6"/>
  <c r="A1461" i="6"/>
  <c r="M1947" i="6"/>
  <c r="A82" i="6"/>
  <c r="M1434" i="6"/>
  <c r="M1528" i="6"/>
  <c r="M588" i="6"/>
  <c r="A346" i="6"/>
  <c r="A1455" i="6"/>
  <c r="A1390" i="6"/>
  <c r="M106" i="6"/>
  <c r="M960" i="6"/>
  <c r="M1185" i="6"/>
  <c r="A878" i="6"/>
  <c r="M887" i="6"/>
  <c r="A588" i="6"/>
  <c r="M2097" i="6"/>
  <c r="M1735" i="6"/>
  <c r="M2117" i="6"/>
  <c r="A924" i="6"/>
  <c r="M346" i="6"/>
  <c r="A523" i="6"/>
  <c r="A1493" i="6"/>
  <c r="M1877" i="6"/>
  <c r="A528" i="6"/>
  <c r="A1062" i="6"/>
  <c r="M1921" i="6"/>
  <c r="M302" i="6"/>
  <c r="A631" i="6"/>
  <c r="A2067" i="6"/>
  <c r="M528" i="6"/>
  <c r="M1022" i="6"/>
  <c r="A406" i="6"/>
  <c r="M1712" i="6"/>
  <c r="A398" i="6"/>
  <c r="A488" i="6"/>
  <c r="A1363" i="6"/>
  <c r="A1694" i="6"/>
  <c r="A181" i="6"/>
  <c r="M1115" i="6"/>
  <c r="M874" i="6"/>
  <c r="A858" i="6"/>
  <c r="A1611" i="6"/>
  <c r="A1115" i="6"/>
  <c r="A192" i="6"/>
  <c r="M1361" i="6"/>
  <c r="M2238" i="6"/>
  <c r="M6" i="6"/>
  <c r="A1621" i="6"/>
  <c r="M1390" i="6"/>
  <c r="A72" i="6"/>
  <c r="M181" i="6"/>
  <c r="M1826" i="6"/>
  <c r="M1344" i="6"/>
  <c r="A490" i="6"/>
  <c r="M818" i="6"/>
  <c r="A1793" i="6"/>
  <c r="A1011" i="6"/>
  <c r="A1016" i="6"/>
  <c r="A818" i="6"/>
  <c r="M1976" i="6"/>
  <c r="M626" i="6"/>
  <c r="A2053" i="6"/>
  <c r="M1129" i="6"/>
  <c r="A78" i="6"/>
  <c r="A51" i="6"/>
  <c r="M396" i="6"/>
  <c r="M1039" i="6"/>
  <c r="M1566" i="6"/>
  <c r="M1224" i="6"/>
  <c r="M1829" i="6"/>
  <c r="A1733" i="6"/>
  <c r="M85" i="6"/>
  <c r="A1319" i="6"/>
  <c r="M1120" i="6"/>
  <c r="M507" i="6"/>
  <c r="M1593" i="6"/>
  <c r="M501" i="6"/>
  <c r="A2126" i="6"/>
  <c r="A400" i="6"/>
  <c r="A1120" i="6"/>
  <c r="M1334" i="6"/>
  <c r="M1803" i="6"/>
  <c r="A1918" i="6"/>
  <c r="A1593" i="6"/>
  <c r="M2198" i="6"/>
  <c r="M2169" i="6"/>
  <c r="A1832" i="6"/>
  <c r="M2232" i="6"/>
  <c r="M1787" i="6"/>
  <c r="M1086" i="6"/>
  <c r="A2283" i="6"/>
  <c r="A2108" i="6"/>
  <c r="A1477" i="6"/>
  <c r="A386" i="6"/>
  <c r="M879" i="6"/>
  <c r="A995" i="6"/>
  <c r="M1229" i="6"/>
  <c r="A879" i="6"/>
  <c r="M1625" i="6"/>
  <c r="M1110" i="6"/>
  <c r="M1314" i="6"/>
  <c r="M2268" i="6"/>
  <c r="A1780" i="6"/>
  <c r="M2300" i="6"/>
  <c r="M1045" i="6"/>
  <c r="A1057" i="6"/>
  <c r="A311" i="6"/>
  <c r="M371" i="6"/>
  <c r="A1608" i="6"/>
  <c r="M2240" i="6"/>
  <c r="M953" i="6"/>
  <c r="M566" i="6"/>
  <c r="M1651" i="6"/>
  <c r="M971" i="6"/>
  <c r="M1050" i="6"/>
  <c r="M234" i="6"/>
  <c r="M1617" i="6"/>
  <c r="A1419" i="6"/>
  <c r="M247" i="6"/>
  <c r="M33" i="6"/>
  <c r="A246" i="6"/>
  <c r="A268" i="6"/>
  <c r="M1764" i="6"/>
  <c r="M1000" i="6"/>
  <c r="A493" i="6"/>
  <c r="M1417" i="6"/>
  <c r="M49" i="6"/>
  <c r="M711" i="6"/>
  <c r="M546" i="6"/>
  <c r="A49" i="6"/>
  <c r="A711" i="6"/>
  <c r="M1705" i="6"/>
  <c r="M1263" i="6"/>
  <c r="M1495" i="6"/>
  <c r="M708" i="6"/>
  <c r="A1108" i="6"/>
  <c r="M284" i="6"/>
  <c r="A1986" i="6"/>
  <c r="M1167" i="6"/>
  <c r="M1914" i="6"/>
  <c r="M1828" i="6"/>
  <c r="A1828" i="6"/>
  <c r="M24" i="6"/>
  <c r="A1876" i="6"/>
  <c r="A24" i="6"/>
  <c r="M1010" i="6"/>
  <c r="A1220" i="6"/>
  <c r="A983" i="6"/>
  <c r="M1983" i="6"/>
  <c r="M2107" i="6"/>
  <c r="A1959" i="6"/>
  <c r="M2194" i="6"/>
  <c r="A2107" i="6"/>
  <c r="M1602" i="6"/>
  <c r="A1602" i="6"/>
  <c r="M1767" i="6"/>
  <c r="A1365" i="6"/>
  <c r="M1012" i="6"/>
  <c r="M1286" i="6"/>
  <c r="A1907" i="6"/>
  <c r="M2152" i="6"/>
  <c r="A1924" i="6"/>
  <c r="M1365" i="6"/>
  <c r="M561" i="6"/>
  <c r="S1766" i="6" l="1" a="1"/>
  <c r="S1766" i="6" s="1"/>
  <c r="Q301" i="6" a="1"/>
  <c r="Q301" i="6" s="1"/>
  <c r="Q90" i="6" a="1"/>
  <c r="Q90" i="6" s="1"/>
  <c r="Q274" i="6" a="1"/>
  <c r="Q274" i="6" s="1"/>
  <c r="Q1569" i="6" a="1"/>
  <c r="Q1569" i="6" s="1"/>
  <c r="Q588" i="6" a="1"/>
  <c r="Q588" i="6" s="1"/>
  <c r="S2204" i="6" a="1"/>
  <c r="S2204" i="6" s="1"/>
  <c r="Q404" i="6" a="1"/>
  <c r="Q404" i="6" s="1"/>
  <c r="Q167" i="6" a="1"/>
  <c r="Q167" i="6" s="1"/>
  <c r="S2238" i="6" a="1"/>
  <c r="S2238" i="6" s="1"/>
  <c r="S2260" i="6" a="1"/>
  <c r="S2260" i="6" s="1"/>
  <c r="S1638" i="6" a="1"/>
  <c r="S1638" i="6" s="1"/>
  <c r="S1578" i="6" a="1"/>
  <c r="S1578" i="6" s="1"/>
  <c r="S2247" i="6" a="1"/>
  <c r="S2247" i="6" s="1"/>
  <c r="S2125" i="6" a="1"/>
  <c r="S2125" i="6" s="1"/>
  <c r="S1896" i="6" a="1"/>
  <c r="S1896" i="6" s="1"/>
  <c r="S166" i="6" a="1"/>
  <c r="S166" i="6" s="1"/>
  <c r="S1675" i="6" a="1"/>
  <c r="S1675" i="6" s="1"/>
  <c r="S1379" i="6" a="1"/>
  <c r="S1379" i="6" s="1"/>
  <c r="S2201" i="6" a="1"/>
  <c r="S2201" i="6" s="1"/>
  <c r="S2025" i="6" a="1"/>
  <c r="S2025" i="6" s="1"/>
  <c r="S2071" i="6" a="1"/>
  <c r="S2071" i="6" s="1"/>
  <c r="S1813" i="6" a="1"/>
  <c r="S1813" i="6" s="1"/>
  <c r="S2276" i="6" a="1"/>
  <c r="S2276" i="6" s="1"/>
  <c r="S1635" i="6" a="1"/>
  <c r="S1635" i="6" s="1"/>
  <c r="S1811" i="6" a="1"/>
  <c r="S1811" i="6" s="1"/>
  <c r="Q673" i="6" a="1"/>
  <c r="Q673" i="6" s="1"/>
  <c r="Q549" i="6" a="1"/>
  <c r="Q549" i="6" s="1"/>
  <c r="Q1703" i="6" a="1"/>
  <c r="Q1703" i="6" s="1"/>
  <c r="Q271" i="6" a="1"/>
  <c r="Q271" i="6" s="1"/>
  <c r="Q2205" i="6" a="1"/>
  <c r="Q2205" i="6" s="1"/>
  <c r="Q66" i="6" a="1"/>
  <c r="Q66" i="6" s="1"/>
  <c r="S2058" i="6" a="1"/>
  <c r="S2058" i="6" s="1"/>
  <c r="S404" i="6" a="1"/>
  <c r="S404" i="6" s="1"/>
  <c r="S361" i="6" a="1"/>
  <c r="S361" i="6" s="1"/>
  <c r="S2169" i="6" a="1"/>
  <c r="S2169" i="6" s="1"/>
  <c r="Q528" i="6" a="1"/>
  <c r="Q528" i="6" s="1"/>
  <c r="S1197" i="6" a="1"/>
  <c r="S1197" i="6" s="1"/>
  <c r="S2158" i="6" a="1"/>
  <c r="S2158" i="6" s="1"/>
  <c r="S1426" i="6" a="1"/>
  <c r="S1426" i="6" s="1"/>
  <c r="S2281" i="6" a="1"/>
  <c r="S2281" i="6" s="1"/>
  <c r="S1717" i="6" a="1"/>
  <c r="S1717" i="6" s="1"/>
  <c r="S1863" i="6" a="1"/>
  <c r="S1863" i="6" s="1"/>
  <c r="S1314" i="6" a="1"/>
  <c r="S1314" i="6" s="1"/>
  <c r="S1266" i="6" a="1"/>
  <c r="S1266" i="6" s="1"/>
  <c r="Q258" i="6" a="1"/>
  <c r="Q258" i="6" s="1"/>
  <c r="Q1389" i="6" a="1"/>
  <c r="Q1389" i="6" s="1"/>
  <c r="Q1178" i="6" a="1"/>
  <c r="Q1178" i="6" s="1"/>
  <c r="Q548" i="6" a="1"/>
  <c r="Q548" i="6" s="1"/>
  <c r="Q25" i="6" a="1"/>
  <c r="Q25" i="6" s="1"/>
  <c r="Q322" i="6" a="1"/>
  <c r="Q322" i="6" s="1"/>
  <c r="Q32" i="6" a="1"/>
  <c r="Q32" i="6" s="1"/>
  <c r="S1393" i="6" a="1"/>
  <c r="S1393" i="6" s="1"/>
  <c r="S1775" i="6" a="1"/>
  <c r="S1775" i="6" s="1"/>
  <c r="S2246" i="6" a="1"/>
  <c r="S2246" i="6" s="1"/>
  <c r="S402" i="6" a="1"/>
  <c r="S402" i="6" s="1"/>
  <c r="S1337" i="6" a="1"/>
  <c r="S1337" i="6" s="1"/>
  <c r="S1389" i="6" a="1"/>
  <c r="S1389" i="6" s="1"/>
  <c r="S1907" i="6" a="1"/>
  <c r="S1907" i="6" s="1"/>
  <c r="S1300" i="6" a="1"/>
  <c r="S1300" i="6" s="1"/>
  <c r="S2187" i="6" a="1"/>
  <c r="S2187" i="6" s="1"/>
  <c r="Q402" i="6" a="1"/>
  <c r="Q402" i="6" s="1"/>
  <c r="Q619" i="6" a="1"/>
  <c r="Q619" i="6" s="1"/>
  <c r="Q72" i="6" a="1"/>
  <c r="Q72" i="6" s="1"/>
  <c r="S51" i="6" a="1"/>
  <c r="S51" i="6" s="1"/>
  <c r="Q1429" i="6" a="1"/>
  <c r="Q1429" i="6" s="1"/>
  <c r="Q1205" i="6" a="1"/>
  <c r="Q1205" i="6" s="1"/>
  <c r="Q518" i="6" a="1"/>
  <c r="Q518" i="6" s="1"/>
  <c r="S2213" i="6" a="1"/>
  <c r="S2213" i="6" s="1"/>
  <c r="S1279" i="6" a="1"/>
  <c r="S1279" i="6" s="1"/>
  <c r="S2219" i="6" a="1"/>
  <c r="S2219" i="6" s="1"/>
  <c r="S1607" i="6" a="1"/>
  <c r="S1607" i="6" s="1"/>
  <c r="S2117" i="6" a="1"/>
  <c r="S2117" i="6" s="1"/>
  <c r="S301" i="6" a="1"/>
  <c r="S301" i="6" s="1"/>
  <c r="S2060" i="6" a="1"/>
  <c r="S2060" i="6" s="1"/>
  <c r="S1684" i="6" a="1"/>
  <c r="S1684" i="6" s="1"/>
  <c r="T1684" i="6" s="1"/>
  <c r="Q208" i="6" a="1"/>
  <c r="Q208" i="6" s="1"/>
  <c r="Q1635" i="6" a="1"/>
  <c r="Q1635" i="6" s="1"/>
  <c r="Q189" i="6" a="1"/>
  <c r="Q189" i="6" s="1"/>
  <c r="Q644" i="6" a="1"/>
  <c r="Q644" i="6" s="1"/>
  <c r="Q211" i="6" a="1"/>
  <c r="Q211" i="6" s="1"/>
  <c r="Q361" i="6" a="1"/>
  <c r="Q361" i="6" s="1"/>
  <c r="Q684" i="6" a="1"/>
  <c r="Q684" i="6" s="1"/>
  <c r="Q461" i="6" a="1"/>
  <c r="Q461" i="6" s="1"/>
  <c r="S1986" i="6" a="1"/>
  <c r="S1986" i="6" s="1"/>
  <c r="S250" i="6" a="1"/>
  <c r="S250" i="6" s="1"/>
  <c r="Q76" i="6" a="1"/>
  <c r="Q76" i="6" s="1"/>
  <c r="S1967" i="6" a="1"/>
  <c r="S1967" i="6" s="1"/>
  <c r="S2171" i="6" a="1"/>
  <c r="S2171" i="6" s="1"/>
  <c r="S1328" i="6" a="1"/>
  <c r="S1328" i="6" s="1"/>
  <c r="S1479" i="6" a="1"/>
  <c r="S1479" i="6" s="1"/>
  <c r="S715" i="6" a="1"/>
  <c r="S715" i="6" s="1"/>
  <c r="S526" i="6" a="1"/>
  <c r="S526" i="6" s="1"/>
  <c r="Q1384" i="6" a="1"/>
  <c r="Q1384" i="6" s="1"/>
  <c r="Q70" i="6" a="1"/>
  <c r="Q70" i="6" s="1"/>
  <c r="S1283" i="6" a="1"/>
  <c r="S1283" i="6" s="1"/>
  <c r="T1283" i="6" s="1"/>
  <c r="Q690" i="6" a="1"/>
  <c r="Q690" i="6" s="1"/>
  <c r="Q91" i="6" a="1"/>
  <c r="Q91" i="6" s="1"/>
  <c r="Q614" i="6" a="1"/>
  <c r="Q614" i="6" s="1"/>
  <c r="Q649" i="6" a="1"/>
  <c r="Q649" i="6" s="1"/>
  <c r="Q1553" i="6" a="1"/>
  <c r="Q1553" i="6" s="1"/>
  <c r="Q545" i="6" a="1"/>
  <c r="Q545" i="6" s="1"/>
  <c r="Q516" i="6" a="1"/>
  <c r="Q516" i="6" s="1"/>
  <c r="S2243" i="6" a="1"/>
  <c r="S2243" i="6" s="1"/>
  <c r="S1321" i="6" a="1"/>
  <c r="S1321" i="6" s="1"/>
  <c r="Q397" i="6" a="1"/>
  <c r="Q397" i="6" s="1"/>
  <c r="Q432" i="6" a="1"/>
  <c r="Q432" i="6" s="1"/>
  <c r="S1415" i="6" a="1"/>
  <c r="S1415" i="6" s="1"/>
  <c r="S2008" i="6" a="1"/>
  <c r="S2008" i="6" s="1"/>
  <c r="Q567" i="6" a="1"/>
  <c r="Q567" i="6" s="1"/>
  <c r="S2097" i="6" a="1"/>
  <c r="S2097" i="6" s="1"/>
  <c r="Q54" i="6" a="1"/>
  <c r="Q54" i="6" s="1"/>
  <c r="S2076" i="6" a="1"/>
  <c r="S2076" i="6" s="1"/>
  <c r="S185" i="6" a="1"/>
  <c r="S185" i="6" s="1"/>
  <c r="S2106" i="6" a="1"/>
  <c r="S2106" i="6" s="1"/>
  <c r="S417" i="6" a="1"/>
  <c r="S417" i="6" s="1"/>
  <c r="S1184" i="6" a="1"/>
  <c r="S1184" i="6" s="1"/>
  <c r="S2168" i="6" a="1"/>
  <c r="S2168" i="6" s="1"/>
  <c r="S694" i="6" a="1"/>
  <c r="S694" i="6" s="1"/>
  <c r="Q424" i="6" a="1"/>
  <c r="Q424" i="6" s="1"/>
  <c r="Q612" i="6" a="1"/>
  <c r="Q612" i="6" s="1"/>
  <c r="Q1756" i="6" a="1"/>
  <c r="Q1756" i="6" s="1"/>
  <c r="Q216" i="6" a="1"/>
  <c r="Q216" i="6" s="1"/>
  <c r="S2274" i="6" a="1"/>
  <c r="S2274" i="6" s="1"/>
  <c r="S2172" i="6" a="1"/>
  <c r="S2172" i="6" s="1"/>
  <c r="Q221" i="6" a="1"/>
  <c r="Q221" i="6" s="1"/>
  <c r="Q1939" i="6" a="1"/>
  <c r="Q1939" i="6" s="1"/>
  <c r="Q523" i="6" a="1"/>
  <c r="Q523" i="6" s="1"/>
  <c r="Q1961" i="6" a="1"/>
  <c r="Q1961" i="6" s="1"/>
  <c r="S564" i="6" a="1"/>
  <c r="S564" i="6" s="1"/>
  <c r="S549" i="6" a="1"/>
  <c r="S549" i="6" s="1"/>
  <c r="S1703" i="6" a="1"/>
  <c r="S1703" i="6" s="1"/>
  <c r="S2236" i="6" a="1"/>
  <c r="S2236" i="6" s="1"/>
  <c r="S2214" i="6" a="1"/>
  <c r="S2214" i="6" s="1"/>
  <c r="S2098" i="6" a="1"/>
  <c r="S2098" i="6" s="1"/>
  <c r="S2057" i="6" a="1"/>
  <c r="S2057" i="6" s="1"/>
  <c r="S1626" i="6" a="1"/>
  <c r="S1626" i="6" s="1"/>
  <c r="S1397" i="6" a="1"/>
  <c r="S1397" i="6" s="1"/>
  <c r="Q489" i="6" a="1"/>
  <c r="Q489" i="6" s="1"/>
  <c r="Q343" i="6" a="1"/>
  <c r="Q343" i="6" s="1"/>
  <c r="R343" i="6" s="1"/>
  <c r="Q2071" i="6" a="1"/>
  <c r="Q2071" i="6" s="1"/>
  <c r="Q50" i="6" a="1"/>
  <c r="Q50" i="6" s="1"/>
  <c r="Q1270" i="6" a="1"/>
  <c r="Q1270" i="6" s="1"/>
  <c r="R1270" i="6" s="1"/>
  <c r="Q717" i="6" a="1"/>
  <c r="Q717" i="6" s="1"/>
  <c r="Q220" i="6" a="1"/>
  <c r="Q220" i="6" s="1"/>
  <c r="Q707" i="6" a="1"/>
  <c r="Q707" i="6" s="1"/>
  <c r="Q89" i="6" a="1"/>
  <c r="Q89" i="6" s="1"/>
  <c r="Q286" i="6" a="1"/>
  <c r="Q286" i="6" s="1"/>
  <c r="Q526" i="6" a="1"/>
  <c r="Q526" i="6" s="1"/>
  <c r="S2024" i="6" a="1"/>
  <c r="S2024" i="6" s="1"/>
  <c r="Q128" i="6" a="1"/>
  <c r="Q128" i="6" s="1"/>
  <c r="S517" i="6" a="1"/>
  <c r="S517" i="6" s="1"/>
  <c r="S1918" i="6" a="1"/>
  <c r="S1918" i="6" s="1"/>
  <c r="Q357" i="6" a="1"/>
  <c r="Q357" i="6" s="1"/>
  <c r="S192" i="6" a="1"/>
  <c r="S192" i="6" s="1"/>
  <c r="S628" i="6" a="1"/>
  <c r="S628" i="6" s="1"/>
  <c r="S1429" i="6" a="1"/>
  <c r="S1429" i="6" s="1"/>
  <c r="S2083" i="6" a="1"/>
  <c r="S2083" i="6" s="1"/>
  <c r="S1396" i="6" a="1"/>
  <c r="S1396" i="6" s="1"/>
  <c r="S1486" i="6" a="1"/>
  <c r="S1486" i="6" s="1"/>
  <c r="S1977" i="6" a="1"/>
  <c r="S1977" i="6" s="1"/>
  <c r="Q467" i="6" a="1"/>
  <c r="Q467" i="6" s="1"/>
  <c r="S513" i="6" a="1"/>
  <c r="S513" i="6" s="1"/>
  <c r="S135" i="6" a="1"/>
  <c r="S135" i="6" s="1"/>
  <c r="Q2060" i="6" a="1"/>
  <c r="Q2060" i="6" s="1"/>
  <c r="Q1916" i="6" a="1"/>
  <c r="Q1916" i="6" s="1"/>
  <c r="Q213" i="6" a="1"/>
  <c r="Q213" i="6" s="1"/>
  <c r="R213" i="6" s="1"/>
  <c r="Q2081" i="6" a="1"/>
  <c r="Q2081" i="6" s="1"/>
  <c r="R2081" i="6" s="1"/>
  <c r="Q249" i="6" a="1"/>
  <c r="Q249" i="6" s="1"/>
  <c r="Q1861" i="6" a="1"/>
  <c r="Q1861" i="6" s="1"/>
  <c r="Q1393" i="6" a="1"/>
  <c r="Q1393" i="6" s="1"/>
  <c r="Q809" i="6" a="1"/>
  <c r="Q809" i="6" s="1"/>
  <c r="Q973" i="6" a="1"/>
  <c r="Q973" i="6" s="1"/>
  <c r="Q1449" i="6" a="1"/>
  <c r="Q1449" i="6" s="1"/>
  <c r="Q1572" i="6" a="1"/>
  <c r="Q1572" i="6" s="1"/>
  <c r="Q539" i="6" a="1"/>
  <c r="Q539" i="6" s="1"/>
  <c r="Q1546" i="6" a="1"/>
  <c r="Q1546" i="6" s="1"/>
  <c r="S583" i="6" a="1"/>
  <c r="S583" i="6" s="1"/>
  <c r="Q1447" i="6" a="1"/>
  <c r="Q1447" i="6" s="1"/>
  <c r="Q222" i="6" a="1"/>
  <c r="Q222" i="6" s="1"/>
  <c r="S1681" i="6" a="1"/>
  <c r="S1681" i="6" s="1"/>
  <c r="S1641" i="6" a="1"/>
  <c r="S1641" i="6" s="1"/>
  <c r="S1680" i="6" a="1"/>
  <c r="S1680" i="6" s="1"/>
  <c r="S1129" i="6" a="1"/>
  <c r="S1129" i="6" s="1"/>
  <c r="S1449" i="6" a="1"/>
  <c r="S1449" i="6" s="1"/>
  <c r="S2277" i="6" a="1"/>
  <c r="S2277" i="6" s="1"/>
  <c r="S649" i="6" a="1"/>
  <c r="S649" i="6" s="1"/>
  <c r="S50" i="6" a="1"/>
  <c r="S50" i="6" s="1"/>
  <c r="Q1627" i="6" a="1"/>
  <c r="Q1627" i="6" s="1"/>
  <c r="R1627" i="6" s="1"/>
  <c r="Q2225" i="6" a="1"/>
  <c r="Q2225" i="6" s="1"/>
  <c r="Q291" i="6" a="1"/>
  <c r="Q291" i="6" s="1"/>
  <c r="Q1443" i="6" a="1"/>
  <c r="Q1443" i="6" s="1"/>
  <c r="Q647" i="6" a="1"/>
  <c r="Q647" i="6" s="1"/>
  <c r="Q414" i="6" a="1"/>
  <c r="Q414" i="6" s="1"/>
  <c r="Q1454" i="6" a="1"/>
  <c r="Q1454" i="6" s="1"/>
  <c r="Q1357" i="6" a="1"/>
  <c r="Q1357" i="6" s="1"/>
  <c r="Q1278" i="6" a="1"/>
  <c r="Q1278" i="6" s="1"/>
  <c r="Q1125" i="6" a="1"/>
  <c r="Q1125" i="6" s="1"/>
  <c r="S1621" i="6" a="1"/>
  <c r="S1621" i="6" s="1"/>
  <c r="S2148" i="6" a="1"/>
  <c r="S2148" i="6" s="1"/>
  <c r="Q2003" i="6" a="1"/>
  <c r="Q2003" i="6" s="1"/>
  <c r="Q1694" i="6" a="1"/>
  <c r="Q1694" i="6" s="1"/>
  <c r="S1901" i="6" a="1"/>
  <c r="S1901" i="6" s="1"/>
  <c r="S518" i="6" a="1"/>
  <c r="S518" i="6" s="1"/>
  <c r="S1446" i="6" a="1"/>
  <c r="S1446" i="6" s="1"/>
  <c r="S269" i="6" a="1"/>
  <c r="S269" i="6" s="1"/>
  <c r="S1137" i="6" a="1"/>
  <c r="S1137" i="6" s="1"/>
  <c r="S1832" i="6" a="1"/>
  <c r="S1832" i="6" s="1"/>
  <c r="S1127" i="6" a="1"/>
  <c r="S1127" i="6" s="1"/>
  <c r="S1098" i="6" a="1"/>
  <c r="S1098" i="6" s="1"/>
  <c r="S1487" i="6" a="1"/>
  <c r="S1487" i="6" s="1"/>
  <c r="Q74" i="6" a="1"/>
  <c r="Q74" i="6" s="1"/>
  <c r="R74" i="6" s="1"/>
  <c r="Q801" i="6" a="1"/>
  <c r="Q801" i="6" s="1"/>
  <c r="R801" i="6" s="1"/>
  <c r="Q1801" i="6" a="1"/>
  <c r="Q1801" i="6" s="1"/>
  <c r="Q367" i="6" a="1"/>
  <c r="Q367" i="6" s="1"/>
  <c r="Q1978" i="6" a="1"/>
  <c r="Q1978" i="6" s="1"/>
  <c r="Q1520" i="6" a="1"/>
  <c r="Q1520" i="6" s="1"/>
  <c r="Q329" i="6" a="1"/>
  <c r="Q329" i="6" s="1"/>
  <c r="Q1851" i="6" a="1"/>
  <c r="Q1851" i="6" s="1"/>
  <c r="Q1832" i="6" a="1"/>
  <c r="Q1832" i="6" s="1"/>
  <c r="Q750" i="6" a="1"/>
  <c r="Q750" i="6" s="1"/>
  <c r="Q1725" i="6" a="1"/>
  <c r="Q1725" i="6" s="1"/>
  <c r="S953" i="6" a="1"/>
  <c r="S953" i="6" s="1"/>
  <c r="S1172" i="6" a="1"/>
  <c r="S1172" i="6" s="1"/>
  <c r="S1303" i="6" a="1"/>
  <c r="S1303" i="6" s="1"/>
  <c r="S1378" i="6" a="1"/>
  <c r="S1378" i="6" s="1"/>
  <c r="S1037" i="6" a="1"/>
  <c r="S1037" i="6" s="1"/>
  <c r="S1077" i="6" a="1"/>
  <c r="S1077" i="6" s="1"/>
  <c r="S1219" i="6" a="1"/>
  <c r="S1219" i="6" s="1"/>
  <c r="Q1667" i="6" a="1"/>
  <c r="Q1667" i="6" s="1"/>
  <c r="R1667" i="6" s="1"/>
  <c r="S297" i="6" a="1"/>
  <c r="S297" i="6" s="1"/>
  <c r="Q639" i="6" a="1"/>
  <c r="Q639" i="6" s="1"/>
  <c r="Q780" i="6" a="1"/>
  <c r="Q780" i="6" s="1"/>
  <c r="Q1266" i="6" a="1"/>
  <c r="Q1266" i="6" s="1"/>
  <c r="Q88" i="6" a="1"/>
  <c r="Q88" i="6" s="1"/>
  <c r="Q1926" i="6" a="1"/>
  <c r="Q1926" i="6" s="1"/>
  <c r="S1877" i="6" a="1"/>
  <c r="S1877" i="6" s="1"/>
  <c r="S67" i="6" a="1"/>
  <c r="S67" i="6" s="1"/>
  <c r="Q1379" i="6" a="1"/>
  <c r="Q1379" i="6" s="1"/>
  <c r="S1152" i="6" a="1"/>
  <c r="S1152" i="6" s="1"/>
  <c r="S1884" i="6" a="1"/>
  <c r="S1884" i="6" s="1"/>
  <c r="Q1568" i="6" a="1"/>
  <c r="Q1568" i="6" s="1"/>
  <c r="Q952" i="6" a="1"/>
  <c r="Q952" i="6" s="1"/>
  <c r="S1921" i="6" a="1"/>
  <c r="S1921" i="6" s="1"/>
  <c r="S1961" i="6" a="1"/>
  <c r="S1961" i="6" s="1"/>
  <c r="S521" i="6" a="1"/>
  <c r="S521" i="6" s="1"/>
  <c r="S691" i="6" a="1"/>
  <c r="S691" i="6" s="1"/>
  <c r="S4" i="6" a="1"/>
  <c r="S4" i="6" s="1"/>
  <c r="S523" i="6" a="1"/>
  <c r="S523" i="6" s="1"/>
  <c r="S612" i="6" a="1"/>
  <c r="S612" i="6" s="1"/>
  <c r="S1970" i="6" a="1"/>
  <c r="S1970" i="6" s="1"/>
  <c r="S105" i="6" a="1"/>
  <c r="S105" i="6" s="1"/>
  <c r="Q1881" i="6" a="1"/>
  <c r="Q1881" i="6" s="1"/>
  <c r="Q1395" i="6" a="1"/>
  <c r="Q1395" i="6" s="1"/>
  <c r="Q758" i="6" a="1"/>
  <c r="Q758" i="6" s="1"/>
  <c r="Q1188" i="6" a="1"/>
  <c r="Q1188" i="6" s="1"/>
  <c r="Q749" i="6" a="1"/>
  <c r="Q749" i="6" s="1"/>
  <c r="Q1840" i="6" a="1"/>
  <c r="Q1840" i="6" s="1"/>
  <c r="R1840" i="6" s="1"/>
  <c r="W1840" i="6" s="1"/>
  <c r="Q503" i="6" a="1"/>
  <c r="Q503" i="6" s="1"/>
  <c r="R503" i="6" s="1"/>
  <c r="Q682" i="6" a="1"/>
  <c r="Q682" i="6" s="1"/>
  <c r="Q2051" i="6" a="1"/>
  <c r="Q2051" i="6" s="1"/>
  <c r="S1707" i="6" a="1"/>
  <c r="S1707" i="6" s="1"/>
  <c r="S1870" i="6" a="1"/>
  <c r="S1870" i="6" s="1"/>
  <c r="S1101" i="6" a="1"/>
  <c r="S1101" i="6" s="1"/>
  <c r="S721" i="6" a="1"/>
  <c r="S721" i="6" s="1"/>
  <c r="S259" i="6" a="1"/>
  <c r="S259" i="6" s="1"/>
  <c r="S567" i="6" a="1"/>
  <c r="S567" i="6" s="1"/>
  <c r="S1960" i="6" a="1"/>
  <c r="S1960" i="6" s="1"/>
  <c r="Q1207" i="6" a="1"/>
  <c r="Q1207" i="6" s="1"/>
  <c r="Q1337" i="6" a="1"/>
  <c r="Q1337" i="6" s="1"/>
  <c r="Q531" i="6" a="1"/>
  <c r="Q531" i="6" s="1"/>
  <c r="Q1638" i="6" a="1"/>
  <c r="Q1638" i="6" s="1"/>
  <c r="Q51" i="6" a="1"/>
  <c r="Q51" i="6" s="1"/>
  <c r="Q1740" i="6" a="1"/>
  <c r="Q1740" i="6" s="1"/>
  <c r="S588" i="6" a="1"/>
  <c r="S588" i="6" s="1"/>
  <c r="Q1947" i="6" a="1"/>
  <c r="Q1947" i="6" s="1"/>
  <c r="S603" i="6" a="1"/>
  <c r="S603" i="6" s="1"/>
  <c r="Q1662" i="6" a="1"/>
  <c r="Q1662" i="6" s="1"/>
  <c r="S357" i="6" a="1"/>
  <c r="S357" i="6" s="1"/>
  <c r="S280" i="6" a="1"/>
  <c r="S280" i="6" s="1"/>
  <c r="S1520" i="6" a="1"/>
  <c r="S1520" i="6" s="1"/>
  <c r="S407" i="6" a="1"/>
  <c r="S407" i="6" s="1"/>
  <c r="S1734" i="6" a="1"/>
  <c r="S1734" i="6" s="1"/>
  <c r="S684" i="6" a="1"/>
  <c r="S684" i="6" s="1"/>
  <c r="S1148" i="6" a="1"/>
  <c r="S1148" i="6" s="1"/>
  <c r="S467" i="6" a="1"/>
  <c r="S467" i="6" s="1"/>
  <c r="S314" i="6" a="1"/>
  <c r="S314" i="6" s="1"/>
  <c r="S1418" i="6" a="1"/>
  <c r="S1418" i="6" s="1"/>
  <c r="Q608" i="6" a="1"/>
  <c r="Q608" i="6" s="1"/>
  <c r="S323" i="6" a="1"/>
  <c r="S323" i="6" s="1"/>
  <c r="Q1636" i="6" a="1"/>
  <c r="Q1636" i="6" s="1"/>
  <c r="R1636" i="6" s="1"/>
  <c r="Q1339" i="6" a="1"/>
  <c r="Q1339" i="6" s="1"/>
  <c r="R1339" i="6" s="1"/>
  <c r="S80" i="6" a="1"/>
  <c r="S80" i="6" s="1"/>
  <c r="T80" i="6" s="1"/>
  <c r="Q1577" i="6" a="1"/>
  <c r="Q1577" i="6" s="1"/>
  <c r="Q519" i="6" a="1"/>
  <c r="Q519" i="6" s="1"/>
  <c r="Q532" i="6" a="1"/>
  <c r="Q532" i="6" s="1"/>
  <c r="Q1227" i="6" a="1"/>
  <c r="Q1227" i="6" s="1"/>
  <c r="S461" i="6" a="1"/>
  <c r="S461" i="6" s="1"/>
  <c r="S329" i="6" a="1"/>
  <c r="S329" i="6" s="1"/>
  <c r="Q188" i="6" a="1"/>
  <c r="Q188" i="6" s="1"/>
  <c r="Q1363" i="6" a="1"/>
  <c r="Q1363" i="6" s="1"/>
  <c r="S1164" i="6" a="1"/>
  <c r="S1164" i="6" s="1"/>
  <c r="S1011" i="6" a="1"/>
  <c r="S1011" i="6" s="1"/>
  <c r="Q389" i="6" a="1"/>
  <c r="Q389" i="6" s="1"/>
  <c r="S2205" i="6" a="1"/>
  <c r="S2205" i="6" s="1"/>
  <c r="S312" i="6" a="1"/>
  <c r="S312" i="6" s="1"/>
  <c r="S1851" i="6" a="1"/>
  <c r="S1851" i="6" s="1"/>
  <c r="S2266" i="6" a="1"/>
  <c r="S2266" i="6" s="1"/>
  <c r="S489" i="6" a="1"/>
  <c r="S489" i="6" s="1"/>
  <c r="S10" i="6" a="1"/>
  <c r="S10" i="6" s="1"/>
  <c r="Q140" i="6" a="1"/>
  <c r="Q140" i="6" s="1"/>
  <c r="Q1854" i="6" a="1"/>
  <c r="Q1854" i="6" s="1"/>
  <c r="Q1027" i="6" a="1"/>
  <c r="Q1027" i="6" s="1"/>
  <c r="Q804" i="6" a="1"/>
  <c r="Q804" i="6" s="1"/>
  <c r="Q1281" i="6" a="1"/>
  <c r="Q1281" i="6" s="1"/>
  <c r="Q865" i="6" a="1"/>
  <c r="Q865" i="6" s="1"/>
  <c r="S1408" i="6" a="1"/>
  <c r="S1408" i="6" s="1"/>
  <c r="Q699" i="6" a="1"/>
  <c r="Q699" i="6" s="1"/>
  <c r="Q1375" i="6" a="1"/>
  <c r="Q1375" i="6" s="1"/>
  <c r="Q1420" i="6" a="1"/>
  <c r="Q1420" i="6" s="1"/>
  <c r="S1039" i="6" a="1"/>
  <c r="S1039" i="6" s="1"/>
  <c r="S1136" i="6" a="1"/>
  <c r="S1136" i="6" s="1"/>
  <c r="S1598" i="6" a="1"/>
  <c r="S1598" i="6" s="1"/>
  <c r="S1836" i="6" a="1"/>
  <c r="S1836" i="6" s="1"/>
  <c r="S1842" i="6" a="1"/>
  <c r="S1842" i="6" s="1"/>
  <c r="S1980" i="6" a="1"/>
  <c r="S1980" i="6" s="1"/>
  <c r="S345" i="6" a="1"/>
  <c r="S345" i="6" s="1"/>
  <c r="S608" i="6" a="1"/>
  <c r="S608" i="6" s="1"/>
  <c r="S384" i="6" a="1"/>
  <c r="S384" i="6" s="1"/>
  <c r="S1562" i="6" a="1"/>
  <c r="S1562" i="6" s="1"/>
  <c r="S1995" i="6" a="1"/>
  <c r="S1995" i="6" s="1"/>
  <c r="S1892" i="6" a="1"/>
  <c r="S1892" i="6" s="1"/>
  <c r="S32" i="6" a="1"/>
  <c r="S32" i="6" s="1"/>
  <c r="Q1168" i="6" a="1"/>
  <c r="Q1168" i="6" s="1"/>
  <c r="Q1267" i="6" a="1"/>
  <c r="Q1267" i="6" s="1"/>
  <c r="Q1813" i="6" a="1"/>
  <c r="Q1813" i="6" s="1"/>
  <c r="Q1362" i="6" a="1"/>
  <c r="Q1362" i="6" s="1"/>
  <c r="Q1491" i="6" a="1"/>
  <c r="Q1491" i="6" s="1"/>
  <c r="Q688" i="6" a="1"/>
  <c r="Q688" i="6" s="1"/>
  <c r="S752" i="6" a="1"/>
  <c r="S752" i="6" s="1"/>
  <c r="S2252" i="6" a="1"/>
  <c r="S2252" i="6" s="1"/>
  <c r="Q1580" i="6" a="1"/>
  <c r="Q1580" i="6" s="1"/>
  <c r="S1687" i="6" a="1"/>
  <c r="S1687" i="6" s="1"/>
  <c r="Q1790" i="6" a="1"/>
  <c r="Q1790" i="6" s="1"/>
  <c r="Q924" i="6" a="1"/>
  <c r="Q924" i="6" s="1"/>
  <c r="S853" i="6" a="1"/>
  <c r="S853" i="6" s="1"/>
  <c r="S1795" i="6" a="1"/>
  <c r="S1795" i="6" s="1"/>
  <c r="S2220" i="6" a="1"/>
  <c r="S2220" i="6" s="1"/>
  <c r="S1573" i="6" a="1"/>
  <c r="S1573" i="6" s="1"/>
  <c r="S348" i="6" a="1"/>
  <c r="S348" i="6" s="1"/>
  <c r="T348" i="6" s="1"/>
  <c r="S1132" i="6" a="1"/>
  <c r="S1132" i="6" s="1"/>
  <c r="S848" i="6" a="1"/>
  <c r="S848" i="6" s="1"/>
  <c r="S639" i="6" a="1"/>
  <c r="S639" i="6" s="1"/>
  <c r="S1758" i="6" a="1"/>
  <c r="S1758" i="6" s="1"/>
  <c r="Q1411" i="6" a="1"/>
  <c r="Q1411" i="6" s="1"/>
  <c r="S1881" i="6" a="1"/>
  <c r="S1881" i="6" s="1"/>
  <c r="Q1759" i="6" a="1"/>
  <c r="Q1759" i="6" s="1"/>
  <c r="Q1187" i="6" a="1"/>
  <c r="Q1187" i="6" s="1"/>
  <c r="Q1368" i="6" a="1"/>
  <c r="Q1368" i="6" s="1"/>
  <c r="Q1246" i="6" a="1"/>
  <c r="Q1246" i="6" s="1"/>
  <c r="Q946" i="6" a="1"/>
  <c r="Q946" i="6" s="1"/>
  <c r="Q1421" i="6" a="1"/>
  <c r="Q1421" i="6" s="1"/>
  <c r="Q445" i="6" a="1"/>
  <c r="Q445" i="6" s="1"/>
  <c r="Q1713" i="6" a="1"/>
  <c r="Q1713" i="6" s="1"/>
  <c r="Q40" i="6" a="1"/>
  <c r="Q40" i="6" s="1"/>
  <c r="S688" i="6" a="1"/>
  <c r="S688" i="6" s="1"/>
  <c r="Q694" i="6" a="1"/>
  <c r="Q694" i="6" s="1"/>
  <c r="S858" i="6" a="1"/>
  <c r="S858" i="6" s="1"/>
  <c r="S1444" i="6" a="1"/>
  <c r="S1444" i="6" s="1"/>
  <c r="S722" i="6" a="1"/>
  <c r="S722" i="6" s="1"/>
  <c r="S1057" i="6" a="1"/>
  <c r="S1057" i="6" s="1"/>
  <c r="Q346" i="6" a="1"/>
  <c r="Q346" i="6" s="1"/>
  <c r="S443" i="6" a="1"/>
  <c r="S443" i="6" s="1"/>
  <c r="S1421" i="6" a="1"/>
  <c r="S1421" i="6" s="1"/>
  <c r="S615" i="6" a="1"/>
  <c r="S615" i="6" s="1"/>
  <c r="S1991" i="6" a="1"/>
  <c r="S1991" i="6" s="1"/>
  <c r="S1373" i="6" a="1"/>
  <c r="S1373" i="6" s="1"/>
  <c r="S532" i="6" a="1"/>
  <c r="S532" i="6" s="1"/>
  <c r="S1316" i="6" a="1"/>
  <c r="S1316" i="6" s="1"/>
  <c r="S1267" i="6" a="1"/>
  <c r="S1267" i="6" s="1"/>
  <c r="S1420" i="6" a="1"/>
  <c r="S1420" i="6" s="1"/>
  <c r="S1501" i="6" a="1"/>
  <c r="S1501" i="6" s="1"/>
  <c r="S931" i="6" a="1"/>
  <c r="S931" i="6" s="1"/>
  <c r="Q1726" i="6" a="1"/>
  <c r="Q1726" i="6" s="1"/>
  <c r="Q603" i="6" a="1"/>
  <c r="Q603" i="6" s="1"/>
  <c r="Q2004" i="6" a="1"/>
  <c r="Q2004" i="6" s="1"/>
  <c r="Q2258" i="6" a="1"/>
  <c r="Q2258" i="6" s="1"/>
  <c r="Q7" i="6" a="1"/>
  <c r="Q7" i="6" s="1"/>
  <c r="Q185" i="6" a="1"/>
  <c r="Q185" i="6" s="1"/>
  <c r="Q2044" i="6" a="1"/>
  <c r="Q2044" i="6" s="1"/>
  <c r="Q183" i="6" a="1"/>
  <c r="Q183" i="6" s="1"/>
  <c r="R183" i="6" s="1"/>
  <c r="Q1892" i="6" a="1"/>
  <c r="Q1892" i="6" s="1"/>
  <c r="Q1143" i="6" a="1"/>
  <c r="Q1143" i="6" s="1"/>
  <c r="S1815" i="6" a="1"/>
  <c r="S1815" i="6" s="1"/>
  <c r="Q1922" i="6" a="1"/>
  <c r="Q1922" i="6" s="1"/>
  <c r="S100" i="6" a="1"/>
  <c r="S100" i="6" s="1"/>
  <c r="S401" i="6" a="1"/>
  <c r="S401" i="6" s="1"/>
  <c r="S809" i="6" a="1"/>
  <c r="S809" i="6" s="1"/>
  <c r="S1003" i="6" a="1"/>
  <c r="S1003" i="6" s="1"/>
  <c r="S1964" i="6" a="1"/>
  <c r="S1964" i="6" s="1"/>
  <c r="S735" i="6" a="1"/>
  <c r="S735" i="6" s="1"/>
  <c r="S804" i="6" a="1"/>
  <c r="S804" i="6" s="1"/>
  <c r="S647" i="6" a="1"/>
  <c r="S647" i="6" s="1"/>
  <c r="S1796" i="6" a="1"/>
  <c r="S1796" i="6" s="1"/>
  <c r="S2066" i="6" a="1"/>
  <c r="S2066" i="6" s="1"/>
  <c r="S2004" i="6" a="1"/>
  <c r="S2004" i="6" s="1"/>
  <c r="Q1782" i="6" a="1"/>
  <c r="Q1782" i="6" s="1"/>
  <c r="Q1985" i="6" a="1"/>
  <c r="Q1985" i="6" s="1"/>
  <c r="Q2277" i="6" a="1"/>
  <c r="Q2277" i="6" s="1"/>
  <c r="Q1463" i="6" a="1"/>
  <c r="Q1463" i="6" s="1"/>
  <c r="Q1527" i="6" a="1"/>
  <c r="Q1527" i="6" s="1"/>
  <c r="Q874" i="6" a="1"/>
  <c r="Q874" i="6" s="1"/>
  <c r="Q822" i="6" a="1"/>
  <c r="Q822" i="6" s="1"/>
  <c r="Q1458" i="6" a="1"/>
  <c r="Q1458" i="6" s="1"/>
  <c r="S690" i="6" a="1"/>
  <c r="S690" i="6" s="1"/>
  <c r="Q1053" i="6" a="1"/>
  <c r="Q1053" i="6" s="1"/>
  <c r="S1053" i="6" a="1"/>
  <c r="S1053" i="6" s="1"/>
  <c r="S302" i="6" a="1"/>
  <c r="S302" i="6" s="1"/>
  <c r="S2241" i="6" a="1"/>
  <c r="S2241" i="6" s="1"/>
  <c r="S1957" i="6" a="1"/>
  <c r="S1957" i="6" s="1"/>
  <c r="S264" i="6" a="1"/>
  <c r="S264" i="6" s="1"/>
  <c r="S2272" i="6" a="1"/>
  <c r="S2272" i="6" s="1"/>
  <c r="S1070" i="6" a="1"/>
  <c r="S1070" i="6" s="1"/>
  <c r="S1368" i="6" a="1"/>
  <c r="S1368" i="6" s="1"/>
  <c r="S2133" i="6" a="1"/>
  <c r="S2133" i="6" s="1"/>
  <c r="T2133" i="6" s="1"/>
  <c r="Q640" i="6" a="1"/>
  <c r="Q640" i="6" s="1"/>
  <c r="Q141" i="6" a="1"/>
  <c r="Q141" i="6" s="1"/>
  <c r="Q2163" i="6" a="1"/>
  <c r="Q2163" i="6" s="1"/>
  <c r="Q1544" i="6" a="1"/>
  <c r="Q1544" i="6" s="1"/>
  <c r="Q94" i="6" a="1"/>
  <c r="Q94" i="6" s="1"/>
  <c r="Q2151" i="6" a="1"/>
  <c r="Q2151" i="6" s="1"/>
  <c r="Q1413" i="6" a="1"/>
  <c r="Q1413" i="6" s="1"/>
  <c r="S1116" i="6" a="1"/>
  <c r="S1116" i="6" s="1"/>
  <c r="Q2130" i="6" a="1"/>
  <c r="Q2130" i="6" s="1"/>
  <c r="S847" i="6" a="1"/>
  <c r="S847" i="6" s="1"/>
  <c r="S40" i="6" a="1"/>
  <c r="S40" i="6" s="1"/>
  <c r="S1269" i="6" a="1"/>
  <c r="S1269" i="6" s="1"/>
  <c r="S506" i="6" a="1"/>
  <c r="S506" i="6" s="1"/>
  <c r="S2155" i="6" a="1"/>
  <c r="S2155" i="6" s="1"/>
  <c r="S1776" i="6" a="1"/>
  <c r="S1776" i="6" s="1"/>
  <c r="S2118" i="6" a="1"/>
  <c r="S2118" i="6" s="1"/>
  <c r="S1821" i="6" a="1"/>
  <c r="S1821" i="6" s="1"/>
  <c r="S330" i="6" a="1"/>
  <c r="S330" i="6" s="1"/>
  <c r="S1439" i="6" a="1"/>
  <c r="S1439" i="6" s="1"/>
  <c r="S140" i="6" a="1"/>
  <c r="S140" i="6" s="1"/>
  <c r="Q716" i="6" a="1"/>
  <c r="Q716" i="6" s="1"/>
  <c r="Q731" i="6" a="1"/>
  <c r="Q731" i="6" s="1"/>
  <c r="R731" i="6" s="1"/>
  <c r="Q881" i="6" a="1"/>
  <c r="Q881" i="6" s="1"/>
  <c r="Q1623" i="6" a="1"/>
  <c r="Q1623" i="6" s="1"/>
  <c r="Q1678" i="6" a="1"/>
  <c r="Q1678" i="6" s="1"/>
  <c r="Q1925" i="6" a="1"/>
  <c r="Q1925" i="6" s="1"/>
  <c r="Q248" i="6" a="1"/>
  <c r="Q248" i="6" s="1"/>
  <c r="S1648" i="6" a="1"/>
  <c r="S1648" i="6" s="1"/>
  <c r="Q247" i="6" a="1"/>
  <c r="Q247" i="6" s="1"/>
  <c r="S1985" i="6" a="1"/>
  <c r="S1985" i="6" s="1"/>
  <c r="S1856" i="6" a="1"/>
  <c r="S1856" i="6" s="1"/>
  <c r="S1240" i="6" a="1"/>
  <c r="S1240" i="6" s="1"/>
  <c r="S692" i="6" a="1"/>
  <c r="S692" i="6" s="1"/>
  <c r="S1080" i="6" a="1"/>
  <c r="S1080" i="6" s="1"/>
  <c r="S1422" i="6" a="1"/>
  <c r="S1422" i="6" s="1"/>
  <c r="S934" i="6" a="1"/>
  <c r="S934" i="6" s="1"/>
  <c r="S1360" i="6" a="1"/>
  <c r="S1360" i="6" s="1"/>
  <c r="S1456" i="6" a="1"/>
  <c r="S1456" i="6" s="1"/>
  <c r="S462" i="6" a="1"/>
  <c r="S462" i="6" s="1"/>
  <c r="S504" i="6" a="1"/>
  <c r="S504" i="6" s="1"/>
  <c r="S2186" i="6" a="1"/>
  <c r="S2186" i="6" s="1"/>
  <c r="S1853" i="6" a="1"/>
  <c r="S1853" i="6" s="1"/>
  <c r="Q1298" i="6" a="1"/>
  <c r="Q1298" i="6" s="1"/>
  <c r="Q1891" i="6" a="1"/>
  <c r="Q1891" i="6" s="1"/>
  <c r="S1822" i="6" a="1"/>
  <c r="S1822" i="6" s="1"/>
  <c r="Q60" i="6" a="1"/>
  <c r="Q60" i="6" s="1"/>
  <c r="R60" i="6" s="1"/>
  <c r="Q1718" i="6" a="1"/>
  <c r="Q1718" i="6" s="1"/>
  <c r="Q732" i="6" a="1"/>
  <c r="Q732" i="6" s="1"/>
  <c r="Q296" i="6" a="1"/>
  <c r="Q296" i="6" s="1"/>
  <c r="Q1849" i="6" a="1"/>
  <c r="Q1849" i="6" s="1"/>
  <c r="Q2221" i="6" a="1"/>
  <c r="Q2221" i="6" s="1"/>
  <c r="Q679" i="6" a="1"/>
  <c r="Q679" i="6" s="1"/>
  <c r="W348" i="6"/>
  <c r="S1435" i="6" a="1"/>
  <c r="S1435" i="6" s="1"/>
  <c r="S1205" i="6" a="1"/>
  <c r="S1205" i="6" s="1"/>
  <c r="Q768" i="6" a="1"/>
  <c r="Q768" i="6" s="1"/>
  <c r="S2051" i="6" a="1"/>
  <c r="S2051" i="6" s="1"/>
  <c r="S1962" i="6" a="1"/>
  <c r="S1962" i="6" s="1"/>
  <c r="S1282" i="6" a="1"/>
  <c r="S1282" i="6" s="1"/>
  <c r="S1630" i="6" a="1"/>
  <c r="S1630" i="6" s="1"/>
  <c r="S2137" i="6" a="1"/>
  <c r="S2137" i="6" s="1"/>
  <c r="S313" i="6" a="1"/>
  <c r="S313" i="6" s="1"/>
  <c r="S2027" i="6" a="1"/>
  <c r="S2027" i="6" s="1"/>
  <c r="S1576" i="6" a="1"/>
  <c r="S1576" i="6" s="1"/>
  <c r="Q906" i="6" a="1"/>
  <c r="Q906" i="6" s="1"/>
  <c r="Q1564" i="6" a="1"/>
  <c r="Q1564" i="6" s="1"/>
  <c r="R1564" i="6" s="1"/>
  <c r="Q1315" i="6" a="1"/>
  <c r="Q1315" i="6" s="1"/>
  <c r="R1315" i="6" s="1"/>
  <c r="Q1823" i="6" a="1"/>
  <c r="Q1823" i="6" s="1"/>
  <c r="Q1657" i="6" a="1"/>
  <c r="Q1657" i="6" s="1"/>
  <c r="Q2013" i="6" a="1"/>
  <c r="Q2013" i="6" s="1"/>
  <c r="Q1439" i="6" a="1"/>
  <c r="Q1439" i="6" s="1"/>
  <c r="Q1628" i="6" a="1"/>
  <c r="Q1628" i="6" s="1"/>
  <c r="Q1884" i="6" a="1"/>
  <c r="Q1884" i="6" s="1"/>
  <c r="Q1471" i="6" a="1"/>
  <c r="Q1471" i="6" s="1"/>
  <c r="Q1276" i="6" a="1"/>
  <c r="Q1276" i="6" s="1"/>
  <c r="S1854" i="6" a="1"/>
  <c r="S1854" i="6" s="1"/>
  <c r="Q1164" i="6" a="1"/>
  <c r="Q1164" i="6" s="1"/>
  <c r="Q1815" i="6" a="1"/>
  <c r="Q1815" i="6" s="1"/>
  <c r="S878" i="6" a="1"/>
  <c r="S878" i="6" s="1"/>
  <c r="Q805" i="6" a="1"/>
  <c r="Q805" i="6" s="1"/>
  <c r="Q1528" i="6" a="1"/>
  <c r="Q1528" i="6" s="1"/>
  <c r="Q1820" i="6" a="1"/>
  <c r="Q1820" i="6" s="1"/>
  <c r="Q1193" i="6" a="1"/>
  <c r="Q1193" i="6" s="1"/>
  <c r="S1412" i="6" a="1"/>
  <c r="S1412" i="6" s="1"/>
  <c r="S1998" i="6" a="1"/>
  <c r="S1998" i="6" s="1"/>
  <c r="S7" i="6" a="1"/>
  <c r="S7" i="6" s="1"/>
  <c r="S1022" i="6" a="1"/>
  <c r="S1022" i="6" s="1"/>
  <c r="S2003" i="6" a="1"/>
  <c r="S2003" i="6" s="1"/>
  <c r="S1697" i="6" a="1"/>
  <c r="S1697" i="6" s="1"/>
  <c r="S587" i="6" a="1"/>
  <c r="S587" i="6" s="1"/>
  <c r="S171" i="6" a="1"/>
  <c r="S171" i="6" s="1"/>
  <c r="S2112" i="6" a="1"/>
  <c r="S2112" i="6" s="1"/>
  <c r="S1262" i="6" a="1"/>
  <c r="S1262" i="6" s="1"/>
  <c r="S1712" i="6" a="1"/>
  <c r="S1712" i="6" s="1"/>
  <c r="S699" i="6" a="1"/>
  <c r="S699" i="6" s="1"/>
  <c r="S2095" i="6" a="1"/>
  <c r="S2095" i="6" s="1"/>
  <c r="S95" i="6" a="1"/>
  <c r="S95" i="6" s="1"/>
  <c r="S1719" i="6" a="1"/>
  <c r="S1719" i="6" s="1"/>
  <c r="S1477" i="6" a="1"/>
  <c r="S1477" i="6" s="1"/>
  <c r="S638" i="6" a="1"/>
  <c r="S638" i="6" s="1"/>
  <c r="S1579" i="6" a="1"/>
  <c r="S1579" i="6" s="1"/>
  <c r="S1553" i="6" a="1"/>
  <c r="S1553" i="6" s="1"/>
  <c r="S813" i="6" a="1"/>
  <c r="S813" i="6" s="1"/>
  <c r="Q1419" i="6" a="1"/>
  <c r="Q1419" i="6" s="1"/>
  <c r="Q1072" i="6" a="1"/>
  <c r="Q1072" i="6" s="1"/>
  <c r="Q1671" i="6" a="1"/>
  <c r="Q1671" i="6" s="1"/>
  <c r="Q957" i="6" a="1"/>
  <c r="Q957" i="6" s="1"/>
  <c r="Q635" i="6" a="1"/>
  <c r="Q635" i="6" s="1"/>
  <c r="Q947" i="6" a="1"/>
  <c r="Q947" i="6" s="1"/>
  <c r="Q428" i="6" a="1"/>
  <c r="Q428" i="6" s="1"/>
  <c r="Q1688" i="6" a="1"/>
  <c r="Q1688" i="6" s="1"/>
  <c r="Q2092" i="6" a="1"/>
  <c r="Q2092" i="6" s="1"/>
  <c r="Q656" i="6" a="1"/>
  <c r="Q656" i="6" s="1"/>
  <c r="Q1757" i="6" a="1"/>
  <c r="Q1757" i="6" s="1"/>
  <c r="Q261" i="6" a="1"/>
  <c r="Q261" i="6" s="1"/>
  <c r="Q2030" i="6" a="1"/>
  <c r="Q2030" i="6" s="1"/>
  <c r="Q1422" i="6" a="1"/>
  <c r="Q1422" i="6" s="1"/>
  <c r="Q77" i="6" a="1"/>
  <c r="Q77" i="6" s="1"/>
  <c r="Q18" i="6" a="1"/>
  <c r="Q18" i="6" s="1"/>
  <c r="Q443" i="6" a="1"/>
  <c r="Q443" i="6" s="1"/>
  <c r="Q1021" i="6" a="1"/>
  <c r="Q1021" i="6" s="1"/>
  <c r="Q1918" i="6" a="1"/>
  <c r="Q1918" i="6" s="1"/>
  <c r="S1880" i="6" a="1"/>
  <c r="S1880" i="6" s="1"/>
  <c r="Q154" i="6" a="1"/>
  <c r="Q154" i="6" s="1"/>
  <c r="S750" i="6" a="1"/>
  <c r="S750" i="6" s="1"/>
  <c r="Q641" i="6" a="1"/>
  <c r="Q641" i="6" s="1"/>
  <c r="S1989" i="6" a="1"/>
  <c r="S1989" i="6" s="1"/>
  <c r="S831" i="6" a="1"/>
  <c r="S831" i="6" s="1"/>
  <c r="S730" i="6" a="1"/>
  <c r="S730" i="6" s="1"/>
  <c r="S1739" i="6" a="1"/>
  <c r="S1739" i="6" s="1"/>
  <c r="S510" i="6" a="1"/>
  <c r="S510" i="6" s="1"/>
  <c r="S527" i="6" a="1"/>
  <c r="S527" i="6" s="1"/>
  <c r="S1696" i="6" a="1"/>
  <c r="S1696" i="6" s="1"/>
  <c r="S912" i="6" a="1"/>
  <c r="S912" i="6" s="1"/>
  <c r="S1898" i="6" a="1"/>
  <c r="S1898" i="6" s="1"/>
  <c r="S805" i="6" a="1"/>
  <c r="S805" i="6" s="1"/>
  <c r="S798" i="6" a="1"/>
  <c r="S798" i="6" s="1"/>
  <c r="S1835" i="6" a="1"/>
  <c r="S1835" i="6" s="1"/>
  <c r="S1993" i="6" a="1"/>
  <c r="S1993" i="6" s="1"/>
  <c r="Q1370" i="6" a="1"/>
  <c r="Q1370" i="6" s="1"/>
  <c r="R1370" i="6" s="1"/>
  <c r="Q1488" i="6" a="1"/>
  <c r="Q1488" i="6" s="1"/>
  <c r="Q1928" i="6" a="1"/>
  <c r="Q1928" i="6" s="1"/>
  <c r="Q1080" i="6" a="1"/>
  <c r="Q1080" i="6" s="1"/>
  <c r="Q1953" i="6" a="1"/>
  <c r="Q1953" i="6" s="1"/>
  <c r="Q1943" i="6" a="1"/>
  <c r="Q1943" i="6" s="1"/>
  <c r="Q2066" i="6" a="1"/>
  <c r="Q2066" i="6" s="1"/>
  <c r="Q1707" i="6" a="1"/>
  <c r="Q1707" i="6" s="1"/>
  <c r="Q1258" i="6" a="1"/>
  <c r="Q1258" i="6" s="1"/>
  <c r="Q1415" i="6" a="1"/>
  <c r="Q1415" i="6" s="1"/>
  <c r="Q8" i="6" a="1"/>
  <c r="Q8" i="6" s="1"/>
  <c r="Q413" i="6" a="1"/>
  <c r="Q413" i="6" s="1"/>
  <c r="Q2148" i="6" a="1"/>
  <c r="Q2148" i="6" s="1"/>
  <c r="S268" i="6" a="1"/>
  <c r="S268" i="6" s="1"/>
  <c r="Q655" i="6" a="1"/>
  <c r="Q655" i="6" s="1"/>
  <c r="Q1690" i="6" a="1"/>
  <c r="Q1690" i="6" s="1"/>
  <c r="S2229" i="6" a="1"/>
  <c r="S2229" i="6" s="1"/>
  <c r="S1027" i="6" a="1"/>
  <c r="S1027" i="6" s="1"/>
  <c r="S780" i="6" a="1"/>
  <c r="S780" i="6" s="1"/>
  <c r="Q106" i="6" a="1"/>
  <c r="Q106" i="6" s="1"/>
  <c r="Q1171" i="6" a="1"/>
  <c r="Q1171" i="6" s="1"/>
  <c r="S6" i="6" a="1"/>
  <c r="S6" i="6" s="1"/>
  <c r="S1746" i="6" a="1"/>
  <c r="S1746" i="6" s="1"/>
  <c r="S1757" i="6" a="1"/>
  <c r="S1757" i="6" s="1"/>
  <c r="S367" i="6" a="1"/>
  <c r="S367" i="6" s="1"/>
  <c r="S705" i="6" a="1"/>
  <c r="S705" i="6" s="1"/>
  <c r="S619" i="6" a="1"/>
  <c r="S619" i="6" s="1"/>
  <c r="S8" i="6" a="1"/>
  <c r="S8" i="6" s="1"/>
  <c r="S1583" i="6" a="1"/>
  <c r="S1583" i="6" s="1"/>
  <c r="S771" i="6" a="1"/>
  <c r="S771" i="6" s="1"/>
  <c r="S251" i="6" a="1"/>
  <c r="S251" i="6" s="1"/>
  <c r="S1513" i="6" a="1"/>
  <c r="S1513" i="6" s="1"/>
  <c r="S1275" i="6" a="1"/>
  <c r="S1275" i="6" s="1"/>
  <c r="S767" i="6" a="1"/>
  <c r="S767" i="6" s="1"/>
  <c r="Q742" i="6" a="1"/>
  <c r="Q742" i="6" s="1"/>
  <c r="R742" i="6" s="1"/>
  <c r="Q1973" i="6" a="1"/>
  <c r="Q1973" i="6" s="1"/>
  <c r="Q1562" i="6" a="1"/>
  <c r="Q1562" i="6" s="1"/>
  <c r="Q2124" i="6" a="1"/>
  <c r="Q2124" i="6" s="1"/>
  <c r="Q1148" i="6" a="1"/>
  <c r="Q1148" i="6" s="1"/>
  <c r="Q1269" i="6" a="1"/>
  <c r="Q1269" i="6" s="1"/>
  <c r="Q166" i="6" a="1"/>
  <c r="Q166" i="6" s="1"/>
  <c r="Q2269" i="6" a="1"/>
  <c r="Q2269" i="6" s="1"/>
  <c r="R2269" i="6" s="1"/>
  <c r="W2269" i="6" s="1"/>
  <c r="Q1723" i="6" a="1"/>
  <c r="Q1723" i="6" s="1"/>
  <c r="Q457" i="6" a="1"/>
  <c r="Q457" i="6" s="1"/>
  <c r="S484" i="6" a="1"/>
  <c r="S484" i="6" s="1"/>
  <c r="S2151" i="6" a="1"/>
  <c r="S2151" i="6" s="1"/>
  <c r="Q897" i="6" a="1"/>
  <c r="Q897" i="6" s="1"/>
  <c r="Q1729" i="6" a="1"/>
  <c r="Q1729" i="6" s="1"/>
  <c r="Q1218" i="6" a="1"/>
  <c r="Q1218" i="6" s="1"/>
  <c r="S2049" i="6" a="1"/>
  <c r="S2049" i="6" s="1"/>
  <c r="S472" i="6" a="1"/>
  <c r="S472" i="6" s="1"/>
  <c r="S1947" i="6" a="1"/>
  <c r="S1947" i="6" s="1"/>
  <c r="S180" i="6" a="1"/>
  <c r="S180" i="6" s="1"/>
  <c r="S594" i="6" a="1"/>
  <c r="S594" i="6" s="1"/>
  <c r="S246" i="6" a="1"/>
  <c r="S246" i="6" s="1"/>
  <c r="S1181" i="6" a="1"/>
  <c r="S1181" i="6" s="1"/>
  <c r="S455" i="6" a="1"/>
  <c r="S455" i="6" s="1"/>
  <c r="S1318" i="6" a="1"/>
  <c r="S1318" i="6" s="1"/>
  <c r="Q97" i="6" a="1"/>
  <c r="Q97" i="6" s="1"/>
  <c r="Q659" i="6" a="1"/>
  <c r="Q659" i="6" s="1"/>
  <c r="Q1629" i="6" a="1"/>
  <c r="Q1629" i="6" s="1"/>
  <c r="Q530" i="6" a="1"/>
  <c r="Q530" i="6" s="1"/>
  <c r="Q2248" i="6" a="1"/>
  <c r="Q2248" i="6" s="1"/>
  <c r="Q1374" i="6" a="1"/>
  <c r="Q1374" i="6" s="1"/>
  <c r="Q164" i="6" a="1"/>
  <c r="Q164" i="6" s="1"/>
  <c r="S5" i="6" a="1"/>
  <c r="S5" i="6" s="1"/>
  <c r="S1723" i="6" a="1"/>
  <c r="S1723" i="6" s="1"/>
  <c r="S1740" i="6" a="1"/>
  <c r="S1740" i="6" s="1"/>
  <c r="S1363" i="6" a="1"/>
  <c r="S1363" i="6" s="1"/>
  <c r="S241" i="6" a="1"/>
  <c r="S241" i="6" s="1"/>
  <c r="S1922" i="6" a="1"/>
  <c r="S1922" i="6" s="1"/>
  <c r="Q1698" i="6" a="1"/>
  <c r="Q1698" i="6" s="1"/>
  <c r="S21" i="6" a="1"/>
  <c r="S21" i="6" s="1"/>
  <c r="Q180" i="6" a="1"/>
  <c r="Q180" i="6" s="1"/>
  <c r="S590" i="6" a="1"/>
  <c r="S590" i="6" s="1"/>
  <c r="S2290" i="6" a="1"/>
  <c r="S2290" i="6" s="1"/>
  <c r="S2053" i="6" a="1"/>
  <c r="S2053" i="6" s="1"/>
  <c r="S1106" i="6" a="1"/>
  <c r="S1106" i="6" s="1"/>
  <c r="S164" i="6" a="1"/>
  <c r="S164" i="6" s="1"/>
  <c r="S1221" i="6" a="1"/>
  <c r="S1221" i="6" s="1"/>
  <c r="S1692" i="6" a="1"/>
  <c r="S1692" i="6" s="1"/>
  <c r="S1801" i="6" a="1"/>
  <c r="S1801" i="6" s="1"/>
  <c r="S437" i="6" a="1"/>
  <c r="S437" i="6" s="1"/>
  <c r="S126" i="6" a="1"/>
  <c r="S126" i="6" s="1"/>
  <c r="S1751" i="6" a="1"/>
  <c r="S1751" i="6" s="1"/>
  <c r="S18" i="6" a="1"/>
  <c r="S18" i="6" s="1"/>
  <c r="Q2022" i="6" a="1"/>
  <c r="Q2022" i="6" s="1"/>
  <c r="R2022" i="6" s="1"/>
  <c r="Q372" i="6" a="1"/>
  <c r="Q372" i="6" s="1"/>
  <c r="R372" i="6" s="1"/>
  <c r="Q744" i="6" a="1"/>
  <c r="Q744" i="6" s="1"/>
  <c r="Q1144" i="6" a="1"/>
  <c r="Q1144" i="6" s="1"/>
  <c r="Q173" i="6" a="1"/>
  <c r="Q173" i="6" s="1"/>
  <c r="Q1570" i="6" a="1"/>
  <c r="Q1570" i="6" s="1"/>
  <c r="Q829" i="6" a="1"/>
  <c r="Q829" i="6" s="1"/>
  <c r="Q577" i="6" a="1"/>
  <c r="Q577" i="6" s="1"/>
  <c r="R577" i="6" s="1"/>
  <c r="Q2106" i="6" a="1"/>
  <c r="Q2106" i="6" s="1"/>
  <c r="Q354" i="6" a="1"/>
  <c r="Q354" i="6" s="1"/>
  <c r="Q2010" i="6" a="1"/>
  <c r="Q2010" i="6" s="1"/>
  <c r="Q1552" i="6" a="1"/>
  <c r="Q1552" i="6" s="1"/>
  <c r="Q1754" i="6" a="1"/>
  <c r="Q1754" i="6" s="1"/>
  <c r="Q2118" i="6" a="1"/>
  <c r="Q2118" i="6" s="1"/>
  <c r="Q772" i="6" a="1"/>
  <c r="Q772" i="6" s="1"/>
  <c r="Q268" i="6" a="1"/>
  <c r="Q268" i="6" s="1"/>
  <c r="Q1303" i="6" a="1"/>
  <c r="Q1303" i="6" s="1"/>
  <c r="S569" i="6" a="1"/>
  <c r="S569" i="6" s="1"/>
  <c r="S2030" i="6" a="1"/>
  <c r="S2030" i="6" s="1"/>
  <c r="S533" i="6" a="1"/>
  <c r="S533" i="6" s="1"/>
  <c r="S457" i="6" a="1"/>
  <c r="S457" i="6" s="1"/>
  <c r="S397" i="6" a="1"/>
  <c r="S397" i="6" s="1"/>
  <c r="S1849" i="6" a="1"/>
  <c r="S1849" i="6" s="1"/>
  <c r="S1567" i="6" a="1"/>
  <c r="S1567" i="6" s="1"/>
  <c r="S747" i="6" a="1"/>
  <c r="S747" i="6" s="1"/>
  <c r="S1255" i="6" a="1"/>
  <c r="S1255" i="6" s="1"/>
  <c r="S106" i="6" a="1"/>
  <c r="S106" i="6" s="1"/>
  <c r="S1678" i="6" a="1"/>
  <c r="S1678" i="6" s="1"/>
  <c r="S1939" i="6" a="1"/>
  <c r="S1939" i="6" s="1"/>
  <c r="S296" i="6" a="1"/>
  <c r="S296" i="6" s="1"/>
  <c r="S1202" i="6" a="1"/>
  <c r="S1202" i="6" s="1"/>
  <c r="S1162" i="6" a="1"/>
  <c r="S1162" i="6" s="1"/>
  <c r="S2092" i="6" a="1"/>
  <c r="S2092" i="6" s="1"/>
  <c r="Q561" i="6" a="1"/>
  <c r="Q561" i="6" s="1"/>
  <c r="Q997" i="6" a="1"/>
  <c r="Q997" i="6" s="1"/>
  <c r="R997" i="6" s="1"/>
  <c r="Q11" i="6" a="1"/>
  <c r="Q11" i="6" s="1"/>
  <c r="R11" i="6" s="1"/>
  <c r="Q722" i="6" a="1"/>
  <c r="Q722" i="6" s="1"/>
  <c r="Q875" i="6" a="1"/>
  <c r="Q875" i="6" s="1"/>
  <c r="Q1834" i="6" a="1"/>
  <c r="Q1834" i="6" s="1"/>
  <c r="Q205" i="6" a="1"/>
  <c r="Q205" i="6" s="1"/>
  <c r="S655" i="6" a="1"/>
  <c r="S655" i="6" s="1"/>
  <c r="S1411" i="6" a="1"/>
  <c r="S1411" i="6" s="1"/>
  <c r="Q1529" i="6" a="1"/>
  <c r="Q1529" i="6" s="1"/>
  <c r="S293" i="6" a="1"/>
  <c r="S293" i="6" s="1"/>
  <c r="S829" i="6" a="1"/>
  <c r="S829" i="6" s="1"/>
  <c r="S1931" i="6" a="1"/>
  <c r="S1931" i="6" s="1"/>
  <c r="S534" i="6" a="1"/>
  <c r="S534" i="6" s="1"/>
  <c r="S286" i="6" a="1"/>
  <c r="S286" i="6" s="1"/>
  <c r="S16" i="6" a="1"/>
  <c r="S16" i="6" s="1"/>
  <c r="S14" i="6" a="1"/>
  <c r="S14" i="6" s="1"/>
  <c r="S1434" i="6" a="1"/>
  <c r="S1434" i="6" s="1"/>
  <c r="S163" i="6" a="1"/>
  <c r="S163" i="6" s="1"/>
  <c r="S625" i="6" a="1"/>
  <c r="S625" i="6" s="1"/>
  <c r="Q1343" i="6" a="1"/>
  <c r="Q1343" i="6" s="1"/>
  <c r="Q1255" i="6" a="1"/>
  <c r="Q1255" i="6" s="1"/>
  <c r="Q2203" i="6" a="1"/>
  <c r="Q2203" i="6" s="1"/>
  <c r="Q1162" i="6" a="1"/>
  <c r="Q1162" i="6" s="1"/>
  <c r="Q2057" i="6" a="1"/>
  <c r="Q2057" i="6" s="1"/>
  <c r="Q1766" i="6" a="1"/>
  <c r="Q1766" i="6" s="1"/>
  <c r="Q1746" i="6" a="1"/>
  <c r="Q1746" i="6" s="1"/>
  <c r="Q587" i="6" a="1"/>
  <c r="Q587" i="6" s="1"/>
  <c r="Q1262" i="6" a="1"/>
  <c r="Q1262" i="6" s="1"/>
  <c r="Q1903" i="6" a="1"/>
  <c r="Q1903" i="6" s="1"/>
  <c r="Q1025" i="6" a="1"/>
  <c r="Q1025" i="6" s="1"/>
  <c r="Q177" i="6" a="1"/>
  <c r="Q177" i="6" s="1"/>
  <c r="Q411" i="6" a="1"/>
  <c r="Q411" i="6" s="1"/>
  <c r="Q1944" i="6" a="1"/>
  <c r="Q1944" i="6" s="1"/>
  <c r="S1521" i="6" a="1"/>
  <c r="S1521" i="6" s="1"/>
  <c r="Q1106" i="6" a="1"/>
  <c r="Q1106" i="6" s="1"/>
  <c r="Q2158" i="6" a="1"/>
  <c r="Q2158" i="6" s="1"/>
  <c r="S1447" i="6" a="1"/>
  <c r="S1447" i="6" s="1"/>
  <c r="S424" i="6" a="1"/>
  <c r="S424" i="6" s="1"/>
  <c r="Q796" i="6" a="1"/>
  <c r="Q796" i="6" s="1"/>
  <c r="S1820" i="6" a="1"/>
  <c r="S1820" i="6" s="1"/>
  <c r="S1900" i="6" a="1"/>
  <c r="S1900" i="6" s="1"/>
  <c r="Q544" i="6" a="1"/>
  <c r="Q544" i="6" s="1"/>
  <c r="S383" i="6" a="1"/>
  <c r="S383" i="6" s="1"/>
  <c r="S209" i="6" a="1"/>
  <c r="S209" i="6" s="1"/>
  <c r="S1051" i="6" a="1"/>
  <c r="S1051" i="6" s="1"/>
  <c r="S2293" i="6" a="1"/>
  <c r="S2293" i="6" s="1"/>
  <c r="T2293" i="6" s="1"/>
  <c r="W2293" i="6" s="1"/>
  <c r="S1575" i="6" a="1"/>
  <c r="S1575" i="6" s="1"/>
  <c r="S1782" i="6" a="1"/>
  <c r="S1782" i="6" s="1"/>
  <c r="S183" i="6" a="1"/>
  <c r="S183" i="6" s="1"/>
  <c r="S1040" i="6" a="1"/>
  <c r="S1040" i="6" s="1"/>
  <c r="T1040" i="6" s="1"/>
  <c r="Q1312" i="6" a="1"/>
  <c r="Q1312" i="6" s="1"/>
  <c r="R1312" i="6" s="1"/>
  <c r="Q1751" i="6" a="1"/>
  <c r="Q1751" i="6" s="1"/>
  <c r="Q700" i="6" a="1"/>
  <c r="Q700" i="6" s="1"/>
  <c r="Q510" i="6" a="1"/>
  <c r="Q510" i="6" s="1"/>
  <c r="Q1061" i="6" a="1"/>
  <c r="Q1061" i="6" s="1"/>
  <c r="Q1038" i="6" a="1"/>
  <c r="Q1038" i="6" s="1"/>
  <c r="Q770" i="6" a="1"/>
  <c r="Q770" i="6" s="1"/>
  <c r="Q1091" i="6" a="1"/>
  <c r="Q1091" i="6" s="1"/>
  <c r="S1694" i="6" a="1"/>
  <c r="S1694" i="6" s="1"/>
  <c r="Q1461" i="6" a="1"/>
  <c r="Q1461" i="6" s="1"/>
  <c r="S1000" i="6" a="1"/>
  <c r="S1000" i="6" s="1"/>
  <c r="Q1221" i="6" a="1"/>
  <c r="Q1221" i="6" s="1"/>
  <c r="Q1434" i="6" a="1"/>
  <c r="Q1434" i="6" s="1"/>
  <c r="S1544" i="6" a="1"/>
  <c r="S1544" i="6" s="1"/>
  <c r="S1963" i="6" a="1"/>
  <c r="S1963" i="6" s="1"/>
  <c r="S1207" i="6" a="1"/>
  <c r="S1207" i="6" s="1"/>
  <c r="S542" i="6" a="1"/>
  <c r="S542" i="6" s="1"/>
  <c r="S1688" i="6" a="1"/>
  <c r="S1688" i="6" s="1"/>
  <c r="S1673" i="6" a="1"/>
  <c r="S1673" i="6" s="1"/>
  <c r="Q1837" i="6" a="1"/>
  <c r="Q1837" i="6" s="1"/>
  <c r="S586" i="6" a="1"/>
  <c r="S586" i="6" s="1"/>
  <c r="Q727" i="6" a="1"/>
  <c r="Q727" i="6" s="1"/>
  <c r="R727" i="6" s="1"/>
  <c r="Q1604" i="6" a="1"/>
  <c r="Q1604" i="6" s="1"/>
  <c r="Q2144" i="6" a="1"/>
  <c r="Q2144" i="6" s="1"/>
  <c r="Q107" i="6" a="1"/>
  <c r="Q107" i="6" s="1"/>
  <c r="Q2105" i="6" a="1"/>
  <c r="Q2105" i="6" s="1"/>
  <c r="S662" i="6" a="1"/>
  <c r="S662" i="6" s="1"/>
  <c r="Q1268" i="6" a="1"/>
  <c r="Q1268" i="6" s="1"/>
  <c r="S49" i="6" a="1"/>
  <c r="S49" i="6" s="1"/>
  <c r="Q2236" i="6" a="1"/>
  <c r="Q2236" i="6" s="1"/>
  <c r="Q2154" i="6" a="1"/>
  <c r="Q2154" i="6" s="1"/>
  <c r="Q405" i="6" a="1"/>
  <c r="Q405" i="6" s="1"/>
  <c r="Q1968" i="6" a="1"/>
  <c r="Q1968" i="6" s="1"/>
  <c r="Q1796" i="6" a="1"/>
  <c r="Q1796" i="6" s="1"/>
  <c r="Q1514" i="6" a="1"/>
  <c r="Q1514" i="6" s="1"/>
  <c r="Q283" i="6" a="1"/>
  <c r="Q283" i="6" s="1"/>
  <c r="Q560" i="6" a="1"/>
  <c r="Q560" i="6" s="1"/>
  <c r="Q590" i="6" a="1"/>
  <c r="Q590" i="6" s="1"/>
  <c r="Q1426" i="6" a="1"/>
  <c r="Q1426" i="6" s="1"/>
  <c r="Q1630" i="6" a="1"/>
  <c r="Q1630" i="6" s="1"/>
  <c r="Q2096" i="6" a="1"/>
  <c r="Q2096" i="6" s="1"/>
  <c r="Q988" i="6" a="1"/>
  <c r="Q988" i="6" s="1"/>
  <c r="Q1039" i="6" a="1"/>
  <c r="Q1039" i="6" s="1"/>
  <c r="Q2082" i="6" a="1"/>
  <c r="Q2082" i="6" s="1"/>
  <c r="Q752" i="6" a="1"/>
  <c r="Q752" i="6" s="1"/>
  <c r="S874" i="6" a="1"/>
  <c r="S874" i="6" s="1"/>
  <c r="S2040" i="6" a="1"/>
  <c r="S2040" i="6" s="1"/>
  <c r="S1789" i="6" a="1"/>
  <c r="S1789" i="6" s="1"/>
  <c r="S124" i="6" a="1"/>
  <c r="S124" i="6" s="1"/>
  <c r="Q1307" i="6" a="1"/>
  <c r="Q1307" i="6" s="1"/>
  <c r="S1281" i="6" a="1"/>
  <c r="S1281" i="6" s="1"/>
  <c r="S1872" i="6" a="1"/>
  <c r="S1872" i="6" s="1"/>
  <c r="S676" i="6" a="1"/>
  <c r="S676" i="6" s="1"/>
  <c r="S249" i="6" a="1"/>
  <c r="S249" i="6" s="1"/>
  <c r="S2126" i="6" a="1"/>
  <c r="S2126" i="6" s="1"/>
  <c r="S109" i="6" a="1"/>
  <c r="S109" i="6" s="1"/>
  <c r="T109" i="6" s="1"/>
  <c r="S1615" i="6" a="1"/>
  <c r="S1615" i="6" s="1"/>
  <c r="S54" i="6" a="1"/>
  <c r="S54" i="6" s="1"/>
  <c r="S1082" i="6" a="1"/>
  <c r="S1082" i="6" s="1"/>
  <c r="S2116" i="6" a="1"/>
  <c r="S2116" i="6" s="1"/>
  <c r="S1826" i="6" a="1"/>
  <c r="S1826" i="6" s="1"/>
  <c r="S1480" i="6" a="1"/>
  <c r="S1480" i="6" s="1"/>
  <c r="Q1140" i="6" a="1"/>
  <c r="Q1140" i="6" s="1"/>
  <c r="R1140" i="6" s="1"/>
  <c r="Q1423" i="6" a="1"/>
  <c r="Q1423" i="6" s="1"/>
  <c r="Q1116" i="6" a="1"/>
  <c r="Q1116" i="6" s="1"/>
  <c r="Q1982" i="6" a="1"/>
  <c r="Q1982" i="6" s="1"/>
  <c r="Q1219" i="6" a="1"/>
  <c r="Q1219" i="6" s="1"/>
  <c r="Q152" i="6" a="1"/>
  <c r="Q152" i="6" s="1"/>
  <c r="Q1077" i="6" a="1"/>
  <c r="Q1077" i="6" s="1"/>
  <c r="Q255" i="6" a="1"/>
  <c r="Q255" i="6" s="1"/>
  <c r="Q1182" i="6" a="1"/>
  <c r="Q1182" i="6" s="1"/>
  <c r="Q2046" i="6" a="1"/>
  <c r="Q2046" i="6" s="1"/>
  <c r="Q871" i="6" a="1"/>
  <c r="Q871" i="6" s="1"/>
  <c r="Q1656" i="6" a="1"/>
  <c r="Q1656" i="6" s="1"/>
  <c r="Q1099" i="6" a="1"/>
  <c r="Q1099" i="6" s="1"/>
  <c r="Q2104" i="6" a="1"/>
  <c r="Q2104" i="6" s="1"/>
  <c r="S1021" i="6" a="1"/>
  <c r="S1021" i="6" s="1"/>
  <c r="Q2190" i="6" a="1"/>
  <c r="Q2190" i="6" s="1"/>
  <c r="Q507" i="6" a="1"/>
  <c r="Q507" i="6" s="1"/>
  <c r="Q1780" i="6" a="1"/>
  <c r="Q1780" i="6" s="1"/>
  <c r="S1599" i="6" a="1"/>
  <c r="S1599" i="6" s="1"/>
  <c r="S1466" i="6" a="1"/>
  <c r="S1466" i="6" s="1"/>
  <c r="S1809" i="6" a="1"/>
  <c r="S1809" i="6" s="1"/>
  <c r="S1929" i="6" a="1"/>
  <c r="S1929" i="6" s="1"/>
  <c r="S276" i="6" a="1"/>
  <c r="S276" i="6" s="1"/>
  <c r="S901" i="6" a="1"/>
  <c r="S901" i="6" s="1"/>
  <c r="S1572" i="6" a="1"/>
  <c r="S1572" i="6" s="1"/>
  <c r="S1726" i="6" a="1"/>
  <c r="S1726" i="6" s="1"/>
  <c r="S1737" i="6" a="1"/>
  <c r="S1737" i="6" s="1"/>
  <c r="S580" i="6" a="1"/>
  <c r="S580" i="6" s="1"/>
  <c r="S1570" i="6" a="1"/>
  <c r="S1570" i="6" s="1"/>
  <c r="Q1556" i="6" a="1"/>
  <c r="Q1556" i="6" s="1"/>
  <c r="Q2171" i="6" a="1"/>
  <c r="Q2171" i="6" s="1"/>
  <c r="Q1963" i="6" a="1"/>
  <c r="Q1963" i="6" s="1"/>
  <c r="Q1830" i="6" a="1"/>
  <c r="Q1830" i="6" s="1"/>
  <c r="Q764" i="6" a="1"/>
  <c r="Q764" i="6" s="1"/>
  <c r="Q2029" i="6" a="1"/>
  <c r="Q2029" i="6" s="1"/>
  <c r="Q2063" i="6" a="1"/>
  <c r="Q2063" i="6" s="1"/>
  <c r="Q1844" i="6" a="1"/>
  <c r="Q1844" i="6" s="1"/>
  <c r="Q383" i="6" a="1"/>
  <c r="Q383" i="6" s="1"/>
  <c r="Q439" i="6" a="1"/>
  <c r="Q439" i="6" s="1"/>
  <c r="Q2267" i="6" a="1"/>
  <c r="Q2267" i="6" s="1"/>
  <c r="S439" i="6" a="1"/>
  <c r="S439" i="6" s="1"/>
  <c r="Q2266" i="6" a="1"/>
  <c r="Q2266" i="6" s="1"/>
  <c r="Q1016" i="6" a="1"/>
  <c r="Q1016" i="6" s="1"/>
  <c r="Q2238" i="6" a="1"/>
  <c r="Q2238" i="6" s="1"/>
  <c r="Q1735" i="6" a="1"/>
  <c r="Q1735" i="6" s="1"/>
  <c r="S873" i="6" a="1"/>
  <c r="S873" i="6" s="1"/>
  <c r="S1735" i="6" a="1"/>
  <c r="S1735" i="6" s="1"/>
  <c r="Q819" i="6" a="1"/>
  <c r="Q819" i="6" s="1"/>
  <c r="Q1107" i="6" a="1"/>
  <c r="Q1107" i="6" s="1"/>
  <c r="S937" i="6" a="1"/>
  <c r="S937" i="6" s="1"/>
  <c r="S602" i="6" a="1"/>
  <c r="S602" i="6" s="1"/>
  <c r="S951" i="6" a="1"/>
  <c r="S951" i="6" s="1"/>
  <c r="S2188" i="6" a="1"/>
  <c r="S2188" i="6" s="1"/>
  <c r="S2154" i="6" a="1"/>
  <c r="S2154" i="6" s="1"/>
  <c r="S924" i="6" a="1"/>
  <c r="S924" i="6" s="1"/>
  <c r="S154" i="6" a="1"/>
  <c r="S154" i="6" s="1"/>
  <c r="Q1869" i="6" a="1"/>
  <c r="Q1869" i="6" s="1"/>
  <c r="R1869" i="6" s="1"/>
  <c r="Q1956" i="6" a="1"/>
  <c r="Q1956" i="6" s="1"/>
  <c r="Q1316" i="6" a="1"/>
  <c r="Q1316" i="6" s="1"/>
  <c r="Q1211" i="6" a="1"/>
  <c r="Q1211" i="6" s="1"/>
  <c r="Q1513" i="6" a="1"/>
  <c r="Q1513" i="6" s="1"/>
  <c r="Q1822" i="6" a="1"/>
  <c r="Q1822" i="6" s="1"/>
  <c r="Q1906" i="6" a="1"/>
  <c r="Q1906" i="6" s="1"/>
  <c r="Q1795" i="6" a="1"/>
  <c r="Q1795" i="6" s="1"/>
  <c r="Q233" i="6" a="1"/>
  <c r="Q233" i="6" s="1"/>
  <c r="S440" i="6" a="1"/>
  <c r="S440" i="6" s="1"/>
  <c r="S921" i="6" a="1"/>
  <c r="S921" i="6" s="1"/>
  <c r="S177" i="6" a="1"/>
  <c r="S177" i="6" s="1"/>
  <c r="S1616" i="6" a="1"/>
  <c r="S1616" i="6" s="1"/>
  <c r="S624" i="6" a="1"/>
  <c r="S624" i="6" s="1"/>
  <c r="S1645" i="6" a="1"/>
  <c r="S1645" i="6" s="1"/>
  <c r="Q2283" i="6" a="1"/>
  <c r="Q2283" i="6" s="1"/>
  <c r="S1488" i="6" a="1"/>
  <c r="S1488" i="6" s="1"/>
  <c r="Q798" i="6" a="1"/>
  <c r="Q798" i="6" s="1"/>
  <c r="Q1129" i="6" a="1"/>
  <c r="Q1129" i="6" s="1"/>
  <c r="Q953" i="6" a="1"/>
  <c r="Q953" i="6" s="1"/>
  <c r="S1953" i="6" a="1"/>
  <c r="S1953" i="6" s="1"/>
  <c r="S216" i="6" a="1"/>
  <c r="S216" i="6" s="1"/>
  <c r="S1362" i="6" a="1"/>
  <c r="S1362" i="6" s="1"/>
  <c r="S545" i="6" a="1"/>
  <c r="S545" i="6" s="1"/>
  <c r="S376" i="6" a="1"/>
  <c r="S376" i="6" s="1"/>
  <c r="S757" i="6" a="1"/>
  <c r="S757" i="6" s="1"/>
  <c r="S139" i="6" a="1"/>
  <c r="S139" i="6" s="1"/>
  <c r="S794" i="6" a="1"/>
  <c r="S794" i="6" s="1"/>
  <c r="S1759" i="6" a="1"/>
  <c r="S1759" i="6" s="1"/>
  <c r="S70" i="6" a="1"/>
  <c r="S70" i="6" s="1"/>
  <c r="S836" i="6" a="1"/>
  <c r="S836" i="6" s="1"/>
  <c r="S1677" i="6" a="1"/>
  <c r="S1677" i="6" s="1"/>
  <c r="S86" i="6" a="1"/>
  <c r="S86" i="6" s="1"/>
  <c r="Q1191" i="6" a="1"/>
  <c r="Q1191" i="6" s="1"/>
  <c r="Q14" i="6" a="1"/>
  <c r="Q14" i="6" s="1"/>
  <c r="Q1853" i="6" a="1"/>
  <c r="Q1853" i="6" s="1"/>
  <c r="Q1466" i="6" a="1"/>
  <c r="Q1466" i="6" s="1"/>
  <c r="Q1252" i="6" a="1"/>
  <c r="Q1252" i="6" s="1"/>
  <c r="Q1069" i="6" a="1"/>
  <c r="Q1069" i="6" s="1"/>
  <c r="Q779" i="6" a="1"/>
  <c r="Q779" i="6" s="1"/>
  <c r="S247" i="6" a="1"/>
  <c r="S247" i="6" s="1"/>
  <c r="S1473" i="6" a="1"/>
  <c r="S1473" i="6" s="1"/>
  <c r="S386" i="6" a="1"/>
  <c r="S386" i="6" s="1"/>
  <c r="S456" i="6" a="1"/>
  <c r="S456" i="6" s="1"/>
  <c r="S1994" i="6" a="1"/>
  <c r="S1994" i="6" s="1"/>
  <c r="S1076" i="6" a="1"/>
  <c r="S1076" i="6" s="1"/>
  <c r="S1968" i="6" a="1"/>
  <c r="S1968" i="6" s="1"/>
  <c r="S428" i="6" a="1"/>
  <c r="S428" i="6" s="1"/>
  <c r="S1214" i="6" a="1"/>
  <c r="S1214" i="6" s="1"/>
  <c r="S1646" i="6" a="1"/>
  <c r="S1646" i="6" s="1"/>
  <c r="S2128" i="6" a="1"/>
  <c r="S2128" i="6" s="1"/>
  <c r="S392" i="6" a="1"/>
  <c r="S392" i="6" s="1"/>
  <c r="S601" i="6" a="1"/>
  <c r="S601" i="6" s="1"/>
  <c r="S232" i="6" a="1"/>
  <c r="S232" i="6" s="1"/>
  <c r="S535" i="6" a="1"/>
  <c r="S535" i="6" s="1"/>
  <c r="S147" i="6" a="1"/>
  <c r="S147" i="6" s="1"/>
  <c r="S1060" i="6" a="1"/>
  <c r="S1060" i="6" s="1"/>
  <c r="S1054" i="6" a="1"/>
  <c r="S1054" i="6" s="1"/>
  <c r="S1343" i="6" a="1"/>
  <c r="S1343" i="6" s="1"/>
  <c r="S814" i="6" a="1"/>
  <c r="S814" i="6" s="1"/>
  <c r="S1298" i="6" a="1"/>
  <c r="S1298" i="6" s="1"/>
  <c r="S1731" i="6" a="1"/>
  <c r="S1731" i="6" s="1"/>
  <c r="S1662" i="6" a="1"/>
  <c r="S1662" i="6" s="1"/>
  <c r="S969" i="6" a="1"/>
  <c r="S969" i="6" s="1"/>
  <c r="S1923" i="6" a="1"/>
  <c r="S1923" i="6" s="1"/>
  <c r="S623" i="6" a="1"/>
  <c r="S623" i="6" s="1"/>
  <c r="S2099" i="6" a="1"/>
  <c r="S2099" i="6" s="1"/>
  <c r="S2258" i="6" a="1"/>
  <c r="S2258" i="6" s="1"/>
  <c r="Q1899" i="6" a="1"/>
  <c r="Q1899" i="6" s="1"/>
  <c r="Q17" i="6" a="1"/>
  <c r="Q17" i="6" s="1"/>
  <c r="R17" i="6" s="1"/>
  <c r="Q944" i="6" a="1"/>
  <c r="Q944" i="6" s="1"/>
  <c r="Q1923" i="6" a="1"/>
  <c r="Q1923" i="6" s="1"/>
  <c r="Q2270" i="6" a="1"/>
  <c r="Q2270" i="6" s="1"/>
  <c r="Q905" i="6" a="1"/>
  <c r="Q905" i="6" s="1"/>
  <c r="S991" i="6" a="1"/>
  <c r="S991" i="6" s="1"/>
  <c r="Q398" i="6" a="1"/>
  <c r="Q398" i="6" s="1"/>
  <c r="S1793" i="6" a="1"/>
  <c r="S1793" i="6" s="1"/>
  <c r="S999" i="6" a="1"/>
  <c r="S999" i="6" s="1"/>
  <c r="S1461" i="6" a="1"/>
  <c r="S1461" i="6" s="1"/>
  <c r="Q542" i="6" a="1"/>
  <c r="Q542" i="6" s="1"/>
  <c r="S76" i="6" a="1"/>
  <c r="S76" i="6" s="1"/>
  <c r="S1702" i="6" a="1"/>
  <c r="S1702" i="6" s="1"/>
  <c r="S1038" i="6" a="1"/>
  <c r="S1038" i="6" s="1"/>
  <c r="S25" i="6" a="1"/>
  <c r="S25" i="6" s="1"/>
  <c r="S2046" i="6" a="1"/>
  <c r="S2046" i="6" s="1"/>
  <c r="S819" i="6" a="1"/>
  <c r="S819" i="6" s="1"/>
  <c r="S1794" i="6" a="1"/>
  <c r="S1794" i="6" s="1"/>
  <c r="Q1487" i="6" a="1"/>
  <c r="Q1487" i="6" s="1"/>
  <c r="Q1328" i="6" a="1"/>
  <c r="Q1328" i="6" s="1"/>
  <c r="Q1645" i="6" a="1"/>
  <c r="Q1645" i="6" s="1"/>
  <c r="Q71" i="6" a="1"/>
  <c r="Q71" i="6" s="1"/>
  <c r="Q2016" i="6" a="1"/>
  <c r="Q2016" i="6" s="1"/>
  <c r="Q86" i="6" a="1"/>
  <c r="Q86" i="6" s="1"/>
  <c r="Q2290" i="6" a="1"/>
  <c r="Q2290" i="6" s="1"/>
  <c r="Q986" i="6" a="1"/>
  <c r="Q986" i="6" s="1"/>
  <c r="R986" i="6" s="1"/>
  <c r="Q514" i="6" a="1"/>
  <c r="Q514" i="6" s="1"/>
  <c r="Q1584" i="6" a="1"/>
  <c r="Q1584" i="6" s="1"/>
  <c r="Q1085" i="6" a="1"/>
  <c r="Q1085" i="6" s="1"/>
  <c r="S682" i="6" a="1"/>
  <c r="S682" i="6" s="1"/>
  <c r="Q858" i="6" a="1"/>
  <c r="Q858" i="6" s="1"/>
  <c r="Q1474" i="6" a="1"/>
  <c r="Q1474" i="6" s="1"/>
  <c r="S702" i="6" a="1"/>
  <c r="S702" i="6" s="1"/>
  <c r="S950" i="6" a="1"/>
  <c r="S950" i="6" s="1"/>
  <c r="S772" i="6" a="1"/>
  <c r="S772" i="6" s="1"/>
  <c r="S2160" i="6" a="1"/>
  <c r="S2160" i="6" s="1"/>
  <c r="Q683" i="6" a="1"/>
  <c r="Q683" i="6" s="1"/>
  <c r="S1827" i="6" a="1"/>
  <c r="S1827" i="6" s="1"/>
  <c r="S1927" i="6" a="1"/>
  <c r="S1927" i="6" s="1"/>
  <c r="S685" i="6" a="1"/>
  <c r="S685" i="6" s="1"/>
  <c r="S2056" i="6" a="1"/>
  <c r="S2056" i="6" s="1"/>
  <c r="S1333" i="6" a="1"/>
  <c r="S1333" i="6" s="1"/>
  <c r="S1714" i="6" a="1"/>
  <c r="S1714" i="6" s="1"/>
  <c r="S328" i="6" a="1"/>
  <c r="S328" i="6" s="1"/>
  <c r="S888" i="6" a="1"/>
  <c r="S888" i="6" s="1"/>
  <c r="S244" i="6" a="1"/>
  <c r="S244" i="6" s="1"/>
  <c r="S785" i="6" a="1"/>
  <c r="S785" i="6" s="1"/>
  <c r="S2221" i="6" a="1"/>
  <c r="S2221" i="6" s="1"/>
  <c r="Q534" i="6" a="1"/>
  <c r="Q534" i="6" s="1"/>
  <c r="Q734" i="6" a="1"/>
  <c r="Q734" i="6" s="1"/>
  <c r="Q1687" i="6" a="1"/>
  <c r="Q1687" i="6" s="1"/>
  <c r="Q2252" i="6" a="1"/>
  <c r="Q2252" i="6" s="1"/>
  <c r="S905" i="6" a="1"/>
  <c r="S905" i="6" s="1"/>
  <c r="S1193" i="6" a="1"/>
  <c r="S1193" i="6" s="1"/>
  <c r="S1144" i="6" a="1"/>
  <c r="S1144" i="6" s="1"/>
  <c r="Q437" i="6" a="1"/>
  <c r="Q437" i="6" s="1"/>
  <c r="Q1827" i="6" a="1"/>
  <c r="Q1827" i="6" s="1"/>
  <c r="S2198" i="6" a="1"/>
  <c r="S2198" i="6" s="1"/>
  <c r="S1906" i="6" a="1"/>
  <c r="S1906" i="6" s="1"/>
  <c r="S781" i="6" a="1"/>
  <c r="S781" i="6" s="1"/>
  <c r="S1178" i="6" a="1"/>
  <c r="S1178" i="6" s="1"/>
  <c r="S665" i="6" a="1"/>
  <c r="S665" i="6" s="1"/>
  <c r="S986" i="6" a="1"/>
  <c r="S986" i="6" s="1"/>
  <c r="T986" i="6" s="1"/>
  <c r="S71" i="6" a="1"/>
  <c r="S71" i="6" s="1"/>
  <c r="S1733" i="6" a="1"/>
  <c r="S1733" i="6" s="1"/>
  <c r="Q2198" i="6" a="1"/>
  <c r="Q2198" i="6" s="1"/>
  <c r="Q1808" i="6" a="1"/>
  <c r="Q1808" i="6" s="1"/>
  <c r="Q1697" i="6" a="1"/>
  <c r="Q1697" i="6" s="1"/>
  <c r="R1697" i="6" s="1"/>
  <c r="S194" i="6" a="1"/>
  <c r="S194" i="6" s="1"/>
  <c r="T194" i="6" s="1"/>
  <c r="Q1075" i="6" a="1"/>
  <c r="Q1075" i="6" s="1"/>
  <c r="S1075" i="6" a="1"/>
  <c r="S1075" i="6" s="1"/>
  <c r="S1375" i="6" a="1"/>
  <c r="S1375" i="6" s="1"/>
  <c r="S2108" i="6" a="1"/>
  <c r="S2108" i="6" s="1"/>
  <c r="S473" i="6" a="1"/>
  <c r="S473" i="6" s="1"/>
  <c r="S1182" i="6" a="1"/>
  <c r="S1182" i="6" s="1"/>
  <c r="Q473" i="6" a="1"/>
  <c r="Q473" i="6" s="1"/>
  <c r="S121" i="6" a="1"/>
  <c r="S121" i="6" s="1"/>
  <c r="Q121" i="6" a="1"/>
  <c r="Q121" i="6" s="1"/>
  <c r="Q2001" i="6" a="1"/>
  <c r="Q2001" i="6" s="1"/>
  <c r="S1246" i="6" a="1"/>
  <c r="S1246" i="6" s="1"/>
  <c r="S2144" i="6" a="1"/>
  <c r="S2144" i="6" s="1"/>
  <c r="S432" i="6" a="1"/>
  <c r="S432" i="6" s="1"/>
  <c r="S1868" i="6" a="1"/>
  <c r="S1868" i="6" s="1"/>
  <c r="S1634" i="6" a="1"/>
  <c r="S1634" i="6" s="1"/>
  <c r="S256" i="6" a="1"/>
  <c r="S256" i="6" s="1"/>
  <c r="S326" i="6" a="1"/>
  <c r="S326" i="6" s="1"/>
  <c r="S546" i="6" a="1"/>
  <c r="S546" i="6" s="1"/>
  <c r="S531" i="6" a="1"/>
  <c r="S531" i="6" s="1"/>
  <c r="S1441" i="6" a="1"/>
  <c r="S1441" i="6" s="1"/>
  <c r="S1231" i="6" a="1"/>
  <c r="S1231" i="6" s="1"/>
  <c r="S1288" i="6" a="1"/>
  <c r="S1288" i="6" s="1"/>
  <c r="T1288" i="6" s="1"/>
  <c r="S1625" i="6" a="1"/>
  <c r="S1625" i="6" s="1"/>
  <c r="Q1625" i="6" a="1"/>
  <c r="Q1625" i="6" s="1"/>
  <c r="S2077" i="6" a="1"/>
  <c r="S2077" i="6" s="1"/>
  <c r="Q983" i="6" a="1"/>
  <c r="Q983" i="6" s="1"/>
  <c r="S983" i="6" a="1"/>
  <c r="S983" i="6" s="1"/>
  <c r="S1508" i="6" a="1"/>
  <c r="S1508" i="6" s="1"/>
  <c r="S1587" i="6" a="1"/>
  <c r="S1587" i="6" s="1"/>
  <c r="S1146" i="6" a="1"/>
  <c r="S1146" i="6" s="1"/>
  <c r="S980" i="6" a="1"/>
  <c r="S980" i="6" s="1"/>
  <c r="S1698" i="6" a="1"/>
  <c r="S1698" i="6" s="1"/>
  <c r="Q980" i="6" a="1"/>
  <c r="Q980" i="6" s="1"/>
  <c r="Q1616" i="6" a="1"/>
  <c r="Q1616" i="6" s="1"/>
  <c r="S1104" i="6" a="1"/>
  <c r="S1104" i="6" s="1"/>
  <c r="T1104" i="6" s="1"/>
  <c r="S362" i="6" a="1"/>
  <c r="S362" i="6" s="1"/>
  <c r="Q1028" i="6" a="1"/>
  <c r="Q1028" i="6" s="1"/>
  <c r="S1509" i="6" a="1"/>
  <c r="S1509" i="6" s="1"/>
  <c r="Q803" i="6" a="1"/>
  <c r="Q803" i="6" s="1"/>
  <c r="S1780" i="6" a="1"/>
  <c r="S1780" i="6" s="1"/>
  <c r="S1110" i="6" a="1"/>
  <c r="S1110" i="6" s="1"/>
  <c r="S1306" i="6" a="1"/>
  <c r="S1306" i="6" s="1"/>
  <c r="S923" i="6" a="1"/>
  <c r="S923" i="6" s="1"/>
  <c r="Q1397" i="6" a="1"/>
  <c r="Q1397" i="6" s="1"/>
  <c r="Q1110" i="6" a="1"/>
  <c r="Q1110" i="6" s="1"/>
  <c r="Q344" i="6" a="1"/>
  <c r="Q344" i="6" s="1"/>
  <c r="R344" i="6" s="1"/>
  <c r="S2208" i="6" a="1"/>
  <c r="S2208" i="6" s="1"/>
  <c r="S1979" i="6" a="1"/>
  <c r="S1979" i="6" s="1"/>
  <c r="Q24" i="6" a="1"/>
  <c r="Q24" i="6" s="1"/>
  <c r="S53" i="6" a="1"/>
  <c r="S53" i="6" s="1"/>
  <c r="S1419" i="6" a="1"/>
  <c r="S1419" i="6" s="1"/>
  <c r="S24" i="6" a="1"/>
  <c r="S24" i="6" s="1"/>
  <c r="Q98" i="6" a="1"/>
  <c r="Q98" i="6" s="1"/>
  <c r="S98" i="6" a="1"/>
  <c r="S98" i="6" s="1"/>
  <c r="S1166" i="6" a="1"/>
  <c r="S1166" i="6" s="1"/>
  <c r="Q1166" i="6" a="1"/>
  <c r="Q1166" i="6" s="1"/>
  <c r="S2139" i="6" a="1"/>
  <c r="S2139" i="6" s="1"/>
  <c r="Q2139" i="6" a="1"/>
  <c r="Q2139" i="6" s="1"/>
  <c r="S1497" i="6" a="1"/>
  <c r="S1497" i="6" s="1"/>
  <c r="S516" i="6" a="1"/>
  <c r="S516" i="6" s="1"/>
  <c r="S1709" i="6" a="1"/>
  <c r="S1709" i="6" s="1"/>
  <c r="S122" i="6" a="1"/>
  <c r="S122" i="6" s="1"/>
  <c r="S91" i="6" a="1"/>
  <c r="S91" i="6" s="1"/>
  <c r="S1103" i="6" a="1"/>
  <c r="S1103" i="6" s="1"/>
  <c r="Q122" i="6" a="1"/>
  <c r="Q122" i="6" s="1"/>
  <c r="S389" i="6" a="1"/>
  <c r="S389" i="6" s="1"/>
  <c r="Q1651" i="6" a="1"/>
  <c r="Q1651" i="6" s="1"/>
  <c r="S1651" i="6" a="1"/>
  <c r="S1651" i="6" s="1"/>
  <c r="S2185" i="6" a="1"/>
  <c r="S2185" i="6" s="1"/>
  <c r="Q427" i="6" a="1"/>
  <c r="Q427" i="6" s="1"/>
  <c r="Q1335" i="6" a="1"/>
  <c r="Q1335" i="6" s="1"/>
  <c r="S1335" i="6" a="1"/>
  <c r="S1335" i="6" s="1"/>
  <c r="Q257" i="6" a="1"/>
  <c r="Q257" i="6" s="1"/>
  <c r="S257" i="6" a="1"/>
  <c r="S257" i="6" s="1"/>
  <c r="Q1640" i="6" a="1"/>
  <c r="Q1640" i="6" s="1"/>
  <c r="S1640" i="6" a="1"/>
  <c r="S1640" i="6" s="1"/>
  <c r="S160" i="6" a="1"/>
  <c r="S160" i="6" s="1"/>
  <c r="Q160" i="6" a="1"/>
  <c r="Q160" i="6" s="1"/>
  <c r="S2146" i="6" a="1"/>
  <c r="S2146" i="6" s="1"/>
  <c r="S1551" i="6" a="1"/>
  <c r="S1551" i="6" s="1"/>
  <c r="Q989" i="6" a="1"/>
  <c r="Q989" i="6" s="1"/>
  <c r="S989" i="6" a="1"/>
  <c r="S989" i="6" s="1"/>
  <c r="Q1286" i="6" a="1"/>
  <c r="Q1286" i="6" s="1"/>
  <c r="S1286" i="6" a="1"/>
  <c r="S1286" i="6" s="1"/>
  <c r="Q1430" i="6" a="1"/>
  <c r="Q1430" i="6" s="1"/>
  <c r="S1430" i="6" a="1"/>
  <c r="S1430" i="6" s="1"/>
  <c r="Q509" i="6" a="1"/>
  <c r="Q509" i="6" s="1"/>
  <c r="S509" i="6" a="1"/>
  <c r="S509" i="6" s="1"/>
  <c r="S1895" i="6" a="1"/>
  <c r="S1895" i="6" s="1"/>
  <c r="Q1895" i="6" a="1"/>
  <c r="Q1895" i="6" s="1"/>
  <c r="S479" i="6" a="1"/>
  <c r="S479" i="6" s="1"/>
  <c r="S1718" i="6" a="1"/>
  <c r="S1718" i="6" s="1"/>
  <c r="S1474" i="6" a="1"/>
  <c r="S1474" i="6" s="1"/>
  <c r="S2267" i="6" a="1"/>
  <c r="S2267" i="6" s="1"/>
  <c r="S1471" i="6" a="1"/>
  <c r="S1471" i="6" s="1"/>
  <c r="S1294" i="6" a="1"/>
  <c r="S1294" i="6" s="1"/>
  <c r="S1187" i="6" a="1"/>
  <c r="S1187" i="6" s="1"/>
  <c r="S1983" i="6" a="1"/>
  <c r="S1983" i="6" s="1"/>
  <c r="S283" i="6" a="1"/>
  <c r="S283" i="6" s="1"/>
  <c r="Q1924" i="6" a="1"/>
  <c r="Q1924" i="6" s="1"/>
  <c r="Q743" i="6" a="1"/>
  <c r="Q743" i="6" s="1"/>
  <c r="Q1022" i="6" a="1"/>
  <c r="Q1022" i="6" s="1"/>
  <c r="S633" i="6" a="1"/>
  <c r="S633" i="6" s="1"/>
  <c r="S2013" i="6" a="1"/>
  <c r="S2013" i="6" s="1"/>
  <c r="Q651" i="6" a="1"/>
  <c r="Q651" i="6" s="1"/>
  <c r="S1059" i="6" a="1"/>
  <c r="S1059" i="6" s="1"/>
  <c r="Q1059" i="6" a="1"/>
  <c r="Q1059" i="6" s="1"/>
  <c r="S1556" i="6" a="1"/>
  <c r="S1556" i="6" s="1"/>
  <c r="S1527" i="6" a="1"/>
  <c r="S1527" i="6" s="1"/>
  <c r="S899" i="6" a="1"/>
  <c r="S899" i="6" s="1"/>
  <c r="S1944" i="6" a="1"/>
  <c r="S1944" i="6" s="1"/>
  <c r="Q553" i="6" a="1"/>
  <c r="Q553" i="6" s="1"/>
  <c r="R553" i="6" s="1"/>
  <c r="Q2075" i="6" a="1"/>
  <c r="Q2075" i="6" s="1"/>
  <c r="R2075" i="6" s="1"/>
  <c r="Q1994" i="6" a="1"/>
  <c r="Q1994" i="6" s="1"/>
  <c r="Q1835" i="6" a="1"/>
  <c r="Q1835" i="6" s="1"/>
  <c r="Q951" i="6" a="1"/>
  <c r="Q951" i="6" s="1"/>
  <c r="Q1124" i="6" a="1"/>
  <c r="Q1124" i="6" s="1"/>
  <c r="Q1750" i="6" a="1"/>
  <c r="Q1750" i="6" s="1"/>
  <c r="Q868" i="6" a="1"/>
  <c r="Q868" i="6" s="1"/>
  <c r="Q1493" i="6" a="1"/>
  <c r="Q1493" i="6" s="1"/>
  <c r="Q67" i="6" a="1"/>
  <c r="Q67" i="6" s="1"/>
  <c r="Q857" i="6" a="1"/>
  <c r="Q857" i="6" s="1"/>
  <c r="Q1664" i="6" a="1"/>
  <c r="Q1664" i="6" s="1"/>
  <c r="S1664" i="6" a="1"/>
  <c r="S1664" i="6" s="1"/>
  <c r="S1774" i="6" a="1"/>
  <c r="S1774" i="6" s="1"/>
  <c r="Q1774" i="6" a="1"/>
  <c r="Q1774" i="6" s="1"/>
  <c r="S1593" i="6" a="1"/>
  <c r="S1593" i="6" s="1"/>
  <c r="Q1593" i="6" a="1"/>
  <c r="Q1593" i="6" s="1"/>
  <c r="S1061" i="6" a="1"/>
  <c r="S1061" i="6" s="1"/>
  <c r="Q2150" i="6" a="1"/>
  <c r="Q2150" i="6" s="1"/>
  <c r="S2150" i="6" a="1"/>
  <c r="S2150" i="6" s="1"/>
  <c r="S779" i="6" a="1"/>
  <c r="S779" i="6" s="1"/>
  <c r="S1224" i="6" a="1"/>
  <c r="S1224" i="6" s="1"/>
  <c r="S1457" i="6" a="1"/>
  <c r="S1457" i="6" s="1"/>
  <c r="S45" i="6" a="1"/>
  <c r="S45" i="6" s="1"/>
  <c r="S886" i="6" a="1"/>
  <c r="S886" i="6" s="1"/>
  <c r="S1536" i="6" a="1"/>
  <c r="S1536" i="6" s="1"/>
  <c r="Q886" i="6" a="1"/>
  <c r="Q886" i="6" s="1"/>
  <c r="Q1533" i="6" a="1"/>
  <c r="Q1533" i="6" s="1"/>
  <c r="Q1176" i="6" a="1"/>
  <c r="Q1176" i="6" s="1"/>
  <c r="Q817" i="6" a="1"/>
  <c r="Q817" i="6" s="1"/>
  <c r="Q1566" i="6" a="1"/>
  <c r="Q1566" i="6" s="1"/>
  <c r="Q2194" i="6" a="1"/>
  <c r="Q2194" i="6" s="1"/>
  <c r="S2194" i="6" a="1"/>
  <c r="S2194" i="6" s="1"/>
  <c r="S1427" i="6" a="1"/>
  <c r="S1427" i="6" s="1"/>
  <c r="S620" i="6" a="1"/>
  <c r="S620" i="6" s="1"/>
  <c r="S709" i="6" a="1"/>
  <c r="S709" i="6" s="1"/>
  <c r="S561" i="6" a="1"/>
  <c r="S561" i="6" s="1"/>
  <c r="Q299" i="6" a="1"/>
  <c r="Q299" i="6" s="1"/>
  <c r="S2265" i="6" a="1"/>
  <c r="S2265" i="6" s="1"/>
  <c r="Q620" i="6" a="1"/>
  <c r="Q620" i="6" s="1"/>
  <c r="Q513" i="6" a="1"/>
  <c r="Q513" i="6" s="1"/>
  <c r="Q1196" i="6" a="1"/>
  <c r="Q1196" i="6" s="1"/>
  <c r="Q2006" i="6" a="1"/>
  <c r="Q2006" i="6" s="1"/>
  <c r="Q116" i="6" a="1"/>
  <c r="Q116" i="6" s="1"/>
  <c r="Q2230" i="6" a="1"/>
  <c r="Q2230" i="6" s="1"/>
  <c r="Q1294" i="6" a="1"/>
  <c r="Q1294" i="6" s="1"/>
  <c r="S381" i="6" a="1"/>
  <c r="S381" i="6" s="1"/>
  <c r="Q1938" i="6" a="1"/>
  <c r="Q1938" i="6" s="1"/>
  <c r="S1938" i="6" a="1"/>
  <c r="S1938" i="6" s="1"/>
  <c r="S1916" i="6" a="1"/>
  <c r="S1916" i="6" s="1"/>
  <c r="S1493" i="6" a="1"/>
  <c r="S1493" i="6" s="1"/>
  <c r="S783" i="6" a="1"/>
  <c r="S783" i="6" s="1"/>
  <c r="S1464" i="6" a="1"/>
  <c r="S1464" i="6" s="1"/>
  <c r="Q1464" i="6" a="1"/>
  <c r="Q1464" i="6" s="1"/>
  <c r="Q1622" i="6" a="1"/>
  <c r="Q1622" i="6" s="1"/>
  <c r="S1622" i="6" a="1"/>
  <c r="S1622" i="6" s="1"/>
  <c r="Q35" i="6" a="1"/>
  <c r="Q35" i="6" s="1"/>
  <c r="Q2169" i="6" a="1"/>
  <c r="Q2169" i="6" s="1"/>
  <c r="Q1907" i="6" a="1"/>
  <c r="Q1907" i="6" s="1"/>
  <c r="Q1011" i="6" a="1"/>
  <c r="Q1011" i="6" s="1"/>
  <c r="Q1157" i="6" a="1"/>
  <c r="Q1157" i="6" s="1"/>
  <c r="S35" i="6" a="1"/>
  <c r="S35" i="6" s="1"/>
  <c r="Q1803" i="6" a="1"/>
  <c r="Q1803" i="6" s="1"/>
  <c r="Q395" i="6" a="1"/>
  <c r="Q395" i="6" s="1"/>
  <c r="S395" i="6" a="1"/>
  <c r="S395" i="6" s="1"/>
  <c r="S1423" i="6" a="1"/>
  <c r="S1423" i="6" s="1"/>
  <c r="S2085" i="6" a="1"/>
  <c r="S2085" i="6" s="1"/>
  <c r="S317" i="6" a="1"/>
  <c r="S317" i="6" s="1"/>
  <c r="Q1825" i="6" a="1"/>
  <c r="Q1825" i="6" s="1"/>
  <c r="R1825" i="6" s="1"/>
  <c r="Q223" i="6" a="1"/>
  <c r="Q223" i="6" s="1"/>
  <c r="Q2300" i="6" a="1"/>
  <c r="Q2300" i="6" s="1"/>
  <c r="S2300" i="6" a="1"/>
  <c r="S2300" i="6" s="1"/>
  <c r="S1565" i="6" a="1"/>
  <c r="S1565" i="6" s="1"/>
  <c r="S2017" i="6" a="1"/>
  <c r="S2017" i="6" s="1"/>
  <c r="S181" i="6" a="1"/>
  <c r="S181" i="6" s="1"/>
  <c r="S2067" i="6" a="1"/>
  <c r="S2067" i="6" s="1"/>
  <c r="Q2017" i="6" a="1"/>
  <c r="Q2017" i="6" s="1"/>
  <c r="S914" i="6" a="1"/>
  <c r="S914" i="6" s="1"/>
  <c r="S1185" i="6" a="1"/>
  <c r="S1185" i="6" s="1"/>
  <c r="Q1617" i="6" a="1"/>
  <c r="Q1617" i="6" s="1"/>
  <c r="S1617" i="6" a="1"/>
  <c r="S1617" i="6" s="1"/>
  <c r="S906" i="6" a="1"/>
  <c r="S906" i="6" s="1"/>
  <c r="Q2107" i="6" a="1"/>
  <c r="Q2107" i="6" s="1"/>
  <c r="S1428" i="6" a="1"/>
  <c r="S1428" i="6" s="1"/>
  <c r="S2107" i="6" a="1"/>
  <c r="S2107" i="6" s="1"/>
  <c r="S820" i="6" a="1"/>
  <c r="S820" i="6" s="1"/>
  <c r="Q196" i="6" a="1"/>
  <c r="Q196" i="6" s="1"/>
  <c r="S1940" i="6" a="1"/>
  <c r="S1940" i="6" s="1"/>
  <c r="Q1940" i="6" a="1"/>
  <c r="Q1940" i="6" s="1"/>
  <c r="S1887" i="6" a="1"/>
  <c r="S1887" i="6" s="1"/>
  <c r="S2034" i="6" a="1"/>
  <c r="S2034" i="6" s="1"/>
  <c r="S926" i="6" a="1"/>
  <c r="S926" i="6" s="1"/>
  <c r="S958" i="6" a="1"/>
  <c r="S958" i="6" s="1"/>
  <c r="S956" i="6" a="1"/>
  <c r="S956" i="6" s="1"/>
  <c r="Q2034" i="6" a="1"/>
  <c r="Q2034" i="6" s="1"/>
  <c r="S82" i="6" a="1"/>
  <c r="S82" i="6" s="1"/>
  <c r="S1443" i="6" a="1"/>
  <c r="S1443" i="6" s="1"/>
  <c r="S2218" i="6" a="1"/>
  <c r="S2218" i="6" s="1"/>
  <c r="Q2218" i="6" a="1"/>
  <c r="Q2218" i="6" s="1"/>
  <c r="S1788" i="6" a="1"/>
  <c r="S1788" i="6" s="1"/>
  <c r="S1755" i="6" a="1"/>
  <c r="S1755" i="6" s="1"/>
  <c r="T1755" i="6" s="1"/>
  <c r="Q2170" i="6" a="1"/>
  <c r="Q2170" i="6" s="1"/>
  <c r="S2170" i="6" a="1"/>
  <c r="S2170" i="6" s="1"/>
  <c r="S657" i="6" a="1"/>
  <c r="S657" i="6" s="1"/>
  <c r="Q657" i="6" a="1"/>
  <c r="Q657" i="6" s="1"/>
  <c r="S965" i="6" a="1"/>
  <c r="S965" i="6" s="1"/>
  <c r="S469" i="6" a="1"/>
  <c r="S469" i="6" s="1"/>
  <c r="S2105" i="6" a="1"/>
  <c r="S2105" i="6" s="1"/>
  <c r="S227" i="6" a="1"/>
  <c r="S227" i="6" s="1"/>
  <c r="S1237" i="6" a="1"/>
  <c r="S1237" i="6" s="1"/>
  <c r="S1347" i="6" a="1"/>
  <c r="S1347" i="6" s="1"/>
  <c r="S1383" i="6" a="1"/>
  <c r="S1383" i="6" s="1"/>
  <c r="S1157" i="6" a="1"/>
  <c r="S1157" i="6" s="1"/>
  <c r="S2036" i="6" a="1"/>
  <c r="S2036" i="6" s="1"/>
  <c r="S368" i="6" a="1"/>
  <c r="S368" i="6" s="1"/>
  <c r="S2082" i="6" a="1"/>
  <c r="S2082" i="6" s="1"/>
  <c r="S1150" i="6" a="1"/>
  <c r="S1150" i="6" s="1"/>
  <c r="Q2036" i="6" a="1"/>
  <c r="Q2036" i="6" s="1"/>
  <c r="S2010" i="6" a="1"/>
  <c r="S2010" i="6" s="1"/>
  <c r="S223" i="6" a="1"/>
  <c r="S223" i="6" s="1"/>
  <c r="S2181" i="6" a="1"/>
  <c r="S2181" i="6" s="1"/>
  <c r="Q1733" i="6" a="1"/>
  <c r="Q1733" i="6" s="1"/>
  <c r="S33" i="6" a="1"/>
  <c r="S33" i="6" s="1"/>
  <c r="S659" i="6" a="1"/>
  <c r="S659" i="6" s="1"/>
  <c r="S212" i="6" a="1"/>
  <c r="S212" i="6" s="1"/>
  <c r="S732" i="6" a="1"/>
  <c r="S732" i="6" s="1"/>
  <c r="Q33" i="6" a="1"/>
  <c r="Q33" i="6" s="1"/>
  <c r="S1561" i="6" a="1"/>
  <c r="S1561" i="6" s="1"/>
  <c r="T1561" i="6" s="1"/>
  <c r="S422" i="6" a="1"/>
  <c r="S422" i="6" s="1"/>
  <c r="S1276" i="6" a="1"/>
  <c r="S1276" i="6" s="1"/>
  <c r="S346" i="6" a="1"/>
  <c r="S346" i="6" s="1"/>
  <c r="S2152" i="6" a="1"/>
  <c r="S2152" i="6" s="1"/>
  <c r="S1824" i="6" a="1"/>
  <c r="S1824" i="6" s="1"/>
  <c r="Q1824" i="6" a="1"/>
  <c r="Q1824" i="6" s="1"/>
  <c r="S1365" i="6" a="1"/>
  <c r="S1365" i="6" s="1"/>
  <c r="Q1365" i="6" a="1"/>
  <c r="Q1365" i="6" s="1"/>
  <c r="S1395" i="6" a="1"/>
  <c r="S1395" i="6" s="1"/>
  <c r="Q282" i="6" a="1"/>
  <c r="Q282" i="6" s="1"/>
  <c r="Q256" i="6" a="1"/>
  <c r="Q256" i="6" s="1"/>
  <c r="S23" i="6" a="1"/>
  <c r="S23" i="6" s="1"/>
  <c r="S1786" i="6" a="1"/>
  <c r="S1786" i="6" s="1"/>
  <c r="S1012" i="6" a="1"/>
  <c r="S1012" i="6" s="1"/>
  <c r="Q1012" i="6" a="1"/>
  <c r="Q1012" i="6" s="1"/>
  <c r="Q111" i="6" a="1"/>
  <c r="Q111" i="6" s="1"/>
  <c r="R111" i="6" s="1"/>
  <c r="Q1318" i="6" a="1"/>
  <c r="Q1318" i="6" s="1"/>
  <c r="S861" i="6" a="1"/>
  <c r="S861" i="6" s="1"/>
  <c r="Q861" i="6" a="1"/>
  <c r="Q861" i="6" s="1"/>
  <c r="S644" i="6" a="1"/>
  <c r="S644" i="6" s="1"/>
  <c r="S743" i="6" a="1"/>
  <c r="S743" i="6" s="1"/>
  <c r="S1543" i="6" a="1"/>
  <c r="S1543" i="6" s="1"/>
  <c r="Q1543" i="6" a="1"/>
  <c r="Q1543" i="6" s="1"/>
  <c r="S1555" i="6" a="1"/>
  <c r="S1555" i="6" s="1"/>
  <c r="Q493" i="6" a="1"/>
  <c r="Q493" i="6" s="1"/>
  <c r="S493" i="6" a="1"/>
  <c r="S493" i="6" s="1"/>
  <c r="S1891" i="6" a="1"/>
  <c r="S1891" i="6" s="1"/>
  <c r="S560" i="6" a="1"/>
  <c r="S560" i="6" s="1"/>
  <c r="S2084" i="6" a="1"/>
  <c r="S2084" i="6" s="1"/>
  <c r="Q836" i="6" a="1"/>
  <c r="Q836" i="6" s="1"/>
  <c r="Q44" i="6" a="1"/>
  <c r="Q44" i="6" s="1"/>
  <c r="S1361" i="6" a="1"/>
  <c r="S1361" i="6" s="1"/>
  <c r="S44" i="6" a="1"/>
  <c r="S44" i="6" s="1"/>
  <c r="S1914" i="6" a="1"/>
  <c r="S1914" i="6" s="1"/>
  <c r="S433" i="6" a="1"/>
  <c r="S433" i="6" s="1"/>
  <c r="S1533" i="6" a="1"/>
  <c r="S1533" i="6" s="1"/>
  <c r="Q1914" i="6" a="1"/>
  <c r="Q1914" i="6" s="1"/>
  <c r="Q838" i="6" a="1"/>
  <c r="Q838" i="6" s="1"/>
  <c r="R838" i="6" s="1"/>
  <c r="S1086" i="6" a="1"/>
  <c r="S1086" i="6" s="1"/>
  <c r="Q82" i="6" a="1"/>
  <c r="Q82" i="6" s="1"/>
  <c r="S492" i="6" a="1"/>
  <c r="S492" i="6" s="1"/>
  <c r="S525" i="6" a="1"/>
  <c r="S525" i="6" s="1"/>
  <c r="S1933" i="6" a="1"/>
  <c r="S1933" i="6" s="1"/>
  <c r="Q1086" i="6" a="1"/>
  <c r="Q1086" i="6" s="1"/>
  <c r="Q1648" i="6" a="1"/>
  <c r="Q1648" i="6" s="1"/>
  <c r="S37" i="6" a="1"/>
  <c r="S37" i="6" s="1"/>
  <c r="S1463" i="6" a="1"/>
  <c r="S1463" i="6" s="1"/>
  <c r="S1885" i="6" a="1"/>
  <c r="S1885" i="6" s="1"/>
  <c r="Q431" i="6" a="1"/>
  <c r="Q431" i="6" s="1"/>
  <c r="S431" i="6" a="1"/>
  <c r="S431" i="6" s="1"/>
  <c r="Q967" i="6" a="1"/>
  <c r="Q967" i="6" s="1"/>
  <c r="S967" i="6" a="1"/>
  <c r="S967" i="6" s="1"/>
  <c r="S1862" i="6" a="1"/>
  <c r="S1862" i="6" s="1"/>
  <c r="Q1862" i="6" a="1"/>
  <c r="Q1862" i="6" s="1"/>
  <c r="Q792" i="6" a="1"/>
  <c r="Q792" i="6" s="1"/>
  <c r="R792" i="6" s="1"/>
  <c r="Q691" i="6" a="1"/>
  <c r="Q691" i="6" s="1"/>
  <c r="Q1737" i="6" a="1"/>
  <c r="Q1737" i="6" s="1"/>
  <c r="Q1418" i="6" a="1"/>
  <c r="Q1418" i="6" s="1"/>
  <c r="Q477" i="6" a="1"/>
  <c r="Q477" i="6" s="1"/>
  <c r="Q1244" i="6" a="1"/>
  <c r="Q1244" i="6" s="1"/>
  <c r="Q1150" i="6" a="1"/>
  <c r="Q1150" i="6" s="1"/>
  <c r="Q1863" i="6" a="1"/>
  <c r="Q1863" i="6" s="1"/>
  <c r="Q689" i="6" a="1"/>
  <c r="Q689" i="6" s="1"/>
  <c r="Q1293" i="6" a="1"/>
  <c r="Q1293" i="6" s="1"/>
  <c r="Q73" i="6" a="1"/>
  <c r="Q73" i="6" s="1"/>
  <c r="S73" i="6" a="1"/>
  <c r="S73" i="6" s="1"/>
  <c r="Q1669" i="6" a="1"/>
  <c r="Q1669" i="6" s="1"/>
  <c r="S1669" i="6" a="1"/>
  <c r="S1669" i="6" s="1"/>
  <c r="Q1220" i="6" a="1"/>
  <c r="Q1220" i="6" s="1"/>
  <c r="S125" i="6" a="1"/>
  <c r="S125" i="6" s="1"/>
  <c r="S1220" i="6" a="1"/>
  <c r="S1220" i="6" s="1"/>
  <c r="S490" i="6" a="1"/>
  <c r="S490" i="6" s="1"/>
  <c r="S2268" i="6" a="1"/>
  <c r="S2268" i="6" s="1"/>
  <c r="Q2268" i="6" a="1"/>
  <c r="Q2268" i="6" s="1"/>
  <c r="S1313" i="6" a="1"/>
  <c r="S1313" i="6" s="1"/>
  <c r="Q1608" i="6" a="1"/>
  <c r="Q1608" i="6" s="1"/>
  <c r="S148" i="6" a="1"/>
  <c r="S148" i="6" s="1"/>
  <c r="S1608" i="6" a="1"/>
  <c r="S1608" i="6" s="1"/>
  <c r="S1010" i="6" a="1"/>
  <c r="S1010" i="6" s="1"/>
  <c r="Q1010" i="6" a="1"/>
  <c r="Q1010" i="6" s="1"/>
  <c r="S1274" i="6" a="1"/>
  <c r="S1274" i="6" s="1"/>
  <c r="Q1274" i="6" a="1"/>
  <c r="Q1274" i="6" s="1"/>
  <c r="Q42" i="6" a="1"/>
  <c r="Q42" i="6" s="1"/>
  <c r="Q2250" i="6" a="1"/>
  <c r="Q2250" i="6" s="1"/>
  <c r="Q1108" i="6" a="1"/>
  <c r="Q1108" i="6" s="1"/>
  <c r="S42" i="6" a="1"/>
  <c r="S42" i="6" s="1"/>
  <c r="Q1620" i="6" a="1"/>
  <c r="Q1620" i="6" s="1"/>
  <c r="S1052" i="6" a="1"/>
  <c r="S1052" i="6" s="1"/>
  <c r="S960" i="6" a="1"/>
  <c r="S960" i="6" s="1"/>
  <c r="S1518" i="6" a="1"/>
  <c r="S1518" i="6" s="1"/>
  <c r="S952" i="6" a="1"/>
  <c r="S952" i="6" s="1"/>
  <c r="S1154" i="6" a="1"/>
  <c r="S1154" i="6" s="1"/>
  <c r="S1620" i="6" a="1"/>
  <c r="S1620" i="6" s="1"/>
  <c r="Q571" i="6" a="1"/>
  <c r="Q571" i="6" s="1"/>
  <c r="R571" i="6" s="1"/>
  <c r="Q867" i="6" a="1"/>
  <c r="Q867" i="6" s="1"/>
  <c r="Q1441" i="6" a="1"/>
  <c r="Q1441" i="6" s="1"/>
  <c r="S867" i="6" a="1"/>
  <c r="S867" i="6" s="1"/>
  <c r="S1134" i="6" a="1"/>
  <c r="S1134" i="6" s="1"/>
  <c r="Q1134" i="6" a="1"/>
  <c r="Q1134" i="6" s="1"/>
  <c r="S416" i="6" a="1"/>
  <c r="S416" i="6" s="1"/>
  <c r="Q416" i="6" a="1"/>
  <c r="Q416" i="6" s="1"/>
  <c r="S2251" i="6" a="1"/>
  <c r="S2251" i="6" s="1"/>
  <c r="S2063" i="6" a="1"/>
  <c r="S2063" i="6" s="1"/>
  <c r="Q2251" i="6" a="1"/>
  <c r="Q2251" i="6" s="1"/>
  <c r="S972" i="6" a="1"/>
  <c r="S972" i="6" s="1"/>
  <c r="Q972" i="6" a="1"/>
  <c r="Q972" i="6" s="1"/>
  <c r="S1529" i="6" a="1"/>
  <c r="S1529" i="6" s="1"/>
  <c r="Q1263" i="6" a="1"/>
  <c r="Q1263" i="6" s="1"/>
  <c r="S1263" i="6" a="1"/>
  <c r="S1263" i="6" s="1"/>
  <c r="S1058" i="6" a="1"/>
  <c r="S1058" i="6" s="1"/>
  <c r="S2090" i="6" a="1"/>
  <c r="S2090" i="6" s="1"/>
  <c r="Q1215" i="6" a="1"/>
  <c r="Q1215" i="6" s="1"/>
  <c r="S863" i="6" a="1"/>
  <c r="S863" i="6" s="1"/>
  <c r="S1215" i="6" a="1"/>
  <c r="S1215" i="6" s="1"/>
  <c r="S477" i="6" a="1"/>
  <c r="S477" i="6" s="1"/>
  <c r="S405" i="6" a="1"/>
  <c r="S405" i="6" s="1"/>
  <c r="S1050" i="6" a="1"/>
  <c r="S1050" i="6" s="1"/>
  <c r="S162" i="6" a="1"/>
  <c r="S162" i="6" s="1"/>
  <c r="S213" i="6" a="1"/>
  <c r="S213" i="6" s="1"/>
  <c r="T213" i="6" s="1"/>
  <c r="S599" i="6" a="1"/>
  <c r="S599" i="6" s="1"/>
  <c r="Q599" i="6" a="1"/>
  <c r="Q599" i="6" s="1"/>
  <c r="S1629" i="6" a="1"/>
  <c r="S1629" i="6" s="1"/>
  <c r="S253" i="6" a="1"/>
  <c r="S253" i="6" s="1"/>
  <c r="S711" i="6" a="1"/>
  <c r="S711" i="6" s="1"/>
  <c r="Q711" i="6" a="1"/>
  <c r="Q711" i="6" s="1"/>
  <c r="S119" i="6" a="1"/>
  <c r="S119" i="6" s="1"/>
  <c r="Q251" i="6" a="1"/>
  <c r="Q251" i="6" s="1"/>
  <c r="S380" i="6" a="1"/>
  <c r="S380" i="6" s="1"/>
  <c r="S1384" i="6" a="1"/>
  <c r="S1384" i="6" s="1"/>
  <c r="Q1408" i="6" a="1"/>
  <c r="Q1408" i="6" s="1"/>
  <c r="Q380" i="6" a="1"/>
  <c r="Q380" i="6" s="1"/>
  <c r="S708" i="6" a="1"/>
  <c r="S708" i="6" s="1"/>
  <c r="S2134" i="6" a="1"/>
  <c r="S2134" i="6" s="1"/>
  <c r="Q1224" i="6" a="1"/>
  <c r="Q1224" i="6" s="1"/>
  <c r="S1310" i="6" a="1"/>
  <c r="S1310" i="6" s="1"/>
  <c r="Q708" i="6" a="1"/>
  <c r="Q708" i="6" s="1"/>
  <c r="S311" i="6" a="1"/>
  <c r="S311" i="6" s="1"/>
  <c r="Q311" i="6" a="1"/>
  <c r="Q311" i="6" s="1"/>
  <c r="S1628" i="6" a="1"/>
  <c r="S1628" i="6" s="1"/>
  <c r="S584" i="6" a="1"/>
  <c r="S584" i="6" s="1"/>
  <c r="S941" i="6" a="1"/>
  <c r="S941" i="6" s="1"/>
  <c r="Q584" i="6" a="1"/>
  <c r="Q584" i="6" s="1"/>
  <c r="S738" i="6" a="1"/>
  <c r="S738" i="6" s="1"/>
  <c r="S1614" i="6" a="1"/>
  <c r="S1614" i="6" s="1"/>
  <c r="S1348" i="6" a="1"/>
  <c r="S1348" i="6" s="1"/>
  <c r="S77" i="6" a="1"/>
  <c r="S77" i="6" s="1"/>
  <c r="S1329" i="6" a="1"/>
  <c r="S1329" i="6" s="1"/>
  <c r="Q1329" i="6" a="1"/>
  <c r="Q1329" i="6" s="1"/>
  <c r="Q1607" i="6" a="1"/>
  <c r="Q1607" i="6" s="1"/>
  <c r="S857" i="6" a="1"/>
  <c r="S857" i="6" s="1"/>
  <c r="S188" i="6" a="1"/>
  <c r="S188" i="6" s="1"/>
  <c r="Q1498" i="6" a="1"/>
  <c r="Q1498" i="6" s="1"/>
  <c r="S1498" i="6" a="1"/>
  <c r="S1498" i="6" s="1"/>
  <c r="R2259" i="6"/>
  <c r="S1191" i="6" a="1"/>
  <c r="S1191" i="6" s="1"/>
  <c r="Q2232" i="6" a="1"/>
  <c r="Q2232" i="6" s="1"/>
  <c r="S2232" i="6" a="1"/>
  <c r="S2232" i="6" s="1"/>
  <c r="Q1655" i="6" a="1"/>
  <c r="Q1655" i="6" s="1"/>
  <c r="Q2112" i="6" a="1"/>
  <c r="Q2112" i="6" s="1"/>
  <c r="Q212" i="6" a="1"/>
  <c r="Q212" i="6" s="1"/>
  <c r="R212" i="6" s="1"/>
  <c r="Q918" i="6" a="1"/>
  <c r="Q918" i="6" s="1"/>
  <c r="Q2282" i="6" a="1"/>
  <c r="Q2282" i="6" s="1"/>
  <c r="Q345" i="6" a="1"/>
  <c r="Q345" i="6" s="1"/>
  <c r="Q2276" i="6" a="1"/>
  <c r="Q2276" i="6" s="1"/>
  <c r="Q253" i="6" a="1"/>
  <c r="Q253" i="6" s="1"/>
  <c r="Q279" i="6" a="1"/>
  <c r="Q279" i="6" s="1"/>
  <c r="Q362" i="6" a="1"/>
  <c r="Q362" i="6" s="1"/>
  <c r="Q2037" i="6" a="1"/>
  <c r="Q2037" i="6" s="1"/>
  <c r="S2037" i="6" a="1"/>
  <c r="S2037" i="6" s="1"/>
  <c r="Q1927" i="6" a="1"/>
  <c r="Q1927" i="6" s="1"/>
  <c r="Q2152" i="6" a="1"/>
  <c r="Q2152" i="6" s="1"/>
  <c r="Q359" i="6" a="1"/>
  <c r="Q359" i="6" s="1"/>
  <c r="S1417" i="6" a="1"/>
  <c r="S1417" i="6" s="1"/>
  <c r="Q1417" i="6" a="1"/>
  <c r="Q1417" i="6" s="1"/>
  <c r="S566" i="6" a="1"/>
  <c r="S566" i="6" s="1"/>
  <c r="S618" i="6" a="1"/>
  <c r="S618" i="6" s="1"/>
  <c r="Q566" i="6" a="1"/>
  <c r="Q566" i="6" s="1"/>
  <c r="S107" i="6" a="1"/>
  <c r="S107" i="6" s="1"/>
  <c r="S543" i="6" a="1"/>
  <c r="S543" i="6" s="1"/>
  <c r="S979" i="6" a="1"/>
  <c r="S979" i="6" s="1"/>
  <c r="S1481" i="6" a="1"/>
  <c r="S1481" i="6" s="1"/>
  <c r="S1756" i="6" a="1"/>
  <c r="S1756" i="6" s="1"/>
  <c r="S234" i="6" a="1"/>
  <c r="S234" i="6" s="1"/>
  <c r="S1959" i="6" a="1"/>
  <c r="S1959" i="6" s="1"/>
  <c r="S2153" i="6" a="1"/>
  <c r="S2153" i="6" s="1"/>
  <c r="Q2153" i="6" a="1"/>
  <c r="Q2153" i="6" s="1"/>
  <c r="Q231" i="6" a="1"/>
  <c r="Q231" i="6" s="1"/>
  <c r="S231" i="6" a="1"/>
  <c r="S231" i="6" s="1"/>
  <c r="S1883" i="6" a="1"/>
  <c r="S1883" i="6" s="1"/>
  <c r="S90" i="6" a="1"/>
  <c r="S90" i="6" s="1"/>
  <c r="S1534" i="6" a="1"/>
  <c r="S1534" i="6" s="1"/>
  <c r="Q1534" i="6" a="1"/>
  <c r="Q1534" i="6" s="1"/>
  <c r="Q123" i="6" a="1"/>
  <c r="Q123" i="6" s="1"/>
  <c r="Q234" i="6" a="1"/>
  <c r="Q234" i="6" s="1"/>
  <c r="R733" i="6"/>
  <c r="S609" i="6" a="1"/>
  <c r="S609" i="6" s="1"/>
  <c r="S1705" i="6" a="1"/>
  <c r="S1705" i="6" s="1"/>
  <c r="Q1249" i="6" a="1"/>
  <c r="Q1249" i="6" s="1"/>
  <c r="S1249" i="6" a="1"/>
  <c r="S1249" i="6" s="1"/>
  <c r="S1644" i="6" a="1"/>
  <c r="S1644" i="6" s="1"/>
  <c r="Q246" i="6" a="1"/>
  <c r="Q246" i="6" s="1"/>
  <c r="Q1644" i="6" a="1"/>
  <c r="Q1644" i="6" s="1"/>
  <c r="Q323" i="6" a="1"/>
  <c r="Q323" i="6" s="1"/>
  <c r="Q1477" i="6" a="1"/>
  <c r="Q1477" i="6" s="1"/>
  <c r="S1722" i="6" a="1"/>
  <c r="S1722" i="6" s="1"/>
  <c r="S294" i="6" a="1"/>
  <c r="S294" i="6" s="1"/>
  <c r="S889" i="6" a="1"/>
  <c r="S889" i="6" s="1"/>
  <c r="S818" i="6" a="1"/>
  <c r="S818" i="6" s="1"/>
  <c r="Q1051" i="6" a="1"/>
  <c r="Q1051" i="6" s="1"/>
  <c r="Q889" i="6" a="1"/>
  <c r="Q889" i="6" s="1"/>
  <c r="S1296" i="6" a="1"/>
  <c r="S1296" i="6" s="1"/>
  <c r="S1096" i="6" a="1"/>
  <c r="S1096" i="6" s="1"/>
  <c r="Q1096" i="6" a="1"/>
  <c r="Q1096" i="6" s="1"/>
  <c r="Q155" i="6" a="1"/>
  <c r="Q155" i="6" s="1"/>
  <c r="Q568" i="6" a="1"/>
  <c r="Q568" i="6" s="1"/>
  <c r="S568" i="6" a="1"/>
  <c r="S568" i="6" s="1"/>
  <c r="S1566" i="6" a="1"/>
  <c r="S1566" i="6" s="1"/>
  <c r="Q995" i="6" a="1"/>
  <c r="Q995" i="6" s="1"/>
  <c r="S1750" i="6" a="1"/>
  <c r="S1750" i="6" s="1"/>
  <c r="S631" i="6" a="1"/>
  <c r="S631" i="6" s="1"/>
  <c r="S995" i="6" a="1"/>
  <c r="S995" i="6" s="1"/>
  <c r="S322" i="6" a="1"/>
  <c r="S322" i="6" s="1"/>
  <c r="S488" i="6" a="1"/>
  <c r="S488" i="6" s="1"/>
  <c r="S441" i="6" a="1"/>
  <c r="S441" i="6" s="1"/>
  <c r="S398" i="6" a="1"/>
  <c r="S398" i="6" s="1"/>
  <c r="S78" i="6" a="1"/>
  <c r="S78" i="6" s="1"/>
  <c r="S500" i="6" a="1"/>
  <c r="S500" i="6" s="1"/>
  <c r="S2102" i="6" a="1"/>
  <c r="S2102" i="6" s="1"/>
  <c r="T2102" i="6" s="1"/>
  <c r="S1829" i="6" a="1"/>
  <c r="S1829" i="6" s="1"/>
  <c r="Q460" i="6" a="1"/>
  <c r="Q460" i="6" s="1"/>
  <c r="Q1829" i="6" a="1"/>
  <c r="Q1829" i="6" s="1"/>
  <c r="Q1225" i="6" a="1"/>
  <c r="Q1225" i="6" s="1"/>
  <c r="S1225" i="6" a="1"/>
  <c r="S1225" i="6" s="1"/>
  <c r="Q1229" i="6" a="1"/>
  <c r="Q1229" i="6" s="1"/>
  <c r="S1229" i="6" a="1"/>
  <c r="S1229" i="6" s="1"/>
  <c r="Q1327" i="6" a="1"/>
  <c r="Q1327" i="6" s="1"/>
  <c r="R1327" i="6" s="1"/>
  <c r="Q1480" i="6" a="1"/>
  <c r="Q1480" i="6" s="1"/>
  <c r="Q2264" i="6" a="1"/>
  <c r="Q2264" i="6" s="1"/>
  <c r="Q1612" i="6" a="1"/>
  <c r="Q1612" i="6" s="1"/>
  <c r="Q1995" i="6" a="1"/>
  <c r="Q1995" i="6" s="1"/>
  <c r="Q456" i="6" a="1"/>
  <c r="Q456" i="6" s="1"/>
  <c r="Q1509" i="6" a="1"/>
  <c r="Q1509" i="6" s="1"/>
  <c r="Q1120" i="6" a="1"/>
  <c r="Q1120" i="6" s="1"/>
  <c r="Q1383" i="6" a="1"/>
  <c r="Q1383" i="6" s="1"/>
  <c r="Q1959" i="6" a="1"/>
  <c r="Q1959" i="6" s="1"/>
  <c r="Q1547" i="6" a="1"/>
  <c r="Q1547" i="6" s="1"/>
  <c r="S1547" i="6" a="1"/>
  <c r="S1547" i="6" s="1"/>
  <c r="T1363" i="6"/>
  <c r="Q1545" i="6" a="1"/>
  <c r="Q1545" i="6" s="1"/>
  <c r="S1545" i="6" a="1"/>
  <c r="S1545" i="6" s="1"/>
  <c r="Q524" i="6" a="1"/>
  <c r="Q524" i="6" s="1"/>
  <c r="R524" i="6" s="1"/>
  <c r="Q1336" i="6" a="1"/>
  <c r="Q1336" i="6" s="1"/>
  <c r="S333" i="6" a="1"/>
  <c r="S333" i="6" s="1"/>
  <c r="S453" i="6" a="1"/>
  <c r="S453" i="6" s="1"/>
  <c r="S919" i="6" a="1"/>
  <c r="S919" i="6" s="1"/>
  <c r="Q2134" i="6" a="1"/>
  <c r="Q2134" i="6" s="1"/>
  <c r="S1336" i="6" a="1"/>
  <c r="S1336" i="6" s="1"/>
  <c r="S2130" i="6" a="1"/>
  <c r="S2130" i="6" s="1"/>
  <c r="S971" i="6" a="1"/>
  <c r="S971" i="6" s="1"/>
  <c r="Q971" i="6" a="1"/>
  <c r="Q971" i="6" s="1"/>
  <c r="S1268" i="6" a="1"/>
  <c r="S1268" i="6" s="1"/>
  <c r="S2270" i="6" a="1"/>
  <c r="S2270" i="6" s="1"/>
  <c r="S1974" i="6" a="1"/>
  <c r="S1974" i="6" s="1"/>
  <c r="S52" i="6" a="1"/>
  <c r="S52" i="6" s="1"/>
  <c r="S1762" i="6" a="1"/>
  <c r="S1762" i="6" s="1"/>
  <c r="Q1762" i="6" a="1"/>
  <c r="Q1762" i="6" s="1"/>
  <c r="S102" i="6" a="1"/>
  <c r="S102" i="6" s="1"/>
  <c r="S707" i="6" a="1"/>
  <c r="S707" i="6" s="1"/>
  <c r="S1264" i="6" a="1"/>
  <c r="S1264" i="6" s="1"/>
  <c r="S988" i="6" a="1"/>
  <c r="S988" i="6" s="1"/>
  <c r="S1732" i="6" a="1"/>
  <c r="S1732" i="6" s="1"/>
  <c r="S696" i="6" a="1"/>
  <c r="S696" i="6" s="1"/>
  <c r="S373" i="6" a="1"/>
  <c r="S373" i="6" s="1"/>
  <c r="S2124" i="6" a="1"/>
  <c r="S2124" i="6" s="1"/>
  <c r="S359" i="6" a="1"/>
  <c r="S359" i="6" s="1"/>
  <c r="S514" i="6" a="1"/>
  <c r="S514" i="6" s="1"/>
  <c r="S1736" i="6" a="1"/>
  <c r="S1736" i="6" s="1"/>
  <c r="S739" i="6" a="1"/>
  <c r="S739" i="6" s="1"/>
  <c r="S68" i="6" a="1"/>
  <c r="S68" i="6" s="1"/>
  <c r="Q102" i="6" a="1"/>
  <c r="Q102" i="6" s="1"/>
  <c r="S689" i="6" a="1"/>
  <c r="S689" i="6" s="1"/>
  <c r="S1458" i="6" a="1"/>
  <c r="S1458" i="6" s="1"/>
  <c r="S445" i="6" a="1"/>
  <c r="S445" i="6" s="1"/>
  <c r="S1876" i="6" a="1"/>
  <c r="S1876" i="6" s="1"/>
  <c r="Q1876" i="6" a="1"/>
  <c r="Q1876" i="6" s="1"/>
  <c r="Q2083" i="6" a="1"/>
  <c r="Q2083" i="6" s="1"/>
  <c r="S1668" i="6" a="1"/>
  <c r="S1668" i="6" s="1"/>
  <c r="S507" i="6" a="1"/>
  <c r="S507" i="6" s="1"/>
  <c r="S1001" i="6" a="1"/>
  <c r="S1001" i="6" s="1"/>
  <c r="S1899" i="6" a="1"/>
  <c r="S1899" i="6" s="1"/>
  <c r="Q1001" i="6" a="1"/>
  <c r="Q1001" i="6" s="1"/>
  <c r="S1915" i="6" a="1"/>
  <c r="S1915" i="6" s="1"/>
  <c r="T1915" i="6" s="1"/>
  <c r="S360" i="6" a="1"/>
  <c r="S360" i="6" s="1"/>
  <c r="S1083" i="6" a="1"/>
  <c r="S1083" i="6" s="1"/>
  <c r="S817" i="6" a="1"/>
  <c r="S817" i="6" s="1"/>
  <c r="R2137" i="6"/>
  <c r="S2261" i="6" a="1"/>
  <c r="S2261" i="6" s="1"/>
  <c r="Q1435" i="6" a="1"/>
  <c r="Q1435" i="6" s="1"/>
  <c r="Q1388" i="6" a="1"/>
  <c r="Q1388" i="6" s="1"/>
  <c r="S2259" i="6" a="1"/>
  <c r="S2259" i="6" s="1"/>
  <c r="S1388" i="6" a="1"/>
  <c r="S1388" i="6" s="1"/>
  <c r="Q1195" i="6" a="1"/>
  <c r="Q1195" i="6" s="1"/>
  <c r="R1195" i="6" s="1"/>
  <c r="S1167" i="6" a="1"/>
  <c r="S1167" i="6" s="1"/>
  <c r="S573" i="6" a="1"/>
  <c r="S573" i="6" s="1"/>
  <c r="S1857" i="6" a="1"/>
  <c r="S1857" i="6" s="1"/>
  <c r="S281" i="6" a="1"/>
  <c r="S281" i="6" s="1"/>
  <c r="Q1857" i="6" a="1"/>
  <c r="Q1857" i="6" s="1"/>
  <c r="S1069" i="6" a="1"/>
  <c r="S1069" i="6" s="1"/>
  <c r="S1374" i="6" a="1"/>
  <c r="S1374" i="6" s="1"/>
  <c r="S1577" i="6" a="1"/>
  <c r="S1577" i="6" s="1"/>
  <c r="Q830" i="6" a="1"/>
  <c r="Q830" i="6" s="1"/>
  <c r="S1472" i="6" a="1"/>
  <c r="S1472" i="6" s="1"/>
  <c r="S830" i="6" a="1"/>
  <c r="S830" i="6" s="1"/>
  <c r="Q1614" i="6" a="1"/>
  <c r="Q1614" i="6" s="1"/>
  <c r="Q1050" i="6" a="1"/>
  <c r="Q1050" i="6" s="1"/>
  <c r="S915" i="6" a="1"/>
  <c r="S915" i="6" s="1"/>
  <c r="T915" i="6" s="1"/>
  <c r="S1978" i="6" a="1"/>
  <c r="S1978" i="6" s="1"/>
  <c r="Q1752" i="6" a="1"/>
  <c r="Q1752" i="6" s="1"/>
  <c r="S1752" i="6" a="1"/>
  <c r="S1752" i="6" s="1"/>
  <c r="Q1132" i="6" a="1"/>
  <c r="Q1132" i="6" s="1"/>
  <c r="Q1287" i="6" a="1"/>
  <c r="Q1287" i="6" s="1"/>
  <c r="Q1977" i="6" a="1"/>
  <c r="Q1977" i="6" s="1"/>
  <c r="S1287" i="6" a="1"/>
  <c r="S1287" i="6" s="1"/>
  <c r="Q2031" i="6" a="1"/>
  <c r="Q2031" i="6" s="1"/>
  <c r="R2031" i="6" s="1"/>
  <c r="S189" i="6" a="1"/>
  <c r="S189" i="6" s="1"/>
  <c r="S1538" i="6" a="1"/>
  <c r="S1538" i="6" s="1"/>
  <c r="S2215" i="6" a="1"/>
  <c r="S2215" i="6" s="1"/>
  <c r="S1546" i="6" a="1"/>
  <c r="S1546" i="6" s="1"/>
  <c r="Q1159" i="6" a="1"/>
  <c r="Q1159" i="6" s="1"/>
  <c r="S1159" i="6" a="1"/>
  <c r="S1159" i="6" s="1"/>
  <c r="Q338" i="6" a="1"/>
  <c r="Q338" i="6" s="1"/>
  <c r="R338" i="6" s="1"/>
  <c r="S1125" i="6" a="1"/>
  <c r="S1125" i="6" s="1"/>
  <c r="Q331" i="6" a="1"/>
  <c r="Q331" i="6" s="1"/>
  <c r="S331" i="6" a="1"/>
  <c r="S331" i="6" s="1"/>
  <c r="S1031" i="6" a="1"/>
  <c r="S1031" i="6" s="1"/>
  <c r="S284" i="6" a="1"/>
  <c r="S284" i="6" s="1"/>
  <c r="S2059" i="6" a="1"/>
  <c r="S2059" i="6" s="1"/>
  <c r="Q284" i="6" a="1"/>
  <c r="Q284" i="6" s="1"/>
  <c r="Q1595" i="6" a="1"/>
  <c r="Q1595" i="6" s="1"/>
  <c r="S1595" i="6" a="1"/>
  <c r="S1595" i="6" s="1"/>
  <c r="S1924" i="6" a="1"/>
  <c r="S1924" i="6" s="1"/>
  <c r="S1108" i="6" a="1"/>
  <c r="S1108" i="6" s="1"/>
  <c r="S1841" i="6" a="1"/>
  <c r="S1841" i="6" s="1"/>
  <c r="S822" i="6" a="1"/>
  <c r="S822" i="6" s="1"/>
  <c r="S1847" i="6" a="1"/>
  <c r="S1847" i="6" s="1"/>
  <c r="Q1847" i="6" a="1"/>
  <c r="Q1847" i="6" s="1"/>
  <c r="S1168" i="6" a="1"/>
  <c r="S1168" i="6" s="1"/>
  <c r="S1828" i="6" a="1"/>
  <c r="S1828" i="6" s="1"/>
  <c r="Q2213" i="6" a="1"/>
  <c r="Q2213" i="6" s="1"/>
  <c r="S1514" i="6" a="1"/>
  <c r="S1514" i="6" s="1"/>
  <c r="Q1828" i="6" a="1"/>
  <c r="Q1828" i="6" s="1"/>
  <c r="S840" i="6" a="1"/>
  <c r="S840" i="6" s="1"/>
  <c r="Q1797" i="6" a="1"/>
  <c r="Q1797" i="6" s="1"/>
  <c r="S1797" i="6" a="1"/>
  <c r="S1797" i="6" s="1"/>
  <c r="S58" i="6" a="1"/>
  <c r="S58" i="6" s="1"/>
  <c r="S1120" i="6" a="1"/>
  <c r="S1120" i="6" s="1"/>
  <c r="T1120" i="6" s="1"/>
  <c r="Q371" i="6" a="1"/>
  <c r="Q371" i="6" s="1"/>
  <c r="S717" i="6" a="1"/>
  <c r="S717" i="6" s="1"/>
  <c r="S371" i="6" a="1"/>
  <c r="S371" i="6" s="1"/>
  <c r="S2262" i="6" a="1"/>
  <c r="S2262" i="6" s="1"/>
  <c r="S195" i="6" a="1"/>
  <c r="S195" i="6" s="1"/>
  <c r="Q501" i="6" a="1"/>
  <c r="Q501" i="6" s="1"/>
  <c r="S501" i="6" a="1"/>
  <c r="S501" i="6" s="1"/>
  <c r="S2279" i="6" a="1"/>
  <c r="S2279" i="6" s="1"/>
  <c r="Q674" i="6" a="1"/>
  <c r="Q674" i="6" s="1"/>
  <c r="S614" i="6" a="1"/>
  <c r="S614" i="6" s="1"/>
  <c r="S957" i="6" a="1"/>
  <c r="S957" i="6" s="1"/>
  <c r="S463" i="6" a="1"/>
  <c r="S463" i="6" s="1"/>
  <c r="S2182" i="6" a="1"/>
  <c r="S2182" i="6" s="1"/>
  <c r="S184" i="6" a="1"/>
  <c r="S184" i="6" s="1"/>
  <c r="S2283" i="6" a="1"/>
  <c r="S2283" i="6" s="1"/>
  <c r="S674" i="6" a="1"/>
  <c r="S674" i="6" s="1"/>
  <c r="S233" i="6" a="1"/>
  <c r="S233" i="6" s="1"/>
  <c r="Q2135" i="6" a="1"/>
  <c r="Q2135" i="6" s="1"/>
  <c r="R2135" i="6" s="1"/>
  <c r="S1242" i="6" a="1"/>
  <c r="S1242" i="6" s="1"/>
  <c r="S904" i="6" a="1"/>
  <c r="S904" i="6" s="1"/>
  <c r="Q904" i="6" a="1"/>
  <c r="Q904" i="6" s="1"/>
  <c r="S2264" i="6" a="1"/>
  <c r="S2264" i="6" s="1"/>
  <c r="Q1771" i="6" a="1"/>
  <c r="Q1771" i="6" s="1"/>
  <c r="R1771" i="6" s="1"/>
  <c r="Q854" i="6" a="1"/>
  <c r="Q854" i="6" s="1"/>
  <c r="S854" i="6" a="1"/>
  <c r="S854" i="6" s="1"/>
  <c r="S656" i="6" a="1"/>
  <c r="S656" i="6" s="1"/>
  <c r="S1226" i="6" a="1"/>
  <c r="S1226" i="6" s="1"/>
  <c r="S1448" i="6" a="1"/>
  <c r="S1448" i="6" s="1"/>
  <c r="S2001" i="6" a="1"/>
  <c r="S2001" i="6" s="1"/>
  <c r="S485" i="6" a="1"/>
  <c r="S485" i="6" s="1"/>
  <c r="S327" i="6" a="1"/>
  <c r="S327" i="6" s="1"/>
  <c r="Q327" i="6" a="1"/>
  <c r="Q327" i="6" s="1"/>
  <c r="S881" i="6" a="1"/>
  <c r="S881" i="6" s="1"/>
  <c r="S1095" i="6" a="1"/>
  <c r="S1095" i="6" s="1"/>
  <c r="Q1095" i="6" a="1"/>
  <c r="Q1095" i="6" s="1"/>
  <c r="S2248" i="6" a="1"/>
  <c r="S2248" i="6" s="1"/>
  <c r="Q1180" i="6" a="1"/>
  <c r="Q1180" i="6" s="1"/>
  <c r="R1180" i="6" s="1"/>
  <c r="Q2177" i="6" a="1"/>
  <c r="Q2177" i="6" s="1"/>
  <c r="R2177" i="6" s="1"/>
  <c r="Q34" i="6" a="1"/>
  <c r="Q34" i="6" s="1"/>
  <c r="R34" i="6" s="1"/>
  <c r="Q360" i="6" a="1"/>
  <c r="Q360" i="6" s="1"/>
  <c r="Q187" i="6" a="1"/>
  <c r="Q187" i="6" s="1"/>
  <c r="Q1933" i="6" a="1"/>
  <c r="Q1933" i="6" s="1"/>
  <c r="Q2027" i="6" a="1"/>
  <c r="Q2027" i="6" s="1"/>
  <c r="Q623" i="6" a="1"/>
  <c r="Q623" i="6" s="1"/>
  <c r="Q1412" i="6" a="1"/>
  <c r="Q1412" i="6" s="1"/>
  <c r="Q1127" i="6" a="1"/>
  <c r="Q1127" i="6" s="1"/>
  <c r="Q195" i="6" a="1"/>
  <c r="Q195" i="6" s="1"/>
  <c r="Q525" i="6" a="1"/>
  <c r="Q525" i="6" s="1"/>
  <c r="Q828" i="6" a="1"/>
  <c r="Q828" i="6" s="1"/>
  <c r="Q869" i="6" a="1"/>
  <c r="Q869" i="6" s="1"/>
  <c r="Q2085" i="6" a="1"/>
  <c r="Q2085" i="6" s="1"/>
  <c r="Q1949" i="6" a="1"/>
  <c r="Q1949" i="6" s="1"/>
  <c r="Q500" i="6" a="1"/>
  <c r="Q500" i="6" s="1"/>
  <c r="Q1867" i="6" a="1"/>
  <c r="Q1867" i="6" s="1"/>
  <c r="S2110" i="6" a="1"/>
  <c r="S2110" i="6" s="1"/>
  <c r="T2110" i="6" s="1"/>
  <c r="Q546" i="6" a="1"/>
  <c r="Q546" i="6" s="1"/>
  <c r="S1808" i="6" a="1"/>
  <c r="S1808" i="6" s="1"/>
  <c r="S299" i="6" a="1"/>
  <c r="S299" i="6" s="1"/>
  <c r="Q816" i="6" a="1"/>
  <c r="Q816" i="6" s="1"/>
  <c r="S816" i="6" a="1"/>
  <c r="S816" i="6" s="1"/>
  <c r="S248" i="6" a="1"/>
  <c r="S248" i="6" s="1"/>
  <c r="S2159" i="6" a="1"/>
  <c r="S2159" i="6" s="1"/>
  <c r="T2159" i="6" s="1"/>
  <c r="Q1231" i="6" a="1"/>
  <c r="Q1231" i="6" s="1"/>
  <c r="Q942" i="6" a="1"/>
  <c r="Q942" i="6" s="1"/>
  <c r="Q923" i="6" a="1"/>
  <c r="Q923" i="6" s="1"/>
  <c r="Q1970" i="6" a="1"/>
  <c r="Q1970" i="6" s="1"/>
  <c r="Q1237" i="6" a="1"/>
  <c r="Q1237" i="6" s="1"/>
  <c r="Q2220" i="6" a="1"/>
  <c r="Q2220" i="6" s="1"/>
  <c r="Q1794" i="6" a="1"/>
  <c r="Q1794" i="6" s="1"/>
  <c r="Q696" i="6" a="1"/>
  <c r="Q696" i="6" s="1"/>
  <c r="Q1152" i="6" a="1"/>
  <c r="Q1152" i="6" s="1"/>
  <c r="Q49" i="6" a="1"/>
  <c r="Q49" i="6" s="1"/>
  <c r="Q1786" i="6" a="1"/>
  <c r="Q1786" i="6" s="1"/>
  <c r="Q991" i="6" a="1"/>
  <c r="Q991" i="6" s="1"/>
  <c r="Q1602" i="6" a="1"/>
  <c r="Q1602" i="6" s="1"/>
  <c r="S1602" i="6" a="1"/>
  <c r="S1602" i="6" s="1"/>
  <c r="Q2088" i="6" a="1"/>
  <c r="Q2088" i="6" s="1"/>
  <c r="R2088" i="6" s="1"/>
  <c r="S2230" i="6" a="1"/>
  <c r="S2230" i="6" s="1"/>
  <c r="S585" i="6" a="1"/>
  <c r="S585" i="6" s="1"/>
  <c r="Q1135" i="6" a="1"/>
  <c r="Q1135" i="6" s="1"/>
  <c r="S1135" i="6" a="1"/>
  <c r="S1135" i="6" s="1"/>
  <c r="Q1302" i="6" a="1"/>
  <c r="Q1302" i="6" s="1"/>
  <c r="R1302" i="6" s="1"/>
  <c r="Q1731" i="6" a="1"/>
  <c r="Q1731" i="6" s="1"/>
  <c r="Q1167" i="6" a="1"/>
  <c r="Q1167" i="6" s="1"/>
  <c r="Q1490" i="6" a="1"/>
  <c r="Q1490" i="6" s="1"/>
  <c r="S196" i="6" a="1"/>
  <c r="S196" i="6" s="1"/>
  <c r="S1693" i="6" a="1"/>
  <c r="S1693" i="6" s="1"/>
  <c r="Q725" i="6" a="1"/>
  <c r="Q725" i="6" s="1"/>
  <c r="R725" i="6" s="1"/>
  <c r="Q1047" i="6" a="1"/>
  <c r="Q1047" i="6" s="1"/>
  <c r="S1047" i="6" a="1"/>
  <c r="S1047" i="6" s="1"/>
  <c r="Q547" i="6" a="1"/>
  <c r="Q547" i="6" s="1"/>
  <c r="S651" i="6" a="1"/>
  <c r="S651" i="6" s="1"/>
  <c r="S547" i="6" a="1"/>
  <c r="S547" i="6" s="1"/>
  <c r="Q633" i="6" a="1"/>
  <c r="Q633" i="6" s="1"/>
  <c r="Q1767" i="6" a="1"/>
  <c r="Q1767" i="6" s="1"/>
  <c r="S1767" i="6" a="1"/>
  <c r="S1767" i="6" s="1"/>
  <c r="S2180" i="6" a="1"/>
  <c r="S2180" i="6" s="1"/>
  <c r="S252" i="6" a="1"/>
  <c r="S252" i="6" s="1"/>
  <c r="Q2180" i="6" a="1"/>
  <c r="Q2180" i="6" s="1"/>
  <c r="S1332" i="6" a="1"/>
  <c r="S1332" i="6" s="1"/>
  <c r="Q1332" i="6" a="1"/>
  <c r="Q1332" i="6" s="1"/>
  <c r="S1920" i="6" a="1"/>
  <c r="S1920" i="6" s="1"/>
  <c r="S307" i="6" a="1"/>
  <c r="S307" i="6" s="1"/>
  <c r="Q2097" i="6" a="1"/>
  <c r="Q2097" i="6" s="1"/>
  <c r="Q307" i="6" a="1"/>
  <c r="Q307" i="6" s="1"/>
  <c r="Q1495" i="6" a="1"/>
  <c r="Q1495" i="6" s="1"/>
  <c r="S1495" i="6" a="1"/>
  <c r="S1495" i="6" s="1"/>
  <c r="S170" i="6" a="1"/>
  <c r="S170" i="6" s="1"/>
  <c r="Q170" i="6" a="1"/>
  <c r="Q170" i="6" s="1"/>
  <c r="S1655" i="6" a="1"/>
  <c r="S1655" i="6" s="1"/>
  <c r="S1319" i="6" a="1"/>
  <c r="S1319" i="6" s="1"/>
  <c r="Q970" i="6" a="1"/>
  <c r="Q970" i="6" s="1"/>
  <c r="S970" i="6" a="1"/>
  <c r="S970" i="6" s="1"/>
  <c r="Q790" i="6" a="1"/>
  <c r="Q790" i="6" s="1"/>
  <c r="R790" i="6" s="1"/>
  <c r="Q2098" i="6" a="1"/>
  <c r="Q2098" i="6" s="1"/>
  <c r="Q1082" i="6" a="1"/>
  <c r="Q1082" i="6" s="1"/>
  <c r="Q68" i="6" a="1"/>
  <c r="Q68" i="6" s="1"/>
  <c r="Q1675" i="6" a="1"/>
  <c r="Q1675" i="6" s="1"/>
  <c r="Q589" i="6" a="1"/>
  <c r="Q589" i="6" s="1"/>
  <c r="Q934" i="6" a="1"/>
  <c r="Q934" i="6" s="1"/>
  <c r="Q533" i="6" a="1"/>
  <c r="Q533" i="6" s="1"/>
  <c r="Q1860" i="6" a="1"/>
  <c r="Q1860" i="6" s="1"/>
  <c r="Q594" i="6" a="1"/>
  <c r="Q594" i="6" s="1"/>
  <c r="Q721" i="6" a="1"/>
  <c r="Q721" i="6" s="1"/>
  <c r="Q926" i="6" a="1"/>
  <c r="Q926" i="6" s="1"/>
  <c r="Q2279" i="6" a="1"/>
  <c r="Q2279" i="6" s="1"/>
  <c r="Q2240" i="6" a="1"/>
  <c r="Q2240" i="6" s="1"/>
  <c r="Q1457" i="6" a="1"/>
  <c r="Q1457" i="6" s="1"/>
  <c r="Q583" i="6" a="1"/>
  <c r="Q583" i="6" s="1"/>
  <c r="Q638" i="6" a="1"/>
  <c r="Q638" i="6" s="1"/>
  <c r="Q1314" i="6" a="1"/>
  <c r="Q1314" i="6" s="1"/>
  <c r="V2293" i="6"/>
  <c r="U2293" i="6" s="1"/>
  <c r="V348" i="6"/>
  <c r="U348" i="6" s="1"/>
  <c r="V986" i="6"/>
  <c r="U986" i="6" s="1"/>
  <c r="V1840" i="6"/>
  <c r="U1840" i="6" s="1"/>
  <c r="V364" i="6"/>
  <c r="U364" i="6" s="1"/>
  <c r="V2269" i="6"/>
  <c r="U2269" i="6" s="1"/>
  <c r="Q593" i="6" a="1"/>
  <c r="Q593" i="6" s="1"/>
  <c r="R593" i="6" s="1"/>
  <c r="S1642" i="6" a="1"/>
  <c r="S1642" i="6" s="1"/>
  <c r="T1642" i="6" s="1"/>
  <c r="Q1174" i="6" a="1"/>
  <c r="Q1174" i="6" s="1"/>
  <c r="R1174" i="6" s="1"/>
  <c r="Q974" i="6" a="1"/>
  <c r="Q974" i="6" s="1"/>
  <c r="R974" i="6" s="1"/>
  <c r="S1130" i="6" a="1"/>
  <c r="S1130" i="6" s="1"/>
  <c r="T1130" i="6" s="1"/>
  <c r="Q2" i="6" a="1"/>
  <c r="Q2" i="6" s="1"/>
  <c r="R2" i="6" s="1"/>
  <c r="Q64" i="6" a="1"/>
  <c r="Q64" i="6" s="1"/>
  <c r="R64" i="6" s="1"/>
  <c r="S481" i="6" a="1"/>
  <c r="S481" i="6" s="1"/>
  <c r="T481" i="6" s="1"/>
  <c r="S593" i="6" a="1"/>
  <c r="S593" i="6" s="1"/>
  <c r="T593" i="6" s="1"/>
  <c r="Q2224" i="6" a="1"/>
  <c r="Q2224" i="6" s="1"/>
  <c r="R2224" i="6" s="1"/>
  <c r="Q885" i="6" a="1"/>
  <c r="Q885" i="6" s="1"/>
  <c r="R885" i="6" s="1"/>
  <c r="R2229" i="6"/>
  <c r="Q1465" i="6" a="1"/>
  <c r="Q1465" i="6" s="1"/>
  <c r="R1465" i="6" s="1"/>
  <c r="Q403" i="6" a="1"/>
  <c r="Q403" i="6" s="1"/>
  <c r="R403" i="6" s="1"/>
  <c r="T1375" i="6"/>
  <c r="Q1340" i="6" a="1"/>
  <c r="Q1340" i="6" s="1"/>
  <c r="R1340" i="6" s="1"/>
  <c r="S948" i="6" a="1"/>
  <c r="S948" i="6" s="1"/>
  <c r="T948" i="6" s="1"/>
  <c r="S2253" i="6" a="1"/>
  <c r="S2253" i="6" s="1"/>
  <c r="T2253" i="6" s="1"/>
  <c r="Q1145" i="6" a="1"/>
  <c r="Q1145" i="6" s="1"/>
  <c r="R1145" i="6" s="1"/>
  <c r="Q1886" i="6" a="1"/>
  <c r="Q1886" i="6" s="1"/>
  <c r="R1886" i="6" s="1"/>
  <c r="Q1596" i="6" a="1"/>
  <c r="Q1596" i="6" s="1"/>
  <c r="R1596" i="6" s="1"/>
  <c r="S118" i="6" a="1"/>
  <c r="S118" i="6" s="1"/>
  <c r="T118" i="6" s="1"/>
  <c r="Q895" i="6" a="1"/>
  <c r="Q895" i="6" s="1"/>
  <c r="R895" i="6" s="1"/>
  <c r="R124" i="6"/>
  <c r="Q1385" i="6" a="1"/>
  <c r="Q1385" i="6" s="1"/>
  <c r="R1385" i="6" s="1"/>
  <c r="R887" i="6"/>
  <c r="S375" i="6" a="1"/>
  <c r="S375" i="6" s="1"/>
  <c r="T375" i="6" s="1"/>
  <c r="Q118" i="6" a="1"/>
  <c r="Q118" i="6" s="1"/>
  <c r="R118" i="6" s="1"/>
  <c r="Q1606" i="6" a="1"/>
  <c r="Q1606" i="6" s="1"/>
  <c r="R1606" i="6" s="1"/>
  <c r="Q358" i="6" a="1"/>
  <c r="Q358" i="6" s="1"/>
  <c r="R358" i="6" s="1"/>
  <c r="R602" i="6"/>
  <c r="Q2035" i="6" a="1"/>
  <c r="Q2035" i="6" s="1"/>
  <c r="R2035" i="6" s="1"/>
  <c r="S1897" i="6" a="1"/>
  <c r="S1897" i="6" s="1"/>
  <c r="T1897" i="6" s="1"/>
  <c r="Q940" i="6" a="1"/>
  <c r="Q940" i="6" s="1"/>
  <c r="R940" i="6" s="1"/>
  <c r="Q2142" i="6" a="1"/>
  <c r="Q2142" i="6" s="1"/>
  <c r="R2142" i="6" s="1"/>
  <c r="R644" i="6"/>
  <c r="S127" i="6" a="1"/>
  <c r="S127" i="6" s="1"/>
  <c r="T127" i="6" s="1"/>
  <c r="Q962" i="6" a="1"/>
  <c r="Q962" i="6" s="1"/>
  <c r="R962" i="6" s="1"/>
  <c r="Q2073" i="6" a="1"/>
  <c r="Q2073" i="6" s="1"/>
  <c r="R2073" i="6" s="1"/>
  <c r="S239" i="6" a="1"/>
  <c r="S239" i="6" s="1"/>
  <c r="T239" i="6" s="1"/>
  <c r="R1331" i="6"/>
  <c r="R173" i="6"/>
  <c r="Q169" i="6" a="1"/>
  <c r="Q169" i="6" s="1"/>
  <c r="R169" i="6" s="1"/>
  <c r="T1885" i="6"/>
  <c r="Q826" i="6" a="1"/>
  <c r="Q826" i="6" s="1"/>
  <c r="R826" i="6" s="1"/>
  <c r="Q1048" i="6" a="1"/>
  <c r="Q1048" i="6" s="1"/>
  <c r="R1048" i="6" s="1"/>
  <c r="Q1097" i="6" a="1"/>
  <c r="Q1097" i="6" s="1"/>
  <c r="R1097" i="6" s="1"/>
  <c r="S2" i="6" a="1"/>
  <c r="S2" i="6" s="1"/>
  <c r="T2" i="6" s="1"/>
  <c r="Q418" i="6" a="1"/>
  <c r="Q418" i="6" s="1"/>
  <c r="R418" i="6" s="1"/>
  <c r="Q917" i="6" a="1"/>
  <c r="Q917" i="6" s="1"/>
  <c r="R917" i="6" s="1"/>
  <c r="R2148" i="6"/>
  <c r="Q207" i="6" a="1"/>
  <c r="Q207" i="6" s="1"/>
  <c r="R207" i="6" s="1"/>
  <c r="S2257" i="6" a="1"/>
  <c r="S2257" i="6" s="1"/>
  <c r="T2257" i="6" s="1"/>
  <c r="Q1710" i="6" a="1"/>
  <c r="Q1710" i="6" s="1"/>
  <c r="R1710" i="6" s="1"/>
  <c r="Q1004" i="6" a="1"/>
  <c r="Q1004" i="6" s="1"/>
  <c r="R1004" i="6" s="1"/>
  <c r="Q1792" i="6" a="1"/>
  <c r="Q1792" i="6" s="1"/>
  <c r="R1792" i="6" s="1"/>
  <c r="Q2179" i="6" a="1"/>
  <c r="Q2179" i="6" s="1"/>
  <c r="R2179" i="6" s="1"/>
  <c r="Q1561" i="6" a="1"/>
  <c r="Q1561" i="6" s="1"/>
  <c r="R1561" i="6" s="1"/>
  <c r="Q1147" i="6" a="1"/>
  <c r="Q1147" i="6" s="1"/>
  <c r="R1147" i="6" s="1"/>
  <c r="R78" i="6"/>
  <c r="R656" i="6"/>
  <c r="Q1387" i="6" a="1"/>
  <c r="Q1387" i="6" s="1"/>
  <c r="R1387" i="6" s="1"/>
  <c r="S288" i="6" a="1"/>
  <c r="S288" i="6" s="1"/>
  <c r="T288" i="6" s="1"/>
  <c r="Q1352" i="6" a="1"/>
  <c r="Q1352" i="6" s="1"/>
  <c r="R1352" i="6" s="1"/>
  <c r="Q1893" i="6" a="1"/>
  <c r="Q1893" i="6" s="1"/>
  <c r="R1893" i="6" s="1"/>
  <c r="S11" i="6" a="1"/>
  <c r="S11" i="6" s="1"/>
  <c r="T11" i="6" s="1"/>
  <c r="S1666" i="6" a="1"/>
  <c r="S1666" i="6" s="1"/>
  <c r="T1666" i="6" s="1"/>
  <c r="Q143" i="6" a="1"/>
  <c r="Q143" i="6" s="1"/>
  <c r="R143" i="6" s="1"/>
  <c r="R1931" i="6"/>
  <c r="S117" i="6" a="1"/>
  <c r="S117" i="6" s="1"/>
  <c r="T117" i="6" s="1"/>
  <c r="S1742" i="6" a="1"/>
  <c r="S1742" i="6" s="1"/>
  <c r="T1742" i="6" s="1"/>
  <c r="S483" i="6" a="1"/>
  <c r="S483" i="6" s="1"/>
  <c r="T483" i="6" s="1"/>
  <c r="Q1402" i="6" a="1"/>
  <c r="Q1402" i="6" s="1"/>
  <c r="R1402" i="6" s="1"/>
  <c r="Q2234" i="6" a="1"/>
  <c r="Q2234" i="6" s="1"/>
  <c r="R2234" i="6" s="1"/>
  <c r="Q1897" i="6" a="1"/>
  <c r="Q1897" i="6" s="1"/>
  <c r="R1897" i="6" s="1"/>
  <c r="Q1742" i="6" a="1"/>
  <c r="Q1742" i="6" s="1"/>
  <c r="R1742" i="6" s="1"/>
  <c r="Q1888" i="6" a="1"/>
  <c r="Q1888" i="6" s="1"/>
  <c r="R1888" i="6" s="1"/>
  <c r="S1784" i="6" a="1"/>
  <c r="S1784" i="6" s="1"/>
  <c r="T1784" i="6" s="1"/>
  <c r="Q112" i="6" a="1"/>
  <c r="Q112" i="6" s="1"/>
  <c r="R112" i="6" s="1"/>
  <c r="Q349" i="6" a="1"/>
  <c r="Q349" i="6" s="1"/>
  <c r="R349" i="6" s="1"/>
  <c r="R1014" i="6"/>
  <c r="R1916" i="6"/>
  <c r="S2115" i="6" a="1"/>
  <c r="S2115" i="6" s="1"/>
  <c r="T2115" i="6" s="1"/>
  <c r="Q1203" i="6" a="1"/>
  <c r="Q1203" i="6" s="1"/>
  <c r="R1203" i="6" s="1"/>
  <c r="S324" i="6" a="1"/>
  <c r="S324" i="6" s="1"/>
  <c r="T324" i="6" s="1"/>
  <c r="Q1410" i="6" a="1"/>
  <c r="Q1410" i="6" s="1"/>
  <c r="R1410" i="6" s="1"/>
  <c r="S1203" i="6" a="1"/>
  <c r="S1203" i="6" s="1"/>
  <c r="T1203" i="6" s="1"/>
  <c r="Q607" i="6" a="1"/>
  <c r="Q607" i="6" s="1"/>
  <c r="R607" i="6" s="1"/>
  <c r="Q435" i="6" a="1"/>
  <c r="Q435" i="6" s="1"/>
  <c r="R435" i="6" s="1"/>
  <c r="Q718" i="6" a="1"/>
  <c r="Q718" i="6" s="1"/>
  <c r="R718" i="6" s="1"/>
  <c r="R1550" i="6"/>
  <c r="R2279" i="6"/>
  <c r="S1029" i="6" a="1"/>
  <c r="S1029" i="6" s="1"/>
  <c r="T1029" i="6" s="1"/>
  <c r="S487" i="6" a="1"/>
  <c r="S487" i="6" s="1"/>
  <c r="T487" i="6" s="1"/>
  <c r="Q1153" i="6" a="1"/>
  <c r="Q1153" i="6" s="1"/>
  <c r="R1153" i="6" s="1"/>
  <c r="Q755" i="6" a="1"/>
  <c r="Q755" i="6" s="1"/>
  <c r="R755" i="6" s="1"/>
  <c r="S115" i="6" a="1"/>
  <c r="S115" i="6" s="1"/>
  <c r="T115" i="6" s="1"/>
  <c r="R1188" i="6"/>
  <c r="Q325" i="6" a="1"/>
  <c r="Q325" i="6" s="1"/>
  <c r="R325" i="6" s="1"/>
  <c r="Q1535" i="6" a="1"/>
  <c r="Q1535" i="6" s="1"/>
  <c r="R1535" i="6" s="1"/>
  <c r="S60" i="6" a="1"/>
  <c r="S60" i="6" s="1"/>
  <c r="T60" i="6" s="1"/>
  <c r="Q511" i="6" a="1"/>
  <c r="Q511" i="6" s="1"/>
  <c r="R511" i="6" s="1"/>
  <c r="Q2007" i="6" a="1"/>
  <c r="Q2007" i="6" s="1"/>
  <c r="R2007" i="6" s="1"/>
  <c r="Q178" i="6" a="1"/>
  <c r="Q178" i="6" s="1"/>
  <c r="R178" i="6" s="1"/>
  <c r="Q110" i="6" a="1"/>
  <c r="Q110" i="6" s="1"/>
  <c r="R110" i="6" s="1"/>
  <c r="Q1905" i="6" a="1"/>
  <c r="Q1905" i="6" s="1"/>
  <c r="R1905" i="6" s="1"/>
  <c r="Q1770" i="6" a="1"/>
  <c r="Q1770" i="6" s="1"/>
  <c r="R1770" i="6" s="1"/>
  <c r="S1749" i="6" a="1"/>
  <c r="S1749" i="6" s="1"/>
  <c r="T1749" i="6" s="1"/>
  <c r="Q316" i="6" a="1"/>
  <c r="Q316" i="6" s="1"/>
  <c r="R316" i="6" s="1"/>
  <c r="R445" i="6"/>
  <c r="Q1744" i="6" a="1"/>
  <c r="Q1744" i="6" s="1"/>
  <c r="R1744" i="6" s="1"/>
  <c r="S2177" i="6" a="1"/>
  <c r="S2177" i="6" s="1"/>
  <c r="T2177" i="6" s="1"/>
  <c r="Q168" i="6" a="1"/>
  <c r="Q168" i="6" s="1"/>
  <c r="R168" i="6" s="1"/>
  <c r="S1151" i="6" a="1"/>
  <c r="S1151" i="6" s="1"/>
  <c r="T1151" i="6" s="1"/>
  <c r="Q415" i="6" a="1"/>
  <c r="Q415" i="6" s="1"/>
  <c r="R415" i="6" s="1"/>
  <c r="Q2111" i="6" a="1"/>
  <c r="Q2111" i="6" s="1"/>
  <c r="R2111" i="6" s="1"/>
  <c r="Q2202" i="6" a="1"/>
  <c r="Q2202" i="6" s="1"/>
  <c r="R2202" i="6" s="1"/>
  <c r="S1992" i="6" a="1"/>
  <c r="S1992" i="6" s="1"/>
  <c r="T1992" i="6" s="1"/>
  <c r="S2103" i="6" a="1"/>
  <c r="S2103" i="6" s="1"/>
  <c r="T2103" i="6" s="1"/>
  <c r="S1817" i="6" a="1"/>
  <c r="S1817" i="6" s="1"/>
  <c r="T1817" i="6" s="1"/>
  <c r="S992" i="6" a="1"/>
  <c r="S992" i="6" s="1"/>
  <c r="T992" i="6" s="1"/>
  <c r="Q115" i="6" a="1"/>
  <c r="Q115" i="6" s="1"/>
  <c r="R115" i="6" s="1"/>
  <c r="S1601" i="6" a="1"/>
  <c r="S1601" i="6" s="1"/>
  <c r="T1601" i="6" s="1"/>
  <c r="S660" i="6" a="1"/>
  <c r="S660" i="6" s="1"/>
  <c r="T660" i="6" s="1"/>
  <c r="S1452" i="6" a="1"/>
  <c r="S1452" i="6" s="1"/>
  <c r="T1452" i="6" s="1"/>
  <c r="S841" i="6" a="1"/>
  <c r="S841" i="6" s="1"/>
  <c r="T841" i="6" s="1"/>
  <c r="Q1749" i="6" a="1"/>
  <c r="Q1749" i="6" s="1"/>
  <c r="R1749" i="6" s="1"/>
  <c r="R158" i="6"/>
  <c r="S2296" i="6" a="1"/>
  <c r="S2296" i="6" s="1"/>
  <c r="T2296" i="6" s="1"/>
  <c r="S793" i="6" a="1"/>
  <c r="S793" i="6" s="1"/>
  <c r="T793" i="6" s="1"/>
  <c r="Q1297" i="6" a="1"/>
  <c r="Q1297" i="6" s="1"/>
  <c r="R1297" i="6" s="1"/>
  <c r="T590" i="6"/>
  <c r="Q2140" i="6" a="1"/>
  <c r="Q2140" i="6" s="1"/>
  <c r="R2140" i="6" s="1"/>
  <c r="Q2239" i="6" a="1"/>
  <c r="Q2239" i="6" s="1"/>
  <c r="R2239" i="6" s="1"/>
  <c r="Q2133" i="6" a="1"/>
  <c r="Q2133" i="6" s="1"/>
  <c r="R2133" i="6" s="1"/>
  <c r="S150" i="6" a="1"/>
  <c r="S150" i="6" s="1"/>
  <c r="T150" i="6" s="1"/>
  <c r="Q1177" i="6" a="1"/>
  <c r="Q1177" i="6" s="1"/>
  <c r="R1177" i="6" s="1"/>
  <c r="Q712" i="6" a="1"/>
  <c r="Q712" i="6" s="1"/>
  <c r="R712" i="6" s="1"/>
  <c r="Q1104" i="6" a="1"/>
  <c r="Q1104" i="6" s="1"/>
  <c r="R1104" i="6" s="1"/>
  <c r="Q880" i="6" a="1"/>
  <c r="Q880" i="6" s="1"/>
  <c r="R880" i="6" s="1"/>
  <c r="Q1350" i="6" a="1"/>
  <c r="Q1350" i="6" s="1"/>
  <c r="R1350" i="6" s="1"/>
  <c r="S1560" i="6" a="1"/>
  <c r="S1560" i="6" s="1"/>
  <c r="T1560" i="6" s="1"/>
  <c r="S1502" i="6" a="1"/>
  <c r="S1502" i="6" s="1"/>
  <c r="T1502" i="6" s="1"/>
  <c r="Q2033" i="6" a="1"/>
  <c r="Q2033" i="6" s="1"/>
  <c r="R2033" i="6" s="1"/>
  <c r="T744" i="6"/>
  <c r="S2005" i="6" a="1"/>
  <c r="S2005" i="6" s="1"/>
  <c r="T2005" i="6" s="1"/>
  <c r="S130" i="6" a="1"/>
  <c r="S130" i="6" s="1"/>
  <c r="T130" i="6" s="1"/>
  <c r="Q1406" i="6" a="1"/>
  <c r="Q1406" i="6" s="1"/>
  <c r="R1406" i="6" s="1"/>
  <c r="T1980" i="6"/>
  <c r="S1972" i="6" a="1"/>
  <c r="S1972" i="6" s="1"/>
  <c r="T1972" i="6" s="1"/>
  <c r="S342" i="6" a="1"/>
  <c r="S342" i="6" s="1"/>
  <c r="T342" i="6" s="1"/>
  <c r="S2021" i="6" a="1"/>
  <c r="S2021" i="6" s="1"/>
  <c r="T2021" i="6" s="1"/>
  <c r="R1832" i="6"/>
  <c r="Q762" i="6" a="1"/>
  <c r="Q762" i="6" s="1"/>
  <c r="R762" i="6" s="1"/>
  <c r="S2297" i="6" a="1"/>
  <c r="S2297" i="6" s="1"/>
  <c r="T2297" i="6" s="1"/>
  <c r="T333" i="6"/>
  <c r="S1186" i="6" a="1"/>
  <c r="S1186" i="6" s="1"/>
  <c r="T1186" i="6" s="1"/>
  <c r="Q1175" i="6" a="1"/>
  <c r="Q1175" i="6" s="1"/>
  <c r="R1175" i="6" s="1"/>
  <c r="R669" i="6"/>
  <c r="S634" i="6" a="1"/>
  <c r="S634" i="6" s="1"/>
  <c r="T634" i="6" s="1"/>
  <c r="S1878" i="6" a="1"/>
  <c r="S1878" i="6" s="1"/>
  <c r="T1878" i="6" s="1"/>
  <c r="S1387" i="6" a="1"/>
  <c r="S1387" i="6" s="1"/>
  <c r="T1387" i="6" s="1"/>
  <c r="S1410" i="6" a="1"/>
  <c r="S1410" i="6" s="1"/>
  <c r="T1410" i="6" s="1"/>
  <c r="S571" i="6" a="1"/>
  <c r="S571" i="6" s="1"/>
  <c r="T571" i="6" s="1"/>
  <c r="S1177" i="6" a="1"/>
  <c r="S1177" i="6" s="1"/>
  <c r="T1177" i="6" s="1"/>
  <c r="Q872" i="6" a="1"/>
  <c r="Q872" i="6" s="1"/>
  <c r="R872" i="6" s="1"/>
  <c r="Q1285" i="6" a="1"/>
  <c r="Q1285" i="6" s="1"/>
  <c r="R1285" i="6" s="1"/>
  <c r="Q675" i="6" a="1"/>
  <c r="Q675" i="6" s="1"/>
  <c r="R675" i="6" s="1"/>
  <c r="Q1216" i="6" a="1"/>
  <c r="Q1216" i="6" s="1"/>
  <c r="R1216" i="6" s="1"/>
  <c r="S1322" i="6" a="1"/>
  <c r="S1322" i="6" s="1"/>
  <c r="T1322" i="6" s="1"/>
  <c r="T1985" i="6"/>
  <c r="Q1588" i="6" a="1"/>
  <c r="Q1588" i="6" s="1"/>
  <c r="R1588" i="6" s="1"/>
  <c r="Q452" i="6" a="1"/>
  <c r="Q452" i="6" s="1"/>
  <c r="R452" i="6" s="1"/>
  <c r="Q2149" i="6" a="1"/>
  <c r="Q2149" i="6" s="1"/>
  <c r="R2149" i="6" s="1"/>
  <c r="Q2015" i="6" a="1"/>
  <c r="Q2015" i="6" s="1"/>
  <c r="R2015" i="6" s="1"/>
  <c r="Q75" i="6" a="1"/>
  <c r="Q75" i="6" s="1"/>
  <c r="R75" i="6" s="1"/>
  <c r="T2066" i="6"/>
  <c r="T18" i="6"/>
  <c r="Q2039" i="6" a="1"/>
  <c r="Q2039" i="6" s="1"/>
  <c r="R2039" i="6" s="1"/>
  <c r="Q165" i="6" a="1"/>
  <c r="Q165" i="6" s="1"/>
  <c r="R165" i="6" s="1"/>
  <c r="Q1516" i="6" a="1"/>
  <c r="Q1516" i="6" s="1"/>
  <c r="R1516" i="6" s="1"/>
  <c r="Q2026" i="6" a="1"/>
  <c r="Q2026" i="6" s="1"/>
  <c r="R2026" i="6" s="1"/>
  <c r="Q38" i="6" a="1"/>
  <c r="Q38" i="6" s="1"/>
  <c r="R38" i="6" s="1"/>
  <c r="S1674" i="6" a="1"/>
  <c r="S1674" i="6" s="1"/>
  <c r="T1674" i="6" s="1"/>
  <c r="Q2028" i="6" a="1"/>
  <c r="Q2028" i="6" s="1"/>
  <c r="R2028" i="6" s="1"/>
  <c r="Q910" i="6" a="1"/>
  <c r="Q910" i="6" s="1"/>
  <c r="R910" i="6" s="1"/>
  <c r="Q198" i="6" a="1"/>
  <c r="Q198" i="6" s="1"/>
  <c r="R198" i="6" s="1"/>
  <c r="Q1934" i="6" a="1"/>
  <c r="Q1934" i="6" s="1"/>
  <c r="R1934" i="6" s="1"/>
  <c r="Q2132" i="6" a="1"/>
  <c r="Q2132" i="6" s="1"/>
  <c r="R2132" i="6" s="1"/>
  <c r="S997" i="6" a="1"/>
  <c r="S997" i="6" s="1"/>
  <c r="T997" i="6" s="1"/>
  <c r="V997" i="6" s="1"/>
  <c r="U997" i="6" s="1"/>
  <c r="Q272" i="6" a="1"/>
  <c r="Q272" i="6" s="1"/>
  <c r="R272" i="6" s="1"/>
  <c r="Q1030" i="6" a="1"/>
  <c r="Q1030" i="6" s="1"/>
  <c r="R1030" i="6" s="1"/>
  <c r="S512" i="6" a="1"/>
  <c r="S512" i="6" s="1"/>
  <c r="T512" i="6" s="1"/>
  <c r="Q572" i="6" a="1"/>
  <c r="Q572" i="6" s="1"/>
  <c r="R572" i="6" s="1"/>
  <c r="Q686" i="6" a="1"/>
  <c r="Q686" i="6" s="1"/>
  <c r="R686" i="6" s="1"/>
  <c r="S103" i="6" a="1"/>
  <c r="S103" i="6" s="1"/>
  <c r="T103" i="6" s="1"/>
  <c r="S321" i="6" a="1"/>
  <c r="S321" i="6" s="1"/>
  <c r="T321" i="6" s="1"/>
  <c r="S2055" i="6" a="1"/>
  <c r="S2055" i="6" s="1"/>
  <c r="T2055" i="6" s="1"/>
  <c r="Q379" i="6" a="1"/>
  <c r="Q379" i="6" s="1"/>
  <c r="R379" i="6" s="1"/>
  <c r="Q2045" i="6" a="1"/>
  <c r="Q2045" i="6" s="1"/>
  <c r="R2045" i="6" s="1"/>
  <c r="Q1889" i="6" a="1"/>
  <c r="Q1889" i="6" s="1"/>
  <c r="R1889" i="6" s="1"/>
  <c r="Q1234" i="6" a="1"/>
  <c r="Q1234" i="6" s="1"/>
  <c r="R1234" i="6" s="1"/>
  <c r="T249" i="6"/>
  <c r="S2070" i="6" a="1"/>
  <c r="S2070" i="6" s="1"/>
  <c r="T2070" i="6" s="1"/>
  <c r="S2294" i="6" a="1"/>
  <c r="S2294" i="6" s="1"/>
  <c r="T2294" i="6" s="1"/>
  <c r="S910" i="6" a="1"/>
  <c r="S910" i="6" s="1"/>
  <c r="T910" i="6" s="1"/>
  <c r="R1337" i="6"/>
  <c r="S2015" i="6" a="1"/>
  <c r="S2015" i="6" s="1"/>
  <c r="T2015" i="6" s="1"/>
  <c r="S1912" i="6" a="1"/>
  <c r="S1912" i="6" s="1"/>
  <c r="T1912" i="6" s="1"/>
  <c r="S133" i="6" a="1"/>
  <c r="S133" i="6" s="1"/>
  <c r="T133" i="6" s="1"/>
  <c r="Q481" i="6" a="1"/>
  <c r="Q481" i="6" s="1"/>
  <c r="R481" i="6" s="1"/>
  <c r="Q1342" i="6" a="1"/>
  <c r="Q1342" i="6" s="1"/>
  <c r="R1342" i="6" s="1"/>
  <c r="R274" i="6"/>
  <c r="Q1715" i="6" a="1"/>
  <c r="Q1715" i="6" s="1"/>
  <c r="R1715" i="6" s="1"/>
  <c r="Q1716" i="6" a="1"/>
  <c r="Q1716" i="6" s="1"/>
  <c r="R1716" i="6" s="1"/>
  <c r="R281" i="6"/>
  <c r="S2120" i="6" a="1"/>
  <c r="S2120" i="6" s="1"/>
  <c r="T2120" i="6" s="1"/>
  <c r="S1194" i="6" a="1"/>
  <c r="S1194" i="6" s="1"/>
  <c r="T1194" i="6" s="1"/>
  <c r="S287" i="6" a="1"/>
  <c r="S287" i="6" s="1"/>
  <c r="T287" i="6" s="1"/>
  <c r="S1195" i="6" a="1"/>
  <c r="S1195" i="6" s="1"/>
  <c r="T1195" i="6" s="1"/>
  <c r="S1647" i="6" a="1"/>
  <c r="S1647" i="6" s="1"/>
  <c r="T1647" i="6" s="1"/>
  <c r="S1838" i="6" a="1"/>
  <c r="S1838" i="6" s="1"/>
  <c r="T1838" i="6" s="1"/>
  <c r="Q1676" i="6" a="1"/>
  <c r="Q1676" i="6" s="1"/>
  <c r="R1676" i="6" s="1"/>
  <c r="R1552" i="6"/>
  <c r="S2157" i="6" a="1"/>
  <c r="S2157" i="6" s="1"/>
  <c r="T2157" i="6" s="1"/>
  <c r="S1512" i="6" a="1"/>
  <c r="S1512" i="6" s="1"/>
  <c r="T1512" i="6" s="1"/>
  <c r="S1686" i="6" a="1"/>
  <c r="S1686" i="6" s="1"/>
  <c r="T1686" i="6" s="1"/>
  <c r="Q2217" i="6" a="1"/>
  <c r="Q2217" i="6" s="1"/>
  <c r="R2217" i="6" s="1"/>
  <c r="S1589" i="6" a="1"/>
  <c r="S1589" i="6" s="1"/>
  <c r="T1589" i="6" s="1"/>
  <c r="S363" i="6" a="1"/>
  <c r="S363" i="6" s="1"/>
  <c r="T363" i="6" s="1"/>
  <c r="Q336" i="6" a="1"/>
  <c r="Q336" i="6" s="1"/>
  <c r="R336" i="6" s="1"/>
  <c r="S1425" i="6" a="1"/>
  <c r="S1425" i="6" s="1"/>
  <c r="T1425" i="6" s="1"/>
  <c r="Q729" i="6" a="1"/>
  <c r="Q729" i="6" s="1"/>
  <c r="R729" i="6" s="1"/>
  <c r="Q273" i="6" a="1"/>
  <c r="Q273" i="6" s="1"/>
  <c r="R273" i="6" s="1"/>
  <c r="Q46" i="6" a="1"/>
  <c r="Q46" i="6" s="1"/>
  <c r="R46" i="6" s="1"/>
  <c r="Q1512" i="6" a="1"/>
  <c r="Q1512" i="6" s="1"/>
  <c r="R1512" i="6" s="1"/>
  <c r="S1402" i="6" a="1"/>
  <c r="S1402" i="6" s="1"/>
  <c r="T1402" i="6" s="1"/>
  <c r="Q1233" i="6" a="1"/>
  <c r="Q1233" i="6" s="1"/>
  <c r="R1233" i="6" s="1"/>
  <c r="Q996" i="6" a="1"/>
  <c r="Q996" i="6" s="1"/>
  <c r="R996" i="6" s="1"/>
  <c r="Q335" i="6" a="1"/>
  <c r="Q335" i="6" s="1"/>
  <c r="R335" i="6" s="1"/>
  <c r="S2100" i="6" a="1"/>
  <c r="S2100" i="6" s="1"/>
  <c r="T2100" i="6" s="1"/>
  <c r="R282" i="6"/>
  <c r="Q668" i="6" a="1"/>
  <c r="Q668" i="6" s="1"/>
  <c r="R668" i="6" s="1"/>
  <c r="S92" i="6" a="1"/>
  <c r="S92" i="6" s="1"/>
  <c r="T92" i="6" s="1"/>
  <c r="S606" i="6" a="1"/>
  <c r="S606" i="6" s="1"/>
  <c r="T606" i="6" s="1"/>
  <c r="S2228" i="6" a="1"/>
  <c r="S2228" i="6" s="1"/>
  <c r="T2228" i="6" s="1"/>
  <c r="S719" i="6" a="1"/>
  <c r="S719" i="6" s="1"/>
  <c r="T719" i="6" s="1"/>
  <c r="S1917" i="6" a="1"/>
  <c r="S1917" i="6" s="1"/>
  <c r="T1917" i="6" s="1"/>
  <c r="Q908" i="6" a="1"/>
  <c r="Q908" i="6" s="1"/>
  <c r="R908" i="6" s="1"/>
  <c r="S765" i="6" a="1"/>
  <c r="S765" i="6" s="1"/>
  <c r="T765" i="6" s="1"/>
  <c r="Q1603" i="6" a="1"/>
  <c r="Q1603" i="6" s="1"/>
  <c r="R1603" i="6" s="1"/>
  <c r="S1770" i="6" a="1"/>
  <c r="S1770" i="6" s="1"/>
  <c r="T1770" i="6" s="1"/>
  <c r="S775" i="6" a="1"/>
  <c r="S775" i="6" s="1"/>
  <c r="T775" i="6" s="1"/>
  <c r="T2259" i="6"/>
  <c r="R32" i="6"/>
  <c r="Q69" i="6" a="1"/>
  <c r="Q69" i="6" s="1"/>
  <c r="R69" i="6" s="1"/>
  <c r="S202" i="6" a="1"/>
  <c r="S202" i="6" s="1"/>
  <c r="T202" i="6" s="1"/>
  <c r="Q1981" i="6" a="1"/>
  <c r="Q1981" i="6" s="1"/>
  <c r="R1981" i="6" s="1"/>
  <c r="R506" i="6"/>
  <c r="S2094" i="6" a="1"/>
  <c r="S2094" i="6" s="1"/>
  <c r="T2094" i="6" s="1"/>
  <c r="S1292" i="6" a="1"/>
  <c r="S1292" i="6" s="1"/>
  <c r="T1292" i="6" s="1"/>
  <c r="Q420" i="6" a="1"/>
  <c r="Q420" i="6" s="1"/>
  <c r="R420" i="6" s="1"/>
  <c r="Q1597" i="6" a="1"/>
  <c r="Q1597" i="6" s="1"/>
  <c r="R1597" i="6" s="1"/>
  <c r="Q157" i="6" a="1"/>
  <c r="Q157" i="6" s="1"/>
  <c r="R157" i="6" s="1"/>
  <c r="Q765" i="6" a="1"/>
  <c r="Q765" i="6" s="1"/>
  <c r="R765" i="6" s="1"/>
  <c r="R1851" i="6"/>
  <c r="R333" i="6"/>
  <c r="R163" i="6"/>
  <c r="S597" i="6" a="1"/>
  <c r="S597" i="6" s="1"/>
  <c r="T597" i="6" s="1"/>
  <c r="V597" i="6" s="1"/>
  <c r="U597" i="6" s="1"/>
  <c r="Q877" i="6" a="1"/>
  <c r="Q877" i="6" s="1"/>
  <c r="R877" i="6" s="1"/>
  <c r="Q1699" i="6" a="1"/>
  <c r="Q1699" i="6" s="1"/>
  <c r="R1699" i="6" s="1"/>
  <c r="T1594" i="6"/>
  <c r="Q310" i="6" a="1"/>
  <c r="Q310" i="6" s="1"/>
  <c r="R310" i="6" s="1"/>
  <c r="R759" i="6"/>
  <c r="R721" i="6"/>
  <c r="R1319" i="6"/>
  <c r="Q22" i="6" a="1"/>
  <c r="Q22" i="6" s="1"/>
  <c r="R22" i="6" s="1"/>
  <c r="Q2123" i="6" a="1"/>
  <c r="Q2123" i="6" s="1"/>
  <c r="R2123" i="6" s="1"/>
  <c r="S2038" i="6" a="1"/>
  <c r="S2038" i="6" s="1"/>
  <c r="T2038" i="6" s="1"/>
  <c r="Q1036" i="6" a="1"/>
  <c r="Q1036" i="6" s="1"/>
  <c r="R1036" i="6" s="1"/>
  <c r="Q1105" i="6" a="1"/>
  <c r="Q1105" i="6" s="1"/>
  <c r="R1105" i="6" s="1"/>
  <c r="V115" i="6"/>
  <c r="U115" i="6" s="1"/>
  <c r="S1531" i="6" a="1"/>
  <c r="S1531" i="6" s="1"/>
  <c r="T1531" i="6" s="1"/>
  <c r="R527" i="6"/>
  <c r="S687" i="6" a="1"/>
  <c r="S687" i="6" s="1"/>
  <c r="T687" i="6" s="1"/>
  <c r="Q1290" i="6" a="1"/>
  <c r="Q1290" i="6" s="1"/>
  <c r="R1290" i="6" s="1"/>
  <c r="S1777" i="6" a="1"/>
  <c r="S1777" i="6" s="1"/>
  <c r="T1777" i="6" s="1"/>
  <c r="S2101" i="6" a="1"/>
  <c r="S2101" i="6" s="1"/>
  <c r="T2101" i="6" s="1"/>
  <c r="S1174" i="6" a="1"/>
  <c r="S1174" i="6" s="1"/>
  <c r="T1174" i="6" s="1"/>
  <c r="S605" i="6" a="1"/>
  <c r="S605" i="6" s="1"/>
  <c r="T605" i="6" s="1"/>
  <c r="Q1253" i="6" a="1"/>
  <c r="Q1253" i="6" s="1"/>
  <c r="R1253" i="6" s="1"/>
  <c r="Q350" i="6" a="1"/>
  <c r="Q350" i="6" s="1"/>
  <c r="R350" i="6" s="1"/>
  <c r="Q1064" i="6" a="1"/>
  <c r="Q1064" i="6" s="1"/>
  <c r="R1064" i="6" s="1"/>
  <c r="S197" i="6" a="1"/>
  <c r="S197" i="6" s="1"/>
  <c r="T197" i="6" s="1"/>
  <c r="Q793" i="6" a="1"/>
  <c r="Q793" i="6" s="1"/>
  <c r="R793" i="6" s="1"/>
  <c r="R88" i="6"/>
  <c r="S2191" i="6" a="1"/>
  <c r="S2191" i="6" s="1"/>
  <c r="T2191" i="6" s="1"/>
  <c r="Q963" i="6" a="1"/>
  <c r="Q963" i="6" s="1"/>
  <c r="R963" i="6" s="1"/>
  <c r="Q1043" i="6" a="1"/>
  <c r="Q1043" i="6" s="1"/>
  <c r="R1043" i="6" s="1"/>
  <c r="R1456" i="6"/>
  <c r="S1141" i="6" a="1"/>
  <c r="S1141" i="6" s="1"/>
  <c r="T1141" i="6" s="1"/>
  <c r="S2114" i="6" a="1"/>
  <c r="S2114" i="6" s="1"/>
  <c r="T2114" i="6" s="1"/>
  <c r="S1056" i="6" a="1"/>
  <c r="S1056" i="6" s="1"/>
  <c r="T1056" i="6" s="1"/>
  <c r="T1528" i="6"/>
  <c r="S1210" i="6" a="1"/>
  <c r="S1210" i="6" s="1"/>
  <c r="T1210" i="6" s="1"/>
  <c r="R85" i="6"/>
  <c r="Q782" i="6" a="1"/>
  <c r="Q782" i="6" s="1"/>
  <c r="R782" i="6" s="1"/>
  <c r="R1255" i="6"/>
  <c r="S1588" i="6" a="1"/>
  <c r="S1588" i="6" s="1"/>
  <c r="T1588" i="6" s="1"/>
  <c r="Q199" i="6" a="1"/>
  <c r="Q199" i="6" s="1"/>
  <c r="R199" i="6" s="1"/>
  <c r="Q1769" i="6" a="1"/>
  <c r="Q1769" i="6" s="1"/>
  <c r="R1769" i="6" s="1"/>
  <c r="S1206" i="6" a="1"/>
  <c r="S1206" i="6" s="1"/>
  <c r="T1206" i="6" s="1"/>
  <c r="Q438" i="6" a="1"/>
  <c r="Q438" i="6" s="1"/>
  <c r="R438" i="6" s="1"/>
  <c r="T2096" i="6"/>
  <c r="S1802" i="6" a="1"/>
  <c r="S1802" i="6" s="1"/>
  <c r="T1802" i="6" s="1"/>
  <c r="S465" i="6" a="1"/>
  <c r="S465" i="6" s="1"/>
  <c r="T465" i="6" s="1"/>
  <c r="T1027" i="6"/>
  <c r="S1147" i="6" a="1"/>
  <c r="S1147" i="6" s="1"/>
  <c r="T1147" i="6" s="1"/>
  <c r="Q1531" i="6" a="1"/>
  <c r="Q1531" i="6" s="1"/>
  <c r="R1531" i="6" s="1"/>
  <c r="S341" i="6" a="1"/>
  <c r="S341" i="6" s="1"/>
  <c r="T341" i="6" s="1"/>
  <c r="S962" i="6" a="1"/>
  <c r="S962" i="6" s="1"/>
  <c r="T962" i="6" s="1"/>
  <c r="S2123" i="6" a="1"/>
  <c r="S2123" i="6" s="1"/>
  <c r="T2123" i="6" s="1"/>
  <c r="Q2102" i="6" a="1"/>
  <c r="Q2102" i="6" s="1"/>
  <c r="R2102" i="6" s="1"/>
  <c r="S1771" i="6" a="1"/>
  <c r="S1771" i="6" s="1"/>
  <c r="T1771" i="6" s="1"/>
  <c r="S1586" i="6" a="1"/>
  <c r="S1586" i="6" s="1"/>
  <c r="T1586" i="6" s="1"/>
  <c r="S2022" i="6" a="1"/>
  <c r="S2022" i="6" s="1"/>
  <c r="T2022" i="6" s="1"/>
  <c r="S1161" i="6" a="1"/>
  <c r="S1161" i="6" s="1"/>
  <c r="T1161" i="6" s="1"/>
  <c r="Q1852" i="6" a="1"/>
  <c r="Q1852" i="6" s="1"/>
  <c r="R1852" i="6" s="1"/>
  <c r="S911" i="6" a="1"/>
  <c r="S911" i="6" s="1"/>
  <c r="T911" i="6" s="1"/>
  <c r="Q174" i="6" a="1"/>
  <c r="Q174" i="6" s="1"/>
  <c r="R174" i="6" s="1"/>
  <c r="R91" i="6"/>
  <c r="Q206" i="6" a="1"/>
  <c r="Q206" i="6" s="1"/>
  <c r="R206" i="6" s="1"/>
  <c r="S1639" i="6" a="1"/>
  <c r="S1639" i="6" s="1"/>
  <c r="T1639" i="6" s="1"/>
  <c r="S613" i="6" a="1"/>
  <c r="S613" i="6" s="1"/>
  <c r="T613" i="6" s="1"/>
  <c r="Q1005" i="6" a="1"/>
  <c r="Q1005" i="6" s="1"/>
  <c r="R1005" i="6" s="1"/>
  <c r="Q598" i="6" a="1"/>
  <c r="Q598" i="6" s="1"/>
  <c r="R598" i="6" s="1"/>
  <c r="R456" i="6"/>
  <c r="S2064" i="6" a="1"/>
  <c r="S2064" i="6" s="1"/>
  <c r="T2064" i="6" s="1"/>
  <c r="S748" i="6" a="1"/>
  <c r="S748" i="6" s="1"/>
  <c r="T748" i="6" s="1"/>
  <c r="S671" i="6" a="1"/>
  <c r="S671" i="6" s="1"/>
  <c r="T671" i="6" s="1"/>
  <c r="S1291" i="6" a="1"/>
  <c r="S1291" i="6" s="1"/>
  <c r="T1291" i="6" s="1"/>
  <c r="S778" i="6" a="1"/>
  <c r="S778" i="6" s="1"/>
  <c r="T778" i="6" s="1"/>
  <c r="S1650" i="6" a="1"/>
  <c r="S1650" i="6" s="1"/>
  <c r="T1650" i="6" s="1"/>
  <c r="S2222" i="6" a="1"/>
  <c r="S2222" i="6" s="1"/>
  <c r="T2222" i="6" s="1"/>
  <c r="Q2294" i="6" a="1"/>
  <c r="Q2294" i="6" s="1"/>
  <c r="R2294" i="6" s="1"/>
  <c r="R1227" i="6"/>
  <c r="Q1559" i="6" a="1"/>
  <c r="Q1559" i="6" s="1"/>
  <c r="R1559" i="6" s="1"/>
  <c r="S1445" i="6" a="1"/>
  <c r="S1445" i="6" s="1"/>
  <c r="T1445" i="6" s="1"/>
  <c r="Q2222" i="6" a="1"/>
  <c r="Q2222" i="6" s="1"/>
  <c r="R2222" i="6" s="1"/>
  <c r="S2280" i="6" a="1"/>
  <c r="S2280" i="6" s="1"/>
  <c r="T2280" i="6" s="1"/>
  <c r="S1285" i="6" a="1"/>
  <c r="S1285" i="6" s="1"/>
  <c r="T1285" i="6" s="1"/>
  <c r="V2177" i="6"/>
  <c r="U2177" i="6" s="1"/>
  <c r="S1018" i="6" a="1"/>
  <c r="S1018" i="6" s="1"/>
  <c r="T1018" i="6" s="1"/>
  <c r="S629" i="6" a="1"/>
  <c r="S629" i="6" s="1"/>
  <c r="T629" i="6" s="1"/>
  <c r="S1424" i="6" a="1"/>
  <c r="S1424" i="6" s="1"/>
  <c r="T1424" i="6" s="1"/>
  <c r="S399" i="6" a="1"/>
  <c r="S399" i="6" s="1"/>
  <c r="T399" i="6" s="1"/>
  <c r="S1233" i="6" a="1"/>
  <c r="S1233" i="6" s="1"/>
  <c r="T1233" i="6" s="1"/>
  <c r="Q1450" i="6" a="1"/>
  <c r="Q1450" i="6" s="1"/>
  <c r="R1450" i="6" s="1"/>
  <c r="S1121" i="6" a="1"/>
  <c r="S1121" i="6" s="1"/>
  <c r="T1121" i="6" s="1"/>
  <c r="S206" i="6" a="1"/>
  <c r="S206" i="6" s="1"/>
  <c r="T206" i="6" s="1"/>
  <c r="Q1325" i="6" a="1"/>
  <c r="Q1325" i="6" s="1"/>
  <c r="R1325" i="6" s="1"/>
  <c r="Q1217" i="6" a="1"/>
  <c r="Q1217" i="6" s="1"/>
  <c r="R1217" i="6" s="1"/>
  <c r="S1243" i="6" a="1"/>
  <c r="S1243" i="6" s="1"/>
  <c r="T1243" i="6" s="1"/>
  <c r="Q719" i="6" a="1"/>
  <c r="Q719" i="6" s="1"/>
  <c r="R719" i="6" s="1"/>
  <c r="Q193" i="6" a="1"/>
  <c r="Q193" i="6" s="1"/>
  <c r="R193" i="6" s="1"/>
  <c r="Q1256" i="6" a="1"/>
  <c r="Q1256" i="6" s="1"/>
  <c r="R1256" i="6" s="1"/>
  <c r="R68" i="6"/>
  <c r="Q1322" i="6" a="1"/>
  <c r="Q1322" i="6" s="1"/>
  <c r="R1322" i="6" s="1"/>
  <c r="S812" i="6" a="1"/>
  <c r="S812" i="6" s="1"/>
  <c r="T812" i="6" s="1"/>
  <c r="S1330" i="6" a="1"/>
  <c r="S1330" i="6" s="1"/>
  <c r="T1330" i="6" s="1"/>
  <c r="S1760" i="6" a="1"/>
  <c r="S1760" i="6" s="1"/>
  <c r="T1760" i="6" s="1"/>
  <c r="S1661" i="6" a="1"/>
  <c r="S1661" i="6" s="1"/>
  <c r="T1661" i="6" s="1"/>
  <c r="S1380" i="6" a="1"/>
  <c r="S1380" i="6" s="1"/>
  <c r="T1380" i="6" s="1"/>
  <c r="Q760" i="6" a="1"/>
  <c r="Q760" i="6" s="1"/>
  <c r="R760" i="6" s="1"/>
  <c r="Q1372" i="6" a="1"/>
  <c r="Q1372" i="6" s="1"/>
  <c r="R1372" i="6" s="1"/>
  <c r="R490" i="6"/>
  <c r="S838" i="6" a="1"/>
  <c r="S838" i="6" s="1"/>
  <c r="T838" i="6" s="1"/>
  <c r="R1470" i="6"/>
  <c r="S1404" i="6" a="1"/>
  <c r="S1404" i="6" s="1"/>
  <c r="T1404" i="6" s="1"/>
  <c r="S2287" i="6" a="1"/>
  <c r="S2287" i="6" s="1"/>
  <c r="T2287" i="6" s="1"/>
  <c r="Q1380" i="6" a="1"/>
  <c r="Q1380" i="6" s="1"/>
  <c r="R1380" i="6" s="1"/>
  <c r="Q834" i="6" a="1"/>
  <c r="Q834" i="6" s="1"/>
  <c r="R834" i="6" s="1"/>
  <c r="Q582" i="6" a="1"/>
  <c r="Q582" i="6" s="1"/>
  <c r="R582" i="6" s="1"/>
  <c r="Q29" i="6" a="1"/>
  <c r="Q29" i="6" s="1"/>
  <c r="R29" i="6" s="1"/>
  <c r="Q378" i="6" a="1"/>
  <c r="Q378" i="6" s="1"/>
  <c r="R378" i="6" s="1"/>
  <c r="R1458" i="6"/>
  <c r="S2234" i="6" a="1"/>
  <c r="S2234" i="6" s="1"/>
  <c r="T2234" i="6" s="1"/>
  <c r="S2211" i="6" a="1"/>
  <c r="S2211" i="6" s="1"/>
  <c r="T2211" i="6" s="1"/>
  <c r="S1179" i="6" a="1"/>
  <c r="S1179" i="6" s="1"/>
  <c r="T1179" i="6" s="1"/>
  <c r="S1999" i="6" a="1"/>
  <c r="S1999" i="6" s="1"/>
  <c r="T1999" i="6" s="1"/>
  <c r="Q113" i="6" a="1"/>
  <c r="Q113" i="6" s="1"/>
  <c r="R113" i="6" s="1"/>
  <c r="Q19" i="6" a="1"/>
  <c r="Q19" i="6" s="1"/>
  <c r="R19" i="6" s="1"/>
  <c r="R205" i="6"/>
  <c r="T1072" i="6"/>
  <c r="S695" i="6" a="1"/>
  <c r="S695" i="6" s="1"/>
  <c r="T695" i="6" s="1"/>
  <c r="S470" i="6" a="1"/>
  <c r="S470" i="6" s="1"/>
  <c r="T470" i="6" s="1"/>
  <c r="Q1128" i="6" a="1"/>
  <c r="Q1128" i="6" s="1"/>
  <c r="R1128" i="6" s="1"/>
  <c r="S823" i="6" a="1"/>
  <c r="S823" i="6" s="1"/>
  <c r="T823" i="6" s="1"/>
  <c r="S922" i="6" a="1"/>
  <c r="S922" i="6" s="1"/>
  <c r="T922" i="6" s="1"/>
  <c r="S576" i="6" a="1"/>
  <c r="S576" i="6" s="1"/>
  <c r="T576" i="6" s="1"/>
  <c r="S1865" i="6" a="1"/>
  <c r="S1865" i="6" s="1"/>
  <c r="T1865" i="6" s="1"/>
  <c r="Q79" i="6" a="1"/>
  <c r="Q79" i="6" s="1"/>
  <c r="R79" i="6" s="1"/>
  <c r="Q1838" i="6" a="1"/>
  <c r="Q1838" i="6" s="1"/>
  <c r="R1838" i="6" s="1"/>
  <c r="Q239" i="6" a="1"/>
  <c r="Q239" i="6" s="1"/>
  <c r="R239" i="6" s="1"/>
  <c r="S1942" i="6" a="1"/>
  <c r="S1942" i="6" s="1"/>
  <c r="T1942" i="6" s="1"/>
  <c r="Q642" i="6" a="1"/>
  <c r="Q642" i="6" s="1"/>
  <c r="R642" i="6" s="1"/>
  <c r="Q1589" i="6" a="1"/>
  <c r="Q1589" i="6" s="1"/>
  <c r="R1589" i="6" s="1"/>
  <c r="S728" i="6" a="1"/>
  <c r="S728" i="6" s="1"/>
  <c r="T728" i="6" s="1"/>
  <c r="S1852" i="6" a="1"/>
  <c r="S1852" i="6" s="1"/>
  <c r="T1852" i="6" s="1"/>
  <c r="S607" i="6" a="1"/>
  <c r="S607" i="6" s="1"/>
  <c r="T607" i="6" s="1"/>
  <c r="S664" i="6" a="1"/>
  <c r="S664" i="6" s="1"/>
  <c r="T664" i="6" s="1"/>
  <c r="S1716" i="6" a="1"/>
  <c r="S1716" i="6" s="1"/>
  <c r="T1716" i="6" s="1"/>
  <c r="Q1169" i="6" a="1"/>
  <c r="Q1169" i="6" s="1"/>
  <c r="R1169" i="6" s="1"/>
  <c r="S1407" i="6" a="1"/>
  <c r="S1407" i="6" s="1"/>
  <c r="T1407" i="6" s="1"/>
  <c r="S430" i="6" a="1"/>
  <c r="S430" i="6" s="1"/>
  <c r="T430" i="6" s="1"/>
  <c r="S1948" i="6" a="1"/>
  <c r="S1948" i="6" s="1"/>
  <c r="T1948" i="6" s="1"/>
  <c r="S1848" i="6" a="1"/>
  <c r="S1848" i="6" s="1"/>
  <c r="T1848" i="6" s="1"/>
  <c r="S2140" i="6" a="1"/>
  <c r="S2140" i="6" s="1"/>
  <c r="T2140" i="6" s="1"/>
  <c r="Q218" i="6" a="1"/>
  <c r="Q218" i="6" s="1"/>
  <c r="R218" i="6" s="1"/>
  <c r="Q622" i="6" a="1"/>
  <c r="Q622" i="6" s="1"/>
  <c r="R622" i="6" s="1"/>
  <c r="Q265" i="6" a="1"/>
  <c r="Q265" i="6" s="1"/>
  <c r="R265" i="6" s="1"/>
  <c r="R1296" i="6"/>
  <c r="Q769" i="6" a="1"/>
  <c r="Q769" i="6" s="1"/>
  <c r="R769" i="6" s="1"/>
  <c r="S285" i="6" a="1"/>
  <c r="S285" i="6" s="1"/>
  <c r="T285" i="6" s="1"/>
  <c r="S552" i="6" a="1"/>
  <c r="S552" i="6" s="1"/>
  <c r="T552" i="6" s="1"/>
  <c r="S104" i="6" a="1"/>
  <c r="S104" i="6" s="1"/>
  <c r="T104" i="6" s="1"/>
  <c r="Q2086" i="6" a="1"/>
  <c r="Q2086" i="6" s="1"/>
  <c r="R2086" i="6" s="1"/>
  <c r="Q920" i="6" a="1"/>
  <c r="Q920" i="6" s="1"/>
  <c r="R920" i="6" s="1"/>
  <c r="T1429" i="6"/>
  <c r="R1891" i="6"/>
  <c r="V838" i="6"/>
  <c r="U838" i="6" s="1"/>
  <c r="W11" i="6"/>
  <c r="S39" i="6" a="1"/>
  <c r="S39" i="6" s="1"/>
  <c r="T39" i="6" s="1"/>
  <c r="S1937" i="6" a="1"/>
  <c r="S1937" i="6" s="1"/>
  <c r="T1937" i="6" s="1"/>
  <c r="S736" i="6" a="1"/>
  <c r="S736" i="6" s="1"/>
  <c r="T736" i="6" s="1"/>
  <c r="S226" i="6" a="1"/>
  <c r="S226" i="6" s="1"/>
  <c r="T226" i="6" s="1"/>
  <c r="Q1283" i="6" a="1"/>
  <c r="Q1283" i="6" s="1"/>
  <c r="R1283" i="6" s="1"/>
  <c r="S452" i="6" a="1"/>
  <c r="S452" i="6" s="1"/>
  <c r="T452" i="6" s="1"/>
  <c r="S1701" i="6" a="1"/>
  <c r="S1701" i="6" s="1"/>
  <c r="T1701" i="6" s="1"/>
  <c r="Q835" i="6" a="1"/>
  <c r="Q835" i="6" s="1"/>
  <c r="R835" i="6" s="1"/>
  <c r="S1239" i="6" a="1"/>
  <c r="S1239" i="6" s="1"/>
  <c r="T1239" i="6" s="1"/>
  <c r="R1398" i="6"/>
  <c r="S242" i="6" a="1"/>
  <c r="S242" i="6" s="1"/>
  <c r="T242" i="6" s="1"/>
  <c r="Q2068" i="6" a="1"/>
  <c r="Q2068" i="6" s="1"/>
  <c r="R2068" i="6" s="1"/>
  <c r="S1327" i="6" a="1"/>
  <c r="S1327" i="6" s="1"/>
  <c r="T1327" i="6" s="1"/>
  <c r="S2263" i="6" a="1"/>
  <c r="S2263" i="6" s="1"/>
  <c r="T2263" i="6" s="1"/>
  <c r="S1504" i="6" a="1"/>
  <c r="S1504" i="6" s="1"/>
  <c r="T1504" i="6" s="1"/>
  <c r="S815" i="6" a="1"/>
  <c r="S815" i="6" s="1"/>
  <c r="T815" i="6" s="1"/>
  <c r="Q1817" i="6" a="1"/>
  <c r="Q1817" i="6" s="1"/>
  <c r="R1817" i="6" s="1"/>
  <c r="S706" i="6" a="1"/>
  <c r="S706" i="6" s="1"/>
  <c r="T706" i="6" s="1"/>
  <c r="S646" i="6" a="1"/>
  <c r="S646" i="6" s="1"/>
  <c r="T646" i="6" s="1"/>
  <c r="Q2167" i="6" a="1"/>
  <c r="Q2167" i="6" s="1"/>
  <c r="R2167" i="6" s="1"/>
  <c r="Q2196" i="6" a="1"/>
  <c r="Q2196" i="6" s="1"/>
  <c r="R2196" i="6" s="1"/>
  <c r="Q1235" i="6" a="1"/>
  <c r="Q1235" i="6" s="1"/>
  <c r="R1235" i="6" s="1"/>
  <c r="V239" i="6"/>
  <c r="U239" i="6" s="1"/>
  <c r="S1308" i="6" a="1"/>
  <c r="S1308" i="6" s="1"/>
  <c r="T1308" i="6" s="1"/>
  <c r="S1301" i="6" a="1"/>
  <c r="S1301" i="6" s="1"/>
  <c r="T1301" i="6" s="1"/>
  <c r="S30" i="6" a="1"/>
  <c r="S30" i="6" s="1"/>
  <c r="T30" i="6" s="1"/>
  <c r="S1265" i="6" a="1"/>
  <c r="S1265" i="6" s="1"/>
  <c r="T1265" i="6" s="1"/>
  <c r="S2088" i="6" a="1"/>
  <c r="S2088" i="6" s="1"/>
  <c r="T2088" i="6" s="1"/>
  <c r="W2088" i="6" s="1"/>
  <c r="S210" i="6" a="1"/>
  <c r="S210" i="6" s="1"/>
  <c r="T210" i="6" s="1"/>
  <c r="Q1358" i="6" a="1"/>
  <c r="Q1358" i="6" s="1"/>
  <c r="R1358" i="6" s="1"/>
  <c r="Q2176" i="6" a="1"/>
  <c r="Q2176" i="6" s="1"/>
  <c r="R2176" i="6" s="1"/>
  <c r="Q1695" i="6" a="1"/>
  <c r="Q1695" i="6" s="1"/>
  <c r="R1695" i="6" s="1"/>
  <c r="Q36" i="6" a="1"/>
  <c r="Q36" i="6" s="1"/>
  <c r="R36" i="6" s="1"/>
  <c r="Q1400" i="6" a="1"/>
  <c r="Q1400" i="6" s="1"/>
  <c r="R1400" i="6" s="1"/>
  <c r="Q202" i="6" a="1"/>
  <c r="Q202" i="6" s="1"/>
  <c r="R202" i="6" s="1"/>
  <c r="S1175" i="6" a="1"/>
  <c r="S1175" i="6" s="1"/>
  <c r="T1175" i="6" s="1"/>
  <c r="W1175" i="6" s="1"/>
  <c r="S720" i="6" a="1"/>
  <c r="S720" i="6" s="1"/>
  <c r="T720" i="6" s="1"/>
  <c r="S1019" i="6" a="1"/>
  <c r="S1019" i="6" s="1"/>
  <c r="T1019" i="6" s="1"/>
  <c r="S1355" i="6" a="1"/>
  <c r="S1355" i="6" s="1"/>
  <c r="T1355" i="6" s="1"/>
  <c r="Q754" i="6" a="1"/>
  <c r="Q754" i="6" s="1"/>
  <c r="R754" i="6" s="1"/>
  <c r="Q1845" i="6" a="1"/>
  <c r="Q1845" i="6" s="1"/>
  <c r="R1845" i="6" s="1"/>
  <c r="Q1784" i="6" a="1"/>
  <c r="Q1784" i="6" s="1"/>
  <c r="R1784" i="6" s="1"/>
  <c r="W1784" i="6" s="1"/>
  <c r="Q130" i="6" a="1"/>
  <c r="Q130" i="6" s="1"/>
  <c r="R130" i="6" s="1"/>
  <c r="V130" i="6" s="1"/>
  <c r="U130" i="6" s="1"/>
  <c r="Q1972" i="6" a="1"/>
  <c r="Q1972" i="6" s="1"/>
  <c r="R1972" i="6" s="1"/>
  <c r="S928" i="6" a="1"/>
  <c r="S928" i="6" s="1"/>
  <c r="T928" i="6" s="1"/>
  <c r="S1403" i="6" a="1"/>
  <c r="S1403" i="6" s="1"/>
  <c r="T1403" i="6" s="1"/>
  <c r="Q2091" i="6" a="1"/>
  <c r="Q2091" i="6" s="1"/>
  <c r="R2091" i="6" s="1"/>
  <c r="Q1409" i="6" a="1"/>
  <c r="Q1409" i="6" s="1"/>
  <c r="R1409" i="6" s="1"/>
  <c r="S1094" i="6" a="1"/>
  <c r="S1094" i="6" s="1"/>
  <c r="T1094" i="6" s="1"/>
  <c r="T700" i="6"/>
  <c r="R1099" i="6"/>
  <c r="S1958" i="6" a="1"/>
  <c r="S1958" i="6" s="1"/>
  <c r="T1958" i="6" s="1"/>
  <c r="S791" i="6" a="1"/>
  <c r="S791" i="6" s="1"/>
  <c r="T791" i="6" s="1"/>
  <c r="S713" i="6" a="1"/>
  <c r="S713" i="6" s="1"/>
  <c r="T713" i="6" s="1"/>
  <c r="Q84" i="6" a="1"/>
  <c r="Q84" i="6" s="1"/>
  <c r="R84" i="6" s="1"/>
  <c r="Q1131" i="6" a="1"/>
  <c r="Q1131" i="6" s="1"/>
  <c r="R1131" i="6" s="1"/>
  <c r="S1969" i="6" a="1"/>
  <c r="S1969" i="6" s="1"/>
  <c r="T1969" i="6" s="1"/>
  <c r="Q1798" i="6" a="1"/>
  <c r="Q1798" i="6" s="1"/>
  <c r="R1798" i="6" s="1"/>
  <c r="Q955" i="6" a="1"/>
  <c r="Q955" i="6" s="1"/>
  <c r="R955" i="6" s="1"/>
  <c r="S438" i="6" a="1"/>
  <c r="S438" i="6" s="1"/>
  <c r="T438" i="6" s="1"/>
  <c r="W438" i="6" s="1"/>
  <c r="R315" i="6"/>
  <c r="T2003" i="6"/>
  <c r="R128" i="6"/>
  <c r="Q1206" i="6" a="1"/>
  <c r="Q1206" i="6" s="1"/>
  <c r="R1206" i="6" s="1"/>
  <c r="V1206" i="6" s="1"/>
  <c r="U1206" i="6" s="1"/>
  <c r="S1230" i="6" a="1"/>
  <c r="S1230" i="6" s="1"/>
  <c r="T1230" i="6" s="1"/>
  <c r="S1089" i="6" a="1"/>
  <c r="S1089" i="6" s="1"/>
  <c r="T1089" i="6" s="1"/>
  <c r="S2278" i="6" a="1"/>
  <c r="S2278" i="6" s="1"/>
  <c r="T2278" i="6" s="1"/>
  <c r="S1145" i="6" a="1"/>
  <c r="S1145" i="6" s="1"/>
  <c r="T1145" i="6" s="1"/>
  <c r="S632" i="6" a="1"/>
  <c r="S632" i="6" s="1"/>
  <c r="T632" i="6" s="1"/>
  <c r="S2196" i="6" a="1"/>
  <c r="S2196" i="6" s="1"/>
  <c r="T2196" i="6" s="1"/>
  <c r="S570" i="6" a="1"/>
  <c r="S570" i="6" s="1"/>
  <c r="T570" i="6" s="1"/>
  <c r="Q1213" i="6" a="1"/>
  <c r="Q1213" i="6" s="1"/>
  <c r="R1213" i="6" s="1"/>
  <c r="Q1451" i="6" a="1"/>
  <c r="Q1451" i="6" s="1"/>
  <c r="R1451" i="6" s="1"/>
  <c r="S1216" i="6" a="1"/>
  <c r="S1216" i="6" s="1"/>
  <c r="T1216" i="6" s="1"/>
  <c r="V1216" i="6" s="1"/>
  <c r="U1216" i="6" s="1"/>
  <c r="S550" i="6" a="1"/>
  <c r="S550" i="6" s="1"/>
  <c r="T550" i="6" s="1"/>
  <c r="Q127" i="6" a="1"/>
  <c r="Q127" i="6" s="1"/>
  <c r="R127" i="6" s="1"/>
  <c r="Q1605" i="6" a="1"/>
  <c r="Q1605" i="6" s="1"/>
  <c r="R1605" i="6" s="1"/>
  <c r="T190" i="6"/>
  <c r="T1321" i="6"/>
  <c r="R2178" i="6"/>
  <c r="Q197" i="6" a="1"/>
  <c r="Q197" i="6" s="1"/>
  <c r="R197" i="6" s="1"/>
  <c r="V197" i="6" s="1"/>
  <c r="U197" i="6" s="1"/>
  <c r="Q1586" i="6" a="1"/>
  <c r="Q1586" i="6" s="1"/>
  <c r="R1586" i="6" s="1"/>
  <c r="V1586" i="6" s="1"/>
  <c r="U1586" i="6" s="1"/>
  <c r="R119" i="6"/>
  <c r="S228" i="6" a="1"/>
  <c r="S228" i="6" s="1"/>
  <c r="T228" i="6" s="1"/>
  <c r="S895" i="6" a="1"/>
  <c r="S895" i="6" s="1"/>
  <c r="T895" i="6" s="1"/>
  <c r="S1966" i="6" a="1"/>
  <c r="S1966" i="6" s="1"/>
  <c r="T1966" i="6" s="1"/>
  <c r="S1548" i="6" a="1"/>
  <c r="S1548" i="6" s="1"/>
  <c r="T1548" i="6" s="1"/>
  <c r="S1272" i="6" a="1"/>
  <c r="S1272" i="6" s="1"/>
  <c r="T1272" i="6" s="1"/>
  <c r="S825" i="6" a="1"/>
  <c r="S825" i="6" s="1"/>
  <c r="T825" i="6" s="1"/>
  <c r="Q550" i="6" a="1"/>
  <c r="Q550" i="6" s="1"/>
  <c r="R550" i="6" s="1"/>
  <c r="V1372" i="6"/>
  <c r="U1372" i="6" s="1"/>
  <c r="W1531" i="6"/>
  <c r="S159" i="6" a="1"/>
  <c r="S159" i="6" s="1"/>
  <c r="T159" i="6" s="1"/>
  <c r="W2294" i="6"/>
  <c r="V910" i="6"/>
  <c r="U910" i="6" s="1"/>
  <c r="W2257" i="6"/>
  <c r="V1056" i="6"/>
  <c r="U1056" i="6" s="1"/>
  <c r="W1203" i="6"/>
  <c r="W838" i="6"/>
  <c r="V1147" i="6"/>
  <c r="U1147" i="6" s="1"/>
  <c r="W1322" i="6"/>
  <c r="V2234" i="6"/>
  <c r="U2234" i="6" s="1"/>
  <c r="V1531" i="6"/>
  <c r="U1531" i="6" s="1"/>
  <c r="W1147" i="6"/>
  <c r="V1784" i="6"/>
  <c r="U1784" i="6" s="1"/>
  <c r="W239" i="6"/>
  <c r="S1695" i="6" a="1"/>
  <c r="S1695" i="6" s="1"/>
  <c r="T1695" i="6" s="1"/>
  <c r="W1372" i="6"/>
  <c r="V2257" i="6"/>
  <c r="U2257" i="6" s="1"/>
  <c r="W2234" i="6"/>
  <c r="R1766" i="6"/>
  <c r="Q1349" i="6" a="1"/>
  <c r="Q1349" i="6" s="1"/>
  <c r="R1349" i="6" s="1"/>
  <c r="S1699" i="6" a="1"/>
  <c r="S1699" i="6" s="1"/>
  <c r="T1699" i="6" s="1"/>
  <c r="Q1631" i="6" a="1"/>
  <c r="Q1631" i="6" s="1"/>
  <c r="R1631" i="6" s="1"/>
  <c r="S1950" i="6" a="1"/>
  <c r="S1950" i="6" s="1"/>
  <c r="T1950" i="6" s="1"/>
  <c r="Q1442" i="6" a="1"/>
  <c r="Q1442" i="6" s="1"/>
  <c r="R1442" i="6" s="1"/>
  <c r="V1322" i="6"/>
  <c r="U1322" i="6" s="1"/>
  <c r="W910" i="6"/>
  <c r="S2028" i="6" a="1"/>
  <c r="S2028" i="6" s="1"/>
  <c r="T2028" i="6" s="1"/>
  <c r="S230" i="6" a="1"/>
  <c r="S230" i="6" s="1"/>
  <c r="T230" i="6" s="1"/>
  <c r="V230" i="6" s="1"/>
  <c r="U230" i="6" s="1"/>
  <c r="S266" i="6" a="1"/>
  <c r="S266" i="6" s="1"/>
  <c r="T266" i="6" s="1"/>
  <c r="V11" i="6"/>
  <c r="U11" i="6" s="1"/>
  <c r="Q2021" i="6" a="1"/>
  <c r="Q2021" i="6" s="1"/>
  <c r="R2021" i="6" s="1"/>
  <c r="W2021" i="6" s="1"/>
  <c r="W115" i="6"/>
  <c r="S1869" i="6" a="1"/>
  <c r="S1869" i="6" s="1"/>
  <c r="T1869" i="6" s="1"/>
  <c r="V1869" i="6" s="1"/>
  <c r="U1869" i="6" s="1"/>
  <c r="T2044" i="6"/>
  <c r="S423" i="6" a="1"/>
  <c r="S423" i="6" s="1"/>
  <c r="T423" i="6" s="1"/>
  <c r="V2294" i="6"/>
  <c r="U2294" i="6" s="1"/>
  <c r="T1099" i="6"/>
  <c r="Q851" i="6" a="1"/>
  <c r="Q851" i="6" s="1"/>
  <c r="R851" i="6" s="1"/>
  <c r="S1097" i="6" a="1"/>
  <c r="S1097" i="6" s="1"/>
  <c r="T1097" i="6" s="1"/>
  <c r="S1663" i="6" a="1"/>
  <c r="S1663" i="6" s="1"/>
  <c r="T1663" i="6" s="1"/>
  <c r="S592" i="6" a="1"/>
  <c r="S592" i="6" s="1"/>
  <c r="T592" i="6" s="1"/>
  <c r="S1496" i="6" a="1"/>
  <c r="S1496" i="6" s="1"/>
  <c r="T1496" i="6" s="1"/>
  <c r="Q1020" i="6" a="1"/>
  <c r="Q1020" i="6" s="1"/>
  <c r="R1020" i="6" s="1"/>
  <c r="Q1392" i="6" a="1"/>
  <c r="Q1392" i="6" s="1"/>
  <c r="R1392" i="6" s="1"/>
  <c r="S1603" i="6" a="1"/>
  <c r="S1603" i="6" s="1"/>
  <c r="T1603" i="6" s="1"/>
  <c r="Q1548" i="6" a="1"/>
  <c r="Q1548" i="6" s="1"/>
  <c r="R1548" i="6" s="1"/>
  <c r="S1633" i="6" a="1"/>
  <c r="S1633" i="6" s="1"/>
  <c r="T1633" i="6" s="1"/>
  <c r="S987" i="6" a="1"/>
  <c r="S987" i="6" s="1"/>
  <c r="T987" i="6" s="1"/>
  <c r="S1619" i="6" a="1"/>
  <c r="S1619" i="6" s="1"/>
  <c r="T1619" i="6" s="1"/>
  <c r="R2220" i="6"/>
  <c r="T1421" i="6"/>
  <c r="S75" i="6" a="1"/>
  <c r="S75" i="6" s="1"/>
  <c r="T75" i="6" s="1"/>
  <c r="S885" i="6" a="1"/>
  <c r="S885" i="6" s="1"/>
  <c r="T885" i="6" s="1"/>
  <c r="Q629" i="6" a="1"/>
  <c r="Q629" i="6" s="1"/>
  <c r="R629" i="6" s="1"/>
  <c r="S1349" i="6" a="1"/>
  <c r="S1349" i="6" s="1"/>
  <c r="T1349" i="6" s="1"/>
  <c r="S1816" i="6" a="1"/>
  <c r="S1816" i="6" s="1"/>
  <c r="T1816" i="6" s="1"/>
  <c r="Q1663" i="6" a="1"/>
  <c r="Q1663" i="6" s="1"/>
  <c r="R1663" i="6" s="1"/>
  <c r="S295" i="6" a="1"/>
  <c r="S295" i="6" s="1"/>
  <c r="T295" i="6" s="1"/>
  <c r="Q290" i="6" a="1"/>
  <c r="Q290" i="6" s="1"/>
  <c r="R290" i="6" s="1"/>
  <c r="Q667" i="6" a="1"/>
  <c r="Q667" i="6" s="1"/>
  <c r="R667" i="6" s="1"/>
  <c r="S1741" i="6" a="1"/>
  <c r="S1741" i="6" s="1"/>
  <c r="T1741" i="6" s="1"/>
  <c r="Q210" i="6" a="1"/>
  <c r="Q210" i="6" s="1"/>
  <c r="R210" i="6" s="1"/>
  <c r="R1921" i="6"/>
  <c r="R901" i="6"/>
  <c r="R1956" i="6"/>
  <c r="R1276" i="6"/>
  <c r="Q87" i="6" a="1"/>
  <c r="Q87" i="6" s="1"/>
  <c r="R87" i="6" s="1"/>
  <c r="S2156" i="6" a="1"/>
  <c r="S2156" i="6" s="1"/>
  <c r="T2156" i="6" s="1"/>
  <c r="S1532" i="6" a="1"/>
  <c r="S1532" i="6" s="1"/>
  <c r="T1532" i="6" s="1"/>
  <c r="V1532" i="6" s="1"/>
  <c r="U1532" i="6" s="1"/>
  <c r="Q2216" i="6" a="1"/>
  <c r="Q2216" i="6" s="1"/>
  <c r="R2216" i="6" s="1"/>
  <c r="R1809" i="6"/>
  <c r="R432" i="6"/>
  <c r="T912" i="6"/>
  <c r="Q1649" i="6" a="1"/>
  <c r="Q1649" i="6" s="1"/>
  <c r="R1649" i="6" s="1"/>
  <c r="S347" i="6" a="1"/>
  <c r="S347" i="6" s="1"/>
  <c r="T347" i="6" s="1"/>
  <c r="S36" i="6" a="1"/>
  <c r="S36" i="6" s="1"/>
  <c r="T36" i="6" s="1"/>
  <c r="S2275" i="6" a="1"/>
  <c r="S2275" i="6" s="1"/>
  <c r="T2275" i="6" s="1"/>
  <c r="S1140" i="6" a="1"/>
  <c r="S1140" i="6" s="1"/>
  <c r="T1140" i="6" s="1"/>
  <c r="S1315" i="6" a="1"/>
  <c r="S1315" i="6" s="1"/>
  <c r="T1315" i="6" s="1"/>
  <c r="S670" i="6" a="1"/>
  <c r="S670" i="6" s="1"/>
  <c r="T670" i="6" s="1"/>
  <c r="S654" i="6" a="1"/>
  <c r="S654" i="6" s="1"/>
  <c r="T654" i="6" s="1"/>
  <c r="Q1571" i="6" a="1"/>
  <c r="Q1571" i="6" s="1"/>
  <c r="R1571" i="6" s="1"/>
  <c r="Q2284" i="6" a="1"/>
  <c r="Q2284" i="6" s="1"/>
  <c r="R2284" i="6" s="1"/>
  <c r="Q65" i="6" a="1"/>
  <c r="Q65" i="6" s="1"/>
  <c r="R65" i="6" s="1"/>
  <c r="Q576" i="6" a="1"/>
  <c r="Q576" i="6" s="1"/>
  <c r="R576" i="6" s="1"/>
  <c r="R479" i="6"/>
  <c r="S1113" i="6" a="1"/>
  <c r="S1113" i="6" s="1"/>
  <c r="T1113" i="6" s="1"/>
  <c r="S20" i="6" a="1"/>
  <c r="S20" i="6" s="1"/>
  <c r="T20" i="6" s="1"/>
  <c r="S41" i="6" a="1"/>
  <c r="S41" i="6" s="1"/>
  <c r="T41" i="6" s="1"/>
  <c r="S1340" i="6" a="1"/>
  <c r="S1340" i="6" s="1"/>
  <c r="T1340" i="6" s="1"/>
  <c r="V1340" i="6" s="1"/>
  <c r="U1340" i="6" s="1"/>
  <c r="S1745" i="6" a="1"/>
  <c r="S1745" i="6" s="1"/>
  <c r="T1745" i="6" s="1"/>
  <c r="S1660" i="6" a="1"/>
  <c r="S1660" i="6" s="1"/>
  <c r="T1660" i="6" s="1"/>
  <c r="Q565" i="6" a="1"/>
  <c r="Q565" i="6" s="1"/>
  <c r="R565" i="6" s="1"/>
  <c r="S574" i="6" a="1"/>
  <c r="S574" i="6" s="1"/>
  <c r="T574" i="6" s="1"/>
  <c r="S38" i="6" a="1"/>
  <c r="S38" i="6" s="1"/>
  <c r="T38" i="6" s="1"/>
  <c r="V38" i="6" s="1"/>
  <c r="U38" i="6" s="1"/>
  <c r="S59" i="6" a="1"/>
  <c r="S59" i="6" s="1"/>
  <c r="T59" i="6" s="1"/>
  <c r="Q1871" i="6" a="1"/>
  <c r="Q1871" i="6" s="1"/>
  <c r="R1871" i="6" s="1"/>
  <c r="Q1133" i="6" a="1"/>
  <c r="Q1133" i="6" s="1"/>
  <c r="R1133" i="6" s="1"/>
  <c r="S1988" i="6" a="1"/>
  <c r="S1988" i="6" s="1"/>
  <c r="T1988" i="6" s="1"/>
  <c r="Q1804" i="6" a="1"/>
  <c r="Q1804" i="6" s="1"/>
  <c r="R1804" i="6" s="1"/>
  <c r="S1792" i="6" a="1"/>
  <c r="S1792" i="6" s="1"/>
  <c r="T1792" i="6" s="1"/>
  <c r="V1792" i="6" s="1"/>
  <c r="U1792" i="6" s="1"/>
  <c r="S1201" i="6" a="1"/>
  <c r="S1201" i="6" s="1"/>
  <c r="T1201" i="6" s="1"/>
  <c r="V719" i="6"/>
  <c r="U719" i="6" s="1"/>
  <c r="S1618" i="6" a="1"/>
  <c r="S1618" i="6" s="1"/>
  <c r="T1618" i="6" s="1"/>
  <c r="S476" i="6" a="1"/>
  <c r="S476" i="6" s="1"/>
  <c r="T476" i="6" s="1"/>
  <c r="S182" i="6" a="1"/>
  <c r="S182" i="6" s="1"/>
  <c r="T182" i="6" s="1"/>
  <c r="S2165" i="6" a="1"/>
  <c r="S2165" i="6" s="1"/>
  <c r="T2165" i="6" s="1"/>
  <c r="V2165" i="6" s="1"/>
  <c r="U2165" i="6" s="1"/>
  <c r="S1783" i="6" a="1"/>
  <c r="S1783" i="6" s="1"/>
  <c r="T1783" i="6" s="1"/>
  <c r="S1691" i="6" a="1"/>
  <c r="S1691" i="6" s="1"/>
  <c r="T1691" i="6" s="1"/>
  <c r="Q28" i="6" a="1"/>
  <c r="Q28" i="6" s="1"/>
  <c r="R28" i="6" s="1"/>
  <c r="Q142" i="6" a="1"/>
  <c r="Q142" i="6" s="1"/>
  <c r="R142" i="6" s="1"/>
  <c r="R67" i="6"/>
  <c r="Q632" i="6" a="1"/>
  <c r="Q632" i="6" s="1"/>
  <c r="R632" i="6" s="1"/>
  <c r="S1165" i="6" a="1"/>
  <c r="S1165" i="6" s="1"/>
  <c r="T1165" i="6" s="1"/>
  <c r="S2081" i="6" a="1"/>
  <c r="S2081" i="6" s="1"/>
  <c r="T2081" i="6" s="1"/>
  <c r="W2081" i="6" s="1"/>
  <c r="Q295" i="6" a="1"/>
  <c r="Q295" i="6" s="1"/>
  <c r="R295" i="6" s="1"/>
  <c r="Q370" i="6" a="1"/>
  <c r="Q370" i="6" s="1"/>
  <c r="R370" i="6" s="1"/>
  <c r="Q810" i="6" a="1"/>
  <c r="Q810" i="6" s="1"/>
  <c r="R810" i="6" s="1"/>
  <c r="T330" i="6"/>
  <c r="S168" i="6" a="1"/>
  <c r="S168" i="6" s="1"/>
  <c r="T168" i="6" s="1"/>
  <c r="S821" i="6" a="1"/>
  <c r="S821" i="6" s="1"/>
  <c r="T821" i="6" s="1"/>
  <c r="S1277" i="6" a="1"/>
  <c r="S1277" i="6" s="1"/>
  <c r="T1277" i="6" s="1"/>
  <c r="Q355" i="6" a="1"/>
  <c r="Q355" i="6" s="1"/>
  <c r="R355" i="6" s="1"/>
  <c r="Q2110" i="6" a="1"/>
  <c r="Q2110" i="6" s="1"/>
  <c r="R2110" i="6" s="1"/>
  <c r="R2272" i="6"/>
  <c r="R1977" i="6"/>
  <c r="S761" i="6" a="1"/>
  <c r="S761" i="6" s="1"/>
  <c r="T761" i="6" s="1"/>
  <c r="S2135" i="6" a="1"/>
  <c r="S2135" i="6" s="1"/>
  <c r="T2135" i="6" s="1"/>
  <c r="S559" i="6" a="1"/>
  <c r="S559" i="6" s="1"/>
  <c r="T559" i="6" s="1"/>
  <c r="S69" i="6" a="1"/>
  <c r="S69" i="6" s="1"/>
  <c r="T69" i="6" s="1"/>
  <c r="V69" i="6" s="1"/>
  <c r="U69" i="6" s="1"/>
  <c r="S1442" i="6" a="1"/>
  <c r="S1442" i="6" s="1"/>
  <c r="T1442" i="6" s="1"/>
  <c r="S498" i="6" a="1"/>
  <c r="S498" i="6" s="1"/>
  <c r="T498" i="6" s="1"/>
  <c r="S1180" i="6" a="1"/>
  <c r="S1180" i="6" s="1"/>
  <c r="T1180" i="6" s="1"/>
  <c r="S1297" i="6" a="1"/>
  <c r="S1297" i="6" s="1"/>
  <c r="T1297" i="6" s="1"/>
  <c r="V1297" i="6" s="1"/>
  <c r="U1297" i="6" s="1"/>
  <c r="Q634" i="6" a="1"/>
  <c r="Q634" i="6" s="1"/>
  <c r="R634" i="6" s="1"/>
  <c r="S390" i="6" a="1"/>
  <c r="S390" i="6" s="1"/>
  <c r="T390" i="6" s="1"/>
  <c r="S134" i="6" a="1"/>
  <c r="S134" i="6" s="1"/>
  <c r="T134" i="6" s="1"/>
  <c r="S207" i="6" a="1"/>
  <c r="S207" i="6" s="1"/>
  <c r="T207" i="6" s="1"/>
  <c r="S412" i="6" a="1"/>
  <c r="S412" i="6" s="1"/>
  <c r="T412" i="6" s="1"/>
  <c r="S62" i="6" a="1"/>
  <c r="S62" i="6" s="1"/>
  <c r="T62" i="6" s="1"/>
  <c r="S677" i="6" a="1"/>
  <c r="S677" i="6" s="1"/>
  <c r="T677" i="6" s="1"/>
  <c r="S572" i="6" a="1"/>
  <c r="S572" i="6" s="1"/>
  <c r="T572" i="6" s="1"/>
  <c r="W572" i="6" s="1"/>
  <c r="S1955" i="6" a="1"/>
  <c r="S1955" i="6" s="1"/>
  <c r="T1955" i="6" s="1"/>
  <c r="S349" i="6" a="1"/>
  <c r="S349" i="6" s="1"/>
  <c r="T349" i="6" s="1"/>
  <c r="Q304" i="6" a="1"/>
  <c r="Q304" i="6" s="1"/>
  <c r="R304" i="6" s="1"/>
  <c r="S165" i="6" a="1"/>
  <c r="S165" i="6" s="1"/>
  <c r="T165" i="6" s="1"/>
  <c r="Q1660" i="6" a="1"/>
  <c r="Q1660" i="6" s="1"/>
  <c r="R1660" i="6" s="1"/>
  <c r="Q893" i="6" a="1"/>
  <c r="Q893" i="6" s="1"/>
  <c r="R893" i="6" s="1"/>
  <c r="Q1818" i="6" a="1"/>
  <c r="Q1818" i="6" s="1"/>
  <c r="R1818" i="6" s="1"/>
  <c r="R944" i="6"/>
  <c r="T1250" i="6"/>
  <c r="T951" i="6"/>
  <c r="S64" i="6" a="1"/>
  <c r="S64" i="6" s="1"/>
  <c r="T64" i="6" s="1"/>
  <c r="S336" i="6" a="1"/>
  <c r="S336" i="6" s="1"/>
  <c r="T336" i="6" s="1"/>
  <c r="V336" i="6" s="1"/>
  <c r="U336" i="6" s="1"/>
  <c r="S388" i="6" a="1"/>
  <c r="S388" i="6" s="1"/>
  <c r="T388" i="6" s="1"/>
  <c r="S933" i="6" a="1"/>
  <c r="S933" i="6" s="1"/>
  <c r="T933" i="6" s="1"/>
  <c r="S214" i="6" a="1"/>
  <c r="S214" i="6" s="1"/>
  <c r="T214" i="6" s="1"/>
  <c r="Q134" i="6" a="1"/>
  <c r="Q134" i="6" s="1"/>
  <c r="R134" i="6" s="1"/>
  <c r="S754" i="6" a="1"/>
  <c r="S754" i="6" s="1"/>
  <c r="T754" i="6" s="1"/>
  <c r="V754" i="6" s="1"/>
  <c r="U754" i="6" s="1"/>
  <c r="S87" i="6" a="1"/>
  <c r="S87" i="6" s="1"/>
  <c r="T87" i="6" s="1"/>
  <c r="S1392" i="6" a="1"/>
  <c r="S1392" i="6" s="1"/>
  <c r="T1392" i="6" s="1"/>
  <c r="Q487" i="6" a="1"/>
  <c r="Q487" i="6" s="1"/>
  <c r="R487" i="6" s="1"/>
  <c r="S1009" i="6" a="1"/>
  <c r="S1009" i="6" s="1"/>
  <c r="T1009" i="6" s="1"/>
  <c r="S1683" i="6" a="1"/>
  <c r="S1683" i="6" s="1"/>
  <c r="T1683" i="6" s="1"/>
  <c r="Q1437" i="6" a="1"/>
  <c r="Q1437" i="6" s="1"/>
  <c r="R1437" i="6" s="1"/>
  <c r="Q1511" i="6" a="1"/>
  <c r="Q1511" i="6" s="1"/>
  <c r="R1511" i="6" s="1"/>
  <c r="R1197" i="6"/>
  <c r="Q1424" i="6" a="1"/>
  <c r="Q1424" i="6" s="1"/>
  <c r="R1424" i="6" s="1"/>
  <c r="Q1309" i="6" a="1"/>
  <c r="Q1309" i="6" s="1"/>
  <c r="R1309" i="6" s="1"/>
  <c r="S129" i="6" a="1"/>
  <c r="S129" i="6" s="1"/>
  <c r="T129" i="6" s="1"/>
  <c r="V129" i="6" s="1"/>
  <c r="U129" i="6" s="1"/>
  <c r="S1636" i="6" a="1"/>
  <c r="S1636" i="6" s="1"/>
  <c r="T1636" i="6" s="1"/>
  <c r="S1450" i="6" a="1"/>
  <c r="S1450" i="6" s="1"/>
  <c r="T1450" i="6" s="1"/>
  <c r="S2175" i="6" a="1"/>
  <c r="S2175" i="6" s="1"/>
  <c r="T2175" i="6" s="1"/>
  <c r="Q454" i="6" a="1"/>
  <c r="Q454" i="6" s="1"/>
  <c r="R454" i="6" s="1"/>
  <c r="Q450" i="6" a="1"/>
  <c r="Q450" i="6" s="1"/>
  <c r="R450" i="6" s="1"/>
  <c r="S1170" i="6" a="1"/>
  <c r="S1170" i="6" s="1"/>
  <c r="T1170" i="6" s="1"/>
  <c r="Q930" i="6" a="1"/>
  <c r="Q930" i="6" s="1"/>
  <c r="R930" i="6" s="1"/>
  <c r="S1818" i="6" a="1"/>
  <c r="S1818" i="6" s="1"/>
  <c r="T1818" i="6" s="1"/>
  <c r="S1270" i="6" a="1"/>
  <c r="S1270" i="6" s="1"/>
  <c r="T1270" i="6" s="1"/>
  <c r="S110" i="6" a="1"/>
  <c r="S110" i="6" s="1"/>
  <c r="T110" i="6" s="1"/>
  <c r="S591" i="6" a="1"/>
  <c r="S591" i="6" s="1"/>
  <c r="T591" i="6" s="1"/>
  <c r="S1254" i="6" a="1"/>
  <c r="S1254" i="6" s="1"/>
  <c r="T1254" i="6" s="1"/>
  <c r="Q2129" i="6" a="1"/>
  <c r="Q2129" i="6" s="1"/>
  <c r="R2129" i="6" s="1"/>
  <c r="Q1239" i="6" a="1"/>
  <c r="Q1239" i="6" s="1"/>
  <c r="R1239" i="6" s="1"/>
  <c r="Q150" i="6" a="1"/>
  <c r="Q150" i="6" s="1"/>
  <c r="R150" i="6" s="1"/>
  <c r="V150" i="6" s="1"/>
  <c r="U150" i="6" s="1"/>
  <c r="Q1089" i="6" a="1"/>
  <c r="Q1089" i="6" s="1"/>
  <c r="R1089" i="6" s="1"/>
  <c r="R259" i="6"/>
  <c r="S1806" i="6" a="1"/>
  <c r="S1806" i="6" s="1"/>
  <c r="T1806" i="6" s="1"/>
  <c r="S859" i="6" a="1"/>
  <c r="S859" i="6" s="1"/>
  <c r="T859" i="6" s="1"/>
  <c r="S335" i="6" a="1"/>
  <c r="S335" i="6" s="1"/>
  <c r="T335" i="6" s="1"/>
  <c r="Q1161" i="6" a="1"/>
  <c r="Q1161" i="6" s="1"/>
  <c r="R1161" i="6" s="1"/>
  <c r="Q2175" i="6" a="1"/>
  <c r="Q2175" i="6" s="1"/>
  <c r="R2175" i="6" s="1"/>
  <c r="Q1859" i="6" a="1"/>
  <c r="Q1859" i="6" s="1"/>
  <c r="R1859" i="6" s="1"/>
  <c r="S940" i="6" a="1"/>
  <c r="S940" i="6" s="1"/>
  <c r="T940" i="6" s="1"/>
  <c r="V940" i="6" s="1"/>
  <c r="U940" i="6" s="1"/>
  <c r="S2047" i="6" a="1"/>
  <c r="S2047" i="6" s="1"/>
  <c r="T2047" i="6" s="1"/>
  <c r="Q994" i="6" a="1"/>
  <c r="Q994" i="6" s="1"/>
  <c r="R994" i="6" s="1"/>
  <c r="Q1530" i="6" a="1"/>
  <c r="Q1530" i="6" s="1"/>
  <c r="R1530" i="6" s="1"/>
  <c r="S834" i="6" a="1"/>
  <c r="S834" i="6" s="1"/>
  <c r="T834" i="6" s="1"/>
  <c r="S1271" i="6" a="1"/>
  <c r="S1271" i="6" s="1"/>
  <c r="T1271" i="6" s="1"/>
  <c r="S2242" i="6" a="1"/>
  <c r="S2242" i="6" s="1"/>
  <c r="T2242" i="6" s="1"/>
  <c r="S917" i="6" a="1"/>
  <c r="S917" i="6" s="1"/>
  <c r="T917" i="6" s="1"/>
  <c r="S298" i="6" a="1"/>
  <c r="S298" i="6" s="1"/>
  <c r="T298" i="6" s="1"/>
  <c r="S1904" i="6" a="1"/>
  <c r="S1904" i="6" s="1"/>
  <c r="T1904" i="6" s="1"/>
  <c r="Q1173" i="6" a="1"/>
  <c r="Q1173" i="6" s="1"/>
  <c r="R1173" i="6" s="1"/>
  <c r="Q394" i="6" a="1"/>
  <c r="Q394" i="6" s="1"/>
  <c r="R394" i="6" s="1"/>
  <c r="Q1689" i="6" a="1"/>
  <c r="Q1689" i="6" s="1"/>
  <c r="R1689" i="6" s="1"/>
  <c r="S1326" i="6" a="1"/>
  <c r="S1326" i="6" s="1"/>
  <c r="T1326" i="6" s="1"/>
  <c r="R1137" i="6"/>
  <c r="R2173" i="6"/>
  <c r="R354" i="6"/>
  <c r="T299" i="6"/>
  <c r="T530" i="6"/>
  <c r="Q1753" i="6" a="1"/>
  <c r="Q1753" i="6" s="1"/>
  <c r="R1753" i="6" s="1"/>
  <c r="S235" i="6" a="1"/>
  <c r="S235" i="6" s="1"/>
  <c r="T235" i="6" s="1"/>
  <c r="Q1066" i="6" a="1"/>
  <c r="Q1066" i="6" s="1"/>
  <c r="R1066" i="6" s="1"/>
  <c r="S2286" i="6" a="1"/>
  <c r="S2286" i="6" s="1"/>
  <c r="T2286" i="6" s="1"/>
  <c r="S652" i="6" a="1"/>
  <c r="S652" i="6" s="1"/>
  <c r="T652" i="6" s="1"/>
  <c r="S2217" i="6" a="1"/>
  <c r="S2217" i="6" s="1"/>
  <c r="T2217" i="6" s="1"/>
  <c r="Q756" i="6" a="1"/>
  <c r="Q756" i="6" s="1"/>
  <c r="R756" i="6" s="1"/>
  <c r="S2176" i="6" a="1"/>
  <c r="S2176" i="6" s="1"/>
  <c r="T2176" i="6" s="1"/>
  <c r="S178" i="6" a="1"/>
  <c r="S178" i="6" s="1"/>
  <c r="T178" i="6" s="1"/>
  <c r="S2142" i="6" a="1"/>
  <c r="S2142" i="6" s="1"/>
  <c r="T2142" i="6" s="1"/>
  <c r="S1710" i="6" a="1"/>
  <c r="S1710" i="6" s="1"/>
  <c r="T1710" i="6" s="1"/>
  <c r="S1169" i="6" a="1"/>
  <c r="S1169" i="6" s="1"/>
  <c r="T1169" i="6" s="1"/>
  <c r="S741" i="6" a="1"/>
  <c r="S741" i="6" s="1"/>
  <c r="T741" i="6" s="1"/>
  <c r="Q1904" i="6" a="1"/>
  <c r="Q1904" i="6" s="1"/>
  <c r="R1904" i="6" s="1"/>
  <c r="Q1151" i="6" a="1"/>
  <c r="Q1151" i="6" s="1"/>
  <c r="R1151" i="6" s="1"/>
  <c r="Q1376" i="6" a="1"/>
  <c r="Q1376" i="6" s="1"/>
  <c r="R1376" i="6" s="1"/>
  <c r="Q1194" i="6" a="1"/>
  <c r="Q1194" i="6" s="1"/>
  <c r="R1194" i="6" s="1"/>
  <c r="R297" i="6"/>
  <c r="R2060" i="6"/>
  <c r="T1129" i="6"/>
  <c r="T1628" i="6"/>
  <c r="Q2192" i="6" a="1"/>
  <c r="Q2192" i="6" s="1"/>
  <c r="R2192" i="6" s="1"/>
  <c r="S1005" i="6" a="1"/>
  <c r="S1005" i="6" s="1"/>
  <c r="T1005" i="6" s="1"/>
  <c r="S74" i="6" a="1"/>
  <c r="S74" i="6" s="1"/>
  <c r="T74" i="6" s="1"/>
  <c r="S96" i="6" a="1"/>
  <c r="S96" i="6" s="1"/>
  <c r="T96" i="6" s="1"/>
  <c r="S1858" i="6" a="1"/>
  <c r="S1858" i="6" s="1"/>
  <c r="T1858" i="6" s="1"/>
  <c r="S1325" i="6" a="1"/>
  <c r="S1325" i="6" s="1"/>
  <c r="T1325" i="6" s="1"/>
  <c r="S1128" i="6" a="1"/>
  <c r="S1128" i="6" s="1"/>
  <c r="T1128" i="6" s="1"/>
  <c r="S1804" i="6" a="1"/>
  <c r="S1804" i="6" s="1"/>
  <c r="T1804" i="6" s="1"/>
  <c r="W1804" i="6" s="1"/>
  <c r="S1006" i="6" a="1"/>
  <c r="S1006" i="6" s="1"/>
  <c r="T1006" i="6" s="1"/>
  <c r="Q1554" i="6" a="1"/>
  <c r="Q1554" i="6" s="1"/>
  <c r="R1554" i="6" s="1"/>
  <c r="S802" i="6" a="1"/>
  <c r="S802" i="6" s="1"/>
  <c r="T802" i="6" s="1"/>
  <c r="S551" i="6" a="1"/>
  <c r="S551" i="6" s="1"/>
  <c r="T551" i="6" s="1"/>
  <c r="Q2164" i="6" a="1"/>
  <c r="Q2164" i="6" s="1"/>
  <c r="R2164" i="6" s="1"/>
  <c r="Q80" i="6" a="1"/>
  <c r="Q80" i="6" s="1"/>
  <c r="R80" i="6" s="1"/>
  <c r="Q410" i="6" a="1"/>
  <c r="Q410" i="6" s="1"/>
  <c r="R410" i="6" s="1"/>
  <c r="Q1850" i="6" a="1"/>
  <c r="Q1850" i="6" s="1"/>
  <c r="R1850" i="6" s="1"/>
  <c r="R1218" i="6"/>
  <c r="R1733" i="6"/>
  <c r="R1930" i="6"/>
  <c r="R958" i="6"/>
  <c r="T1943" i="6"/>
  <c r="T1196" i="6"/>
  <c r="S1247" i="6" a="1"/>
  <c r="S1247" i="6" s="1"/>
  <c r="T1247" i="6" s="1"/>
  <c r="Q992" i="6" a="1"/>
  <c r="Q992" i="6" s="1"/>
  <c r="R992" i="6" s="1"/>
  <c r="W992" i="6" s="1"/>
  <c r="Q2093" i="6" a="1"/>
  <c r="Q2093" i="6" s="1"/>
  <c r="R2093" i="6" s="1"/>
  <c r="S784" i="6" a="1"/>
  <c r="S784" i="6" s="1"/>
  <c r="T784" i="6" s="1"/>
  <c r="S203" i="6" a="1"/>
  <c r="S203" i="6" s="1"/>
  <c r="T203" i="6" s="1"/>
  <c r="S2145" i="6" a="1"/>
  <c r="S2145" i="6" s="1"/>
  <c r="T2145" i="6" s="1"/>
  <c r="S114" i="6" a="1"/>
  <c r="S114" i="6" s="1"/>
  <c r="T114" i="6" s="1"/>
  <c r="S1936" i="6" a="1"/>
  <c r="S1936" i="6" s="1"/>
  <c r="T1936" i="6" s="1"/>
  <c r="S47" i="6" a="1"/>
  <c r="S47" i="6" s="1"/>
  <c r="T47" i="6" s="1"/>
  <c r="Q1711" i="6" a="1"/>
  <c r="Q1711" i="6" s="1"/>
  <c r="R1711" i="6" s="1"/>
  <c r="S582" i="6" a="1"/>
  <c r="S582" i="6" s="1"/>
  <c r="T582" i="6" s="1"/>
  <c r="Q815" i="6" a="1"/>
  <c r="Q815" i="6" s="1"/>
  <c r="R815" i="6" s="1"/>
  <c r="Q1539" i="6" a="1"/>
  <c r="Q1539" i="6" s="1"/>
  <c r="R1539" i="6" s="1"/>
  <c r="S1908" i="6" a="1"/>
  <c r="S1908" i="6" s="1"/>
  <c r="T1908" i="6" s="1"/>
  <c r="S2035" i="6" a="1"/>
  <c r="S2035" i="6" s="1"/>
  <c r="T2035" i="6" s="1"/>
  <c r="S2192" i="6" a="1"/>
  <c r="S2192" i="6" s="1"/>
  <c r="T2192" i="6" s="1"/>
  <c r="S1946" i="6" a="1"/>
  <c r="S1946" i="6" s="1"/>
  <c r="T1946" i="6" s="1"/>
  <c r="S1627" i="6" a="1"/>
  <c r="S1627" i="6" s="1"/>
  <c r="T1627" i="6" s="1"/>
  <c r="V1627" i="6" s="1"/>
  <c r="U1627" i="6" s="1"/>
  <c r="S703" i="6" a="1"/>
  <c r="S703" i="6" s="1"/>
  <c r="T703" i="6" s="1"/>
  <c r="S1066" i="6" a="1"/>
  <c r="S1066" i="6" s="1"/>
  <c r="T1066" i="6" s="1"/>
  <c r="Q693" i="6" a="1"/>
  <c r="Q693" i="6" s="1"/>
  <c r="R693" i="6" s="1"/>
  <c r="S1807" i="6" a="1"/>
  <c r="S1807" i="6" s="1"/>
  <c r="T1807" i="6" s="1"/>
  <c r="S1376" i="6" a="1"/>
  <c r="S1376" i="6" s="1"/>
  <c r="T1376" i="6" s="1"/>
  <c r="S616" i="6" a="1"/>
  <c r="S616" i="6" s="1"/>
  <c r="T616" i="6" s="1"/>
  <c r="Q224" i="6" a="1"/>
  <c r="Q224" i="6" s="1"/>
  <c r="R224" i="6" s="1"/>
  <c r="S553" i="6" a="1"/>
  <c r="S553" i="6" s="1"/>
  <c r="T553" i="6" s="1"/>
  <c r="V553" i="6" s="1"/>
  <c r="U553" i="6" s="1"/>
  <c r="S1814" i="6" a="1"/>
  <c r="S1814" i="6" s="1"/>
  <c r="T1814" i="6" s="1"/>
  <c r="S529" i="6" a="1"/>
  <c r="S529" i="6" s="1"/>
  <c r="T529" i="6" s="1"/>
  <c r="S2197" i="6" a="1"/>
  <c r="S2197" i="6" s="1"/>
  <c r="T2197" i="6" s="1"/>
  <c r="S1041" i="6" a="1"/>
  <c r="S1041" i="6" s="1"/>
  <c r="T1041" i="6" s="1"/>
  <c r="Q352" i="6" a="1"/>
  <c r="Q352" i="6" s="1"/>
  <c r="R352" i="6" s="1"/>
  <c r="Q1919" i="6" a="1"/>
  <c r="Q1919" i="6" s="1"/>
  <c r="R1919" i="6" s="1"/>
  <c r="Q480" i="6" a="1"/>
  <c r="Q480" i="6" s="1"/>
  <c r="R480" i="6" s="1"/>
  <c r="R1964" i="6"/>
  <c r="R1657" i="6"/>
  <c r="T1782" i="6"/>
  <c r="R1053" i="6"/>
  <c r="T1646" i="6"/>
  <c r="V1589" i="6"/>
  <c r="U1589" i="6" s="1"/>
  <c r="V885" i="6"/>
  <c r="U885" i="6" s="1"/>
  <c r="Q1912" i="6" a="1"/>
  <c r="Q1912" i="6" s="1"/>
  <c r="R1912" i="6" s="1"/>
  <c r="S403" i="6" a="1"/>
  <c r="S403" i="6" s="1"/>
  <c r="T403" i="6" s="1"/>
  <c r="S1559" i="6" a="1"/>
  <c r="S1559" i="6" s="1"/>
  <c r="T1559" i="6" s="1"/>
  <c r="T510" i="6"/>
  <c r="R221" i="6"/>
  <c r="R2264" i="6"/>
  <c r="S1952" i="6" a="1"/>
  <c r="S1952" i="6" s="1"/>
  <c r="T1952" i="6" s="1"/>
  <c r="Q390" i="6" a="1"/>
  <c r="Q390" i="6" s="1"/>
  <c r="R390" i="6" s="1"/>
  <c r="S882" i="6" a="1"/>
  <c r="S882" i="6" s="1"/>
  <c r="T882" i="6" s="1"/>
  <c r="S237" i="6" a="1"/>
  <c r="S237" i="6" s="1"/>
  <c r="T237" i="6" s="1"/>
  <c r="S1338" i="6" a="1"/>
  <c r="S1338" i="6" s="1"/>
  <c r="T1338" i="6" s="1"/>
  <c r="S1044" i="6" a="1"/>
  <c r="S1044" i="6" s="1"/>
  <c r="T1044" i="6" s="1"/>
  <c r="S929" i="6" a="1"/>
  <c r="S929" i="6" s="1"/>
  <c r="T929" i="6" s="1"/>
  <c r="S1535" i="6" a="1"/>
  <c r="S1535" i="6" s="1"/>
  <c r="T1535" i="6" s="1"/>
  <c r="S961" i="6" a="1"/>
  <c r="S961" i="6" s="1"/>
  <c r="T961" i="6" s="1"/>
  <c r="S2288" i="6" a="1"/>
  <c r="S2288" i="6" s="1"/>
  <c r="T2288" i="6" s="1"/>
  <c r="S1055" i="6" a="1"/>
  <c r="S1055" i="6" s="1"/>
  <c r="T1055" i="6" s="1"/>
  <c r="Q1482" i="6" a="1"/>
  <c r="Q1482" i="6" s="1"/>
  <c r="R1482" i="6" s="1"/>
  <c r="Q850" i="6" a="1"/>
  <c r="Q850" i="6" s="1"/>
  <c r="R850" i="6" s="1"/>
  <c r="Q2101" i="6" a="1"/>
  <c r="Q2101" i="6" s="1"/>
  <c r="R2101" i="6" s="1"/>
  <c r="V2101" i="6" s="1"/>
  <c r="U2101" i="6" s="1"/>
  <c r="Q156" i="6" a="1"/>
  <c r="Q156" i="6" s="1"/>
  <c r="R156" i="6" s="1"/>
  <c r="R2106" i="6"/>
  <c r="T229" i="6"/>
  <c r="T1016" i="6"/>
  <c r="T1127" i="6"/>
  <c r="T545" i="6"/>
  <c r="R2187" i="6"/>
  <c r="S1228" i="6" a="1"/>
  <c r="S1228" i="6" s="1"/>
  <c r="T1228" i="6" s="1"/>
  <c r="S355" i="6" a="1"/>
  <c r="S355" i="6" s="1"/>
  <c r="T355" i="6" s="1"/>
  <c r="V355" i="6" s="1"/>
  <c r="U355" i="6" s="1"/>
  <c r="S2031" i="6" a="1"/>
  <c r="S2031" i="6" s="1"/>
  <c r="T2031" i="6" s="1"/>
  <c r="V2031" i="6" s="1"/>
  <c r="U2031" i="6" s="1"/>
  <c r="Q515" i="6" a="1"/>
  <c r="Q515" i="6" s="1"/>
  <c r="R515" i="6" s="1"/>
  <c r="Q2078" i="6" a="1"/>
  <c r="Q2078" i="6" s="1"/>
  <c r="R2078" i="6" s="1"/>
  <c r="S1606" i="6" a="1"/>
  <c r="S1606" i="6" s="1"/>
  <c r="T1606" i="6" s="1"/>
  <c r="V1606" i="6" s="1"/>
  <c r="U1606" i="6" s="1"/>
  <c r="S880" i="6" a="1"/>
  <c r="S880" i="6" s="1"/>
  <c r="T880" i="6" s="1"/>
  <c r="S260" i="6" a="1"/>
  <c r="S260" i="6" s="1"/>
  <c r="T260" i="6" s="1"/>
  <c r="Q478" i="6" a="1"/>
  <c r="Q478" i="6" s="1"/>
  <c r="R478" i="6" s="1"/>
  <c r="S1574" i="6" a="1"/>
  <c r="S1574" i="6" s="1"/>
  <c r="T1574" i="6" s="1"/>
  <c r="S1843" i="6" a="1"/>
  <c r="S1843" i="6" s="1"/>
  <c r="T1843" i="6" s="1"/>
  <c r="Q883" i="6" a="1"/>
  <c r="Q883" i="6" s="1"/>
  <c r="R883" i="6" s="1"/>
  <c r="S701" i="6" a="1"/>
  <c r="S701" i="6" s="1"/>
  <c r="T701" i="6" s="1"/>
  <c r="S2284" i="6" a="1"/>
  <c r="S2284" i="6" s="1"/>
  <c r="T2284" i="6" s="1"/>
  <c r="Q1954" i="6" a="1"/>
  <c r="Q1954" i="6" s="1"/>
  <c r="R1954" i="6" s="1"/>
  <c r="Q57" i="6" a="1"/>
  <c r="Q57" i="6" s="1"/>
  <c r="R57" i="6" s="1"/>
  <c r="Q2278" i="6" a="1"/>
  <c r="Q2278" i="6" s="1"/>
  <c r="R2278" i="6" s="1"/>
  <c r="Q606" i="6" a="1"/>
  <c r="Q606" i="6" s="1"/>
  <c r="R606" i="6" s="1"/>
  <c r="V606" i="6" s="1"/>
  <c r="U606" i="6" s="1"/>
  <c r="R1575" i="6"/>
  <c r="R797" i="6"/>
  <c r="R1101" i="6"/>
  <c r="R404" i="6"/>
  <c r="R608" i="6"/>
  <c r="R7" i="6"/>
  <c r="T1448" i="6"/>
  <c r="T1964" i="6"/>
  <c r="R2046" i="6"/>
  <c r="R1152" i="6"/>
  <c r="S219" i="6" a="1"/>
  <c r="S219" i="6" s="1"/>
  <c r="T219" i="6" s="1"/>
  <c r="S1131" i="6" a="1"/>
  <c r="S1131" i="6" s="1"/>
  <c r="T1131" i="6" s="1"/>
  <c r="S978" i="6" a="1"/>
  <c r="S978" i="6" s="1"/>
  <c r="T978" i="6" s="1"/>
  <c r="S837" i="6" a="1"/>
  <c r="S837" i="6" s="1"/>
  <c r="T837" i="6" s="1"/>
  <c r="Q2288" i="6" a="1"/>
  <c r="Q2288" i="6" s="1"/>
  <c r="R2288" i="6" s="1"/>
  <c r="S1377" i="6" a="1"/>
  <c r="S1377" i="6" s="1"/>
  <c r="T1377" i="6" s="1"/>
  <c r="S1309" i="6" a="1"/>
  <c r="S1309" i="6" s="1"/>
  <c r="T1309" i="6" s="1"/>
  <c r="S1522" i="6" a="1"/>
  <c r="S1522" i="6" s="1"/>
  <c r="T1522" i="6" s="1"/>
  <c r="S1825" i="6" a="1"/>
  <c r="S1825" i="6" s="1"/>
  <c r="T1825" i="6" s="1"/>
  <c r="Q1878" i="6" a="1"/>
  <c r="Q1878" i="6" s="1"/>
  <c r="R1878" i="6" s="1"/>
  <c r="S737" i="6" a="1"/>
  <c r="S737" i="6" s="1"/>
  <c r="T737" i="6" s="1"/>
  <c r="S675" i="6" a="1"/>
  <c r="S675" i="6" s="1"/>
  <c r="T675" i="6" s="1"/>
  <c r="S290" i="6" a="1"/>
  <c r="S290" i="6" s="1"/>
  <c r="T290" i="6" s="1"/>
  <c r="Q1955" i="6" a="1"/>
  <c r="Q1955" i="6" s="1"/>
  <c r="R1955" i="6" s="1"/>
  <c r="S810" i="6" a="1"/>
  <c r="S810" i="6" s="1"/>
  <c r="T810" i="6" s="1"/>
  <c r="S1217" i="6" a="1"/>
  <c r="S1217" i="6" s="1"/>
  <c r="T1217" i="6" s="1"/>
  <c r="Q966" i="6" a="1"/>
  <c r="Q966" i="6" s="1"/>
  <c r="R966" i="6" s="1"/>
  <c r="S1437" i="6" a="1"/>
  <c r="S1437" i="6" s="1"/>
  <c r="T1437" i="6" s="1"/>
  <c r="S387" i="6" a="1"/>
  <c r="S387" i="6" s="1"/>
  <c r="T387" i="6" s="1"/>
  <c r="S421" i="6" a="1"/>
  <c r="S421" i="6" s="1"/>
  <c r="T421" i="6" s="1"/>
  <c r="S83" i="6" a="1"/>
  <c r="S83" i="6" s="1"/>
  <c r="T83" i="6" s="1"/>
  <c r="S108" i="6" a="1"/>
  <c r="S108" i="6" s="1"/>
  <c r="T108" i="6" s="1"/>
  <c r="S352" i="6" a="1"/>
  <c r="S352" i="6" s="1"/>
  <c r="T352" i="6" s="1"/>
  <c r="S1919" i="6" a="1"/>
  <c r="S1919" i="6" s="1"/>
  <c r="T1919" i="6" s="1"/>
  <c r="S1987" i="6" a="1"/>
  <c r="S1987" i="6" s="1"/>
  <c r="T1987" i="6" s="1"/>
  <c r="Q2211" i="6" a="1"/>
  <c r="Q2211" i="6" s="1"/>
  <c r="R2211" i="6" s="1"/>
  <c r="V2211" i="6" s="1"/>
  <c r="U2211" i="6" s="1"/>
  <c r="Q1111" i="6" a="1"/>
  <c r="Q1111" i="6" s="1"/>
  <c r="R1111" i="6" s="1"/>
  <c r="Q9" i="6" a="1"/>
  <c r="Q9" i="6" s="1"/>
  <c r="R9" i="6" s="1"/>
  <c r="Q1440" i="6" a="1"/>
  <c r="Q1440" i="6" s="1"/>
  <c r="R1440" i="6" s="1"/>
  <c r="Q1055" i="6" a="1"/>
  <c r="Q1055" i="6" s="1"/>
  <c r="R1055" i="6" s="1"/>
  <c r="Q2042" i="6" a="1"/>
  <c r="Q2042" i="6" s="1"/>
  <c r="R2042" i="6" s="1"/>
  <c r="Q1952" i="6" a="1"/>
  <c r="Q1952" i="6" s="1"/>
  <c r="R1952" i="6" s="1"/>
  <c r="Q285" i="6" a="1"/>
  <c r="Q285" i="6" s="1"/>
  <c r="R285" i="6" s="1"/>
  <c r="V285" i="6" s="1"/>
  <c r="U285" i="6" s="1"/>
  <c r="R208" i="6"/>
  <c r="S304" i="6" a="1"/>
  <c r="S304" i="6" s="1"/>
  <c r="T304" i="6" s="1"/>
  <c r="S270" i="6" a="1"/>
  <c r="S270" i="6" s="1"/>
  <c r="T270" i="6" s="1"/>
  <c r="S746" i="6" a="1"/>
  <c r="S746" i="6" s="1"/>
  <c r="T746" i="6" s="1"/>
  <c r="S385" i="6" a="1"/>
  <c r="S385" i="6" s="1"/>
  <c r="T385" i="6" s="1"/>
  <c r="V1349" i="6"/>
  <c r="U1349" i="6" s="1"/>
  <c r="S762" i="6" a="1"/>
  <c r="S762" i="6" s="1"/>
  <c r="T762" i="6" s="1"/>
  <c r="S1261" i="6" a="1"/>
  <c r="S1261" i="6" s="1"/>
  <c r="T1261" i="6" s="1"/>
  <c r="S1117" i="6" a="1"/>
  <c r="S1117" i="6" s="1"/>
  <c r="T1117" i="6" s="1"/>
  <c r="S872" i="6" a="1"/>
  <c r="S872" i="6" s="1"/>
  <c r="T872" i="6" s="1"/>
  <c r="Q1141" i="6" a="1"/>
  <c r="Q1141" i="6" s="1"/>
  <c r="R1141" i="6" s="1"/>
  <c r="Q2162" i="6" a="1"/>
  <c r="Q2162" i="6" s="1"/>
  <c r="R2162" i="6" s="1"/>
  <c r="S2087" i="6" a="1"/>
  <c r="S2087" i="6" s="1"/>
  <c r="T2087" i="6" s="1"/>
  <c r="S1541" i="6" a="1"/>
  <c r="S1541" i="6" s="1"/>
  <c r="T1541" i="6" s="1"/>
  <c r="S1728" i="6" a="1"/>
  <c r="S1728" i="6" s="1"/>
  <c r="T1728" i="6" s="1"/>
  <c r="S1720" i="6" a="1"/>
  <c r="S1720" i="6" s="1"/>
  <c r="T1720" i="6" s="1"/>
  <c r="S876" i="6" a="1"/>
  <c r="S876" i="6" s="1"/>
  <c r="T876" i="6" s="1"/>
  <c r="Q96" i="6" a="1"/>
  <c r="Q96" i="6" s="1"/>
  <c r="R96" i="6" s="1"/>
  <c r="S1875" i="6" a="1"/>
  <c r="S1875" i="6" s="1"/>
  <c r="T1875" i="6" s="1"/>
  <c r="S478" i="6" a="1"/>
  <c r="S478" i="6" s="1"/>
  <c r="T478" i="6" s="1"/>
  <c r="S2166" i="6" a="1"/>
  <c r="S2166" i="6" s="1"/>
  <c r="T2166" i="6" s="1"/>
  <c r="S974" i="6" a="1"/>
  <c r="S974" i="6" s="1"/>
  <c r="T974" i="6" s="1"/>
  <c r="W974" i="6" s="1"/>
  <c r="S1112" i="6" a="1"/>
  <c r="S1112" i="6" s="1"/>
  <c r="T1112" i="6" s="1"/>
  <c r="S1028" i="6" a="1"/>
  <c r="S1028" i="6" s="1"/>
  <c r="T1028" i="6" s="1"/>
  <c r="S2216" i="6" a="1"/>
  <c r="S2216" i="6" s="1"/>
  <c r="T2216" i="6" s="1"/>
  <c r="S1996" i="6" a="1"/>
  <c r="S1996" i="6" s="1"/>
  <c r="T1996" i="6" s="1"/>
  <c r="S175" i="6" a="1"/>
  <c r="S175" i="6" s="1"/>
  <c r="T175" i="6" s="1"/>
  <c r="S17" i="6" a="1"/>
  <c r="S17" i="6" s="1"/>
  <c r="T17" i="6" s="1"/>
  <c r="S1305" i="6" a="1"/>
  <c r="S1305" i="6" s="1"/>
  <c r="T1305" i="6" s="1"/>
  <c r="S2195" i="6" a="1"/>
  <c r="S2195" i="6" s="1"/>
  <c r="T2195" i="6" s="1"/>
  <c r="S1503" i="6" a="1"/>
  <c r="S1503" i="6" s="1"/>
  <c r="T1503" i="6" s="1"/>
  <c r="S350" i="6" a="1"/>
  <c r="S350" i="6" s="1"/>
  <c r="T350" i="6" s="1"/>
  <c r="Q1078" i="6" a="1"/>
  <c r="Q1078" i="6" s="1"/>
  <c r="R1078" i="6" s="1"/>
  <c r="Q1679" i="6" a="1"/>
  <c r="Q1679" i="6" s="1"/>
  <c r="R1679" i="6" s="1"/>
  <c r="Q151" i="6" a="1"/>
  <c r="Q151" i="6" s="1"/>
  <c r="R151" i="6" s="1"/>
  <c r="Q1748" i="6" a="1"/>
  <c r="Q1748" i="6" s="1"/>
  <c r="R1748" i="6" s="1"/>
  <c r="Q161" i="6" a="1"/>
  <c r="Q161" i="6" s="1"/>
  <c r="R161" i="6" s="1"/>
  <c r="Q1265" i="6" a="1"/>
  <c r="Q1265" i="6" s="1"/>
  <c r="R1265" i="6" s="1"/>
  <c r="V1660" i="6"/>
  <c r="U1660" i="6" s="1"/>
  <c r="V210" i="6"/>
  <c r="U210" i="6" s="1"/>
  <c r="S811" i="6" a="1"/>
  <c r="S811" i="6" s="1"/>
  <c r="T811" i="6" s="1"/>
  <c r="S698" i="6" a="1"/>
  <c r="S698" i="6" s="1"/>
  <c r="T698" i="6" s="1"/>
  <c r="S28" i="6" a="1"/>
  <c r="S28" i="6" s="1"/>
  <c r="T28" i="6" s="1"/>
  <c r="Q502" i="6" a="1"/>
  <c r="Q502" i="6" s="1"/>
  <c r="R502" i="6" s="1"/>
  <c r="S541" i="6" a="1"/>
  <c r="S541" i="6" s="1"/>
  <c r="T541" i="6" s="1"/>
  <c r="S850" i="6" a="1"/>
  <c r="S850" i="6" s="1"/>
  <c r="T850" i="6" s="1"/>
  <c r="S800" i="6" a="1"/>
  <c r="S800" i="6" s="1"/>
  <c r="T800" i="6" s="1"/>
  <c r="S1034" i="6" a="1"/>
  <c r="S1034" i="6" s="1"/>
  <c r="T1034" i="6" s="1"/>
  <c r="S729" i="6" a="1"/>
  <c r="S729" i="6" s="1"/>
  <c r="T729" i="6" s="1"/>
  <c r="V729" i="6" s="1"/>
  <c r="U729" i="6" s="1"/>
  <c r="S2136" i="6" a="1"/>
  <c r="S2136" i="6" s="1"/>
  <c r="T2136" i="6" s="1"/>
  <c r="S1342" i="6" a="1"/>
  <c r="S1342" i="6" s="1"/>
  <c r="T1342" i="6" s="1"/>
  <c r="S755" i="6" a="1"/>
  <c r="S755" i="6" s="1"/>
  <c r="T755" i="6" s="1"/>
  <c r="Q839" i="6" a="1"/>
  <c r="Q839" i="6" s="1"/>
  <c r="R839" i="6" s="1"/>
  <c r="S2138" i="6" a="1"/>
  <c r="S2138" i="6" s="1"/>
  <c r="T2138" i="6" s="1"/>
  <c r="S2231" i="6" a="1"/>
  <c r="S2231" i="6" s="1"/>
  <c r="T2231" i="6" s="1"/>
  <c r="Q538" i="6" a="1"/>
  <c r="Q538" i="6" s="1"/>
  <c r="R538" i="6" s="1"/>
  <c r="S777" i="6" a="1"/>
  <c r="S777" i="6" s="1"/>
  <c r="T777" i="6" s="1"/>
  <c r="S1212" i="6" a="1"/>
  <c r="S1212" i="6" s="1"/>
  <c r="T1212" i="6" s="1"/>
  <c r="S908" i="6" a="1"/>
  <c r="S908" i="6" s="1"/>
  <c r="T908" i="6" s="1"/>
  <c r="S524" i="6" a="1"/>
  <c r="S524" i="6" s="1"/>
  <c r="T524" i="6" s="1"/>
  <c r="Q1114" i="6" a="1"/>
  <c r="Q1114" i="6" s="1"/>
  <c r="R1114" i="6" s="1"/>
  <c r="S325" i="6" a="1"/>
  <c r="S325" i="6" s="1"/>
  <c r="T325" i="6" s="1"/>
  <c r="V325" i="6" s="1"/>
  <c r="U325" i="6" s="1"/>
  <c r="S204" i="6" a="1"/>
  <c r="S204" i="6" s="1"/>
  <c r="T204" i="6" s="1"/>
  <c r="S1773" i="6" a="1"/>
  <c r="S1773" i="6" s="1"/>
  <c r="T1773" i="6" s="1"/>
  <c r="S1105" i="6" a="1"/>
  <c r="S1105" i="6" s="1"/>
  <c r="T1105" i="6" s="1"/>
  <c r="V1105" i="6" s="1"/>
  <c r="U1105" i="6" s="1"/>
  <c r="Q536" i="6" a="1"/>
  <c r="Q536" i="6" s="1"/>
  <c r="R536" i="6" s="1"/>
  <c r="S193" i="6" a="1"/>
  <c r="S193" i="6" s="1"/>
  <c r="T193" i="6" s="1"/>
  <c r="V193" i="6" s="1"/>
  <c r="U193" i="6" s="1"/>
  <c r="S862" i="6" a="1"/>
  <c r="S862" i="6" s="1"/>
  <c r="T862" i="6" s="1"/>
  <c r="Q1503" i="6" a="1"/>
  <c r="Q1503" i="6" s="1"/>
  <c r="R1503" i="6" s="1"/>
  <c r="S454" i="6" a="1"/>
  <c r="S454" i="6" s="1"/>
  <c r="T454" i="6" s="1"/>
  <c r="S1649" i="6" a="1"/>
  <c r="S1649" i="6" s="1"/>
  <c r="T1649" i="6" s="1"/>
  <c r="S1406" i="6" a="1"/>
  <c r="S1406" i="6" s="1"/>
  <c r="T1406" i="6" s="1"/>
  <c r="T689" i="6"/>
  <c r="Q1843" i="6" a="1"/>
  <c r="Q1843" i="6" s="1"/>
  <c r="R1843" i="6" s="1"/>
  <c r="S1600" i="6" a="1"/>
  <c r="S1600" i="6" s="1"/>
  <c r="T1600" i="6" s="1"/>
  <c r="S1469" i="6" a="1"/>
  <c r="S1469" i="6" s="1"/>
  <c r="T1469" i="6" s="1"/>
  <c r="S540" i="6" a="1"/>
  <c r="S540" i="6" s="1"/>
  <c r="T540" i="6" s="1"/>
  <c r="S555" i="6" a="1"/>
  <c r="S555" i="6" s="1"/>
  <c r="T555" i="6" s="1"/>
  <c r="Q1819" i="6" a="1"/>
  <c r="Q1819" i="6" s="1"/>
  <c r="R1819" i="6" s="1"/>
  <c r="S1706" i="6" a="1"/>
  <c r="S1706" i="6" s="1"/>
  <c r="T1706" i="6" s="1"/>
  <c r="S65" i="6" a="1"/>
  <c r="S65" i="6" s="1"/>
  <c r="T65" i="6" s="1"/>
  <c r="S1241" i="6" a="1"/>
  <c r="S1241" i="6" s="1"/>
  <c r="T1241" i="6" s="1"/>
  <c r="V60" i="6"/>
  <c r="U60" i="6" s="1"/>
  <c r="S860" i="6" a="1"/>
  <c r="S860" i="6" s="1"/>
  <c r="T860" i="6" s="1"/>
  <c r="S1685" i="6" a="1"/>
  <c r="S1685" i="6" s="1"/>
  <c r="T1685" i="6" s="1"/>
  <c r="S760" i="6" a="1"/>
  <c r="S760" i="6" s="1"/>
  <c r="T760" i="6" s="1"/>
  <c r="S661" i="6" a="1"/>
  <c r="S661" i="6" s="1"/>
  <c r="T661" i="6" s="1"/>
  <c r="S1312" i="6" a="1"/>
  <c r="S1312" i="6" s="1"/>
  <c r="T1312" i="6" s="1"/>
  <c r="S511" i="6" a="1"/>
  <c r="S511" i="6" s="1"/>
  <c r="T511" i="6" s="1"/>
  <c r="S2162" i="6" a="1"/>
  <c r="S2162" i="6" s="1"/>
  <c r="T2162" i="6" s="1"/>
  <c r="S2249" i="6" a="1"/>
  <c r="S2249" i="6" s="1"/>
  <c r="T2249" i="6" s="1"/>
  <c r="S994" i="6" a="1"/>
  <c r="S994" i="6" s="1"/>
  <c r="T994" i="6" s="1"/>
  <c r="V994" i="6" s="1"/>
  <c r="U994" i="6" s="1"/>
  <c r="S265" i="6" a="1"/>
  <c r="S265" i="6" s="1"/>
  <c r="T265" i="6" s="1"/>
  <c r="V265" i="6" s="1"/>
  <c r="U265" i="6" s="1"/>
  <c r="S379" i="6" a="1"/>
  <c r="S379" i="6" s="1"/>
  <c r="T379" i="6" s="1"/>
  <c r="S1385" i="6" a="1"/>
  <c r="S1385" i="6" s="1"/>
  <c r="T1385" i="6" s="1"/>
  <c r="V1385" i="6" s="1"/>
  <c r="U1385" i="6" s="1"/>
  <c r="S996" i="6" a="1"/>
  <c r="S996" i="6" s="1"/>
  <c r="T996" i="6" s="1"/>
  <c r="S2061" i="6" a="1"/>
  <c r="S2061" i="6" s="1"/>
  <c r="T2061" i="6" s="1"/>
  <c r="Q1301" i="6" a="1"/>
  <c r="Q1301" i="6" s="1"/>
  <c r="R1301" i="6" s="1"/>
  <c r="V2035" i="6"/>
  <c r="U2035" i="6" s="1"/>
  <c r="V1097" i="6"/>
  <c r="U1097" i="6" s="1"/>
  <c r="S1459" i="6" a="1"/>
  <c r="S1459" i="6" s="1"/>
  <c r="T1459" i="6" s="1"/>
  <c r="S1564" i="6" a="1"/>
  <c r="S1564" i="6" s="1"/>
  <c r="T1564" i="6" s="1"/>
  <c r="Q1201" i="6" a="1"/>
  <c r="Q1201" i="6" s="1"/>
  <c r="R1201" i="6" s="1"/>
  <c r="Q1292" i="6" a="1"/>
  <c r="Q1292" i="6" s="1"/>
  <c r="R1292" i="6" s="1"/>
  <c r="S2119" i="6" a="1"/>
  <c r="S2119" i="6" s="1"/>
  <c r="T2119" i="6" s="1"/>
  <c r="S1643" i="6" a="1"/>
  <c r="S1643" i="6" s="1"/>
  <c r="T1643" i="6" s="1"/>
  <c r="S846" i="6" a="1"/>
  <c r="S846" i="6" s="1"/>
  <c r="T846" i="6" s="1"/>
  <c r="S851" i="6" a="1"/>
  <c r="S851" i="6" s="1"/>
  <c r="T851" i="6" s="1"/>
  <c r="S29" i="6" a="1"/>
  <c r="S29" i="6" s="1"/>
  <c r="T29" i="6" s="1"/>
  <c r="T2151" i="6"/>
  <c r="R2204" i="6"/>
  <c r="T1995" i="6"/>
  <c r="Q1524" i="6" a="1"/>
  <c r="Q1524" i="6" s="1"/>
  <c r="R1524" i="6" s="1"/>
  <c r="S1253" i="6" a="1"/>
  <c r="S1253" i="6" s="1"/>
  <c r="T1253" i="6" s="1"/>
  <c r="S982" i="6" a="1"/>
  <c r="S982" i="6" s="1"/>
  <c r="T982" i="6" s="1"/>
  <c r="S598" i="6" a="1"/>
  <c r="S598" i="6" s="1"/>
  <c r="T598" i="6" s="1"/>
  <c r="R384" i="6"/>
  <c r="R1024" i="6"/>
  <c r="R71" i="6"/>
  <c r="R1963" i="6"/>
  <c r="R264" i="6"/>
  <c r="Q751" i="6" a="1"/>
  <c r="Q751" i="6" s="1"/>
  <c r="R751" i="6" s="1"/>
  <c r="Q2032" i="6" a="1"/>
  <c r="Q2032" i="6" s="1"/>
  <c r="R2032" i="6" s="1"/>
  <c r="Q1330" i="6" a="1"/>
  <c r="Q1330" i="6" s="1"/>
  <c r="R1330" i="6" s="1"/>
  <c r="R1032" i="6"/>
  <c r="Q1590" i="6" a="1"/>
  <c r="Q1590" i="6" s="1"/>
  <c r="R1590" i="6" s="1"/>
  <c r="Q31" i="6" a="1"/>
  <c r="Q31" i="6" s="1"/>
  <c r="R31" i="6" s="1"/>
  <c r="R639" i="6"/>
  <c r="R308" i="6"/>
  <c r="Q1483" i="6" a="1"/>
  <c r="Q1483" i="6" s="1"/>
  <c r="R1483" i="6" s="1"/>
  <c r="Q737" i="6" a="1"/>
  <c r="Q737" i="6" s="1"/>
  <c r="R737" i="6" s="1"/>
  <c r="Q1210" i="6" a="1"/>
  <c r="Q1210" i="6" s="1"/>
  <c r="R1210" i="6" s="1"/>
  <c r="Q876" i="6" a="1"/>
  <c r="Q876" i="6" s="1"/>
  <c r="R876" i="6" s="1"/>
  <c r="Q1065" i="6" a="1"/>
  <c r="Q1065" i="6" s="1"/>
  <c r="R1065" i="6" s="1"/>
  <c r="Q1126" i="6" a="1"/>
  <c r="Q1126" i="6" s="1"/>
  <c r="R1126" i="6" s="1"/>
  <c r="Q2183" i="6" a="1"/>
  <c r="Q2183" i="6" s="1"/>
  <c r="R2183" i="6" s="1"/>
  <c r="Q1130" i="6" a="1"/>
  <c r="Q1130" i="6" s="1"/>
  <c r="R1130" i="6" s="1"/>
  <c r="Q114" i="6" a="1"/>
  <c r="Q114" i="6" s="1"/>
  <c r="R114" i="6" s="1"/>
  <c r="Q1661" i="6" a="1"/>
  <c r="Q1661" i="6" s="1"/>
  <c r="R1661" i="6" s="1"/>
  <c r="R1856" i="6"/>
  <c r="Q260" i="6" a="1"/>
  <c r="Q260" i="6" s="1"/>
  <c r="R260" i="6" s="1"/>
  <c r="Q1721" i="6" a="1"/>
  <c r="Q1721" i="6" s="1"/>
  <c r="R1721" i="6" s="1"/>
  <c r="R1422" i="6"/>
  <c r="R2261" i="6"/>
  <c r="Q471" i="6" a="1"/>
  <c r="Q471" i="6" s="1"/>
  <c r="R471" i="6" s="1"/>
  <c r="Q1812" i="6" a="1"/>
  <c r="Q1812" i="6" s="1"/>
  <c r="R1812" i="6" s="1"/>
  <c r="Q1560" i="6" a="1"/>
  <c r="Q1560" i="6" s="1"/>
  <c r="R1560" i="6" s="1"/>
  <c r="Q695" i="6" a="1"/>
  <c r="Q695" i="6" s="1"/>
  <c r="R695" i="6" s="1"/>
  <c r="R1587" i="6"/>
  <c r="Q775" i="6" a="1"/>
  <c r="Q775" i="6" s="1"/>
  <c r="R775" i="6" s="1"/>
  <c r="Q1040" i="6" a="1"/>
  <c r="Q1040" i="6" s="1"/>
  <c r="R1040" i="6" s="1"/>
  <c r="Q399" i="6" a="1"/>
  <c r="Q399" i="6" s="1"/>
  <c r="R399" i="6" s="1"/>
  <c r="Q1540" i="6" a="1"/>
  <c r="Q1540" i="6" s="1"/>
  <c r="R1540" i="6" s="1"/>
  <c r="Q1505" i="6" a="1"/>
  <c r="Q1505" i="6" s="1"/>
  <c r="R1505" i="6" s="1"/>
  <c r="Q2263" i="6" a="1"/>
  <c r="Q2263" i="6" s="1"/>
  <c r="R2263" i="6" s="1"/>
  <c r="T2230" i="6"/>
  <c r="R647" i="6"/>
  <c r="R603" i="6"/>
  <c r="Q179" i="6" a="1"/>
  <c r="Q179" i="6" s="1"/>
  <c r="R179" i="6" s="1"/>
  <c r="Q1777" i="6" a="1"/>
  <c r="Q1777" i="6" s="1"/>
  <c r="R1777" i="6" s="1"/>
  <c r="Q1228" i="6" a="1"/>
  <c r="Q1228" i="6" s="1"/>
  <c r="R1228" i="6" s="1"/>
  <c r="Q652" i="6" a="1"/>
  <c r="Q652" i="6" s="1"/>
  <c r="R652" i="6" s="1"/>
  <c r="Q2195" i="6" a="1"/>
  <c r="Q2195" i="6" s="1"/>
  <c r="R2195" i="6" s="1"/>
  <c r="Q1044" i="6" a="1"/>
  <c r="Q1044" i="6" s="1"/>
  <c r="R1044" i="6" s="1"/>
  <c r="R10" i="6"/>
  <c r="R245" i="6"/>
  <c r="Q2055" i="6" a="1"/>
  <c r="Q2055" i="6" s="1"/>
  <c r="R2055" i="6" s="1"/>
  <c r="Q1686" i="6" a="1"/>
  <c r="Q1686" i="6" s="1"/>
  <c r="R1686" i="6" s="1"/>
  <c r="Q1894" i="6" a="1"/>
  <c r="Q1894" i="6" s="1"/>
  <c r="R1894" i="6" s="1"/>
  <c r="Q1855" i="6" a="1"/>
  <c r="Q1855" i="6" s="1"/>
  <c r="R1855" i="6" s="1"/>
  <c r="Q1610" i="6" a="1"/>
  <c r="Q1610" i="6" s="1"/>
  <c r="R1610" i="6" s="1"/>
  <c r="Q774" i="6" a="1"/>
  <c r="Q774" i="6" s="1"/>
  <c r="R774" i="6" s="1"/>
  <c r="Q495" i="6" a="1"/>
  <c r="Q495" i="6" s="1"/>
  <c r="R495" i="6" s="1"/>
  <c r="Q1800" i="6" a="1"/>
  <c r="Q1800" i="6" s="1"/>
  <c r="R1800" i="6" s="1"/>
  <c r="R1103" i="6"/>
  <c r="Q2115" i="6" a="1"/>
  <c r="Q2115" i="6" s="1"/>
  <c r="R2115" i="6" s="1"/>
  <c r="V2115" i="6" s="1"/>
  <c r="U2115" i="6" s="1"/>
  <c r="S1138" i="6" a="1"/>
  <c r="S1138" i="6" s="1"/>
  <c r="T1138" i="6" s="1"/>
  <c r="S909" i="6" a="1"/>
  <c r="S909" i="6" s="1"/>
  <c r="T909" i="6" s="1"/>
  <c r="S2237" i="6" a="1"/>
  <c r="S2237" i="6" s="1"/>
  <c r="T2237" i="6" s="1"/>
  <c r="Q559" i="6" a="1"/>
  <c r="Q559" i="6" s="1"/>
  <c r="R559" i="6" s="1"/>
  <c r="Q1288" i="6" a="1"/>
  <c r="Q1288" i="6" s="1"/>
  <c r="R1288" i="6" s="1"/>
  <c r="S2129" i="6" a="1"/>
  <c r="S2129" i="6" s="1"/>
  <c r="T2129" i="6" s="1"/>
  <c r="S447" i="6" a="1"/>
  <c r="S447" i="6" s="1"/>
  <c r="T447" i="6" s="1"/>
  <c r="Q388" i="6" a="1"/>
  <c r="Q388" i="6" s="1"/>
  <c r="R388" i="6" s="1"/>
  <c r="S954" i="6" a="1"/>
  <c r="S954" i="6" s="1"/>
  <c r="T954" i="6" s="1"/>
  <c r="S1235" i="6" a="1"/>
  <c r="S1235" i="6" s="1"/>
  <c r="T1235" i="6" s="1"/>
  <c r="T1901" i="6"/>
  <c r="S1204" i="6" a="1"/>
  <c r="S1204" i="6" s="1"/>
  <c r="T1204" i="6" s="1"/>
  <c r="T66" i="6"/>
  <c r="S157" i="6" a="1"/>
  <c r="S157" i="6" s="1"/>
  <c r="T157" i="6" s="1"/>
  <c r="T1423" i="6"/>
  <c r="R1486" i="6"/>
  <c r="Q1272" i="6" a="1"/>
  <c r="Q1272" i="6" s="1"/>
  <c r="R1272" i="6" s="1"/>
  <c r="Q59" i="6" a="1"/>
  <c r="Q59" i="6" s="1"/>
  <c r="R59" i="6" s="1"/>
  <c r="S792" i="6" a="1"/>
  <c r="S792" i="6" s="1"/>
  <c r="T792" i="6" s="1"/>
  <c r="S2080" i="6" a="1"/>
  <c r="S2080" i="6" s="1"/>
  <c r="T2080" i="6" s="1"/>
  <c r="Q613" i="6" a="1"/>
  <c r="Q613" i="6" s="1"/>
  <c r="R613" i="6" s="1"/>
  <c r="Q520" i="6" a="1"/>
  <c r="Q520" i="6" s="1"/>
  <c r="R520" i="6" s="1"/>
  <c r="Q1915" i="6" a="1"/>
  <c r="Q1915" i="6" s="1"/>
  <c r="R1915" i="6" s="1"/>
  <c r="S2075" i="6" a="1"/>
  <c r="S2075" i="6" s="1"/>
  <c r="T2075" i="6" s="1"/>
  <c r="Q226" i="6" a="1"/>
  <c r="Q226" i="6" s="1"/>
  <c r="R226" i="6" s="1"/>
  <c r="T106" i="6"/>
  <c r="S254" i="6" a="1"/>
  <c r="S254" i="6" s="1"/>
  <c r="T254" i="6" s="1"/>
  <c r="Q1046" i="6" a="1"/>
  <c r="Q1046" i="6" s="1"/>
  <c r="R1046" i="6" s="1"/>
  <c r="Q486" i="6" a="1"/>
  <c r="Q486" i="6" s="1"/>
  <c r="R486" i="6" s="1"/>
  <c r="Q1633" i="6" a="1"/>
  <c r="Q1633" i="6" s="1"/>
  <c r="R1633" i="6" s="1"/>
  <c r="T1837" i="6"/>
  <c r="R1941" i="6"/>
  <c r="R1607" i="6"/>
  <c r="S408" i="6" a="1"/>
  <c r="S408" i="6" s="1"/>
  <c r="T408" i="6" s="1"/>
  <c r="V408" i="6" s="1"/>
  <c r="U408" i="6" s="1"/>
  <c r="T490" i="6"/>
  <c r="R2221" i="6"/>
  <c r="S2233" i="6" a="1"/>
  <c r="S2233" i="6" s="1"/>
  <c r="T2233" i="6" s="1"/>
  <c r="S1888" i="6" a="1"/>
  <c r="S1888" i="6" s="1"/>
  <c r="T1888" i="6" s="1"/>
  <c r="S2052" i="6" a="1"/>
  <c r="S2052" i="6" s="1"/>
  <c r="T2052" i="6" s="1"/>
  <c r="S712" i="6" a="1"/>
  <c r="S712" i="6" s="1"/>
  <c r="T712" i="6" s="1"/>
  <c r="S1123" i="6" a="1"/>
  <c r="S1123" i="6" s="1"/>
  <c r="T1123" i="6" s="1"/>
  <c r="S1519" i="6" a="1"/>
  <c r="S1519" i="6" s="1"/>
  <c r="T1519" i="6" s="1"/>
  <c r="S1530" i="6" a="1"/>
  <c r="S1530" i="6" s="1"/>
  <c r="T1530" i="6" s="1"/>
  <c r="S1139" i="6" a="1"/>
  <c r="S1139" i="6" s="1"/>
  <c r="T1139" i="6" s="1"/>
  <c r="S1451" i="6" a="1"/>
  <c r="S1451" i="6" s="1"/>
  <c r="T1451" i="6" s="1"/>
  <c r="S2111" i="6" a="1"/>
  <c r="S2111" i="6" s="1"/>
  <c r="T2111" i="6" s="1"/>
  <c r="S2223" i="6" a="1"/>
  <c r="S2223" i="6" s="1"/>
  <c r="T2223" i="6" s="1"/>
  <c r="S2289" i="6" a="1"/>
  <c r="S2289" i="6" s="1"/>
  <c r="T2289" i="6" s="1"/>
  <c r="S370" i="6" a="1"/>
  <c r="S370" i="6" s="1"/>
  <c r="T370" i="6" s="1"/>
  <c r="V370" i="6" s="1"/>
  <c r="U370" i="6" s="1"/>
  <c r="T1246" i="6"/>
  <c r="S1554" i="6" a="1"/>
  <c r="S1554" i="6" s="1"/>
  <c r="T1554" i="6" s="1"/>
  <c r="V1554" i="6" s="1"/>
  <c r="U1554" i="6" s="1"/>
  <c r="S1200" i="6" a="1"/>
  <c r="S1200" i="6" s="1"/>
  <c r="T1200" i="6" s="1"/>
  <c r="S418" i="6" a="1"/>
  <c r="S418" i="6" s="1"/>
  <c r="T418" i="6" s="1"/>
  <c r="V418" i="6" s="1"/>
  <c r="U418" i="6" s="1"/>
  <c r="S419" i="6" a="1"/>
  <c r="S419" i="6" s="1"/>
  <c r="T419" i="6" s="1"/>
  <c r="S1505" i="6" a="1"/>
  <c r="S1505" i="6" s="1"/>
  <c r="T1505" i="6" s="1"/>
  <c r="S1173" i="6" a="1"/>
  <c r="S1173" i="6" s="1"/>
  <c r="T1173" i="6" s="1"/>
  <c r="V1173" i="6" s="1"/>
  <c r="U1173" i="6" s="1"/>
  <c r="S1781" i="6" a="1"/>
  <c r="S1781" i="6" s="1"/>
  <c r="T1781" i="6" s="1"/>
  <c r="S236" i="6" a="1"/>
  <c r="S236" i="6" s="1"/>
  <c r="T236" i="6" s="1"/>
  <c r="S1391" i="6" a="1"/>
  <c r="S1391" i="6" s="1"/>
  <c r="T1391" i="6" s="1"/>
  <c r="S1609" i="6" a="1"/>
  <c r="S1609" i="6" s="1"/>
  <c r="T1609" i="6" s="1"/>
  <c r="S1311" i="6" a="1"/>
  <c r="S1311" i="6" s="1"/>
  <c r="T1311" i="6" s="1"/>
  <c r="S1284" i="6" a="1"/>
  <c r="S1284" i="6" s="1"/>
  <c r="T1284" i="6" s="1"/>
  <c r="S1370" i="6" a="1"/>
  <c r="S1370" i="6" s="1"/>
  <c r="T1370" i="6" s="1"/>
  <c r="S2041" i="6" a="1"/>
  <c r="S2041" i="6" s="1"/>
  <c r="T2041" i="6" s="1"/>
  <c r="S920" i="6" a="1"/>
  <c r="S920" i="6" s="1"/>
  <c r="T920" i="6" s="1"/>
  <c r="S653" i="6" a="1"/>
  <c r="S653" i="6" s="1"/>
  <c r="T653" i="6" s="1"/>
  <c r="Q2223" i="6" a="1"/>
  <c r="Q2223" i="6" s="1"/>
  <c r="R2223" i="6" s="1"/>
  <c r="T902" i="6"/>
  <c r="S1711" i="6" a="1"/>
  <c r="S1711" i="6" s="1"/>
  <c r="T1711" i="6" s="1"/>
  <c r="T1264" i="6"/>
  <c r="S2295" i="6" a="1"/>
  <c r="S2295" i="6" s="1"/>
  <c r="T2295" i="6" s="1"/>
  <c r="S2000" i="6" a="1"/>
  <c r="S2000" i="6" s="1"/>
  <c r="T2000" i="6" s="1"/>
  <c r="Q1112" i="6" a="1"/>
  <c r="Q1112" i="6" s="1"/>
  <c r="R1112" i="6" s="1"/>
  <c r="Q334" i="6" a="1"/>
  <c r="Q334" i="6" s="1"/>
  <c r="R334" i="6" s="1"/>
  <c r="S267" i="6" a="1"/>
  <c r="S267" i="6" s="1"/>
  <c r="T267" i="6" s="1"/>
  <c r="S718" i="6" a="1"/>
  <c r="S718" i="6" s="1"/>
  <c r="T718" i="6" s="1"/>
  <c r="V718" i="6" s="1"/>
  <c r="U718" i="6" s="1"/>
  <c r="S1114" i="6" a="1"/>
  <c r="S1114" i="6" s="1"/>
  <c r="T1114" i="6" s="1"/>
  <c r="S1850" i="6" a="1"/>
  <c r="S1850" i="6" s="1"/>
  <c r="T1850" i="6" s="1"/>
  <c r="T514" i="6"/>
  <c r="S1049" i="6" a="1"/>
  <c r="S1049" i="6" s="1"/>
  <c r="T1049" i="6" s="1"/>
  <c r="R588" i="6"/>
  <c r="Q922" i="6" a="1"/>
  <c r="Q922" i="6" s="1"/>
  <c r="R922" i="6" s="1"/>
  <c r="V1301" i="6"/>
  <c r="U1301" i="6" s="1"/>
  <c r="S1981" i="6" a="1"/>
  <c r="S1981" i="6" s="1"/>
  <c r="T1981" i="6" s="1"/>
  <c r="V1981" i="6" s="1"/>
  <c r="U1981" i="6" s="1"/>
  <c r="S111" i="6" a="1"/>
  <c r="S111" i="6" s="1"/>
  <c r="T111" i="6" s="1"/>
  <c r="V111" i="6" s="1"/>
  <c r="U111" i="6" s="1"/>
  <c r="S963" i="6" a="1"/>
  <c r="S963" i="6" s="1"/>
  <c r="T963" i="6" s="1"/>
  <c r="V963" i="6" s="1"/>
  <c r="U963" i="6" s="1"/>
  <c r="S1765" i="6" a="1"/>
  <c r="S1765" i="6" s="1"/>
  <c r="T1765" i="6" s="1"/>
  <c r="Q20" i="6" a="1"/>
  <c r="Q20" i="6" s="1"/>
  <c r="R20" i="6" s="1"/>
  <c r="S1109" i="6" a="1"/>
  <c r="S1109" i="6" s="1"/>
  <c r="T1109" i="6" s="1"/>
  <c r="S1084" i="6" a="1"/>
  <c r="S1084" i="6" s="1"/>
  <c r="T1084" i="6" s="1"/>
  <c r="V1539" i="6"/>
  <c r="U1539" i="6" s="1"/>
  <c r="S1492" i="6" a="1"/>
  <c r="S1492" i="6" s="1"/>
  <c r="T1492" i="6" s="1"/>
  <c r="Q1506" i="6" a="1"/>
  <c r="Q1506" i="6" s="1"/>
  <c r="R1506" i="6" s="1"/>
  <c r="S1352" i="6" a="1"/>
  <c r="S1352" i="6" s="1"/>
  <c r="T1352" i="6" s="1"/>
  <c r="S938" i="6" a="1"/>
  <c r="S938" i="6" s="1"/>
  <c r="T938" i="6" s="1"/>
  <c r="S2291" i="6" a="1"/>
  <c r="S2291" i="6" s="1"/>
  <c r="T2291" i="6" s="1"/>
  <c r="Q807" i="6" a="1"/>
  <c r="Q807" i="6" s="1"/>
  <c r="R807" i="6" s="1"/>
  <c r="S1708" i="6" a="1"/>
  <c r="S1708" i="6" s="1"/>
  <c r="T1708" i="6" s="1"/>
  <c r="S1911" i="6" a="1"/>
  <c r="S1911" i="6" s="1"/>
  <c r="T1911" i="6" s="1"/>
  <c r="T2030" i="6"/>
  <c r="R950" i="6"/>
  <c r="Q697" i="6" a="1"/>
  <c r="Q697" i="6" s="1"/>
  <c r="R697" i="6" s="1"/>
  <c r="S31" i="6" a="1"/>
  <c r="S31" i="6" s="1"/>
  <c r="T31" i="6" s="1"/>
  <c r="S224" i="6" a="1"/>
  <c r="S224" i="6" s="1"/>
  <c r="T224" i="6" s="1"/>
  <c r="S884" i="6" a="1"/>
  <c r="S884" i="6" s="1"/>
  <c r="T884" i="6" s="1"/>
  <c r="Q1366" i="6" a="1"/>
  <c r="Q1366" i="6" s="1"/>
  <c r="R1366" i="6" s="1"/>
  <c r="R1171" i="6"/>
  <c r="Q1865" i="6" a="1"/>
  <c r="Q1865" i="6" s="1"/>
  <c r="R1865" i="6" s="1"/>
  <c r="T722" i="6"/>
  <c r="S1465" i="6" a="1"/>
  <c r="S1465" i="6" s="1"/>
  <c r="T1465" i="6" s="1"/>
  <c r="S491" i="6" a="1"/>
  <c r="S491" i="6" s="1"/>
  <c r="T491" i="6" s="1"/>
  <c r="S169" i="6" a="1"/>
  <c r="S169" i="6" s="1"/>
  <c r="T169" i="6" s="1"/>
  <c r="T88" i="6"/>
  <c r="S372" i="6" a="1"/>
  <c r="S372" i="6" s="1"/>
  <c r="T372" i="6" s="1"/>
  <c r="S1524" i="6" a="1"/>
  <c r="S1524" i="6" s="1"/>
  <c r="T1524" i="6" s="1"/>
  <c r="S1273" i="6" a="1"/>
  <c r="S1273" i="6" s="1"/>
  <c r="T1273" i="6" s="1"/>
  <c r="S1386" i="6" a="1"/>
  <c r="S1386" i="6" s="1"/>
  <c r="T1386" i="6" s="1"/>
  <c r="S289" i="6" a="1"/>
  <c r="S289" i="6" s="1"/>
  <c r="T289" i="6" s="1"/>
  <c r="S358" i="6" a="1"/>
  <c r="S358" i="6" s="1"/>
  <c r="T358" i="6" s="1"/>
  <c r="V358" i="6" s="1"/>
  <c r="U358" i="6" s="1"/>
  <c r="Q203" i="6" a="1"/>
  <c r="Q203" i="6" s="1"/>
  <c r="R203" i="6" s="1"/>
  <c r="R890" i="6"/>
  <c r="Q2050" i="6" a="1"/>
  <c r="Q2050" i="6" s="1"/>
  <c r="R2050" i="6" s="1"/>
  <c r="S693" i="6" a="1"/>
  <c r="S693" i="6" s="1"/>
  <c r="T693" i="6" s="1"/>
  <c r="S907" i="6" a="1"/>
  <c r="S907" i="6" s="1"/>
  <c r="T907" i="6" s="1"/>
  <c r="S1256" i="6" a="1"/>
  <c r="S1256" i="6" s="1"/>
  <c r="T1256" i="6" s="1"/>
  <c r="V1256" i="6" s="1"/>
  <c r="U1256" i="6" s="1"/>
  <c r="S795" i="6" a="1"/>
  <c r="S795" i="6" s="1"/>
  <c r="T795" i="6" s="1"/>
  <c r="S2086" i="6" a="1"/>
  <c r="S2086" i="6" s="1"/>
  <c r="T2086" i="6" s="1"/>
  <c r="V2086" i="6" s="1"/>
  <c r="U2086" i="6" s="1"/>
  <c r="S600" i="6" a="1"/>
  <c r="S600" i="6" s="1"/>
  <c r="T600" i="6" s="1"/>
  <c r="S343" i="6" a="1"/>
  <c r="S343" i="6" s="1"/>
  <c r="T343" i="6" s="1"/>
  <c r="S273" i="6" a="1"/>
  <c r="S273" i="6" s="1"/>
  <c r="T273" i="6" s="1"/>
  <c r="S740" i="6" a="1"/>
  <c r="S740" i="6" s="1"/>
  <c r="T740" i="6" s="1"/>
  <c r="S1631" i="6" a="1"/>
  <c r="S1631" i="6" s="1"/>
  <c r="T1631" i="6" s="1"/>
  <c r="Q1848" i="6" a="1"/>
  <c r="Q1848" i="6" s="1"/>
  <c r="R1848" i="6" s="1"/>
  <c r="S2050" i="6" a="1"/>
  <c r="S2050" i="6" s="1"/>
  <c r="T2050" i="6" s="1"/>
  <c r="Q342" i="6" a="1"/>
  <c r="Q342" i="6" s="1"/>
  <c r="R342" i="6" s="1"/>
  <c r="T1347" i="6"/>
  <c r="S2200" i="6" a="1"/>
  <c r="S2200" i="6" s="1"/>
  <c r="T2200" i="6" s="1"/>
  <c r="Q1806" i="6" a="1"/>
  <c r="Q1806" i="6" s="1"/>
  <c r="R1806" i="6" s="1"/>
  <c r="S450" i="6" a="1"/>
  <c r="S450" i="6" s="1"/>
  <c r="T450" i="6" s="1"/>
  <c r="S1462" i="6" a="1"/>
  <c r="S1462" i="6" s="1"/>
  <c r="T1462" i="6" s="1"/>
  <c r="S172" i="6" a="1"/>
  <c r="S172" i="6" s="1"/>
  <c r="T172" i="6" s="1"/>
  <c r="S2009" i="6" a="1"/>
  <c r="S2009" i="6" s="1"/>
  <c r="T2009" i="6" s="1"/>
  <c r="Q2100" i="6" a="1"/>
  <c r="Q2100" i="6" s="1"/>
  <c r="R2100" i="6" s="1"/>
  <c r="S201" i="6" a="1"/>
  <c r="S201" i="6" s="1"/>
  <c r="T201" i="6" s="1"/>
  <c r="R1448" i="6"/>
  <c r="Q562" i="6" a="1"/>
  <c r="Q562" i="6" s="1"/>
  <c r="R562" i="6" s="1"/>
  <c r="T357" i="6"/>
  <c r="S2122" i="6" a="1"/>
  <c r="S2122" i="6" s="1"/>
  <c r="T2122" i="6" s="1"/>
  <c r="S1889" i="6" a="1"/>
  <c r="S1889" i="6" s="1"/>
  <c r="T1889" i="6" s="1"/>
  <c r="S1954" i="6" a="1"/>
  <c r="S1954" i="6" s="1"/>
  <c r="T1954" i="6" s="1"/>
  <c r="S420" i="6" a="1"/>
  <c r="S420" i="6" s="1"/>
  <c r="T420" i="6" s="1"/>
  <c r="S496" i="6" a="1"/>
  <c r="S496" i="6" s="1"/>
  <c r="T496" i="6" s="1"/>
  <c r="T517" i="6"/>
  <c r="S458" i="6" a="1"/>
  <c r="S458" i="6" s="1"/>
  <c r="T458" i="6" s="1"/>
  <c r="S538" i="6" a="1"/>
  <c r="S538" i="6" s="1"/>
  <c r="T538" i="6" s="1"/>
  <c r="S565" i="6" a="1"/>
  <c r="S565" i="6" s="1"/>
  <c r="T565" i="6" s="1"/>
  <c r="S2078" i="6" a="1"/>
  <c r="S2078" i="6" s="1"/>
  <c r="T2078" i="6" s="1"/>
  <c r="S686" i="6" a="1"/>
  <c r="S686" i="6" s="1"/>
  <c r="T686" i="6" s="1"/>
  <c r="S1401" i="6" a="1"/>
  <c r="S1401" i="6" s="1"/>
  <c r="T1401" i="6" s="1"/>
  <c r="S1248" i="6" a="1"/>
  <c r="S1248" i="6" s="1"/>
  <c r="T1248" i="6" s="1"/>
  <c r="S2164" i="6" a="1"/>
  <c r="S2164" i="6" s="1"/>
  <c r="T2164" i="6" s="1"/>
  <c r="V2164" i="6" s="1"/>
  <c r="U2164" i="6" s="1"/>
  <c r="S161" i="6" a="1"/>
  <c r="S161" i="6" s="1"/>
  <c r="T161" i="6" s="1"/>
  <c r="V161" i="6" s="1"/>
  <c r="U161" i="6" s="1"/>
  <c r="S756" i="6" a="1"/>
  <c r="S756" i="6" s="1"/>
  <c r="T756" i="6" s="1"/>
  <c r="S856" i="6" a="1"/>
  <c r="S856" i="6" s="1"/>
  <c r="T856" i="6" s="1"/>
  <c r="S1613" i="6" a="1"/>
  <c r="S1613" i="6" s="1"/>
  <c r="T1613" i="6" s="1"/>
  <c r="S1511" i="6" a="1"/>
  <c r="S1511" i="6" s="1"/>
  <c r="T1511" i="6" s="1"/>
  <c r="S13" i="6" a="1"/>
  <c r="S13" i="6" s="1"/>
  <c r="T13" i="6" s="1"/>
  <c r="S2020" i="6" a="1"/>
  <c r="S2020" i="6" s="1"/>
  <c r="T2020" i="6" s="1"/>
  <c r="T1575" i="6"/>
  <c r="S1605" i="6" a="1"/>
  <c r="S1605" i="6" s="1"/>
  <c r="T1605" i="6" s="1"/>
  <c r="Q802" i="6" a="1"/>
  <c r="Q802" i="6" s="1"/>
  <c r="R802" i="6" s="1"/>
  <c r="S1738" i="6" a="1"/>
  <c r="S1738" i="6" s="1"/>
  <c r="T1738" i="6" s="1"/>
  <c r="S46" i="6" a="1"/>
  <c r="S46" i="6" s="1"/>
  <c r="T46" i="6" s="1"/>
  <c r="S468" i="6" a="1"/>
  <c r="S468" i="6" s="1"/>
  <c r="T468" i="6" s="1"/>
  <c r="S1727" i="6" a="1"/>
  <c r="S1727" i="6" s="1"/>
  <c r="T1727" i="6" s="1"/>
  <c r="T1520" i="6"/>
  <c r="S1819" i="6" a="1"/>
  <c r="S1819" i="6" s="1"/>
  <c r="T1819" i="6" s="1"/>
  <c r="Q132" i="6" a="1"/>
  <c r="Q132" i="6" s="1"/>
  <c r="R132" i="6" s="1"/>
  <c r="T1003" i="6"/>
  <c r="S200" i="6" a="1"/>
  <c r="S200" i="6" s="1"/>
  <c r="T200" i="6" s="1"/>
  <c r="Q678" i="6" a="1"/>
  <c r="Q678" i="6" s="1"/>
  <c r="R678" i="6" s="1"/>
  <c r="S1676" i="6" a="1"/>
  <c r="S1676" i="6" s="1"/>
  <c r="T1676" i="6" s="1"/>
  <c r="S2224" i="6" a="1"/>
  <c r="S2224" i="6" s="1"/>
  <c r="T2224" i="6" s="1"/>
  <c r="S1747" i="6" a="1"/>
  <c r="S1747" i="6" s="1"/>
  <c r="T1747" i="6" s="1"/>
  <c r="V1747" i="6" s="1"/>
  <c r="U1747" i="6" s="1"/>
  <c r="S1886" i="6" a="1"/>
  <c r="S1886" i="6" s="1"/>
  <c r="T1886" i="6" s="1"/>
  <c r="S790" i="6" a="1"/>
  <c r="S790" i="6" s="1"/>
  <c r="T790" i="6" s="1"/>
  <c r="S870" i="6" a="1"/>
  <c r="S870" i="6" s="1"/>
  <c r="T870" i="6" s="1"/>
  <c r="S1549" i="6" a="1"/>
  <c r="S1549" i="6" s="1"/>
  <c r="T1549" i="6" s="1"/>
  <c r="Q1864" i="6" a="1"/>
  <c r="Q1864" i="6" s="1"/>
  <c r="R1864" i="6" s="1"/>
  <c r="S835" i="6" a="1"/>
  <c r="S835" i="6" s="1"/>
  <c r="T835" i="6" s="1"/>
  <c r="S1971" i="6" a="1"/>
  <c r="S1971" i="6" s="1"/>
  <c r="T1971" i="6" s="1"/>
  <c r="S1251" i="6" a="1"/>
  <c r="S1251" i="6" s="1"/>
  <c r="T1251" i="6" s="1"/>
  <c r="T2187" i="6"/>
  <c r="S179" i="6" a="1"/>
  <c r="S179" i="6" s="1"/>
  <c r="T179" i="6" s="1"/>
  <c r="S833" i="6" a="1"/>
  <c r="S833" i="6" s="1"/>
  <c r="T833" i="6" s="1"/>
  <c r="S1414" i="6" a="1"/>
  <c r="S1414" i="6" s="1"/>
  <c r="T1414" i="6" s="1"/>
  <c r="Q2297" i="6" a="1"/>
  <c r="Q2297" i="6" s="1"/>
  <c r="R2297" i="6" s="1"/>
  <c r="Q1209" i="6" a="1"/>
  <c r="Q1209" i="6" s="1"/>
  <c r="R1209" i="6" s="1"/>
  <c r="Q574" i="6" a="1"/>
  <c r="Q574" i="6" s="1"/>
  <c r="R574" i="6" s="1"/>
  <c r="R2250" i="6"/>
  <c r="S2062" i="6" a="1"/>
  <c r="S2062" i="6" s="1"/>
  <c r="T2062" i="6" s="1"/>
  <c r="S936" i="6" a="1"/>
  <c r="S936" i="6" s="1"/>
  <c r="T936" i="6" s="1"/>
  <c r="S1350" i="6" a="1"/>
  <c r="S1350" i="6" s="1"/>
  <c r="T1350" i="6" s="1"/>
  <c r="V1350" i="6" s="1"/>
  <c r="U1350" i="6" s="1"/>
  <c r="Q1029" i="6" a="1"/>
  <c r="Q1029" i="6" s="1"/>
  <c r="R1029" i="6" s="1"/>
  <c r="S1945" i="6" a="1"/>
  <c r="S1945" i="6" s="1"/>
  <c r="T1945" i="6" s="1"/>
  <c r="S338" i="6" a="1"/>
  <c r="S338" i="6" s="1"/>
  <c r="T338" i="6" s="1"/>
  <c r="S1879" i="6" a="1"/>
  <c r="S1879" i="6" s="1"/>
  <c r="T1879" i="6" s="1"/>
  <c r="Q1186" i="6" a="1"/>
  <c r="Q1186" i="6" s="1"/>
  <c r="R1186" i="6" s="1"/>
  <c r="T1122" i="6"/>
  <c r="Q1975" i="6" a="1"/>
  <c r="Q1975" i="6" s="1"/>
  <c r="R1975" i="6" s="1"/>
  <c r="S842" i="6" a="1"/>
  <c r="S842" i="6" s="1"/>
  <c r="T842" i="6" s="1"/>
  <c r="S943" i="6" a="1"/>
  <c r="S943" i="6" s="1"/>
  <c r="T943" i="6" s="1"/>
  <c r="S1558" i="6" a="1"/>
  <c r="S1558" i="6" s="1"/>
  <c r="T1558" i="6" s="1"/>
  <c r="S497" i="6" a="1"/>
  <c r="S497" i="6" s="1"/>
  <c r="T497" i="6" s="1"/>
  <c r="T248" i="6"/>
  <c r="Q2298" i="6" a="1"/>
  <c r="Q2298" i="6" s="1"/>
  <c r="R2298" i="6" s="1"/>
  <c r="R1148" i="6"/>
  <c r="Q2041" i="6" a="1"/>
  <c r="Q2041" i="6" s="1"/>
  <c r="R2041" i="6" s="1"/>
  <c r="Q581" i="6" a="1"/>
  <c r="Q581" i="6" s="1"/>
  <c r="R581" i="6" s="1"/>
  <c r="S2167" i="6" a="1"/>
  <c r="S2167" i="6" s="1"/>
  <c r="T2167" i="6" s="1"/>
  <c r="V2167" i="6" s="1"/>
  <c r="U2167" i="6" s="1"/>
  <c r="R1080" i="6"/>
  <c r="S1153" i="6" a="1"/>
  <c r="S1153" i="6" s="1"/>
  <c r="T1153" i="6" s="1"/>
  <c r="S1209" i="6" a="1"/>
  <c r="S1209" i="6" s="1"/>
  <c r="T1209" i="6" s="1"/>
  <c r="S1624" i="6" a="1"/>
  <c r="S1624" i="6" s="1"/>
  <c r="T1624" i="6" s="1"/>
  <c r="Q1280" i="6" a="1"/>
  <c r="Q1280" i="6" s="1"/>
  <c r="R1280" i="6" s="1"/>
  <c r="T1604" i="6"/>
  <c r="S1163" i="6" a="1"/>
  <c r="S1163" i="6" s="1"/>
  <c r="T1163" i="6" s="1"/>
  <c r="S916" i="6" a="1"/>
  <c r="S916" i="6" s="1"/>
  <c r="T916" i="6" s="1"/>
  <c r="R2201" i="6"/>
  <c r="Q83" i="6" a="1"/>
  <c r="Q83" i="6" s="1"/>
  <c r="R83" i="6" s="1"/>
  <c r="Q646" i="6" a="1"/>
  <c r="Q646" i="6" s="1"/>
  <c r="R646" i="6" s="1"/>
  <c r="R1125" i="6"/>
  <c r="R1493" i="6"/>
  <c r="R543" i="6"/>
  <c r="S2239" i="6" a="1"/>
  <c r="S2239" i="6" s="1"/>
  <c r="T2239" i="6" s="1"/>
  <c r="V2239" i="6" s="1"/>
  <c r="U2239" i="6" s="1"/>
  <c r="Q741" i="6" a="1"/>
  <c r="Q741" i="6" s="1"/>
  <c r="R741" i="6" s="1"/>
  <c r="Q421" i="6" a="1"/>
  <c r="Q421" i="6" s="1"/>
  <c r="R421" i="6" s="1"/>
  <c r="S1020" i="6" a="1"/>
  <c r="S1020" i="6" s="1"/>
  <c r="T1020" i="6" s="1"/>
  <c r="T1073" i="6"/>
  <c r="S505" i="6" a="1"/>
  <c r="S505" i="6" s="1"/>
  <c r="T505" i="6" s="1"/>
  <c r="V505" i="6" s="1"/>
  <c r="U505" i="6" s="1"/>
  <c r="S475" i="6" a="1"/>
  <c r="S475" i="6" s="1"/>
  <c r="T475" i="6" s="1"/>
  <c r="S1704" i="6" a="1"/>
  <c r="S1704" i="6" s="1"/>
  <c r="T1704" i="6" s="1"/>
  <c r="S2089" i="6" a="1"/>
  <c r="S2089" i="6" s="1"/>
  <c r="T2089" i="6" s="1"/>
  <c r="S650" i="6" a="1"/>
  <c r="S650" i="6" s="1"/>
  <c r="T650" i="6" s="1"/>
  <c r="S622" i="6" a="1"/>
  <c r="S622" i="6" s="1"/>
  <c r="T622" i="6" s="1"/>
  <c r="T125" i="6"/>
  <c r="S1004" i="6" a="1"/>
  <c r="S1004" i="6" s="1"/>
  <c r="T1004" i="6" s="1"/>
  <c r="S672" i="6" a="1"/>
  <c r="S672" i="6" s="1"/>
  <c r="T672" i="6" s="1"/>
  <c r="S132" i="6" a="1"/>
  <c r="S132" i="6" s="1"/>
  <c r="T132" i="6" s="1"/>
  <c r="S1367" i="6" a="1"/>
  <c r="S1367" i="6" s="1"/>
  <c r="T1367" i="6" s="1"/>
  <c r="S520" i="6" a="1"/>
  <c r="S520" i="6" s="1"/>
  <c r="T520" i="6" s="1"/>
  <c r="S1525" i="6" a="1"/>
  <c r="S1525" i="6" s="1"/>
  <c r="T1525" i="6" s="1"/>
  <c r="S1320" i="6" a="1"/>
  <c r="S1320" i="6" s="1"/>
  <c r="T1320" i="6" s="1"/>
  <c r="S1234" i="6" a="1"/>
  <c r="S1234" i="6" s="1"/>
  <c r="T1234" i="6" s="1"/>
  <c r="T1801" i="6"/>
  <c r="Q1462" i="6" a="1"/>
  <c r="Q1462" i="6" s="1"/>
  <c r="R1462" i="6" s="1"/>
  <c r="S243" i="6" a="1"/>
  <c r="S243" i="6" s="1"/>
  <c r="T243" i="6" s="1"/>
  <c r="S374" i="6" a="1"/>
  <c r="S374" i="6" s="1"/>
  <c r="T374" i="6" s="1"/>
  <c r="Q748" i="6" a="1"/>
  <c r="Q748" i="6" s="1"/>
  <c r="R748" i="6" s="1"/>
  <c r="Q777" i="6" a="1"/>
  <c r="Q777" i="6" s="1"/>
  <c r="R777" i="6" s="1"/>
  <c r="V777" i="6" s="1"/>
  <c r="U777" i="6" s="1"/>
  <c r="T1082" i="6"/>
  <c r="S1023" i="6" a="1"/>
  <c r="S1023" i="6" s="1"/>
  <c r="T1023" i="6" s="1"/>
  <c r="Q81" i="6" a="1"/>
  <c r="Q81" i="6" s="1"/>
  <c r="R81" i="6" s="1"/>
  <c r="Q1156" i="6" a="1"/>
  <c r="Q1156" i="6" s="1"/>
  <c r="R1156" i="6" s="1"/>
  <c r="S435" i="6" a="1"/>
  <c r="S435" i="6" s="1"/>
  <c r="T435" i="6" s="1"/>
  <c r="S1597" i="6" a="1"/>
  <c r="S1597" i="6" s="1"/>
  <c r="T1597" i="6" s="1"/>
  <c r="T2185" i="6"/>
  <c r="S1831" i="6" a="1"/>
  <c r="S1831" i="6" s="1"/>
  <c r="T1831" i="6" s="1"/>
  <c r="S1048" i="6" a="1"/>
  <c r="S1048" i="6" s="1"/>
  <c r="T1048" i="6" s="1"/>
  <c r="S191" i="6" a="1"/>
  <c r="S191" i="6" s="1"/>
  <c r="T191" i="6" s="1"/>
  <c r="R392" i="6"/>
  <c r="Q2289" i="6" a="1"/>
  <c r="Q2289" i="6" s="1"/>
  <c r="R2289" i="6" s="1"/>
  <c r="Q289" i="6" a="1"/>
  <c r="Q289" i="6" s="1"/>
  <c r="R289" i="6" s="1"/>
  <c r="S79" i="6" a="1"/>
  <c r="S79" i="6" s="1"/>
  <c r="T79" i="6" s="1"/>
  <c r="V79" i="6" s="1"/>
  <c r="U79" i="6" s="1"/>
  <c r="S1078" i="6" a="1"/>
  <c r="S1078" i="6" s="1"/>
  <c r="T1078" i="6" s="1"/>
  <c r="R763" i="6"/>
  <c r="Q1839" i="6" a="1"/>
  <c r="Q1839" i="6" s="1"/>
  <c r="R1839" i="6" s="1"/>
  <c r="S578" i="6" a="1"/>
  <c r="S578" i="6" s="1"/>
  <c r="T578" i="6" s="1"/>
  <c r="S575" i="6" a="1"/>
  <c r="S575" i="6" s="1"/>
  <c r="T575" i="6" s="1"/>
  <c r="S2007" i="6" a="1"/>
  <c r="S2007" i="6" s="1"/>
  <c r="T2007" i="6" s="1"/>
  <c r="S310" i="6" a="1"/>
  <c r="S310" i="6" s="1"/>
  <c r="T310" i="6" s="1"/>
  <c r="V310" i="6" s="1"/>
  <c r="U310" i="6" s="1"/>
  <c r="S826" i="6" a="1"/>
  <c r="S826" i="6" s="1"/>
  <c r="T826" i="6" s="1"/>
  <c r="V826" i="6" s="1"/>
  <c r="U826" i="6" s="1"/>
  <c r="S1523" i="6" a="1"/>
  <c r="S1523" i="6" s="1"/>
  <c r="T1523" i="6" s="1"/>
  <c r="S156" i="6" a="1"/>
  <c r="S156" i="6" s="1"/>
  <c r="T156" i="6" s="1"/>
  <c r="V156" i="6" s="1"/>
  <c r="U156" i="6" s="1"/>
  <c r="S1232" i="6" a="1"/>
  <c r="S1232" i="6" s="1"/>
  <c r="T1232" i="6" s="1"/>
  <c r="S604" i="6" a="1"/>
  <c r="S604" i="6" s="1"/>
  <c r="T604" i="6" s="1"/>
  <c r="S894" i="6" a="1"/>
  <c r="S894" i="6" s="1"/>
  <c r="T894" i="6" s="1"/>
  <c r="S896" i="6" a="1"/>
  <c r="S896" i="6" s="1"/>
  <c r="T896" i="6" s="1"/>
  <c r="Q214" i="6" a="1"/>
  <c r="Q214" i="6" s="1"/>
  <c r="R214" i="6" s="1"/>
  <c r="Q894" i="6" a="1"/>
  <c r="Q894" i="6" s="1"/>
  <c r="R894" i="6" s="1"/>
  <c r="S1133" i="6" a="1"/>
  <c r="S1133" i="6" s="1"/>
  <c r="T1133" i="6" s="1"/>
  <c r="Q30" i="6" a="1"/>
  <c r="Q30" i="6" s="1"/>
  <c r="R30" i="6" s="1"/>
  <c r="Q2070" i="6" a="1"/>
  <c r="Q2070" i="6" s="1"/>
  <c r="R2070" i="6" s="1"/>
  <c r="S112" i="6" a="1"/>
  <c r="S112" i="6" s="1"/>
  <c r="T112" i="6" s="1"/>
  <c r="V112" i="6" s="1"/>
  <c r="U112" i="6" s="1"/>
  <c r="S1909" i="6" a="1"/>
  <c r="S1909" i="6" s="1"/>
  <c r="T1909" i="6" s="1"/>
  <c r="S1506" i="6" a="1"/>
  <c r="S1506" i="6" s="1"/>
  <c r="T1506" i="6" s="1"/>
  <c r="S2254" i="6" a="1"/>
  <c r="S2254" i="6" s="1"/>
  <c r="T2254" i="6" s="1"/>
  <c r="S1975" i="6" a="1"/>
  <c r="S1975" i="6" s="1"/>
  <c r="T1975" i="6" s="1"/>
  <c r="Q2000" i="6" a="1"/>
  <c r="Q2000" i="6" s="1"/>
  <c r="R2000" i="6" s="1"/>
  <c r="V2000" i="6" s="1"/>
  <c r="U2000" i="6" s="1"/>
  <c r="Q1251" i="6" a="1"/>
  <c r="Q1251" i="6" s="1"/>
  <c r="R1251" i="6" s="1"/>
  <c r="Q556" i="6" a="1"/>
  <c r="Q556" i="6" s="1"/>
  <c r="R556" i="6" s="1"/>
  <c r="Q2157" i="6" a="1"/>
  <c r="Q2157" i="6" s="1"/>
  <c r="R2157" i="6" s="1"/>
  <c r="W2157" i="6" s="1"/>
  <c r="S536" i="6" a="1"/>
  <c r="S536" i="6" s="1"/>
  <c r="T536" i="6" s="1"/>
  <c r="W536" i="6" s="1"/>
  <c r="Q852" i="6" a="1"/>
  <c r="Q852" i="6" s="1"/>
  <c r="R852" i="6" s="1"/>
  <c r="Q1305" i="6" a="1"/>
  <c r="Q1305" i="6" s="1"/>
  <c r="R1305" i="6" s="1"/>
  <c r="S1812" i="6" a="1"/>
  <c r="S1812" i="6" s="1"/>
  <c r="T1812" i="6" s="1"/>
  <c r="V1812" i="6" s="1"/>
  <c r="U1812" i="6" s="1"/>
  <c r="Q1183" i="6" a="1"/>
  <c r="Q1183" i="6" s="1"/>
  <c r="R1183" i="6" s="1"/>
  <c r="Q300" i="6" a="1"/>
  <c r="Q300" i="6" s="1"/>
  <c r="R300" i="6" s="1"/>
  <c r="Q522" i="6" a="1"/>
  <c r="Q522" i="6" s="1"/>
  <c r="R522" i="6" s="1"/>
  <c r="R472" i="6"/>
  <c r="Q1432" i="6" a="1"/>
  <c r="Q1432" i="6" s="1"/>
  <c r="R1432" i="6" s="1"/>
  <c r="Q1549" i="6" a="1"/>
  <c r="Q1549" i="6" s="1"/>
  <c r="R1549" i="6" s="1"/>
  <c r="S2039" i="6" a="1"/>
  <c r="S2039" i="6" s="1"/>
  <c r="T2039" i="6" s="1"/>
  <c r="S927" i="6" a="1"/>
  <c r="S927" i="6" s="1"/>
  <c r="T927" i="6" s="1"/>
  <c r="Q2009" i="6" a="1"/>
  <c r="Q2009" i="6" s="1"/>
  <c r="R2009" i="6" s="1"/>
  <c r="S415" i="6" a="1"/>
  <c r="S415" i="6" s="1"/>
  <c r="T415" i="6" s="1"/>
  <c r="S2299" i="6" a="1"/>
  <c r="S2299" i="6" s="1"/>
  <c r="T2299" i="6" s="1"/>
  <c r="S1156" i="6" a="1"/>
  <c r="S1156" i="6" s="1"/>
  <c r="T1156" i="6" s="1"/>
  <c r="S480" i="6" a="1"/>
  <c r="S480" i="6" s="1"/>
  <c r="T480" i="6" s="1"/>
  <c r="Q575" i="6" a="1"/>
  <c r="Q575" i="6" s="1"/>
  <c r="R575" i="6" s="1"/>
  <c r="S1484" i="6" a="1"/>
  <c r="S1484" i="6" s="1"/>
  <c r="T1484" i="6" s="1"/>
  <c r="S2206" i="6" a="1"/>
  <c r="S2206" i="6" s="1"/>
  <c r="T2206" i="6" s="1"/>
  <c r="S1810" i="6" a="1"/>
  <c r="S1810" i="6" s="1"/>
  <c r="T1810" i="6" s="1"/>
  <c r="S93" i="6" a="1"/>
  <c r="S93" i="6" s="1"/>
  <c r="T93" i="6" s="1"/>
  <c r="S1913" i="6" a="1"/>
  <c r="S1913" i="6" s="1"/>
  <c r="T1913" i="6" s="1"/>
  <c r="V2263" i="6"/>
  <c r="U2263" i="6" s="1"/>
  <c r="S976" i="6" a="1"/>
  <c r="S976" i="6" s="1"/>
  <c r="T976" i="6" s="1"/>
  <c r="S1280" i="6" a="1"/>
  <c r="S1280" i="6" s="1"/>
  <c r="T1280" i="6" s="1"/>
  <c r="V2100" i="6"/>
  <c r="U2100" i="6" s="1"/>
  <c r="S975" i="6" a="1"/>
  <c r="S975" i="6" s="1"/>
  <c r="T975" i="6" s="1"/>
  <c r="Q1563" i="6" a="1"/>
  <c r="Q1563" i="6" s="1"/>
  <c r="R1563" i="6" s="1"/>
  <c r="S1371" i="6" a="1"/>
  <c r="S1371" i="6" s="1"/>
  <c r="T1371" i="6" s="1"/>
  <c r="T1267" i="6"/>
  <c r="S839" i="6" a="1"/>
  <c r="S839" i="6" s="1"/>
  <c r="T839" i="6" s="1"/>
  <c r="V839" i="6" s="1"/>
  <c r="U839" i="6" s="1"/>
  <c r="S1302" i="6" a="1"/>
  <c r="S1302" i="6" s="1"/>
  <c r="T1302" i="6" s="1"/>
  <c r="Q1163" i="6" a="1"/>
  <c r="Q1163" i="6" s="1"/>
  <c r="R1163" i="6" s="1"/>
  <c r="S3" i="6" a="1"/>
  <c r="S3" i="6" s="1"/>
  <c r="T3" i="6" s="1"/>
  <c r="T26" i="6"/>
  <c r="S1873" i="6" a="1"/>
  <c r="S1873" i="6" s="1"/>
  <c r="T1873" i="6" s="1"/>
  <c r="Q1996" i="6" a="1"/>
  <c r="Q1996" i="6" s="1"/>
  <c r="R1996" i="6" s="1"/>
  <c r="S120" i="6" a="1"/>
  <c r="S120" i="6" s="1"/>
  <c r="T120" i="6" s="1"/>
  <c r="S444" i="6" a="1"/>
  <c r="S444" i="6" s="1"/>
  <c r="T444" i="6" s="1"/>
  <c r="T186" i="6"/>
  <c r="S2179" i="6" a="1"/>
  <c r="S2179" i="6" s="1"/>
  <c r="T2179" i="6" s="1"/>
  <c r="T1062" i="6"/>
  <c r="S731" i="6" a="1"/>
  <c r="S731" i="6" s="1"/>
  <c r="T731" i="6" s="1"/>
  <c r="R1630" i="6"/>
  <c r="S394" i="6" a="1"/>
  <c r="S394" i="6" s="1"/>
  <c r="T394" i="6" s="1"/>
  <c r="S151" i="6" a="1"/>
  <c r="S151" i="6" s="1"/>
  <c r="T151" i="6" s="1"/>
  <c r="S883" i="6" a="1"/>
  <c r="S883" i="6" s="1"/>
  <c r="T883" i="6" s="1"/>
  <c r="V883" i="6" s="1"/>
  <c r="U883" i="6" s="1"/>
  <c r="Q243" i="6" a="1"/>
  <c r="Q243" i="6" s="1"/>
  <c r="R243" i="6" s="1"/>
  <c r="T449" i="6"/>
  <c r="S1893" i="6" a="1"/>
  <c r="S1893" i="6" s="1"/>
  <c r="T1893" i="6" s="1"/>
  <c r="S1667" i="6" a="1"/>
  <c r="S1667" i="6" s="1"/>
  <c r="T1667" i="6" s="1"/>
  <c r="W1667" i="6" s="1"/>
  <c r="S1935" i="6" a="1"/>
  <c r="S1935" i="6" s="1"/>
  <c r="T1935" i="6" s="1"/>
  <c r="T2023" i="6"/>
  <c r="S1111" i="6" a="1"/>
  <c r="S1111" i="6" s="1"/>
  <c r="T1111" i="6" s="1"/>
  <c r="S1769" i="6" a="1"/>
  <c r="S1769" i="6" s="1"/>
  <c r="T1769" i="6" s="1"/>
  <c r="S1871" i="6" a="1"/>
  <c r="S1871" i="6" s="1"/>
  <c r="T1871" i="6" s="1"/>
  <c r="S1499" i="6" a="1"/>
  <c r="S1499" i="6" s="1"/>
  <c r="T1499" i="6" s="1"/>
  <c r="S642" i="6" a="1"/>
  <c r="S642" i="6" s="1"/>
  <c r="T642" i="6" s="1"/>
  <c r="W642" i="6" s="1"/>
  <c r="S2091" i="6" a="1"/>
  <c r="S2091" i="6" s="1"/>
  <c r="T2091" i="6" s="1"/>
  <c r="V2091" i="6" s="1"/>
  <c r="U2091" i="6" s="1"/>
  <c r="S2093" i="6" a="1"/>
  <c r="S2093" i="6" s="1"/>
  <c r="T2093" i="6" s="1"/>
  <c r="S1142" i="6" a="1"/>
  <c r="S1142" i="6" s="1"/>
  <c r="T1142" i="6" s="1"/>
  <c r="S596" i="6" a="1"/>
  <c r="S596" i="6" s="1"/>
  <c r="T596" i="6" s="1"/>
  <c r="S556" i="6" a="1"/>
  <c r="S556" i="6" s="1"/>
  <c r="T556" i="6" s="1"/>
  <c r="T899" i="6"/>
  <c r="S1839" i="6" a="1"/>
  <c r="S1839" i="6" s="1"/>
  <c r="T1839" i="6" s="1"/>
  <c r="S680" i="6" a="1"/>
  <c r="S680" i="6" s="1"/>
  <c r="T680" i="6" s="1"/>
  <c r="S753" i="6" a="1"/>
  <c r="S753" i="6" s="1"/>
  <c r="T753" i="6" s="1"/>
  <c r="S131" i="6" a="1"/>
  <c r="S131" i="6" s="1"/>
  <c r="T131" i="6" s="1"/>
  <c r="S1189" i="6" a="1"/>
  <c r="S1189" i="6" s="1"/>
  <c r="T1189" i="6" s="1"/>
  <c r="R1659" i="6"/>
  <c r="Q811" i="6" a="1"/>
  <c r="Q811" i="6" s="1"/>
  <c r="R811" i="6" s="1"/>
  <c r="V811" i="6" s="1"/>
  <c r="U811" i="6" s="1"/>
  <c r="Q434" i="6" a="1"/>
  <c r="Q434" i="6" s="1"/>
  <c r="R434" i="6" s="1"/>
  <c r="S515" i="6" a="1"/>
  <c r="S515" i="6" s="1"/>
  <c r="T515" i="6" s="1"/>
  <c r="W515" i="6" s="1"/>
  <c r="S2068" i="6" a="1"/>
  <c r="S2068" i="6" s="1"/>
  <c r="T2068" i="6" s="1"/>
  <c r="V1806" i="6"/>
  <c r="U1806" i="6" s="1"/>
  <c r="S113" i="6" a="1"/>
  <c r="S113" i="6" s="1"/>
  <c r="T113" i="6" s="1"/>
  <c r="V113" i="6" s="1"/>
  <c r="U113" i="6" s="1"/>
  <c r="S1468" i="6" a="1"/>
  <c r="S1468" i="6" s="1"/>
  <c r="T1468" i="6" s="1"/>
  <c r="S63" i="6" a="1"/>
  <c r="S63" i="6" s="1"/>
  <c r="T63" i="6" s="1"/>
  <c r="S1067" i="6" a="1"/>
  <c r="S1067" i="6" s="1"/>
  <c r="T1067" i="6" s="1"/>
  <c r="S1071" i="6" a="1"/>
  <c r="S1071" i="6" s="1"/>
  <c r="T1071" i="6" s="1"/>
  <c r="S1416" i="6" a="1"/>
  <c r="S1416" i="6" s="1"/>
  <c r="T1416" i="6" s="1"/>
  <c r="S2149" i="6" a="1"/>
  <c r="S2149" i="6" s="1"/>
  <c r="T2149" i="6" s="1"/>
  <c r="S316" i="6" a="1"/>
  <c r="S316" i="6" s="1"/>
  <c r="T316" i="6" s="1"/>
  <c r="V316" i="6" s="1"/>
  <c r="U316" i="6" s="1"/>
  <c r="S1381" i="6" a="1"/>
  <c r="S1381" i="6" s="1"/>
  <c r="T1381" i="6" s="1"/>
  <c r="Q975" i="6" a="1"/>
  <c r="Q975" i="6" s="1"/>
  <c r="R975" i="6" s="1"/>
  <c r="S668" i="6" a="1"/>
  <c r="S668" i="6" s="1"/>
  <c r="T668" i="6" s="1"/>
  <c r="V668" i="6" s="1"/>
  <c r="U668" i="6" s="1"/>
  <c r="S143" i="6" a="1"/>
  <c r="S143" i="6" s="1"/>
  <c r="T143" i="6" s="1"/>
  <c r="Q1121" i="6" a="1"/>
  <c r="Q1121" i="6" s="1"/>
  <c r="R1121" i="6" s="1"/>
  <c r="V876" i="6"/>
  <c r="U876" i="6" s="1"/>
  <c r="V1040" i="6"/>
  <c r="U1040" i="6" s="1"/>
  <c r="V1540" i="6"/>
  <c r="U1540" i="6" s="1"/>
  <c r="V59" i="6"/>
  <c r="U59" i="6" s="1"/>
  <c r="V1131" i="6"/>
  <c r="U1131" i="6" s="1"/>
  <c r="V1151" i="6"/>
  <c r="U1151" i="6" s="1"/>
  <c r="W1451" i="6"/>
  <c r="W1503" i="6"/>
  <c r="V755" i="6"/>
  <c r="U755" i="6" s="1"/>
  <c r="W2022" i="6"/>
  <c r="V2110" i="6"/>
  <c r="U2110" i="6" s="1"/>
  <c r="Q540" i="6" a="1"/>
  <c r="Q540" i="6" s="1"/>
  <c r="R540" i="6" s="1"/>
  <c r="V540" i="6" s="1"/>
  <c r="U540" i="6" s="1"/>
  <c r="V1292" i="6"/>
  <c r="U1292" i="6" s="1"/>
  <c r="V835" i="6"/>
  <c r="U835" i="6" s="1"/>
  <c r="S1800" i="6" a="1"/>
  <c r="S1800" i="6" s="1"/>
  <c r="T1800" i="6" s="1"/>
  <c r="S1236" i="6" a="1"/>
  <c r="S1236" i="6" s="1"/>
  <c r="T1236" i="6" s="1"/>
  <c r="Q1353" i="6" a="1"/>
  <c r="Q1353" i="6" s="1"/>
  <c r="R1353" i="6" s="1"/>
  <c r="S378" i="6" a="1"/>
  <c r="S378" i="6" s="1"/>
  <c r="T378" i="6" s="1"/>
  <c r="V378" i="6" s="1"/>
  <c r="U378" i="6" s="1"/>
  <c r="V65" i="6"/>
  <c r="U65" i="6" s="1"/>
  <c r="W634" i="6"/>
  <c r="V1889" i="6"/>
  <c r="U1889" i="6" s="1"/>
  <c r="V36" i="6"/>
  <c r="U36" i="6" s="1"/>
  <c r="V2156" i="6"/>
  <c r="U2156" i="6" s="1"/>
  <c r="Q240" i="6" a="1"/>
  <c r="Q240" i="6" s="1"/>
  <c r="R240" i="6" s="1"/>
  <c r="V1253" i="6"/>
  <c r="U1253" i="6" s="1"/>
  <c r="W1174" i="6"/>
  <c r="V1330" i="6"/>
  <c r="U1330" i="6" s="1"/>
  <c r="V110" i="6"/>
  <c r="U110" i="6" s="1"/>
  <c r="S666" i="6" a="1"/>
  <c r="S666" i="6" s="1"/>
  <c r="T666" i="6" s="1"/>
  <c r="S217" i="6" a="1"/>
  <c r="S217" i="6" s="1"/>
  <c r="T217" i="6" s="1"/>
  <c r="S2207" i="6" a="1"/>
  <c r="S2207" i="6" s="1"/>
  <c r="T2207" i="6" s="1"/>
  <c r="W1564" i="6"/>
  <c r="W1838" i="6"/>
  <c r="S1721" i="6" a="1"/>
  <c r="S1721" i="6" s="1"/>
  <c r="T1721" i="6" s="1"/>
  <c r="V1721" i="6" s="1"/>
  <c r="U1721" i="6" s="1"/>
  <c r="T1570" i="6"/>
  <c r="W1387" i="6"/>
  <c r="V1089" i="6"/>
  <c r="U1089" i="6" s="1"/>
  <c r="V132" i="6"/>
  <c r="U132" i="6" s="1"/>
  <c r="S864" i="6" a="1"/>
  <c r="S864" i="6" s="1"/>
  <c r="T864" i="6" s="1"/>
  <c r="S806" i="6" a="1"/>
  <c r="S806" i="6" s="1"/>
  <c r="T806" i="6" s="1"/>
  <c r="V1130" i="6"/>
  <c r="U1130" i="6" s="1"/>
  <c r="S1682" i="6" a="1"/>
  <c r="S1682" i="6" s="1"/>
  <c r="T1682" i="6" s="1"/>
  <c r="W2135" i="6"/>
  <c r="S1510" i="6" a="1"/>
  <c r="S1510" i="6" s="1"/>
  <c r="T1510" i="6" s="1"/>
  <c r="S57" i="6" a="1"/>
  <c r="S57" i="6" s="1"/>
  <c r="T57" i="6" s="1"/>
  <c r="V1406" i="6"/>
  <c r="U1406" i="6" s="1"/>
  <c r="S1951" i="6" a="1"/>
  <c r="S1951" i="6" s="1"/>
  <c r="T1951" i="6" s="1"/>
  <c r="Q1403" i="6" a="1"/>
  <c r="Q1403" i="6" s="1"/>
  <c r="R1403" i="6" s="1"/>
  <c r="V1639" i="6"/>
  <c r="U1639" i="6" s="1"/>
  <c r="S2042" i="6" a="1"/>
  <c r="S2042" i="6" s="1"/>
  <c r="T2042" i="6" s="1"/>
  <c r="Q393" i="6" a="1"/>
  <c r="Q393" i="6" s="1"/>
  <c r="R393" i="6" s="1"/>
  <c r="Q1708" i="6" a="1"/>
  <c r="Q1708" i="6" s="1"/>
  <c r="R1708" i="6" s="1"/>
  <c r="S1679" i="6" a="1"/>
  <c r="S1679" i="6" s="1"/>
  <c r="T1679" i="6" s="1"/>
  <c r="V1055" i="6"/>
  <c r="U1055" i="6" s="1"/>
  <c r="Q1557" i="6" a="1"/>
  <c r="Q1557" i="6" s="1"/>
  <c r="R1557" i="6" s="1"/>
  <c r="Q2206" i="6" a="1"/>
  <c r="Q2206" i="6" s="1"/>
  <c r="R2206" i="6" s="1"/>
  <c r="Q263" i="6" a="1"/>
  <c r="Q263" i="6" s="1"/>
  <c r="R263" i="6" s="1"/>
  <c r="Q306" i="6" a="1"/>
  <c r="Q306" i="6" s="1"/>
  <c r="R306" i="6" s="1"/>
  <c r="Q1601" i="6" a="1"/>
  <c r="Q1601" i="6" s="1"/>
  <c r="R1601" i="6" s="1"/>
  <c r="V1601" i="6" s="1"/>
  <c r="U1601" i="6" s="1"/>
  <c r="Q911" i="6" a="1"/>
  <c r="Q911" i="6" s="1"/>
  <c r="R911" i="6" s="1"/>
  <c r="R1002" i="6"/>
  <c r="R1240" i="6"/>
  <c r="R1801" i="6"/>
  <c r="T2264" i="6"/>
  <c r="R993" i="6"/>
  <c r="Q1807" i="6" a="1"/>
  <c r="Q1807" i="6" s="1"/>
  <c r="R1807" i="6" s="1"/>
  <c r="W1807" i="6" s="1"/>
  <c r="R589" i="6"/>
  <c r="T1456" i="6"/>
  <c r="S648" i="6" a="1"/>
  <c r="S648" i="6" s="1"/>
  <c r="T648" i="6" s="1"/>
  <c r="W1140" i="6"/>
  <c r="S459" i="6" a="1"/>
  <c r="S459" i="6" s="1"/>
  <c r="T459" i="6" s="1"/>
  <c r="Q728" i="6" a="1"/>
  <c r="Q728" i="6" s="1"/>
  <c r="R728" i="6" s="1"/>
  <c r="Q133" i="6" a="1"/>
  <c r="Q133" i="6" s="1"/>
  <c r="R133" i="6" s="1"/>
  <c r="S410" i="6" a="1"/>
  <c r="S410" i="6" s="1"/>
  <c r="T410" i="6" s="1"/>
  <c r="S1652" i="6" a="1"/>
  <c r="S1652" i="6" s="1"/>
  <c r="T1652" i="6" s="1"/>
  <c r="Q1618" i="6" a="1"/>
  <c r="Q1618" i="6" s="1"/>
  <c r="R1618" i="6" s="1"/>
  <c r="V1618" i="6" s="1"/>
  <c r="U1618" i="6" s="1"/>
  <c r="Q1170" i="6" a="1"/>
  <c r="Q1170" i="6" s="1"/>
  <c r="R1170" i="6" s="1"/>
  <c r="S19" i="6" a="1"/>
  <c r="S19" i="6" s="1"/>
  <c r="T19" i="6" s="1"/>
  <c r="V19" i="6" s="1"/>
  <c r="U19" i="6" s="1"/>
  <c r="S930" i="6" a="1"/>
  <c r="S930" i="6" s="1"/>
  <c r="T930" i="6" s="1"/>
  <c r="Q617" i="6" a="1"/>
  <c r="Q617" i="6" s="1"/>
  <c r="R617" i="6" s="1"/>
  <c r="Q841" i="6" a="1"/>
  <c r="Q841" i="6" s="1"/>
  <c r="R841" i="6" s="1"/>
  <c r="V841" i="6" s="1"/>
  <c r="U841" i="6" s="1"/>
  <c r="Q1932" i="6" a="1"/>
  <c r="Q1932" i="6" s="1"/>
  <c r="R1932" i="6" s="1"/>
  <c r="Q512" i="6" a="1"/>
  <c r="Q512" i="6" s="1"/>
  <c r="R512" i="6" s="1"/>
  <c r="V512" i="6" s="1"/>
  <c r="U512" i="6" s="1"/>
  <c r="T2092" i="6"/>
  <c r="T2272" i="6"/>
  <c r="T560" i="6"/>
  <c r="R1544" i="6"/>
  <c r="R919" i="6"/>
  <c r="R1902" i="6"/>
  <c r="S2245" i="6" a="1"/>
  <c r="S2245" i="6" s="1"/>
  <c r="T2245" i="6" s="1"/>
  <c r="S1517" i="6" a="1"/>
  <c r="S1517" i="6" s="1"/>
  <c r="T1517" i="6" s="1"/>
  <c r="S356" i="6" a="1"/>
  <c r="S356" i="6" s="1"/>
  <c r="T356" i="6" s="1"/>
  <c r="S1526" i="6" a="1"/>
  <c r="S1526" i="6" s="1"/>
  <c r="T1526" i="6" s="1"/>
  <c r="V399" i="6"/>
  <c r="U399" i="6" s="1"/>
  <c r="V872" i="6"/>
  <c r="U872" i="6" s="1"/>
  <c r="S1068" i="6" a="1"/>
  <c r="S1068" i="6" s="1"/>
  <c r="T1068" i="6" s="1"/>
  <c r="S903" i="6" a="1"/>
  <c r="S903" i="6" s="1"/>
  <c r="T903" i="6" s="1"/>
  <c r="R1028" i="6"/>
  <c r="W1028" i="6" s="1"/>
  <c r="W1850" i="6"/>
  <c r="S1119" i="6" a="1"/>
  <c r="S1119" i="6" s="1"/>
  <c r="T1119" i="6" s="1"/>
  <c r="S866" i="6" a="1"/>
  <c r="S866" i="6" s="1"/>
  <c r="T866" i="6" s="1"/>
  <c r="Q701" i="6" a="1"/>
  <c r="Q701" i="6" s="1"/>
  <c r="R701" i="6" s="1"/>
  <c r="Q3" i="6" a="1"/>
  <c r="Q3" i="6" s="1"/>
  <c r="R3" i="6" s="1"/>
  <c r="Q1582" i="6" a="1"/>
  <c r="Q1582" i="6" s="1"/>
  <c r="R1582" i="6" s="1"/>
  <c r="T1021" i="6"/>
  <c r="T1970" i="6"/>
  <c r="R229" i="6"/>
  <c r="R1823" i="6"/>
  <c r="R968" i="6"/>
  <c r="V2192" i="6"/>
  <c r="U2192" i="6" s="1"/>
  <c r="S1341" i="6" a="1"/>
  <c r="S1341" i="6" s="1"/>
  <c r="T1341" i="6" s="1"/>
  <c r="S436" i="6" a="1"/>
  <c r="S436" i="6" s="1"/>
  <c r="T436" i="6" s="1"/>
  <c r="S776" i="6" a="1"/>
  <c r="S776" i="6" s="1"/>
  <c r="T776" i="6" s="1"/>
  <c r="V390" i="6"/>
  <c r="U390" i="6" s="1"/>
  <c r="V1370" i="6"/>
  <c r="U1370" i="6" s="1"/>
  <c r="S845" i="6" a="1"/>
  <c r="S845" i="6" s="1"/>
  <c r="T845" i="6" s="1"/>
  <c r="S1460" i="6" a="1"/>
  <c r="S1460" i="6" s="1"/>
  <c r="T1460" i="6" s="1"/>
  <c r="S1744" i="6" a="1"/>
  <c r="S1744" i="6" s="1"/>
  <c r="T1744" i="6" s="1"/>
  <c r="S272" i="6" a="1"/>
  <c r="S272" i="6" s="1"/>
  <c r="T272" i="6" s="1"/>
  <c r="S176" i="6" a="1"/>
  <c r="S176" i="6" s="1"/>
  <c r="T176" i="6" s="1"/>
  <c r="Q1254" i="6" a="1"/>
  <c r="Q1254" i="6" s="1"/>
  <c r="R1254" i="6" s="1"/>
  <c r="S782" i="6" a="1"/>
  <c r="S782" i="6" s="1"/>
  <c r="T782" i="6" s="1"/>
  <c r="V782" i="6" s="1"/>
  <c r="U782" i="6" s="1"/>
  <c r="S2054" i="6" a="1"/>
  <c r="S2054" i="6" s="1"/>
  <c r="T2054" i="6" s="1"/>
  <c r="S2141" i="6" a="1"/>
  <c r="S2141" i="6" s="1"/>
  <c r="T2141" i="6" s="1"/>
  <c r="Q1006" i="6" a="1"/>
  <c r="Q1006" i="6" s="1"/>
  <c r="R1006" i="6" s="1"/>
  <c r="Q1394" i="6" a="1"/>
  <c r="Q1394" i="6" s="1"/>
  <c r="R1394" i="6" s="1"/>
  <c r="Q482" i="6" a="1"/>
  <c r="Q482" i="6" s="1"/>
  <c r="R482" i="6" s="1"/>
  <c r="Q745" i="6" a="1"/>
  <c r="Q745" i="6" s="1"/>
  <c r="R745" i="6" s="1"/>
  <c r="R1363" i="6"/>
  <c r="T361" i="6"/>
  <c r="T644" i="6"/>
  <c r="S1405" i="6" a="1"/>
  <c r="S1405" i="6" s="1"/>
  <c r="T1405" i="6" s="1"/>
  <c r="S1339" i="6" a="1"/>
  <c r="S1339" i="6" s="1"/>
  <c r="T1339" i="6" s="1"/>
  <c r="V1339" i="6" s="1"/>
  <c r="U1339" i="6" s="1"/>
  <c r="V693" i="6"/>
  <c r="U693" i="6" s="1"/>
  <c r="Q650" i="6" a="1"/>
  <c r="Q650" i="6" s="1"/>
  <c r="R650" i="6" s="1"/>
  <c r="S137" i="6" a="1"/>
  <c r="S137" i="6" s="1"/>
  <c r="T137" i="6" s="1"/>
  <c r="Q1367" i="6" a="1"/>
  <c r="Q1367" i="6" s="1"/>
  <c r="R1367" i="6" s="1"/>
  <c r="S2109" i="6" a="1"/>
  <c r="S2109" i="6" s="1"/>
  <c r="T2109" i="6" s="1"/>
  <c r="V1915" i="6"/>
  <c r="U1915" i="6" s="1"/>
  <c r="S1222" i="6" a="1"/>
  <c r="S1222" i="6" s="1"/>
  <c r="T1222" i="6" s="1"/>
  <c r="Q1123" i="6" a="1"/>
  <c r="Q1123" i="6" s="1"/>
  <c r="R1123" i="6" s="1"/>
  <c r="S1074" i="6" a="1"/>
  <c r="S1074" i="6" s="1"/>
  <c r="T1074" i="6" s="1"/>
  <c r="S1610" i="6" a="1"/>
  <c r="S1610" i="6" s="1"/>
  <c r="T1610" i="6" s="1"/>
  <c r="V1610" i="6" s="1"/>
  <c r="U1610" i="6" s="1"/>
  <c r="S727" i="6" a="1"/>
  <c r="S727" i="6" s="1"/>
  <c r="T727" i="6" s="1"/>
  <c r="W727" i="6" s="1"/>
  <c r="S1046" i="6" a="1"/>
  <c r="S1046" i="6" s="1"/>
  <c r="T1046" i="6" s="1"/>
  <c r="V1865" i="6"/>
  <c r="U1865" i="6" s="1"/>
  <c r="V1871" i="6"/>
  <c r="U1871" i="6" s="1"/>
  <c r="Q465" i="6" a="1"/>
  <c r="Q465" i="6" s="1"/>
  <c r="R465" i="6" s="1"/>
  <c r="V465" i="6" s="1"/>
  <c r="U465" i="6" s="1"/>
  <c r="Q436" i="6" a="1"/>
  <c r="Q436" i="6" s="1"/>
  <c r="R436" i="6" s="1"/>
  <c r="Q237" i="6" a="1"/>
  <c r="Q237" i="6" s="1"/>
  <c r="R237" i="6" s="1"/>
  <c r="V237" i="6" s="1"/>
  <c r="U237" i="6" s="1"/>
  <c r="Q1537" i="6" a="1"/>
  <c r="Q1537" i="6" s="1"/>
  <c r="R1537" i="6" s="1"/>
  <c r="Q916" i="6" a="1"/>
  <c r="Q916" i="6" s="1"/>
  <c r="R916" i="6" s="1"/>
  <c r="V916" i="6" s="1"/>
  <c r="U916" i="6" s="1"/>
  <c r="T1929" i="6"/>
  <c r="R767" i="6"/>
  <c r="T245" i="6"/>
  <c r="T585" i="6"/>
  <c r="T639" i="6"/>
  <c r="S393" i="6" a="1"/>
  <c r="S393" i="6" s="1"/>
  <c r="T393" i="6" s="1"/>
  <c r="V1288" i="6"/>
  <c r="U1288" i="6" s="1"/>
  <c r="S275" i="6" a="1"/>
  <c r="S275" i="6" s="1"/>
  <c r="T275" i="6" s="1"/>
  <c r="S263" i="6" a="1"/>
  <c r="S263" i="6" s="1"/>
  <c r="T263" i="6" s="1"/>
  <c r="S766" i="6" a="1"/>
  <c r="S766" i="6" s="1"/>
  <c r="T766" i="6" s="1"/>
  <c r="S240" i="6" a="1"/>
  <c r="S240" i="6" s="1"/>
  <c r="T240" i="6" s="1"/>
  <c r="Q600" i="6" a="1"/>
  <c r="Q600" i="6" s="1"/>
  <c r="R600" i="6" s="1"/>
  <c r="W600" i="6" s="1"/>
  <c r="S2026" i="6" a="1"/>
  <c r="S2026" i="6" s="1"/>
  <c r="T2026" i="6" s="1"/>
  <c r="S2235" i="6" a="1"/>
  <c r="S2235" i="6" s="1"/>
  <c r="T2235" i="6" s="1"/>
  <c r="Q1499" i="6" a="1"/>
  <c r="Q1499" i="6" s="1"/>
  <c r="R1499" i="6" s="1"/>
  <c r="W1499" i="6" s="1"/>
  <c r="S2143" i="6" a="1"/>
  <c r="S2143" i="6" s="1"/>
  <c r="T2143" i="6" s="1"/>
  <c r="S1081" i="6" a="1"/>
  <c r="S1081" i="6" s="1"/>
  <c r="T1081" i="6" s="1"/>
  <c r="Q108" i="6" a="1"/>
  <c r="Q108" i="6" s="1"/>
  <c r="R108" i="6" s="1"/>
  <c r="V108" i="6" s="1"/>
  <c r="U108" i="6" s="1"/>
  <c r="Q2065" i="6" a="1"/>
  <c r="Q2065" i="6" s="1"/>
  <c r="R2065" i="6" s="1"/>
  <c r="Q1650" i="6" a="1"/>
  <c r="Q1650" i="6" s="1"/>
  <c r="R1650" i="6" s="1"/>
  <c r="V1650" i="6" s="1"/>
  <c r="U1650" i="6" s="1"/>
  <c r="Q1241" i="6" a="1"/>
  <c r="Q1241" i="6" s="1"/>
  <c r="R1241" i="6" s="1"/>
  <c r="T1461" i="6"/>
  <c r="T542" i="6"/>
  <c r="R2282" i="6"/>
  <c r="R510" i="6"/>
  <c r="T296" i="6"/>
  <c r="S2183" i="6" a="1"/>
  <c r="S2183" i="6" s="1"/>
  <c r="T2183" i="6" s="1"/>
  <c r="V2183" i="6" s="1"/>
  <c r="U2183" i="6" s="1"/>
  <c r="S1440" i="6" a="1"/>
  <c r="S1440" i="6" s="1"/>
  <c r="T1440" i="6" s="1"/>
  <c r="V1440" i="6" s="1"/>
  <c r="U1440" i="6" s="1"/>
  <c r="W894" i="6"/>
  <c r="V1201" i="6"/>
  <c r="U1201" i="6" s="1"/>
  <c r="V1777" i="6"/>
  <c r="U1777" i="6" s="1"/>
  <c r="S849" i="6" a="1"/>
  <c r="S849" i="6" s="1"/>
  <c r="T849" i="6" s="1"/>
  <c r="S2048" i="6" a="1"/>
  <c r="S2048" i="6" s="1"/>
  <c r="T2048" i="6" s="1"/>
  <c r="S1351" i="6" a="1"/>
  <c r="S1351" i="6" s="1"/>
  <c r="T1351" i="6" s="1"/>
  <c r="S807" i="6" a="1"/>
  <c r="S807" i="6" s="1"/>
  <c r="T807" i="6" s="1"/>
  <c r="V807" i="6" s="1"/>
  <c r="U807" i="6" s="1"/>
  <c r="W2078" i="6"/>
  <c r="Q298" i="6" a="1"/>
  <c r="Q298" i="6" s="1"/>
  <c r="R298" i="6" s="1"/>
  <c r="W298" i="6" s="1"/>
  <c r="Q1445" i="6" a="1"/>
  <c r="Q1445" i="6" s="1"/>
  <c r="R1445" i="6" s="1"/>
  <c r="S1013" i="6" a="1"/>
  <c r="S1013" i="6" s="1"/>
  <c r="T1013" i="6" s="1"/>
  <c r="S495" i="6" a="1"/>
  <c r="S495" i="6" s="1"/>
  <c r="T495" i="6" s="1"/>
  <c r="W495" i="6" s="1"/>
  <c r="S801" i="6" a="1"/>
  <c r="S801" i="6" s="1"/>
  <c r="T801" i="6" s="1"/>
  <c r="W801" i="6" s="1"/>
  <c r="Q215" i="6" a="1"/>
  <c r="Q215" i="6" s="1"/>
  <c r="R215" i="6" s="1"/>
  <c r="W1771" i="6"/>
  <c r="S1724" i="6" a="1"/>
  <c r="S1724" i="6" s="1"/>
  <c r="T1724" i="6" s="1"/>
  <c r="Q1720" i="6" a="1"/>
  <c r="Q1720" i="6" s="1"/>
  <c r="R1720" i="6" s="1"/>
  <c r="V1720" i="6" s="1"/>
  <c r="U1720" i="6" s="1"/>
  <c r="S537" i="6" a="1"/>
  <c r="S537" i="6" s="1"/>
  <c r="T537" i="6" s="1"/>
  <c r="S15" i="6" a="1"/>
  <c r="S15" i="6" s="1"/>
  <c r="T15" i="6" s="1"/>
  <c r="Q1149" i="6" a="1"/>
  <c r="Q1149" i="6" s="1"/>
  <c r="R1149" i="6" s="1"/>
  <c r="S1432" i="6" a="1"/>
  <c r="S1432" i="6" s="1"/>
  <c r="T1432" i="6" s="1"/>
  <c r="W1432" i="6" s="1"/>
  <c r="Q736" i="6" a="1"/>
  <c r="Q736" i="6" s="1"/>
  <c r="R736" i="6" s="1"/>
  <c r="V736" i="6" s="1"/>
  <c r="U736" i="6" s="1"/>
  <c r="Q2143" i="6" a="1"/>
  <c r="Q2143" i="6" s="1"/>
  <c r="R2143" i="6" s="1"/>
  <c r="Q1222" i="6" a="1"/>
  <c r="Q1222" i="6" s="1"/>
  <c r="R1222" i="6" s="1"/>
  <c r="T879" i="6"/>
  <c r="R1634" i="6"/>
  <c r="R1100" i="6"/>
  <c r="R1580" i="6"/>
  <c r="R425" i="6"/>
  <c r="S852" i="6" a="1"/>
  <c r="S852" i="6" s="1"/>
  <c r="T852" i="6" s="1"/>
  <c r="Q766" i="6" a="1"/>
  <c r="Q766" i="6" s="1"/>
  <c r="R766" i="6" s="1"/>
  <c r="S1483" i="6" a="1"/>
  <c r="S1483" i="6" s="1"/>
  <c r="T1483" i="6" s="1"/>
  <c r="V1483" i="6" s="1"/>
  <c r="U1483" i="6" s="1"/>
  <c r="S1433" i="6" a="1"/>
  <c r="S1433" i="6" s="1"/>
  <c r="T1433" i="6" s="1"/>
  <c r="S1845" i="6" a="1"/>
  <c r="S1845" i="6" s="1"/>
  <c r="T1845" i="6" s="1"/>
  <c r="S1805" i="6" a="1"/>
  <c r="S1805" i="6" s="1"/>
  <c r="T1805" i="6" s="1"/>
  <c r="S1489" i="6" a="1"/>
  <c r="S1489" i="6" s="1"/>
  <c r="T1489" i="6" s="1"/>
  <c r="S2014" i="6" a="1"/>
  <c r="S2014" i="6" s="1"/>
  <c r="T2014" i="6" s="1"/>
  <c r="S2202" i="6" a="1"/>
  <c r="S2202" i="6" s="1"/>
  <c r="T2202" i="6" s="1"/>
  <c r="Q1558" i="6" a="1"/>
  <c r="Q1558" i="6" s="1"/>
  <c r="R1558" i="6" s="1"/>
  <c r="T1008" i="6"/>
  <c r="R1841" i="6"/>
  <c r="R279" i="6"/>
  <c r="S1399" i="6" a="1"/>
  <c r="S1399" i="6" s="1"/>
  <c r="T1399" i="6" s="1"/>
  <c r="R1413" i="6"/>
  <c r="Q2119" i="6" a="1"/>
  <c r="Q2119" i="6" s="1"/>
  <c r="R2119" i="6" s="1"/>
  <c r="V2119" i="6" s="1"/>
  <c r="U2119" i="6" s="1"/>
  <c r="S61" i="6" a="1"/>
  <c r="S61" i="6" s="1"/>
  <c r="T61" i="6" s="1"/>
  <c r="Q2113" i="6" a="1"/>
  <c r="Q2113" i="6" s="1"/>
  <c r="R2113" i="6" s="1"/>
  <c r="S1485" i="6" a="1"/>
  <c r="S1485" i="6" s="1"/>
  <c r="T1485" i="6" s="1"/>
  <c r="Q1071" i="6" a="1"/>
  <c r="Q1071" i="6" s="1"/>
  <c r="R1071" i="6" s="1"/>
  <c r="S637" i="6" a="1"/>
  <c r="S637" i="6" s="1"/>
  <c r="T637" i="6" s="1"/>
  <c r="R2067" i="6"/>
  <c r="R688" i="6"/>
  <c r="R1776" i="6"/>
  <c r="Q1816" i="6" a="1"/>
  <c r="Q1816" i="6" s="1"/>
  <c r="R1816" i="6" s="1"/>
  <c r="T40" i="6"/>
  <c r="S2209" i="6" a="1"/>
  <c r="S2209" i="6" s="1"/>
  <c r="T2209" i="6" s="1"/>
  <c r="S2074" i="6" a="1"/>
  <c r="S2074" i="6" s="1"/>
  <c r="T2074" i="6" s="1"/>
  <c r="S1366" i="6" a="1"/>
  <c r="S1366" i="6" s="1"/>
  <c r="T1366" i="6" s="1"/>
  <c r="V1366" i="6" s="1"/>
  <c r="U1366" i="6" s="1"/>
  <c r="S788" i="6" a="1"/>
  <c r="S788" i="6" s="1"/>
  <c r="T788" i="6" s="1"/>
  <c r="S1798" i="6" a="1"/>
  <c r="S1798" i="6" s="1"/>
  <c r="T1798" i="6" s="1"/>
  <c r="V1798" i="6" s="1"/>
  <c r="U1798" i="6" s="1"/>
  <c r="V1465" i="6"/>
  <c r="U1465" i="6" s="1"/>
  <c r="S1859" i="6" a="1"/>
  <c r="S1859" i="6" s="1"/>
  <c r="T1859" i="6" s="1"/>
  <c r="V1859" i="6" s="1"/>
  <c r="U1859" i="6" s="1"/>
  <c r="S1890" i="6" a="1"/>
  <c r="S1890" i="6" s="1"/>
  <c r="T1890" i="6" s="1"/>
  <c r="S319" i="6" a="1"/>
  <c r="S319" i="6" s="1"/>
  <c r="T319" i="6" s="1"/>
  <c r="S786" i="6" a="1"/>
  <c r="S786" i="6" s="1"/>
  <c r="T786" i="6" s="1"/>
  <c r="S1015" i="6" a="1"/>
  <c r="S1015" i="6" s="1"/>
  <c r="T1015" i="6" s="1"/>
  <c r="S1208" i="6" a="1"/>
  <c r="S1208" i="6" s="1"/>
  <c r="T1208" i="6" s="1"/>
  <c r="T847" i="6"/>
  <c r="S146" i="6" a="1"/>
  <c r="S146" i="6" s="1"/>
  <c r="T146" i="6" s="1"/>
  <c r="S318" i="6" a="1"/>
  <c r="S318" i="6" s="1"/>
  <c r="T318" i="6" s="1"/>
  <c r="Q1160" i="6" a="1"/>
  <c r="Q1160" i="6" s="1"/>
  <c r="R1160" i="6" s="1"/>
  <c r="S1761" i="6" a="1"/>
  <c r="S1761" i="6" s="1"/>
  <c r="T1761" i="6" s="1"/>
  <c r="S2073" i="6" a="1"/>
  <c r="S2073" i="6" s="1"/>
  <c r="T2073" i="6" s="1"/>
  <c r="V2073" i="6" s="1"/>
  <c r="U2073" i="6" s="1"/>
  <c r="Q2103" i="6" a="1"/>
  <c r="Q2103" i="6" s="1"/>
  <c r="R2103" i="6" s="1"/>
  <c r="Q663" i="6" a="1"/>
  <c r="Q663" i="6" s="1"/>
  <c r="R663" i="6" s="1"/>
  <c r="S27" i="6" a="1"/>
  <c r="S27" i="6" s="1"/>
  <c r="T27" i="6" s="1"/>
  <c r="T1488" i="6"/>
  <c r="S1017" i="6" a="1"/>
  <c r="S1017" i="6" s="1"/>
  <c r="T1017" i="6" s="1"/>
  <c r="S2032" i="6" a="1"/>
  <c r="S2032" i="6" s="1"/>
  <c r="T2032" i="6" s="1"/>
  <c r="R1985" i="6"/>
  <c r="S2298" i="6" a="1"/>
  <c r="S2298" i="6" s="1"/>
  <c r="T2298" i="6" s="1"/>
  <c r="S218" i="6" a="1"/>
  <c r="S218" i="6" s="1"/>
  <c r="T218" i="6" s="1"/>
  <c r="V218" i="6" s="1"/>
  <c r="U218" i="6" s="1"/>
  <c r="T1303" i="6"/>
  <c r="T794" i="6"/>
  <c r="T1431" i="6"/>
  <c r="S725" i="6" a="1"/>
  <c r="S725" i="6" s="1"/>
  <c r="T725" i="6" s="1"/>
  <c r="V725" i="6" s="1"/>
  <c r="U725" i="6" s="1"/>
  <c r="T587" i="6"/>
  <c r="T404" i="6"/>
  <c r="S751" i="6" a="1"/>
  <c r="S751" i="6" s="1"/>
  <c r="T751" i="6" s="1"/>
  <c r="S1516" i="6" a="1"/>
  <c r="S1516" i="6" s="1"/>
  <c r="T1516" i="6" s="1"/>
  <c r="W1516" i="6" s="1"/>
  <c r="T244" i="6"/>
  <c r="S2065" i="6" a="1"/>
  <c r="S2065" i="6" s="1"/>
  <c r="T2065" i="6" s="1"/>
  <c r="V2111" i="6"/>
  <c r="U2111" i="6" s="1"/>
  <c r="S1394" i="6" a="1"/>
  <c r="S1394" i="6" s="1"/>
  <c r="T1394" i="6" s="1"/>
  <c r="W1679" i="6"/>
  <c r="Q194" i="6" a="1"/>
  <c r="Q194" i="6" s="1"/>
  <c r="R194" i="6" s="1"/>
  <c r="W194" i="6" s="1"/>
  <c r="S320" i="6" a="1"/>
  <c r="S320" i="6" s="1"/>
  <c r="T320" i="6" s="1"/>
  <c r="S949" i="6" a="1"/>
  <c r="S949" i="6" s="1"/>
  <c r="T949" i="6" s="1"/>
  <c r="W169" i="6"/>
  <c r="S149" i="6" a="1"/>
  <c r="S149" i="6" s="1"/>
  <c r="T149" i="6" s="1"/>
  <c r="S1358" i="6" a="1"/>
  <c r="S1358" i="6" s="1"/>
  <c r="T1358" i="6" s="1"/>
  <c r="V1358" i="6" s="1"/>
  <c r="U1358" i="6" s="1"/>
  <c r="V343" i="6"/>
  <c r="U343" i="6" s="1"/>
  <c r="V1265" i="6"/>
  <c r="U1265" i="6" s="1"/>
  <c r="S984" i="6" a="1"/>
  <c r="S984" i="6" s="1"/>
  <c r="T984" i="6" s="1"/>
  <c r="S332" i="6" a="1"/>
  <c r="S332" i="6" s="1"/>
  <c r="T332" i="6" s="1"/>
  <c r="S1353" i="6" a="1"/>
  <c r="S1353" i="6" s="1"/>
  <c r="T1353" i="6" s="1"/>
  <c r="V1353" i="6" s="1"/>
  <c r="U1353" i="6" s="1"/>
  <c r="S2244" i="6" a="1"/>
  <c r="S2244" i="6" s="1"/>
  <c r="T2244" i="6" s="1"/>
  <c r="S1064" i="6" a="1"/>
  <c r="S1064" i="6" s="1"/>
  <c r="T1064" i="6" s="1"/>
  <c r="V1064" i="6" s="1"/>
  <c r="U1064" i="6" s="1"/>
  <c r="S34" i="6" a="1"/>
  <c r="S34" i="6" s="1"/>
  <c r="T34" i="6" s="1"/>
  <c r="V695" i="6"/>
  <c r="U695" i="6" s="1"/>
  <c r="V652" i="6"/>
  <c r="U652" i="6" s="1"/>
  <c r="S344" i="6" a="1"/>
  <c r="S344" i="6" s="1"/>
  <c r="T344" i="6" s="1"/>
  <c r="W344" i="6" s="1"/>
  <c r="Q2047" i="6" a="1"/>
  <c r="Q2047" i="6" s="1"/>
  <c r="R2047" i="6" s="1"/>
  <c r="V2047" i="6" s="1"/>
  <c r="U2047" i="6" s="1"/>
  <c r="Q1951" i="6" a="1"/>
  <c r="Q1951" i="6" s="1"/>
  <c r="R1951" i="6" s="1"/>
  <c r="V1951" i="6" s="1"/>
  <c r="U1951" i="6" s="1"/>
  <c r="T2125" i="6"/>
  <c r="R625" i="6"/>
  <c r="S1596" i="6" a="1"/>
  <c r="S1596" i="6" s="1"/>
  <c r="T1596" i="6" s="1"/>
  <c r="V1596" i="6" s="1"/>
  <c r="U1596" i="6" s="1"/>
  <c r="S522" i="6" a="1"/>
  <c r="S522" i="6" s="1"/>
  <c r="T522" i="6" s="1"/>
  <c r="V522" i="6" s="1"/>
  <c r="U522" i="6" s="1"/>
  <c r="T892" i="6"/>
  <c r="S898" i="6" a="1"/>
  <c r="S898" i="6" s="1"/>
  <c r="T898" i="6" s="1"/>
  <c r="Q713" i="6" a="1"/>
  <c r="Q713" i="6" s="1"/>
  <c r="R713" i="6" s="1"/>
  <c r="W713" i="6" s="1"/>
  <c r="S2033" i="6" a="1"/>
  <c r="S2033" i="6" s="1"/>
  <c r="T2033" i="6" s="1"/>
  <c r="V2033" i="6" s="1"/>
  <c r="U2033" i="6" s="1"/>
  <c r="S630" i="6" a="1"/>
  <c r="S630" i="6" s="1"/>
  <c r="T630" i="6" s="1"/>
  <c r="W2149" i="6"/>
  <c r="W524" i="6"/>
  <c r="S2292" i="6" a="1"/>
  <c r="S2292" i="6" s="1"/>
  <c r="T2292" i="6" s="1"/>
  <c r="S1864" i="6" a="1"/>
  <c r="S1864" i="6" s="1"/>
  <c r="T1864" i="6" s="1"/>
  <c r="V1864" i="6" s="1"/>
  <c r="U1864" i="6" s="1"/>
  <c r="S745" i="6" a="1"/>
  <c r="S745" i="6" s="1"/>
  <c r="T745" i="6" s="1"/>
  <c r="S300" i="6" a="1"/>
  <c r="S300" i="6" s="1"/>
  <c r="T300" i="6" s="1"/>
  <c r="V300" i="6" s="1"/>
  <c r="U300" i="6" s="1"/>
  <c r="Q928" i="6" a="1"/>
  <c r="Q928" i="6" s="1"/>
  <c r="R928" i="6" s="1"/>
  <c r="V928" i="6" s="1"/>
  <c r="U928" i="6" s="1"/>
  <c r="S81" i="6" a="1"/>
  <c r="S81" i="6" s="1"/>
  <c r="T81" i="6" s="1"/>
  <c r="V81" i="6" s="1"/>
  <c r="U81" i="6" s="1"/>
  <c r="S1317" i="6" a="1"/>
  <c r="S1317" i="6" s="1"/>
  <c r="T1317" i="6" s="1"/>
  <c r="S610" i="6" a="1"/>
  <c r="S610" i="6" s="1"/>
  <c r="T610" i="6" s="1"/>
  <c r="S1571" i="6" a="1"/>
  <c r="S1571" i="6" s="1"/>
  <c r="T1571" i="6" s="1"/>
  <c r="V1571" i="6" s="1"/>
  <c r="U1571" i="6" s="1"/>
  <c r="R2236" i="6"/>
  <c r="R2266" i="6"/>
  <c r="S2271" i="6" a="1"/>
  <c r="S2271" i="6" s="1"/>
  <c r="T2271" i="6" s="1"/>
  <c r="S2127" i="6" a="1"/>
  <c r="S2127" i="6" s="1"/>
  <c r="T2127" i="6" s="1"/>
  <c r="S1198" i="6" a="1"/>
  <c r="S1198" i="6" s="1"/>
  <c r="T1198" i="6" s="1"/>
  <c r="S471" i="6" a="1"/>
  <c r="S471" i="6" s="1"/>
  <c r="T471" i="6" s="1"/>
  <c r="W471" i="6" s="1"/>
  <c r="R868" i="6"/>
  <c r="Q1232" i="6" a="1"/>
  <c r="Q1232" i="6" s="1"/>
  <c r="R1232" i="6" s="1"/>
  <c r="V1232" i="6" s="1"/>
  <c r="U1232" i="6" s="1"/>
  <c r="Q558" i="6" a="1"/>
  <c r="Q558" i="6" s="1"/>
  <c r="R558" i="6" s="1"/>
  <c r="Q643" i="6" a="1"/>
  <c r="Q643" i="6" s="1"/>
  <c r="R643" i="6" s="1"/>
  <c r="Q2227" i="6" a="1"/>
  <c r="Q2227" i="6" s="1"/>
  <c r="R2227" i="6" s="1"/>
  <c r="Q2141" i="6" a="1"/>
  <c r="Q2141" i="6" s="1"/>
  <c r="R2141" i="6" s="1"/>
  <c r="Q1761" i="6" a="1"/>
  <c r="Q1761" i="6" s="1"/>
  <c r="R1761" i="6" s="1"/>
  <c r="S663" i="6" a="1"/>
  <c r="S663" i="6" s="1"/>
  <c r="T663" i="6" s="1"/>
  <c r="S1582" i="6" a="1"/>
  <c r="S1582" i="6" s="1"/>
  <c r="T1582" i="6" s="1"/>
  <c r="S774" i="6" a="1"/>
  <c r="S774" i="6" s="1"/>
  <c r="T774" i="6" s="1"/>
  <c r="V774" i="6" s="1"/>
  <c r="U774" i="6" s="1"/>
  <c r="S2227" i="6" a="1"/>
  <c r="S2227" i="6" s="1"/>
  <c r="T2227" i="6" s="1"/>
  <c r="S1665" i="6" a="1"/>
  <c r="S1665" i="6" s="1"/>
  <c r="T1665" i="6" s="1"/>
  <c r="S667" i="6" a="1"/>
  <c r="S667" i="6" s="1"/>
  <c r="T667" i="6" s="1"/>
  <c r="V667" i="6" s="1"/>
  <c r="U667" i="6" s="1"/>
  <c r="S769" i="6" a="1"/>
  <c r="S769" i="6" s="1"/>
  <c r="T769" i="6" s="1"/>
  <c r="V769" i="6" s="1"/>
  <c r="U769" i="6" s="1"/>
  <c r="S142" i="6" a="1"/>
  <c r="S142" i="6" s="1"/>
  <c r="T142" i="6" s="1"/>
  <c r="V142" i="6" s="1"/>
  <c r="U142" i="6" s="1"/>
  <c r="S502" i="6" a="1"/>
  <c r="S502" i="6" s="1"/>
  <c r="T502" i="6" s="1"/>
  <c r="V502" i="6" s="1"/>
  <c r="U502" i="6" s="1"/>
  <c r="R2019" i="6"/>
  <c r="Q2286" i="6" a="1"/>
  <c r="Q2286" i="6" s="1"/>
  <c r="R2286" i="6" s="1"/>
  <c r="W2286" i="6" s="1"/>
  <c r="S1791" i="6" a="1"/>
  <c r="S1791" i="6" s="1"/>
  <c r="T1791" i="6" s="1"/>
  <c r="S1753" i="6" a="1"/>
  <c r="S1753" i="6" s="1"/>
  <c r="T1753" i="6" s="1"/>
  <c r="V1753" i="6" s="1"/>
  <c r="U1753" i="6" s="1"/>
  <c r="S1213" i="6" a="1"/>
  <c r="S1213" i="6" s="1"/>
  <c r="T1213" i="6" s="1"/>
  <c r="V1213" i="6" s="1"/>
  <c r="U1213" i="6" s="1"/>
  <c r="S1965" i="6" a="1"/>
  <c r="S1965" i="6" s="1"/>
  <c r="T1965" i="6" s="1"/>
  <c r="S1400" i="6" a="1"/>
  <c r="S1400" i="6" s="1"/>
  <c r="T1400" i="6" s="1"/>
  <c r="V1400" i="6" s="1"/>
  <c r="U1400" i="6" s="1"/>
  <c r="S1537" i="6" a="1"/>
  <c r="S1537" i="6" s="1"/>
  <c r="T1537" i="6" s="1"/>
  <c r="W756" i="6"/>
  <c r="R779" i="6"/>
  <c r="T1892" i="6"/>
  <c r="S1494" i="6" a="1"/>
  <c r="S1494" i="6" s="1"/>
  <c r="T1494" i="6" s="1"/>
  <c r="S1743" i="6" a="1"/>
  <c r="S1743" i="6" s="1"/>
  <c r="T1743" i="6" s="1"/>
  <c r="R1764" i="6"/>
  <c r="Q833" i="6" a="1"/>
  <c r="Q833" i="6" s="1"/>
  <c r="R833" i="6" s="1"/>
  <c r="W833" i="6" s="1"/>
  <c r="S966" i="6" a="1"/>
  <c r="S966" i="6" s="1"/>
  <c r="T966" i="6" s="1"/>
  <c r="V966" i="6" s="1"/>
  <c r="U966" i="6" s="1"/>
  <c r="S581" i="6" a="1"/>
  <c r="S581" i="6" s="1"/>
  <c r="T581" i="6" s="1"/>
  <c r="W581" i="6" s="1"/>
  <c r="T351" i="6"/>
  <c r="S1689" i="6" a="1"/>
  <c r="S1689" i="6" s="1"/>
  <c r="T1689" i="6" s="1"/>
  <c r="V1689" i="6" s="1"/>
  <c r="U1689" i="6" s="1"/>
  <c r="T1813" i="6"/>
  <c r="S1563" i="6" a="1"/>
  <c r="S1563" i="6" s="1"/>
  <c r="T1563" i="6" s="1"/>
  <c r="W1563" i="6" s="1"/>
  <c r="S2113" i="6" a="1"/>
  <c r="S2113" i="6" s="1"/>
  <c r="T2113" i="6" s="1"/>
  <c r="T682" i="6"/>
  <c r="S1453" i="6" a="1"/>
  <c r="S1453" i="6" s="1"/>
  <c r="T1453" i="6" s="1"/>
  <c r="T1870" i="6"/>
  <c r="R871" i="6"/>
  <c r="Q1665" i="6" a="1"/>
  <c r="Q1665" i="6" s="1"/>
  <c r="R1665" i="6" s="1"/>
  <c r="S1409" i="6" a="1"/>
  <c r="S1409" i="6" s="1"/>
  <c r="T1409" i="6" s="1"/>
  <c r="V1409" i="6" s="1"/>
  <c r="U1409" i="6" s="1"/>
  <c r="S306" i="6" a="1"/>
  <c r="S306" i="6" s="1"/>
  <c r="T306" i="6" s="1"/>
  <c r="V306" i="6" s="1"/>
  <c r="U306" i="6" s="1"/>
  <c r="S1118" i="6" a="1"/>
  <c r="S1118" i="6" s="1"/>
  <c r="T1118" i="6" s="1"/>
  <c r="S43" i="6" a="1"/>
  <c r="S43" i="6" s="1"/>
  <c r="T43" i="6" s="1"/>
  <c r="S369" i="6" a="1"/>
  <c r="S369" i="6" s="1"/>
  <c r="T369" i="6" s="1"/>
  <c r="Q1090" i="6" a="1"/>
  <c r="Q1090" i="6" s="1"/>
  <c r="R1090" i="6" s="1"/>
  <c r="R732" i="6"/>
  <c r="Q1179" i="6" a="1"/>
  <c r="Q1179" i="6" s="1"/>
  <c r="R1179" i="6" s="1"/>
  <c r="V1179" i="6" s="1"/>
  <c r="U1179" i="6" s="1"/>
  <c r="Q287" i="6" a="1"/>
  <c r="Q287" i="6" s="1"/>
  <c r="R287" i="6" s="1"/>
  <c r="V287" i="6" s="1"/>
  <c r="U287" i="6" s="1"/>
  <c r="R1929" i="6"/>
  <c r="T12" i="6"/>
  <c r="S2072" i="6" a="1"/>
  <c r="S2072" i="6" s="1"/>
  <c r="T2072" i="6" s="1"/>
  <c r="S1833" i="6" a="1"/>
  <c r="S1833" i="6" s="1"/>
  <c r="T1833" i="6" s="1"/>
  <c r="S1192" i="6" a="1"/>
  <c r="S1192" i="6" s="1"/>
  <c r="T1192" i="6" s="1"/>
  <c r="S1382" i="6" a="1"/>
  <c r="S1382" i="6" s="1"/>
  <c r="T1382" i="6" s="1"/>
  <c r="T2130" i="6"/>
  <c r="S832" i="6" a="1"/>
  <c r="S832" i="6" s="1"/>
  <c r="T832" i="6" s="1"/>
  <c r="T400" i="6"/>
  <c r="Q1118" i="6" a="1"/>
  <c r="Q1118" i="6" s="1"/>
  <c r="R1118" i="6" s="1"/>
  <c r="Q275" i="6" a="1"/>
  <c r="Q275" i="6" s="1"/>
  <c r="R275" i="6" s="1"/>
  <c r="W275" i="6" s="1"/>
  <c r="S1778" i="6" a="1"/>
  <c r="S1778" i="6" s="1"/>
  <c r="T1778" i="6" s="1"/>
  <c r="S787" i="6" a="1"/>
  <c r="S787" i="6" s="1"/>
  <c r="T787" i="6" s="1"/>
  <c r="Q913" i="6" a="1"/>
  <c r="Q913" i="6" s="1"/>
  <c r="R913" i="6" s="1"/>
  <c r="S678" i="6" a="1"/>
  <c r="S678" i="6" s="1"/>
  <c r="T678" i="6" s="1"/>
  <c r="V678" i="6" s="1"/>
  <c r="U678" i="6" s="1"/>
  <c r="S2132" i="6" a="1"/>
  <c r="S2132" i="6" s="1"/>
  <c r="T2132" i="6" s="1"/>
  <c r="W2132" i="6" s="1"/>
  <c r="T1933" i="6"/>
  <c r="S429" i="6" a="1"/>
  <c r="S429" i="6" s="1"/>
  <c r="T429" i="6" s="1"/>
  <c r="S442" i="6" a="1"/>
  <c r="S442" i="6" s="1"/>
  <c r="T442" i="6" s="1"/>
  <c r="S1090" i="6" a="1"/>
  <c r="S1090" i="6" s="1"/>
  <c r="T1090" i="6" s="1"/>
  <c r="Q1494" i="6" a="1"/>
  <c r="Q1494" i="6" s="1"/>
  <c r="R1494" i="6" s="1"/>
  <c r="Q1875" i="6" a="1"/>
  <c r="Q1875" i="6" s="1"/>
  <c r="R1875" i="6" s="1"/>
  <c r="V1875" i="6" s="1"/>
  <c r="U1875" i="6" s="1"/>
  <c r="Q1846" i="6" a="1"/>
  <c r="Q1846" i="6" s="1"/>
  <c r="R1846" i="6" s="1"/>
  <c r="Q288" i="6" a="1"/>
  <c r="Q288" i="6" s="1"/>
  <c r="R288" i="6" s="1"/>
  <c r="W288" i="6" s="1"/>
  <c r="Q806" i="6" a="1"/>
  <c r="Q806" i="6" s="1"/>
  <c r="R806" i="6" s="1"/>
  <c r="V806" i="6" s="1"/>
  <c r="U806" i="6" s="1"/>
  <c r="Q948" i="6" a="1"/>
  <c r="Q948" i="6" s="1"/>
  <c r="R948" i="6" s="1"/>
  <c r="V948" i="6" s="1"/>
  <c r="U948" i="6" s="1"/>
  <c r="Q2287" i="6" a="1"/>
  <c r="Q2287" i="6" s="1"/>
  <c r="R2287" i="6" s="1"/>
  <c r="V2287" i="6" s="1"/>
  <c r="U2287" i="6" s="1"/>
  <c r="T1471" i="6"/>
  <c r="S174" i="6" a="1"/>
  <c r="S174" i="6" s="1"/>
  <c r="T174" i="6" s="1"/>
  <c r="W174" i="6" s="1"/>
  <c r="S215" i="6" a="1"/>
  <c r="S215" i="6" s="1"/>
  <c r="T215" i="6" s="1"/>
  <c r="T958" i="6"/>
  <c r="S145" i="6" a="1"/>
  <c r="S145" i="6" s="1"/>
  <c r="T145" i="6" s="1"/>
  <c r="Q1647" i="6" a="1"/>
  <c r="Q1647" i="6" s="1"/>
  <c r="R1647" i="6" s="1"/>
  <c r="V1647" i="6" s="1"/>
  <c r="U1647" i="6" s="1"/>
  <c r="S1846" i="6" a="1"/>
  <c r="S1846" i="6" s="1"/>
  <c r="T1846" i="6" s="1"/>
  <c r="T1024" i="6"/>
  <c r="S1149" i="6" a="1"/>
  <c r="S1149" i="6" s="1"/>
  <c r="T1149" i="6" s="1"/>
  <c r="S84" i="6" a="1"/>
  <c r="S84" i="6" s="1"/>
  <c r="T84" i="6" s="1"/>
  <c r="V84" i="6" s="1"/>
  <c r="U84" i="6" s="1"/>
  <c r="S1715" i="6" a="1"/>
  <c r="S1715" i="6" s="1"/>
  <c r="T1715" i="6" s="1"/>
  <c r="W1715" i="6" s="1"/>
  <c r="S1260" i="6" a="1"/>
  <c r="S1260" i="6" s="1"/>
  <c r="T1260" i="6" s="1"/>
  <c r="T789" i="6"/>
  <c r="S877" i="6" a="1"/>
  <c r="S877" i="6" s="1"/>
  <c r="T877" i="6" s="1"/>
  <c r="W877" i="6" s="1"/>
  <c r="S2273" i="6" a="1"/>
  <c r="S2273" i="6" s="1"/>
  <c r="T2273" i="6" s="1"/>
  <c r="R1359" i="6"/>
  <c r="Q1248" i="6" a="1"/>
  <c r="Q1248" i="6" s="1"/>
  <c r="R1248" i="6" s="1"/>
  <c r="V1248" i="6" s="1"/>
  <c r="U1248" i="6" s="1"/>
  <c r="T781" i="6"/>
  <c r="R1947" i="6"/>
  <c r="R638" i="6"/>
  <c r="S2256" i="6" a="1"/>
  <c r="S2256" i="6" s="1"/>
  <c r="T2256" i="6" s="1"/>
  <c r="T384" i="6"/>
  <c r="S1199" i="6" a="1"/>
  <c r="S1199" i="6" s="1"/>
  <c r="T1199" i="6" s="1"/>
  <c r="S1934" i="6" a="1"/>
  <c r="S1934" i="6" s="1"/>
  <c r="T1934" i="6" s="1"/>
  <c r="W1934" i="6" s="1"/>
  <c r="R770" i="6"/>
  <c r="R768" i="6"/>
  <c r="R1334" i="6"/>
  <c r="R941" i="6"/>
  <c r="Q1591" i="6" a="1"/>
  <c r="Q1591" i="6" s="1"/>
  <c r="R1591" i="6" s="1"/>
  <c r="R1439" i="6"/>
  <c r="V1308" i="6"/>
  <c r="U1308" i="6" s="1"/>
  <c r="S1932" i="6" a="1"/>
  <c r="S1932" i="6" s="1"/>
  <c r="T1932" i="6" s="1"/>
  <c r="W1932" i="6" s="1"/>
  <c r="Q1081" i="6" a="1"/>
  <c r="Q1081" i="6" s="1"/>
  <c r="R1081" i="6" s="1"/>
  <c r="W1081" i="6" s="1"/>
  <c r="Q1728" i="6" a="1"/>
  <c r="Q1728" i="6" s="1"/>
  <c r="R1728" i="6" s="1"/>
  <c r="V1728" i="6" s="1"/>
  <c r="U1728" i="6" s="1"/>
  <c r="R1267" i="6"/>
  <c r="T386" i="6"/>
  <c r="S2193" i="6" a="1"/>
  <c r="S2193" i="6" s="1"/>
  <c r="T2193" i="6" s="1"/>
  <c r="T1316" i="6"/>
  <c r="T1226" i="6"/>
  <c r="S723" i="6" a="1"/>
  <c r="S723" i="6" s="1"/>
  <c r="T723" i="6" s="1"/>
  <c r="S1030" i="6" a="1"/>
  <c r="S1030" i="6" s="1"/>
  <c r="T1030" i="6" s="1"/>
  <c r="V1030" i="6" s="1"/>
  <c r="U1030" i="6" s="1"/>
  <c r="Q1666" i="6" a="1"/>
  <c r="Q1666" i="6" s="1"/>
  <c r="R1666" i="6" s="1"/>
  <c r="V1666" i="6" s="1"/>
  <c r="U1666" i="6" s="1"/>
  <c r="S2079" i="6" a="1"/>
  <c r="S2079" i="6" s="1"/>
  <c r="T2079" i="6" s="1"/>
  <c r="S636" i="6" a="1"/>
  <c r="S636" i="6" s="1"/>
  <c r="T636" i="6" s="1"/>
  <c r="T2049" i="6"/>
  <c r="R299" i="6"/>
  <c r="Q864" i="6" a="1"/>
  <c r="Q864" i="6" s="1"/>
  <c r="R864" i="6" s="1"/>
  <c r="V864" i="6" s="1"/>
  <c r="U864" i="6" s="1"/>
  <c r="S558" i="6" a="1"/>
  <c r="S558" i="6" s="1"/>
  <c r="T558" i="6" s="1"/>
  <c r="S1160" i="6" a="1"/>
  <c r="S1160" i="6" s="1"/>
  <c r="T1160" i="6" s="1"/>
  <c r="V1160" i="6" s="1"/>
  <c r="U1160" i="6" s="1"/>
  <c r="S844" i="6" a="1"/>
  <c r="S844" i="6" s="1"/>
  <c r="T844" i="6" s="1"/>
  <c r="Q849" i="6" a="1"/>
  <c r="Q849" i="6" s="1"/>
  <c r="R849" i="6" s="1"/>
  <c r="T2116" i="6"/>
  <c r="S353" i="6" a="1"/>
  <c r="S353" i="6" s="1"/>
  <c r="T353" i="6" s="1"/>
  <c r="T1527" i="6"/>
  <c r="S198" i="6" a="1"/>
  <c r="S198" i="6" s="1"/>
  <c r="T198" i="6" s="1"/>
  <c r="V198" i="6" s="1"/>
  <c r="U198" i="6" s="1"/>
  <c r="S645" i="6" a="1"/>
  <c r="S645" i="6" s="1"/>
  <c r="T645" i="6" s="1"/>
  <c r="S2226" i="6" a="1"/>
  <c r="S2226" i="6" s="1"/>
  <c r="T2226" i="6" s="1"/>
  <c r="S1369" i="6" a="1"/>
  <c r="S1369" i="6" s="1"/>
  <c r="T1369" i="6" s="1"/>
  <c r="S893" i="6" a="1"/>
  <c r="S893" i="6" s="1"/>
  <c r="T893" i="6" s="1"/>
  <c r="W893" i="6" s="1"/>
  <c r="S1036" i="6" a="1"/>
  <c r="S1036" i="6" s="1"/>
  <c r="T1036" i="6" s="1"/>
  <c r="W1036" i="6" s="1"/>
  <c r="V379" i="6"/>
  <c r="U379" i="6" s="1"/>
  <c r="S1290" i="6" a="1"/>
  <c r="S1290" i="6" s="1"/>
  <c r="T1290" i="6" s="1"/>
  <c r="V1290" i="6" s="1"/>
  <c r="U1290" i="6" s="1"/>
  <c r="S617" i="6" a="1"/>
  <c r="S617" i="6" s="1"/>
  <c r="T617" i="6" s="1"/>
  <c r="V617" i="6" s="1"/>
  <c r="U617" i="6" s="1"/>
  <c r="V335" i="6"/>
  <c r="U335" i="6" s="1"/>
  <c r="V1561" i="6"/>
  <c r="U1561" i="6" s="1"/>
  <c r="W917" i="6"/>
  <c r="V338" i="6"/>
  <c r="U338" i="6" s="1"/>
  <c r="S611" i="6" a="1"/>
  <c r="S611" i="6" s="1"/>
  <c r="T611" i="6" s="1"/>
  <c r="S562" i="6" a="1"/>
  <c r="S562" i="6" s="1"/>
  <c r="T562" i="6" s="1"/>
  <c r="V562" i="6" s="1"/>
  <c r="U562" i="6" s="1"/>
  <c r="S714" i="6" a="1"/>
  <c r="S714" i="6" s="1"/>
  <c r="T714" i="6" s="1"/>
  <c r="V714" i="6" s="1"/>
  <c r="U714" i="6" s="1"/>
  <c r="V1816" i="6"/>
  <c r="U1816" i="6" s="1"/>
  <c r="S955" i="6" a="1"/>
  <c r="S955" i="6" s="1"/>
  <c r="T955" i="6" s="1"/>
  <c r="V955" i="6" s="1"/>
  <c r="U955" i="6" s="1"/>
  <c r="S925" i="6" a="1"/>
  <c r="S925" i="6" s="1"/>
  <c r="T925" i="6" s="1"/>
  <c r="R1063" i="6"/>
  <c r="S1482" i="6" a="1"/>
  <c r="S1482" i="6" s="1"/>
  <c r="T1482" i="6" s="1"/>
  <c r="V1482" i="6" s="1"/>
  <c r="U1482" i="6" s="1"/>
  <c r="S1670" i="6" a="1"/>
  <c r="S1670" i="6" s="1"/>
  <c r="T1670" i="6" s="1"/>
  <c r="Q1609" i="6" a="1"/>
  <c r="Q1609" i="6" s="1"/>
  <c r="R1609" i="6" s="1"/>
  <c r="V1609" i="6" s="1"/>
  <c r="U1609" i="6" s="1"/>
  <c r="R1718" i="6"/>
  <c r="Q1371" i="6" a="1"/>
  <c r="Q1371" i="6" s="1"/>
  <c r="R1371" i="6" s="1"/>
  <c r="V1371" i="6" s="1"/>
  <c r="U1371" i="6" s="1"/>
  <c r="S2285" i="6" a="1"/>
  <c r="S2285" i="6" s="1"/>
  <c r="T2285" i="6" s="1"/>
  <c r="R1944" i="6"/>
  <c r="S2174" i="6" a="1"/>
  <c r="S2174" i="6" s="1"/>
  <c r="T2174" i="6" s="1"/>
  <c r="S434" i="6" a="1"/>
  <c r="S434" i="6" s="1"/>
  <c r="T434" i="6" s="1"/>
  <c r="W434" i="6" s="1"/>
  <c r="S1855" i="6" a="1"/>
  <c r="S1855" i="6" s="1"/>
  <c r="T1855" i="6" s="1"/>
  <c r="W1855" i="6" s="1"/>
  <c r="S2002" i="6" a="1"/>
  <c r="S2002" i="6" s="1"/>
  <c r="T2002" i="6" s="1"/>
  <c r="T1116" i="6"/>
  <c r="S1882" i="6" a="1"/>
  <c r="S1882" i="6" s="1"/>
  <c r="T1882" i="6" s="1"/>
  <c r="S1467" i="6" a="1"/>
  <c r="S1467" i="6" s="1"/>
  <c r="T1467" i="6" s="1"/>
  <c r="S334" i="6" a="1"/>
  <c r="S334" i="6" s="1"/>
  <c r="T334" i="6" s="1"/>
  <c r="V334" i="6" s="1"/>
  <c r="U334" i="6" s="1"/>
  <c r="S2045" i="6" a="1"/>
  <c r="S2045" i="6" s="1"/>
  <c r="T2045" i="6" s="1"/>
  <c r="V2045" i="6" s="1"/>
  <c r="U2045" i="6" s="1"/>
  <c r="R1420" i="6"/>
  <c r="Q1935" i="6" a="1"/>
  <c r="Q1935" i="6" s="1"/>
  <c r="R1935" i="6" s="1"/>
  <c r="W1935" i="6" s="1"/>
  <c r="S482" i="6" a="1"/>
  <c r="S482" i="6" s="1"/>
  <c r="T482" i="6" s="1"/>
  <c r="W482" i="6" s="1"/>
  <c r="S2147" i="6" a="1"/>
  <c r="S2147" i="6" s="1"/>
  <c r="T2147" i="6" s="1"/>
  <c r="S277" i="6" a="1"/>
  <c r="S277" i="6" s="1"/>
  <c r="T277" i="6" s="1"/>
  <c r="S1324" i="6" a="1"/>
  <c r="S1324" i="6" s="1"/>
  <c r="T1324" i="6" s="1"/>
  <c r="S1748" i="6" a="1"/>
  <c r="S1748" i="6" s="1"/>
  <c r="T1748" i="6" s="1"/>
  <c r="V1748" i="6" s="1"/>
  <c r="U1748" i="6" s="1"/>
  <c r="T67" i="6"/>
  <c r="Q176" i="6" a="1"/>
  <c r="Q176" i="6" s="1"/>
  <c r="R176" i="6" s="1"/>
  <c r="W176" i="6" s="1"/>
  <c r="S1591" i="6" a="1"/>
  <c r="S1591" i="6" s="1"/>
  <c r="T1591" i="6" s="1"/>
  <c r="S1126" i="6" a="1"/>
  <c r="S1126" i="6" s="1"/>
  <c r="T1126" i="6" s="1"/>
  <c r="V1126" i="6" s="1"/>
  <c r="U1126" i="6" s="1"/>
  <c r="Q1613" i="6" a="1"/>
  <c r="Q1613" i="6" s="1"/>
  <c r="R1613" i="6" s="1"/>
  <c r="V1613" i="6" s="1"/>
  <c r="U1613" i="6" s="1"/>
  <c r="Q2191" i="6" a="1"/>
  <c r="Q2191" i="6" s="1"/>
  <c r="R2191" i="6" s="1"/>
  <c r="V2191" i="6" s="1"/>
  <c r="U2191" i="6" s="1"/>
  <c r="Q2174" i="6" a="1"/>
  <c r="Q2174" i="6" s="1"/>
  <c r="R2174" i="6" s="1"/>
  <c r="Q1416" i="6" a="1"/>
  <c r="Q1416" i="6" s="1"/>
  <c r="R1416" i="6" s="1"/>
  <c r="W1416" i="6" s="1"/>
  <c r="S913" i="6" a="1"/>
  <c r="S913" i="6" s="1"/>
  <c r="T913" i="6" s="1"/>
  <c r="S1245" i="6" a="1"/>
  <c r="S1245" i="6" s="1"/>
  <c r="T1245" i="6" s="1"/>
  <c r="S697" i="6" a="1"/>
  <c r="S697" i="6" s="1"/>
  <c r="T697" i="6" s="1"/>
  <c r="V697" i="6" s="1"/>
  <c r="U697" i="6" s="1"/>
  <c r="Q200" i="6" a="1"/>
  <c r="Q200" i="6" s="1"/>
  <c r="R200" i="6" s="1"/>
  <c r="V200" i="6" s="1"/>
  <c r="U200" i="6" s="1"/>
  <c r="S1590" i="6" a="1"/>
  <c r="S1590" i="6" s="1"/>
  <c r="T1590" i="6" s="1"/>
  <c r="W1590" i="6" s="1"/>
  <c r="S643" i="6" a="1"/>
  <c r="S643" i="6" s="1"/>
  <c r="T643" i="6" s="1"/>
  <c r="V643" i="6" s="1"/>
  <c r="U643" i="6" s="1"/>
  <c r="V1769" i="6"/>
  <c r="U1769" i="6" s="1"/>
  <c r="W2032" i="6"/>
  <c r="S1364" i="6" a="1"/>
  <c r="S1364" i="6" s="1"/>
  <c r="T1364" i="6" s="1"/>
  <c r="S22" i="6" a="1"/>
  <c r="S22" i="6" s="1"/>
  <c r="T22" i="6" s="1"/>
  <c r="V22" i="6" s="1"/>
  <c r="U22" i="6" s="1"/>
  <c r="V810" i="6"/>
  <c r="U810" i="6" s="1"/>
  <c r="S464" i="6" a="1"/>
  <c r="S464" i="6" s="1"/>
  <c r="T464" i="6" s="1"/>
  <c r="W1177" i="6"/>
  <c r="V762" i="6"/>
  <c r="U762" i="6" s="1"/>
  <c r="S1894" i="6" a="1"/>
  <c r="S1894" i="6" s="1"/>
  <c r="T1894" i="6" s="1"/>
  <c r="V1894" i="6" s="1"/>
  <c r="U1894" i="6" s="1"/>
  <c r="S964" i="6" a="1"/>
  <c r="S964" i="6" s="1"/>
  <c r="T964" i="6" s="1"/>
  <c r="V2143" i="6"/>
  <c r="U2143" i="6" s="1"/>
  <c r="S742" i="6" a="1"/>
  <c r="S742" i="6" s="1"/>
  <c r="T742" i="6" s="1"/>
  <c r="V742" i="6" s="1"/>
  <c r="U742" i="6" s="1"/>
  <c r="W1043" i="6"/>
  <c r="S1065" i="6" a="1"/>
  <c r="S1065" i="6" s="1"/>
  <c r="T1065" i="6" s="1"/>
  <c r="V1065" i="6" s="1"/>
  <c r="U1065" i="6" s="1"/>
  <c r="V2039" i="6"/>
  <c r="U2039" i="6" s="1"/>
  <c r="V2216" i="6"/>
  <c r="U2216" i="6" s="1"/>
  <c r="V1710" i="6"/>
  <c r="U1710" i="6" s="1"/>
  <c r="V1969" i="6"/>
  <c r="U1969" i="6" s="1"/>
  <c r="V1235" i="6"/>
  <c r="U1235" i="6" s="1"/>
  <c r="V1195" i="6"/>
  <c r="U1195" i="6" s="1"/>
  <c r="V480" i="6"/>
  <c r="U480" i="6" s="1"/>
  <c r="V2103" i="6"/>
  <c r="U2103" i="6" s="1"/>
  <c r="V421" i="6"/>
  <c r="U421" i="6" s="1"/>
  <c r="V1676" i="6"/>
  <c r="U1676" i="6" s="1"/>
  <c r="W224" i="6"/>
  <c r="V1437" i="6"/>
  <c r="U1437" i="6" s="1"/>
  <c r="V1305" i="6"/>
  <c r="U1305" i="6" s="1"/>
  <c r="V556" i="6"/>
  <c r="U556" i="6" s="1"/>
  <c r="V559" i="6"/>
  <c r="U559" i="6" s="1"/>
  <c r="V2140" i="6"/>
  <c r="U2140" i="6" s="1"/>
  <c r="V372" i="6"/>
  <c r="U372" i="6" s="1"/>
  <c r="W350" i="6"/>
  <c r="V1302" i="6"/>
  <c r="U1302" i="6" s="1"/>
  <c r="W1270" i="6"/>
  <c r="W62" i="6"/>
  <c r="W1558" i="6"/>
  <c r="W3" i="6"/>
  <c r="V1228" i="6"/>
  <c r="U1228" i="6" s="1"/>
  <c r="V168" i="6"/>
  <c r="U168" i="6" s="1"/>
  <c r="V1342" i="6"/>
  <c r="U1342" i="6" s="1"/>
  <c r="W127" i="6"/>
  <c r="V520" i="6"/>
  <c r="U520" i="6" s="1"/>
  <c r="W1312" i="6"/>
  <c r="W575" i="6"/>
  <c r="W1367" i="6"/>
  <c r="V34" i="6"/>
  <c r="U34" i="6" s="1"/>
  <c r="V1761" i="6"/>
  <c r="U1761" i="6" s="1"/>
  <c r="V64" i="6"/>
  <c r="U64" i="6" s="1"/>
  <c r="V1442" i="6"/>
  <c r="U1442" i="6" s="1"/>
  <c r="V29" i="6"/>
  <c r="U29" i="6" s="1"/>
  <c r="W1272" i="6"/>
  <c r="V1327" i="6"/>
  <c r="U1327" i="6" s="1"/>
  <c r="V765" i="6"/>
  <c r="U765" i="6" s="1"/>
  <c r="W1845" i="6"/>
  <c r="W766" i="6"/>
  <c r="V1742" i="6"/>
  <c r="U1742" i="6" s="1"/>
  <c r="V1663" i="6"/>
  <c r="U1663" i="6" s="1"/>
  <c r="V2224" i="6"/>
  <c r="U2224" i="6" s="1"/>
  <c r="W1121" i="6"/>
  <c r="W632" i="6"/>
  <c r="V598" i="6"/>
  <c r="U598" i="6" s="1"/>
  <c r="V565" i="6"/>
  <c r="U565" i="6" s="1"/>
  <c r="W1283" i="6"/>
  <c r="V447" i="6"/>
  <c r="U447" i="6" s="1"/>
  <c r="W1749" i="6"/>
  <c r="W1325" i="6"/>
  <c r="V349" i="6"/>
  <c r="U349" i="6" s="1"/>
  <c r="W2050" i="6"/>
  <c r="W1156" i="6"/>
  <c r="W701" i="6"/>
  <c r="V576" i="6"/>
  <c r="U576" i="6" s="1"/>
  <c r="V304" i="6"/>
  <c r="U304" i="6" s="1"/>
  <c r="V1309" i="6"/>
  <c r="U1309" i="6" s="1"/>
  <c r="V410" i="6"/>
  <c r="U410" i="6" s="1"/>
  <c r="V1084" i="6"/>
  <c r="U1084" i="6" s="1"/>
  <c r="V908" i="6"/>
  <c r="U908" i="6" s="1"/>
  <c r="V1005" i="6"/>
  <c r="U1005" i="6" s="1"/>
  <c r="V1044" i="6"/>
  <c r="U1044" i="6" s="1"/>
  <c r="V1111" i="6"/>
  <c r="U1111" i="6" s="1"/>
  <c r="V2015" i="6"/>
  <c r="U2015" i="6" s="1"/>
  <c r="W435" i="6"/>
  <c r="V1716" i="6"/>
  <c r="U1716" i="6" s="1"/>
  <c r="W613" i="6"/>
  <c r="W670" i="6"/>
  <c r="W1006" i="6"/>
  <c r="V1695" i="6"/>
  <c r="U1695" i="6" s="1"/>
  <c r="V1825" i="6"/>
  <c r="U1825" i="6" s="1"/>
  <c r="V344" i="6"/>
  <c r="U344" i="6" s="1"/>
  <c r="W2183" i="6"/>
  <c r="W1888" i="6"/>
  <c r="W728" i="6"/>
  <c r="V2289" i="6"/>
  <c r="U2289" i="6" s="1"/>
  <c r="W1403" i="6"/>
  <c r="W452" i="6"/>
  <c r="W420" i="6"/>
  <c r="V834" i="6"/>
  <c r="U834" i="6" s="1"/>
  <c r="W1633" i="6"/>
  <c r="V1217" i="6"/>
  <c r="U1217" i="6" s="1"/>
  <c r="V550" i="6"/>
  <c r="U550" i="6" s="1"/>
  <c r="W1163" i="6"/>
  <c r="W792" i="6"/>
  <c r="V1711" i="6"/>
  <c r="U1711" i="6" s="1"/>
  <c r="W1402" i="6"/>
  <c r="V1239" i="6"/>
  <c r="U1239" i="6" s="1"/>
  <c r="W1691" i="6"/>
  <c r="W1770" i="6"/>
  <c r="V20" i="6"/>
  <c r="U20" i="6" s="1"/>
  <c r="V1071" i="6"/>
  <c r="U1071" i="6" s="1"/>
  <c r="V1180" i="6"/>
  <c r="U1180" i="6" s="1"/>
  <c r="W199" i="6"/>
  <c r="V760" i="6"/>
  <c r="U760" i="6" s="1"/>
  <c r="W487" i="6"/>
  <c r="V2176" i="6"/>
  <c r="U2176" i="6" s="1"/>
  <c r="W538" i="6"/>
  <c r="V1352" i="6"/>
  <c r="U1352" i="6" s="1"/>
  <c r="V143" i="6"/>
  <c r="U143" i="6" s="1"/>
  <c r="V1661" i="6"/>
  <c r="U1661" i="6" s="1"/>
  <c r="V2196" i="6"/>
  <c r="U2196" i="6" s="1"/>
  <c r="V607" i="6"/>
  <c r="U607" i="6" s="1"/>
  <c r="W206" i="6"/>
  <c r="V2102" i="6"/>
  <c r="U2102" i="6" s="1"/>
  <c r="V1511" i="6"/>
  <c r="U1511" i="6" s="1"/>
  <c r="V1046" i="6"/>
  <c r="U1046" i="6" s="1"/>
  <c r="W1241" i="6"/>
  <c r="V622" i="6"/>
  <c r="U622" i="6" s="1"/>
  <c r="V852" i="6"/>
  <c r="U852" i="6" s="1"/>
  <c r="V134" i="6"/>
  <c r="U134" i="6" s="1"/>
  <c r="V2055" i="6"/>
  <c r="U2055" i="6" s="1"/>
  <c r="V57" i="6"/>
  <c r="U57" i="6" s="1"/>
  <c r="V87" i="6"/>
  <c r="U87" i="6" s="1"/>
  <c r="W593" i="6"/>
  <c r="V1819" i="6"/>
  <c r="U1819" i="6" s="1"/>
  <c r="V922" i="6"/>
  <c r="U922" i="6" s="1"/>
  <c r="V2223" i="6"/>
  <c r="U2223" i="6" s="1"/>
  <c r="W1649" i="6"/>
  <c r="W2288" i="6"/>
  <c r="W1169" i="6"/>
  <c r="V1280" i="6"/>
  <c r="U1280" i="6" s="1"/>
  <c r="W214" i="6"/>
  <c r="W1636" i="6"/>
  <c r="W240" i="6"/>
  <c r="W1186" i="6"/>
  <c r="W273" i="6"/>
  <c r="W272" i="6"/>
  <c r="V1424" i="6"/>
  <c r="U1424" i="6" s="1"/>
  <c r="V1972" i="6"/>
  <c r="U1972" i="6" s="1"/>
  <c r="V1807" i="6"/>
  <c r="U1807" i="6" s="1"/>
  <c r="W335" i="6"/>
  <c r="V917" i="6"/>
  <c r="U917" i="6" s="1"/>
  <c r="W338" i="6"/>
  <c r="V1133" i="6"/>
  <c r="U1133" i="6" s="1"/>
  <c r="W263" i="6"/>
  <c r="W65" i="6"/>
  <c r="V2078" i="6"/>
  <c r="U2078" i="6" s="1"/>
  <c r="W1450" i="6"/>
  <c r="V880" i="6"/>
  <c r="U880" i="6" s="1"/>
  <c r="W2041" i="6"/>
  <c r="W178" i="6"/>
  <c r="V2028" i="6"/>
  <c r="U2028" i="6" s="1"/>
  <c r="W1123" i="6"/>
  <c r="W1548" i="6"/>
  <c r="W450" i="6"/>
  <c r="W1078" i="6"/>
  <c r="V17" i="6"/>
  <c r="U17" i="6" s="1"/>
  <c r="W28" i="6"/>
  <c r="V996" i="6"/>
  <c r="U996" i="6" s="1"/>
  <c r="V650" i="6"/>
  <c r="U650" i="6" s="1"/>
  <c r="V2278" i="6"/>
  <c r="U2278" i="6" s="1"/>
  <c r="V1564" i="6"/>
  <c r="U1564" i="6" s="1"/>
  <c r="V1838" i="6"/>
  <c r="U1838" i="6" s="1"/>
  <c r="V1679" i="6"/>
  <c r="U1679" i="6" s="1"/>
  <c r="V199" i="6"/>
  <c r="U199" i="6" s="1"/>
  <c r="V2217" i="6"/>
  <c r="U2217" i="6" s="1"/>
  <c r="V388" i="6"/>
  <c r="U388" i="6" s="1"/>
  <c r="V2070" i="6"/>
  <c r="U2070" i="6" s="1"/>
  <c r="V2297" i="6"/>
  <c r="U2297" i="6" s="1"/>
  <c r="W2162" i="6"/>
  <c r="V1186" i="6"/>
  <c r="U1186" i="6" s="1"/>
  <c r="V213" i="6"/>
  <c r="U213" i="6" s="1"/>
  <c r="V133" i="6"/>
  <c r="U133" i="6" s="1"/>
  <c r="V675" i="6"/>
  <c r="U675" i="6" s="1"/>
  <c r="V289" i="6"/>
  <c r="U289" i="6" s="1"/>
  <c r="V851" i="6"/>
  <c r="U851" i="6" s="1"/>
  <c r="W629" i="6"/>
  <c r="V228" i="6"/>
  <c r="U228" i="6" s="1"/>
  <c r="V1770" i="6"/>
  <c r="U1770" i="6" s="1"/>
  <c r="V1367" i="6"/>
  <c r="U1367" i="6" s="1"/>
  <c r="W520" i="6"/>
  <c r="W1601" i="6"/>
  <c r="W1071" i="6"/>
  <c r="W1084" i="6"/>
  <c r="W1878" i="6"/>
  <c r="W1560" i="6"/>
  <c r="W2298" i="6"/>
  <c r="V179" i="6"/>
  <c r="U179" i="6" s="1"/>
  <c r="W75" i="6"/>
  <c r="V2042" i="6"/>
  <c r="U2042" i="6" s="1"/>
  <c r="W1559" i="6"/>
  <c r="W2075" i="6"/>
  <c r="V127" i="6"/>
  <c r="U127" i="6" s="1"/>
  <c r="W810" i="6"/>
  <c r="W695" i="6"/>
  <c r="W540" i="6"/>
  <c r="W1761" i="6"/>
  <c r="W79" i="6"/>
  <c r="W760" i="6"/>
  <c r="W765" i="6"/>
  <c r="W748" i="6"/>
  <c r="W83" i="6"/>
  <c r="W1742" i="6"/>
  <c r="W1506" i="6"/>
  <c r="W30" i="6"/>
  <c r="W134" i="6"/>
  <c r="V31" i="6"/>
  <c r="U31" i="6" s="1"/>
  <c r="V74" i="6"/>
  <c r="U74" i="6" s="1"/>
  <c r="W1380" i="6"/>
  <c r="V2133" i="6"/>
  <c r="U2133" i="6" s="1"/>
  <c r="V712" i="6"/>
  <c r="U712" i="6" s="1"/>
  <c r="W1996" i="6"/>
  <c r="V452" i="6"/>
  <c r="U452" i="6" s="1"/>
  <c r="V1708" i="6"/>
  <c r="U1708" i="6" s="1"/>
  <c r="V118" i="6"/>
  <c r="U118" i="6" s="1"/>
  <c r="V1633" i="6"/>
  <c r="U1633" i="6" s="1"/>
  <c r="V2068" i="6"/>
  <c r="U2068" i="6" s="1"/>
  <c r="V2007" i="6"/>
  <c r="U2007" i="6" s="1"/>
  <c r="V1686" i="6"/>
  <c r="U1686" i="6" s="1"/>
  <c r="W168" i="6"/>
  <c r="V571" i="6"/>
  <c r="U571" i="6" s="1"/>
  <c r="W1288" i="6"/>
  <c r="W652" i="6"/>
  <c r="V1241" i="6"/>
  <c r="U1241" i="6" s="1"/>
  <c r="W1265" i="6"/>
  <c r="W762" i="6"/>
  <c r="W1315" i="6"/>
  <c r="W975" i="6"/>
  <c r="V1145" i="6"/>
  <c r="U1145" i="6" s="1"/>
  <c r="V1818" i="6"/>
  <c r="U1818" i="6" s="1"/>
  <c r="W1886" i="6"/>
  <c r="V1153" i="6"/>
  <c r="U1153" i="6" s="1"/>
  <c r="W1170" i="6"/>
  <c r="V1114" i="6"/>
  <c r="U1114" i="6" s="1"/>
  <c r="V202" i="6"/>
  <c r="U202" i="6" s="1"/>
  <c r="W850" i="6"/>
  <c r="W2064" i="6"/>
  <c r="W34" i="6"/>
  <c r="W622" i="6"/>
  <c r="V487" i="6"/>
  <c r="U487" i="6" s="1"/>
  <c r="V634" i="6"/>
  <c r="U634" i="6" s="1"/>
  <c r="V962" i="6"/>
  <c r="U962" i="6" s="1"/>
  <c r="W2093" i="6"/>
  <c r="W342" i="6"/>
  <c r="W1445" i="6"/>
  <c r="W1897" i="6"/>
  <c r="W207" i="6"/>
  <c r="W415" i="6"/>
  <c r="W1549" i="6"/>
  <c r="W403" i="6"/>
  <c r="W815" i="6"/>
  <c r="W2179" i="6"/>
  <c r="V737" i="6"/>
  <c r="U737" i="6" s="1"/>
  <c r="V1410" i="6"/>
  <c r="U1410" i="6" s="1"/>
  <c r="V670" i="6"/>
  <c r="U670" i="6" s="1"/>
  <c r="W1217" i="6"/>
  <c r="W1112" i="6"/>
  <c r="W394" i="6"/>
  <c r="W157" i="6"/>
  <c r="V920" i="6"/>
  <c r="U920" i="6" s="1"/>
  <c r="W1744" i="6"/>
  <c r="W1131" i="6"/>
  <c r="V1312" i="6"/>
  <c r="U1312" i="6" s="1"/>
  <c r="V1169" i="6"/>
  <c r="U1169" i="6" s="1"/>
  <c r="V1006" i="6"/>
  <c r="U1006" i="6" s="1"/>
  <c r="W1695" i="6"/>
  <c r="W1825" i="6"/>
  <c r="W1097" i="6"/>
  <c r="V1141" i="6"/>
  <c r="U1141" i="6" s="1"/>
  <c r="V2" i="6"/>
  <c r="U2" i="6" s="1"/>
  <c r="V1233" i="6"/>
  <c r="U1233" i="6" s="1"/>
  <c r="W2026" i="6"/>
  <c r="W1251" i="6"/>
  <c r="V1665" i="6"/>
  <c r="U1665" i="6" s="1"/>
  <c r="W1663" i="6"/>
  <c r="W1376" i="6"/>
  <c r="V574" i="6"/>
  <c r="U574" i="6" s="1"/>
  <c r="W1004" i="6"/>
  <c r="V1119" i="6"/>
  <c r="U1119" i="6" s="1"/>
  <c r="V1194" i="6"/>
  <c r="U1194" i="6" s="1"/>
  <c r="W1800" i="6"/>
  <c r="W1777" i="6"/>
  <c r="W1561" i="6"/>
  <c r="W916" i="6"/>
  <c r="V1029" i="6"/>
  <c r="U1029" i="6" s="1"/>
  <c r="W410" i="6"/>
  <c r="W1180" i="6"/>
  <c r="V2149" i="6"/>
  <c r="U2149" i="6" s="1"/>
  <c r="V214" i="6"/>
  <c r="U214" i="6" s="1"/>
  <c r="W908" i="6"/>
  <c r="V766" i="6"/>
  <c r="U766" i="6" s="1"/>
  <c r="W226" i="6"/>
  <c r="W1605" i="6"/>
  <c r="W1161" i="6"/>
  <c r="W81" i="6"/>
  <c r="W2175" i="6"/>
  <c r="V454" i="6"/>
  <c r="U454" i="6" s="1"/>
  <c r="W295" i="6"/>
  <c r="V761" i="6"/>
  <c r="U761" i="6" s="1"/>
  <c r="W290" i="6"/>
  <c r="V895" i="6"/>
  <c r="U895" i="6" s="1"/>
  <c r="V2050" i="6"/>
  <c r="U2050" i="6" s="1"/>
  <c r="V1535" i="6"/>
  <c r="U1535" i="6" s="1"/>
  <c r="V1512" i="6"/>
  <c r="U1512" i="6" s="1"/>
  <c r="W1597" i="6"/>
  <c r="W1912" i="6"/>
  <c r="V1817" i="6"/>
  <c r="U1817" i="6" s="1"/>
  <c r="V845" i="6"/>
  <c r="U845" i="6" s="1"/>
  <c r="W1954" i="6"/>
  <c r="W1234" i="6"/>
  <c r="V793" i="6"/>
  <c r="U793" i="6" s="1"/>
  <c r="W706" i="6"/>
  <c r="W1852" i="6"/>
  <c r="W1511" i="6"/>
  <c r="V1156" i="6"/>
  <c r="U1156" i="6" s="1"/>
  <c r="W839" i="6"/>
  <c r="W372" i="6"/>
  <c r="W1710" i="6"/>
  <c r="W1437" i="6"/>
  <c r="W2223" i="6"/>
  <c r="V1699" i="6"/>
  <c r="U1699" i="6" s="1"/>
  <c r="V61" i="6"/>
  <c r="U61" i="6" s="1"/>
  <c r="V1462" i="6"/>
  <c r="U1462" i="6" s="1"/>
  <c r="W582" i="6"/>
  <c r="V2129" i="6"/>
  <c r="U2129" i="6" s="1"/>
  <c r="W1524" i="6"/>
  <c r="V1955" i="6"/>
  <c r="U1955" i="6" s="1"/>
  <c r="V114" i="6"/>
  <c r="U114" i="6" s="1"/>
  <c r="V2195" i="6"/>
  <c r="U2195" i="6" s="1"/>
  <c r="V478" i="6"/>
  <c r="U478" i="6" s="1"/>
  <c r="W1848" i="6"/>
  <c r="W2123" i="6"/>
  <c r="W1128" i="6"/>
  <c r="W834" i="6"/>
  <c r="W1865" i="6"/>
  <c r="W165" i="6"/>
  <c r="V2142" i="6"/>
  <c r="U2142" i="6" s="1"/>
  <c r="V1020" i="6"/>
  <c r="U1020" i="6" s="1"/>
  <c r="V1210" i="6"/>
  <c r="U1210" i="6" s="1"/>
  <c r="V751" i="6"/>
  <c r="U751" i="6" s="1"/>
  <c r="W260" i="6"/>
  <c r="W96" i="6"/>
  <c r="W1392" i="6"/>
  <c r="V1048" i="6"/>
  <c r="U1048" i="6" s="1"/>
  <c r="V1771" i="6"/>
  <c r="U1771" i="6" s="1"/>
  <c r="V1499" i="6"/>
  <c r="U1499" i="6" s="1"/>
  <c r="V2202" i="6"/>
  <c r="U2202" i="6" s="1"/>
  <c r="V151" i="6"/>
  <c r="U151" i="6" s="1"/>
  <c r="V1839" i="6"/>
  <c r="U1839" i="6" s="1"/>
  <c r="V1285" i="6"/>
  <c r="U1285" i="6" s="1"/>
  <c r="W352" i="6"/>
  <c r="V731" i="6"/>
  <c r="U731" i="6" s="1"/>
  <c r="V1104" i="6"/>
  <c r="U1104" i="6" s="1"/>
  <c r="W741" i="6"/>
  <c r="V1904" i="6"/>
  <c r="U1904" i="6" s="1"/>
  <c r="W1530" i="6"/>
  <c r="W1588" i="6"/>
  <c r="V790" i="6"/>
  <c r="U790" i="6" s="1"/>
  <c r="V1631" i="6"/>
  <c r="U1631" i="6" s="1"/>
  <c r="V1402" i="6"/>
  <c r="U1402" i="6" s="1"/>
  <c r="W775" i="6"/>
  <c r="W304" i="6"/>
  <c r="V2009" i="6"/>
  <c r="U2009" i="6" s="1"/>
  <c r="V1691" i="6"/>
  <c r="U1691" i="6" s="1"/>
  <c r="W266" i="6"/>
  <c r="V1919" i="6"/>
  <c r="U1919" i="6" s="1"/>
  <c r="V350" i="6"/>
  <c r="U350" i="6" s="1"/>
  <c r="W2159" i="6"/>
  <c r="W2222" i="6"/>
  <c r="W1893" i="6"/>
  <c r="W203" i="6"/>
  <c r="W2216" i="6"/>
  <c r="W80" i="6"/>
  <c r="V46" i="6"/>
  <c r="U46" i="6" s="1"/>
  <c r="W1305" i="6"/>
  <c r="W1969" i="6"/>
  <c r="V802" i="6"/>
  <c r="U802" i="6" s="1"/>
  <c r="W930" i="6"/>
  <c r="V1163" i="6"/>
  <c r="U1163" i="6" s="1"/>
  <c r="W110" i="6"/>
  <c r="V1254" i="6"/>
  <c r="U1254" i="6" s="1"/>
  <c r="V911" i="6"/>
  <c r="U911" i="6" s="1"/>
  <c r="V686" i="6"/>
  <c r="U686" i="6" s="1"/>
  <c r="V511" i="6"/>
  <c r="U511" i="6" s="1"/>
  <c r="V1905" i="6"/>
  <c r="U1905" i="6" s="1"/>
  <c r="V1209" i="6"/>
  <c r="U1209" i="6" s="1"/>
  <c r="W1603" i="6"/>
  <c r="V435" i="6"/>
  <c r="U435" i="6" s="1"/>
  <c r="V613" i="6"/>
  <c r="U613" i="6" s="1"/>
  <c r="V646" i="6"/>
  <c r="U646" i="6" s="1"/>
  <c r="W553" i="6"/>
  <c r="V1034" i="6"/>
  <c r="U1034" i="6" s="1"/>
  <c r="W465" i="6"/>
  <c r="V481" i="6"/>
  <c r="U481" i="6" s="1"/>
  <c r="V2284" i="6"/>
  <c r="U2284" i="6" s="1"/>
  <c r="W1442" i="6"/>
  <c r="W1424" i="6"/>
  <c r="W1972" i="6"/>
  <c r="W2192" i="6"/>
  <c r="W1769" i="6"/>
  <c r="V1112" i="6"/>
  <c r="U1112" i="6" s="1"/>
  <c r="W1342" i="6"/>
  <c r="V75" i="6"/>
  <c r="U75" i="6" s="1"/>
  <c r="V850" i="6"/>
  <c r="U850" i="6" s="1"/>
  <c r="V1516" i="6"/>
  <c r="U1516" i="6" s="1"/>
  <c r="V2032" i="6"/>
  <c r="U2032" i="6" s="1"/>
  <c r="V2065" i="6"/>
  <c r="U2065" i="6" s="1"/>
  <c r="V1004" i="6"/>
  <c r="U1004" i="6" s="1"/>
  <c r="V575" i="6"/>
  <c r="U575" i="6" s="1"/>
  <c r="W2068" i="6"/>
  <c r="W2035" i="6"/>
  <c r="W1253" i="6"/>
  <c r="V1558" i="6"/>
  <c r="U1558" i="6" s="1"/>
  <c r="V1582" i="6"/>
  <c r="U1582" i="6" s="1"/>
  <c r="V28" i="6"/>
  <c r="U28" i="6" s="1"/>
  <c r="W2007" i="6"/>
  <c r="W1308" i="6"/>
  <c r="V394" i="6"/>
  <c r="U394" i="6" s="1"/>
  <c r="W2042" i="6"/>
  <c r="W996" i="6"/>
  <c r="V3" i="6"/>
  <c r="U3" i="6" s="1"/>
  <c r="V2075" i="6"/>
  <c r="U2075" i="6" s="1"/>
  <c r="W1812" i="6"/>
  <c r="W963" i="6"/>
  <c r="V1177" i="6"/>
  <c r="U1177" i="6" s="1"/>
  <c r="W1228" i="6"/>
  <c r="W1089" i="6"/>
  <c r="V1387" i="6"/>
  <c r="U1387" i="6" s="1"/>
  <c r="V1744" i="6"/>
  <c r="U1744" i="6" s="1"/>
  <c r="W650" i="6"/>
  <c r="W19" i="6"/>
  <c r="V629" i="6"/>
  <c r="U629" i="6" s="1"/>
  <c r="W132" i="6"/>
  <c r="W1816" i="6"/>
  <c r="W29" i="6"/>
  <c r="V1272" i="6"/>
  <c r="U1272" i="6" s="1"/>
  <c r="W228" i="6"/>
  <c r="W399" i="6"/>
  <c r="V524" i="6"/>
  <c r="U524" i="6" s="1"/>
  <c r="W826" i="6"/>
  <c r="W2031" i="6"/>
  <c r="W1301" i="6"/>
  <c r="V157" i="6"/>
  <c r="U157" i="6" s="1"/>
  <c r="W920" i="6"/>
  <c r="W379" i="6"/>
  <c r="W1119" i="6"/>
  <c r="V894" i="6"/>
  <c r="U894" i="6" s="1"/>
  <c r="V801" i="6"/>
  <c r="U801" i="6" s="1"/>
  <c r="W378" i="6"/>
  <c r="W1280" i="6"/>
  <c r="W1400" i="6"/>
  <c r="W851" i="6"/>
  <c r="V2064" i="6"/>
  <c r="U2064" i="6" s="1"/>
  <c r="V2288" i="6"/>
  <c r="U2288" i="6" s="1"/>
  <c r="W20" i="6"/>
  <c r="W1309" i="6"/>
  <c r="W418" i="6"/>
  <c r="W1105" i="6"/>
  <c r="W1869" i="6"/>
  <c r="W1627" i="6"/>
  <c r="W111" i="6"/>
  <c r="W1686" i="6"/>
  <c r="V1559" i="6"/>
  <c r="U1559" i="6" s="1"/>
  <c r="W2111" i="6"/>
  <c r="W512" i="6"/>
  <c r="W2278" i="6"/>
  <c r="W777" i="6"/>
  <c r="W571" i="6"/>
  <c r="W1130" i="6"/>
  <c r="W64" i="6"/>
  <c r="V1066" i="6"/>
  <c r="U1066" i="6" s="1"/>
  <c r="V727" i="6"/>
  <c r="U727" i="6" s="1"/>
  <c r="W1133" i="6"/>
  <c r="W1327" i="6"/>
  <c r="W1194" i="6"/>
  <c r="W1650" i="6"/>
  <c r="V1800" i="6"/>
  <c r="U1800" i="6" s="1"/>
  <c r="W1029" i="6"/>
  <c r="V1667" i="6"/>
  <c r="U1667" i="6" s="1"/>
  <c r="W285" i="6"/>
  <c r="W852" i="6"/>
  <c r="V1845" i="6"/>
  <c r="U1845" i="6" s="1"/>
  <c r="W388" i="6"/>
  <c r="W811" i="6"/>
  <c r="V2135" i="6"/>
  <c r="U2135" i="6" s="1"/>
  <c r="W693" i="6"/>
  <c r="V1878" i="6"/>
  <c r="U1878" i="6" s="1"/>
  <c r="V1636" i="6"/>
  <c r="U1636" i="6" s="1"/>
  <c r="V1174" i="6"/>
  <c r="U1174" i="6" s="1"/>
  <c r="W872" i="6"/>
  <c r="V83" i="6"/>
  <c r="U83" i="6" s="1"/>
  <c r="V240" i="6"/>
  <c r="U240" i="6" s="1"/>
  <c r="W1233" i="6"/>
  <c r="V2026" i="6"/>
  <c r="U2026" i="6" s="1"/>
  <c r="W1370" i="6"/>
  <c r="V1897" i="6"/>
  <c r="U1897" i="6" s="1"/>
  <c r="W736" i="6"/>
  <c r="W1806" i="6"/>
  <c r="W1153" i="6"/>
  <c r="W325" i="6"/>
  <c r="V2088" i="6"/>
  <c r="U2088" i="6" s="1"/>
  <c r="W994" i="6"/>
  <c r="V1649" i="6"/>
  <c r="U1649" i="6" s="1"/>
  <c r="W390" i="6"/>
  <c r="W2070" i="6"/>
  <c r="V1445" i="6"/>
  <c r="U1445" i="6" s="1"/>
  <c r="W1798" i="6"/>
  <c r="W2055" i="6"/>
  <c r="V1140" i="6"/>
  <c r="U1140" i="6" s="1"/>
  <c r="V207" i="6"/>
  <c r="U207" i="6" s="1"/>
  <c r="W1889" i="6"/>
  <c r="W133" i="6"/>
  <c r="V1121" i="6"/>
  <c r="U1121" i="6" s="1"/>
  <c r="W1539" i="6"/>
  <c r="W60" i="6"/>
  <c r="W962" i="6"/>
  <c r="W2176" i="6"/>
  <c r="W2" i="6"/>
  <c r="V169" i="6"/>
  <c r="U169" i="6" s="1"/>
  <c r="W885" i="6"/>
  <c r="W2297" i="6"/>
  <c r="W1352" i="6"/>
  <c r="W112" i="6"/>
  <c r="V2175" i="6"/>
  <c r="U2175" i="6" s="1"/>
  <c r="V1380" i="6"/>
  <c r="U1380" i="6" s="1"/>
  <c r="V1506" i="6"/>
  <c r="U1506" i="6" s="1"/>
  <c r="V226" i="6"/>
  <c r="U226" i="6" s="1"/>
  <c r="W1792" i="6"/>
  <c r="V2162" i="6"/>
  <c r="U2162" i="6" s="1"/>
  <c r="W355" i="6"/>
  <c r="V415" i="6"/>
  <c r="U415" i="6" s="1"/>
  <c r="V2081" i="6"/>
  <c r="U2081" i="6" s="1"/>
  <c r="W505" i="6"/>
  <c r="V1450" i="6"/>
  <c r="U1450" i="6" s="1"/>
  <c r="W1141" i="6"/>
  <c r="W1465" i="6"/>
  <c r="W2217" i="6"/>
  <c r="V30" i="6"/>
  <c r="U30" i="6" s="1"/>
  <c r="W1201" i="6"/>
  <c r="W237" i="6"/>
  <c r="W343" i="6"/>
  <c r="V1161" i="6"/>
  <c r="U1161" i="6" s="1"/>
  <c r="W1145" i="6"/>
  <c r="V756" i="6"/>
  <c r="U756" i="6" s="1"/>
  <c r="W143" i="6"/>
  <c r="W213" i="6"/>
  <c r="W1302" i="6"/>
  <c r="V632" i="6"/>
  <c r="U632" i="6" s="1"/>
  <c r="W31" i="6"/>
  <c r="W74" i="6"/>
  <c r="W1020" i="6"/>
  <c r="W2143" i="6"/>
  <c r="V748" i="6"/>
  <c r="U748" i="6" s="1"/>
  <c r="V342" i="6"/>
  <c r="U342" i="6" s="1"/>
  <c r="W1818" i="6"/>
  <c r="W880" i="6"/>
  <c r="W1915" i="6"/>
  <c r="W1358" i="6"/>
  <c r="V1315" i="6"/>
  <c r="U1315" i="6" s="1"/>
  <c r="V2093" i="6"/>
  <c r="U2093" i="6" s="1"/>
  <c r="W265" i="6"/>
  <c r="V1251" i="6"/>
  <c r="U1251" i="6" s="1"/>
  <c r="V1605" i="6"/>
  <c r="U1605" i="6" s="1"/>
  <c r="V1043" i="6"/>
  <c r="U1043" i="6" s="1"/>
  <c r="V1886" i="6"/>
  <c r="U1886" i="6" s="1"/>
  <c r="V273" i="6"/>
  <c r="U273" i="6" s="1"/>
  <c r="V495" i="6"/>
  <c r="U495" i="6" s="1"/>
  <c r="V1170" i="6"/>
  <c r="U1170" i="6" s="1"/>
  <c r="W2224" i="6"/>
  <c r="V1376" i="6"/>
  <c r="U1376" i="6" s="1"/>
  <c r="W202" i="6"/>
  <c r="V1548" i="6"/>
  <c r="U1548" i="6" s="1"/>
  <c r="W737" i="6"/>
  <c r="W761" i="6"/>
  <c r="W1535" i="6"/>
  <c r="W1210" i="6"/>
  <c r="W36" i="6"/>
  <c r="W421" i="6"/>
  <c r="W87" i="6"/>
  <c r="W1209" i="6"/>
  <c r="V1804" i="6"/>
  <c r="U1804" i="6" s="1"/>
  <c r="W1044" i="6"/>
  <c r="W1256" i="6"/>
  <c r="W150" i="6"/>
  <c r="W2015" i="6"/>
  <c r="W2263" i="6"/>
  <c r="W2206" i="6"/>
  <c r="W2196" i="6"/>
  <c r="V1530" i="6"/>
  <c r="U1530" i="6" s="1"/>
  <c r="V1996" i="6"/>
  <c r="U1996" i="6" s="1"/>
  <c r="V1392" i="6"/>
  <c r="U1392" i="6" s="1"/>
  <c r="W408" i="6"/>
  <c r="V1549" i="6"/>
  <c r="U1549" i="6" s="1"/>
  <c r="W2028" i="6"/>
  <c r="V1888" i="6"/>
  <c r="U1888" i="6" s="1"/>
  <c r="V2179" i="6"/>
  <c r="U2179" i="6" s="1"/>
  <c r="V295" i="6"/>
  <c r="U295" i="6" s="1"/>
  <c r="W1111" i="6"/>
  <c r="V290" i="6"/>
  <c r="U290" i="6" s="1"/>
  <c r="W565" i="6"/>
  <c r="W751" i="6"/>
  <c r="V728" i="6"/>
  <c r="U728" i="6" s="1"/>
  <c r="W2289" i="6"/>
  <c r="V96" i="6"/>
  <c r="U96" i="6" s="1"/>
  <c r="W1905" i="6"/>
  <c r="W113" i="6"/>
  <c r="W1366" i="6"/>
  <c r="V538" i="6"/>
  <c r="U538" i="6" s="1"/>
  <c r="W2142" i="6"/>
  <c r="W1512" i="6"/>
  <c r="V642" i="6"/>
  <c r="U642" i="6" s="1"/>
  <c r="V62" i="6"/>
  <c r="U62" i="6" s="1"/>
  <c r="V272" i="6"/>
  <c r="U272" i="6" s="1"/>
  <c r="W1955" i="6"/>
  <c r="W2211" i="6"/>
  <c r="V178" i="6"/>
  <c r="U178" i="6" s="1"/>
  <c r="V1078" i="6"/>
  <c r="U1078" i="6" s="1"/>
  <c r="W574" i="6"/>
  <c r="W607" i="6"/>
  <c r="V2159" i="6"/>
  <c r="U2159" i="6" s="1"/>
  <c r="V260" i="6"/>
  <c r="U260" i="6" s="1"/>
  <c r="V2222" i="6"/>
  <c r="U2222" i="6" s="1"/>
  <c r="W210" i="6"/>
  <c r="V1850" i="6"/>
  <c r="U1850" i="6" s="1"/>
  <c r="W2091" i="6"/>
  <c r="V515" i="6"/>
  <c r="U515" i="6" s="1"/>
  <c r="W1235" i="6"/>
  <c r="W57" i="6"/>
  <c r="W1114" i="6"/>
  <c r="W454" i="6"/>
  <c r="W2156" i="6"/>
  <c r="V2022" i="6"/>
  <c r="U2022" i="6" s="1"/>
  <c r="W675" i="6"/>
  <c r="W2133" i="6"/>
  <c r="W1410" i="6"/>
  <c r="W511" i="6"/>
  <c r="V206" i="6"/>
  <c r="U206" i="6" s="1"/>
  <c r="W2039" i="6"/>
  <c r="V536" i="6"/>
  <c r="U536" i="6" s="1"/>
  <c r="V1203" i="6"/>
  <c r="U1203" i="6" s="1"/>
  <c r="W754" i="6"/>
  <c r="V2041" i="6"/>
  <c r="U2041" i="6" s="1"/>
  <c r="W1406" i="6"/>
  <c r="W668" i="6"/>
  <c r="V450" i="6"/>
  <c r="U450" i="6" s="1"/>
  <c r="W179" i="6"/>
  <c r="V1893" i="6"/>
  <c r="U1893" i="6" s="1"/>
  <c r="V1597" i="6"/>
  <c r="U1597" i="6" s="1"/>
  <c r="W895" i="6"/>
  <c r="V1588" i="6"/>
  <c r="U1588" i="6" s="1"/>
  <c r="V1912" i="6"/>
  <c r="U1912" i="6" s="1"/>
  <c r="W1330" i="6"/>
  <c r="V1560" i="6"/>
  <c r="U1560" i="6" s="1"/>
  <c r="V403" i="6"/>
  <c r="U403" i="6" s="1"/>
  <c r="V815" i="6"/>
  <c r="U815" i="6" s="1"/>
  <c r="V2298" i="6"/>
  <c r="U2298" i="6" s="1"/>
  <c r="V1123" i="6"/>
  <c r="U1123" i="6" s="1"/>
  <c r="W358" i="6"/>
  <c r="W1554" i="6"/>
  <c r="W17" i="6"/>
  <c r="W598" i="6"/>
  <c r="W336" i="6"/>
  <c r="W712" i="6"/>
  <c r="V1283" i="6"/>
  <c r="U1283" i="6" s="1"/>
  <c r="V203" i="6"/>
  <c r="U203" i="6" s="1"/>
  <c r="V572" i="6"/>
  <c r="U572" i="6" s="1"/>
  <c r="V243" i="6"/>
  <c r="U243" i="6" s="1"/>
  <c r="W2101" i="6"/>
  <c r="W349" i="6"/>
  <c r="W156" i="6"/>
  <c r="W876" i="6"/>
  <c r="W1339" i="6"/>
  <c r="V792" i="6"/>
  <c r="U792" i="6" s="1"/>
  <c r="W646" i="6"/>
  <c r="W1817" i="6"/>
  <c r="W478" i="6"/>
  <c r="W447" i="6"/>
  <c r="V1843" i="6"/>
  <c r="U1843" i="6" s="1"/>
  <c r="W1676" i="6"/>
  <c r="V1270" i="6"/>
  <c r="U1270" i="6" s="1"/>
  <c r="W1292" i="6"/>
  <c r="W2119" i="6"/>
  <c r="W1048" i="6"/>
  <c r="V1749" i="6"/>
  <c r="U1749" i="6" s="1"/>
  <c r="V1975" i="6"/>
  <c r="U1975" i="6" s="1"/>
  <c r="W310" i="6"/>
  <c r="V1848" i="6"/>
  <c r="U1848" i="6" s="1"/>
  <c r="V706" i="6"/>
  <c r="U706" i="6" s="1"/>
  <c r="W1708" i="6"/>
  <c r="W940" i="6"/>
  <c r="W129" i="6"/>
  <c r="W1721" i="6"/>
  <c r="W289" i="6"/>
  <c r="W1819" i="6"/>
  <c r="W1660" i="6"/>
  <c r="W1589" i="6"/>
  <c r="V1325" i="6"/>
  <c r="U1325" i="6" s="1"/>
  <c r="V2123" i="6"/>
  <c r="U2123" i="6" s="1"/>
  <c r="W793" i="6"/>
  <c r="W559" i="6"/>
  <c r="V974" i="6"/>
  <c r="U974" i="6" s="1"/>
  <c r="W1297" i="6"/>
  <c r="W550" i="6"/>
  <c r="W1173" i="6"/>
  <c r="W2164" i="6"/>
  <c r="W729" i="6"/>
  <c r="W845" i="6"/>
  <c r="W1151" i="6"/>
  <c r="V1603" i="6"/>
  <c r="U1603" i="6" s="1"/>
  <c r="W835" i="6"/>
  <c r="V1852" i="6"/>
  <c r="U1852" i="6" s="1"/>
  <c r="W2115" i="6"/>
  <c r="W1720" i="6"/>
  <c r="V1954" i="6"/>
  <c r="U1954" i="6" s="1"/>
  <c r="W807" i="6"/>
  <c r="W230" i="6"/>
  <c r="W1340" i="6"/>
  <c r="V1128" i="6"/>
  <c r="U1128" i="6" s="1"/>
  <c r="W108" i="6"/>
  <c r="V1451" i="6"/>
  <c r="U1451" i="6" s="1"/>
  <c r="V1403" i="6"/>
  <c r="U1403" i="6" s="1"/>
  <c r="W114" i="6"/>
  <c r="W118" i="6"/>
  <c r="W883" i="6"/>
  <c r="W1618" i="6"/>
  <c r="W2167" i="6"/>
  <c r="W1216" i="6"/>
  <c r="W1056" i="6"/>
  <c r="V298" i="6"/>
  <c r="U298" i="6" s="1"/>
  <c r="W2239" i="6"/>
  <c r="W719" i="6"/>
  <c r="V1234" i="6"/>
  <c r="U1234" i="6" s="1"/>
  <c r="V593" i="6"/>
  <c r="U593" i="6" s="1"/>
  <c r="W1639" i="6"/>
  <c r="W2102" i="6"/>
  <c r="W393" i="6"/>
  <c r="W1350" i="6"/>
  <c r="W1610" i="6"/>
  <c r="V420" i="6"/>
  <c r="U420" i="6" s="1"/>
  <c r="W2140" i="6"/>
  <c r="W790" i="6"/>
  <c r="W1505" i="6"/>
  <c r="V833" i="6"/>
  <c r="U833" i="6" s="1"/>
  <c r="V224" i="6"/>
  <c r="U224" i="6" s="1"/>
  <c r="V1028" i="6"/>
  <c r="U1028" i="6" s="1"/>
  <c r="V992" i="6"/>
  <c r="U992" i="6" s="1"/>
  <c r="W1540" i="6"/>
  <c r="Q687" i="6" a="1"/>
  <c r="Q687" i="6" s="1"/>
  <c r="R687" i="6" s="1"/>
  <c r="W687" i="6" s="1"/>
  <c r="Q1909" i="6" a="1"/>
  <c r="Q1909" i="6" s="1"/>
  <c r="R1909" i="6" s="1"/>
  <c r="W1909" i="6" s="1"/>
  <c r="Q1381" i="6" a="1"/>
  <c r="Q1381" i="6" s="1"/>
  <c r="R1381" i="6" s="1"/>
  <c r="W1381" i="6" s="1"/>
  <c r="Q172" i="6" a="1"/>
  <c r="Q172" i="6" s="1"/>
  <c r="R172" i="6" s="1"/>
  <c r="W172" i="6" s="1"/>
  <c r="Q786" i="6" a="1"/>
  <c r="Q786" i="6" s="1"/>
  <c r="R786" i="6" s="1"/>
  <c r="W786" i="6" s="1"/>
  <c r="Q611" i="6" a="1"/>
  <c r="Q611" i="6" s="1"/>
  <c r="R611" i="6" s="1"/>
  <c r="Q2089" i="6" a="1"/>
  <c r="Q2089" i="6" s="1"/>
  <c r="R2089" i="6" s="1"/>
  <c r="W2089" i="6" s="1"/>
  <c r="Q1369" i="6" a="1"/>
  <c r="Q1369" i="6" s="1"/>
  <c r="R1369" i="6" s="1"/>
  <c r="Q2062" i="6" a="1"/>
  <c r="Q2062" i="6" s="1"/>
  <c r="R2062" i="6" s="1"/>
  <c r="W2062" i="6" s="1"/>
  <c r="Q1958" i="6" a="1"/>
  <c r="Q1958" i="6" s="1"/>
  <c r="R1958" i="6" s="1"/>
  <c r="W1958" i="6" s="1"/>
  <c r="Q2054" i="6" a="1"/>
  <c r="Q2054" i="6" s="1"/>
  <c r="R2054" i="6" s="1"/>
  <c r="W2054" i="6" s="1"/>
  <c r="Q2296" i="6" a="1"/>
  <c r="Q2296" i="6" s="1"/>
  <c r="R2296" i="6" s="1"/>
  <c r="W2296" i="6" s="1"/>
  <c r="Q1453" i="6" a="1"/>
  <c r="Q1453" i="6" s="1"/>
  <c r="R1453" i="6" s="1"/>
  <c r="Q1204" i="6" a="1"/>
  <c r="Q1204" i="6" s="1"/>
  <c r="R1204" i="6" s="1"/>
  <c r="W1204" i="6" s="1"/>
  <c r="Q1523" i="6" a="1"/>
  <c r="Q1523" i="6" s="1"/>
  <c r="R1523" i="6" s="1"/>
  <c r="W1523" i="6" s="1"/>
  <c r="Q341" i="6" a="1"/>
  <c r="Q341" i="6" s="1"/>
  <c r="R341" i="6" s="1"/>
  <c r="W341" i="6" s="1"/>
  <c r="Q1041" i="6" a="1"/>
  <c r="Q1041" i="6" s="1"/>
  <c r="R1041" i="6" s="1"/>
  <c r="W1041" i="6" s="1"/>
  <c r="Q242" i="6" a="1"/>
  <c r="Q242" i="6" s="1"/>
  <c r="R242" i="6" s="1"/>
  <c r="W242" i="6" s="1"/>
  <c r="Q720" i="6" a="1"/>
  <c r="Q720" i="6" s="1"/>
  <c r="R720" i="6" s="1"/>
  <c r="W720" i="6" s="1"/>
  <c r="Q204" i="6" a="1"/>
  <c r="Q204" i="6" s="1"/>
  <c r="R204" i="6" s="1"/>
  <c r="W204" i="6" s="1"/>
  <c r="Q671" i="6" a="1"/>
  <c r="Q671" i="6" s="1"/>
  <c r="R671" i="6" s="1"/>
  <c r="W671" i="6" s="1"/>
  <c r="Q976" i="6" a="1"/>
  <c r="Q976" i="6" s="1"/>
  <c r="R976" i="6" s="1"/>
  <c r="W976" i="6" s="1"/>
  <c r="Q933" i="6" a="1"/>
  <c r="Q933" i="6" s="1"/>
  <c r="R933" i="6" s="1"/>
  <c r="W933" i="6" s="1"/>
  <c r="Q277" i="6" a="1"/>
  <c r="Q277" i="6" s="1"/>
  <c r="R277" i="6" s="1"/>
  <c r="Q2228" i="6" a="1"/>
  <c r="Q2228" i="6" s="1"/>
  <c r="R2228" i="6" s="1"/>
  <c r="W2228" i="6" s="1"/>
  <c r="Q1017" i="6" a="1"/>
  <c r="Q1017" i="6" s="1"/>
  <c r="R1017" i="6" s="1"/>
  <c r="Q907" i="6" a="1"/>
  <c r="Q907" i="6" s="1"/>
  <c r="R907" i="6" s="1"/>
  <c r="W907" i="6" s="1"/>
  <c r="Q666" i="6" a="1"/>
  <c r="Q666" i="6" s="1"/>
  <c r="R666" i="6" s="1"/>
  <c r="W666" i="6" s="1"/>
  <c r="Q1469" i="6" a="1"/>
  <c r="Q1469" i="6" s="1"/>
  <c r="R1469" i="6" s="1"/>
  <c r="W1469" i="6" s="1"/>
  <c r="Q2271" i="6" a="1"/>
  <c r="Q2271" i="6" s="1"/>
  <c r="R2271" i="6" s="1"/>
  <c r="W2271" i="6" s="1"/>
  <c r="Q1382" i="6" a="1"/>
  <c r="Q1382" i="6" s="1"/>
  <c r="R1382" i="6" s="1"/>
  <c r="Q672" i="6" a="1"/>
  <c r="Q672" i="6" s="1"/>
  <c r="R672" i="6" s="1"/>
  <c r="W672" i="6" s="1"/>
  <c r="Q677" i="6" a="1"/>
  <c r="Q677" i="6" s="1"/>
  <c r="R677" i="6" s="1"/>
  <c r="W677" i="6" s="1"/>
  <c r="Q832" i="6" a="1"/>
  <c r="Q832" i="6" s="1"/>
  <c r="R832" i="6" s="1"/>
  <c r="Q2127" i="6" a="1"/>
  <c r="Q2127" i="6" s="1"/>
  <c r="R2127" i="6" s="1"/>
  <c r="W2127" i="6" s="1"/>
  <c r="Q1683" i="6" a="1"/>
  <c r="Q1683" i="6" s="1"/>
  <c r="R1683" i="6" s="1"/>
  <c r="W1683" i="6" s="1"/>
  <c r="Q1701" i="6" a="1"/>
  <c r="Q1701" i="6" s="1"/>
  <c r="R1701" i="6" s="1"/>
  <c r="W1701" i="6" s="1"/>
  <c r="Q1324" i="6" a="1"/>
  <c r="Q1324" i="6" s="1"/>
  <c r="R1324" i="6" s="1"/>
  <c r="Q1484" i="6" a="1"/>
  <c r="Q1484" i="6" s="1"/>
  <c r="R1484" i="6" s="1"/>
  <c r="W1484" i="6" s="1"/>
  <c r="Q1652" i="6" a="1"/>
  <c r="Q1652" i="6" s="1"/>
  <c r="R1652" i="6" s="1"/>
  <c r="W1652" i="6" s="1"/>
  <c r="Q2253" i="6" a="1"/>
  <c r="Q2253" i="6" s="1"/>
  <c r="R2253" i="6" s="1"/>
  <c r="W2253" i="6" s="1"/>
  <c r="Q1138" i="6" a="1"/>
  <c r="Q1138" i="6" s="1"/>
  <c r="R1138" i="6" s="1"/>
  <c r="W1138" i="6" s="1"/>
  <c r="Q551" i="6" a="1"/>
  <c r="Q551" i="6" s="1"/>
  <c r="R551" i="6" s="1"/>
  <c r="W551" i="6" s="1"/>
  <c r="Q2235" i="6" a="1"/>
  <c r="Q2235" i="6" s="1"/>
  <c r="R2235" i="6" s="1"/>
  <c r="W2235" i="6" s="1"/>
  <c r="Q27" i="6" a="1"/>
  <c r="Q27" i="6" s="1"/>
  <c r="R27" i="6" s="1"/>
  <c r="W27" i="6" s="1"/>
  <c r="Q2291" i="6" a="1"/>
  <c r="Q2291" i="6" s="1"/>
  <c r="R2291" i="6" s="1"/>
  <c r="W2291" i="6" s="1"/>
  <c r="Q978" i="6" a="1"/>
  <c r="Q978" i="6" s="1"/>
  <c r="R978" i="6" s="1"/>
  <c r="W978" i="6" s="1"/>
  <c r="Q1971" i="6" a="1"/>
  <c r="Q1971" i="6" s="1"/>
  <c r="R1971" i="6" s="1"/>
  <c r="W1971" i="6" s="1"/>
  <c r="S48" i="6" a="1"/>
  <c r="S48" i="6" s="1"/>
  <c r="T48" i="6" s="1"/>
  <c r="S1557" i="6" a="1"/>
  <c r="S1557" i="6" s="1"/>
  <c r="T1557" i="6" s="1"/>
  <c r="V1557" i="6" s="1"/>
  <c r="U1557" i="6" s="1"/>
  <c r="S1238" i="6" a="1"/>
  <c r="S1238" i="6" s="1"/>
  <c r="T1238" i="6" s="1"/>
  <c r="S9" i="6" a="1"/>
  <c r="S9" i="6" s="1"/>
  <c r="T9" i="6" s="1"/>
  <c r="V9" i="6" s="1"/>
  <c r="U9" i="6" s="1"/>
  <c r="S1768" i="6" a="1"/>
  <c r="S1768" i="6" s="1"/>
  <c r="T1768" i="6" s="1"/>
  <c r="S1183" i="6" a="1"/>
  <c r="S1183" i="6" s="1"/>
  <c r="T1183" i="6" s="1"/>
  <c r="V1183" i="6" s="1"/>
  <c r="U1183" i="6" s="1"/>
  <c r="S486" i="6" a="1"/>
  <c r="S486" i="6" s="1"/>
  <c r="T486" i="6" s="1"/>
  <c r="V486" i="6" s="1"/>
  <c r="U486" i="6" s="1"/>
  <c r="S2199" i="6" a="1"/>
  <c r="S2199" i="6" s="1"/>
  <c r="T2199" i="6" s="1"/>
  <c r="Q2256" i="6" a="1"/>
  <c r="Q2256" i="6" s="1"/>
  <c r="R2256" i="6" s="1"/>
  <c r="Q1317" i="6" a="1"/>
  <c r="Q1317" i="6" s="1"/>
  <c r="R1317" i="6" s="1"/>
  <c r="W1317" i="6" s="1"/>
  <c r="Q137" i="6" a="1"/>
  <c r="Q137" i="6" s="1"/>
  <c r="R137" i="6" s="1"/>
  <c r="W137" i="6" s="1"/>
  <c r="Q1873" i="6" a="1"/>
  <c r="Q1873" i="6" s="1"/>
  <c r="R1873" i="6" s="1"/>
  <c r="W1873" i="6" s="1"/>
  <c r="Q1391" i="6" a="1"/>
  <c r="Q1391" i="6" s="1"/>
  <c r="R1391" i="6" s="1"/>
  <c r="W1391" i="6" s="1"/>
  <c r="Q909" i="6" a="1"/>
  <c r="Q909" i="6" s="1"/>
  <c r="R909" i="6" s="1"/>
  <c r="W909" i="6" s="1"/>
  <c r="Q1247" i="6" a="1"/>
  <c r="Q1247" i="6" s="1"/>
  <c r="R1247" i="6" s="1"/>
  <c r="W1247" i="6" s="1"/>
  <c r="Q938" i="6" a="1"/>
  <c r="Q938" i="6" s="1"/>
  <c r="R938" i="6" s="1"/>
  <c r="W938" i="6" s="1"/>
  <c r="Q1945" i="6" a="1"/>
  <c r="Q1945" i="6" s="1"/>
  <c r="R1945" i="6" s="1"/>
  <c r="W1945" i="6" s="1"/>
  <c r="Q1517" i="6" a="1"/>
  <c r="Q1517" i="6" s="1"/>
  <c r="R1517" i="6" s="1"/>
  <c r="W1517" i="6" s="1"/>
  <c r="Q2249" i="6" a="1"/>
  <c r="Q2249" i="6" s="1"/>
  <c r="R2249" i="6" s="1"/>
  <c r="W2249" i="6" s="1"/>
  <c r="Q1212" i="6" a="1"/>
  <c r="Q1212" i="6" s="1"/>
  <c r="R1212" i="6" s="1"/>
  <c r="W1212" i="6" s="1"/>
  <c r="Q175" i="6" a="1"/>
  <c r="Q175" i="6" s="1"/>
  <c r="R175" i="6" s="1"/>
  <c r="W175" i="6" s="1"/>
  <c r="Q1208" i="6" a="1"/>
  <c r="Q1208" i="6" s="1"/>
  <c r="R1208" i="6" s="1"/>
  <c r="W1208" i="6" s="1"/>
  <c r="Q1674" i="6" a="1"/>
  <c r="Q1674" i="6" s="1"/>
  <c r="R1674" i="6" s="1"/>
  <c r="W1674" i="6" s="1"/>
  <c r="Q201" i="6" a="1"/>
  <c r="Q201" i="6" s="1"/>
  <c r="R201" i="6" s="1"/>
  <c r="W201" i="6" s="1"/>
  <c r="Q1917" i="6" a="1"/>
  <c r="Q1917" i="6" s="1"/>
  <c r="R1917" i="6" s="1"/>
  <c r="W1917" i="6" s="1"/>
  <c r="Q788" i="6" a="1"/>
  <c r="Q788" i="6" s="1"/>
  <c r="R788" i="6" s="1"/>
  <c r="W788" i="6" s="1"/>
  <c r="Q1015" i="6" a="1"/>
  <c r="Q1015" i="6" s="1"/>
  <c r="R1015" i="6" s="1"/>
  <c r="W1015" i="6" s="1"/>
  <c r="Q1600" i="6" a="1"/>
  <c r="Q1600" i="6" s="1"/>
  <c r="R1600" i="6" s="1"/>
  <c r="W1600" i="6" s="1"/>
  <c r="Q2200" i="6" a="1"/>
  <c r="Q2200" i="6" s="1"/>
  <c r="R2200" i="6" s="1"/>
  <c r="W2200" i="6" s="1"/>
  <c r="Q723" i="6" a="1"/>
  <c r="Q723" i="6" s="1"/>
  <c r="R723" i="6" s="1"/>
  <c r="Q1814" i="6" a="1"/>
  <c r="Q1814" i="6" s="1"/>
  <c r="R1814" i="6" s="1"/>
  <c r="W1814" i="6" s="1"/>
  <c r="Q1942" i="6" a="1"/>
  <c r="Q1942" i="6" s="1"/>
  <c r="R1942" i="6" s="1"/>
  <c r="W1942" i="6" s="1"/>
  <c r="Q2285" i="6" a="1"/>
  <c r="Q2285" i="6" s="1"/>
  <c r="R2285" i="6" s="1"/>
  <c r="Q2122" i="6" a="1"/>
  <c r="Q2122" i="6" s="1"/>
  <c r="R2122" i="6" s="1"/>
  <c r="W2122" i="6" s="1"/>
  <c r="Q982" i="6" a="1"/>
  <c r="Q982" i="6" s="1"/>
  <c r="R982" i="6" s="1"/>
  <c r="W982" i="6" s="1"/>
  <c r="Q2038" i="6" a="1"/>
  <c r="Q2038" i="6" s="1"/>
  <c r="R2038" i="6" s="1"/>
  <c r="W2038" i="6" s="1"/>
  <c r="Q1139" i="6" a="1"/>
  <c r="Q1139" i="6" s="1"/>
  <c r="R1139" i="6" s="1"/>
  <c r="W1139" i="6" s="1"/>
  <c r="Q1320" i="6" a="1"/>
  <c r="Q1320" i="6" s="1"/>
  <c r="R1320" i="6" s="1"/>
  <c r="W1320" i="6" s="1"/>
  <c r="Q2292" i="6" a="1"/>
  <c r="Q2292" i="6" s="1"/>
  <c r="R2292" i="6" s="1"/>
  <c r="W2292" i="6" s="1"/>
  <c r="Q1810" i="6" a="1"/>
  <c r="Q1810" i="6" s="1"/>
  <c r="R1810" i="6" s="1"/>
  <c r="W1810" i="6" s="1"/>
  <c r="Q1738" i="6" a="1"/>
  <c r="Q1738" i="6" s="1"/>
  <c r="R1738" i="6" s="1"/>
  <c r="W1738" i="6" s="1"/>
  <c r="Q787" i="6" a="1"/>
  <c r="Q787" i="6" s="1"/>
  <c r="R787" i="6" s="1"/>
  <c r="Q1243" i="6" a="1"/>
  <c r="Q1243" i="6" s="1"/>
  <c r="R1243" i="6" s="1"/>
  <c r="W1243" i="6" s="1"/>
  <c r="Q1882" i="6" a="1"/>
  <c r="Q1882" i="6" s="1"/>
  <c r="R1882" i="6" s="1"/>
  <c r="Q464" i="6" a="1"/>
  <c r="Q464" i="6" s="1"/>
  <c r="R464" i="6" s="1"/>
  <c r="Q1018" i="6" a="1"/>
  <c r="Q1018" i="6" s="1"/>
  <c r="R1018" i="6" s="1"/>
  <c r="W1018" i="6" s="1"/>
  <c r="Q2002" i="6" a="1"/>
  <c r="Q2002" i="6" s="1"/>
  <c r="R2002" i="6" s="1"/>
  <c r="Q592" i="6" a="1"/>
  <c r="Q592" i="6" s="1"/>
  <c r="R592" i="6" s="1"/>
  <c r="W592" i="6" s="1"/>
  <c r="Q320" i="6" a="1"/>
  <c r="Q320" i="6" s="1"/>
  <c r="R320" i="6" s="1"/>
  <c r="W320" i="6" s="1"/>
  <c r="Q191" i="6" a="1"/>
  <c r="Q191" i="6" s="1"/>
  <c r="R191" i="6" s="1"/>
  <c r="W191" i="6" s="1"/>
  <c r="Q1284" i="6" a="1"/>
  <c r="Q1284" i="6" s="1"/>
  <c r="R1284" i="6" s="1"/>
  <c r="W1284" i="6" s="1"/>
  <c r="Q859" i="6" a="1"/>
  <c r="Q859" i="6" s="1"/>
  <c r="R859" i="6" s="1"/>
  <c r="W859" i="6" s="1"/>
  <c r="Q2233" i="6" a="1"/>
  <c r="Q2233" i="6" s="1"/>
  <c r="R2233" i="6" s="1"/>
  <c r="W2233" i="6" s="1"/>
  <c r="Q1291" i="6" a="1"/>
  <c r="Q1291" i="6" s="1"/>
  <c r="R1291" i="6" s="1"/>
  <c r="W1291" i="6" s="1"/>
  <c r="Q2295" i="6" a="1"/>
  <c r="Q2295" i="6" s="1"/>
  <c r="R2295" i="6" s="1"/>
  <c r="W2295" i="6" s="1"/>
  <c r="Q444" i="6" a="1"/>
  <c r="Q444" i="6" s="1"/>
  <c r="R444" i="6" s="1"/>
  <c r="W444" i="6" s="1"/>
  <c r="Q475" i="6" a="1"/>
  <c r="Q475" i="6" s="1"/>
  <c r="R475" i="6" s="1"/>
  <c r="W475" i="6" s="1"/>
  <c r="Q332" i="6" a="1"/>
  <c r="Q332" i="6" s="1"/>
  <c r="R332" i="6" s="1"/>
  <c r="W332" i="6" s="1"/>
  <c r="Q430" i="6" a="1"/>
  <c r="Q430" i="6" s="1"/>
  <c r="R430" i="6" s="1"/>
  <c r="W430" i="6" s="1"/>
  <c r="Q497" i="6" a="1"/>
  <c r="Q497" i="6" s="1"/>
  <c r="R497" i="6" s="1"/>
  <c r="W497" i="6" s="1"/>
  <c r="Q1755" i="6" a="1"/>
  <c r="Q1755" i="6" s="1"/>
  <c r="R1755" i="6" s="1"/>
  <c r="W1755" i="6" s="1"/>
  <c r="Q605" i="6" a="1"/>
  <c r="Q605" i="6" s="1"/>
  <c r="R605" i="6" s="1"/>
  <c r="W605" i="6" s="1"/>
  <c r="Q1311" i="6" a="1"/>
  <c r="Q1311" i="6" s="1"/>
  <c r="R1311" i="6" s="1"/>
  <c r="W1311" i="6" s="1"/>
  <c r="Q1805" i="6" a="1"/>
  <c r="Q1805" i="6" s="1"/>
  <c r="R1805" i="6" s="1"/>
  <c r="W1805" i="6" s="1"/>
  <c r="Q1745" i="6" a="1"/>
  <c r="Q1745" i="6" s="1"/>
  <c r="R1745" i="6" s="1"/>
  <c r="W1745" i="6" s="1"/>
  <c r="Q1948" i="6" a="1"/>
  <c r="Q1948" i="6" s="1"/>
  <c r="R1948" i="6" s="1"/>
  <c r="W1948" i="6" s="1"/>
  <c r="Q1706" i="6" a="1"/>
  <c r="Q1706" i="6" s="1"/>
  <c r="R1706" i="6" s="1"/>
  <c r="W1706" i="6" s="1"/>
  <c r="Q882" i="6" a="1"/>
  <c r="Q882" i="6" s="1"/>
  <c r="R882" i="6" s="1"/>
  <c r="W882" i="6" s="1"/>
  <c r="Q1574" i="6" a="1"/>
  <c r="Q1574" i="6" s="1"/>
  <c r="R1574" i="6" s="1"/>
  <c r="W1574" i="6" s="1"/>
  <c r="Q1459" i="6" a="1"/>
  <c r="Q1459" i="6" s="1"/>
  <c r="R1459" i="6" s="1"/>
  <c r="W1459" i="6" s="1"/>
  <c r="Q92" i="6" a="1"/>
  <c r="Q92" i="6" s="1"/>
  <c r="R92" i="6" s="1"/>
  <c r="W92" i="6" s="1"/>
  <c r="Q347" i="6" a="1"/>
  <c r="Q347" i="6" s="1"/>
  <c r="R347" i="6" s="1"/>
  <c r="W347" i="6" s="1"/>
  <c r="Q2145" i="6" a="1"/>
  <c r="Q2145" i="6" s="1"/>
  <c r="R2145" i="6" s="1"/>
  <c r="W2145" i="6" s="1"/>
  <c r="Q703" i="6" a="1"/>
  <c r="Q703" i="6" s="1"/>
  <c r="R703" i="6" s="1"/>
  <c r="W703" i="6" s="1"/>
  <c r="Q596" i="6" a="1"/>
  <c r="Q596" i="6" s="1"/>
  <c r="R596" i="6" s="1"/>
  <c r="W596" i="6" s="1"/>
  <c r="Q654" i="6" a="1"/>
  <c r="Q654" i="6" s="1"/>
  <c r="R654" i="6" s="1"/>
  <c r="W654" i="6" s="1"/>
  <c r="Q1238" i="6" a="1"/>
  <c r="Q1238" i="6" s="1"/>
  <c r="R1238" i="6" s="1"/>
  <c r="Q2209" i="6" a="1"/>
  <c r="Q2209" i="6" s="1"/>
  <c r="R2209" i="6" s="1"/>
  <c r="W2209" i="6" s="1"/>
  <c r="Q680" i="6" a="1"/>
  <c r="Q680" i="6" s="1"/>
  <c r="R680" i="6" s="1"/>
  <c r="W680" i="6" s="1"/>
  <c r="Q369" i="6" a="1"/>
  <c r="Q369" i="6" s="1"/>
  <c r="R369" i="6" s="1"/>
  <c r="W369" i="6" s="1"/>
  <c r="Q1485" i="6" a="1"/>
  <c r="Q1485" i="6" s="1"/>
  <c r="R1485" i="6" s="1"/>
  <c r="W1485" i="6" s="1"/>
  <c r="Q1502" i="6" a="1"/>
  <c r="Q1502" i="6" s="1"/>
  <c r="R1502" i="6" s="1"/>
  <c r="W1502" i="6" s="1"/>
  <c r="Q235" i="6" a="1"/>
  <c r="Q235" i="6" s="1"/>
  <c r="R235" i="6" s="1"/>
  <c r="W235" i="6" s="1"/>
  <c r="Q1778" i="6" a="1"/>
  <c r="Q1778" i="6" s="1"/>
  <c r="R1778" i="6" s="1"/>
  <c r="W1778" i="6" s="1"/>
  <c r="Q363" i="6" a="1"/>
  <c r="Q363" i="6" s="1"/>
  <c r="R363" i="6" s="1"/>
  <c r="W363" i="6" s="1"/>
  <c r="Q120" i="6" a="1"/>
  <c r="Q120" i="6" s="1"/>
  <c r="R120" i="6" s="1"/>
  <c r="W120" i="6" s="1"/>
  <c r="Q1937" i="6" a="1"/>
  <c r="Q1937" i="6" s="1"/>
  <c r="R1937" i="6" s="1"/>
  <c r="W1937" i="6" s="1"/>
  <c r="Q648" i="6" a="1"/>
  <c r="Q648" i="6" s="1"/>
  <c r="R648" i="6" s="1"/>
  <c r="W648" i="6" s="1"/>
  <c r="Q319" i="6" a="1"/>
  <c r="Q319" i="6" s="1"/>
  <c r="R319" i="6" s="1"/>
  <c r="W319" i="6" s="1"/>
  <c r="Q837" i="6" a="1"/>
  <c r="Q837" i="6" s="1"/>
  <c r="R837" i="6" s="1"/>
  <c r="W837" i="6" s="1"/>
  <c r="Q219" i="6" a="1"/>
  <c r="Q219" i="6" s="1"/>
  <c r="R219" i="6" s="1"/>
  <c r="W219" i="6" s="1"/>
  <c r="Q1670" i="6" a="1"/>
  <c r="Q1670" i="6" s="1"/>
  <c r="R1670" i="6" s="1"/>
  <c r="W1670" i="6" s="1"/>
  <c r="Q660" i="6" a="1"/>
  <c r="Q660" i="6" s="1"/>
  <c r="R660" i="6" s="1"/>
  <c r="W660" i="6" s="1"/>
  <c r="Q984" i="6" a="1"/>
  <c r="Q984" i="6" s="1"/>
  <c r="R984" i="6" s="1"/>
  <c r="W984" i="6" s="1"/>
  <c r="Q637" i="6" a="1"/>
  <c r="Q637" i="6" s="1"/>
  <c r="R637" i="6" s="1"/>
  <c r="W637" i="6" s="1"/>
  <c r="Q2048" i="6" a="1"/>
  <c r="Q2048" i="6" s="1"/>
  <c r="R2048" i="6" s="1"/>
  <c r="W2048" i="6" s="1"/>
  <c r="Q636" i="6" a="1"/>
  <c r="Q636" i="6" s="1"/>
  <c r="R636" i="6" s="1"/>
  <c r="W636" i="6" s="1"/>
  <c r="Q961" i="6" a="1"/>
  <c r="Q961" i="6" s="1"/>
  <c r="R961" i="6" s="1"/>
  <c r="W961" i="6" s="1"/>
  <c r="Q2109" i="6" a="1"/>
  <c r="Q2109" i="6" s="1"/>
  <c r="R2109" i="6" s="1"/>
  <c r="W2109" i="6" s="1"/>
  <c r="Q387" i="6" a="1"/>
  <c r="Q387" i="6" s="1"/>
  <c r="R387" i="6" s="1"/>
  <c r="W387" i="6" s="1"/>
  <c r="Q1908" i="6" a="1"/>
  <c r="Q1908" i="6" s="1"/>
  <c r="R1908" i="6" s="1"/>
  <c r="W1908" i="6" s="1"/>
  <c r="Q1492" i="6" a="1"/>
  <c r="Q1492" i="6" s="1"/>
  <c r="R1492" i="6" s="1"/>
  <c r="W1492" i="6" s="1"/>
  <c r="Q1992" i="6" a="1"/>
  <c r="Q1992" i="6" s="1"/>
  <c r="R1992" i="6" s="1"/>
  <c r="W1992" i="6" s="1"/>
  <c r="Q47" i="6" a="1"/>
  <c r="Q47" i="6" s="1"/>
  <c r="R47" i="6" s="1"/>
  <c r="W47" i="6" s="1"/>
  <c r="Q1624" i="6" a="1"/>
  <c r="Q1624" i="6" s="1"/>
  <c r="R1624" i="6" s="1"/>
  <c r="W1624" i="6" s="1"/>
  <c r="Q385" i="6" a="1"/>
  <c r="Q385" i="6" s="1"/>
  <c r="R385" i="6" s="1"/>
  <c r="W385" i="6" s="1"/>
  <c r="Q1802" i="6" a="1"/>
  <c r="Q1802" i="6" s="1"/>
  <c r="R1802" i="6" s="1"/>
  <c r="W1802" i="6" s="1"/>
  <c r="Q2166" i="6" a="1"/>
  <c r="Q2166" i="6" s="1"/>
  <c r="R2166" i="6" s="1"/>
  <c r="W2166" i="6" s="1"/>
  <c r="Q1526" i="6" a="1"/>
  <c r="Q1526" i="6" s="1"/>
  <c r="R1526" i="6" s="1"/>
  <c r="W1526" i="6" s="1"/>
  <c r="Q1386" i="6" a="1"/>
  <c r="Q1386" i="6" s="1"/>
  <c r="R1386" i="6" s="1"/>
  <c r="W1386" i="6" s="1"/>
  <c r="Q929" i="6" a="1"/>
  <c r="Q929" i="6" s="1"/>
  <c r="R929" i="6" s="1"/>
  <c r="W929" i="6" s="1"/>
  <c r="Q2061" i="6" a="1"/>
  <c r="Q2061" i="6" s="1"/>
  <c r="R2061" i="6" s="1"/>
  <c r="W2061" i="6" s="1"/>
  <c r="Q954" i="6" a="1"/>
  <c r="Q954" i="6" s="1"/>
  <c r="R954" i="6" s="1"/>
  <c r="W954" i="6" s="1"/>
  <c r="Q1401" i="6" a="1"/>
  <c r="Q1401" i="6" s="1"/>
  <c r="R1401" i="6" s="1"/>
  <c r="W1401" i="6" s="1"/>
  <c r="Q2207" i="6" a="1"/>
  <c r="Q2207" i="6" s="1"/>
  <c r="R2207" i="6" s="1"/>
  <c r="W2207" i="6" s="1"/>
  <c r="Q821" i="6" a="1"/>
  <c r="Q821" i="6" s="1"/>
  <c r="R821" i="6" s="1"/>
  <c r="W821" i="6" s="1"/>
  <c r="Q491" i="6" a="1"/>
  <c r="Q491" i="6" s="1"/>
  <c r="R491" i="6" s="1"/>
  <c r="W491" i="6" s="1"/>
  <c r="Q791" i="6" a="1"/>
  <c r="Q791" i="6" s="1"/>
  <c r="R791" i="6" s="1"/>
  <c r="W791" i="6" s="1"/>
  <c r="Q1833" i="6" a="1"/>
  <c r="Q1833" i="6" s="1"/>
  <c r="R1833" i="6" s="1"/>
  <c r="W1833" i="6" s="1"/>
  <c r="Q496" i="6" a="1"/>
  <c r="Q496" i="6" s="1"/>
  <c r="R496" i="6" s="1"/>
  <c r="W496" i="6" s="1"/>
  <c r="Q2020" i="6" a="1"/>
  <c r="Q2020" i="6" s="1"/>
  <c r="R2020" i="6" s="1"/>
  <c r="W2020" i="6" s="1"/>
  <c r="Q254" i="6" a="1"/>
  <c r="Q254" i="6" s="1"/>
  <c r="R254" i="6" s="1"/>
  <c r="W254" i="6" s="1"/>
  <c r="Q1704" i="6" a="1"/>
  <c r="Q1704" i="6" s="1"/>
  <c r="R1704" i="6" s="1"/>
  <c r="W1704" i="6" s="1"/>
  <c r="Q784" i="6" a="1"/>
  <c r="Q784" i="6" s="1"/>
  <c r="R784" i="6" s="1"/>
  <c r="W784" i="6" s="1"/>
  <c r="Q1496" i="6" a="1"/>
  <c r="Q1496" i="6" s="1"/>
  <c r="R1496" i="6" s="1"/>
  <c r="W1496" i="6" s="1"/>
  <c r="Q318" i="6" a="1"/>
  <c r="Q318" i="6" s="1"/>
  <c r="R318" i="6" s="1"/>
  <c r="W318" i="6" s="1"/>
  <c r="Q117" i="6" a="1"/>
  <c r="Q117" i="6" s="1"/>
  <c r="R117" i="6" s="1"/>
  <c r="W117" i="6" s="1"/>
  <c r="Q1192" i="6" a="1"/>
  <c r="Q1192" i="6" s="1"/>
  <c r="R1192" i="6" s="1"/>
  <c r="W1192" i="6" s="1"/>
  <c r="Q2245" i="6" a="1"/>
  <c r="Q2245" i="6" s="1"/>
  <c r="R2245" i="6" s="1"/>
  <c r="W2245" i="6" s="1"/>
  <c r="Q1643" i="6" a="1"/>
  <c r="Q1643" i="6" s="1"/>
  <c r="R1643" i="6" s="1"/>
  <c r="W1643" i="6" s="1"/>
  <c r="Q812" i="6" a="1"/>
  <c r="Q812" i="6" s="1"/>
  <c r="R812" i="6" s="1"/>
  <c r="W812" i="6" s="1"/>
  <c r="Q856" i="6" a="1"/>
  <c r="Q856" i="6" s="1"/>
  <c r="R856" i="6" s="1"/>
  <c r="W856" i="6" s="1"/>
  <c r="Q1261" i="6" a="1"/>
  <c r="Q1261" i="6" s="1"/>
  <c r="R1261" i="6" s="1"/>
  <c r="W1261" i="6" s="1"/>
  <c r="Q949" i="6" a="1"/>
  <c r="Q949" i="6" s="1"/>
  <c r="R949" i="6" s="1"/>
  <c r="W949" i="6" s="1"/>
  <c r="Q1879" i="6" a="1"/>
  <c r="Q1879" i="6" s="1"/>
  <c r="R1879" i="6" s="1"/>
  <c r="W1879" i="6" s="1"/>
  <c r="Q267" i="6" a="1"/>
  <c r="Q267" i="6" s="1"/>
  <c r="R267" i="6" s="1"/>
  <c r="W267" i="6" s="1"/>
  <c r="Q498" i="6" a="1"/>
  <c r="Q498" i="6" s="1"/>
  <c r="R498" i="6" s="1"/>
  <c r="W498" i="6" s="1"/>
  <c r="Q2237" i="6" a="1"/>
  <c r="Q2237" i="6" s="1"/>
  <c r="R2237" i="6" s="1"/>
  <c r="W2237" i="6" s="1"/>
  <c r="Q476" i="6" a="1"/>
  <c r="Q476" i="6" s="1"/>
  <c r="R476" i="6" s="1"/>
  <c r="W476" i="6" s="1"/>
  <c r="Q2072" i="6" a="1"/>
  <c r="Q2072" i="6" s="1"/>
  <c r="R2072" i="6" s="1"/>
  <c r="W2072" i="6" s="1"/>
  <c r="Q1522" i="6" a="1"/>
  <c r="Q1522" i="6" s="1"/>
  <c r="R1522" i="6" s="1"/>
  <c r="W1522" i="6" s="1"/>
  <c r="Q2244" i="6" a="1"/>
  <c r="Q2244" i="6" s="1"/>
  <c r="R2244" i="6" s="1"/>
  <c r="W2244" i="6" s="1"/>
  <c r="Q1468" i="6" a="1"/>
  <c r="Q1468" i="6" s="1"/>
  <c r="R1468" i="6" s="1"/>
  <c r="W1468" i="6" s="1"/>
  <c r="Q1684" i="6" a="1"/>
  <c r="Q1684" i="6" s="1"/>
  <c r="R1684" i="6" s="1"/>
  <c r="W1684" i="6" s="1"/>
  <c r="Q423" i="6" a="1"/>
  <c r="Q423" i="6" s="1"/>
  <c r="R423" i="6" s="1"/>
  <c r="W423" i="6" s="1"/>
  <c r="Q1271" i="6" a="1"/>
  <c r="Q1271" i="6" s="1"/>
  <c r="R1271" i="6" s="1"/>
  <c r="W1271" i="6" s="1"/>
  <c r="Q1783" i="6" a="1"/>
  <c r="Q1783" i="6" s="1"/>
  <c r="R1783" i="6" s="1"/>
  <c r="W1783" i="6" s="1"/>
  <c r="Q1913" i="6" a="1"/>
  <c r="Q1913" i="6" s="1"/>
  <c r="R1913" i="6" s="1"/>
  <c r="W1913" i="6" s="1"/>
  <c r="Q1407" i="6" a="1"/>
  <c r="Q1407" i="6" s="1"/>
  <c r="R1407" i="6" s="1"/>
  <c r="W1407" i="6" s="1"/>
  <c r="Q925" i="6" a="1"/>
  <c r="Q925" i="6" s="1"/>
  <c r="R925" i="6" s="1"/>
  <c r="W925" i="6" s="1"/>
  <c r="Q1773" i="6" a="1"/>
  <c r="Q1773" i="6" s="1"/>
  <c r="R1773" i="6" s="1"/>
  <c r="W1773" i="6" s="1"/>
  <c r="Q1049" i="6" a="1"/>
  <c r="Q1049" i="6" s="1"/>
  <c r="R1049" i="6" s="1"/>
  <c r="W1049" i="6" s="1"/>
  <c r="Q2136" i="6" a="1"/>
  <c r="Q2136" i="6" s="1"/>
  <c r="R2136" i="6" s="1"/>
  <c r="W2136" i="6" s="1"/>
  <c r="Q2254" i="6" a="1"/>
  <c r="Q2254" i="6" s="1"/>
  <c r="R2254" i="6" s="1"/>
  <c r="W2254" i="6" s="1"/>
  <c r="Q1273" i="6" a="1"/>
  <c r="Q1273" i="6" s="1"/>
  <c r="R1273" i="6" s="1"/>
  <c r="W1273" i="6" s="1"/>
  <c r="Q15" i="6" a="1"/>
  <c r="Q15" i="6" s="1"/>
  <c r="R15" i="6" s="1"/>
  <c r="W15" i="6" s="1"/>
  <c r="Q1165" i="6" a="1"/>
  <c r="Q1165" i="6" s="1"/>
  <c r="R1165" i="6" s="1"/>
  <c r="W1165" i="6" s="1"/>
  <c r="Q1966" i="6" a="1"/>
  <c r="Q1966" i="6" s="1"/>
  <c r="R1966" i="6" s="1"/>
  <c r="W1966" i="6" s="1"/>
  <c r="Q630" i="6" a="1"/>
  <c r="Q630" i="6" s="1"/>
  <c r="R630" i="6" s="1"/>
  <c r="W630" i="6" s="1"/>
  <c r="Q664" i="6" a="1"/>
  <c r="Q664" i="6" s="1"/>
  <c r="R664" i="6" s="1"/>
  <c r="W664" i="6" s="1"/>
  <c r="Q2242" i="6" a="1"/>
  <c r="Q2242" i="6" s="1"/>
  <c r="R2242" i="6" s="1"/>
  <c r="W2242" i="6" s="1"/>
  <c r="Q915" i="6" a="1"/>
  <c r="Q915" i="6" s="1"/>
  <c r="R915" i="6" s="1"/>
  <c r="W915" i="6" s="1"/>
  <c r="Q1525" i="6" a="1"/>
  <c r="Q1525" i="6" s="1"/>
  <c r="R1525" i="6" s="1"/>
  <c r="W1525" i="6" s="1"/>
  <c r="Q1351" i="6" a="1"/>
  <c r="Q1351" i="6" s="1"/>
  <c r="R1351" i="6" s="1"/>
  <c r="W1351" i="6" s="1"/>
  <c r="Q604" i="6" a="1"/>
  <c r="Q604" i="6" s="1"/>
  <c r="R604" i="6" s="1"/>
  <c r="W604" i="6" s="1"/>
  <c r="Q1067" i="6" a="1"/>
  <c r="Q1067" i="6" s="1"/>
  <c r="R1067" i="6" s="1"/>
  <c r="W1067" i="6" s="1"/>
  <c r="Q943" i="6" a="1"/>
  <c r="Q943" i="6" s="1"/>
  <c r="R943" i="6" s="1"/>
  <c r="W943" i="6" s="1"/>
  <c r="Q1460" i="6" a="1"/>
  <c r="Q1460" i="6" s="1"/>
  <c r="R1460" i="6" s="1"/>
  <c r="W1460" i="6" s="1"/>
  <c r="Q43" i="6" a="1"/>
  <c r="Q43" i="6" s="1"/>
  <c r="R43" i="6" s="1"/>
  <c r="W43" i="6" s="1"/>
  <c r="Q2199" i="6" a="1"/>
  <c r="Q2199" i="6" s="1"/>
  <c r="R2199" i="6" s="1"/>
  <c r="Q419" i="6" a="1"/>
  <c r="Q419" i="6" s="1"/>
  <c r="R419" i="6" s="1"/>
  <c r="W419" i="6" s="1"/>
  <c r="Q1519" i="6" a="1"/>
  <c r="Q1519" i="6" s="1"/>
  <c r="R1519" i="6" s="1"/>
  <c r="W1519" i="6" s="1"/>
  <c r="Q1619" i="6" a="1"/>
  <c r="Q1619" i="6" s="1"/>
  <c r="R1619" i="6" s="1"/>
  <c r="W1619" i="6" s="1"/>
  <c r="Q529" i="6" a="1"/>
  <c r="Q529" i="6" s="1"/>
  <c r="R529" i="6" s="1"/>
  <c r="W529" i="6" s="1"/>
  <c r="Q442" i="6" a="1"/>
  <c r="Q442" i="6" s="1"/>
  <c r="R442" i="6" s="1"/>
  <c r="W442" i="6" s="1"/>
  <c r="Q412" i="6" a="1"/>
  <c r="Q412" i="6" s="1"/>
  <c r="R412" i="6" s="1"/>
  <c r="W412" i="6" s="1"/>
  <c r="Q458" i="6" a="1"/>
  <c r="Q458" i="6" s="1"/>
  <c r="R458" i="6" s="1"/>
  <c r="W458" i="6" s="1"/>
  <c r="Q591" i="6" a="1"/>
  <c r="Q591" i="6" s="1"/>
  <c r="R591" i="6" s="1"/>
  <c r="W591" i="6" s="1"/>
  <c r="Q1682" i="6" a="1"/>
  <c r="Q1682" i="6" s="1"/>
  <c r="R1682" i="6" s="1"/>
  <c r="W1682" i="6" s="1"/>
  <c r="Q846" i="6" a="1"/>
  <c r="Q846" i="6" s="1"/>
  <c r="R846" i="6" s="1"/>
  <c r="W846" i="6" s="1"/>
  <c r="Q776" i="6" a="1"/>
  <c r="Q776" i="6" s="1"/>
  <c r="R776" i="6" s="1"/>
  <c r="W776" i="6" s="1"/>
  <c r="Q131" i="6" a="1"/>
  <c r="Q131" i="6" s="1"/>
  <c r="R131" i="6" s="1"/>
  <c r="W131" i="6" s="1"/>
  <c r="Q39" i="6" a="1"/>
  <c r="Q39" i="6" s="1"/>
  <c r="R39" i="6" s="1"/>
  <c r="W39" i="6" s="1"/>
  <c r="Q1510" i="6" a="1"/>
  <c r="Q1510" i="6" s="1"/>
  <c r="R1510" i="6" s="1"/>
  <c r="W1510" i="6" s="1"/>
  <c r="Q2094" i="6" a="1"/>
  <c r="Q2094" i="6" s="1"/>
  <c r="R2094" i="6" s="1"/>
  <c r="W2094" i="6" s="1"/>
  <c r="Q1260" i="6" a="1"/>
  <c r="Q1260" i="6" s="1"/>
  <c r="R1260" i="6" s="1"/>
  <c r="W1260" i="6" s="1"/>
  <c r="Q217" i="6" a="1"/>
  <c r="Q217" i="6" s="1"/>
  <c r="R217" i="6" s="1"/>
  <c r="W217" i="6" s="1"/>
  <c r="Q964" i="6" a="1"/>
  <c r="Q964" i="6" s="1"/>
  <c r="R964" i="6" s="1"/>
  <c r="W964" i="6" s="1"/>
  <c r="Q698" i="6" a="1"/>
  <c r="Q698" i="6" s="1"/>
  <c r="R698" i="6" s="1"/>
  <c r="W698" i="6" s="1"/>
  <c r="Q145" i="6" a="1"/>
  <c r="Q145" i="6" s="1"/>
  <c r="R145" i="6" s="1"/>
  <c r="W145" i="6" s="1"/>
  <c r="Q468" i="6" a="1"/>
  <c r="Q468" i="6" s="1"/>
  <c r="R468" i="6" s="1"/>
  <c r="W468" i="6" s="1"/>
  <c r="Q884" i="6" a="1"/>
  <c r="Q884" i="6" s="1"/>
  <c r="R884" i="6" s="1"/>
  <c r="W884" i="6" s="1"/>
  <c r="Q1023" i="6" a="1"/>
  <c r="Q1023" i="6" s="1"/>
  <c r="R1023" i="6" s="1"/>
  <c r="W1023" i="6" s="1"/>
  <c r="Q2052" i="6" a="1"/>
  <c r="Q2052" i="6" s="1"/>
  <c r="R2052" i="6" s="1"/>
  <c r="W2052" i="6" s="1"/>
  <c r="Q1965" i="6" a="1"/>
  <c r="Q1965" i="6" s="1"/>
  <c r="R1965" i="6" s="1"/>
  <c r="W1965" i="6" s="1"/>
  <c r="Q63" i="6" a="1"/>
  <c r="Q63" i="6" s="1"/>
  <c r="R63" i="6" s="1"/>
  <c r="W63" i="6" s="1"/>
  <c r="Q2087" i="6" a="1"/>
  <c r="Q2087" i="6" s="1"/>
  <c r="R2087" i="6" s="1"/>
  <c r="W2087" i="6" s="1"/>
  <c r="Q159" i="6" a="1"/>
  <c r="Q159" i="6" s="1"/>
  <c r="R159" i="6" s="1"/>
  <c r="W159" i="6" s="1"/>
  <c r="Q270" i="6" a="1"/>
  <c r="Q270" i="6" s="1"/>
  <c r="R270" i="6" s="1"/>
  <c r="W270" i="6" s="1"/>
  <c r="Q825" i="6" a="1"/>
  <c r="Q825" i="6" s="1"/>
  <c r="R825" i="6" s="1"/>
  <c r="W825" i="6" s="1"/>
  <c r="W922" i="6"/>
  <c r="W436" i="6"/>
  <c r="W2202" i="6"/>
  <c r="W911" i="6"/>
  <c r="W300" i="6"/>
  <c r="W1839" i="6"/>
  <c r="W142" i="6"/>
  <c r="W2000" i="6"/>
  <c r="W1571" i="6"/>
  <c r="W997" i="6"/>
  <c r="W1104" i="6"/>
  <c r="W1871" i="6"/>
  <c r="V1324" i="6"/>
  <c r="U1324" i="6" s="1"/>
  <c r="V582" i="6"/>
  <c r="U582" i="6" s="1"/>
  <c r="W1606" i="6"/>
  <c r="W59" i="6"/>
  <c r="W576" i="6"/>
  <c r="W1055" i="6"/>
  <c r="W1254" i="6"/>
  <c r="V877" i="6"/>
  <c r="U877" i="6" s="1"/>
  <c r="V2157" i="6"/>
  <c r="U2157" i="6" s="1"/>
  <c r="W1532" i="6"/>
  <c r="W161" i="6"/>
  <c r="V165" i="6"/>
  <c r="U165" i="6" s="1"/>
  <c r="W2100" i="6"/>
  <c r="V1846" i="6"/>
  <c r="U1846" i="6" s="1"/>
  <c r="V266" i="6"/>
  <c r="U266" i="6" s="1"/>
  <c r="W2086" i="6"/>
  <c r="W2165" i="6"/>
  <c r="W913" i="6"/>
  <c r="W46" i="6"/>
  <c r="W755" i="6"/>
  <c r="W1661" i="6"/>
  <c r="V930" i="6"/>
  <c r="U930" i="6" s="1"/>
  <c r="W1981" i="6"/>
  <c r="W481" i="6"/>
  <c r="W2195" i="6"/>
  <c r="W1647" i="6"/>
  <c r="V893" i="6"/>
  <c r="U893" i="6" s="1"/>
  <c r="W1440" i="6"/>
  <c r="V1590" i="6"/>
  <c r="U1590" i="6" s="1"/>
  <c r="W480" i="6"/>
  <c r="W1046" i="6"/>
  <c r="W1285" i="6"/>
  <c r="W782" i="6"/>
  <c r="W1747" i="6"/>
  <c r="W193" i="6"/>
  <c r="W1864" i="6"/>
  <c r="V80" i="6"/>
  <c r="U80" i="6" s="1"/>
  <c r="W200" i="6"/>
  <c r="W151" i="6"/>
  <c r="W61" i="6"/>
  <c r="V663" i="6"/>
  <c r="U663" i="6" s="1"/>
  <c r="W1239" i="6"/>
  <c r="W38" i="6"/>
  <c r="W1716" i="6"/>
  <c r="W1065" i="6"/>
  <c r="V687" i="6"/>
  <c r="U687" i="6" s="1"/>
  <c r="W1394" i="6"/>
  <c r="W562" i="6"/>
  <c r="V1503" i="6"/>
  <c r="U1503" i="6" s="1"/>
  <c r="W1711" i="6"/>
  <c r="W1483" i="6"/>
  <c r="W2110" i="6"/>
  <c r="W718" i="6"/>
  <c r="W370" i="6"/>
  <c r="V1935" i="6"/>
  <c r="U1935" i="6" s="1"/>
  <c r="W2141" i="6"/>
  <c r="W686" i="6"/>
  <c r="V175" i="6"/>
  <c r="U175" i="6" s="1"/>
  <c r="W1090" i="6"/>
  <c r="W841" i="6"/>
  <c r="W597" i="6"/>
  <c r="W1919" i="6"/>
  <c r="W1034" i="6"/>
  <c r="W1699" i="6"/>
  <c r="W69" i="6"/>
  <c r="W1195" i="6"/>
  <c r="W1631" i="6"/>
  <c r="W1040" i="6"/>
  <c r="W1952" i="6"/>
  <c r="V701" i="6"/>
  <c r="U701" i="6" s="1"/>
  <c r="W1232" i="6"/>
  <c r="W1222" i="6"/>
  <c r="W2177" i="6"/>
  <c r="W643" i="6"/>
  <c r="V2174" i="6"/>
  <c r="U2174" i="6" s="1"/>
  <c r="V775" i="6"/>
  <c r="U775" i="6" s="1"/>
  <c r="V352" i="6"/>
  <c r="U352" i="6" s="1"/>
  <c r="W2047" i="6"/>
  <c r="W802" i="6"/>
  <c r="W731" i="6"/>
  <c r="W2009" i="6"/>
  <c r="W1385" i="6"/>
  <c r="V1432" i="6"/>
  <c r="U1432" i="6" s="1"/>
  <c r="W1349" i="6"/>
  <c r="V1524" i="6"/>
  <c r="U1524" i="6" s="1"/>
  <c r="W678" i="6"/>
  <c r="W316" i="6"/>
  <c r="W606" i="6"/>
  <c r="W2284" i="6"/>
  <c r="V1934" i="6"/>
  <c r="U1934" i="6" s="1"/>
  <c r="W2073" i="6"/>
  <c r="W306" i="6"/>
  <c r="W2103" i="6"/>
  <c r="W1462" i="6"/>
  <c r="V1715" i="6"/>
  <c r="U1715" i="6" s="1"/>
  <c r="W1005" i="6"/>
  <c r="V741" i="6"/>
  <c r="U741" i="6" s="1"/>
  <c r="W2129" i="6"/>
  <c r="W556" i="6"/>
  <c r="W1904" i="6"/>
  <c r="T274" i="6"/>
  <c r="V274" i="6" s="1"/>
  <c r="U274" i="6" s="1"/>
  <c r="Q1200" i="6" a="1"/>
  <c r="Q1200" i="6" s="1"/>
  <c r="R1200" i="6" s="1"/>
  <c r="W1200" i="6" s="1"/>
  <c r="R508" i="6"/>
  <c r="Q182" i="6" a="1"/>
  <c r="Q182" i="6" s="1"/>
  <c r="R182" i="6" s="1"/>
  <c r="W182" i="6" s="1"/>
  <c r="Q653" i="6" a="1"/>
  <c r="Q653" i="6" s="1"/>
  <c r="R653" i="6" s="1"/>
  <c r="W653" i="6" s="1"/>
  <c r="R809" i="6"/>
  <c r="Q2299" i="6" a="1"/>
  <c r="Q2299" i="6" s="1"/>
  <c r="R2299" i="6" s="1"/>
  <c r="W2299" i="6" s="1"/>
  <c r="Q1009" i="6" a="1"/>
  <c r="Q1009" i="6" s="1"/>
  <c r="R1009" i="6" s="1"/>
  <c r="W1009" i="6" s="1"/>
  <c r="Q483" i="6" a="1"/>
  <c r="Q483" i="6" s="1"/>
  <c r="R483" i="6" s="1"/>
  <c r="W483" i="6" s="1"/>
  <c r="Q753" i="6" a="1"/>
  <c r="Q753" i="6" s="1"/>
  <c r="R753" i="6" s="1"/>
  <c r="W753" i="6" s="1"/>
  <c r="Q778" i="6" a="1"/>
  <c r="Q778" i="6" s="1"/>
  <c r="R778" i="6" s="1"/>
  <c r="W778" i="6" s="1"/>
  <c r="R715" i="6"/>
  <c r="T691" i="6"/>
  <c r="R1677" i="6"/>
  <c r="Q1377" i="6" a="1"/>
  <c r="Q1377" i="6" s="1"/>
  <c r="R1377" i="6" s="1"/>
  <c r="W1377" i="6" s="1"/>
  <c r="Q1355" i="6" a="1"/>
  <c r="Q1355" i="6" s="1"/>
  <c r="R1355" i="6" s="1"/>
  <c r="W1355" i="6" s="1"/>
  <c r="Q1760" i="6" a="1"/>
  <c r="Q1760" i="6" s="1"/>
  <c r="R1760" i="6" s="1"/>
  <c r="W1760" i="6" s="1"/>
  <c r="R699" i="6"/>
  <c r="R1901" i="6"/>
  <c r="W1901" i="6" s="1"/>
  <c r="R1680" i="6"/>
  <c r="R981" i="6"/>
  <c r="Q1911" i="6" a="1"/>
  <c r="Q1911" i="6" s="1"/>
  <c r="R1911" i="6" s="1"/>
  <c r="W1911" i="6" s="1"/>
  <c r="T94" i="6"/>
  <c r="R1796" i="6"/>
  <c r="Q1988" i="6" a="1"/>
  <c r="Q1988" i="6" s="1"/>
  <c r="R1988" i="6" s="1"/>
  <c r="W1988" i="6" s="1"/>
  <c r="T1012" i="6"/>
  <c r="T426" i="6"/>
  <c r="R848" i="6"/>
  <c r="R743" i="6"/>
  <c r="T155" i="6"/>
  <c r="R1286" i="6"/>
  <c r="T1774" i="6"/>
  <c r="R665" i="6"/>
  <c r="R1968" i="6"/>
  <c r="R509" i="6"/>
  <c r="R1602" i="6"/>
  <c r="R1593" i="6"/>
  <c r="Q236" i="6" a="1"/>
  <c r="Q236" i="6" s="1"/>
  <c r="R236" i="6" s="1"/>
  <c r="W236" i="6" s="1"/>
  <c r="T1172" i="6"/>
  <c r="T674" i="6"/>
  <c r="T2128" i="6"/>
  <c r="T1993" i="6"/>
  <c r="T2150" i="6"/>
  <c r="T1895" i="6"/>
  <c r="R1895" i="6"/>
  <c r="R1362" i="6"/>
  <c r="R995" i="6"/>
  <c r="R1644" i="6"/>
  <c r="R192" i="6"/>
  <c r="R1477" i="6"/>
  <c r="R1294" i="6"/>
  <c r="R983" i="6"/>
  <c r="R1268" i="6"/>
  <c r="Q2014" i="6" a="1"/>
  <c r="Q2014" i="6" s="1"/>
  <c r="R2014" i="6" s="1"/>
  <c r="W2014" i="6" s="1"/>
  <c r="T431" i="6"/>
  <c r="R431" i="6"/>
  <c r="R738" i="6"/>
  <c r="T738" i="6"/>
  <c r="R1723" i="6"/>
  <c r="R1762" i="6"/>
  <c r="R1313" i="6"/>
  <c r="R704" i="6"/>
  <c r="R1154" i="6"/>
  <c r="R621" i="6"/>
  <c r="R1076" i="6"/>
  <c r="R2063" i="6"/>
  <c r="R2077" i="6"/>
  <c r="R1478" i="6"/>
  <c r="R340" i="6"/>
  <c r="R180" i="6"/>
  <c r="R863" i="6"/>
  <c r="R1431" i="6"/>
  <c r="R804" i="6"/>
  <c r="R840" i="6"/>
  <c r="R485" i="6"/>
  <c r="T221" i="6"/>
  <c r="T42" i="6"/>
  <c r="R1694" i="6"/>
  <c r="R924" i="6"/>
  <c r="R1498" i="6"/>
  <c r="Q1013" i="6" a="1"/>
  <c r="Q1013" i="6" s="1"/>
  <c r="R1013" i="6" s="1"/>
  <c r="W1013" i="6" s="1"/>
  <c r="Q862" i="6" a="1"/>
  <c r="Q862" i="6" s="1"/>
  <c r="R862" i="6" s="1"/>
  <c r="W862" i="6" s="1"/>
  <c r="Q1685" i="6" a="1"/>
  <c r="Q1685" i="6" s="1"/>
  <c r="R1685" i="6" s="1"/>
  <c r="Q661" i="6" a="1"/>
  <c r="Q661" i="6" s="1"/>
  <c r="R661" i="6" s="1"/>
  <c r="W661" i="6" s="1"/>
  <c r="Q1541" i="6" a="1"/>
  <c r="Q1541" i="6" s="1"/>
  <c r="R1541" i="6" s="1"/>
  <c r="Q1743" i="6" a="1"/>
  <c r="Q1743" i="6" s="1"/>
  <c r="R1743" i="6" s="1"/>
  <c r="Q570" i="6" a="1"/>
  <c r="Q570" i="6" s="1"/>
  <c r="R570" i="6" s="1"/>
  <c r="W570" i="6" s="1"/>
  <c r="Q1113" i="6" a="1"/>
  <c r="Q1113" i="6" s="1"/>
  <c r="R1113" i="6" s="1"/>
  <c r="W1113" i="6" s="1"/>
  <c r="Q844" i="6" a="1"/>
  <c r="Q844" i="6" s="1"/>
  <c r="R844" i="6" s="1"/>
  <c r="Q13" i="6" a="1"/>
  <c r="Q13" i="6" s="1"/>
  <c r="R13" i="6" s="1"/>
  <c r="W13" i="6" s="1"/>
  <c r="Q353" i="6" a="1"/>
  <c r="Q353" i="6" s="1"/>
  <c r="R353" i="6" s="1"/>
  <c r="W353" i="6" s="1"/>
  <c r="Q103" i="6" a="1"/>
  <c r="Q103" i="6" s="1"/>
  <c r="R103" i="6" s="1"/>
  <c r="W103" i="6" s="1"/>
  <c r="Q1277" i="6" a="1"/>
  <c r="Q1277" i="6" s="1"/>
  <c r="R1277" i="6" s="1"/>
  <c r="W1277" i="6" s="1"/>
  <c r="Q2138" i="6" a="1"/>
  <c r="Q2138" i="6" s="1"/>
  <c r="R2138" i="6" s="1"/>
  <c r="R1933" i="6"/>
  <c r="V1933" i="6" s="1"/>
  <c r="U1933" i="6" s="1"/>
  <c r="Q1781" i="6" a="1"/>
  <c r="Q1781" i="6" s="1"/>
  <c r="R1781" i="6" s="1"/>
  <c r="W1781" i="6" s="1"/>
  <c r="Q2275" i="6" a="1"/>
  <c r="Q2275" i="6" s="1"/>
  <c r="R2275" i="6" s="1"/>
  <c r="Q459" i="6" a="1"/>
  <c r="Q459" i="6" s="1"/>
  <c r="R459" i="6" s="1"/>
  <c r="W459" i="6" s="1"/>
  <c r="Q2226" i="6" a="1"/>
  <c r="Q2226" i="6" s="1"/>
  <c r="R2226" i="6" s="1"/>
  <c r="W2226" i="6" s="1"/>
  <c r="Q1425" i="6" a="1"/>
  <c r="Q1425" i="6" s="1"/>
  <c r="R1425" i="6" s="1"/>
  <c r="Q2079" i="6" a="1"/>
  <c r="Q2079" i="6" s="1"/>
  <c r="R2079" i="6" s="1"/>
  <c r="Q645" i="6" a="1"/>
  <c r="Q645" i="6" s="1"/>
  <c r="R645" i="6" s="1"/>
  <c r="Q1338" i="6" a="1"/>
  <c r="Q1338" i="6" s="1"/>
  <c r="R1338" i="6" s="1"/>
  <c r="Q927" i="6" a="1"/>
  <c r="Q927" i="6" s="1"/>
  <c r="R927" i="6" s="1"/>
  <c r="Q1765" i="6" a="1"/>
  <c r="Q1765" i="6" s="1"/>
  <c r="R1765" i="6" s="1"/>
  <c r="W1765" i="6" s="1"/>
  <c r="Q1831" i="6" a="1"/>
  <c r="Q1831" i="6" s="1"/>
  <c r="R1831" i="6" s="1"/>
  <c r="Q1245" i="6" a="1"/>
  <c r="Q1245" i="6" s="1"/>
  <c r="R1245" i="6" s="1"/>
  <c r="Q1504" i="6" a="1"/>
  <c r="Q1504" i="6" s="1"/>
  <c r="R1504" i="6" s="1"/>
  <c r="Q1727" i="6" a="1"/>
  <c r="Q1727" i="6" s="1"/>
  <c r="R1727" i="6" s="1"/>
  <c r="Q429" i="6" a="1"/>
  <c r="Q429" i="6" s="1"/>
  <c r="R429" i="6" s="1"/>
  <c r="Q860" i="6" a="1"/>
  <c r="Q860" i="6" s="1"/>
  <c r="R860" i="6" s="1"/>
  <c r="R1943" i="6"/>
  <c r="V1943" i="6" s="1"/>
  <c r="U1943" i="6" s="1"/>
  <c r="Q842" i="6" a="1"/>
  <c r="Q842" i="6" s="1"/>
  <c r="R842" i="6" s="1"/>
  <c r="W842" i="6" s="1"/>
  <c r="Q1936" i="6" a="1"/>
  <c r="Q1936" i="6" s="1"/>
  <c r="R1936" i="6" s="1"/>
  <c r="Q470" i="6" a="1"/>
  <c r="Q470" i="6" s="1"/>
  <c r="R470" i="6" s="1"/>
  <c r="Q2193" i="6" a="1"/>
  <c r="Q2193" i="6" s="1"/>
  <c r="R2193" i="6" s="1"/>
  <c r="Q1326" i="6" a="1"/>
  <c r="Q1326" i="6" s="1"/>
  <c r="R1326" i="6" s="1"/>
  <c r="W1326" i="6" s="1"/>
  <c r="Q1768" i="6" a="1"/>
  <c r="Q1768" i="6" s="1"/>
  <c r="R1768" i="6" s="1"/>
  <c r="W1768" i="6" s="1"/>
  <c r="Q1489" i="6" a="1"/>
  <c r="Q1489" i="6" s="1"/>
  <c r="R1489" i="6" s="1"/>
  <c r="Q146" i="6" a="1"/>
  <c r="Q146" i="6" s="1"/>
  <c r="R146" i="6" s="1"/>
  <c r="Q1467" i="6" a="1"/>
  <c r="Q1467" i="6" s="1"/>
  <c r="R1467" i="6" s="1"/>
  <c r="Q537" i="6" a="1"/>
  <c r="Q537" i="6" s="1"/>
  <c r="R537" i="6" s="1"/>
  <c r="Q2005" i="6" a="1"/>
  <c r="Q2005" i="6" s="1"/>
  <c r="R2005" i="6" s="1"/>
  <c r="Q1404" i="6" a="1"/>
  <c r="Q1404" i="6" s="1"/>
  <c r="R1404" i="6" s="1"/>
  <c r="Q1414" i="6" a="1"/>
  <c r="Q1414" i="6" s="1"/>
  <c r="R1414" i="6" s="1"/>
  <c r="W1414" i="6" s="1"/>
  <c r="Q1741" i="6" a="1"/>
  <c r="Q1741" i="6" s="1"/>
  <c r="R1741" i="6" s="1"/>
  <c r="Q658" i="6" a="1"/>
  <c r="Q658" i="6" s="1"/>
  <c r="R658" i="6" s="1"/>
  <c r="Q1109" i="6" a="1"/>
  <c r="Q1109" i="6" s="1"/>
  <c r="R1109" i="6" s="1"/>
  <c r="W1109" i="6" s="1"/>
  <c r="Q870" i="6" a="1"/>
  <c r="Q870" i="6" s="1"/>
  <c r="R870" i="6" s="1"/>
  <c r="Q1791" i="6" a="1"/>
  <c r="Q1791" i="6" s="1"/>
  <c r="R1791" i="6" s="1"/>
  <c r="Q374" i="6" a="1"/>
  <c r="Q374" i="6" s="1"/>
  <c r="R374" i="6" s="1"/>
  <c r="Q746" i="6" a="1"/>
  <c r="Q746" i="6" s="1"/>
  <c r="R746" i="6" s="1"/>
  <c r="Q375" i="6" a="1"/>
  <c r="Q375" i="6" s="1"/>
  <c r="R375" i="6" s="1"/>
  <c r="Q823" i="6" a="1"/>
  <c r="Q823" i="6" s="1"/>
  <c r="R823" i="6" s="1"/>
  <c r="Q616" i="6" a="1"/>
  <c r="Q616" i="6" s="1"/>
  <c r="R616" i="6" s="1"/>
  <c r="Q1074" i="6" a="1"/>
  <c r="Q1074" i="6" s="1"/>
  <c r="R1074" i="6" s="1"/>
  <c r="W1074" i="6" s="1"/>
  <c r="Q1068" i="6" a="1"/>
  <c r="Q1068" i="6" s="1"/>
  <c r="R1068" i="6" s="1"/>
  <c r="Q1198" i="6" a="1"/>
  <c r="Q1198" i="6" s="1"/>
  <c r="R1198" i="6" s="1"/>
  <c r="Q149" i="6" a="1"/>
  <c r="Q149" i="6" s="1"/>
  <c r="R149" i="6" s="1"/>
  <c r="Q1199" i="6" a="1"/>
  <c r="Q1199" i="6" s="1"/>
  <c r="R1199" i="6" s="1"/>
  <c r="Q1724" i="6" a="1"/>
  <c r="Q1724" i="6" s="1"/>
  <c r="R1724" i="6" s="1"/>
  <c r="Q1433" i="6" a="1"/>
  <c r="Q1433" i="6" s="1"/>
  <c r="R1433" i="6" s="1"/>
  <c r="Q800" i="6" a="1"/>
  <c r="Q800" i="6" s="1"/>
  <c r="R800" i="6" s="1"/>
  <c r="W800" i="6" s="1"/>
  <c r="Q1399" i="6" a="1"/>
  <c r="Q1399" i="6" s="1"/>
  <c r="R1399" i="6" s="1"/>
  <c r="Q1094" i="6" a="1"/>
  <c r="Q1094" i="6" s="1"/>
  <c r="R1094" i="6" s="1"/>
  <c r="Q48" i="6" a="1"/>
  <c r="Q48" i="6" s="1"/>
  <c r="R48" i="6" s="1"/>
  <c r="W48" i="6" s="1"/>
  <c r="Q898" i="6" a="1"/>
  <c r="Q898" i="6" s="1"/>
  <c r="R898" i="6" s="1"/>
  <c r="Q541" i="6" a="1"/>
  <c r="Q541" i="6" s="1"/>
  <c r="R541" i="6" s="1"/>
  <c r="Q795" i="6" a="1"/>
  <c r="Q795" i="6" s="1"/>
  <c r="R795" i="6" s="1"/>
  <c r="Q1999" i="6" a="1"/>
  <c r="Q1999" i="6" s="1"/>
  <c r="R1999" i="6" s="1"/>
  <c r="Q41" i="6" a="1"/>
  <c r="Q41" i="6" s="1"/>
  <c r="R41" i="6" s="1"/>
  <c r="Q555" i="6" a="1"/>
  <c r="Q555" i="6" s="1"/>
  <c r="R555" i="6" s="1"/>
  <c r="Q1341" i="6" a="1"/>
  <c r="Q1341" i="6" s="1"/>
  <c r="R1341" i="6" s="1"/>
  <c r="Q2231" i="6" a="1"/>
  <c r="Q2231" i="6" s="1"/>
  <c r="R2231" i="6" s="1"/>
  <c r="Q903" i="6" a="1"/>
  <c r="Q903" i="6" s="1"/>
  <c r="R903" i="6" s="1"/>
  <c r="Q987" i="6" a="1"/>
  <c r="Q987" i="6" s="1"/>
  <c r="R987" i="6" s="1"/>
  <c r="W987" i="6" s="1"/>
  <c r="Q2120" i="6" a="1"/>
  <c r="Q2120" i="6" s="1"/>
  <c r="R2120" i="6" s="1"/>
  <c r="Q2114" i="6" a="1"/>
  <c r="Q2114" i="6" s="1"/>
  <c r="R2114" i="6" s="1"/>
  <c r="Q1236" i="6" a="1"/>
  <c r="Q1236" i="6" s="1"/>
  <c r="R1236" i="6" s="1"/>
  <c r="Q552" i="6" a="1"/>
  <c r="Q552" i="6" s="1"/>
  <c r="R552" i="6" s="1"/>
  <c r="Q2273" i="6" a="1"/>
  <c r="Q2273" i="6" s="1"/>
  <c r="R2273" i="6" s="1"/>
  <c r="Q896" i="6" a="1"/>
  <c r="Q896" i="6" s="1"/>
  <c r="R896" i="6" s="1"/>
  <c r="Q1405" i="6" a="1"/>
  <c r="Q1405" i="6" s="1"/>
  <c r="R1405" i="6" s="1"/>
  <c r="Q1950" i="6" a="1"/>
  <c r="Q1950" i="6" s="1"/>
  <c r="R1950" i="6" s="1"/>
  <c r="W1950" i="6" s="1"/>
  <c r="Q1890" i="6" a="1"/>
  <c r="Q1890" i="6" s="1"/>
  <c r="R1890" i="6" s="1"/>
  <c r="Q1189" i="6" a="1"/>
  <c r="Q1189" i="6" s="1"/>
  <c r="R1189" i="6" s="1"/>
  <c r="Q356" i="6" a="1"/>
  <c r="Q356" i="6" s="1"/>
  <c r="R356" i="6" s="1"/>
  <c r="Q578" i="6" a="1"/>
  <c r="Q578" i="6" s="1"/>
  <c r="R578" i="6" s="1"/>
  <c r="Q610" i="6" a="1"/>
  <c r="Q610" i="6" s="1"/>
  <c r="R610" i="6" s="1"/>
  <c r="Q93" i="6" a="1"/>
  <c r="Q93" i="6" s="1"/>
  <c r="R93" i="6" s="1"/>
  <c r="Q1117" i="6" a="1"/>
  <c r="Q1117" i="6" s="1"/>
  <c r="R1117" i="6" s="1"/>
  <c r="Q2074" i="6" a="1"/>
  <c r="Q2074" i="6" s="1"/>
  <c r="R2074" i="6" s="1"/>
  <c r="Q1946" i="6" a="1"/>
  <c r="Q1946" i="6" s="1"/>
  <c r="R1946" i="6" s="1"/>
  <c r="Q321" i="6" a="1"/>
  <c r="Q321" i="6" s="1"/>
  <c r="R321" i="6" s="1"/>
  <c r="Q2080" i="6" a="1"/>
  <c r="Q2080" i="6" s="1"/>
  <c r="R2080" i="6" s="1"/>
  <c r="Q1142" i="6" a="1"/>
  <c r="Q1142" i="6" s="1"/>
  <c r="R1142" i="6" s="1"/>
  <c r="Q936" i="6" a="1"/>
  <c r="Q936" i="6" s="1"/>
  <c r="R936" i="6" s="1"/>
  <c r="Q324" i="6" a="1"/>
  <c r="Q324" i="6" s="1"/>
  <c r="R324" i="6" s="1"/>
  <c r="Q866" i="6" a="1"/>
  <c r="Q866" i="6" s="1"/>
  <c r="R866" i="6" s="1"/>
  <c r="Q2147" i="6" a="1"/>
  <c r="Q2147" i="6" s="1"/>
  <c r="R2147" i="6" s="1"/>
  <c r="Q1364" i="6" a="1"/>
  <c r="Q1364" i="6" s="1"/>
  <c r="R1364" i="6" s="1"/>
  <c r="Q1019" i="6" a="1"/>
  <c r="Q1019" i="6" s="1"/>
  <c r="R1019" i="6" s="1"/>
  <c r="Q2280" i="6" a="1"/>
  <c r="Q2280" i="6" s="1"/>
  <c r="R2280" i="6" s="1"/>
  <c r="Q1452" i="6" a="1"/>
  <c r="Q1452" i="6" s="1"/>
  <c r="R1452" i="6" s="1"/>
  <c r="Q740" i="6" a="1"/>
  <c r="Q740" i="6" s="1"/>
  <c r="R740" i="6" s="1"/>
  <c r="Q1230" i="6" a="1"/>
  <c r="Q1230" i="6" s="1"/>
  <c r="R1230" i="6" s="1"/>
  <c r="Q104" i="6" a="1"/>
  <c r="Q104" i="6" s="1"/>
  <c r="R104" i="6" s="1"/>
  <c r="Q1858" i="6" a="1"/>
  <c r="Q1858" i="6" s="1"/>
  <c r="R1858" i="6" s="1"/>
  <c r="Q1642" i="6" a="1"/>
  <c r="Q1642" i="6" s="1"/>
  <c r="R1642" i="6" s="1"/>
  <c r="Q1987" i="6" a="1"/>
  <c r="Q1987" i="6" s="1"/>
  <c r="R1987" i="6" s="1"/>
  <c r="W1987" i="6" s="1"/>
  <c r="Q2197" i="6" a="1"/>
  <c r="Q2197" i="6" s="1"/>
  <c r="R2197" i="6" s="1"/>
  <c r="T988" i="6"/>
  <c r="R1632" i="6"/>
  <c r="R1573" i="6"/>
  <c r="R1903" i="6"/>
  <c r="R569" i="6"/>
  <c r="R1566" i="6"/>
  <c r="R530" i="6"/>
  <c r="R262" i="6"/>
  <c r="R1515" i="6"/>
  <c r="T457" i="6"/>
  <c r="T401" i="6"/>
  <c r="T212" i="6"/>
  <c r="T1360" i="6"/>
  <c r="R105" i="6"/>
  <c r="T1734" i="6"/>
  <c r="T763" i="6"/>
  <c r="W763" i="6" s="1"/>
  <c r="T699" i="6"/>
  <c r="T1207" i="6"/>
  <c r="R1740" i="6"/>
  <c r="R1378" i="6"/>
  <c r="R58" i="6"/>
  <c r="T525" i="6"/>
  <c r="T640" i="6"/>
  <c r="T1107" i="6"/>
  <c r="T2051" i="6"/>
  <c r="T1412" i="6"/>
  <c r="T1152" i="6"/>
  <c r="V1152" i="6" s="1"/>
  <c r="U1152" i="6" s="1"/>
  <c r="T535" i="6"/>
  <c r="R1709" i="6"/>
  <c r="R640" i="6"/>
  <c r="R1082" i="6"/>
  <c r="W1082" i="6" s="1"/>
  <c r="R1837" i="6"/>
  <c r="R2277" i="6"/>
  <c r="R628" i="6"/>
  <c r="R855" i="6"/>
  <c r="R1874" i="6"/>
  <c r="R148" i="6"/>
  <c r="R1421" i="6"/>
  <c r="W1421" i="6" s="1"/>
  <c r="R147" i="6"/>
  <c r="R947" i="6"/>
  <c r="R691" i="6"/>
  <c r="R1922" i="6"/>
  <c r="R366" i="6"/>
  <c r="T488" i="6"/>
  <c r="T1002" i="6"/>
  <c r="V1002" i="6" s="1"/>
  <c r="U1002" i="6" s="1"/>
  <c r="T1373" i="6"/>
  <c r="T1354" i="6"/>
  <c r="T1998" i="6"/>
  <c r="R1035" i="6"/>
  <c r="R1411" i="6"/>
  <c r="R1813" i="6"/>
  <c r="V1813" i="6" s="1"/>
  <c r="U1813" i="6" s="1"/>
  <c r="R1093" i="6"/>
  <c r="R1687" i="6"/>
  <c r="R2057" i="6"/>
  <c r="R1638" i="6"/>
  <c r="R583" i="6"/>
  <c r="R383" i="6"/>
  <c r="R2027" i="6"/>
  <c r="R1717" i="6"/>
  <c r="T314" i="6"/>
  <c r="R1310" i="6"/>
  <c r="R1520" i="6"/>
  <c r="W1520" i="6" s="1"/>
  <c r="R302" i="6"/>
  <c r="R411" i="6"/>
  <c r="R2198" i="6"/>
  <c r="R400" i="6"/>
  <c r="W400" i="6" s="1"/>
  <c r="R414" i="6"/>
  <c r="R77" i="6"/>
  <c r="R1299" i="6"/>
  <c r="R985" i="6"/>
  <c r="R2246" i="6"/>
  <c r="T1903" i="6"/>
  <c r="R2248" i="6"/>
  <c r="T588" i="6"/>
  <c r="W588" i="6" s="1"/>
  <c r="R1518" i="6"/>
  <c r="R1346" i="6"/>
  <c r="R1570" i="6"/>
  <c r="W1570" i="6" s="1"/>
  <c r="T2250" i="6"/>
  <c r="T918" i="6"/>
  <c r="T1088" i="6"/>
  <c r="R1830" i="6"/>
  <c r="T189" i="6"/>
  <c r="T623" i="6"/>
  <c r="R1500" i="6"/>
  <c r="T220" i="6"/>
  <c r="T1501" i="6"/>
  <c r="R921" i="6"/>
  <c r="R1318" i="6"/>
  <c r="R54" i="6"/>
  <c r="R813" i="6"/>
  <c r="R373" i="6"/>
  <c r="R881" i="6"/>
  <c r="R1700" i="6"/>
  <c r="R1616" i="6"/>
  <c r="R789" i="6"/>
  <c r="V789" i="6" s="1"/>
  <c r="U789" i="6" s="1"/>
  <c r="R585" i="6"/>
  <c r="V585" i="6" s="1"/>
  <c r="U585" i="6" s="1"/>
  <c r="T407" i="6"/>
  <c r="R1628" i="6"/>
  <c r="W1628" i="6" s="1"/>
  <c r="T381" i="6"/>
  <c r="T2248" i="6"/>
  <c r="T1920" i="6"/>
  <c r="T1615" i="6"/>
  <c r="T128" i="6"/>
  <c r="V128" i="6" s="1"/>
  <c r="U128" i="6" s="1"/>
  <c r="T1712" i="6"/>
  <c r="R2092" i="6"/>
  <c r="W2092" i="6" s="1"/>
  <c r="T1411" i="6"/>
  <c r="T1242" i="6"/>
  <c r="T82" i="6"/>
  <c r="T1572" i="6"/>
  <c r="T985" i="6"/>
  <c r="R1226" i="6"/>
  <c r="T276" i="6"/>
  <c r="T1052" i="6"/>
  <c r="T721" i="6"/>
  <c r="V721" i="6" s="1"/>
  <c r="U721" i="6" s="1"/>
  <c r="R1037" i="6"/>
  <c r="R1039" i="6"/>
  <c r="R1373" i="6"/>
  <c r="R988" i="6"/>
  <c r="R932" i="6"/>
  <c r="R1736" i="6"/>
  <c r="R25" i="6"/>
  <c r="R1868" i="6"/>
  <c r="R1395" i="6"/>
  <c r="R86" i="6"/>
  <c r="R1480" i="6"/>
  <c r="R1438" i="6"/>
  <c r="R1345" i="6"/>
  <c r="R1993" i="6"/>
  <c r="R1187" i="6"/>
  <c r="R188" i="6"/>
  <c r="R1795" i="6"/>
  <c r="R99" i="6"/>
  <c r="R136" i="6"/>
  <c r="R1412" i="6"/>
  <c r="R2258" i="6"/>
  <c r="T692" i="6"/>
  <c r="R2185" i="6"/>
  <c r="W2185" i="6" s="1"/>
  <c r="R1476" i="6"/>
  <c r="T1756" i="6"/>
  <c r="T1877" i="6"/>
  <c r="R346" i="6"/>
  <c r="R1877" i="6"/>
  <c r="R417" i="6"/>
  <c r="R563" i="6"/>
  <c r="R401" i="6"/>
  <c r="R533" i="6"/>
  <c r="R1060" i="6"/>
  <c r="R710" i="6"/>
  <c r="R1275" i="6"/>
  <c r="R123" i="6"/>
  <c r="T1672" i="6"/>
  <c r="T1070" i="6"/>
  <c r="W1024" i="6"/>
  <c r="T1422" i="6"/>
  <c r="R1144" i="6"/>
  <c r="R1811" i="6"/>
  <c r="T768" i="6"/>
  <c r="V768" i="6" s="1"/>
  <c r="U768" i="6" s="1"/>
  <c r="R1434" i="6"/>
  <c r="R1599" i="6"/>
  <c r="T2082" i="6"/>
  <c r="T998" i="6"/>
  <c r="T1463" i="6"/>
  <c r="T148" i="6"/>
  <c r="T513" i="6"/>
  <c r="T669" i="6"/>
  <c r="W669" i="6" s="1"/>
  <c r="R18" i="6"/>
  <c r="V18" i="6" s="1"/>
  <c r="U18" i="6" s="1"/>
  <c r="T758" i="6"/>
  <c r="T1515" i="6"/>
  <c r="R1354" i="6"/>
  <c r="R2205" i="6"/>
  <c r="T425" i="6"/>
  <c r="W425" i="6" s="1"/>
  <c r="T144" i="6"/>
  <c r="T688" i="6"/>
  <c r="W688" i="6" s="1"/>
  <c r="R1978" i="6"/>
  <c r="R2010" i="6"/>
  <c r="T279" i="6"/>
  <c r="W279" i="6" s="1"/>
  <c r="T1310" i="6"/>
  <c r="T1398" i="6"/>
  <c r="V1398" i="6" s="1"/>
  <c r="U1398" i="6" s="1"/>
  <c r="T569" i="6"/>
  <c r="T1033" i="6"/>
  <c r="T45" i="6"/>
  <c r="T1473" i="6"/>
  <c r="R95" i="6"/>
  <c r="R1939" i="6"/>
  <c r="T1788" i="6"/>
  <c r="T2258" i="6"/>
  <c r="T1623" i="6"/>
  <c r="R1491" i="6"/>
  <c r="R724" i="6"/>
  <c r="R519" i="6"/>
  <c r="R1815" i="6"/>
  <c r="R946" i="6"/>
  <c r="R1455" i="6"/>
  <c r="R781" i="6"/>
  <c r="V781" i="6" s="1"/>
  <c r="U781" i="6" s="1"/>
  <c r="R1158" i="6"/>
  <c r="T1154" i="6"/>
  <c r="T1730" i="6"/>
  <c r="T1313" i="6"/>
  <c r="R1980" i="6"/>
  <c r="W1980" i="6" s="1"/>
  <c r="R1279" i="6"/>
  <c r="R1244" i="6"/>
  <c r="T2013" i="6"/>
  <c r="T37" i="6"/>
  <c r="R2082" i="6"/>
  <c r="R1415" i="6"/>
  <c r="T759" i="6"/>
  <c r="T869" i="6"/>
  <c r="T673" i="6"/>
  <c r="T1822" i="6"/>
  <c r="R676" i="6"/>
  <c r="T1185" i="6"/>
  <c r="T281" i="6"/>
  <c r="W281" i="6" s="1"/>
  <c r="T1860" i="6"/>
  <c r="T2063" i="6"/>
  <c r="R1662" i="6"/>
  <c r="R1262" i="6"/>
  <c r="R2208" i="6"/>
  <c r="R1221" i="6"/>
  <c r="R397" i="6"/>
  <c r="R2255" i="6"/>
  <c r="R125" i="6"/>
  <c r="R1107" i="6"/>
  <c r="R365" i="6"/>
  <c r="T1428" i="6"/>
  <c r="T819" i="6"/>
  <c r="T293" i="6"/>
  <c r="T503" i="6"/>
  <c r="W503" i="6" s="1"/>
  <c r="T824" i="6"/>
  <c r="R1474" i="6"/>
  <c r="R1427" i="6"/>
  <c r="R293" i="6"/>
  <c r="R1655" i="6"/>
  <c r="T1025" i="6"/>
  <c r="R1994" i="6"/>
  <c r="R376" i="6"/>
  <c r="R1866" i="6"/>
  <c r="R1756" i="6"/>
  <c r="R489" i="6"/>
  <c r="R107" i="6"/>
  <c r="R2030" i="6"/>
  <c r="W2030" i="6" s="1"/>
  <c r="R939" i="6"/>
  <c r="T1599" i="6"/>
  <c r="R1604" i="6"/>
  <c r="V1604" i="6" s="1"/>
  <c r="U1604" i="6" s="1"/>
  <c r="R2212" i="6"/>
  <c r="R402" i="6"/>
  <c r="R139" i="6"/>
  <c r="R1168" i="6"/>
  <c r="R477" i="6"/>
  <c r="R1242" i="6"/>
  <c r="R1295" i="6"/>
  <c r="R246" i="6"/>
  <c r="R609" i="6"/>
  <c r="R567" i="6"/>
  <c r="T1098" i="6"/>
  <c r="R990" i="6"/>
  <c r="T1675" i="6"/>
  <c r="T252" i="6"/>
  <c r="T1906" i="6"/>
  <c r="R326" i="6"/>
  <c r="R689" i="6"/>
  <c r="W689" i="6" s="1"/>
  <c r="R1536" i="6"/>
  <c r="T1562" i="6"/>
  <c r="T2011" i="6"/>
  <c r="T1984" i="6"/>
  <c r="R1521" i="6"/>
  <c r="R305" i="6"/>
  <c r="R45" i="6"/>
  <c r="R162" i="6"/>
  <c r="R381" i="6"/>
  <c r="T1544" i="6"/>
  <c r="W1544" i="6" s="1"/>
  <c r="T694" i="6"/>
  <c r="T1976" i="6"/>
  <c r="T1328" i="6"/>
  <c r="T1551" i="6"/>
  <c r="T635" i="6"/>
  <c r="T2274" i="6"/>
  <c r="T1091" i="6"/>
  <c r="T1698" i="6"/>
  <c r="T2252" i="6"/>
  <c r="T848" i="6"/>
  <c r="T405" i="6"/>
  <c r="T624" i="6"/>
  <c r="T443" i="6"/>
  <c r="T1569" i="6"/>
  <c r="R2084" i="6"/>
  <c r="T619" i="6"/>
  <c r="R969" i="6"/>
  <c r="T1538" i="6"/>
  <c r="R744" i="6"/>
  <c r="W744" i="6" s="1"/>
  <c r="R280" i="6"/>
  <c r="R749" i="6"/>
  <c r="R16" i="6"/>
  <c r="R195" i="6"/>
  <c r="R2029" i="6"/>
  <c r="R222" i="6"/>
  <c r="R1509" i="6"/>
  <c r="R377" i="6"/>
  <c r="T594" i="6"/>
  <c r="T1379" i="6"/>
  <c r="T1061" i="6"/>
  <c r="T1997" i="6"/>
  <c r="R1584" i="6"/>
  <c r="R2290" i="6"/>
  <c r="R1211" i="6"/>
  <c r="R1671" i="6"/>
  <c r="R1920" i="6"/>
  <c r="R1707" i="6"/>
  <c r="R312" i="6"/>
  <c r="R2154" i="6"/>
  <c r="R1231" i="6"/>
  <c r="R499" i="6"/>
  <c r="T21" i="6"/>
  <c r="T291" i="6"/>
  <c r="T313" i="6"/>
  <c r="T665" i="6"/>
  <c r="T32" i="6"/>
  <c r="W32" i="6" s="1"/>
  <c r="R1085" i="6"/>
  <c r="R5" i="6"/>
  <c r="T827" i="6"/>
  <c r="T589" i="6"/>
  <c r="W589" i="6" s="1"/>
  <c r="T489" i="6"/>
  <c r="R771" i="6"/>
  <c r="T1735" i="6"/>
  <c r="R772" i="6"/>
  <c r="T1060" i="6"/>
  <c r="T2012" i="6"/>
  <c r="T2029" i="6"/>
  <c r="T1883" i="6"/>
  <c r="R55" i="6"/>
  <c r="R1729" i="6"/>
  <c r="T532" i="6"/>
  <c r="R999" i="6"/>
  <c r="T627" i="6"/>
  <c r="T1390" i="6"/>
  <c r="R189" i="6"/>
  <c r="R1070" i="6"/>
  <c r="T1880" i="6"/>
  <c r="R1621" i="6"/>
  <c r="R1739" i="6"/>
  <c r="T377" i="6"/>
  <c r="T1844" i="6"/>
  <c r="R1136" i="6"/>
  <c r="R1092" i="6"/>
  <c r="R1746" i="6"/>
  <c r="R1348" i="6"/>
  <c r="R1714" i="6"/>
  <c r="T195" i="6"/>
  <c r="T968" i="6"/>
  <c r="W968" i="6" s="1"/>
  <c r="R1426" i="6"/>
  <c r="R2025" i="6"/>
  <c r="R2006" i="6"/>
  <c r="R138" i="6"/>
  <c r="R155" i="6"/>
  <c r="R2265" i="6"/>
  <c r="R462" i="6"/>
  <c r="R1282" i="6"/>
  <c r="T1697" i="6"/>
  <c r="W1697" i="6" s="1"/>
  <c r="T554" i="6"/>
  <c r="T1692" i="6"/>
  <c r="T1587" i="6"/>
  <c r="W1587" i="6" s="1"/>
  <c r="T1513" i="6"/>
  <c r="R313" i="6"/>
  <c r="R2270" i="6"/>
  <c r="R952" i="6"/>
  <c r="R1885" i="6"/>
  <c r="W1885" i="6" s="1"/>
  <c r="R641" i="6"/>
  <c r="R1444" i="6"/>
  <c r="R382" i="6"/>
  <c r="T177" i="6"/>
  <c r="T1393" i="6"/>
  <c r="T6" i="6"/>
  <c r="T183" i="6"/>
  <c r="T1607" i="6"/>
  <c r="T466" i="6"/>
  <c r="T1063" i="6"/>
  <c r="W1063" i="6" s="1"/>
  <c r="T969" i="6"/>
  <c r="T78" i="6"/>
  <c r="W78" i="6" s="1"/>
  <c r="T1252" i="6"/>
  <c r="R1162" i="6"/>
  <c r="T383" i="6"/>
  <c r="R396" i="6"/>
  <c r="T414" i="6"/>
  <c r="R808" i="6"/>
  <c r="R1191" i="6"/>
  <c r="T1259" i="6"/>
  <c r="T366" i="6"/>
  <c r="T773" i="6"/>
  <c r="T676" i="6"/>
  <c r="T944" i="6"/>
  <c r="W944" i="6" s="1"/>
  <c r="T297" i="6"/>
  <c r="W297" i="6" s="1"/>
  <c r="R1737" i="6"/>
  <c r="R1672" i="6"/>
  <c r="T445" i="6"/>
  <c r="W445" i="6" s="1"/>
  <c r="T993" i="6"/>
  <c r="W993" i="6" s="1"/>
  <c r="R1713" i="6"/>
  <c r="R1883" i="6"/>
  <c r="T628" i="6"/>
  <c r="R1529" i="6"/>
  <c r="R1022" i="6"/>
  <c r="T305" i="6"/>
  <c r="T1022" i="6"/>
  <c r="T1168" i="6"/>
  <c r="T683" i="6"/>
  <c r="T573" i="6"/>
  <c r="T1444" i="6"/>
  <c r="T1856" i="6"/>
  <c r="R52" i="6"/>
  <c r="T2158" i="6"/>
  <c r="R1379" i="6"/>
  <c r="R1653" i="6"/>
  <c r="T451" i="6"/>
  <c r="T1960" i="6"/>
  <c r="T1635" i="6"/>
  <c r="T1337" i="6"/>
  <c r="V1337" i="6" s="1"/>
  <c r="U1337" i="6" s="1"/>
  <c r="R1673" i="6"/>
  <c r="R798" i="6"/>
  <c r="T367" i="6"/>
  <c r="T2057" i="6"/>
  <c r="T1546" i="6"/>
  <c r="T1733" i="6"/>
  <c r="W1733" i="6" s="1"/>
  <c r="T1155" i="6"/>
  <c r="R1780" i="6"/>
  <c r="R1368" i="6"/>
  <c r="T1182" i="6"/>
  <c r="T1478" i="6"/>
  <c r="T2201" i="6"/>
  <c r="W2201" i="6" s="1"/>
  <c r="R1045" i="6"/>
  <c r="T878" i="6"/>
  <c r="T97" i="6"/>
  <c r="T531" i="6"/>
  <c r="T1255" i="6"/>
  <c r="V1255" i="6" s="1"/>
  <c r="U1255" i="6" s="1"/>
  <c r="T506" i="6"/>
  <c r="W506" i="6" s="1"/>
  <c r="R780" i="6"/>
  <c r="R422" i="6"/>
  <c r="R633" i="6"/>
  <c r="R1826" i="6"/>
  <c r="T2198" i="6"/>
  <c r="T797" i="6"/>
  <c r="W797" i="6" s="1"/>
  <c r="R1690" i="6"/>
  <c r="T1042" i="6"/>
  <c r="T70" i="6"/>
  <c r="R2186" i="6"/>
  <c r="R21" i="6"/>
  <c r="R248" i="6"/>
  <c r="R1423" i="6"/>
  <c r="V1423" i="6" s="1"/>
  <c r="U1423" i="6" s="1"/>
  <c r="R2090" i="6"/>
  <c r="R2108" i="6"/>
  <c r="R451" i="6"/>
  <c r="R1266" i="6"/>
  <c r="R1656" i="6"/>
  <c r="T874" i="6"/>
  <c r="T2238" i="6"/>
  <c r="T1713" i="6"/>
  <c r="T1187" i="6"/>
  <c r="T1902" i="6"/>
  <c r="W1902" i="6" s="1"/>
  <c r="T960" i="6"/>
  <c r="T942" i="6"/>
  <c r="R184" i="6"/>
  <c r="R959" i="6"/>
  <c r="R1000" i="6"/>
  <c r="T1962" i="6"/>
  <c r="W1962" i="6" s="1"/>
  <c r="T23" i="6"/>
  <c r="R1881" i="6"/>
  <c r="T1759" i="6"/>
  <c r="R1678" i="6"/>
  <c r="R4" i="6"/>
  <c r="R2184" i="6"/>
  <c r="T937" i="6"/>
  <c r="R463" i="6"/>
  <c r="R1316" i="6"/>
  <c r="W1316" i="6" s="1"/>
  <c r="R330" i="6"/>
  <c r="W330" i="6" s="1"/>
  <c r="R2104" i="6"/>
  <c r="R2247" i="6"/>
  <c r="R957" i="6"/>
  <c r="R2118" i="6"/>
  <c r="R1612" i="6"/>
  <c r="R618" i="6"/>
  <c r="R534" i="6"/>
  <c r="T881" i="6"/>
  <c r="T543" i="6"/>
  <c r="T1487" i="6"/>
  <c r="T499" i="6"/>
  <c r="R1429" i="6"/>
  <c r="W1429" i="6" s="1"/>
  <c r="T2290" i="6"/>
  <c r="R255" i="6"/>
  <c r="R2008" i="6"/>
  <c r="R70" i="6"/>
  <c r="T135" i="6"/>
  <c r="R2252" i="6"/>
  <c r="T2219" i="6"/>
  <c r="T1069" i="6"/>
  <c r="T233" i="6"/>
  <c r="T577" i="6"/>
  <c r="V577" i="6" s="1"/>
  <c r="U577" i="6" s="1"/>
  <c r="T518" i="6"/>
  <c r="R1757" i="6"/>
  <c r="R1688" i="6"/>
  <c r="T950" i="6"/>
  <c r="R1077" i="6"/>
  <c r="R291" i="6"/>
  <c r="T1900" i="6"/>
  <c r="T1262" i="6"/>
  <c r="T1842" i="6"/>
  <c r="R2018" i="6"/>
  <c r="T413" i="6"/>
  <c r="R2121" i="6"/>
  <c r="T836" i="6"/>
  <c r="T139" i="6"/>
  <c r="T4" i="6"/>
  <c r="T1751" i="6"/>
  <c r="T1736" i="6"/>
  <c r="R2163" i="6"/>
  <c r="R757" i="6"/>
  <c r="T171" i="6"/>
  <c r="T1654" i="6"/>
  <c r="T453" i="6"/>
  <c r="T1257" i="6"/>
  <c r="T2090" i="6"/>
  <c r="T897" i="6"/>
  <c r="T1991" i="6"/>
  <c r="T504" i="6"/>
  <c r="W504" i="6" s="1"/>
  <c r="T1158" i="6"/>
  <c r="T1898" i="6"/>
  <c r="T1443" i="6"/>
  <c r="R1645" i="6"/>
  <c r="T1638" i="6"/>
  <c r="T1258" i="6"/>
  <c r="T462" i="6"/>
  <c r="R951" i="6"/>
  <c r="V951" i="6" s="1"/>
  <c r="U951" i="6" s="1"/>
  <c r="T188" i="6"/>
  <c r="T2186" i="6"/>
  <c r="T533" i="6"/>
  <c r="T1014" i="6"/>
  <c r="R1583" i="6"/>
  <c r="R828" i="6"/>
  <c r="T479" i="6"/>
  <c r="W479" i="6" s="1"/>
  <c r="T1974" i="6"/>
  <c r="T10" i="6"/>
  <c r="W10" i="6" s="1"/>
  <c r="T638" i="6"/>
  <c r="W638" i="6" s="1"/>
  <c r="R166" i="6"/>
  <c r="T1722" i="6"/>
  <c r="T1148" i="6"/>
  <c r="V1148" i="6" s="1"/>
  <c r="U1148" i="6" s="1"/>
  <c r="T100" i="6"/>
  <c r="R351" i="6"/>
  <c r="R427" i="6"/>
  <c r="R1594" i="6"/>
  <c r="V1594" i="6" s="1"/>
  <c r="U1594" i="6" s="1"/>
  <c r="R612" i="6"/>
  <c r="R2112" i="6"/>
  <c r="T1687" i="6"/>
  <c r="R554" i="6"/>
  <c r="T1295" i="6"/>
  <c r="T1080" i="6"/>
  <c r="V1080" i="6" s="1"/>
  <c r="U1080" i="6" s="1"/>
  <c r="R1008" i="6"/>
  <c r="V1008" i="6" s="1"/>
  <c r="U1008" i="6" s="1"/>
  <c r="T1486" i="6"/>
  <c r="W1486" i="6" s="1"/>
  <c r="R453" i="6"/>
  <c r="T1378" i="6"/>
  <c r="T1418" i="6"/>
  <c r="R518" i="6"/>
  <c r="T1143" i="6"/>
  <c r="T1830" i="6"/>
  <c r="R1928" i="6"/>
  <c r="R931" i="6"/>
  <c r="R1091" i="6"/>
  <c r="R1146" i="6"/>
  <c r="R1157" i="6"/>
  <c r="T1891" i="6"/>
  <c r="W1891" i="6" s="1"/>
  <c r="T2261" i="6"/>
  <c r="V2261" i="6" s="1"/>
  <c r="U2261" i="6" s="1"/>
  <c r="R873" i="6"/>
  <c r="T417" i="6"/>
  <c r="R747" i="6"/>
  <c r="R905" i="6"/>
  <c r="T1077" i="6"/>
  <c r="R1375" i="6"/>
  <c r="W1375" i="6" s="1"/>
  <c r="T618" i="6"/>
  <c r="T147" i="6"/>
  <c r="R836" i="6"/>
  <c r="R1732" i="6"/>
  <c r="R40" i="6"/>
  <c r="W40" i="6" s="1"/>
  <c r="T2077" i="6"/>
  <c r="T1725" i="6"/>
  <c r="T1026" i="6"/>
  <c r="T2279" i="6"/>
  <c r="W2279" i="6" s="1"/>
  <c r="R1397" i="6"/>
  <c r="T303" i="6"/>
  <c r="R271" i="6"/>
  <c r="R1237" i="6"/>
  <c r="T1306" i="6"/>
  <c r="R1475" i="6"/>
  <c r="T1447" i="6"/>
  <c r="R773" i="6"/>
  <c r="R2128" i="6"/>
  <c r="R1641" i="6"/>
  <c r="T900" i="6"/>
  <c r="R227" i="6"/>
  <c r="R1870" i="6"/>
  <c r="T2046" i="6"/>
  <c r="W2046" i="6" s="1"/>
  <c r="T1318" i="6"/>
  <c r="T1616" i="6"/>
  <c r="T376" i="6"/>
  <c r="R1611" i="6"/>
  <c r="R1527" i="6"/>
  <c r="W1527" i="6" s="1"/>
  <c r="R258" i="6"/>
  <c r="R1356" i="6"/>
  <c r="T2071" i="6"/>
  <c r="T939" i="6"/>
  <c r="R53" i="6"/>
  <c r="R187" i="6"/>
  <c r="T124" i="6"/>
  <c r="V124" i="6" s="1"/>
  <c r="U124" i="6" s="1"/>
  <c r="R1487" i="6"/>
  <c r="R2056" i="6"/>
  <c r="R1648" i="6"/>
  <c r="T440" i="6"/>
  <c r="T2027" i="6"/>
  <c r="R1635" i="6"/>
  <c r="T780" i="6"/>
  <c r="T1100" i="6"/>
  <c r="V1100" i="6" s="1"/>
  <c r="U1100" i="6" s="1"/>
  <c r="R449" i="6"/>
  <c r="W449" i="6" s="1"/>
  <c r="R1116" i="6"/>
  <c r="T1115" i="6"/>
  <c r="R51" i="6"/>
  <c r="T1144" i="6"/>
  <c r="T1766" i="6"/>
  <c r="R1098" i="6"/>
  <c r="T477" i="6"/>
  <c r="T167" i="6"/>
  <c r="T621" i="6"/>
  <c r="R1389" i="6"/>
  <c r="T2190" i="6"/>
  <c r="R1725" i="6"/>
  <c r="R1513" i="6"/>
  <c r="T162" i="6"/>
  <c r="R247" i="6"/>
  <c r="T1968" i="6"/>
  <c r="T250" i="6"/>
  <c r="T2019" i="6"/>
  <c r="V2019" i="6" s="1"/>
  <c r="U2019" i="6" s="1"/>
  <c r="T2255" i="6"/>
  <c r="T1841" i="6"/>
  <c r="W1841" i="6" s="1"/>
  <c r="T164" i="6"/>
  <c r="T264" i="6"/>
  <c r="V264" i="6" s="1"/>
  <c r="U264" i="6" s="1"/>
  <c r="T2148" i="6"/>
  <c r="W2148" i="6" s="1"/>
  <c r="R2044" i="6"/>
  <c r="W2044" i="6" s="1"/>
  <c r="R822" i="6"/>
  <c r="R1579" i="6"/>
  <c r="T2118" i="6"/>
  <c r="T2281" i="6"/>
  <c r="T1884" i="6"/>
  <c r="T1190" i="6"/>
  <c r="R824" i="6"/>
  <c r="T91" i="6"/>
  <c r="W91" i="6" s="1"/>
  <c r="T1690" i="6"/>
  <c r="R309" i="6"/>
  <c r="T2168" i="6"/>
  <c r="T1785" i="6"/>
  <c r="T1967" i="6"/>
  <c r="T339" i="6"/>
  <c r="T402" i="6"/>
  <c r="T567" i="6"/>
  <c r="T2112" i="6"/>
  <c r="T1240" i="6"/>
  <c r="W1240" i="6" s="1"/>
  <c r="R1576" i="6"/>
  <c r="T840" i="6"/>
  <c r="T1668" i="6"/>
  <c r="T808" i="6"/>
  <c r="T557" i="6"/>
  <c r="R1461" i="6"/>
  <c r="W1461" i="6" s="1"/>
  <c r="R1300" i="6"/>
  <c r="R488" i="6"/>
  <c r="R692" i="6"/>
  <c r="R525" i="6"/>
  <c r="R140" i="6"/>
  <c r="T1637" i="6"/>
  <c r="T2137" i="6"/>
  <c r="W2137" i="6" s="1"/>
  <c r="R1991" i="6"/>
  <c r="T805" i="6"/>
  <c r="R2158" i="6"/>
  <c r="T945" i="6"/>
  <c r="R1062" i="6"/>
  <c r="W1062" i="6" s="1"/>
  <c r="T58" i="6"/>
  <c r="T1953" i="6"/>
  <c r="R1488" i="6"/>
  <c r="T735" i="6"/>
  <c r="T1702" i="6"/>
  <c r="R1731" i="6"/>
  <c r="R360" i="6"/>
  <c r="T2214" i="6"/>
  <c r="R1132" i="6"/>
  <c r="R521" i="6"/>
  <c r="R455" i="6"/>
  <c r="R2260" i="6"/>
  <c r="T2097" i="6"/>
  <c r="T2024" i="6"/>
  <c r="T749" i="6"/>
  <c r="T1298" i="6"/>
  <c r="R1481" i="6"/>
  <c r="R532" i="6"/>
  <c r="T1947" i="6"/>
  <c r="V1947" i="6" s="1"/>
  <c r="U1947" i="6" s="1"/>
  <c r="T1178" i="6"/>
  <c r="T1289" i="6"/>
  <c r="R1668" i="6"/>
  <c r="T1237" i="6"/>
  <c r="R23" i="6"/>
  <c r="R549" i="6"/>
  <c r="R1057" i="6"/>
  <c r="T959" i="6"/>
  <c r="T1007" i="6"/>
  <c r="R446" i="6"/>
  <c r="T1334" i="6"/>
  <c r="V1334" i="6" s="1"/>
  <c r="U1334" i="6" s="1"/>
  <c r="T432" i="6"/>
  <c r="W432" i="6" s="1"/>
  <c r="R433" i="6"/>
  <c r="T1979" i="6"/>
  <c r="T679" i="6"/>
  <c r="T1581" i="6"/>
  <c r="R1703" i="6"/>
  <c r="T820" i="6"/>
  <c r="R116" i="6"/>
  <c r="T2001" i="6"/>
  <c r="T2184" i="6"/>
  <c r="R1555" i="6"/>
  <c r="R1785" i="6"/>
  <c r="T783" i="6"/>
  <c r="R1027" i="6"/>
  <c r="W1027" i="6" s="1"/>
  <c r="T1146" i="6"/>
  <c r="T123" i="6"/>
  <c r="T116" i="6"/>
  <c r="T887" i="6"/>
  <c r="V887" i="6" s="1"/>
  <c r="U887" i="6" s="1"/>
  <c r="T539" i="6"/>
  <c r="T448" i="6"/>
  <c r="T396" i="6"/>
  <c r="R389" i="6"/>
  <c r="T1573" i="6"/>
  <c r="T309" i="6"/>
  <c r="T519" i="6"/>
  <c r="R1383" i="6"/>
  <c r="R1730" i="6"/>
  <c r="T1931" i="6"/>
  <c r="V1931" i="6" s="1"/>
  <c r="U1931" i="6" s="1"/>
  <c r="T1653" i="6"/>
  <c r="R1124" i="6"/>
  <c r="R1595" i="6"/>
  <c r="T256" i="6"/>
  <c r="T1854" i="6"/>
  <c r="R89" i="6"/>
  <c r="R1143" i="6"/>
  <c r="T1926" i="6"/>
  <c r="T1479" i="6"/>
  <c r="R1435" i="6"/>
  <c r="T659" i="6"/>
  <c r="T743" i="6"/>
  <c r="R1127" i="6"/>
  <c r="W1127" i="6" s="1"/>
  <c r="T609" i="6"/>
  <c r="R1637" i="6"/>
  <c r="T1344" i="6"/>
  <c r="R190" i="6"/>
  <c r="W190" i="6" s="1"/>
  <c r="T1887" i="6"/>
  <c r="T184" i="6"/>
  <c r="T1384" i="6"/>
  <c r="T891" i="6"/>
  <c r="T485" i="6"/>
  <c r="R843" i="6"/>
  <c r="T516" i="6"/>
  <c r="T1529" i="6"/>
  <c r="R1775" i="6"/>
  <c r="T1106" i="6"/>
  <c r="T1514" i="6"/>
  <c r="R1923" i="6"/>
  <c r="R869" i="6"/>
  <c r="R1001" i="6"/>
  <c r="R380" i="6"/>
  <c r="R1857" i="6"/>
  <c r="R1274" i="6"/>
  <c r="R970" i="6"/>
  <c r="R331" i="6"/>
  <c r="R251" i="6"/>
  <c r="R631" i="6"/>
  <c r="R1215" i="6"/>
  <c r="R1428" i="6"/>
  <c r="T813" i="6"/>
  <c r="T1941" i="6"/>
  <c r="R717" i="6"/>
  <c r="R424" i="6"/>
  <c r="R211" i="6"/>
  <c r="R858" i="6"/>
  <c r="T831" i="6"/>
  <c r="T2203" i="6"/>
  <c r="R154" i="6"/>
  <c r="R1803" i="6"/>
  <c r="R2071" i="6"/>
  <c r="T2067" i="6"/>
  <c r="V2067" i="6" s="1"/>
  <c r="U2067" i="6" s="1"/>
  <c r="T1916" i="6"/>
  <c r="T863" i="6"/>
  <c r="T301" i="6"/>
  <c r="T1611" i="6"/>
  <c r="R655" i="6"/>
  <c r="T1655" i="6"/>
  <c r="T2225" i="6"/>
  <c r="R2190" i="6"/>
  <c r="R2151" i="6"/>
  <c r="V2151" i="6" s="1"/>
  <c r="U2151" i="6" s="1"/>
  <c r="T1157" i="6"/>
  <c r="T965" i="6"/>
  <c r="T2182" i="6"/>
  <c r="T1051" i="6"/>
  <c r="T2025" i="6"/>
  <c r="R681" i="6"/>
  <c r="T1436" i="6"/>
  <c r="T2134" i="6"/>
  <c r="T1714" i="6"/>
  <c r="T1939" i="6"/>
  <c r="T1641" i="6"/>
  <c r="R1083" i="6"/>
  <c r="R413" i="6"/>
  <c r="T1678" i="6"/>
  <c r="T527" i="6"/>
  <c r="W527" i="6" s="1"/>
  <c r="T1657" i="6"/>
  <c r="W1657" i="6" s="1"/>
  <c r="R682" i="6"/>
  <c r="W682" i="6" s="1"/>
  <c r="R2051" i="6"/>
  <c r="R1844" i="6"/>
  <c r="T1621" i="6"/>
  <c r="T1648" i="6"/>
  <c r="T238" i="6"/>
  <c r="T1269" i="6"/>
  <c r="T187" i="6"/>
  <c r="T1688" i="6"/>
  <c r="T185" i="6"/>
  <c r="T1038" i="6"/>
  <c r="R1553" i="6"/>
  <c r="T710" i="6"/>
  <c r="T1553" i="6"/>
  <c r="T1214" i="6"/>
  <c r="T583" i="6"/>
  <c r="T1793" i="6"/>
  <c r="T95" i="6"/>
  <c r="R1418" i="6"/>
  <c r="T1415" i="6"/>
  <c r="T2208" i="6"/>
  <c r="R225" i="6"/>
  <c r="R2001" i="6"/>
  <c r="T283" i="6"/>
  <c r="R1507" i="6"/>
  <c r="T941" i="6"/>
  <c r="V941" i="6" s="1"/>
  <c r="U941" i="6" s="1"/>
  <c r="T280" i="6"/>
  <c r="R1842" i="6"/>
  <c r="R820" i="6"/>
  <c r="R1623" i="6"/>
  <c r="T1552" i="6"/>
  <c r="W1552" i="6" s="1"/>
  <c r="T253" i="6"/>
  <c r="T544" i="6"/>
  <c r="T1832" i="6"/>
  <c r="W1832" i="6" s="1"/>
  <c r="T271" i="6"/>
  <c r="T294" i="6"/>
  <c r="T2210" i="6"/>
  <c r="T2006" i="6"/>
  <c r="T1779" i="6"/>
  <c r="T55" i="6"/>
  <c r="T286" i="6"/>
  <c r="T141" i="6"/>
  <c r="T1737" i="6"/>
  <c r="T1750" i="6"/>
  <c r="T1181" i="6"/>
  <c r="T1356" i="6"/>
  <c r="R294" i="6"/>
  <c r="T843" i="6"/>
  <c r="T437" i="6"/>
  <c r="T1413" i="6"/>
  <c r="W1413" i="6" s="1"/>
  <c r="T1279" i="6"/>
  <c r="T71" i="6"/>
  <c r="W71" i="6" s="1"/>
  <c r="T1087" i="6"/>
  <c r="T1439" i="6"/>
  <c r="T474" i="6"/>
  <c r="T726" i="6"/>
  <c r="T2155" i="6"/>
  <c r="T1820" i="6"/>
  <c r="R2076" i="6"/>
  <c r="T1634" i="6"/>
  <c r="V1634" i="6" s="1"/>
  <c r="U1634" i="6" s="1"/>
  <c r="T262" i="6"/>
  <c r="R1087" i="6"/>
  <c r="R1799" i="6"/>
  <c r="R700" i="6"/>
  <c r="W700" i="6" s="1"/>
  <c r="R2023" i="6"/>
  <c r="R50" i="6"/>
  <c r="T871" i="6"/>
  <c r="T633" i="6"/>
  <c r="R1567" i="6"/>
  <c r="R956" i="6"/>
  <c r="R14" i="6"/>
  <c r="T973" i="6"/>
  <c r="R1031" i="6"/>
  <c r="T946" i="6"/>
  <c r="T181" i="6"/>
  <c r="T1809" i="6"/>
  <c r="W1809" i="6" s="1"/>
  <c r="R1307" i="6"/>
  <c r="R735" i="6"/>
  <c r="R2267" i="6"/>
  <c r="T1978" i="6"/>
  <c r="R1446" i="6"/>
  <c r="R2040" i="6"/>
  <c r="T1438" i="6"/>
  <c r="T1441" i="6"/>
  <c r="R337" i="6"/>
  <c r="T991" i="6"/>
  <c r="T2221" i="6"/>
  <c r="W2221" i="6" s="1"/>
  <c r="T2084" i="6"/>
  <c r="T1521" i="6"/>
  <c r="R76" i="6"/>
  <c r="R1079" i="6"/>
  <c r="T1426" i="6"/>
  <c r="T508" i="6"/>
  <c r="T798" i="6"/>
  <c r="T809" i="6"/>
  <c r="T360" i="6"/>
  <c r="R1003" i="6"/>
  <c r="V1003" i="6" s="1"/>
  <c r="U1003" i="6" s="1"/>
  <c r="T2121" i="6"/>
  <c r="T1583" i="6"/>
  <c r="R1772" i="6"/>
  <c r="R2155" i="6"/>
  <c r="T484" i="6"/>
  <c r="T1396" i="6"/>
  <c r="R1181" i="6"/>
  <c r="T1659" i="6"/>
  <c r="V1659" i="6" s="1"/>
  <c r="U1659" i="6" s="1"/>
  <c r="T89" i="6"/>
  <c r="T1481" i="6"/>
  <c r="R977" i="6"/>
  <c r="T2104" i="6"/>
  <c r="T947" i="6"/>
  <c r="T1093" i="6"/>
  <c r="T2247" i="6"/>
  <c r="T328" i="6"/>
  <c r="T251" i="6"/>
  <c r="R2130" i="6"/>
  <c r="R1321" i="6"/>
  <c r="V1321" i="6" s="1"/>
  <c r="U1321" i="6" s="1"/>
  <c r="T1956" i="6"/>
  <c r="V1956" i="6" s="1"/>
  <c r="U1956" i="6" s="1"/>
  <c r="T715" i="6"/>
  <c r="R1463" i="6"/>
  <c r="T424" i="6"/>
  <c r="R614" i="6"/>
  <c r="T1491" i="6"/>
  <c r="T924" i="6"/>
  <c r="R796" i="6"/>
  <c r="R2203" i="6"/>
  <c r="R2188" i="6"/>
  <c r="T734" i="6"/>
  <c r="T261" i="6"/>
  <c r="R1734" i="6"/>
  <c r="T2173" i="6"/>
  <c r="T337" i="6"/>
  <c r="T446" i="6"/>
  <c r="T1446" i="6"/>
  <c r="T2008" i="6"/>
  <c r="T461" i="6"/>
  <c r="T1718" i="6"/>
  <c r="W1718" i="6" s="1"/>
  <c r="T2188" i="6"/>
  <c r="T68" i="6"/>
  <c r="W68" i="6" s="1"/>
  <c r="R185" i="6"/>
  <c r="T2106" i="6"/>
  <c r="W2106" i="6" s="1"/>
  <c r="T1345" i="6"/>
  <c r="T1162" i="6"/>
  <c r="T354" i="6"/>
  <c r="W354" i="6" s="1"/>
  <c r="T564" i="6"/>
  <c r="T278" i="6"/>
  <c r="T685" i="6"/>
  <c r="T2016" i="6"/>
  <c r="T796" i="6"/>
  <c r="T409" i="6"/>
  <c r="T707" i="6"/>
  <c r="T1323" i="6"/>
  <c r="V1323" i="6" s="1"/>
  <c r="U1323" i="6" s="1"/>
  <c r="T1763" i="6"/>
  <c r="R785" i="6"/>
  <c r="T1555" i="6"/>
  <c r="T1136" i="6"/>
  <c r="T1990" i="6"/>
  <c r="T2160" i="6"/>
  <c r="R965" i="6"/>
  <c r="R783" i="6"/>
  <c r="R1910" i="6"/>
  <c r="R679" i="6"/>
  <c r="T1923" i="6"/>
  <c r="T308" i="6"/>
  <c r="W308" i="6" s="1"/>
  <c r="T1031" i="6"/>
  <c r="T1470" i="6"/>
  <c r="V1470" i="6" s="1"/>
  <c r="U1470" i="6" s="1"/>
  <c r="R2168" i="6"/>
  <c r="R937" i="6"/>
  <c r="R1967" i="6"/>
  <c r="T696" i="6"/>
  <c r="T1930" i="6"/>
  <c r="W1930" i="6" s="1"/>
  <c r="T1872" i="6"/>
  <c r="T625" i="6"/>
  <c r="R587" i="6"/>
  <c r="T1032" i="6"/>
  <c r="V1032" i="6" s="1"/>
  <c r="U1032" i="6" s="1"/>
  <c r="T107" i="6"/>
  <c r="R544" i="6"/>
  <c r="T1219" i="6"/>
  <c r="T662" i="6"/>
  <c r="T935" i="6"/>
  <c r="T1794" i="6"/>
  <c r="R1185" i="6"/>
  <c r="T717" i="6"/>
  <c r="T614" i="6"/>
  <c r="T1218" i="6"/>
  <c r="W1218" i="6" s="1"/>
  <c r="T921" i="6"/>
  <c r="T1497" i="6"/>
  <c r="R1834" i="6"/>
  <c r="R109" i="6"/>
  <c r="V109" i="6" s="1"/>
  <c r="U109" i="6" s="1"/>
  <c r="R673" i="6"/>
  <c r="T1137" i="6"/>
  <c r="W1137" i="6" s="1"/>
  <c r="T225" i="6"/>
  <c r="R1026" i="6"/>
  <c r="T716" i="6"/>
  <c r="T1696" i="6"/>
  <c r="T528" i="6"/>
  <c r="R1207" i="6"/>
  <c r="R367" i="6"/>
  <c r="R268" i="6"/>
  <c r="R1061" i="6"/>
  <c r="R1054" i="6"/>
  <c r="R1393" i="6"/>
  <c r="R934" i="6"/>
  <c r="R261" i="6"/>
  <c r="R181" i="6"/>
  <c r="R1646" i="6"/>
  <c r="R1347" i="6"/>
  <c r="W1347" i="6" s="1"/>
  <c r="R426" i="6"/>
  <c r="R619" i="6"/>
  <c r="R141" i="6"/>
  <c r="R752" i="6"/>
  <c r="R1490" i="6"/>
  <c r="T1772" i="6"/>
  <c r="T1331" i="6"/>
  <c r="T1282" i="6"/>
  <c r="T534" i="6"/>
  <c r="T1359" i="6"/>
  <c r="W1359" i="6" s="1"/>
  <c r="T521" i="6"/>
  <c r="T934" i="6"/>
  <c r="T1579" i="6"/>
  <c r="T1362" i="6"/>
  <c r="T977" i="6"/>
  <c r="T1102" i="6"/>
  <c r="T2236" i="6"/>
  <c r="T258" i="6"/>
  <c r="T8" i="6"/>
  <c r="T180" i="6"/>
  <c r="T2229" i="6"/>
  <c r="W2229" i="6" s="1"/>
  <c r="T752" i="6"/>
  <c r="T1054" i="6"/>
  <c r="T1719" i="6"/>
  <c r="T952" i="6"/>
  <c r="T2282" i="6"/>
  <c r="W2282" i="6" s="1"/>
  <c r="T1673" i="6"/>
  <c r="T1922" i="6"/>
  <c r="T2095" i="6"/>
  <c r="T1125" i="6"/>
  <c r="W1125" i="6" s="1"/>
  <c r="T1037" i="6"/>
  <c r="T858" i="6"/>
  <c r="T875" i="6"/>
  <c r="R253" i="6"/>
  <c r="R8" i="6"/>
  <c r="V8" i="6" s="1"/>
  <c r="U8" i="6" s="1"/>
  <c r="T317" i="6"/>
  <c r="T1834" i="6"/>
  <c r="T2010" i="6"/>
  <c r="T1645" i="6"/>
  <c r="R539" i="6"/>
  <c r="R292" i="6"/>
  <c r="T690" i="6"/>
  <c r="R484" i="6"/>
  <c r="R1304" i="6"/>
  <c r="T1150" i="6"/>
  <c r="T105" i="6"/>
  <c r="T391" i="6"/>
  <c r="T1944" i="6"/>
  <c r="T2099" i="6"/>
  <c r="T1509" i="6"/>
  <c r="R2097" i="6"/>
  <c r="T1278" i="6"/>
  <c r="R998" i="6"/>
  <c r="R1361" i="6"/>
  <c r="R2013" i="6"/>
  <c r="R1675" i="6"/>
  <c r="R278" i="6"/>
  <c r="R2182" i="6"/>
  <c r="R1722" i="6"/>
  <c r="R1750" i="6"/>
  <c r="T1476" i="6"/>
  <c r="R2214" i="6"/>
  <c r="T1681" i="6"/>
  <c r="T656" i="6"/>
  <c r="V656" i="6" s="1"/>
  <c r="U656" i="6" s="1"/>
  <c r="T580" i="6"/>
  <c r="T2117" i="6"/>
  <c r="R1872" i="6"/>
  <c r="T77" i="6"/>
  <c r="T2060" i="6"/>
  <c r="W2060" i="6" s="1"/>
  <c r="T433" i="6"/>
  <c r="T1598" i="6"/>
  <c r="T1612" i="6"/>
  <c r="T779" i="6"/>
  <c r="W779" i="6" s="1"/>
  <c r="T269" i="6"/>
  <c r="T549" i="6"/>
  <c r="R1696" i="6"/>
  <c r="T1568" i="6"/>
  <c r="T1202" i="6"/>
  <c r="T1455" i="6"/>
  <c r="T99" i="6"/>
  <c r="T1963" i="6"/>
  <c r="V1963" i="6" s="1"/>
  <c r="U1963" i="6" s="1"/>
  <c r="T704" i="6"/>
  <c r="T382" i="6"/>
  <c r="T702" i="6"/>
  <c r="T2204" i="6"/>
  <c r="R94" i="6"/>
  <c r="T1466" i="6"/>
  <c r="T1346" i="6"/>
  <c r="T2083" i="6"/>
  <c r="T2018" i="6"/>
  <c r="R1102" i="6"/>
  <c r="T50" i="6"/>
  <c r="T1011" i="6"/>
  <c r="T1164" i="6"/>
  <c r="T2056" i="6"/>
  <c r="T1821" i="6"/>
  <c r="T1357" i="6"/>
  <c r="R705" i="6"/>
  <c r="R1925" i="6"/>
  <c r="R439" i="6"/>
  <c r="R1278" i="6"/>
  <c r="R1681" i="6"/>
  <c r="R164" i="6"/>
  <c r="R493" i="6"/>
  <c r="W229" i="6"/>
  <c r="W1964" i="6"/>
  <c r="R122" i="6"/>
  <c r="T1717" i="6"/>
  <c r="T1758" i="6"/>
  <c r="T1449" i="6"/>
  <c r="R803" i="6"/>
  <c r="T1493" i="6"/>
  <c r="V1493" i="6" s="1"/>
  <c r="U1493" i="6" s="1"/>
  <c r="T1592" i="6"/>
  <c r="T1550" i="6"/>
  <c r="T2262" i="6"/>
  <c r="T1754" i="6"/>
  <c r="T2058" i="6"/>
  <c r="T259" i="6"/>
  <c r="W259" i="6" s="1"/>
  <c r="T1333" i="6"/>
  <c r="T868" i="6"/>
  <c r="T1348" i="6"/>
  <c r="T1300" i="6"/>
  <c r="T1986" i="6"/>
  <c r="R1562" i="6"/>
  <c r="R2153" i="6"/>
  <c r="R1640" i="6"/>
  <c r="T923" i="6"/>
  <c r="R2170" i="6"/>
  <c r="T1973" i="6"/>
  <c r="T1925" i="6"/>
  <c r="R2210" i="6"/>
  <c r="R1166" i="6"/>
  <c r="T205" i="6"/>
  <c r="T469" i="6"/>
  <c r="T1731" i="6"/>
  <c r="R2099" i="6"/>
  <c r="T647" i="6"/>
  <c r="W647" i="6" s="1"/>
  <c r="T548" i="6"/>
  <c r="T1585" i="6"/>
  <c r="T612" i="6"/>
  <c r="T1578" i="6"/>
  <c r="T1420" i="6"/>
  <c r="W1420" i="6" s="1"/>
  <c r="T1244" i="6"/>
  <c r="T1275" i="6"/>
  <c r="R683" i="6"/>
  <c r="T733" i="6"/>
  <c r="W733" i="6" s="1"/>
  <c r="T1790" i="6"/>
  <c r="T2076" i="6"/>
  <c r="R1924" i="6"/>
  <c r="T1739" i="6"/>
  <c r="T1124" i="6"/>
  <c r="T1299" i="6"/>
  <c r="T397" i="6"/>
  <c r="T1304" i="6"/>
  <c r="T1132" i="6"/>
  <c r="T340" i="6"/>
  <c r="T1746" i="6"/>
  <c r="R220" i="6"/>
  <c r="T705" i="6"/>
  <c r="T51" i="6"/>
  <c r="T1053" i="6"/>
  <c r="T1197" i="6"/>
  <c r="W1197" i="6" s="1"/>
  <c r="T1576" i="6"/>
  <c r="T1851" i="6"/>
  <c r="W1851" i="6" s="1"/>
  <c r="T1707" i="6"/>
  <c r="R674" i="6"/>
  <c r="T1480" i="6"/>
  <c r="R1264" i="6"/>
  <c r="V1264" i="6" s="1"/>
  <c r="U1264" i="6" s="1"/>
  <c r="T615" i="6"/>
  <c r="T1518" i="6"/>
  <c r="T2098" i="6"/>
  <c r="T1542" i="6"/>
  <c r="R545" i="6"/>
  <c r="V545" i="6" s="1"/>
  <c r="U545" i="6" s="1"/>
  <c r="R1863" i="6"/>
  <c r="T579" i="6"/>
  <c r="T1454" i="6"/>
  <c r="R241" i="6"/>
  <c r="T1989" i="6"/>
  <c r="T2276" i="6"/>
  <c r="T828" i="6"/>
  <c r="T1408" i="6"/>
  <c r="T926" i="6"/>
  <c r="T14" i="6"/>
  <c r="T732" i="6"/>
  <c r="V732" i="6" s="1"/>
  <c r="U732" i="6" s="1"/>
  <c r="T2212" i="6"/>
  <c r="T684" i="6"/>
  <c r="T855" i="6"/>
  <c r="T411" i="6"/>
  <c r="T1221" i="6"/>
  <c r="T1508" i="6"/>
  <c r="T804" i="6"/>
  <c r="T757" i="6"/>
  <c r="R416" i="6"/>
  <c r="R830" i="6"/>
  <c r="R696" i="6"/>
  <c r="T2163" i="6"/>
  <c r="T1671" i="6"/>
  <c r="T1188" i="6"/>
  <c r="W1188" i="6" s="1"/>
  <c r="T1368" i="6"/>
  <c r="T227" i="6"/>
  <c r="T322" i="6"/>
  <c r="T905" i="6"/>
  <c r="T255" i="6"/>
  <c r="T2139" i="6"/>
  <c r="T767" i="6"/>
  <c r="W767" i="6" s="1"/>
  <c r="T1092" i="6"/>
  <c r="T209" i="6"/>
  <c r="T1977" i="6"/>
  <c r="T2189" i="6"/>
  <c r="T563" i="6"/>
  <c r="T1776" i="6"/>
  <c r="V1776" i="6" s="1"/>
  <c r="U1776" i="6" s="1"/>
  <c r="T216" i="6"/>
  <c r="T803" i="6"/>
  <c r="T1921" i="6"/>
  <c r="V1921" i="6" s="1"/>
  <c r="U1921" i="6" s="1"/>
  <c r="R829" i="6"/>
  <c r="T2131" i="6"/>
  <c r="T439" i="6"/>
  <c r="R329" i="6"/>
  <c r="R323" i="6"/>
  <c r="T1881" i="6"/>
  <c r="R1528" i="6"/>
  <c r="T1211" i="6"/>
  <c r="W510" i="6"/>
  <c r="W1363" i="6"/>
  <c r="R2181" i="6"/>
  <c r="T818" i="6"/>
  <c r="T901" i="6"/>
  <c r="V901" i="6" s="1"/>
  <c r="U901" i="6" s="1"/>
  <c r="T1184" i="6"/>
  <c r="T158" i="6"/>
  <c r="V158" i="6" s="1"/>
  <c r="U158" i="6" s="1"/>
  <c r="T601" i="6"/>
  <c r="T406" i="6"/>
  <c r="T76" i="6"/>
  <c r="T1658" i="6"/>
  <c r="T1307" i="6"/>
  <c r="T389" i="6"/>
  <c r="R568" i="6"/>
  <c r="T2266" i="6"/>
  <c r="W2266" i="6" s="1"/>
  <c r="R2037" i="6"/>
  <c r="T1677" i="6"/>
  <c r="T2124" i="6"/>
  <c r="R799" i="6"/>
  <c r="T1709" i="6"/>
  <c r="R1577" i="6"/>
  <c r="T1867" i="6"/>
  <c r="R707" i="6"/>
  <c r="R1289" i="6"/>
  <c r="T814" i="6"/>
  <c r="T1910" i="6"/>
  <c r="T126" i="6"/>
  <c r="R1568" i="6"/>
  <c r="T1076" i="6"/>
  <c r="T1849" i="6"/>
  <c r="T463" i="6"/>
  <c r="R1824" i="6"/>
  <c r="T222" i="6"/>
  <c r="T329" i="6"/>
  <c r="T2270" i="6"/>
  <c r="R467" i="6"/>
  <c r="T282" i="6"/>
  <c r="W282" i="6" s="1"/>
  <c r="T455" i="6"/>
  <c r="T140" i="6"/>
  <c r="T1434" i="6"/>
  <c r="T1899" i="6"/>
  <c r="T1853" i="6"/>
  <c r="R899" i="6"/>
  <c r="W899" i="6" s="1"/>
  <c r="R371" i="6"/>
  <c r="T2277" i="6"/>
  <c r="T85" i="6"/>
  <c r="V85" i="6" s="1"/>
  <c r="U85" i="6" s="1"/>
  <c r="T1296" i="6"/>
  <c r="W1296" i="6" s="1"/>
  <c r="T2260" i="6"/>
  <c r="R847" i="6"/>
  <c r="V847" i="6" s="1"/>
  <c r="U847" i="6" s="1"/>
  <c r="T1982" i="6"/>
  <c r="T1191" i="6"/>
  <c r="T1085" i="6"/>
  <c r="T631" i="6"/>
  <c r="R1007" i="6"/>
  <c r="T1058" i="6"/>
  <c r="T772" i="6"/>
  <c r="R1735" i="6"/>
  <c r="R409" i="6"/>
  <c r="T456" i="6"/>
  <c r="V456" i="6" s="1"/>
  <c r="U456" i="6" s="1"/>
  <c r="T292" i="6"/>
  <c r="T1629" i="6"/>
  <c r="R2194" i="6"/>
  <c r="T1361" i="6"/>
  <c r="T1811" i="6"/>
  <c r="T1703" i="6"/>
  <c r="T1577" i="6"/>
  <c r="T1567" i="6"/>
  <c r="T1536" i="6"/>
  <c r="T608" i="6"/>
  <c r="R284" i="6"/>
  <c r="R160" i="6"/>
  <c r="T54" i="6"/>
  <c r="T1079" i="6"/>
  <c r="T208" i="6"/>
  <c r="V208" i="6" s="1"/>
  <c r="U208" i="6" s="1"/>
  <c r="R2096" i="6"/>
  <c r="V2096" i="6" s="1"/>
  <c r="U2096" i="6" s="1"/>
  <c r="T1205" i="6"/>
  <c r="T822" i="6"/>
  <c r="T1630" i="6"/>
  <c r="W1630" i="6" s="1"/>
  <c r="T2161" i="6"/>
  <c r="T152" i="6"/>
  <c r="R989" i="6"/>
  <c r="T1565" i="6"/>
  <c r="R853" i="6"/>
  <c r="R1051" i="6"/>
  <c r="T53" i="6"/>
  <c r="R514" i="6"/>
  <c r="W514" i="6" s="1"/>
  <c r="T1789" i="6"/>
  <c r="T1507" i="6"/>
  <c r="T2283" i="6"/>
  <c r="T345" i="6"/>
  <c r="R407" i="6"/>
  <c r="R1021" i="6"/>
  <c r="W1021" i="6" s="1"/>
  <c r="T770" i="6"/>
  <c r="T1266" i="6"/>
  <c r="T1994" i="6"/>
  <c r="R1336" i="6"/>
  <c r="R1793" i="6"/>
  <c r="T2053" i="6"/>
  <c r="T1835" i="6"/>
  <c r="R635" i="6"/>
  <c r="T422" i="6"/>
  <c r="R256" i="6"/>
  <c r="T1874" i="6"/>
  <c r="T1083" i="6"/>
  <c r="R1164" i="6"/>
  <c r="T492" i="6"/>
  <c r="T1826" i="6"/>
  <c r="T7" i="6"/>
  <c r="T163" i="6"/>
  <c r="V163" i="6" s="1"/>
  <c r="U163" i="6" s="1"/>
  <c r="T957" i="6"/>
  <c r="T1836" i="6"/>
  <c r="T25" i="6"/>
  <c r="R935" i="6"/>
  <c r="T1231" i="6"/>
  <c r="T101" i="6"/>
  <c r="T241" i="6"/>
  <c r="T1395" i="6"/>
  <c r="T368" i="6"/>
  <c r="T890" i="6"/>
  <c r="W890" i="6" s="1"/>
  <c r="T2043" i="6"/>
  <c r="T1700" i="6"/>
  <c r="T523" i="6"/>
  <c r="R2004" i="6"/>
  <c r="T1458" i="6"/>
  <c r="W1458" i="6" s="1"/>
  <c r="T730" i="6"/>
  <c r="T1500" i="6"/>
  <c r="T1343" i="6"/>
  <c r="T211" i="6"/>
  <c r="T2243" i="6"/>
  <c r="T192" i="6"/>
  <c r="T302" i="6"/>
  <c r="R296" i="6"/>
  <c r="W296" i="6" s="1"/>
  <c r="R1176" i="6"/>
  <c r="T2246" i="6"/>
  <c r="T829" i="6"/>
  <c r="T2171" i="6"/>
  <c r="T865" i="6"/>
  <c r="T1000" i="6"/>
  <c r="T649" i="6"/>
  <c r="T956" i="6"/>
  <c r="T2205" i="6"/>
  <c r="T16" i="6"/>
  <c r="T2154" i="6"/>
  <c r="T472" i="6"/>
  <c r="T1472" i="6"/>
  <c r="R1774" i="6"/>
  <c r="R231" i="6"/>
  <c r="T1626" i="6"/>
  <c r="R1360" i="6"/>
  <c r="R594" i="6"/>
  <c r="R196" i="6"/>
  <c r="R1012" i="6"/>
  <c r="T1729" i="6"/>
  <c r="T2241" i="6"/>
  <c r="T873" i="6"/>
  <c r="T1732" i="6"/>
  <c r="T392" i="6"/>
  <c r="T2059" i="6"/>
  <c r="T136" i="6"/>
  <c r="T1427" i="6"/>
  <c r="R1534" i="6"/>
  <c r="R1184" i="6"/>
  <c r="T72" i="6"/>
  <c r="R1794" i="6"/>
  <c r="R126" i="6"/>
  <c r="T2265" i="6"/>
  <c r="T138" i="6"/>
  <c r="T603" i="6"/>
  <c r="T86" i="6"/>
  <c r="T494" i="6"/>
  <c r="T888" i="6"/>
  <c r="R1419" i="6"/>
  <c r="T1656" i="6"/>
  <c r="T1227" i="6"/>
  <c r="W1227" i="6" s="1"/>
  <c r="T1799" i="6"/>
  <c r="T2232" i="6"/>
  <c r="T373" i="6"/>
  <c r="T153" i="6"/>
  <c r="T1694" i="6"/>
  <c r="T1723" i="6"/>
  <c r="R854" i="6"/>
  <c r="R702" i="6"/>
  <c r="T1808" i="6"/>
  <c r="T441" i="6"/>
  <c r="T526" i="6"/>
  <c r="T595" i="6"/>
  <c r="T724" i="6"/>
  <c r="R6" i="6"/>
  <c r="T247" i="6"/>
  <c r="R516" i="6"/>
  <c r="R223" i="6"/>
  <c r="T999" i="6"/>
  <c r="T1632" i="6"/>
  <c r="R473" i="6"/>
  <c r="T1035" i="6"/>
  <c r="T232" i="6"/>
  <c r="T1490" i="6"/>
  <c r="T1726" i="6"/>
  <c r="T1896" i="6"/>
  <c r="T586" i="6"/>
  <c r="T315" i="6"/>
  <c r="T1795" i="6"/>
  <c r="T981" i="6"/>
  <c r="T799" i="6"/>
  <c r="T1961" i="6"/>
  <c r="T919" i="6"/>
  <c r="V919" i="6" s="1"/>
  <c r="U919" i="6" s="1"/>
  <c r="T602" i="6"/>
  <c r="W602" i="6" s="1"/>
  <c r="T1775" i="6"/>
  <c r="R322" i="6"/>
  <c r="T1389" i="6"/>
  <c r="R953" i="6"/>
  <c r="T990" i="6"/>
  <c r="T1957" i="6"/>
  <c r="R542" i="6"/>
  <c r="R1849" i="6"/>
  <c r="T467" i="6"/>
  <c r="T853" i="6"/>
  <c r="T1662" i="6"/>
  <c r="R1047" i="6"/>
  <c r="T1796" i="6"/>
  <c r="T398" i="6"/>
  <c r="T1928" i="6"/>
  <c r="T154" i="6"/>
  <c r="T931" i="6"/>
  <c r="T1475" i="6"/>
  <c r="T428" i="6"/>
  <c r="T166" i="6"/>
  <c r="T932" i="6"/>
  <c r="T2169" i="6"/>
  <c r="T1866" i="6"/>
  <c r="T1319" i="6"/>
  <c r="V1319" i="6" s="1"/>
  <c r="U1319" i="6" s="1"/>
  <c r="T1464" i="6"/>
  <c r="R1205" i="6"/>
  <c r="T49" i="6"/>
  <c r="T1059" i="6"/>
  <c r="R171" i="6"/>
  <c r="T584" i="6"/>
  <c r="T365" i="6"/>
  <c r="R531" i="6"/>
  <c r="R857" i="6"/>
  <c r="R391" i="6"/>
  <c r="T1223" i="6"/>
  <c r="T1862" i="6"/>
  <c r="R501" i="6"/>
  <c r="R1388" i="6"/>
  <c r="R758" i="6"/>
  <c r="R945" i="6"/>
  <c r="T2069" i="6"/>
  <c r="T346" i="6"/>
  <c r="T681" i="6"/>
  <c r="T1861" i="6"/>
  <c r="T626" i="6"/>
  <c r="T747" i="6"/>
  <c r="T311" i="6"/>
  <c r="R311" i="6"/>
  <c r="T1457" i="6"/>
  <c r="R1025" i="6"/>
  <c r="T2146" i="6"/>
  <c r="T1827" i="6"/>
  <c r="T764" i="6"/>
  <c r="T2004" i="6"/>
  <c r="T2040" i="6"/>
  <c r="T1281" i="6"/>
  <c r="T56" i="6"/>
  <c r="R90" i="6"/>
  <c r="R12" i="6"/>
  <c r="W12" i="6" s="1"/>
  <c r="R1585" i="6"/>
  <c r="R923" i="6"/>
  <c r="T1374" i="6"/>
  <c r="T119" i="6"/>
  <c r="V119" i="6" s="1"/>
  <c r="U119" i="6" s="1"/>
  <c r="T1229" i="6"/>
  <c r="R1229" i="6"/>
  <c r="T2105" i="6"/>
  <c r="R739" i="6"/>
  <c r="W245" i="6"/>
  <c r="W2187" i="6"/>
  <c r="W1122" i="6"/>
  <c r="W2272" i="6"/>
  <c r="W186" i="6"/>
  <c r="T1918" i="6"/>
  <c r="T1039" i="6"/>
  <c r="T2108" i="6"/>
  <c r="R730" i="6"/>
  <c r="R1754" i="6"/>
  <c r="R1396" i="6"/>
  <c r="R1497" i="6"/>
  <c r="R216" i="6"/>
  <c r="R1106" i="6"/>
  <c r="R526" i="6"/>
  <c r="R1861" i="6"/>
  <c r="R1880" i="6"/>
  <c r="R942" i="6"/>
  <c r="R2230" i="6"/>
  <c r="R2172" i="6"/>
  <c r="R1257" i="6"/>
  <c r="R918" i="6"/>
  <c r="R888" i="6"/>
  <c r="R657" i="6"/>
  <c r="R1533" i="6"/>
  <c r="R711" i="6"/>
  <c r="T1329" i="6"/>
  <c r="R2016" i="6"/>
  <c r="R494" i="6"/>
  <c r="R1658" i="6"/>
  <c r="R623" i="6"/>
  <c r="R1926" i="6"/>
  <c r="R428" i="6"/>
  <c r="R1790" i="6"/>
  <c r="R1538" i="6"/>
  <c r="R1789" i="6"/>
  <c r="R1900" i="6"/>
  <c r="R1884" i="6"/>
  <c r="R2225" i="6"/>
  <c r="R1961" i="6"/>
  <c r="R1976" i="6"/>
  <c r="R690" i="6"/>
  <c r="R1303" i="6"/>
  <c r="R1887" i="6"/>
  <c r="R1058" i="6"/>
  <c r="R1343" i="6"/>
  <c r="R684" i="6"/>
  <c r="R891" i="6"/>
  <c r="R1960" i="6"/>
  <c r="R1581" i="6"/>
  <c r="R1072" i="6"/>
  <c r="W1072" i="6" s="1"/>
  <c r="R1820" i="6"/>
  <c r="R1751" i="6"/>
  <c r="R2066" i="6"/>
  <c r="R398" i="6"/>
  <c r="R624" i="6"/>
  <c r="R368" i="6"/>
  <c r="R1328" i="6"/>
  <c r="R902" i="6"/>
  <c r="W902" i="6" s="1"/>
  <c r="R153" i="6"/>
  <c r="R734" i="6"/>
  <c r="R1836" i="6"/>
  <c r="R507" i="6"/>
  <c r="R2243" i="6"/>
  <c r="R303" i="6"/>
  <c r="R2012" i="6"/>
  <c r="R874" i="6"/>
  <c r="R560" i="6"/>
  <c r="V560" i="6" s="1"/>
  <c r="U560" i="6" s="1"/>
  <c r="R152" i="6"/>
  <c r="R339" i="6"/>
  <c r="R865" i="6"/>
  <c r="R1246" i="6"/>
  <c r="W1246" i="6" s="1"/>
  <c r="R209" i="6"/>
  <c r="R37" i="6"/>
  <c r="R897" i="6"/>
  <c r="R1219" i="6"/>
  <c r="R794" i="6"/>
  <c r="V794" i="6" s="1"/>
  <c r="U794" i="6" s="1"/>
  <c r="R972" i="6"/>
  <c r="R716" i="6"/>
  <c r="R1970" i="6"/>
  <c r="W1970" i="6" s="1"/>
  <c r="R1782" i="6"/>
  <c r="W1782" i="6" s="1"/>
  <c r="R1835" i="6"/>
  <c r="R167" i="6"/>
  <c r="R1822" i="6"/>
  <c r="T326" i="6"/>
  <c r="T307" i="6"/>
  <c r="R1514" i="6"/>
  <c r="R1572" i="6"/>
  <c r="R2069" i="6"/>
  <c r="R1042" i="6"/>
  <c r="R726" i="6"/>
  <c r="R659" i="6"/>
  <c r="R2281" i="6"/>
  <c r="R1995" i="6"/>
  <c r="V1995" i="6" s="1"/>
  <c r="U1995" i="6" s="1"/>
  <c r="R66" i="6"/>
  <c r="W66" i="6" s="1"/>
  <c r="R1252" i="6"/>
  <c r="R1860" i="6"/>
  <c r="R1473" i="6"/>
  <c r="R1193" i="6"/>
  <c r="R1546" i="6"/>
  <c r="R1088" i="6"/>
  <c r="R56" i="6"/>
  <c r="R2098" i="6"/>
  <c r="R2058" i="6"/>
  <c r="R405" i="6"/>
  <c r="R1615" i="6"/>
  <c r="R1150" i="6"/>
  <c r="R1788" i="6"/>
  <c r="R1763" i="6"/>
  <c r="R1551" i="6"/>
  <c r="R406" i="6"/>
  <c r="R601" i="6"/>
  <c r="R361" i="6"/>
  <c r="W361" i="6" s="1"/>
  <c r="R1454" i="6"/>
  <c r="T2220" i="6"/>
  <c r="R44" i="6"/>
  <c r="R1202" i="6"/>
  <c r="R1997" i="6"/>
  <c r="R1853" i="6"/>
  <c r="R626" i="6"/>
  <c r="R1986" i="6"/>
  <c r="R2043" i="6"/>
  <c r="R1906" i="6"/>
  <c r="R818" i="6"/>
  <c r="R1306" i="6"/>
  <c r="R1983" i="6"/>
  <c r="R1155" i="6"/>
  <c r="R2083" i="6"/>
  <c r="T904" i="6"/>
  <c r="T2126" i="6"/>
  <c r="T1294" i="6"/>
  <c r="R1108" i="6"/>
  <c r="T1614" i="6"/>
  <c r="T816" i="6"/>
  <c r="T1566" i="6"/>
  <c r="T1095" i="6"/>
  <c r="T1332" i="6"/>
  <c r="T854" i="6"/>
  <c r="T1135" i="6"/>
  <c r="T1477" i="6"/>
  <c r="T1924" i="6"/>
  <c r="R817" i="6"/>
  <c r="T995" i="6"/>
  <c r="T1584" i="6"/>
  <c r="T1171" i="6"/>
  <c r="W1171" i="6" s="1"/>
  <c r="T1740" i="6"/>
  <c r="T2178" i="6"/>
  <c r="W2178" i="6" s="1"/>
  <c r="T427" i="6"/>
  <c r="T1593" i="6"/>
  <c r="T1787" i="6"/>
  <c r="T170" i="6"/>
  <c r="T1780" i="6"/>
  <c r="T1829" i="6"/>
  <c r="T1764" i="6"/>
  <c r="T1001" i="6"/>
  <c r="R395" i="6"/>
  <c r="T268" i="6"/>
  <c r="T1086" i="6"/>
  <c r="T914" i="6"/>
  <c r="T1268" i="6"/>
  <c r="T327" i="6"/>
  <c r="T416" i="6"/>
  <c r="T953" i="6"/>
  <c r="T1057" i="6"/>
  <c r="T972" i="6"/>
  <c r="T1498" i="6"/>
  <c r="T1680" i="6"/>
  <c r="T2213" i="6"/>
  <c r="T44" i="6"/>
  <c r="T1868" i="6"/>
  <c r="R42" i="6"/>
  <c r="T1110" i="6"/>
  <c r="R566" i="6"/>
  <c r="T1474" i="6"/>
  <c r="R708" i="6"/>
  <c r="T1824" i="6"/>
  <c r="T52" i="6"/>
  <c r="T568" i="6"/>
  <c r="R359" i="6"/>
  <c r="R1543" i="6"/>
  <c r="R1384" i="6"/>
  <c r="T1224" i="6"/>
  <c r="T1096" i="6"/>
  <c r="T2170" i="6"/>
  <c r="R2011" i="6"/>
  <c r="R1344" i="6"/>
  <c r="R1998" i="6"/>
  <c r="R301" i="6"/>
  <c r="R135" i="6"/>
  <c r="R827" i="6"/>
  <c r="R2124" i="6"/>
  <c r="R1918" i="6"/>
  <c r="R1758" i="6"/>
  <c r="R249" i="6"/>
  <c r="W249" i="6" s="1"/>
  <c r="R1719" i="6"/>
  <c r="R599" i="6"/>
  <c r="R2171" i="6"/>
  <c r="R357" i="6"/>
  <c r="W357" i="6" s="1"/>
  <c r="R1786" i="6"/>
  <c r="R1828" i="6"/>
  <c r="R2150" i="6"/>
  <c r="R269" i="6"/>
  <c r="R1598" i="6"/>
  <c r="R328" i="6"/>
  <c r="R1479" i="6"/>
  <c r="R1973" i="6"/>
  <c r="R1787" i="6"/>
  <c r="R1436" i="6"/>
  <c r="R492" i="6"/>
  <c r="R722" i="6"/>
  <c r="W722" i="6" s="1"/>
  <c r="R1829" i="6"/>
  <c r="R1190" i="6"/>
  <c r="T371" i="6"/>
  <c r="R72" i="6"/>
  <c r="T501" i="6"/>
  <c r="T73" i="6"/>
  <c r="R523" i="6"/>
  <c r="R2240" i="6"/>
  <c r="R35" i="6"/>
  <c r="R307" i="6"/>
  <c r="R1702" i="6"/>
  <c r="R1779" i="6"/>
  <c r="R1408" i="6"/>
  <c r="R1095" i="6"/>
  <c r="R286" i="6"/>
  <c r="R1016" i="6"/>
  <c r="W1016" i="6" s="1"/>
  <c r="R1896" i="6"/>
  <c r="R2105" i="6"/>
  <c r="R694" i="6"/>
  <c r="R441" i="6"/>
  <c r="R1726" i="6"/>
  <c r="R685" i="6"/>
  <c r="R2238" i="6"/>
  <c r="R1259" i="6"/>
  <c r="R1466" i="6"/>
  <c r="R2146" i="6"/>
  <c r="R1569" i="6"/>
  <c r="R474" i="6"/>
  <c r="R1982" i="6"/>
  <c r="R557" i="6"/>
  <c r="R1899" i="6"/>
  <c r="R816" i="6"/>
  <c r="R386" i="6"/>
  <c r="V386" i="6" s="1"/>
  <c r="U386" i="6" s="1"/>
  <c r="R1654" i="6"/>
  <c r="R1990" i="6"/>
  <c r="R457" i="6"/>
  <c r="R2232" i="6"/>
  <c r="R1073" i="6"/>
  <c r="V1073" i="6" s="1"/>
  <c r="U1073" i="6" s="1"/>
  <c r="R590" i="6"/>
  <c r="W590" i="6" s="1"/>
  <c r="R875" i="6"/>
  <c r="R2262" i="6"/>
  <c r="R1752" i="6"/>
  <c r="R1629" i="6"/>
  <c r="R2117" i="6"/>
  <c r="R1038" i="6"/>
  <c r="T500" i="6"/>
  <c r="T1927" i="6"/>
  <c r="T1225" i="6"/>
  <c r="T1625" i="6"/>
  <c r="R24" i="6"/>
  <c r="R595" i="6"/>
  <c r="R2218" i="6"/>
  <c r="R1847" i="6"/>
  <c r="R1390" i="6"/>
  <c r="R1821" i="6"/>
  <c r="R586" i="6"/>
  <c r="R861" i="6"/>
  <c r="R750" i="6"/>
  <c r="R1767" i="6"/>
  <c r="T1767" i="6"/>
  <c r="R469" i="6"/>
  <c r="R926" i="6"/>
  <c r="R49" i="6"/>
  <c r="R1508" i="6"/>
  <c r="R1059" i="6"/>
  <c r="T231" i="6"/>
  <c r="R1592" i="6"/>
  <c r="R317" i="6"/>
  <c r="R973" i="6"/>
  <c r="R979" i="6"/>
  <c r="T33" i="6"/>
  <c r="R906" i="6"/>
  <c r="R1705" i="6"/>
  <c r="R345" i="6"/>
  <c r="R2276" i="6"/>
  <c r="R2126" i="6"/>
  <c r="R1759" i="6"/>
  <c r="R1614" i="6"/>
  <c r="R1069" i="6"/>
  <c r="R106" i="6"/>
  <c r="W106" i="6" s="1"/>
  <c r="R2219" i="6"/>
  <c r="R2189" i="6"/>
  <c r="R548" i="6"/>
  <c r="R1329" i="6"/>
  <c r="T473" i="6"/>
  <c r="T1101" i="6"/>
  <c r="W1101" i="6" s="1"/>
  <c r="T323" i="6"/>
  <c r="R1669" i="6"/>
  <c r="R2241" i="6"/>
  <c r="R2059" i="6"/>
  <c r="R440" i="6"/>
  <c r="R1827" i="6"/>
  <c r="R1135" i="6"/>
  <c r="R535" i="6"/>
  <c r="R892" i="6"/>
  <c r="W892" i="6" s="1"/>
  <c r="R1547" i="6"/>
  <c r="R1472" i="6"/>
  <c r="R1927" i="6"/>
  <c r="R1892" i="6"/>
  <c r="V1892" i="6" s="1"/>
  <c r="U1892" i="6" s="1"/>
  <c r="R1953" i="6"/>
  <c r="R460" i="6"/>
  <c r="R121" i="6"/>
  <c r="T1617" i="6"/>
  <c r="R1086" i="6"/>
  <c r="R584" i="6"/>
  <c r="R1989" i="6"/>
  <c r="R2134" i="6"/>
  <c r="R764" i="6"/>
  <c r="R2160" i="6"/>
  <c r="R26" i="6"/>
  <c r="R912" i="6"/>
  <c r="W912" i="6" s="1"/>
  <c r="R960" i="6"/>
  <c r="R1196" i="6"/>
  <c r="W1196" i="6" s="1"/>
  <c r="R579" i="6"/>
  <c r="R1258" i="6"/>
  <c r="R2003" i="6"/>
  <c r="V2003" i="6" s="1"/>
  <c r="U2003" i="6" s="1"/>
  <c r="R2125" i="6"/>
  <c r="R819" i="6"/>
  <c r="T509" i="6"/>
  <c r="T1595" i="6"/>
  <c r="T196" i="6"/>
  <c r="T122" i="6"/>
  <c r="V1929" i="6"/>
  <c r="U1929" i="6" s="1"/>
  <c r="W1801" i="6"/>
  <c r="T102" i="6"/>
  <c r="V2259" i="6"/>
  <c r="U2259" i="6" s="1"/>
  <c r="T641" i="6"/>
  <c r="T1533" i="6"/>
  <c r="T566" i="6"/>
  <c r="T1274" i="6"/>
  <c r="R1876" i="6"/>
  <c r="R1120" i="6"/>
  <c r="V1120" i="6" s="1"/>
  <c r="U1120" i="6" s="1"/>
  <c r="R580" i="6"/>
  <c r="R573" i="6"/>
  <c r="R1293" i="6"/>
  <c r="R1011" i="6"/>
  <c r="R1867" i="6"/>
  <c r="R513" i="6"/>
  <c r="R1050" i="6"/>
  <c r="R177" i="6"/>
  <c r="R1625" i="6"/>
  <c r="R1134" i="6"/>
  <c r="R234" i="6"/>
  <c r="R1712" i="6"/>
  <c r="R1269" i="6"/>
  <c r="R1898" i="6"/>
  <c r="R1167" i="6"/>
  <c r="R250" i="6"/>
  <c r="R244" i="6"/>
  <c r="V244" i="6" s="1"/>
  <c r="U244" i="6" s="1"/>
  <c r="R1249" i="6"/>
  <c r="R561" i="6"/>
  <c r="R889" i="6"/>
  <c r="R1430" i="6"/>
  <c r="R437" i="6"/>
  <c r="R1129" i="6"/>
  <c r="W1129" i="6" s="1"/>
  <c r="R461" i="6"/>
  <c r="R627" i="6"/>
  <c r="R564" i="6"/>
  <c r="R1449" i="6"/>
  <c r="T284" i="6"/>
  <c r="T1705" i="6"/>
  <c r="T785" i="6"/>
  <c r="R1110" i="6"/>
  <c r="T121" i="6"/>
  <c r="R651" i="6"/>
  <c r="T2268" i="6"/>
  <c r="R2268" i="6"/>
  <c r="T886" i="6"/>
  <c r="R886" i="6"/>
  <c r="R805" i="6"/>
  <c r="T1959" i="6"/>
  <c r="R1959" i="6"/>
  <c r="T2107" i="6"/>
  <c r="R2107" i="6"/>
  <c r="T1620" i="6"/>
  <c r="R1620" i="6"/>
  <c r="T980" i="6"/>
  <c r="R980" i="6"/>
  <c r="R2152" i="6"/>
  <c r="T1693" i="6"/>
  <c r="R709" i="6"/>
  <c r="T1823" i="6"/>
  <c r="R466" i="6"/>
  <c r="R2024" i="6"/>
  <c r="R1907" i="6"/>
  <c r="T1545" i="6"/>
  <c r="R1545" i="6"/>
  <c r="R904" i="6"/>
  <c r="R1565" i="6"/>
  <c r="R443" i="6"/>
  <c r="R2085" i="6"/>
  <c r="R1979" i="6"/>
  <c r="R1693" i="6"/>
  <c r="R2131" i="6"/>
  <c r="R1443" i="6"/>
  <c r="R971" i="6"/>
  <c r="R2169" i="6"/>
  <c r="R1692" i="6"/>
  <c r="R1096" i="6"/>
  <c r="R1052" i="6"/>
  <c r="R831" i="6"/>
  <c r="R232" i="6"/>
  <c r="T1757" i="6"/>
  <c r="R2036" i="6"/>
  <c r="R1224" i="6"/>
  <c r="T246" i="6"/>
  <c r="R500" i="6"/>
  <c r="R620" i="6"/>
  <c r="R233" i="6"/>
  <c r="R144" i="6"/>
  <c r="T1669" i="6"/>
  <c r="R362" i="6"/>
  <c r="R1441" i="6"/>
  <c r="R102" i="6"/>
  <c r="R2213" i="6"/>
  <c r="R1556" i="6"/>
  <c r="R1033" i="6"/>
  <c r="R1075" i="6"/>
  <c r="T1857" i="6"/>
  <c r="R517" i="6"/>
  <c r="R1010" i="6"/>
  <c r="R1664" i="6"/>
  <c r="R1940" i="6"/>
  <c r="T1215" i="6"/>
  <c r="T1365" i="6"/>
  <c r="R1365" i="6"/>
  <c r="T173" i="6"/>
  <c r="V173" i="6" s="1"/>
  <c r="U173" i="6" s="1"/>
  <c r="R2144" i="6"/>
  <c r="T1622" i="6"/>
  <c r="R1622" i="6"/>
  <c r="R1332" i="6"/>
  <c r="R879" i="6"/>
  <c r="W879" i="6" s="1"/>
  <c r="R2283" i="6"/>
  <c r="T1914" i="6"/>
  <c r="R1914" i="6"/>
  <c r="R327" i="6"/>
  <c r="R2053" i="6"/>
  <c r="R967" i="6"/>
  <c r="R1447" i="6"/>
  <c r="R100" i="6"/>
  <c r="R1501" i="6"/>
  <c r="R97" i="6"/>
  <c r="R1281" i="6"/>
  <c r="R98" i="6"/>
  <c r="T1314" i="6"/>
  <c r="T1651" i="6"/>
  <c r="R1651" i="6"/>
  <c r="T1263" i="6"/>
  <c r="R1263" i="6"/>
  <c r="R314" i="6"/>
  <c r="R2095" i="6"/>
  <c r="R814" i="6"/>
  <c r="R878" i="6"/>
  <c r="R1808" i="6"/>
  <c r="T24" i="6"/>
  <c r="R73" i="6"/>
  <c r="R991" i="6"/>
  <c r="R1417" i="6"/>
  <c r="R1182" i="6"/>
  <c r="R1357" i="6"/>
  <c r="R2139" i="6"/>
  <c r="R2300" i="6"/>
  <c r="R1608" i="6"/>
  <c r="R1984" i="6"/>
  <c r="R283" i="6"/>
  <c r="R1854" i="6"/>
  <c r="R1617" i="6"/>
  <c r="R1250" i="6"/>
  <c r="W1250" i="6" s="1"/>
  <c r="R1314" i="6"/>
  <c r="R1957" i="6"/>
  <c r="R1578" i="6"/>
  <c r="R2215" i="6"/>
  <c r="R1172" i="6"/>
  <c r="R2034" i="6"/>
  <c r="T312" i="6"/>
  <c r="T889" i="6"/>
  <c r="T979" i="6"/>
  <c r="T1863" i="6"/>
  <c r="R1938" i="6"/>
  <c r="R1698" i="6"/>
  <c r="R1115" i="6"/>
  <c r="R547" i="6"/>
  <c r="R2251" i="6"/>
  <c r="R1335" i="6"/>
  <c r="R33" i="6"/>
  <c r="R867" i="6"/>
  <c r="R1464" i="6"/>
  <c r="T380" i="6"/>
  <c r="R2274" i="6"/>
  <c r="R914" i="6"/>
  <c r="R82" i="6"/>
  <c r="R1457" i="6"/>
  <c r="R546" i="6"/>
  <c r="R101" i="6"/>
  <c r="T1103" i="6"/>
  <c r="W1103" i="6" s="1"/>
  <c r="T620" i="6"/>
  <c r="T1940" i="6"/>
  <c r="T1803" i="6"/>
  <c r="T98" i="6"/>
  <c r="T1608" i="6"/>
  <c r="T906" i="6"/>
  <c r="T2215" i="6"/>
  <c r="T1383" i="6"/>
  <c r="T2172" i="6"/>
  <c r="T1176" i="6"/>
  <c r="R1374" i="6"/>
  <c r="R2161" i="6"/>
  <c r="R1974" i="6"/>
  <c r="T1388" i="6"/>
  <c r="T2017" i="6"/>
  <c r="R2017" i="6"/>
  <c r="T1949" i="6"/>
  <c r="R1949" i="6"/>
  <c r="T1287" i="6"/>
  <c r="R1287" i="6"/>
  <c r="T1159" i="6"/>
  <c r="R1159" i="6"/>
  <c r="R257" i="6"/>
  <c r="R1223" i="6"/>
  <c r="R1471" i="6"/>
  <c r="R528" i="6"/>
  <c r="R1214" i="6"/>
  <c r="R2180" i="6"/>
  <c r="T1797" i="6"/>
  <c r="R1797" i="6"/>
  <c r="R1178" i="6"/>
  <c r="R1626" i="6"/>
  <c r="R1495" i="6"/>
  <c r="R649" i="6"/>
  <c r="R1220" i="6"/>
  <c r="R448" i="6"/>
  <c r="R170" i="6"/>
  <c r="R1225" i="6"/>
  <c r="R900" i="6"/>
  <c r="R2049" i="6"/>
  <c r="W2049" i="6" s="1"/>
  <c r="R1862" i="6"/>
  <c r="R238" i="6"/>
  <c r="R1542" i="6"/>
  <c r="R252" i="6"/>
  <c r="R615" i="6"/>
  <c r="R662" i="6"/>
  <c r="R1333" i="6"/>
  <c r="T970" i="6"/>
  <c r="V384" i="6"/>
  <c r="U384" i="6" s="1"/>
  <c r="T1293" i="6"/>
  <c r="T2240" i="6"/>
  <c r="T2144" i="6"/>
  <c r="T1828" i="6"/>
  <c r="T1534" i="6"/>
  <c r="T1419" i="6"/>
  <c r="T2153" i="6"/>
  <c r="W958" i="6"/>
  <c r="V333" i="6"/>
  <c r="U333" i="6" s="1"/>
  <c r="T1166" i="6"/>
  <c r="T5" i="6"/>
  <c r="T1417" i="6"/>
  <c r="T1220" i="6"/>
  <c r="T861" i="6"/>
  <c r="T1556" i="6"/>
  <c r="T1045" i="6"/>
  <c r="T1495" i="6"/>
  <c r="T967" i="6"/>
  <c r="T2034" i="6"/>
  <c r="T1938" i="6"/>
  <c r="T1276" i="6"/>
  <c r="W1276" i="6" s="1"/>
  <c r="T857" i="6"/>
  <c r="T1752" i="6"/>
  <c r="T1050" i="6"/>
  <c r="T1335" i="6"/>
  <c r="T750" i="6"/>
  <c r="T234" i="6"/>
  <c r="T1249" i="6"/>
  <c r="T160" i="6"/>
  <c r="T35" i="6"/>
  <c r="T1762" i="6"/>
  <c r="T90" i="6"/>
  <c r="T711" i="6"/>
  <c r="T1983" i="6"/>
  <c r="T1580" i="6"/>
  <c r="T1397" i="6"/>
  <c r="T771" i="6"/>
  <c r="T362" i="6"/>
  <c r="T1547" i="6"/>
  <c r="T2300" i="6"/>
  <c r="T1047" i="6"/>
  <c r="T331" i="6"/>
  <c r="T971" i="6"/>
  <c r="T2037" i="6"/>
  <c r="T2180" i="6"/>
  <c r="T223" i="6"/>
  <c r="T1193" i="6"/>
  <c r="T507" i="6"/>
  <c r="T2085" i="6"/>
  <c r="T1075" i="6"/>
  <c r="T1640" i="6"/>
  <c r="T867" i="6"/>
  <c r="T657" i="6"/>
  <c r="T708" i="6"/>
  <c r="T2218" i="6"/>
  <c r="T2267" i="6"/>
  <c r="T1435" i="6"/>
  <c r="T561" i="6"/>
  <c r="T830" i="6"/>
  <c r="T546" i="6"/>
  <c r="T817" i="6"/>
  <c r="T1815" i="6"/>
  <c r="T2251" i="6"/>
  <c r="T257" i="6"/>
  <c r="T493" i="6"/>
  <c r="T1430" i="6"/>
  <c r="T709" i="6"/>
  <c r="T1134" i="6"/>
  <c r="T395" i="6"/>
  <c r="T651" i="6"/>
  <c r="T1336" i="6"/>
  <c r="T599" i="6"/>
  <c r="T1644" i="6"/>
  <c r="T2181" i="6"/>
  <c r="T655" i="6"/>
  <c r="T1108" i="6"/>
  <c r="T1907" i="6"/>
  <c r="T1602" i="6"/>
  <c r="T1847" i="6"/>
  <c r="T1876" i="6"/>
  <c r="T1010" i="6"/>
  <c r="T983" i="6"/>
  <c r="T547" i="6"/>
  <c r="T2194" i="6"/>
  <c r="T1167" i="6"/>
  <c r="T739" i="6"/>
  <c r="T989" i="6"/>
  <c r="T359" i="6"/>
  <c r="T1664" i="6"/>
  <c r="T2152" i="6"/>
  <c r="T460" i="6"/>
  <c r="T1543" i="6"/>
  <c r="T1286" i="6"/>
  <c r="T1786" i="6"/>
  <c r="T2036" i="6"/>
  <c r="R1298" i="6"/>
  <c r="V299" i="6"/>
  <c r="U299" i="6" s="1"/>
  <c r="W88" i="6"/>
  <c r="V1448" i="6"/>
  <c r="U1448" i="6" s="1"/>
  <c r="W1456" i="6"/>
  <c r="W1575" i="6"/>
  <c r="W490" i="6"/>
  <c r="V404" i="6"/>
  <c r="U404" i="6" s="1"/>
  <c r="W1985" i="6"/>
  <c r="W644" i="6"/>
  <c r="V2116" i="6"/>
  <c r="U2116" i="6" s="1"/>
  <c r="V67" i="6"/>
  <c r="U67" i="6" s="1"/>
  <c r="V2264" i="6"/>
  <c r="U2264" i="6" s="1"/>
  <c r="W639" i="6"/>
  <c r="W1267" i="6"/>
  <c r="V1985" i="6"/>
  <c r="U1985" i="6" s="1"/>
  <c r="V88" i="6"/>
  <c r="U88" i="6" s="1"/>
  <c r="W404" i="6"/>
  <c r="W299" i="6"/>
  <c r="V490" i="6"/>
  <c r="U490" i="6" s="1"/>
  <c r="V1456" i="6"/>
  <c r="U1456" i="6" s="1"/>
  <c r="W67" i="6"/>
  <c r="V1575" i="6"/>
  <c r="U1575" i="6" s="1"/>
  <c r="W1929" i="6"/>
  <c r="V644" i="6"/>
  <c r="U644" i="6" s="1"/>
  <c r="W384" i="6"/>
  <c r="W333" i="6"/>
  <c r="V1024" i="6"/>
  <c r="U1024" i="6" s="1"/>
  <c r="V2187" i="6"/>
  <c r="U2187" i="6" s="1"/>
  <c r="V1122" i="6"/>
  <c r="U1122" i="6" s="1"/>
  <c r="V245" i="6"/>
  <c r="U245" i="6" s="1"/>
  <c r="V186" i="6"/>
  <c r="U186" i="6" s="1"/>
  <c r="V2272" i="6"/>
  <c r="U2272" i="6" s="1"/>
  <c r="W2259" i="6"/>
  <c r="V958" i="6"/>
  <c r="U958" i="6" s="1"/>
  <c r="V510" i="6"/>
  <c r="U510" i="6" s="1"/>
  <c r="W1448" i="6"/>
  <c r="W2264" i="6"/>
  <c r="V1267" i="6"/>
  <c r="U1267" i="6" s="1"/>
  <c r="V639" i="6"/>
  <c r="U639" i="6" s="1"/>
  <c r="W2116" i="6"/>
  <c r="V229" i="6"/>
  <c r="U229" i="6" s="1"/>
  <c r="V1363" i="6"/>
  <c r="U1363" i="6" s="1"/>
  <c r="V1801" i="6"/>
  <c r="U1801" i="6" s="1"/>
  <c r="V1964" i="6"/>
  <c r="U1964" i="6" s="1"/>
  <c r="W1753" i="6" l="1"/>
  <c r="W948" i="6"/>
  <c r="V1537" i="6"/>
  <c r="U1537" i="6" s="1"/>
  <c r="W769" i="6"/>
  <c r="W986" i="6"/>
  <c r="W212" i="6"/>
  <c r="V438" i="6"/>
  <c r="U438" i="6" s="1"/>
  <c r="V1563" i="6"/>
  <c r="U1563" i="6" s="1"/>
  <c r="V1505" i="6"/>
  <c r="U1505" i="6" s="1"/>
  <c r="W928" i="6"/>
  <c r="W1213" i="6"/>
  <c r="W1064" i="6"/>
  <c r="V2132" i="6"/>
  <c r="U2132" i="6" s="1"/>
  <c r="V215" i="6"/>
  <c r="U215" i="6" s="1"/>
  <c r="W1353" i="6"/>
  <c r="V665" i="6"/>
  <c r="U665" i="6" s="1"/>
  <c r="W2199" i="6"/>
  <c r="W1882" i="6"/>
  <c r="V713" i="6"/>
  <c r="U713" i="6" s="1"/>
  <c r="W130" i="6"/>
  <c r="V393" i="6"/>
  <c r="U393" i="6" s="1"/>
  <c r="W1206" i="6"/>
  <c r="V1175" i="6"/>
  <c r="U1175" i="6" s="1"/>
  <c r="W1586" i="6"/>
  <c r="W197" i="6"/>
  <c r="W2174" i="6"/>
  <c r="V1901" i="6"/>
  <c r="U1901" i="6" s="1"/>
  <c r="W2002" i="6"/>
  <c r="W2033" i="6"/>
  <c r="V176" i="6"/>
  <c r="U176" i="6" s="1"/>
  <c r="W218" i="6"/>
  <c r="V600" i="6"/>
  <c r="U600" i="6" s="1"/>
  <c r="V2113" i="6"/>
  <c r="U2113" i="6" s="1"/>
  <c r="V2206" i="6"/>
  <c r="U2206" i="6" s="1"/>
  <c r="V275" i="6"/>
  <c r="U275" i="6" s="1"/>
  <c r="W1859" i="6"/>
  <c r="W1596" i="6"/>
  <c r="W966" i="6"/>
  <c r="W1689" i="6"/>
  <c r="W2065" i="6"/>
  <c r="W667" i="6"/>
  <c r="W1494" i="6"/>
  <c r="W848" i="6"/>
  <c r="W2285" i="6"/>
  <c r="W2256" i="6"/>
  <c r="V194" i="6"/>
  <c r="U194" i="6" s="1"/>
  <c r="V849" i="6"/>
  <c r="U849" i="6" s="1"/>
  <c r="W1582" i="6"/>
  <c r="V471" i="6"/>
  <c r="U471" i="6" s="1"/>
  <c r="V1149" i="6"/>
  <c r="U1149" i="6" s="1"/>
  <c r="V2141" i="6"/>
  <c r="U2141" i="6" s="1"/>
  <c r="V809" i="6"/>
  <c r="U809" i="6" s="1"/>
  <c r="W502" i="6"/>
  <c r="W287" i="6"/>
  <c r="W1290" i="6"/>
  <c r="W1665" i="6"/>
  <c r="W691" i="6"/>
  <c r="V654" i="6"/>
  <c r="U654" i="6" s="1"/>
  <c r="W1382" i="6"/>
  <c r="W1369" i="6"/>
  <c r="W774" i="6"/>
  <c r="W215" i="6"/>
  <c r="V2286" i="6"/>
  <c r="U2286" i="6" s="1"/>
  <c r="W1066" i="6"/>
  <c r="W1933" i="6"/>
  <c r="V1394" i="6"/>
  <c r="U1394" i="6" s="1"/>
  <c r="W2113" i="6"/>
  <c r="W192" i="6"/>
  <c r="V1591" i="6"/>
  <c r="U1591" i="6" s="1"/>
  <c r="V288" i="6"/>
  <c r="U288" i="6" s="1"/>
  <c r="W1099" i="6"/>
  <c r="V1099" i="6"/>
  <c r="U1099" i="6" s="1"/>
  <c r="W1766" i="6"/>
  <c r="W787" i="6"/>
  <c r="W84" i="6"/>
  <c r="W1409" i="6"/>
  <c r="V1036" i="6"/>
  <c r="U1036" i="6" s="1"/>
  <c r="V913" i="6"/>
  <c r="U913" i="6" s="1"/>
  <c r="V745" i="6"/>
  <c r="U745" i="6" s="1"/>
  <c r="V2021" i="6"/>
  <c r="U2021" i="6" s="1"/>
  <c r="W806" i="6"/>
  <c r="W1118" i="6"/>
  <c r="V581" i="6"/>
  <c r="U581" i="6" s="1"/>
  <c r="V475" i="6"/>
  <c r="U475" i="6" s="1"/>
  <c r="W522" i="6"/>
  <c r="W1951" i="6"/>
  <c r="V263" i="6"/>
  <c r="U263" i="6" s="1"/>
  <c r="W2287" i="6"/>
  <c r="W1149" i="6"/>
  <c r="W1846" i="6"/>
  <c r="W1248" i="6"/>
  <c r="W1875" i="6"/>
  <c r="W1179" i="6"/>
  <c r="W1646" i="6"/>
  <c r="V1993" i="6"/>
  <c r="U1993" i="6" s="1"/>
  <c r="W723" i="6"/>
  <c r="V174" i="6"/>
  <c r="U174" i="6" s="1"/>
  <c r="W243" i="6"/>
  <c r="W1843" i="6"/>
  <c r="W1053" i="6"/>
  <c r="V1081" i="6"/>
  <c r="U1081" i="6" s="1"/>
  <c r="W1178" i="6"/>
  <c r="W291" i="6"/>
  <c r="W2227" i="6"/>
  <c r="V532" i="6"/>
  <c r="U532" i="6" s="1"/>
  <c r="V477" i="6"/>
  <c r="U477" i="6" s="1"/>
  <c r="W381" i="6"/>
  <c r="W1677" i="6"/>
  <c r="W274" i="6"/>
  <c r="V2002" i="6"/>
  <c r="U2002" i="6" s="1"/>
  <c r="W725" i="6"/>
  <c r="W1728" i="6"/>
  <c r="W1537" i="6"/>
  <c r="W832" i="6"/>
  <c r="W1017" i="6"/>
  <c r="W745" i="6"/>
  <c r="V1494" i="6"/>
  <c r="U1494" i="6" s="1"/>
  <c r="W1666" i="6"/>
  <c r="V1132" i="6"/>
  <c r="U1132" i="6" s="1"/>
  <c r="W830" i="6"/>
  <c r="V1932" i="6"/>
  <c r="U1932" i="6" s="1"/>
  <c r="W1943" i="6"/>
  <c r="V120" i="6"/>
  <c r="U120" i="6" s="1"/>
  <c r="W277" i="6"/>
  <c r="W1609" i="6"/>
  <c r="W1482" i="6"/>
  <c r="W864" i="6"/>
  <c r="W1160" i="6"/>
  <c r="V1632" i="6"/>
  <c r="U1632" i="6" s="1"/>
  <c r="V94" i="6"/>
  <c r="U94" i="6" s="1"/>
  <c r="W715" i="6"/>
  <c r="W611" i="6"/>
  <c r="W1030" i="6"/>
  <c r="W198" i="6"/>
  <c r="W1515" i="6"/>
  <c r="V1952" i="6"/>
  <c r="U1952" i="6" s="1"/>
  <c r="V259" i="6"/>
  <c r="U259" i="6" s="1"/>
  <c r="V434" i="6"/>
  <c r="U434" i="6" s="1"/>
  <c r="V1090" i="6"/>
  <c r="U1090" i="6" s="1"/>
  <c r="V1486" i="6"/>
  <c r="U1486" i="6" s="1"/>
  <c r="V482" i="6"/>
  <c r="U482" i="6" s="1"/>
  <c r="W1645" i="6"/>
  <c r="V2112" i="6"/>
  <c r="U2112" i="6" s="1"/>
  <c r="W1371" i="6"/>
  <c r="V975" i="6"/>
  <c r="U975" i="6" s="1"/>
  <c r="V1611" i="6"/>
  <c r="U1611" i="6" s="1"/>
  <c r="V1616" i="6"/>
  <c r="U1616" i="6" s="1"/>
  <c r="W773" i="6"/>
  <c r="V1158" i="6"/>
  <c r="U1158" i="6" s="1"/>
  <c r="W401" i="6"/>
  <c r="V915" i="6"/>
  <c r="U915" i="6" s="1"/>
  <c r="W1453" i="6"/>
  <c r="W955" i="6"/>
  <c r="V2227" i="6"/>
  <c r="U2227" i="6" s="1"/>
  <c r="V558" i="6"/>
  <c r="U558" i="6" s="1"/>
  <c r="W1100" i="6"/>
  <c r="W124" i="6"/>
  <c r="V1491" i="6"/>
  <c r="U1491" i="6" s="1"/>
  <c r="V2001" i="6"/>
  <c r="U2001" i="6" s="1"/>
  <c r="V939" i="6"/>
  <c r="U939" i="6" s="1"/>
  <c r="W518" i="6"/>
  <c r="W4" i="6"/>
  <c r="V959" i="6"/>
  <c r="U959" i="6" s="1"/>
  <c r="V155" i="6"/>
  <c r="U155" i="6" s="1"/>
  <c r="W89" i="6"/>
  <c r="V2255" i="6"/>
  <c r="U2255" i="6" s="1"/>
  <c r="V1291" i="6"/>
  <c r="U1291" i="6" s="1"/>
  <c r="W697" i="6"/>
  <c r="V1830" i="6"/>
  <c r="U1830" i="6" s="1"/>
  <c r="V1855" i="6"/>
  <c r="U1855" i="6" s="1"/>
  <c r="W881" i="6"/>
  <c r="W2045" i="6"/>
  <c r="W849" i="6"/>
  <c r="V804" i="6"/>
  <c r="U804" i="6" s="1"/>
  <c r="V1733" i="6"/>
  <c r="U1733" i="6" s="1"/>
  <c r="V123" i="6"/>
  <c r="U123" i="6" s="1"/>
  <c r="V1444" i="6"/>
  <c r="U1444" i="6" s="1"/>
  <c r="W464" i="6"/>
  <c r="W554" i="6"/>
  <c r="V21" i="6"/>
  <c r="U21" i="6" s="1"/>
  <c r="V824" i="6"/>
  <c r="U824" i="6" s="1"/>
  <c r="W1126" i="6"/>
  <c r="V330" i="6"/>
  <c r="U330" i="6" s="1"/>
  <c r="V1192" i="6"/>
  <c r="U1192" i="6" s="1"/>
  <c r="W1975" i="6"/>
  <c r="V1082" i="6"/>
  <c r="U1082" i="6" s="1"/>
  <c r="V432" i="6"/>
  <c r="U432" i="6" s="1"/>
  <c r="V1785" i="6"/>
  <c r="U1785" i="6" s="1"/>
  <c r="V2186" i="6"/>
  <c r="U2186" i="6" s="1"/>
  <c r="V377" i="6"/>
  <c r="U377" i="6" s="1"/>
  <c r="V2208" i="6"/>
  <c r="U2208" i="6" s="1"/>
  <c r="W721" i="6"/>
  <c r="V1461" i="6"/>
  <c r="U1461" i="6" s="1"/>
  <c r="V322" i="6"/>
  <c r="U322" i="6" s="1"/>
  <c r="V162" i="6"/>
  <c r="U162" i="6" s="1"/>
  <c r="W467" i="6"/>
  <c r="W843" i="6"/>
  <c r="V23" i="6"/>
  <c r="U23" i="6" s="1"/>
  <c r="W1713" i="6"/>
  <c r="V1766" i="6"/>
  <c r="U1766" i="6" s="1"/>
  <c r="W187" i="6"/>
  <c r="V139" i="6"/>
  <c r="U139" i="6" s="1"/>
  <c r="V1262" i="6"/>
  <c r="U1262" i="6" s="1"/>
  <c r="W2252" i="6"/>
  <c r="W1748" i="6"/>
  <c r="W1654" i="6"/>
  <c r="W195" i="6"/>
  <c r="W1362" i="6"/>
  <c r="V2168" i="6"/>
  <c r="U2168" i="6" s="1"/>
  <c r="W1513" i="6"/>
  <c r="W840" i="6"/>
  <c r="W1594" i="6"/>
  <c r="V504" i="6"/>
  <c r="U504" i="6" s="1"/>
  <c r="V2076" i="6"/>
  <c r="U2076" i="6" s="1"/>
  <c r="V45" i="6"/>
  <c r="U45" i="6" s="1"/>
  <c r="V1587" i="6"/>
  <c r="U1587" i="6" s="1"/>
  <c r="V2148" i="6"/>
  <c r="U2148" i="6" s="1"/>
  <c r="V282" i="6"/>
  <c r="U282" i="6" s="1"/>
  <c r="V588" i="6"/>
  <c r="U588" i="6" s="1"/>
  <c r="W1337" i="6"/>
  <c r="V1789" i="6"/>
  <c r="U1789" i="6" s="1"/>
  <c r="W2019" i="6"/>
  <c r="V1655" i="6"/>
  <c r="U1655" i="6" s="1"/>
  <c r="V609" i="6"/>
  <c r="U609" i="6" s="1"/>
  <c r="V820" i="6"/>
  <c r="U820" i="6" s="1"/>
  <c r="V749" i="6"/>
  <c r="U749" i="6" s="1"/>
  <c r="V1968" i="6"/>
  <c r="U1968" i="6" s="1"/>
  <c r="V1211" i="6"/>
  <c r="U1211" i="6" s="1"/>
  <c r="V1509" i="6"/>
  <c r="U1509" i="6" s="1"/>
  <c r="W617" i="6"/>
  <c r="V689" i="6"/>
  <c r="U689" i="6" s="1"/>
  <c r="W123" i="6"/>
  <c r="W158" i="6"/>
  <c r="W2191" i="6"/>
  <c r="V436" i="6"/>
  <c r="U436" i="6" s="1"/>
  <c r="W981" i="6"/>
  <c r="W749" i="6"/>
  <c r="V1962" i="6"/>
  <c r="U1962" i="6" s="1"/>
  <c r="V446" i="6"/>
  <c r="U446" i="6" s="1"/>
  <c r="W377" i="6"/>
  <c r="W109" i="6"/>
  <c r="W1238" i="6"/>
  <c r="W22" i="6"/>
  <c r="W2067" i="6"/>
  <c r="V1421" i="6"/>
  <c r="U1421" i="6" s="1"/>
  <c r="V1359" i="6"/>
  <c r="U1359" i="6" s="1"/>
  <c r="V848" i="6"/>
  <c r="U848" i="6" s="1"/>
  <c r="W1334" i="6"/>
  <c r="V1994" i="6"/>
  <c r="U1994" i="6" s="1"/>
  <c r="W1002" i="6"/>
  <c r="V1304" i="6"/>
  <c r="U1304" i="6" s="1"/>
  <c r="V309" i="6"/>
  <c r="U309" i="6" s="1"/>
  <c r="W116" i="6"/>
  <c r="W1324" i="6"/>
  <c r="V1144" i="6"/>
  <c r="U1144" i="6" s="1"/>
  <c r="W1085" i="6"/>
  <c r="V1242" i="6"/>
  <c r="U1242" i="6" s="1"/>
  <c r="W1991" i="6"/>
  <c r="V744" i="6"/>
  <c r="U744" i="6" s="1"/>
  <c r="V2044" i="6"/>
  <c r="U2044" i="6" s="1"/>
  <c r="W1454" i="6"/>
  <c r="V1923" i="6"/>
  <c r="U1923" i="6" s="1"/>
  <c r="W413" i="6"/>
  <c r="W247" i="6"/>
  <c r="V1687" i="6"/>
  <c r="U1687" i="6" s="1"/>
  <c r="W184" i="6"/>
  <c r="W2198" i="6"/>
  <c r="V1379" i="6"/>
  <c r="U1379" i="6" s="1"/>
  <c r="V1420" i="6"/>
  <c r="U1420" i="6" s="1"/>
  <c r="W656" i="6"/>
  <c r="V425" i="6"/>
  <c r="U425" i="6" s="1"/>
  <c r="V1062" i="6"/>
  <c r="U1062" i="6" s="1"/>
  <c r="W427" i="6"/>
  <c r="V2214" i="6"/>
  <c r="U2214" i="6" s="1"/>
  <c r="W1061" i="6"/>
  <c r="V614" i="6"/>
  <c r="U614" i="6" s="1"/>
  <c r="W988" i="6"/>
  <c r="W366" i="6"/>
  <c r="W1378" i="6"/>
  <c r="V1222" i="6"/>
  <c r="U1222" i="6" s="1"/>
  <c r="V2137" i="6"/>
  <c r="U2137" i="6" s="1"/>
  <c r="V638" i="6"/>
  <c r="U638" i="6" s="1"/>
  <c r="V2252" i="6"/>
  <c r="U2252" i="6" s="1"/>
  <c r="W264" i="6"/>
  <c r="V1694" i="6"/>
  <c r="U1694" i="6" s="1"/>
  <c r="V439" i="6"/>
  <c r="U439" i="6" s="1"/>
  <c r="V50" i="6"/>
  <c r="U50" i="6" s="1"/>
  <c r="W521" i="6"/>
  <c r="V1842" i="6"/>
  <c r="U1842" i="6" s="1"/>
  <c r="V462" i="6"/>
  <c r="U462" i="6" s="1"/>
  <c r="V2090" i="6"/>
  <c r="U2090" i="6" s="1"/>
  <c r="V1187" i="6"/>
  <c r="U1187" i="6" s="1"/>
  <c r="V220" i="6"/>
  <c r="U220" i="6" s="1"/>
  <c r="W985" i="6"/>
  <c r="V1354" i="6"/>
  <c r="U1354" i="6" s="1"/>
  <c r="W665" i="6"/>
  <c r="V1296" i="6"/>
  <c r="U1296" i="6" s="1"/>
  <c r="W1979" i="6"/>
  <c r="W1037" i="6"/>
  <c r="W548" i="6"/>
  <c r="W1328" i="6"/>
  <c r="W2265" i="6"/>
  <c r="V1476" i="6"/>
  <c r="U1476" i="6" s="1"/>
  <c r="W614" i="6"/>
  <c r="W294" i="6"/>
  <c r="W1091" i="6"/>
  <c r="V1638" i="6"/>
  <c r="U1638" i="6" s="1"/>
  <c r="W1688" i="6"/>
  <c r="V1529" i="6"/>
  <c r="U1529" i="6" s="1"/>
  <c r="V313" i="6"/>
  <c r="U313" i="6" s="1"/>
  <c r="W1262" i="6"/>
  <c r="V1672" i="6"/>
  <c r="U1672" i="6" s="1"/>
  <c r="V1021" i="6"/>
  <c r="U1021" i="6" s="1"/>
  <c r="V1520" i="6"/>
  <c r="U1520" i="6" s="1"/>
  <c r="W1604" i="6"/>
  <c r="V905" i="6"/>
  <c r="U905" i="6" s="1"/>
  <c r="V382" i="6"/>
  <c r="U382" i="6" s="1"/>
  <c r="W1185" i="6"/>
  <c r="W2121" i="6"/>
  <c r="W2001" i="6"/>
  <c r="W1714" i="6"/>
  <c r="V965" i="6"/>
  <c r="U965" i="6" s="1"/>
  <c r="W1146" i="6"/>
  <c r="W1300" i="6"/>
  <c r="V164" i="6"/>
  <c r="U164" i="6" s="1"/>
  <c r="W2112" i="6"/>
  <c r="W2018" i="6"/>
  <c r="W1107" i="6"/>
  <c r="V2258" i="6"/>
  <c r="U2258" i="6" s="1"/>
  <c r="W1736" i="6"/>
  <c r="V187" i="6"/>
  <c r="U187" i="6" s="1"/>
  <c r="V116" i="6"/>
  <c r="U116" i="6" s="1"/>
  <c r="V106" i="6"/>
  <c r="U106" i="6" s="1"/>
  <c r="V688" i="6"/>
  <c r="U688" i="6" s="1"/>
  <c r="V354" i="6"/>
  <c r="U354" i="6" s="1"/>
  <c r="V1191" i="6"/>
  <c r="U1191" i="6" s="1"/>
  <c r="W2261" i="6"/>
  <c r="V704" i="6"/>
  <c r="U704" i="6" s="1"/>
  <c r="W1772" i="6"/>
  <c r="W1635" i="6"/>
  <c r="V376" i="6"/>
  <c r="U376" i="6" s="1"/>
  <c r="V1928" i="6"/>
  <c r="U1928" i="6" s="1"/>
  <c r="W70" i="6"/>
  <c r="V1313" i="6"/>
  <c r="U1313" i="6" s="1"/>
  <c r="V1310" i="6"/>
  <c r="U1310" i="6" s="1"/>
  <c r="V148" i="6"/>
  <c r="U148" i="6" s="1"/>
  <c r="W1412" i="6"/>
  <c r="V189" i="6"/>
  <c r="U189" i="6" s="1"/>
  <c r="W414" i="6"/>
  <c r="V488" i="6"/>
  <c r="U488" i="6" s="1"/>
  <c r="V1684" i="6"/>
  <c r="U1684" i="6" s="1"/>
  <c r="W1613" i="6"/>
  <c r="W334" i="6"/>
  <c r="V1118" i="6"/>
  <c r="U1118" i="6" s="1"/>
  <c r="V212" i="6"/>
  <c r="U212" i="6" s="1"/>
  <c r="V1991" i="6"/>
  <c r="U1991" i="6" s="1"/>
  <c r="V1063" i="6"/>
  <c r="U1063" i="6" s="1"/>
  <c r="V1902" i="6"/>
  <c r="U1902" i="6" s="1"/>
  <c r="V1891" i="6"/>
  <c r="U1891" i="6" s="1"/>
  <c r="W269" i="6"/>
  <c r="W1632" i="6"/>
  <c r="V1735" i="6"/>
  <c r="U1735" i="6" s="1"/>
  <c r="W1211" i="6"/>
  <c r="W2077" i="6"/>
  <c r="W258" i="6"/>
  <c r="W271" i="6"/>
  <c r="V211" i="6"/>
  <c r="U211" i="6" s="1"/>
  <c r="W959" i="6"/>
  <c r="V1690" i="6"/>
  <c r="U1690" i="6" s="1"/>
  <c r="V1143" i="6"/>
  <c r="U1143" i="6" s="1"/>
  <c r="V188" i="6"/>
  <c r="U188" i="6" s="1"/>
  <c r="V2010" i="6"/>
  <c r="U2010" i="6" s="1"/>
  <c r="W1373" i="6"/>
  <c r="V2248" i="6"/>
  <c r="U2248" i="6" s="1"/>
  <c r="W1894" i="6"/>
  <c r="V2027" i="6"/>
  <c r="U2027" i="6" s="1"/>
  <c r="V190" i="6"/>
  <c r="U190" i="6" s="1"/>
  <c r="V1697" i="6"/>
  <c r="U1697" i="6" s="1"/>
  <c r="V1227" i="6"/>
  <c r="U1227" i="6" s="1"/>
  <c r="W887" i="6"/>
  <c r="W167" i="6"/>
  <c r="V302" i="6"/>
  <c r="U302" i="6" s="1"/>
  <c r="V1887" i="6"/>
  <c r="U1887" i="6" s="1"/>
  <c r="W2158" i="6"/>
  <c r="W969" i="6"/>
  <c r="W1675" i="6"/>
  <c r="V293" i="6"/>
  <c r="U293" i="6" s="1"/>
  <c r="V1903" i="6"/>
  <c r="U1903" i="6" s="1"/>
  <c r="V468" i="6"/>
  <c r="U468" i="6" s="1"/>
  <c r="W742" i="6"/>
  <c r="W1591" i="6"/>
  <c r="W663" i="6"/>
  <c r="V1295" i="6"/>
  <c r="U1295" i="6" s="1"/>
  <c r="V2266" i="6"/>
  <c r="U2266" i="6" s="1"/>
  <c r="W1479" i="6"/>
  <c r="V1077" i="6"/>
  <c r="U1077" i="6" s="1"/>
  <c r="W2208" i="6"/>
  <c r="W558" i="6"/>
  <c r="W1423" i="6"/>
  <c r="V1416" i="6"/>
  <c r="U1416" i="6" s="1"/>
  <c r="W1947" i="6"/>
  <c r="V2030" i="6"/>
  <c r="U2030" i="6" s="1"/>
  <c r="W2024" i="6"/>
  <c r="W250" i="6"/>
  <c r="W714" i="6"/>
  <c r="W462" i="6"/>
  <c r="V1796" i="6"/>
  <c r="U1796" i="6" s="1"/>
  <c r="W1796" i="6"/>
  <c r="W164" i="6"/>
  <c r="W422" i="6"/>
  <c r="W276" i="6"/>
  <c r="V276" i="6"/>
  <c r="U276" i="6" s="1"/>
  <c r="W939" i="6"/>
  <c r="V40" i="6"/>
  <c r="U40" i="6" s="1"/>
  <c r="V1127" i="6"/>
  <c r="U1127" i="6" s="1"/>
  <c r="V1630" i="6"/>
  <c r="U1630" i="6" s="1"/>
  <c r="V1736" i="6"/>
  <c r="U1736" i="6" s="1"/>
  <c r="V900" i="6"/>
  <c r="U900" i="6" s="1"/>
  <c r="W897" i="6"/>
  <c r="W1976" i="6"/>
  <c r="W768" i="6"/>
  <c r="W1093" i="6"/>
  <c r="V1737" i="6"/>
  <c r="U1737" i="6" s="1"/>
  <c r="V1051" i="6"/>
  <c r="U1051" i="6" s="1"/>
  <c r="W1730" i="6"/>
  <c r="V1730" i="6"/>
  <c r="U1730" i="6" s="1"/>
  <c r="V808" i="6"/>
  <c r="U808" i="6" s="1"/>
  <c r="V1870" i="6"/>
  <c r="U1870" i="6" s="1"/>
  <c r="W1870" i="6"/>
  <c r="V2128" i="6"/>
  <c r="U2128" i="6" s="1"/>
  <c r="W1583" i="6"/>
  <c r="W1077" i="6"/>
  <c r="V499" i="6"/>
  <c r="U499" i="6" s="1"/>
  <c r="V881" i="6"/>
  <c r="U881" i="6" s="1"/>
  <c r="V635" i="6"/>
  <c r="U635" i="6" s="1"/>
  <c r="W128" i="6"/>
  <c r="V400" i="6"/>
  <c r="U400" i="6" s="1"/>
  <c r="V853" i="6"/>
  <c r="U853" i="6" s="1"/>
  <c r="V873" i="6"/>
  <c r="U873" i="6" s="1"/>
  <c r="W155" i="6"/>
  <c r="W608" i="6"/>
  <c r="V608" i="6"/>
  <c r="U608" i="6" s="1"/>
  <c r="V2056" i="6"/>
  <c r="U2056" i="6" s="1"/>
  <c r="V1731" i="6"/>
  <c r="U1731" i="6" s="1"/>
  <c r="W309" i="6"/>
  <c r="W2186" i="6"/>
  <c r="V2198" i="6"/>
  <c r="U2198" i="6" s="1"/>
  <c r="V1579" i="6"/>
  <c r="U1579" i="6" s="1"/>
  <c r="W1331" i="6"/>
  <c r="V1331" i="6"/>
  <c r="U1331" i="6" s="1"/>
  <c r="W699" i="6"/>
  <c r="V699" i="6"/>
  <c r="U699" i="6" s="1"/>
  <c r="V281" i="6"/>
  <c r="U281" i="6" s="1"/>
  <c r="W2248" i="6"/>
  <c r="V1570" i="6"/>
  <c r="U1570" i="6" s="1"/>
  <c r="V1527" i="6"/>
  <c r="U1527" i="6" s="1"/>
  <c r="V10" i="6"/>
  <c r="U10" i="6" s="1"/>
  <c r="V899" i="6"/>
  <c r="U899" i="6" s="1"/>
  <c r="V1628" i="6"/>
  <c r="U1628" i="6" s="1"/>
  <c r="V366" i="6"/>
  <c r="U366" i="6" s="1"/>
  <c r="V68" i="6"/>
  <c r="U68" i="6" s="1"/>
  <c r="W144" i="6"/>
  <c r="W780" i="6"/>
  <c r="V414" i="6"/>
  <c r="U414" i="6" s="1"/>
  <c r="W138" i="6"/>
  <c r="W139" i="6"/>
  <c r="W759" i="6"/>
  <c r="V759" i="6"/>
  <c r="U759" i="6" s="1"/>
  <c r="W1116" i="6"/>
  <c r="V1116" i="6"/>
  <c r="U1116" i="6" s="1"/>
  <c r="W1237" i="6"/>
  <c r="V1237" i="6"/>
  <c r="U1237" i="6" s="1"/>
  <c r="V530" i="6"/>
  <c r="U530" i="6" s="1"/>
  <c r="W530" i="6"/>
  <c r="W1967" i="6"/>
  <c r="V2279" i="6"/>
  <c r="U2279" i="6" s="1"/>
  <c r="V5" i="6"/>
  <c r="U5" i="6" s="1"/>
  <c r="W1698" i="6"/>
  <c r="W878" i="6"/>
  <c r="V314" i="6"/>
  <c r="U314" i="6" s="1"/>
  <c r="V2169" i="6"/>
  <c r="U2169" i="6" s="1"/>
  <c r="W2241" i="6"/>
  <c r="W1488" i="6"/>
  <c r="V1488" i="6"/>
  <c r="U1488" i="6" s="1"/>
  <c r="W950" i="6"/>
  <c r="V950" i="6"/>
  <c r="U950" i="6" s="1"/>
  <c r="V1713" i="6"/>
  <c r="U1713" i="6" s="1"/>
  <c r="V248" i="6"/>
  <c r="U248" i="6" s="1"/>
  <c r="W248" i="6"/>
  <c r="V1635" i="6"/>
  <c r="U1635" i="6" s="1"/>
  <c r="V1856" i="6"/>
  <c r="U1856" i="6" s="1"/>
  <c r="W1856" i="6"/>
  <c r="V1060" i="6"/>
  <c r="U1060" i="6" s="1"/>
  <c r="W609" i="6"/>
  <c r="V1599" i="6"/>
  <c r="U1599" i="6" s="1"/>
  <c r="W2063" i="6"/>
  <c r="V2063" i="6"/>
  <c r="U2063" i="6" s="1"/>
  <c r="V1316" i="6"/>
  <c r="U1316" i="6" s="1"/>
  <c r="V91" i="6"/>
  <c r="U91" i="6" s="1"/>
  <c r="V1841" i="6"/>
  <c r="U1841" i="6" s="1"/>
  <c r="W2168" i="6"/>
  <c r="V2046" i="6"/>
  <c r="U2046" i="6" s="1"/>
  <c r="W789" i="6"/>
  <c r="W781" i="6"/>
  <c r="W1501" i="6"/>
  <c r="V71" i="6"/>
  <c r="U71" i="6" s="1"/>
  <c r="V1788" i="6"/>
  <c r="U1788" i="6" s="1"/>
  <c r="W2012" i="6"/>
  <c r="W1928" i="6"/>
  <c r="V1775" i="6"/>
  <c r="U1775" i="6" s="1"/>
  <c r="W1732" i="6"/>
  <c r="W1671" i="6"/>
  <c r="W1031" i="6"/>
  <c r="V440" i="6"/>
  <c r="U440" i="6" s="1"/>
  <c r="V1538" i="6"/>
  <c r="U1538" i="6" s="1"/>
  <c r="W53" i="6"/>
  <c r="W1717" i="6"/>
  <c r="W2188" i="6"/>
  <c r="V181" i="6"/>
  <c r="U181" i="6" s="1"/>
  <c r="V1168" i="6"/>
  <c r="U1168" i="6" s="1"/>
  <c r="V195" i="6"/>
  <c r="U195" i="6" s="1"/>
  <c r="W1707" i="6"/>
  <c r="W519" i="6"/>
  <c r="V1680" i="6"/>
  <c r="U1680" i="6" s="1"/>
  <c r="W1566" i="6"/>
  <c r="V2018" i="6"/>
  <c r="U2018" i="6" s="1"/>
  <c r="V752" i="6"/>
  <c r="U752" i="6" s="1"/>
  <c r="V1702" i="6"/>
  <c r="U1702" i="6" s="1"/>
  <c r="W6" i="6"/>
  <c r="V1360" i="6"/>
  <c r="U1360" i="6" s="1"/>
  <c r="V1739" i="6"/>
  <c r="U1739" i="6" s="1"/>
  <c r="V1102" i="6"/>
  <c r="U1102" i="6" s="1"/>
  <c r="W1207" i="6"/>
  <c r="V1463" i="6"/>
  <c r="U1463" i="6" s="1"/>
  <c r="W836" i="6"/>
  <c r="W189" i="6"/>
  <c r="W1298" i="6"/>
  <c r="V594" i="6"/>
  <c r="U594" i="6" s="1"/>
  <c r="W376" i="6"/>
  <c r="V2013" i="6"/>
  <c r="U2013" i="6" s="1"/>
  <c r="W97" i="6"/>
  <c r="W1052" i="6"/>
  <c r="W323" i="6"/>
  <c r="W952" i="6"/>
  <c r="W446" i="6"/>
  <c r="V1378" i="6"/>
  <c r="U1378" i="6" s="1"/>
  <c r="V2290" i="6"/>
  <c r="U2290" i="6" s="1"/>
  <c r="W1653" i="6"/>
  <c r="W1242" i="6"/>
  <c r="W1476" i="6"/>
  <c r="W1318" i="6"/>
  <c r="V1412" i="6"/>
  <c r="U1412" i="6" s="1"/>
  <c r="V1515" i="6"/>
  <c r="U1515" i="6" s="1"/>
  <c r="V1885" i="6"/>
  <c r="U1885" i="6" s="1"/>
  <c r="V1513" i="6"/>
  <c r="U1513" i="6" s="1"/>
  <c r="V506" i="6"/>
  <c r="U506" i="6" s="1"/>
  <c r="W163" i="6"/>
  <c r="V1347" i="6"/>
  <c r="U1347" i="6" s="1"/>
  <c r="W983" i="6"/>
  <c r="W1815" i="6"/>
  <c r="W2290" i="6"/>
  <c r="W814" i="6"/>
  <c r="W135" i="6"/>
  <c r="W2281" i="6"/>
  <c r="V1514" i="6"/>
  <c r="U1514" i="6" s="1"/>
  <c r="W931" i="6"/>
  <c r="V1389" i="6"/>
  <c r="U1389" i="6" s="1"/>
  <c r="V16" i="6"/>
  <c r="U16" i="6" s="1"/>
  <c r="V1085" i="6"/>
  <c r="U1085" i="6" s="1"/>
  <c r="V1092" i="6"/>
  <c r="U1092" i="6" s="1"/>
  <c r="W1562" i="6"/>
  <c r="V533" i="6"/>
  <c r="U533" i="6" s="1"/>
  <c r="W1690" i="6"/>
  <c r="W2029" i="6"/>
  <c r="W21" i="6"/>
  <c r="W499" i="6"/>
  <c r="V946" i="6"/>
  <c r="U946" i="6" s="1"/>
  <c r="V2250" i="6"/>
  <c r="U2250" i="6" s="1"/>
  <c r="W2250" i="6"/>
  <c r="W488" i="6"/>
  <c r="V1544" i="6"/>
  <c r="U1544" i="6" s="1"/>
  <c r="V969" i="6"/>
  <c r="U969" i="6" s="1"/>
  <c r="V1240" i="6"/>
  <c r="U1240" i="6" s="1"/>
  <c r="W1398" i="6"/>
  <c r="W2010" i="6"/>
  <c r="V993" i="6"/>
  <c r="U993" i="6" s="1"/>
  <c r="W18" i="6"/>
  <c r="V1061" i="6"/>
  <c r="U1061" i="6" s="1"/>
  <c r="V1091" i="6"/>
  <c r="U1091" i="6" s="1"/>
  <c r="W567" i="6"/>
  <c r="W1060" i="6"/>
  <c r="W2027" i="6"/>
  <c r="V1692" i="6"/>
  <c r="U1692" i="6" s="1"/>
  <c r="W2238" i="6"/>
  <c r="W694" i="6"/>
  <c r="W136" i="6"/>
  <c r="W389" i="6"/>
  <c r="W1931" i="6"/>
  <c r="V534" i="6"/>
  <c r="U534" i="6" s="1"/>
  <c r="W1393" i="6"/>
  <c r="V1026" i="6"/>
  <c r="U1026" i="6" s="1"/>
  <c r="V1487" i="6"/>
  <c r="U1487" i="6" s="1"/>
  <c r="W618" i="6"/>
  <c r="V489" i="6"/>
  <c r="U489" i="6" s="1"/>
  <c r="W1968" i="6"/>
  <c r="V1662" i="6"/>
  <c r="U1662" i="6" s="1"/>
  <c r="W1877" i="6"/>
  <c r="W383" i="6"/>
  <c r="V1373" i="6"/>
  <c r="U1373" i="6" s="1"/>
  <c r="V525" i="6"/>
  <c r="U525" i="6" s="1"/>
  <c r="V401" i="6"/>
  <c r="U401" i="6" s="1"/>
  <c r="W1903" i="6"/>
  <c r="V1045" i="6"/>
  <c r="U1045" i="6" s="1"/>
  <c r="W443" i="6"/>
  <c r="W52" i="6"/>
  <c r="V1231" i="6"/>
  <c r="U1231" i="6" s="1"/>
  <c r="W227" i="6"/>
  <c r="W220" i="6"/>
  <c r="W612" i="6"/>
  <c r="V292" i="6"/>
  <c r="U292" i="6" s="1"/>
  <c r="V337" i="6"/>
  <c r="U337" i="6" s="1"/>
  <c r="W1785" i="6"/>
  <c r="V836" i="6"/>
  <c r="U836" i="6" s="1"/>
  <c r="V518" i="6"/>
  <c r="U518" i="6" s="1"/>
  <c r="V2057" i="6"/>
  <c r="U2057" i="6" s="1"/>
  <c r="W676" i="6"/>
  <c r="W1070" i="6"/>
  <c r="W772" i="6"/>
  <c r="W2212" i="6"/>
  <c r="W1313" i="6"/>
  <c r="W692" i="6"/>
  <c r="V985" i="6"/>
  <c r="U985" i="6" s="1"/>
  <c r="V1920" i="6"/>
  <c r="U1920" i="6" s="1"/>
  <c r="W1830" i="6"/>
  <c r="W58" i="6"/>
  <c r="V1375" i="6"/>
  <c r="U1375" i="6" s="1"/>
  <c r="V2185" i="6"/>
  <c r="U2185" i="6" s="1"/>
  <c r="V297" i="6"/>
  <c r="U297" i="6" s="1"/>
  <c r="W1731" i="6"/>
  <c r="V1146" i="6"/>
  <c r="U1146" i="6" s="1"/>
  <c r="W1390" i="6"/>
  <c r="V2083" i="6"/>
  <c r="U2083" i="6" s="1"/>
  <c r="V37" i="6"/>
  <c r="U37" i="6" s="1"/>
  <c r="W1813" i="6"/>
  <c r="W140" i="6"/>
  <c r="W1696" i="6"/>
  <c r="V2182" i="6"/>
  <c r="U2182" i="6" s="1"/>
  <c r="V539" i="6"/>
  <c r="U539" i="6" s="1"/>
  <c r="W1922" i="6"/>
  <c r="V426" i="6"/>
  <c r="U426" i="6" s="1"/>
  <c r="W679" i="6"/>
  <c r="V1345" i="6"/>
  <c r="U1345" i="6" s="1"/>
  <c r="V4" i="6"/>
  <c r="U4" i="6" s="1"/>
  <c r="W633" i="6"/>
  <c r="V773" i="6"/>
  <c r="U773" i="6" s="1"/>
  <c r="V952" i="6"/>
  <c r="U952" i="6" s="1"/>
  <c r="W1282" i="6"/>
  <c r="W162" i="6"/>
  <c r="W2255" i="6"/>
  <c r="W1354" i="6"/>
  <c r="W998" i="6"/>
  <c r="W1144" i="6"/>
  <c r="W417" i="6"/>
  <c r="W1756" i="6"/>
  <c r="V797" i="6"/>
  <c r="U797" i="6" s="1"/>
  <c r="W177" i="6"/>
  <c r="W1008" i="6"/>
  <c r="V184" i="6"/>
  <c r="U184" i="6" s="1"/>
  <c r="W1672" i="6"/>
  <c r="W1191" i="6"/>
  <c r="W313" i="6"/>
  <c r="W45" i="6"/>
  <c r="V988" i="6"/>
  <c r="U988" i="6" s="1"/>
  <c r="V249" i="6"/>
  <c r="U249" i="6" s="1"/>
  <c r="V140" i="6"/>
  <c r="U140" i="6" s="1"/>
  <c r="W1323" i="6"/>
  <c r="V1027" i="6"/>
  <c r="U1027" i="6" s="1"/>
  <c r="V1756" i="6"/>
  <c r="U1756" i="6" s="1"/>
  <c r="V381" i="6"/>
  <c r="U381" i="6" s="1"/>
  <c r="V449" i="6"/>
  <c r="U449" i="6" s="1"/>
  <c r="W1397" i="6"/>
  <c r="W1443" i="6"/>
  <c r="V960" i="6"/>
  <c r="U960" i="6" s="1"/>
  <c r="W2262" i="6"/>
  <c r="W492" i="6"/>
  <c r="W2154" i="6"/>
  <c r="W2128" i="6"/>
  <c r="W1361" i="6"/>
  <c r="V2260" i="6"/>
  <c r="U2260" i="6" s="1"/>
  <c r="W1184" i="6"/>
  <c r="W2163" i="6"/>
  <c r="V1925" i="6"/>
  <c r="U1925" i="6" s="1"/>
  <c r="V1346" i="6"/>
  <c r="U1346" i="6" s="1"/>
  <c r="W717" i="6"/>
  <c r="W1750" i="6"/>
  <c r="V710" i="6"/>
  <c r="U710" i="6" s="1"/>
  <c r="V1688" i="6"/>
  <c r="U1688" i="6" s="1"/>
  <c r="W869" i="6"/>
  <c r="W824" i="6"/>
  <c r="W1306" i="6"/>
  <c r="W1088" i="6"/>
  <c r="V1656" i="6"/>
  <c r="U1656" i="6" s="1"/>
  <c r="V138" i="6"/>
  <c r="U138" i="6" s="1"/>
  <c r="V1729" i="6"/>
  <c r="U1729" i="6" s="1"/>
  <c r="W455" i="6"/>
  <c r="W1368" i="6"/>
  <c r="W1576" i="6"/>
  <c r="V1300" i="6"/>
  <c r="U1300" i="6" s="1"/>
  <c r="V1583" i="6"/>
  <c r="U1583" i="6" s="1"/>
  <c r="V1521" i="6"/>
  <c r="U1521" i="6" s="1"/>
  <c r="V735" i="6"/>
  <c r="U735" i="6" s="1"/>
  <c r="W956" i="6"/>
  <c r="W1637" i="6"/>
  <c r="W23" i="6"/>
  <c r="W1668" i="6"/>
  <c r="W2097" i="6"/>
  <c r="V2158" i="6"/>
  <c r="U2158" i="6" s="1"/>
  <c r="W402" i="6"/>
  <c r="W1725" i="6"/>
  <c r="W1098" i="6"/>
  <c r="V780" i="6"/>
  <c r="U780" i="6" s="1"/>
  <c r="V147" i="6"/>
  <c r="U147" i="6" s="1"/>
  <c r="W453" i="6"/>
  <c r="V2118" i="6"/>
  <c r="U2118" i="6" s="1"/>
  <c r="W1187" i="6"/>
  <c r="W1379" i="6"/>
  <c r="W1883" i="6"/>
  <c r="V554" i="6"/>
  <c r="U554" i="6" s="1"/>
  <c r="W532" i="6"/>
  <c r="V291" i="6"/>
  <c r="U291" i="6" s="1"/>
  <c r="W1509" i="6"/>
  <c r="V305" i="6"/>
  <c r="U305" i="6" s="1"/>
  <c r="W477" i="6"/>
  <c r="V1455" i="6"/>
  <c r="U1455" i="6" s="1"/>
  <c r="W621" i="6"/>
  <c r="V2082" i="6"/>
  <c r="U2082" i="6" s="1"/>
  <c r="V1275" i="6"/>
  <c r="U1275" i="6" s="1"/>
  <c r="W1993" i="6"/>
  <c r="V1299" i="6"/>
  <c r="U1299" i="6" s="1"/>
  <c r="W1687" i="6"/>
  <c r="W1236" i="6"/>
  <c r="V1236" i="6"/>
  <c r="U1236" i="6" s="1"/>
  <c r="V402" i="6"/>
  <c r="U402" i="6" s="1"/>
  <c r="W735" i="6"/>
  <c r="W732" i="6"/>
  <c r="V279" i="6"/>
  <c r="U279" i="6" s="1"/>
  <c r="V618" i="6"/>
  <c r="U618" i="6" s="1"/>
  <c r="V1877" i="6"/>
  <c r="U1877" i="6" s="1"/>
  <c r="V1429" i="6"/>
  <c r="U1429" i="6" s="1"/>
  <c r="V1098" i="6"/>
  <c r="U1098" i="6" s="1"/>
  <c r="V1070" i="6"/>
  <c r="U1070" i="6" s="1"/>
  <c r="V691" i="6"/>
  <c r="U691" i="6" s="1"/>
  <c r="V58" i="6"/>
  <c r="U58" i="6" s="1"/>
  <c r="V448" i="6"/>
  <c r="U448" i="6" s="1"/>
  <c r="W535" i="6"/>
  <c r="W1259" i="6"/>
  <c r="W489" i="6"/>
  <c r="W1035" i="6"/>
  <c r="W1723" i="6"/>
  <c r="V956" i="6"/>
  <c r="U956" i="6" s="1"/>
  <c r="W1529" i="6"/>
  <c r="W1117" i="6"/>
  <c r="V1117" i="6"/>
  <c r="U1117" i="6" s="1"/>
  <c r="W1405" i="6"/>
  <c r="V1405" i="6"/>
  <c r="U1405" i="6" s="1"/>
  <c r="W903" i="6"/>
  <c r="V903" i="6"/>
  <c r="U903" i="6" s="1"/>
  <c r="W795" i="6"/>
  <c r="V795" i="6"/>
  <c r="U795" i="6" s="1"/>
  <c r="W1433" i="6"/>
  <c r="V1433" i="6"/>
  <c r="U1433" i="6" s="1"/>
  <c r="W616" i="6"/>
  <c r="V616" i="6"/>
  <c r="U616" i="6" s="1"/>
  <c r="W1404" i="6"/>
  <c r="V1404" i="6"/>
  <c r="U1404" i="6" s="1"/>
  <c r="W2193" i="6"/>
  <c r="V2193" i="6"/>
  <c r="U2193" i="6" s="1"/>
  <c r="V70" i="6"/>
  <c r="U70" i="6" s="1"/>
  <c r="W1599" i="6"/>
  <c r="W2280" i="6"/>
  <c r="V2280" i="6"/>
  <c r="U2280" i="6" s="1"/>
  <c r="W541" i="6"/>
  <c r="V541" i="6"/>
  <c r="U541" i="6" s="1"/>
  <c r="W823" i="6"/>
  <c r="V823" i="6"/>
  <c r="U823" i="6" s="1"/>
  <c r="W429" i="6"/>
  <c r="V429" i="6"/>
  <c r="U429" i="6" s="1"/>
  <c r="W1338" i="6"/>
  <c r="V1338" i="6"/>
  <c r="U1338" i="6" s="1"/>
  <c r="W2275" i="6"/>
  <c r="V2275" i="6"/>
  <c r="U2275" i="6" s="1"/>
  <c r="V2184" i="6"/>
  <c r="U2184" i="6" s="1"/>
  <c r="W2184" i="6"/>
  <c r="W1226" i="6"/>
  <c r="V1226" i="6"/>
  <c r="U1226" i="6" s="1"/>
  <c r="W896" i="6"/>
  <c r="V896" i="6"/>
  <c r="U896" i="6" s="1"/>
  <c r="W2231" i="6"/>
  <c r="V2231" i="6"/>
  <c r="U2231" i="6" s="1"/>
  <c r="W1724" i="6"/>
  <c r="V1724" i="6"/>
  <c r="U1724" i="6" s="1"/>
  <c r="W2005" i="6"/>
  <c r="V2005" i="6"/>
  <c r="U2005" i="6" s="1"/>
  <c r="V772" i="6"/>
  <c r="U772" i="6" s="1"/>
  <c r="V1980" i="6"/>
  <c r="U1980" i="6" s="1"/>
  <c r="V1668" i="6"/>
  <c r="U1668" i="6" s="1"/>
  <c r="W305" i="6"/>
  <c r="V1725" i="6"/>
  <c r="U1725" i="6" s="1"/>
  <c r="W543" i="6"/>
  <c r="V543" i="6"/>
  <c r="U543" i="6" s="1"/>
  <c r="W93" i="6"/>
  <c r="V93" i="6"/>
  <c r="U93" i="6" s="1"/>
  <c r="V453" i="6"/>
  <c r="U453" i="6" s="1"/>
  <c r="W1080" i="6"/>
  <c r="V763" i="6"/>
  <c r="U763" i="6" s="1"/>
  <c r="V669" i="6"/>
  <c r="U669" i="6" s="1"/>
  <c r="V968" i="6"/>
  <c r="U968" i="6" s="1"/>
  <c r="V233" i="6"/>
  <c r="U233" i="6" s="1"/>
  <c r="W1757" i="6"/>
  <c r="W2082" i="6"/>
  <c r="W628" i="6"/>
  <c r="V628" i="6"/>
  <c r="U628" i="6" s="1"/>
  <c r="W183" i="6"/>
  <c r="V183" i="6"/>
  <c r="U183" i="6" s="1"/>
  <c r="V1883" i="6"/>
  <c r="U1883" i="6" s="1"/>
  <c r="W293" i="6"/>
  <c r="W1158" i="6"/>
  <c r="V589" i="6"/>
  <c r="U589" i="6" s="1"/>
  <c r="V676" i="6"/>
  <c r="U676" i="6" s="1"/>
  <c r="W951" i="6"/>
  <c r="V1675" i="6"/>
  <c r="U1675" i="6" s="1"/>
  <c r="W1255" i="6"/>
  <c r="V1780" i="6"/>
  <c r="U1780" i="6" s="1"/>
  <c r="W624" i="6"/>
  <c r="V2270" i="6"/>
  <c r="U2270" i="6" s="1"/>
  <c r="V803" i="6"/>
  <c r="U803" i="6" s="1"/>
  <c r="V479" i="6"/>
  <c r="U479" i="6" s="1"/>
  <c r="W1842" i="6"/>
  <c r="W1655" i="6"/>
  <c r="W1941" i="6"/>
  <c r="V1941" i="6"/>
  <c r="U1941" i="6" s="1"/>
  <c r="W396" i="6"/>
  <c r="V396" i="6"/>
  <c r="U396" i="6" s="1"/>
  <c r="W2090" i="6"/>
  <c r="V1022" i="6"/>
  <c r="U1022" i="6" s="1"/>
  <c r="W1022" i="6"/>
  <c r="W1422" i="6"/>
  <c r="V1422" i="6"/>
  <c r="U1422" i="6" s="1"/>
  <c r="W1616" i="6"/>
  <c r="W2057" i="6"/>
  <c r="V640" i="6"/>
  <c r="U640" i="6" s="1"/>
  <c r="W640" i="6"/>
  <c r="W104" i="6"/>
  <c r="V104" i="6"/>
  <c r="U104" i="6" s="1"/>
  <c r="W936" i="6"/>
  <c r="V936" i="6"/>
  <c r="U936" i="6" s="1"/>
  <c r="V2201" i="6"/>
  <c r="U2201" i="6" s="1"/>
  <c r="V445" i="6"/>
  <c r="U445" i="6" s="1"/>
  <c r="W1487" i="6"/>
  <c r="W577" i="6"/>
  <c r="W2011" i="6"/>
  <c r="V519" i="6"/>
  <c r="U519" i="6" s="1"/>
  <c r="V1039" i="6"/>
  <c r="U1039" i="6" s="1"/>
  <c r="W1811" i="6"/>
  <c r="V1811" i="6"/>
  <c r="U1811" i="6" s="1"/>
  <c r="V1977" i="6"/>
  <c r="U1977" i="6" s="1"/>
  <c r="W1977" i="6"/>
  <c r="W411" i="6"/>
  <c r="V411" i="6"/>
  <c r="U411" i="6" s="1"/>
  <c r="W2247" i="6"/>
  <c r="V2247" i="6"/>
  <c r="U2247" i="6" s="1"/>
  <c r="W1426" i="6"/>
  <c r="V1426" i="6"/>
  <c r="U1426" i="6" s="1"/>
  <c r="W583" i="6"/>
  <c r="W1939" i="6"/>
  <c r="V1939" i="6"/>
  <c r="U1939" i="6" s="1"/>
  <c r="W813" i="6"/>
  <c r="V1014" i="6"/>
  <c r="U1014" i="6" s="1"/>
  <c r="W1014" i="6"/>
  <c r="W1444" i="6"/>
  <c r="W397" i="6"/>
  <c r="V397" i="6"/>
  <c r="U397" i="6" s="1"/>
  <c r="W1310" i="6"/>
  <c r="W148" i="6"/>
  <c r="W2147" i="6"/>
  <c r="V2147" i="6"/>
  <c r="U2147" i="6" s="1"/>
  <c r="W41" i="6"/>
  <c r="V41" i="6"/>
  <c r="U41" i="6" s="1"/>
  <c r="W374" i="6"/>
  <c r="V374" i="6"/>
  <c r="U374" i="6" s="1"/>
  <c r="W1685" i="6"/>
  <c r="V1685" i="6"/>
  <c r="U1685" i="6" s="1"/>
  <c r="V312" i="6"/>
  <c r="U312" i="6" s="1"/>
  <c r="W1984" i="6"/>
  <c r="W1033" i="6"/>
  <c r="W99" i="6"/>
  <c r="W351" i="6"/>
  <c r="V351" i="6"/>
  <c r="U351" i="6" s="1"/>
  <c r="W451" i="6"/>
  <c r="V451" i="6"/>
  <c r="U451" i="6" s="1"/>
  <c r="W1607" i="6"/>
  <c r="V1607" i="6"/>
  <c r="U1607" i="6" s="1"/>
  <c r="V125" i="6"/>
  <c r="U125" i="6" s="1"/>
  <c r="W125" i="6"/>
  <c r="V569" i="6"/>
  <c r="U569" i="6" s="1"/>
  <c r="W569" i="6"/>
  <c r="W1411" i="6"/>
  <c r="V1411" i="6"/>
  <c r="U1411" i="6" s="1"/>
  <c r="V1837" i="6"/>
  <c r="U1837" i="6" s="1"/>
  <c r="W1837" i="6"/>
  <c r="W321" i="6"/>
  <c r="V321" i="6"/>
  <c r="U321" i="6" s="1"/>
  <c r="W1094" i="6"/>
  <c r="V1094" i="6"/>
  <c r="U1094" i="6" s="1"/>
  <c r="W1245" i="6"/>
  <c r="V1245" i="6"/>
  <c r="U1245" i="6" s="1"/>
  <c r="W2138" i="6"/>
  <c r="V2138" i="6"/>
  <c r="U2138" i="6" s="1"/>
  <c r="V32" i="6"/>
  <c r="U32" i="6" s="1"/>
  <c r="V944" i="6"/>
  <c r="U944" i="6" s="1"/>
  <c r="V2097" i="6"/>
  <c r="U2097" i="6" s="1"/>
  <c r="W2118" i="6"/>
  <c r="W1252" i="6"/>
  <c r="V705" i="6"/>
  <c r="U705" i="6" s="1"/>
  <c r="W1455" i="6"/>
  <c r="W1612" i="6"/>
  <c r="W1944" i="6"/>
  <c r="V1944" i="6"/>
  <c r="U1944" i="6" s="1"/>
  <c r="V1362" i="6"/>
  <c r="U1362" i="6" s="1"/>
  <c r="W107" i="6"/>
  <c r="V1844" i="6"/>
  <c r="U1844" i="6" s="1"/>
  <c r="W221" i="6"/>
  <c r="V221" i="6"/>
  <c r="U221" i="6" s="1"/>
  <c r="W2258" i="6"/>
  <c r="W1642" i="6"/>
  <c r="V1642" i="6"/>
  <c r="U1642" i="6" s="1"/>
  <c r="V383" i="6"/>
  <c r="U383" i="6" s="1"/>
  <c r="W585" i="6"/>
  <c r="W1230" i="6"/>
  <c r="V1230" i="6"/>
  <c r="U1230" i="6" s="1"/>
  <c r="W356" i="6"/>
  <c r="V356" i="6"/>
  <c r="U356" i="6" s="1"/>
  <c r="W1198" i="6"/>
  <c r="V1198" i="6"/>
  <c r="U1198" i="6" s="1"/>
  <c r="W146" i="6"/>
  <c r="V146" i="6"/>
  <c r="U146" i="6" s="1"/>
  <c r="W844" i="6"/>
  <c r="V844" i="6"/>
  <c r="U844" i="6" s="1"/>
  <c r="V2092" i="6"/>
  <c r="U2092" i="6" s="1"/>
  <c r="W1152" i="6"/>
  <c r="V890" i="6"/>
  <c r="U890" i="6" s="1"/>
  <c r="V692" i="6"/>
  <c r="U692" i="6" s="1"/>
  <c r="V503" i="6"/>
  <c r="U503" i="6" s="1"/>
  <c r="V1035" i="6"/>
  <c r="U1035" i="6" s="1"/>
  <c r="V1637" i="6"/>
  <c r="U1637" i="6" s="1"/>
  <c r="W1447" i="6"/>
  <c r="V246" i="6"/>
  <c r="U246" i="6" s="1"/>
  <c r="W1712" i="6"/>
  <c r="W513" i="6"/>
  <c r="V1960" i="6"/>
  <c r="U1960" i="6" s="1"/>
  <c r="W1257" i="6"/>
  <c r="W1148" i="6"/>
  <c r="W1428" i="6"/>
  <c r="V1318" i="6"/>
  <c r="U1318" i="6" s="1"/>
  <c r="W1656" i="6"/>
  <c r="W808" i="6"/>
  <c r="W1168" i="6"/>
  <c r="V1107" i="6"/>
  <c r="U1107" i="6" s="1"/>
  <c r="V247" i="6"/>
  <c r="U247" i="6" s="1"/>
  <c r="W85" i="6"/>
  <c r="V78" i="6"/>
  <c r="U78" i="6" s="1"/>
  <c r="W533" i="6"/>
  <c r="V2029" i="6"/>
  <c r="U2029" i="6" s="1"/>
  <c r="V1759" i="6"/>
  <c r="U1759" i="6" s="1"/>
  <c r="V1569" i="6"/>
  <c r="U1569" i="6" s="1"/>
  <c r="V1474" i="6"/>
  <c r="U1474" i="6" s="1"/>
  <c r="W1849" i="6"/>
  <c r="V2212" i="6"/>
  <c r="U2212" i="6" s="1"/>
  <c r="V1518" i="6"/>
  <c r="U1518" i="6" s="1"/>
  <c r="W1480" i="6"/>
  <c r="W1746" i="6"/>
  <c r="W105" i="6"/>
  <c r="W253" i="6"/>
  <c r="V1282" i="6"/>
  <c r="U1282" i="6" s="1"/>
  <c r="W619" i="6"/>
  <c r="V1162" i="6"/>
  <c r="U1162" i="6" s="1"/>
  <c r="W860" i="6"/>
  <c r="V860" i="6"/>
  <c r="U860" i="6" s="1"/>
  <c r="W1541" i="6"/>
  <c r="V1541" i="6"/>
  <c r="U1541" i="6" s="1"/>
  <c r="W1920" i="6"/>
  <c r="W1295" i="6"/>
  <c r="W188" i="6"/>
  <c r="W1638" i="6"/>
  <c r="W147" i="6"/>
  <c r="W1858" i="6"/>
  <c r="V1858" i="6"/>
  <c r="U1858" i="6" s="1"/>
  <c r="W1019" i="6"/>
  <c r="V1019" i="6"/>
  <c r="U1019" i="6" s="1"/>
  <c r="W1142" i="6"/>
  <c r="V1142" i="6"/>
  <c r="U1142" i="6" s="1"/>
  <c r="W1364" i="6"/>
  <c r="V1364" i="6"/>
  <c r="U1364" i="6" s="1"/>
  <c r="W2080" i="6"/>
  <c r="V2080" i="6"/>
  <c r="U2080" i="6" s="1"/>
  <c r="W578" i="6"/>
  <c r="V578" i="6"/>
  <c r="U578" i="6" s="1"/>
  <c r="V1190" i="6"/>
  <c r="U1190" i="6" s="1"/>
  <c r="V1868" i="6"/>
  <c r="U1868" i="6" s="1"/>
  <c r="W726" i="6"/>
  <c r="V303" i="6"/>
  <c r="U303" i="6" s="1"/>
  <c r="W1794" i="6"/>
  <c r="W740" i="6"/>
  <c r="V740" i="6"/>
  <c r="U740" i="6" s="1"/>
  <c r="W1946" i="6"/>
  <c r="V1946" i="6"/>
  <c r="U1946" i="6" s="1"/>
  <c r="W1189" i="6"/>
  <c r="V1189" i="6"/>
  <c r="U1189" i="6" s="1"/>
  <c r="W2114" i="6"/>
  <c r="V2114" i="6"/>
  <c r="U2114" i="6" s="1"/>
  <c r="W339" i="6"/>
  <c r="W1900" i="6"/>
  <c r="V1866" i="6"/>
  <c r="U1866" i="6" s="1"/>
  <c r="V422" i="6"/>
  <c r="U422" i="6" s="1"/>
  <c r="W804" i="6"/>
  <c r="W484" i="6"/>
  <c r="W367" i="6"/>
  <c r="W2197" i="6"/>
  <c r="V2197" i="6"/>
  <c r="U2197" i="6" s="1"/>
  <c r="W866" i="6"/>
  <c r="V866" i="6"/>
  <c r="U866" i="6" s="1"/>
  <c r="V1188" i="6"/>
  <c r="U1188" i="6" s="1"/>
  <c r="V417" i="6"/>
  <c r="U417" i="6" s="1"/>
  <c r="V1125" i="6"/>
  <c r="U1125" i="6" s="1"/>
  <c r="V1258" i="6"/>
  <c r="U1258" i="6" s="1"/>
  <c r="W1953" i="6"/>
  <c r="V1740" i="6"/>
  <c r="U1740" i="6" s="1"/>
  <c r="V1986" i="6"/>
  <c r="U1986" i="6" s="1"/>
  <c r="W1551" i="6"/>
  <c r="W1042" i="6"/>
  <c r="W1822" i="6"/>
  <c r="V346" i="6"/>
  <c r="U346" i="6" s="1"/>
  <c r="W171" i="6"/>
  <c r="W166" i="6"/>
  <c r="V990" i="6"/>
  <c r="U990" i="6" s="1"/>
  <c r="V2246" i="6"/>
  <c r="U2246" i="6" s="1"/>
  <c r="W302" i="6"/>
  <c r="W1500" i="6"/>
  <c r="V1500" i="6"/>
  <c r="U1500" i="6" s="1"/>
  <c r="W635" i="6"/>
  <c r="W1703" i="6"/>
  <c r="V1703" i="6"/>
  <c r="U1703" i="6" s="1"/>
  <c r="W1007" i="6"/>
  <c r="W1434" i="6"/>
  <c r="V684" i="6"/>
  <c r="U684" i="6" s="1"/>
  <c r="W828" i="6"/>
  <c r="W1275" i="6"/>
  <c r="V998" i="6"/>
  <c r="U998" i="6" s="1"/>
  <c r="W921" i="6"/>
  <c r="W360" i="6"/>
  <c r="V262" i="6"/>
  <c r="U262" i="6" s="1"/>
  <c r="W2190" i="6"/>
  <c r="W525" i="6"/>
  <c r="V1393" i="6"/>
  <c r="U1393" i="6" s="1"/>
  <c r="W1521" i="6"/>
  <c r="W2074" i="6"/>
  <c r="V2074" i="6"/>
  <c r="U2074" i="6" s="1"/>
  <c r="V567" i="6"/>
  <c r="U567" i="6" s="1"/>
  <c r="V771" i="6"/>
  <c r="U771" i="6" s="1"/>
  <c r="V819" i="6"/>
  <c r="U819" i="6" s="1"/>
  <c r="V1478" i="6"/>
  <c r="U1478" i="6" s="1"/>
  <c r="W1615" i="6"/>
  <c r="W1473" i="6"/>
  <c r="W874" i="6"/>
  <c r="W1662" i="6"/>
  <c r="W1427" i="6"/>
  <c r="W935" i="6"/>
  <c r="W1266" i="6"/>
  <c r="W905" i="6"/>
  <c r="W1221" i="6"/>
  <c r="V1707" i="6"/>
  <c r="U1707" i="6" s="1"/>
  <c r="W1299" i="6"/>
  <c r="V1136" i="6"/>
  <c r="U1136" i="6" s="1"/>
  <c r="V2008" i="6"/>
  <c r="U2008" i="6" s="1"/>
  <c r="W1491" i="6"/>
  <c r="W820" i="6"/>
  <c r="V1621" i="6"/>
  <c r="U1621" i="6" s="1"/>
  <c r="V631" i="6"/>
  <c r="U631" i="6" s="1"/>
  <c r="V1653" i="6"/>
  <c r="U1653" i="6" s="1"/>
  <c r="V621" i="6"/>
  <c r="U621" i="6" s="1"/>
  <c r="W927" i="6"/>
  <c r="V927" i="6"/>
  <c r="U927" i="6" s="1"/>
  <c r="W1743" i="6"/>
  <c r="V1743" i="6"/>
  <c r="U1743" i="6" s="1"/>
  <c r="W610" i="6"/>
  <c r="V610" i="6"/>
  <c r="U610" i="6" s="1"/>
  <c r="W2273" i="6"/>
  <c r="V2273" i="6"/>
  <c r="U2273" i="6" s="1"/>
  <c r="W1341" i="6"/>
  <c r="V1341" i="6"/>
  <c r="U1341" i="6" s="1"/>
  <c r="W898" i="6"/>
  <c r="V898" i="6"/>
  <c r="U898" i="6" s="1"/>
  <c r="W1199" i="6"/>
  <c r="V1199" i="6"/>
  <c r="U1199" i="6" s="1"/>
  <c r="W375" i="6"/>
  <c r="V375" i="6"/>
  <c r="U375" i="6" s="1"/>
  <c r="W537" i="6"/>
  <c r="V537" i="6"/>
  <c r="U537" i="6" s="1"/>
  <c r="W470" i="6"/>
  <c r="V470" i="6"/>
  <c r="U470" i="6" s="1"/>
  <c r="W1727" i="6"/>
  <c r="V1727" i="6"/>
  <c r="U1727" i="6" s="1"/>
  <c r="W645" i="6"/>
  <c r="V645" i="6"/>
  <c r="U645" i="6" s="1"/>
  <c r="W552" i="6"/>
  <c r="V552" i="6"/>
  <c r="U552" i="6" s="1"/>
  <c r="W555" i="6"/>
  <c r="V555" i="6"/>
  <c r="U555" i="6" s="1"/>
  <c r="W149" i="6"/>
  <c r="V149" i="6"/>
  <c r="U149" i="6" s="1"/>
  <c r="W746" i="6"/>
  <c r="V746" i="6"/>
  <c r="U746" i="6" s="1"/>
  <c r="W658" i="6"/>
  <c r="V658" i="6"/>
  <c r="U658" i="6" s="1"/>
  <c r="W1467" i="6"/>
  <c r="V1467" i="6"/>
  <c r="U1467" i="6" s="1"/>
  <c r="W1504" i="6"/>
  <c r="V1504" i="6"/>
  <c r="U1504" i="6" s="1"/>
  <c r="W2079" i="6"/>
  <c r="V2079" i="6"/>
  <c r="U2079" i="6" s="1"/>
  <c r="W1999" i="6"/>
  <c r="V1999" i="6"/>
  <c r="U1999" i="6" s="1"/>
  <c r="W1791" i="6"/>
  <c r="V1791" i="6"/>
  <c r="U1791" i="6" s="1"/>
  <c r="W1489" i="6"/>
  <c r="V1489" i="6"/>
  <c r="U1489" i="6" s="1"/>
  <c r="W1936" i="6"/>
  <c r="V1936" i="6"/>
  <c r="U1936" i="6" s="1"/>
  <c r="W1831" i="6"/>
  <c r="V1831" i="6"/>
  <c r="U1831" i="6" s="1"/>
  <c r="W1425" i="6"/>
  <c r="V1425" i="6"/>
  <c r="U1425" i="6" s="1"/>
  <c r="W1898" i="6"/>
  <c r="W1155" i="6"/>
  <c r="W623" i="6"/>
  <c r="V724" i="6"/>
  <c r="U724" i="6" s="1"/>
  <c r="V2205" i="6"/>
  <c r="U2205" i="6" s="1"/>
  <c r="W1700" i="6"/>
  <c r="V1874" i="6"/>
  <c r="U1874" i="6" s="1"/>
  <c r="W1735" i="6"/>
  <c r="V563" i="6"/>
  <c r="U563" i="6" s="1"/>
  <c r="W255" i="6"/>
  <c r="W549" i="6"/>
  <c r="V1645" i="6"/>
  <c r="U1645" i="6" s="1"/>
  <c r="V180" i="6"/>
  <c r="U180" i="6" s="1"/>
  <c r="W673" i="6"/>
  <c r="V2104" i="6"/>
  <c r="U2104" i="6" s="1"/>
  <c r="W1978" i="6"/>
  <c r="V1356" i="6"/>
  <c r="U1356" i="6" s="1"/>
  <c r="V1623" i="6"/>
  <c r="U1623" i="6" s="1"/>
  <c r="V1648" i="6"/>
  <c r="U1648" i="6" s="1"/>
  <c r="V413" i="6"/>
  <c r="U413" i="6" s="1"/>
  <c r="W1143" i="6"/>
  <c r="W1573" i="6"/>
  <c r="W1452" i="6"/>
  <c r="V1452" i="6"/>
  <c r="U1452" i="6" s="1"/>
  <c r="W324" i="6"/>
  <c r="V324" i="6"/>
  <c r="U324" i="6" s="1"/>
  <c r="W1890" i="6"/>
  <c r="V1890" i="6"/>
  <c r="U1890" i="6" s="1"/>
  <c r="W2120" i="6"/>
  <c r="V2120" i="6"/>
  <c r="U2120" i="6" s="1"/>
  <c r="W1399" i="6"/>
  <c r="V1399" i="6"/>
  <c r="U1399" i="6" s="1"/>
  <c r="W1068" i="6"/>
  <c r="V1068" i="6"/>
  <c r="U1068" i="6" s="1"/>
  <c r="W870" i="6"/>
  <c r="V870" i="6"/>
  <c r="U870" i="6" s="1"/>
  <c r="W1741" i="6"/>
  <c r="V1741" i="6"/>
  <c r="U1741" i="6" s="1"/>
  <c r="W82" i="6"/>
  <c r="V1172" i="6"/>
  <c r="U1172" i="6" s="1"/>
  <c r="W573" i="6"/>
  <c r="W2134" i="6"/>
  <c r="W1669" i="6"/>
  <c r="W405" i="6"/>
  <c r="V1328" i="6"/>
  <c r="U1328" i="6" s="1"/>
  <c r="W1884" i="6"/>
  <c r="W1790" i="6"/>
  <c r="W1025" i="6"/>
  <c r="V1475" i="6"/>
  <c r="U1475" i="6" s="1"/>
  <c r="W594" i="6"/>
  <c r="V957" i="6"/>
  <c r="U957" i="6" s="1"/>
  <c r="W1994" i="6"/>
  <c r="W407" i="6"/>
  <c r="V1567" i="6"/>
  <c r="U1567" i="6" s="1"/>
  <c r="V222" i="6"/>
  <c r="U222" i="6" s="1"/>
  <c r="V463" i="6"/>
  <c r="U463" i="6" s="1"/>
  <c r="V757" i="6"/>
  <c r="U757" i="6" s="1"/>
  <c r="W855" i="6"/>
  <c r="W1132" i="6"/>
  <c r="W1124" i="6"/>
  <c r="W1348" i="6"/>
  <c r="W2056" i="6"/>
  <c r="W77" i="6"/>
  <c r="W2013" i="6"/>
  <c r="V1673" i="6"/>
  <c r="U1673" i="6" s="1"/>
  <c r="W783" i="6"/>
  <c r="V278" i="6"/>
  <c r="U278" i="6" s="1"/>
  <c r="W1446" i="6"/>
  <c r="W1734" i="6"/>
  <c r="V1481" i="6"/>
  <c r="U1481" i="6" s="1"/>
  <c r="W1181" i="6"/>
  <c r="W946" i="6"/>
  <c r="V633" i="6"/>
  <c r="U633" i="6" s="1"/>
  <c r="W1279" i="6"/>
  <c r="V95" i="6"/>
  <c r="U95" i="6" s="1"/>
  <c r="W1157" i="6"/>
  <c r="W1775" i="6"/>
  <c r="V2089" i="6"/>
  <c r="U2089" i="6" s="1"/>
  <c r="V753" i="6"/>
  <c r="U753" i="6" s="1"/>
  <c r="V92" i="6"/>
  <c r="U92" i="6" s="1"/>
  <c r="V2127" i="6"/>
  <c r="U2127" i="6" s="1"/>
  <c r="V1778" i="6"/>
  <c r="U1778" i="6" s="1"/>
  <c r="V529" i="6"/>
  <c r="U529" i="6" s="1"/>
  <c r="V551" i="6"/>
  <c r="U551" i="6" s="1"/>
  <c r="V387" i="6"/>
  <c r="U387" i="6" s="1"/>
  <c r="V172" i="6"/>
  <c r="U172" i="6" s="1"/>
  <c r="V2256" i="6"/>
  <c r="U2256" i="6" s="1"/>
  <c r="V1074" i="6"/>
  <c r="U1074" i="6" s="1"/>
  <c r="V1738" i="6"/>
  <c r="U1738" i="6" s="1"/>
  <c r="V1139" i="6"/>
  <c r="U1139" i="6" s="1"/>
  <c r="V1670" i="6"/>
  <c r="U1670" i="6" s="1"/>
  <c r="V925" i="6"/>
  <c r="U925" i="6" s="1"/>
  <c r="V341" i="6"/>
  <c r="U341" i="6" s="1"/>
  <c r="V1382" i="6"/>
  <c r="U1382" i="6" s="1"/>
  <c r="V1624" i="6"/>
  <c r="U1624" i="6" s="1"/>
  <c r="V347" i="6"/>
  <c r="U347" i="6" s="1"/>
  <c r="V2242" i="6"/>
  <c r="U2242" i="6" s="1"/>
  <c r="V2291" i="6"/>
  <c r="U2291" i="6" s="1"/>
  <c r="V938" i="6"/>
  <c r="U938" i="6" s="1"/>
  <c r="V933" i="6"/>
  <c r="U933" i="6" s="1"/>
  <c r="V1945" i="6"/>
  <c r="U1945" i="6" s="1"/>
  <c r="V821" i="6"/>
  <c r="U821" i="6" s="1"/>
  <c r="V837" i="6"/>
  <c r="U837" i="6" s="1"/>
  <c r="V1523" i="6"/>
  <c r="U1523" i="6" s="1"/>
  <c r="V2038" i="6"/>
  <c r="U2038" i="6" s="1"/>
  <c r="V1165" i="6"/>
  <c r="U1165" i="6" s="1"/>
  <c r="V1682" i="6"/>
  <c r="U1682" i="6" s="1"/>
  <c r="V1049" i="6"/>
  <c r="U1049" i="6" s="1"/>
  <c r="V1526" i="6"/>
  <c r="U1526" i="6" s="1"/>
  <c r="V1706" i="6"/>
  <c r="U1706" i="6" s="1"/>
  <c r="V1067" i="6"/>
  <c r="U1067" i="6" s="1"/>
  <c r="V2200" i="6"/>
  <c r="U2200" i="6" s="1"/>
  <c r="V1502" i="6"/>
  <c r="U1502" i="6" s="1"/>
  <c r="V720" i="6"/>
  <c r="U720" i="6" s="1"/>
  <c r="V1468" i="6"/>
  <c r="U1468" i="6" s="1"/>
  <c r="V2207" i="6"/>
  <c r="U2207" i="6" s="1"/>
  <c r="V242" i="6"/>
  <c r="U242" i="6" s="1"/>
  <c r="V2136" i="6"/>
  <c r="U2136" i="6" s="1"/>
  <c r="V2054" i="6"/>
  <c r="U2054" i="6" s="1"/>
  <c r="V1783" i="6"/>
  <c r="U1783" i="6" s="1"/>
  <c r="V491" i="6"/>
  <c r="U491" i="6" s="1"/>
  <c r="V2228" i="6"/>
  <c r="U2228" i="6" s="1"/>
  <c r="V856" i="6"/>
  <c r="U856" i="6" s="1"/>
  <c r="V1574" i="6"/>
  <c r="U1574" i="6" s="1"/>
  <c r="V1971" i="6"/>
  <c r="U1971" i="6" s="1"/>
  <c r="V1492" i="6"/>
  <c r="U1492" i="6" s="1"/>
  <c r="V984" i="6"/>
  <c r="U984" i="6" s="1"/>
  <c r="V1013" i="6"/>
  <c r="U1013" i="6" s="1"/>
  <c r="V672" i="6"/>
  <c r="U672" i="6" s="1"/>
  <c r="V1284" i="6"/>
  <c r="U1284" i="6" s="1"/>
  <c r="V1113" i="6"/>
  <c r="U1113" i="6" s="1"/>
  <c r="V2122" i="6"/>
  <c r="U2122" i="6" s="1"/>
  <c r="V1271" i="6"/>
  <c r="U1271" i="6" s="1"/>
  <c r="V369" i="6"/>
  <c r="U369" i="6" s="1"/>
  <c r="V1377" i="6"/>
  <c r="U1377" i="6" s="1"/>
  <c r="V884" i="6"/>
  <c r="U884" i="6" s="1"/>
  <c r="V1773" i="6"/>
  <c r="U1773" i="6" s="1"/>
  <c r="V1109" i="6"/>
  <c r="U1109" i="6" s="1"/>
  <c r="V117" i="6"/>
  <c r="U117" i="6" s="1"/>
  <c r="V103" i="6"/>
  <c r="U103" i="6" s="1"/>
  <c r="V1745" i="6"/>
  <c r="U1745" i="6" s="1"/>
  <c r="V2020" i="6"/>
  <c r="U2020" i="6" s="1"/>
  <c r="V611" i="6"/>
  <c r="U611" i="6" s="1"/>
  <c r="V2299" i="6"/>
  <c r="U2299" i="6" s="1"/>
  <c r="V2209" i="6"/>
  <c r="U2209" i="6" s="1"/>
  <c r="V2249" i="6"/>
  <c r="U2249" i="6" s="1"/>
  <c r="V204" i="6"/>
  <c r="U204" i="6" s="1"/>
  <c r="V1683" i="6"/>
  <c r="U1683" i="6" s="1"/>
  <c r="V1519" i="6"/>
  <c r="U1519" i="6" s="1"/>
  <c r="V267" i="6"/>
  <c r="U267" i="6" s="1"/>
  <c r="V1485" i="6"/>
  <c r="U1485" i="6" s="1"/>
  <c r="V1992" i="6"/>
  <c r="U1992" i="6" s="1"/>
  <c r="V1212" i="6"/>
  <c r="U1212" i="6" s="1"/>
  <c r="V1805" i="6"/>
  <c r="U1805" i="6" s="1"/>
  <c r="V2295" i="6"/>
  <c r="U2295" i="6" s="1"/>
  <c r="V1814" i="6"/>
  <c r="U1814" i="6" s="1"/>
  <c r="V943" i="6"/>
  <c r="U943" i="6" s="1"/>
  <c r="V15" i="6"/>
  <c r="U15" i="6" s="1"/>
  <c r="V27" i="6"/>
  <c r="U27" i="6" s="1"/>
  <c r="V1966" i="6"/>
  <c r="U1966" i="6" s="1"/>
  <c r="V1273" i="6"/>
  <c r="U1273" i="6" s="1"/>
  <c r="V459" i="6"/>
  <c r="U459" i="6" s="1"/>
  <c r="V131" i="6"/>
  <c r="U131" i="6" s="1"/>
  <c r="V363" i="6"/>
  <c r="U363" i="6" s="1"/>
  <c r="V1460" i="6"/>
  <c r="U1460" i="6" s="1"/>
  <c r="V653" i="6"/>
  <c r="U653" i="6" s="1"/>
  <c r="V412" i="6"/>
  <c r="U412" i="6" s="1"/>
  <c r="V636" i="6"/>
  <c r="U636" i="6" s="1"/>
  <c r="V2052" i="6"/>
  <c r="U2052" i="6" s="1"/>
  <c r="V907" i="6"/>
  <c r="U907" i="6" s="1"/>
  <c r="V1965" i="6"/>
  <c r="U1965" i="6" s="1"/>
  <c r="V637" i="6"/>
  <c r="U637" i="6" s="1"/>
  <c r="V419" i="6"/>
  <c r="U419" i="6" s="1"/>
  <c r="W9" i="6"/>
  <c r="V63" i="6"/>
  <c r="U63" i="6" s="1"/>
  <c r="V788" i="6"/>
  <c r="U788" i="6" s="1"/>
  <c r="W486" i="6"/>
  <c r="W1183" i="6"/>
  <c r="V442" i="6"/>
  <c r="U442" i="6" s="1"/>
  <c r="V1238" i="6"/>
  <c r="U1238" i="6" s="1"/>
  <c r="V671" i="6"/>
  <c r="U671" i="6" s="1"/>
  <c r="V1948" i="6"/>
  <c r="U1948" i="6" s="1"/>
  <c r="W1557" i="6"/>
  <c r="V497" i="6"/>
  <c r="U497" i="6" s="1"/>
  <c r="V605" i="6"/>
  <c r="U605" i="6" s="1"/>
  <c r="V570" i="6"/>
  <c r="U570" i="6" s="1"/>
  <c r="V2235" i="6"/>
  <c r="U2235" i="6" s="1"/>
  <c r="V1260" i="6"/>
  <c r="U1260" i="6" s="1"/>
  <c r="V1355" i="6"/>
  <c r="U1355" i="6" s="1"/>
  <c r="V430" i="6"/>
  <c r="U430" i="6" s="1"/>
  <c r="V1311" i="6"/>
  <c r="U1311" i="6" s="1"/>
  <c r="V353" i="6"/>
  <c r="U353" i="6" s="1"/>
  <c r="V784" i="6"/>
  <c r="U784" i="6" s="1"/>
  <c r="V842" i="6"/>
  <c r="U842" i="6" s="1"/>
  <c r="V1600" i="6"/>
  <c r="U1600" i="6" s="1"/>
  <c r="V976" i="6"/>
  <c r="U976" i="6" s="1"/>
  <c r="V1517" i="6"/>
  <c r="U1517" i="6" s="1"/>
  <c r="V1652" i="6"/>
  <c r="U1652" i="6" s="1"/>
  <c r="V1407" i="6"/>
  <c r="U1407" i="6" s="1"/>
  <c r="V604" i="6"/>
  <c r="U604" i="6" s="1"/>
  <c r="V217" i="6"/>
  <c r="U217" i="6" s="1"/>
  <c r="V1386" i="6"/>
  <c r="U1386" i="6" s="1"/>
  <c r="V666" i="6"/>
  <c r="U666" i="6" s="1"/>
  <c r="V791" i="6"/>
  <c r="U791" i="6" s="1"/>
  <c r="V660" i="6"/>
  <c r="U660" i="6" s="1"/>
  <c r="V661" i="6"/>
  <c r="U661" i="6" s="1"/>
  <c r="V423" i="6"/>
  <c r="U423" i="6" s="1"/>
  <c r="V680" i="6"/>
  <c r="U680" i="6" s="1"/>
  <c r="V219" i="6"/>
  <c r="U219" i="6" s="1"/>
  <c r="V39" i="6"/>
  <c r="U39" i="6" s="1"/>
  <c r="V2199" i="6"/>
  <c r="U2199" i="6" s="1"/>
  <c r="V1768" i="6"/>
  <c r="U1768" i="6" s="1"/>
  <c r="V1987" i="6"/>
  <c r="U1987" i="6" s="1"/>
  <c r="V1138" i="6"/>
  <c r="U1138" i="6" s="1"/>
  <c r="V1469" i="6"/>
  <c r="U1469" i="6" s="1"/>
  <c r="V1802" i="6"/>
  <c r="U1802" i="6" s="1"/>
  <c r="V1041" i="6"/>
  <c r="U1041" i="6" s="1"/>
  <c r="V825" i="6"/>
  <c r="U825" i="6" s="1"/>
  <c r="V1701" i="6"/>
  <c r="U1701" i="6" s="1"/>
  <c r="V1833" i="6"/>
  <c r="U1833" i="6" s="1"/>
  <c r="V1882" i="6"/>
  <c r="U1882" i="6" s="1"/>
  <c r="V476" i="6"/>
  <c r="U476" i="6" s="1"/>
  <c r="V1401" i="6"/>
  <c r="U1401" i="6" s="1"/>
  <c r="V1369" i="6"/>
  <c r="U1369" i="6" s="1"/>
  <c r="V2014" i="6"/>
  <c r="U2014" i="6" s="1"/>
  <c r="V277" i="6"/>
  <c r="U277" i="6" s="1"/>
  <c r="V1755" i="6"/>
  <c r="U1755" i="6" s="1"/>
  <c r="V1017" i="6"/>
  <c r="U1017" i="6" s="1"/>
  <c r="V2166" i="6"/>
  <c r="U2166" i="6" s="1"/>
  <c r="V332" i="6"/>
  <c r="U332" i="6" s="1"/>
  <c r="V2226" i="6"/>
  <c r="U2226" i="6" s="1"/>
  <c r="V2237" i="6"/>
  <c r="U2237" i="6" s="1"/>
  <c r="V1320" i="6"/>
  <c r="U1320" i="6" s="1"/>
  <c r="V954" i="6"/>
  <c r="U954" i="6" s="1"/>
  <c r="V1674" i="6"/>
  <c r="U1674" i="6" s="1"/>
  <c r="V385" i="6"/>
  <c r="U385" i="6" s="1"/>
  <c r="V1510" i="6"/>
  <c r="U1510" i="6" s="1"/>
  <c r="V1810" i="6"/>
  <c r="U1810" i="6" s="1"/>
  <c r="V786" i="6"/>
  <c r="U786" i="6" s="1"/>
  <c r="V1942" i="6"/>
  <c r="U1942" i="6" s="1"/>
  <c r="V1459" i="6"/>
  <c r="U1459" i="6" s="1"/>
  <c r="V2109" i="6"/>
  <c r="U2109" i="6" s="1"/>
  <c r="V1704" i="6"/>
  <c r="U1704" i="6" s="1"/>
  <c r="V1643" i="6"/>
  <c r="U1643" i="6" s="1"/>
  <c r="V698" i="6"/>
  <c r="U698" i="6" s="1"/>
  <c r="V235" i="6"/>
  <c r="U235" i="6" s="1"/>
  <c r="V1200" i="6"/>
  <c r="U1200" i="6" s="1"/>
  <c r="V1765" i="6"/>
  <c r="U1765" i="6" s="1"/>
  <c r="V270" i="6"/>
  <c r="U270" i="6" s="1"/>
  <c r="V1009" i="6"/>
  <c r="U1009" i="6" s="1"/>
  <c r="V47" i="6"/>
  <c r="U47" i="6" s="1"/>
  <c r="V1023" i="6"/>
  <c r="U1023" i="6" s="1"/>
  <c r="V2271" i="6"/>
  <c r="U2271" i="6" s="1"/>
  <c r="V2145" i="6"/>
  <c r="U2145" i="6" s="1"/>
  <c r="V723" i="6"/>
  <c r="U723" i="6" s="1"/>
  <c r="V1453" i="6"/>
  <c r="U1453" i="6" s="1"/>
  <c r="V1950" i="6"/>
  <c r="U1950" i="6" s="1"/>
  <c r="V13" i="6"/>
  <c r="U13" i="6" s="1"/>
  <c r="V982" i="6"/>
  <c r="U982" i="6" s="1"/>
  <c r="V1525" i="6"/>
  <c r="U1525" i="6" s="1"/>
  <c r="V882" i="6"/>
  <c r="U882" i="6" s="1"/>
  <c r="V2296" i="6"/>
  <c r="U2296" i="6" s="1"/>
  <c r="V1879" i="6"/>
  <c r="U1879" i="6" s="1"/>
  <c r="V812" i="6"/>
  <c r="U812" i="6" s="1"/>
  <c r="V1351" i="6"/>
  <c r="U1351" i="6" s="1"/>
  <c r="V703" i="6"/>
  <c r="U703" i="6" s="1"/>
  <c r="V630" i="6"/>
  <c r="U630" i="6" s="1"/>
  <c r="V43" i="6"/>
  <c r="U43" i="6" s="1"/>
  <c r="V778" i="6"/>
  <c r="U778" i="6" s="1"/>
  <c r="V1414" i="6"/>
  <c r="U1414" i="6" s="1"/>
  <c r="V137" i="6"/>
  <c r="U137" i="6" s="1"/>
  <c r="V859" i="6"/>
  <c r="U859" i="6" s="1"/>
  <c r="V1391" i="6"/>
  <c r="U1391" i="6" s="1"/>
  <c r="V2062" i="6"/>
  <c r="U2062" i="6" s="1"/>
  <c r="V1381" i="6"/>
  <c r="U1381" i="6" s="1"/>
  <c r="V1781" i="6"/>
  <c r="U1781" i="6" s="1"/>
  <c r="V776" i="6"/>
  <c r="U776" i="6" s="1"/>
  <c r="V949" i="6"/>
  <c r="U949" i="6" s="1"/>
  <c r="V319" i="6"/>
  <c r="U319" i="6" s="1"/>
  <c r="V964" i="6"/>
  <c r="U964" i="6" s="1"/>
  <c r="V677" i="6"/>
  <c r="U677" i="6" s="1"/>
  <c r="V1484" i="6"/>
  <c r="U1484" i="6" s="1"/>
  <c r="V846" i="6"/>
  <c r="U846" i="6" s="1"/>
  <c r="V159" i="6"/>
  <c r="U159" i="6" s="1"/>
  <c r="V48" i="6"/>
  <c r="U48" i="6" s="1"/>
  <c r="V1277" i="6"/>
  <c r="U1277" i="6" s="1"/>
  <c r="V2061" i="6"/>
  <c r="U2061" i="6" s="1"/>
  <c r="V1243" i="6"/>
  <c r="U1243" i="6" s="1"/>
  <c r="V596" i="6"/>
  <c r="U596" i="6" s="1"/>
  <c r="V496" i="6"/>
  <c r="U496" i="6" s="1"/>
  <c r="V832" i="6"/>
  <c r="U832" i="6" s="1"/>
  <c r="V1015" i="6"/>
  <c r="U1015" i="6" s="1"/>
  <c r="V961" i="6"/>
  <c r="U961" i="6" s="1"/>
  <c r="V2253" i="6"/>
  <c r="U2253" i="6" s="1"/>
  <c r="V800" i="6"/>
  <c r="U800" i="6" s="1"/>
  <c r="V2254" i="6"/>
  <c r="U2254" i="6" s="1"/>
  <c r="V483" i="6"/>
  <c r="U483" i="6" s="1"/>
  <c r="V1908" i="6"/>
  <c r="U1908" i="6" s="1"/>
  <c r="V664" i="6"/>
  <c r="U664" i="6" s="1"/>
  <c r="V1204" i="6"/>
  <c r="U1204" i="6" s="1"/>
  <c r="V1760" i="6"/>
  <c r="U1760" i="6" s="1"/>
  <c r="V1261" i="6"/>
  <c r="U1261" i="6" s="1"/>
  <c r="V2087" i="6"/>
  <c r="U2087" i="6" s="1"/>
  <c r="V1247" i="6"/>
  <c r="U1247" i="6" s="1"/>
  <c r="V2094" i="6"/>
  <c r="U2094" i="6" s="1"/>
  <c r="V145" i="6"/>
  <c r="U145" i="6" s="1"/>
  <c r="V2292" i="6"/>
  <c r="U2292" i="6" s="1"/>
  <c r="V1917" i="6"/>
  <c r="U1917" i="6" s="1"/>
  <c r="V464" i="6"/>
  <c r="U464" i="6" s="1"/>
  <c r="V1018" i="6"/>
  <c r="U1018" i="6" s="1"/>
  <c r="V236" i="6"/>
  <c r="U236" i="6" s="1"/>
  <c r="V320" i="6"/>
  <c r="U320" i="6" s="1"/>
  <c r="V1988" i="6"/>
  <c r="U1988" i="6" s="1"/>
  <c r="V1522" i="6"/>
  <c r="U1522" i="6" s="1"/>
  <c r="V2048" i="6"/>
  <c r="U2048" i="6" s="1"/>
  <c r="V2244" i="6"/>
  <c r="U2244" i="6" s="1"/>
  <c r="V201" i="6"/>
  <c r="U201" i="6" s="1"/>
  <c r="V987" i="6"/>
  <c r="U987" i="6" s="1"/>
  <c r="V444" i="6"/>
  <c r="U444" i="6" s="1"/>
  <c r="V787" i="6"/>
  <c r="U787" i="6" s="1"/>
  <c r="V591" i="6"/>
  <c r="U591" i="6" s="1"/>
  <c r="V862" i="6"/>
  <c r="U862" i="6" s="1"/>
  <c r="V1317" i="6"/>
  <c r="U1317" i="6" s="1"/>
  <c r="V1873" i="6"/>
  <c r="U1873" i="6" s="1"/>
  <c r="V2285" i="6"/>
  <c r="U2285" i="6" s="1"/>
  <c r="V2233" i="6"/>
  <c r="U2233" i="6" s="1"/>
  <c r="V458" i="6"/>
  <c r="U458" i="6" s="1"/>
  <c r="V909" i="6"/>
  <c r="U909" i="6" s="1"/>
  <c r="V182" i="6"/>
  <c r="U182" i="6" s="1"/>
  <c r="V1496" i="6"/>
  <c r="U1496" i="6" s="1"/>
  <c r="V592" i="6"/>
  <c r="U592" i="6" s="1"/>
  <c r="V648" i="6"/>
  <c r="U648" i="6" s="1"/>
  <c r="V191" i="6"/>
  <c r="U191" i="6" s="1"/>
  <c r="V318" i="6"/>
  <c r="U318" i="6" s="1"/>
  <c r="V929" i="6"/>
  <c r="U929" i="6" s="1"/>
  <c r="V1913" i="6"/>
  <c r="U1913" i="6" s="1"/>
  <c r="V1937" i="6"/>
  <c r="U1937" i="6" s="1"/>
  <c r="V254" i="6"/>
  <c r="U254" i="6" s="1"/>
  <c r="V1208" i="6"/>
  <c r="U1208" i="6" s="1"/>
  <c r="V1909" i="6"/>
  <c r="U1909" i="6" s="1"/>
  <c r="V2072" i="6"/>
  <c r="U2072" i="6" s="1"/>
  <c r="V978" i="6"/>
  <c r="U978" i="6" s="1"/>
  <c r="V2245" i="6"/>
  <c r="U2245" i="6" s="1"/>
  <c r="V1911" i="6"/>
  <c r="U1911" i="6" s="1"/>
  <c r="V1619" i="6"/>
  <c r="U1619" i="6" s="1"/>
  <c r="V498" i="6"/>
  <c r="U498" i="6" s="1"/>
  <c r="V1326" i="6"/>
  <c r="U1326" i="6" s="1"/>
  <c r="V1958" i="6"/>
  <c r="U1958" i="6" s="1"/>
  <c r="V682" i="6"/>
  <c r="U682" i="6" s="1"/>
  <c r="W180" i="6"/>
  <c r="V99" i="6"/>
  <c r="U99" i="6" s="1"/>
  <c r="W1470" i="6"/>
  <c r="V2060" i="6"/>
  <c r="U2060" i="6" s="1"/>
  <c r="V673" i="6"/>
  <c r="U673" i="6" s="1"/>
  <c r="V1413" i="6"/>
  <c r="U1413" i="6" s="1"/>
  <c r="W2104" i="6"/>
  <c r="V1480" i="6"/>
  <c r="U1480" i="6" s="1"/>
  <c r="V455" i="6"/>
  <c r="U455" i="6" s="1"/>
  <c r="V1978" i="6"/>
  <c r="U1978" i="6" s="1"/>
  <c r="V549" i="6"/>
  <c r="U549" i="6" s="1"/>
  <c r="W1673" i="6"/>
  <c r="V2282" i="6"/>
  <c r="U2282" i="6" s="1"/>
  <c r="W1356" i="6"/>
  <c r="W710" i="6"/>
  <c r="V1922" i="6"/>
  <c r="U1922" i="6" s="1"/>
  <c r="W523" i="6"/>
  <c r="W932" i="6"/>
  <c r="V932" i="6"/>
  <c r="U932" i="6" s="1"/>
  <c r="W1507" i="6"/>
  <c r="W241" i="6"/>
  <c r="W1102" i="6"/>
  <c r="V1750" i="6"/>
  <c r="U1750" i="6" s="1"/>
  <c r="V1054" i="6"/>
  <c r="U1054" i="6" s="1"/>
  <c r="V1772" i="6"/>
  <c r="U1772" i="6" s="1"/>
  <c r="W2084" i="6"/>
  <c r="V2084" i="6"/>
  <c r="U2084" i="6" s="1"/>
  <c r="W1438" i="6"/>
  <c r="V1438" i="6"/>
  <c r="U1438" i="6" s="1"/>
  <c r="W858" i="6"/>
  <c r="W251" i="6"/>
  <c r="W1264" i="6"/>
  <c r="V1552" i="6"/>
  <c r="U1552" i="6" s="1"/>
  <c r="W1739" i="6"/>
  <c r="W1640" i="6"/>
  <c r="V1278" i="6"/>
  <c r="U1278" i="6" s="1"/>
  <c r="V225" i="6"/>
  <c r="U225" i="6" s="1"/>
  <c r="V2051" i="6"/>
  <c r="U2051" i="6" s="1"/>
  <c r="W2051" i="6"/>
  <c r="W2182" i="6"/>
  <c r="W1729" i="6"/>
  <c r="V514" i="6"/>
  <c r="U514" i="6" s="1"/>
  <c r="V843" i="6"/>
  <c r="U843" i="6" s="1"/>
  <c r="V1218" i="6"/>
  <c r="U1218" i="6" s="1"/>
  <c r="V1348" i="6"/>
  <c r="U1348" i="6" s="1"/>
  <c r="V1990" i="6"/>
  <c r="U1990" i="6" s="1"/>
  <c r="V441" i="6"/>
  <c r="U441" i="6" s="1"/>
  <c r="V1079" i="6"/>
  <c r="U1079" i="6" s="1"/>
  <c r="W683" i="6"/>
  <c r="V683" i="6"/>
  <c r="U683" i="6" s="1"/>
  <c r="W539" i="6"/>
  <c r="W587" i="6"/>
  <c r="V587" i="6"/>
  <c r="U587" i="6" s="1"/>
  <c r="V1087" i="6"/>
  <c r="U1087" i="6" s="1"/>
  <c r="V1930" i="6"/>
  <c r="U1930" i="6" s="1"/>
  <c r="W1481" i="6"/>
  <c r="W1611" i="6"/>
  <c r="V2221" i="6"/>
  <c r="U2221" i="6" s="1"/>
  <c r="V1849" i="6"/>
  <c r="U1849" i="6" s="1"/>
  <c r="V733" i="6"/>
  <c r="U733" i="6" s="1"/>
  <c r="W847" i="6"/>
  <c r="V1137" i="6"/>
  <c r="U1137" i="6" s="1"/>
  <c r="V828" i="6"/>
  <c r="U828" i="6" s="1"/>
  <c r="W16" i="6"/>
  <c r="W262" i="6"/>
  <c r="W534" i="6"/>
  <c r="W1032" i="6"/>
  <c r="V1072" i="6"/>
  <c r="U1072" i="6" s="1"/>
  <c r="W873" i="6"/>
  <c r="W2246" i="6"/>
  <c r="W2251" i="6"/>
  <c r="W957" i="6"/>
  <c r="W368" i="6"/>
  <c r="V516" i="6"/>
  <c r="U516" i="6" s="1"/>
  <c r="W516" i="6"/>
  <c r="W1000" i="6"/>
  <c r="V1000" i="6"/>
  <c r="U1000" i="6" s="1"/>
  <c r="W1536" i="6"/>
  <c r="V1536" i="6"/>
  <c r="U1536" i="6" s="1"/>
  <c r="W1289" i="6"/>
  <c r="V1289" i="6"/>
  <c r="U1289" i="6" s="1"/>
  <c r="V868" i="6"/>
  <c r="U868" i="6" s="1"/>
  <c r="W868" i="6"/>
  <c r="W544" i="6"/>
  <c r="W472" i="6"/>
  <c r="V472" i="6"/>
  <c r="U472" i="6" s="1"/>
  <c r="W999" i="6"/>
  <c r="V999" i="6"/>
  <c r="U999" i="6" s="1"/>
  <c r="W1709" i="6"/>
  <c r="V1709" i="6"/>
  <c r="U1709" i="6" s="1"/>
  <c r="V2229" i="6"/>
  <c r="U2229" i="6" s="1"/>
  <c r="V1007" i="6"/>
  <c r="U1007" i="6" s="1"/>
  <c r="V619" i="6"/>
  <c r="U619" i="6" s="1"/>
  <c r="V1723" i="6"/>
  <c r="U1723" i="6" s="1"/>
  <c r="V77" i="6"/>
  <c r="U77" i="6" s="1"/>
  <c r="V1851" i="6"/>
  <c r="U1851" i="6" s="1"/>
  <c r="W2270" i="6"/>
  <c r="V467" i="6"/>
  <c r="U467" i="6" s="1"/>
  <c r="W1475" i="6"/>
  <c r="W2151" i="6"/>
  <c r="W730" i="6"/>
  <c r="W1205" i="6"/>
  <c r="V1395" i="6"/>
  <c r="U1395" i="6" s="1"/>
  <c r="W1395" i="6"/>
  <c r="W14" i="6"/>
  <c r="V360" i="6"/>
  <c r="U360" i="6" s="1"/>
  <c r="V1717" i="6"/>
  <c r="U1717" i="6" s="1"/>
  <c r="V1832" i="6"/>
  <c r="U1832" i="6" s="1"/>
  <c r="V521" i="6"/>
  <c r="U521" i="6" s="1"/>
  <c r="V779" i="6"/>
  <c r="U779" i="6" s="1"/>
  <c r="V1124" i="6"/>
  <c r="U1124" i="6" s="1"/>
  <c r="V136" i="6"/>
  <c r="U136" i="6" s="1"/>
  <c r="V1207" i="6"/>
  <c r="U1207" i="6" s="1"/>
  <c r="V2190" i="6"/>
  <c r="U2190" i="6" s="1"/>
  <c r="W2124" i="6"/>
  <c r="W398" i="6"/>
  <c r="W934" i="6"/>
  <c r="V424" i="6"/>
  <c r="U424" i="6" s="1"/>
  <c r="W55" i="6"/>
  <c r="V55" i="6"/>
  <c r="U55" i="6" s="1"/>
  <c r="W1215" i="6"/>
  <c r="W586" i="6"/>
  <c r="W1899" i="6"/>
  <c r="V1719" i="6"/>
  <c r="U1719" i="6" s="1"/>
  <c r="V1490" i="6"/>
  <c r="U1490" i="6" s="1"/>
  <c r="V702" i="6"/>
  <c r="U702" i="6" s="1"/>
  <c r="W181" i="6"/>
  <c r="V1910" i="6"/>
  <c r="U1910" i="6" s="1"/>
  <c r="W707" i="6"/>
  <c r="W185" i="6"/>
  <c r="W977" i="6"/>
  <c r="V76" i="6"/>
  <c r="U76" i="6" s="1"/>
  <c r="V1181" i="6"/>
  <c r="U1181" i="6" s="1"/>
  <c r="V1553" i="6"/>
  <c r="U1553" i="6" s="1"/>
  <c r="V1083" i="6"/>
  <c r="U1083" i="6" s="1"/>
  <c r="V1279" i="6"/>
  <c r="U1279" i="6" s="1"/>
  <c r="V1550" i="6"/>
  <c r="U1550" i="6" s="1"/>
  <c r="W1550" i="6"/>
  <c r="V2215" i="6"/>
  <c r="U2215" i="6" s="1"/>
  <c r="V1115" i="6"/>
  <c r="U1115" i="6" s="1"/>
  <c r="W1115" i="6"/>
  <c r="V2023" i="6"/>
  <c r="U2023" i="6" s="1"/>
  <c r="W2023" i="6"/>
  <c r="V2006" i="6"/>
  <c r="U2006" i="6" s="1"/>
  <c r="W2006" i="6"/>
  <c r="V1415" i="6"/>
  <c r="U1415" i="6" s="1"/>
  <c r="W1415" i="6"/>
  <c r="W1641" i="6"/>
  <c r="V1641" i="6"/>
  <c r="U1641" i="6" s="1"/>
  <c r="V1795" i="6"/>
  <c r="U1795" i="6" s="1"/>
  <c r="W1795" i="6"/>
  <c r="W86" i="6"/>
  <c r="V86" i="6"/>
  <c r="U86" i="6" s="1"/>
  <c r="W25" i="6"/>
  <c r="V25" i="6"/>
  <c r="U25" i="6" s="1"/>
  <c r="W1826" i="6"/>
  <c r="V1826" i="6"/>
  <c r="U1826" i="6" s="1"/>
  <c r="W770" i="6"/>
  <c r="V770" i="6"/>
  <c r="U770" i="6" s="1"/>
  <c r="W822" i="6"/>
  <c r="V822" i="6"/>
  <c r="U822" i="6" s="1"/>
  <c r="W1555" i="6"/>
  <c r="V1555" i="6"/>
  <c r="U1555" i="6" s="1"/>
  <c r="V261" i="6"/>
  <c r="U261" i="6" s="1"/>
  <c r="W261" i="6"/>
  <c r="W508" i="6"/>
  <c r="V508" i="6"/>
  <c r="U508" i="6" s="1"/>
  <c r="V871" i="6"/>
  <c r="U871" i="6" s="1"/>
  <c r="W871" i="6"/>
  <c r="V1681" i="6"/>
  <c r="U1681" i="6" s="1"/>
  <c r="W1681" i="6"/>
  <c r="W2204" i="6"/>
  <c r="V2204" i="6"/>
  <c r="U2204" i="6" s="1"/>
  <c r="W433" i="6"/>
  <c r="V433" i="6"/>
  <c r="U433" i="6" s="1"/>
  <c r="W1722" i="6"/>
  <c r="V1722" i="6"/>
  <c r="U1722" i="6" s="1"/>
  <c r="W937" i="6"/>
  <c r="V937" i="6"/>
  <c r="U937" i="6" s="1"/>
  <c r="W340" i="6"/>
  <c r="W2071" i="6"/>
  <c r="V2071" i="6"/>
  <c r="U2071" i="6" s="1"/>
  <c r="W1623" i="6"/>
  <c r="V2232" i="6"/>
  <c r="U2232" i="6" s="1"/>
  <c r="V829" i="6"/>
  <c r="U829" i="6" s="1"/>
  <c r="W1079" i="6"/>
  <c r="W1087" i="6"/>
  <c r="V1418" i="6"/>
  <c r="U1418" i="6" s="1"/>
  <c r="W1418" i="6"/>
  <c r="V1205" i="6"/>
  <c r="U1205" i="6" s="1"/>
  <c r="V6" i="6"/>
  <c r="U6" i="6" s="1"/>
  <c r="W563" i="6"/>
  <c r="V255" i="6"/>
  <c r="U255" i="6" s="1"/>
  <c r="W854" i="6"/>
  <c r="V2040" i="6"/>
  <c r="U2040" i="6" s="1"/>
  <c r="W1881" i="6"/>
  <c r="V1881" i="6"/>
  <c r="U1881" i="6" s="1"/>
  <c r="W205" i="6"/>
  <c r="V205" i="6"/>
  <c r="U205" i="6" s="1"/>
  <c r="V796" i="6"/>
  <c r="U796" i="6" s="1"/>
  <c r="V981" i="6"/>
  <c r="U981" i="6" s="1"/>
  <c r="V407" i="6"/>
  <c r="U407" i="6" s="1"/>
  <c r="V1221" i="6"/>
  <c r="U1221" i="6" s="1"/>
  <c r="V296" i="6"/>
  <c r="U296" i="6" s="1"/>
  <c r="V1794" i="6"/>
  <c r="U1794" i="6" s="1"/>
  <c r="V602" i="6"/>
  <c r="U602" i="6" s="1"/>
  <c r="V2154" i="6"/>
  <c r="U2154" i="6" s="1"/>
  <c r="V1677" i="6"/>
  <c r="U1677" i="6" s="1"/>
  <c r="W1003" i="6"/>
  <c r="V53" i="6"/>
  <c r="U53" i="6" s="1"/>
  <c r="V1428" i="6"/>
  <c r="U1428" i="6" s="1"/>
  <c r="V493" i="6"/>
  <c r="U493" i="6" s="1"/>
  <c r="W1693" i="6"/>
  <c r="V1973" i="6"/>
  <c r="U1973" i="6" s="1"/>
  <c r="W211" i="6"/>
  <c r="W1083" i="6"/>
  <c r="V1577" i="6"/>
  <c r="U1577" i="6" s="1"/>
  <c r="V1164" i="6"/>
  <c r="U1164" i="6" s="1"/>
  <c r="V1568" i="6"/>
  <c r="U1568" i="6" s="1"/>
  <c r="V1361" i="6"/>
  <c r="U1361" i="6" s="1"/>
  <c r="V1834" i="6"/>
  <c r="U1834" i="6" s="1"/>
  <c r="V14" i="6"/>
  <c r="U14" i="6" s="1"/>
  <c r="V1031" i="6"/>
  <c r="U1031" i="6" s="1"/>
  <c r="V2130" i="6"/>
  <c r="U2130" i="6" s="1"/>
  <c r="W2130" i="6"/>
  <c r="W50" i="6"/>
  <c r="W863" i="6"/>
  <c r="V863" i="6"/>
  <c r="U863" i="6" s="1"/>
  <c r="V12" i="6"/>
  <c r="U12" i="6" s="1"/>
  <c r="W702" i="6"/>
  <c r="W1910" i="6"/>
  <c r="W1346" i="6"/>
  <c r="W1602" i="6"/>
  <c r="V1441" i="6"/>
  <c r="U1441" i="6" s="1"/>
  <c r="W1835" i="6"/>
  <c r="W373" i="6"/>
  <c r="V373" i="6"/>
  <c r="U373" i="6" s="1"/>
  <c r="W2277" i="6"/>
  <c r="V2277" i="6"/>
  <c r="U2277" i="6" s="1"/>
  <c r="W141" i="6"/>
  <c r="V716" i="6"/>
  <c r="U716" i="6" s="1"/>
  <c r="W796" i="6"/>
  <c r="V166" i="6"/>
  <c r="U166" i="6" s="1"/>
  <c r="W94" i="6"/>
  <c r="W941" i="6"/>
  <c r="V1562" i="6"/>
  <c r="U1562" i="6" s="1"/>
  <c r="W926" i="6"/>
  <c r="W1821" i="6"/>
  <c r="W441" i="6"/>
  <c r="W72" i="6"/>
  <c r="V1646" i="6"/>
  <c r="U1646" i="6" s="1"/>
  <c r="W456" i="6"/>
  <c r="V1746" i="6"/>
  <c r="U1746" i="6" s="1"/>
  <c r="V1434" i="6"/>
  <c r="U1434" i="6" s="1"/>
  <c r="V934" i="6"/>
  <c r="U934" i="6" s="1"/>
  <c r="W990" i="6"/>
  <c r="V271" i="6"/>
  <c r="U271" i="6" s="1"/>
  <c r="V707" i="6"/>
  <c r="U707" i="6" s="1"/>
  <c r="V931" i="6"/>
  <c r="U931" i="6" s="1"/>
  <c r="W1092" i="6"/>
  <c r="V1266" i="6"/>
  <c r="U1266" i="6" s="1"/>
  <c r="W1621" i="6"/>
  <c r="W1648" i="6"/>
  <c r="W51" i="6"/>
  <c r="V51" i="6"/>
  <c r="U51" i="6" s="1"/>
  <c r="V1907" i="6"/>
  <c r="U1907" i="6" s="1"/>
  <c r="V1862" i="6"/>
  <c r="U1862" i="6" s="1"/>
  <c r="W649" i="6"/>
  <c r="W2131" i="6"/>
  <c r="V1545" i="6"/>
  <c r="U1545" i="6" s="1"/>
  <c r="V785" i="6"/>
  <c r="U785" i="6" s="1"/>
  <c r="W1989" i="6"/>
  <c r="W469" i="6"/>
  <c r="W1982" i="6"/>
  <c r="W286" i="6"/>
  <c r="W1779" i="6"/>
  <c r="V1184" i="6"/>
  <c r="U1184" i="6" s="1"/>
  <c r="V1793" i="6"/>
  <c r="U1793" i="6" s="1"/>
  <c r="W409" i="6"/>
  <c r="W1518" i="6"/>
  <c r="V484" i="6"/>
  <c r="U484" i="6" s="1"/>
  <c r="V1307" i="6"/>
  <c r="U1307" i="6" s="1"/>
  <c r="W1567" i="6"/>
  <c r="V253" i="6"/>
  <c r="U253" i="6" s="1"/>
  <c r="W1553" i="6"/>
  <c r="V2203" i="6"/>
  <c r="U2203" i="6" s="1"/>
  <c r="W1923" i="6"/>
  <c r="W160" i="6"/>
  <c r="W1808" i="6"/>
  <c r="W232" i="6"/>
  <c r="W1202" i="6"/>
  <c r="W153" i="6"/>
  <c r="V1961" i="6"/>
  <c r="U1961" i="6" s="1"/>
  <c r="W1396" i="6"/>
  <c r="V1585" i="6"/>
  <c r="U1585" i="6" s="1"/>
  <c r="V584" i="6"/>
  <c r="U584" i="6" s="1"/>
  <c r="W154" i="6"/>
  <c r="W322" i="6"/>
  <c r="V1799" i="6"/>
  <c r="U1799" i="6" s="1"/>
  <c r="W803" i="6"/>
  <c r="V1696" i="6"/>
  <c r="U1696" i="6" s="1"/>
  <c r="W2155" i="6"/>
  <c r="V294" i="6"/>
  <c r="U294" i="6" s="1"/>
  <c r="W965" i="6"/>
  <c r="W424" i="6"/>
  <c r="V258" i="6"/>
  <c r="U258" i="6" s="1"/>
  <c r="V1714" i="6"/>
  <c r="U1714" i="6" s="1"/>
  <c r="W382" i="6"/>
  <c r="V1657" i="6"/>
  <c r="U1657" i="6" s="1"/>
  <c r="V107" i="6"/>
  <c r="U107" i="6" s="1"/>
  <c r="V715" i="6"/>
  <c r="U715" i="6" s="1"/>
  <c r="V389" i="6"/>
  <c r="U389" i="6" s="1"/>
  <c r="V192" i="6"/>
  <c r="U192" i="6" s="1"/>
  <c r="V717" i="6"/>
  <c r="U717" i="6" s="1"/>
  <c r="W901" i="6"/>
  <c r="V858" i="6"/>
  <c r="U858" i="6" s="1"/>
  <c r="V1809" i="6"/>
  <c r="U1809" i="6" s="1"/>
  <c r="V1446" i="6"/>
  <c r="U1446" i="6" s="1"/>
  <c r="W545" i="6"/>
  <c r="W704" i="6"/>
  <c r="V1595" i="6"/>
  <c r="U1595" i="6" s="1"/>
  <c r="W473" i="6"/>
  <c r="V818" i="6"/>
  <c r="U818" i="6" s="1"/>
  <c r="W1463" i="6"/>
  <c r="W1872" i="6"/>
  <c r="V1872" i="6"/>
  <c r="U1872" i="6" s="1"/>
  <c r="V1439" i="6"/>
  <c r="U1439" i="6" s="1"/>
  <c r="W1439" i="6"/>
  <c r="V2025" i="6"/>
  <c r="U2025" i="6" s="1"/>
  <c r="W2025" i="6"/>
  <c r="V1970" i="6"/>
  <c r="U1970" i="6" s="1"/>
  <c r="V583" i="6"/>
  <c r="U583" i="6" s="1"/>
  <c r="W1986" i="6"/>
  <c r="V1718" i="6"/>
  <c r="U1718" i="6" s="1"/>
  <c r="W1659" i="6"/>
  <c r="W2008" i="6"/>
  <c r="V813" i="6"/>
  <c r="U813" i="6" s="1"/>
  <c r="V238" i="6"/>
  <c r="U238" i="6" s="1"/>
  <c r="W528" i="6"/>
  <c r="V301" i="6"/>
  <c r="U301" i="6" s="1"/>
  <c r="W568" i="6"/>
  <c r="W919" i="6"/>
  <c r="W1776" i="6"/>
  <c r="W603" i="6"/>
  <c r="V603" i="6"/>
  <c r="U603" i="6" s="1"/>
  <c r="W7" i="6"/>
  <c r="V7" i="6"/>
  <c r="U7" i="6" s="1"/>
  <c r="V54" i="6"/>
  <c r="U54" i="6" s="1"/>
  <c r="W54" i="6"/>
  <c r="V154" i="6"/>
  <c r="U154" i="6" s="1"/>
  <c r="V2106" i="6"/>
  <c r="U2106" i="6" s="1"/>
  <c r="V2121" i="6"/>
  <c r="U2121" i="6" s="1"/>
  <c r="V1501" i="6"/>
  <c r="U1501" i="6" s="1"/>
  <c r="W2214" i="6"/>
  <c r="V227" i="6"/>
  <c r="U227" i="6" s="1"/>
  <c r="V1093" i="6"/>
  <c r="U1093" i="6" s="1"/>
  <c r="W2260" i="6"/>
  <c r="V783" i="6"/>
  <c r="U783" i="6" s="1"/>
  <c r="W1634" i="6"/>
  <c r="V2265" i="6"/>
  <c r="U2265" i="6" s="1"/>
  <c r="V921" i="6"/>
  <c r="U921" i="6" s="1"/>
  <c r="V1053" i="6"/>
  <c r="U1053" i="6" s="1"/>
  <c r="W1844" i="6"/>
  <c r="W1026" i="6"/>
  <c r="W463" i="6"/>
  <c r="W1834" i="6"/>
  <c r="W991" i="6"/>
  <c r="V461" i="6"/>
  <c r="U461" i="6" s="1"/>
  <c r="W95" i="6"/>
  <c r="V268" i="6"/>
  <c r="U268" i="6" s="1"/>
  <c r="V315" i="6"/>
  <c r="U315" i="6" s="1"/>
  <c r="W315" i="6"/>
  <c r="W1307" i="6"/>
  <c r="V544" i="6"/>
  <c r="U544" i="6" s="1"/>
  <c r="W1360" i="6"/>
  <c r="W317" i="6"/>
  <c r="W1546" i="6"/>
  <c r="V1546" i="6"/>
  <c r="U1546" i="6" s="1"/>
  <c r="W625" i="6"/>
  <c r="V625" i="6"/>
  <c r="U625" i="6" s="1"/>
  <c r="W2203" i="6"/>
  <c r="V2173" i="6"/>
  <c r="U2173" i="6" s="1"/>
  <c r="W2173" i="6"/>
  <c r="W1799" i="6"/>
  <c r="V280" i="6"/>
  <c r="U280" i="6" s="1"/>
  <c r="W280" i="6"/>
  <c r="V1573" i="6"/>
  <c r="U1573" i="6" s="1"/>
  <c r="W724" i="6"/>
  <c r="V700" i="6"/>
  <c r="U700" i="6" s="1"/>
  <c r="W2117" i="6"/>
  <c r="W1466" i="6"/>
  <c r="V690" i="6"/>
  <c r="U690" i="6" s="1"/>
  <c r="W1866" i="6"/>
  <c r="W1925" i="6"/>
  <c r="W924" i="6"/>
  <c r="V924" i="6"/>
  <c r="U924" i="6" s="1"/>
  <c r="V1678" i="6"/>
  <c r="U1678" i="6" s="1"/>
  <c r="W1678" i="6"/>
  <c r="V2077" i="6"/>
  <c r="U2077" i="6" s="1"/>
  <c r="W2096" i="6"/>
  <c r="W1853" i="6"/>
  <c r="W392" i="6"/>
  <c r="V392" i="6"/>
  <c r="U392" i="6" s="1"/>
  <c r="W1737" i="6"/>
  <c r="W1493" i="6"/>
  <c r="W1244" i="6"/>
  <c r="V1244" i="6"/>
  <c r="U1244" i="6" s="1"/>
  <c r="V1427" i="6"/>
  <c r="U1427" i="6" s="1"/>
  <c r="W1579" i="6"/>
  <c r="W1389" i="6"/>
  <c r="V2188" i="6"/>
  <c r="U2188" i="6" s="1"/>
  <c r="W1345" i="6"/>
  <c r="V1012" i="6"/>
  <c r="U1012" i="6" s="1"/>
  <c r="W2243" i="6"/>
  <c r="W1568" i="6"/>
  <c r="W705" i="6"/>
  <c r="W292" i="6"/>
  <c r="W2236" i="6"/>
  <c r="V2236" i="6"/>
  <c r="U2236" i="6" s="1"/>
  <c r="W1528" i="6"/>
  <c r="V1528" i="6"/>
  <c r="U1528" i="6" s="1"/>
  <c r="W1319" i="6"/>
  <c r="V647" i="6"/>
  <c r="U647" i="6" s="1"/>
  <c r="W2083" i="6"/>
  <c r="W256" i="6"/>
  <c r="W126" i="6"/>
  <c r="V126" i="6"/>
  <c r="U126" i="6" s="1"/>
  <c r="V679" i="6"/>
  <c r="U679" i="6" s="1"/>
  <c r="V2163" i="6"/>
  <c r="U2163" i="6" s="1"/>
  <c r="V185" i="6"/>
  <c r="U185" i="6" s="1"/>
  <c r="V141" i="6"/>
  <c r="U141" i="6" s="1"/>
  <c r="W1136" i="6"/>
  <c r="W1963" i="6"/>
  <c r="W2161" i="6"/>
  <c r="W209" i="6"/>
  <c r="V409" i="6"/>
  <c r="U409" i="6" s="1"/>
  <c r="W1956" i="6"/>
  <c r="W798" i="6"/>
  <c r="V798" i="6"/>
  <c r="U798" i="6" s="1"/>
  <c r="W337" i="6"/>
  <c r="V89" i="6"/>
  <c r="U89" i="6" s="1"/>
  <c r="V840" i="6"/>
  <c r="U840" i="6" s="1"/>
  <c r="V1732" i="6"/>
  <c r="U1732" i="6" s="1"/>
  <c r="W1162" i="6"/>
  <c r="V527" i="6"/>
  <c r="U527" i="6" s="1"/>
  <c r="V1734" i="6"/>
  <c r="U1734" i="6" s="1"/>
  <c r="V1612" i="6"/>
  <c r="U1612" i="6" s="1"/>
  <c r="V977" i="6"/>
  <c r="U977" i="6" s="1"/>
  <c r="V1037" i="6"/>
  <c r="U1037" i="6" s="1"/>
  <c r="V1185" i="6"/>
  <c r="U1185" i="6" s="1"/>
  <c r="V1458" i="6"/>
  <c r="U1458" i="6" s="1"/>
  <c r="V1368" i="6"/>
  <c r="U1368" i="6" s="1"/>
  <c r="V367" i="6"/>
  <c r="U367" i="6" s="1"/>
  <c r="V251" i="6"/>
  <c r="U251" i="6" s="1"/>
  <c r="V1576" i="6"/>
  <c r="U1576" i="6" s="1"/>
  <c r="W1694" i="6"/>
  <c r="W222" i="6"/>
  <c r="W809" i="6"/>
  <c r="V308" i="6"/>
  <c r="U308" i="6" s="1"/>
  <c r="V1967" i="6"/>
  <c r="U1967" i="6" s="1"/>
  <c r="V2160" i="6"/>
  <c r="U2160" i="6" s="1"/>
  <c r="W1598" i="6"/>
  <c r="W278" i="6"/>
  <c r="V891" i="6"/>
  <c r="U891" i="6" s="1"/>
  <c r="W1789" i="6"/>
  <c r="W1106" i="6"/>
  <c r="W1321" i="6"/>
  <c r="W439" i="6"/>
  <c r="W1651" i="6"/>
  <c r="W2053" i="6"/>
  <c r="W437" i="6"/>
  <c r="W1038" i="6"/>
  <c r="V1726" i="6"/>
  <c r="U1726" i="6" s="1"/>
  <c r="W1577" i="6"/>
  <c r="V935" i="6"/>
  <c r="U935" i="6" s="1"/>
  <c r="V2155" i="6"/>
  <c r="U2155" i="6" s="1"/>
  <c r="W2194" i="6"/>
  <c r="W1336" i="6"/>
  <c r="V2267" i="6"/>
  <c r="U2267" i="6" s="1"/>
  <c r="V223" i="6"/>
  <c r="U223" i="6" s="1"/>
  <c r="V857" i="6"/>
  <c r="U857" i="6" s="1"/>
  <c r="W2153" i="6"/>
  <c r="W1214" i="6"/>
  <c r="W1578" i="6"/>
  <c r="W283" i="6"/>
  <c r="W1622" i="6"/>
  <c r="V1556" i="6"/>
  <c r="U1556" i="6" s="1"/>
  <c r="V2107" i="6"/>
  <c r="U2107" i="6" s="1"/>
  <c r="W1508" i="6"/>
  <c r="V685" i="6"/>
  <c r="U685" i="6" s="1"/>
  <c r="W716" i="6"/>
  <c r="V311" i="6"/>
  <c r="U311" i="6" s="1"/>
  <c r="W391" i="6"/>
  <c r="W329" i="6"/>
  <c r="W2099" i="6"/>
  <c r="W2210" i="6"/>
  <c r="W1304" i="6"/>
  <c r="W1490" i="6"/>
  <c r="W1054" i="6"/>
  <c r="W2076" i="6"/>
  <c r="V1333" i="6"/>
  <c r="U1333" i="6" s="1"/>
  <c r="W1449" i="6"/>
  <c r="W580" i="6"/>
  <c r="W973" i="6"/>
  <c r="W474" i="6"/>
  <c r="V1758" i="6"/>
  <c r="U1758" i="6" s="1"/>
  <c r="W1763" i="6"/>
  <c r="W8" i="6"/>
  <c r="W757" i="6"/>
  <c r="W785" i="6"/>
  <c r="W1774" i="6"/>
  <c r="V1671" i="6"/>
  <c r="U1671" i="6" s="1"/>
  <c r="W971" i="6"/>
  <c r="W1051" i="6"/>
  <c r="W947" i="6"/>
  <c r="V947" i="6"/>
  <c r="U947" i="6" s="1"/>
  <c r="V1507" i="6"/>
  <c r="U1507" i="6" s="1"/>
  <c r="V1916" i="6"/>
  <c r="U1916" i="6" s="1"/>
  <c r="W1916" i="6"/>
  <c r="W1921" i="6"/>
  <c r="W1592" i="6"/>
  <c r="W1787" i="6"/>
  <c r="W208" i="6"/>
  <c r="V1197" i="6"/>
  <c r="U1197" i="6" s="1"/>
  <c r="V855" i="6"/>
  <c r="U855" i="6" s="1"/>
  <c r="W1231" i="6"/>
  <c r="W1793" i="6"/>
  <c r="W1874" i="6"/>
  <c r="V612" i="6"/>
  <c r="U612" i="6" s="1"/>
  <c r="V2210" i="6"/>
  <c r="U2210" i="6" s="1"/>
  <c r="V1700" i="6"/>
  <c r="U1700" i="6" s="1"/>
  <c r="V655" i="6"/>
  <c r="U655" i="6" s="1"/>
  <c r="V546" i="6"/>
  <c r="U546" i="6" s="1"/>
  <c r="V767" i="6"/>
  <c r="U767" i="6" s="1"/>
  <c r="V1157" i="6"/>
  <c r="U1157" i="6" s="1"/>
  <c r="W631" i="6"/>
  <c r="W2003" i="6"/>
  <c r="W2205" i="6"/>
  <c r="V105" i="6"/>
  <c r="U105" i="6" s="1"/>
  <c r="V2099" i="6"/>
  <c r="U2099" i="6" s="1"/>
  <c r="V1286" i="6"/>
  <c r="U1286" i="6" s="1"/>
  <c r="W426" i="6"/>
  <c r="W684" i="6"/>
  <c r="W1887" i="6"/>
  <c r="W2016" i="6"/>
  <c r="W1164" i="6"/>
  <c r="W752" i="6"/>
  <c r="V2037" i="6"/>
  <c r="U2037" i="6" s="1"/>
  <c r="V1863" i="6"/>
  <c r="U1863" i="6" s="1"/>
  <c r="V2095" i="6"/>
  <c r="U2095" i="6" s="1"/>
  <c r="W886" i="6"/>
  <c r="V1472" i="6"/>
  <c r="U1472" i="6" s="1"/>
  <c r="V726" i="6"/>
  <c r="U726" i="6" s="1"/>
  <c r="V1219" i="6"/>
  <c r="U1219" i="6" s="1"/>
  <c r="V398" i="6"/>
  <c r="U398" i="6" s="1"/>
  <c r="W1343" i="6"/>
  <c r="V241" i="6"/>
  <c r="U241" i="6" s="1"/>
  <c r="W989" i="6"/>
  <c r="V1287" i="6"/>
  <c r="U1287" i="6" s="1"/>
  <c r="V979" i="6"/>
  <c r="U979" i="6" s="1"/>
  <c r="V232" i="6"/>
  <c r="U232" i="6" s="1"/>
  <c r="W345" i="6"/>
  <c r="V1629" i="6"/>
  <c r="U1629" i="6" s="1"/>
  <c r="W2098" i="6"/>
  <c r="W1926" i="6"/>
  <c r="V526" i="6"/>
  <c r="U526" i="6" s="1"/>
  <c r="W923" i="6"/>
  <c r="W1010" i="6"/>
  <c r="W1626" i="6"/>
  <c r="V1176" i="6"/>
  <c r="U1176" i="6" s="1"/>
  <c r="W1357" i="6"/>
  <c r="W2283" i="6"/>
  <c r="W1565" i="6"/>
  <c r="W1269" i="6"/>
  <c r="W579" i="6"/>
  <c r="W2189" i="6"/>
  <c r="V2171" i="6"/>
  <c r="U2171" i="6" s="1"/>
  <c r="V953" i="6"/>
  <c r="U953" i="6" s="1"/>
  <c r="W1658" i="6"/>
  <c r="V329" i="6"/>
  <c r="U329" i="6" s="1"/>
  <c r="W225" i="6"/>
  <c r="V359" i="6"/>
  <c r="U359" i="6" s="1"/>
  <c r="V674" i="6"/>
  <c r="U674" i="6" s="1"/>
  <c r="W1542" i="6"/>
  <c r="W1803" i="6"/>
  <c r="V1076" i="6"/>
  <c r="U1076" i="6" s="1"/>
  <c r="W122" i="6"/>
  <c r="W2059" i="6"/>
  <c r="V231" i="6"/>
  <c r="U231" i="6" s="1"/>
  <c r="W1896" i="6"/>
  <c r="V73" i="6"/>
  <c r="U73" i="6" s="1"/>
  <c r="V1829" i="6"/>
  <c r="U1829" i="6" s="1"/>
  <c r="W1384" i="6"/>
  <c r="W2043" i="6"/>
  <c r="V406" i="6"/>
  <c r="U406" i="6" s="1"/>
  <c r="W1150" i="6"/>
  <c r="W865" i="6"/>
  <c r="W76" i="6"/>
  <c r="W1278" i="6"/>
  <c r="V542" i="6"/>
  <c r="U542" i="6" s="1"/>
  <c r="W542" i="6"/>
  <c r="V2146" i="6"/>
  <c r="U2146" i="6" s="1"/>
  <c r="W314" i="6"/>
  <c r="W953" i="6"/>
  <c r="V1430" i="6"/>
  <c r="U1430" i="6" s="1"/>
  <c r="V1086" i="6"/>
  <c r="U1086" i="6" s="1"/>
  <c r="V44" i="6"/>
  <c r="U44" i="6" s="1"/>
  <c r="V1025" i="6"/>
  <c r="U1025" i="6" s="1"/>
  <c r="V2152" i="6"/>
  <c r="U2152" i="6" s="1"/>
  <c r="W1876" i="6"/>
  <c r="W1059" i="6"/>
  <c r="V1824" i="6"/>
  <c r="U1824" i="6" s="1"/>
  <c r="W1176" i="6"/>
  <c r="W268" i="6"/>
  <c r="W1474" i="6"/>
  <c r="V1763" i="6"/>
  <c r="U1763" i="6" s="1"/>
  <c r="W196" i="6"/>
  <c r="V2218" i="6"/>
  <c r="U2218" i="6" s="1"/>
  <c r="V307" i="6"/>
  <c r="U307" i="6" s="1"/>
  <c r="W1824" i="6"/>
  <c r="V1508" i="6"/>
  <c r="U1508" i="6" s="1"/>
  <c r="V2059" i="6"/>
  <c r="U2059" i="6" s="1"/>
  <c r="W493" i="6"/>
  <c r="V983" i="6"/>
  <c r="U983" i="6" s="1"/>
  <c r="V1343" i="6"/>
  <c r="U1343" i="6" s="1"/>
  <c r="V1774" i="6"/>
  <c r="U1774" i="6" s="1"/>
  <c r="W708" i="6"/>
  <c r="V2172" i="6"/>
  <c r="U2172" i="6" s="1"/>
  <c r="W500" i="6"/>
  <c r="W2268" i="6"/>
  <c r="V816" i="6"/>
  <c r="U816" i="6" s="1"/>
  <c r="V1815" i="6"/>
  <c r="U1815" i="6" s="1"/>
  <c r="V2251" i="6"/>
  <c r="U2251" i="6" s="1"/>
  <c r="V657" i="6"/>
  <c r="U657" i="6" s="1"/>
  <c r="W49" i="6"/>
  <c r="V368" i="6"/>
  <c r="U368" i="6" s="1"/>
  <c r="W312" i="6"/>
  <c r="V1867" i="6"/>
  <c r="U1867" i="6" s="1"/>
  <c r="W526" i="6"/>
  <c r="W231" i="6"/>
  <c r="V623" i="6"/>
  <c r="U623" i="6" s="1"/>
  <c r="V2178" i="6"/>
  <c r="U2178" i="6" s="1"/>
  <c r="V1269" i="6"/>
  <c r="U1269" i="6" s="1"/>
  <c r="V2300" i="6"/>
  <c r="U2300" i="6" s="1"/>
  <c r="V2012" i="6"/>
  <c r="U2012" i="6" s="1"/>
  <c r="V861" i="6"/>
  <c r="U861" i="6" s="1"/>
  <c r="V886" i="6"/>
  <c r="U886" i="6" s="1"/>
  <c r="W1759" i="6"/>
  <c r="V799" i="6"/>
  <c r="U799" i="6" s="1"/>
  <c r="W799" i="6"/>
  <c r="V758" i="6"/>
  <c r="U758" i="6" s="1"/>
  <c r="W758" i="6"/>
  <c r="V696" i="6"/>
  <c r="U696" i="6" s="1"/>
  <c r="W696" i="6"/>
  <c r="V1220" i="6"/>
  <c r="U1220" i="6" s="1"/>
  <c r="W98" i="6"/>
  <c r="V1498" i="6"/>
  <c r="U1498" i="6" s="1"/>
  <c r="V1479" i="6"/>
  <c r="U1479" i="6" s="1"/>
  <c r="W1868" i="6"/>
  <c r="V1214" i="6"/>
  <c r="U1214" i="6" s="1"/>
  <c r="V2131" i="6"/>
  <c r="U2131" i="6" s="1"/>
  <c r="W1585" i="6"/>
  <c r="V579" i="6"/>
  <c r="U579" i="6" s="1"/>
  <c r="V523" i="6"/>
  <c r="U523" i="6" s="1"/>
  <c r="W173" i="6"/>
  <c r="W546" i="6"/>
  <c r="W1223" i="6"/>
  <c r="W2017" i="6"/>
  <c r="W1827" i="6"/>
  <c r="W979" i="6"/>
  <c r="V1016" i="6"/>
  <c r="U1016" i="6" s="1"/>
  <c r="W2107" i="6"/>
  <c r="W1383" i="6"/>
  <c r="W1867" i="6"/>
  <c r="W1172" i="6"/>
  <c r="V1566" i="6"/>
  <c r="U1566" i="6" s="1"/>
  <c r="V513" i="6"/>
  <c r="U513" i="6" s="1"/>
  <c r="W346" i="6"/>
  <c r="W1167" i="6"/>
  <c r="W371" i="6"/>
  <c r="V1155" i="6"/>
  <c r="U1155" i="6" s="1"/>
  <c r="W1219" i="6"/>
  <c r="V830" i="6"/>
  <c r="U830" i="6" s="1"/>
  <c r="V926" i="6"/>
  <c r="U926" i="6" s="1"/>
  <c r="V1268" i="6"/>
  <c r="U1268" i="6" s="1"/>
  <c r="V135" i="6"/>
  <c r="U135" i="6" s="1"/>
  <c r="V1443" i="6"/>
  <c r="U1443" i="6" s="1"/>
  <c r="V1246" i="6"/>
  <c r="U1246" i="6" s="1"/>
  <c r="V443" i="6"/>
  <c r="U443" i="6" s="1"/>
  <c r="V317" i="6"/>
  <c r="U317" i="6" s="1"/>
  <c r="V380" i="6"/>
  <c r="U380" i="6" s="1"/>
  <c r="W794" i="6"/>
  <c r="V1640" i="6"/>
  <c r="U1640" i="6" s="1"/>
  <c r="V1900" i="6"/>
  <c r="U1900" i="6" s="1"/>
  <c r="W1629" i="6"/>
  <c r="W771" i="6"/>
  <c r="V902" i="6"/>
  <c r="U902" i="6" s="1"/>
  <c r="V1803" i="6"/>
  <c r="U1803" i="6" s="1"/>
  <c r="W1786" i="6"/>
  <c r="W709" i="6"/>
  <c r="W2218" i="6"/>
  <c r="V507" i="6"/>
  <c r="U507" i="6" s="1"/>
  <c r="W1135" i="6"/>
  <c r="V42" i="6"/>
  <c r="U42" i="6" s="1"/>
  <c r="V649" i="6"/>
  <c r="U649" i="6" s="1"/>
  <c r="V1306" i="6"/>
  <c r="U1306" i="6" s="1"/>
  <c r="W657" i="6"/>
  <c r="V2238" i="6"/>
  <c r="U2238" i="6" s="1"/>
  <c r="W2152" i="6"/>
  <c r="V1926" i="6"/>
  <c r="U1926" i="6" s="1"/>
  <c r="V1542" i="6"/>
  <c r="U1542" i="6" s="1"/>
  <c r="V2049" i="6"/>
  <c r="U2049" i="6" s="1"/>
  <c r="V1010" i="6"/>
  <c r="U1010" i="6" s="1"/>
  <c r="W738" i="6"/>
  <c r="W750" i="6"/>
  <c r="V739" i="6"/>
  <c r="U739" i="6" s="1"/>
  <c r="V323" i="6"/>
  <c r="U323" i="6" s="1"/>
  <c r="V2283" i="6"/>
  <c r="U2283" i="6" s="1"/>
  <c r="V283" i="6"/>
  <c r="U283" i="6" s="1"/>
  <c r="W1726" i="6"/>
  <c r="V286" i="6"/>
  <c r="U286" i="6" s="1"/>
  <c r="V1779" i="6"/>
  <c r="U1779" i="6" s="1"/>
  <c r="W891" i="6"/>
  <c r="V1252" i="6"/>
  <c r="U1252" i="6" s="1"/>
  <c r="V624" i="6"/>
  <c r="U624" i="6" s="1"/>
  <c r="W1862" i="6"/>
  <c r="V879" i="6"/>
  <c r="U879" i="6" s="1"/>
  <c r="V345" i="6"/>
  <c r="U345" i="6" s="1"/>
  <c r="W1961" i="6"/>
  <c r="V371" i="6"/>
  <c r="U371" i="6" s="1"/>
  <c r="V1293" i="6"/>
  <c r="U1293" i="6" s="1"/>
  <c r="V1533" i="6"/>
  <c r="U1533" i="6" s="1"/>
  <c r="W1973" i="6"/>
  <c r="V904" i="6"/>
  <c r="U904" i="6" s="1"/>
  <c r="V1797" i="6"/>
  <c r="U1797" i="6" s="1"/>
  <c r="W33" i="6"/>
  <c r="W1625" i="6"/>
  <c r="W1258" i="6"/>
  <c r="W2160" i="6"/>
  <c r="W1498" i="6"/>
  <c r="W1225" i="6"/>
  <c r="W972" i="6"/>
  <c r="V814" i="6"/>
  <c r="U814" i="6" s="1"/>
  <c r="W1333" i="6"/>
  <c r="W900" i="6"/>
  <c r="V98" i="6"/>
  <c r="U98" i="6" s="1"/>
  <c r="W1990" i="6"/>
  <c r="V1106" i="6"/>
  <c r="U1106" i="6" s="1"/>
  <c r="V878" i="6"/>
  <c r="U878" i="6" s="1"/>
  <c r="V586" i="6"/>
  <c r="U586" i="6" s="1"/>
  <c r="W1740" i="6"/>
  <c r="V1495" i="6"/>
  <c r="U1495" i="6" s="1"/>
  <c r="W2095" i="6"/>
  <c r="V1622" i="6"/>
  <c r="U1622" i="6" s="1"/>
  <c r="V1171" i="6"/>
  <c r="U1171" i="6" s="1"/>
  <c r="V1384" i="6"/>
  <c r="U1384" i="6" s="1"/>
  <c r="V914" i="6"/>
  <c r="U914" i="6" s="1"/>
  <c r="V1108" i="6"/>
  <c r="U1108" i="6" s="1"/>
  <c r="W1076" i="6"/>
  <c r="W685" i="6"/>
  <c r="W1472" i="6"/>
  <c r="V989" i="6"/>
  <c r="U989" i="6" s="1"/>
  <c r="V1822" i="6"/>
  <c r="U1822" i="6" s="1"/>
  <c r="V1982" i="6"/>
  <c r="U1982" i="6" s="1"/>
  <c r="V122" i="6"/>
  <c r="U122" i="6" s="1"/>
  <c r="V1447" i="6"/>
  <c r="U1447" i="6" s="1"/>
  <c r="W1702" i="6"/>
  <c r="V1578" i="6"/>
  <c r="U1578" i="6" s="1"/>
  <c r="V1551" i="6"/>
  <c r="U1551" i="6" s="1"/>
  <c r="V1592" i="6"/>
  <c r="U1592" i="6" s="1"/>
  <c r="V2124" i="6"/>
  <c r="U2124" i="6" s="1"/>
  <c r="V1989" i="6"/>
  <c r="U1989" i="6" s="1"/>
  <c r="V1654" i="6"/>
  <c r="U1654" i="6" s="1"/>
  <c r="W406" i="6"/>
  <c r="V153" i="6"/>
  <c r="U153" i="6" s="1"/>
  <c r="W599" i="6"/>
  <c r="V35" i="6"/>
  <c r="U35" i="6" s="1"/>
  <c r="W906" i="6"/>
  <c r="W867" i="6"/>
  <c r="V967" i="6"/>
  <c r="U967" i="6" s="1"/>
  <c r="W1224" i="6"/>
  <c r="V1229" i="6"/>
  <c r="U1229" i="6" s="1"/>
  <c r="W1752" i="6"/>
  <c r="W1620" i="6"/>
  <c r="W56" i="6"/>
  <c r="V1329" i="6"/>
  <c r="U1329" i="6" s="1"/>
  <c r="V580" i="6"/>
  <c r="U580" i="6" s="1"/>
  <c r="W1914" i="6"/>
  <c r="V431" i="6"/>
  <c r="U431" i="6" s="1"/>
  <c r="V2126" i="6"/>
  <c r="U2126" i="6" s="1"/>
  <c r="V711" i="6"/>
  <c r="U711" i="6" s="1"/>
  <c r="W461" i="6"/>
  <c r="V708" i="6"/>
  <c r="U708" i="6" s="1"/>
  <c r="W1190" i="6"/>
  <c r="V500" i="6"/>
  <c r="U500" i="6" s="1"/>
  <c r="V2011" i="6"/>
  <c r="U2011" i="6" s="1"/>
  <c r="V1196" i="6"/>
  <c r="U1196" i="6" s="1"/>
  <c r="V1215" i="6"/>
  <c r="U1215" i="6" s="1"/>
  <c r="V897" i="6"/>
  <c r="U897" i="6" s="1"/>
  <c r="V1658" i="6"/>
  <c r="U1658" i="6" s="1"/>
  <c r="V1223" i="6"/>
  <c r="U1223" i="6" s="1"/>
  <c r="V2241" i="6"/>
  <c r="U2241" i="6" s="1"/>
  <c r="V573" i="6"/>
  <c r="U573" i="6" s="1"/>
  <c r="V469" i="6"/>
  <c r="U469" i="6" s="1"/>
  <c r="V82" i="6"/>
  <c r="U82" i="6" s="1"/>
  <c r="W674" i="6"/>
  <c r="W1478" i="6"/>
  <c r="V1979" i="6"/>
  <c r="U1979" i="6" s="1"/>
  <c r="V177" i="6"/>
  <c r="U177" i="6" s="1"/>
  <c r="V1259" i="6"/>
  <c r="U1259" i="6" s="1"/>
  <c r="V2161" i="6"/>
  <c r="U2161" i="6" s="1"/>
  <c r="V1466" i="6"/>
  <c r="U1466" i="6" s="1"/>
  <c r="V1449" i="6"/>
  <c r="U1449" i="6" s="1"/>
  <c r="W37" i="6"/>
  <c r="W1995" i="6"/>
  <c r="V2024" i="6"/>
  <c r="U2024" i="6" s="1"/>
  <c r="V1821" i="6"/>
  <c r="U1821" i="6" s="1"/>
  <c r="V1042" i="6"/>
  <c r="U1042" i="6" s="1"/>
  <c r="V492" i="6"/>
  <c r="U492" i="6" s="1"/>
  <c r="V72" i="6"/>
  <c r="U72" i="6" s="1"/>
  <c r="V1953" i="6"/>
  <c r="U1953" i="6" s="1"/>
  <c r="V339" i="6"/>
  <c r="U339" i="6" s="1"/>
  <c r="V991" i="6"/>
  <c r="U991" i="6" s="1"/>
  <c r="V1150" i="6"/>
  <c r="U1150" i="6" s="1"/>
  <c r="W889" i="6"/>
  <c r="V566" i="6"/>
  <c r="U566" i="6" s="1"/>
  <c r="W307" i="6"/>
  <c r="V817" i="6"/>
  <c r="U817" i="6" s="1"/>
  <c r="V485" i="6"/>
  <c r="U485" i="6" s="1"/>
  <c r="V1828" i="6"/>
  <c r="U1828" i="6" s="1"/>
  <c r="V1899" i="6"/>
  <c r="U1899" i="6" s="1"/>
  <c r="W119" i="6"/>
  <c r="V340" i="6"/>
  <c r="U340" i="6" s="1"/>
  <c r="W1545" i="6"/>
  <c r="W960" i="6"/>
  <c r="V2134" i="6"/>
  <c r="U2134" i="6" s="1"/>
  <c r="V865" i="6"/>
  <c r="U865" i="6" s="1"/>
  <c r="V1757" i="6"/>
  <c r="U1757" i="6" s="1"/>
  <c r="V1712" i="6"/>
  <c r="U1712" i="6" s="1"/>
  <c r="W1680" i="6"/>
  <c r="W1780" i="6"/>
  <c r="V590" i="6"/>
  <c r="U590" i="6" s="1"/>
  <c r="W1692" i="6"/>
  <c r="W440" i="6"/>
  <c r="W1907" i="6"/>
  <c r="V561" i="6"/>
  <c r="U561" i="6" s="1"/>
  <c r="W2180" i="6"/>
  <c r="V1388" i="6"/>
  <c r="U1388" i="6" s="1"/>
  <c r="W2215" i="6"/>
  <c r="V1644" i="6"/>
  <c r="U1644" i="6" s="1"/>
  <c r="V1134" i="6"/>
  <c r="U1134" i="6" s="1"/>
  <c r="V1047" i="6"/>
  <c r="U1047" i="6" s="1"/>
  <c r="W1047" i="6"/>
  <c r="W2037" i="6"/>
  <c r="V889" i="6"/>
  <c r="U889" i="6" s="1"/>
  <c r="W1497" i="6"/>
  <c r="V1497" i="6"/>
  <c r="U1497" i="6" s="1"/>
  <c r="W1918" i="6"/>
  <c r="V1752" i="6"/>
  <c r="U1752" i="6" s="1"/>
  <c r="V694" i="6"/>
  <c r="U694" i="6" s="1"/>
  <c r="V167" i="6"/>
  <c r="U167" i="6" s="1"/>
  <c r="V474" i="6"/>
  <c r="U474" i="6" s="1"/>
  <c r="V2189" i="6"/>
  <c r="U2189" i="6" s="1"/>
  <c r="W1847" i="6"/>
  <c r="W1895" i="6"/>
  <c r="W1906" i="6"/>
  <c r="V1906" i="6"/>
  <c r="U1906" i="6" s="1"/>
  <c r="W1863" i="6"/>
  <c r="V1390" i="6"/>
  <c r="U1390" i="6" s="1"/>
  <c r="V1602" i="6"/>
  <c r="U1602" i="6" s="1"/>
  <c r="W223" i="6"/>
  <c r="V196" i="6"/>
  <c r="U196" i="6" s="1"/>
  <c r="W244" i="6"/>
  <c r="V1357" i="6"/>
  <c r="U1357" i="6" s="1"/>
  <c r="V548" i="6"/>
  <c r="U548" i="6" s="1"/>
  <c r="V1257" i="6"/>
  <c r="U1257" i="6" s="1"/>
  <c r="V1250" i="6"/>
  <c r="U1250" i="6" s="1"/>
  <c r="W386" i="6"/>
  <c r="V1135" i="6"/>
  <c r="U1135" i="6" s="1"/>
  <c r="V1225" i="6"/>
  <c r="U1225" i="6" s="1"/>
  <c r="V427" i="6"/>
  <c r="U427" i="6" s="1"/>
  <c r="V1457" i="6"/>
  <c r="U1457" i="6" s="1"/>
  <c r="V1365" i="6"/>
  <c r="U1365" i="6" s="1"/>
  <c r="V1857" i="6"/>
  <c r="U1857" i="6" s="1"/>
  <c r="W904" i="6"/>
  <c r="V121" i="6"/>
  <c r="U121" i="6" s="1"/>
  <c r="V1705" i="6"/>
  <c r="U1705" i="6" s="1"/>
  <c r="V912" i="6"/>
  <c r="U912" i="6" s="1"/>
  <c r="V56" i="6"/>
  <c r="U56" i="6" s="1"/>
  <c r="V256" i="6"/>
  <c r="U256" i="6" s="1"/>
  <c r="V1059" i="6"/>
  <c r="U1059" i="6" s="1"/>
  <c r="V599" i="6"/>
  <c r="U599" i="6" s="1"/>
  <c r="V2268" i="6"/>
  <c r="U2268" i="6" s="1"/>
  <c r="W2267" i="6"/>
  <c r="V1626" i="6"/>
  <c r="U1626" i="6" s="1"/>
  <c r="V1336" i="6"/>
  <c r="U1336" i="6" s="1"/>
  <c r="V1790" i="6"/>
  <c r="U1790" i="6" s="1"/>
  <c r="V1033" i="6"/>
  <c r="U1033" i="6" s="1"/>
  <c r="W1073" i="6"/>
  <c r="V1473" i="6"/>
  <c r="U1473" i="6" s="1"/>
  <c r="W1120" i="6"/>
  <c r="V2098" i="6"/>
  <c r="U2098" i="6" s="1"/>
  <c r="W431" i="6"/>
  <c r="W1949" i="6"/>
  <c r="V1608" i="6"/>
  <c r="U1608" i="6" s="1"/>
  <c r="V1314" i="6"/>
  <c r="U1314" i="6" s="1"/>
  <c r="V100" i="6"/>
  <c r="U100" i="6" s="1"/>
  <c r="W100" i="6"/>
  <c r="V1075" i="6"/>
  <c r="U1075" i="6" s="1"/>
  <c r="V284" i="6"/>
  <c r="U284" i="6" s="1"/>
  <c r="W284" i="6"/>
  <c r="V1454" i="6"/>
  <c r="U1454" i="6" s="1"/>
  <c r="V1976" i="6"/>
  <c r="U1976" i="6" s="1"/>
  <c r="V2194" i="6"/>
  <c r="U2194" i="6" s="1"/>
  <c r="W101" i="6"/>
  <c r="V101" i="6"/>
  <c r="U101" i="6" s="1"/>
  <c r="W805" i="6"/>
  <c r="V805" i="6"/>
  <c r="U805" i="6" s="1"/>
  <c r="V2004" i="6"/>
  <c r="U2004" i="6" s="1"/>
  <c r="W2004" i="6"/>
  <c r="V1572" i="6"/>
  <c r="U1572" i="6" s="1"/>
  <c r="W1572" i="6"/>
  <c r="W819" i="6"/>
  <c r="V973" i="6"/>
  <c r="U973" i="6" s="1"/>
  <c r="V171" i="6"/>
  <c r="U171" i="6" s="1"/>
  <c r="V1335" i="6"/>
  <c r="U1335" i="6" s="1"/>
  <c r="V1397" i="6"/>
  <c r="U1397" i="6" s="1"/>
  <c r="W35" i="6"/>
  <c r="V854" i="6"/>
  <c r="U854" i="6" s="1"/>
  <c r="V2243" i="6"/>
  <c r="U2243" i="6" s="1"/>
  <c r="V874" i="6"/>
  <c r="U874" i="6" s="1"/>
  <c r="V1598" i="6"/>
  <c r="U1598" i="6" s="1"/>
  <c r="V160" i="6"/>
  <c r="U160" i="6" s="1"/>
  <c r="V1762" i="6"/>
  <c r="U1762" i="6" s="1"/>
  <c r="W764" i="6"/>
  <c r="V764" i="6"/>
  <c r="U764" i="6" s="1"/>
  <c r="W1408" i="6"/>
  <c r="V1408" i="6"/>
  <c r="U1408" i="6" s="1"/>
  <c r="V1332" i="6"/>
  <c r="U1332" i="6" s="1"/>
  <c r="W1581" i="6"/>
  <c r="V1581" i="6"/>
  <c r="U1581" i="6" s="1"/>
  <c r="W739" i="6"/>
  <c r="W2126" i="6"/>
  <c r="V209" i="6"/>
  <c r="U209" i="6" s="1"/>
  <c r="V738" i="6"/>
  <c r="U738" i="6" s="1"/>
  <c r="V144" i="6"/>
  <c r="U144" i="6" s="1"/>
  <c r="W1764" i="6"/>
  <c r="V1764" i="6"/>
  <c r="U1764" i="6" s="1"/>
  <c r="W152" i="6"/>
  <c r="V152" i="6"/>
  <c r="U152" i="6" s="1"/>
  <c r="W888" i="6"/>
  <c r="V888" i="6"/>
  <c r="U888" i="6" s="1"/>
  <c r="W1012" i="6"/>
  <c r="V509" i="6"/>
  <c r="U509" i="6" s="1"/>
  <c r="W1329" i="6"/>
  <c r="W24" i="6"/>
  <c r="V568" i="6"/>
  <c r="U568" i="6" s="1"/>
  <c r="W416" i="6"/>
  <c r="W90" i="6"/>
  <c r="W853" i="6"/>
  <c r="W829" i="6"/>
  <c r="V257" i="6"/>
  <c r="U257" i="6" s="1"/>
  <c r="W914" i="6"/>
  <c r="W1617" i="6"/>
  <c r="W1281" i="6"/>
  <c r="V1620" i="6"/>
  <c r="U1620" i="6" s="1"/>
  <c r="V102" i="6"/>
  <c r="U102" i="6" s="1"/>
  <c r="V2180" i="6"/>
  <c r="U2180" i="6" s="1"/>
  <c r="W2172" i="6"/>
  <c r="W2139" i="6"/>
  <c r="W327" i="6"/>
  <c r="V620" i="6"/>
  <c r="U620" i="6" s="1"/>
  <c r="W2146" i="6"/>
  <c r="W1534" i="6"/>
  <c r="V1534" i="6"/>
  <c r="U1534" i="6" s="1"/>
  <c r="W1050" i="6"/>
  <c r="W2125" i="6"/>
  <c r="V2125" i="6"/>
  <c r="U2125" i="6" s="1"/>
  <c r="W1419" i="6"/>
  <c r="V1419" i="6"/>
  <c r="U1419" i="6" s="1"/>
  <c r="V2225" i="6"/>
  <c r="U2225" i="6" s="1"/>
  <c r="W2225" i="6"/>
  <c r="W942" i="6"/>
  <c r="V942" i="6"/>
  <c r="U942" i="6" s="1"/>
  <c r="V1754" i="6"/>
  <c r="U1754" i="6" s="1"/>
  <c r="W1754" i="6"/>
  <c r="W1580" i="6"/>
  <c r="V1580" i="6"/>
  <c r="U1580" i="6" s="1"/>
  <c r="W1166" i="6"/>
  <c r="V1166" i="6"/>
  <c r="U1166" i="6" s="1"/>
  <c r="W2220" i="6"/>
  <c r="V2220" i="6"/>
  <c r="U2220" i="6" s="1"/>
  <c r="W2108" i="6"/>
  <c r="V2108" i="6"/>
  <c r="U2108" i="6" s="1"/>
  <c r="V66" i="6"/>
  <c r="U66" i="6" s="1"/>
  <c r="V1615" i="6"/>
  <c r="U1615" i="6" s="1"/>
  <c r="W1974" i="6"/>
  <c r="V1974" i="6"/>
  <c r="U1974" i="6" s="1"/>
  <c r="W1823" i="6"/>
  <c r="V1823" i="6"/>
  <c r="U1823" i="6" s="1"/>
  <c r="W1997" i="6"/>
  <c r="V1997" i="6"/>
  <c r="U1997" i="6" s="1"/>
  <c r="W2058" i="6"/>
  <c r="V2058" i="6"/>
  <c r="U2058" i="6" s="1"/>
  <c r="W2069" i="6"/>
  <c r="V2069" i="6"/>
  <c r="U2069" i="6" s="1"/>
  <c r="W2066" i="6"/>
  <c r="V2066" i="6"/>
  <c r="U2066" i="6" s="1"/>
  <c r="W1057" i="6"/>
  <c r="V1057" i="6"/>
  <c r="U1057" i="6" s="1"/>
  <c r="V1853" i="6"/>
  <c r="U1853" i="6" s="1"/>
  <c r="W2219" i="6"/>
  <c r="V2219" i="6"/>
  <c r="U2219" i="6" s="1"/>
  <c r="W2170" i="6"/>
  <c r="V2170" i="6"/>
  <c r="U2170" i="6" s="1"/>
  <c r="V2017" i="6"/>
  <c r="U2017" i="6" s="1"/>
  <c r="V1940" i="6"/>
  <c r="U1940" i="6" s="1"/>
  <c r="W1593" i="6"/>
  <c r="V1651" i="6"/>
  <c r="U1651" i="6" s="1"/>
  <c r="V170" i="6"/>
  <c r="U170" i="6" s="1"/>
  <c r="V1281" i="6"/>
  <c r="U1281" i="6" s="1"/>
  <c r="W655" i="6"/>
  <c r="V1617" i="6"/>
  <c r="U1617" i="6" s="1"/>
  <c r="V97" i="6"/>
  <c r="U97" i="6" s="1"/>
  <c r="V722" i="6"/>
  <c r="U722" i="6" s="1"/>
  <c r="W301" i="6"/>
  <c r="W620" i="6"/>
  <c r="W1075" i="6"/>
  <c r="W2036" i="6"/>
  <c r="V1876" i="6"/>
  <c r="U1876" i="6" s="1"/>
  <c r="W711" i="6"/>
  <c r="W557" i="6"/>
  <c r="V557" i="6"/>
  <c r="U557" i="6" s="1"/>
  <c r="W1436" i="6"/>
  <c r="V1436" i="6"/>
  <c r="U1436" i="6" s="1"/>
  <c r="V1038" i="6"/>
  <c r="U1038" i="6" s="1"/>
  <c r="W233" i="6"/>
  <c r="W2240" i="6"/>
  <c r="W1854" i="6"/>
  <c r="V1854" i="6"/>
  <c r="U1854" i="6" s="1"/>
  <c r="V1669" i="6"/>
  <c r="U1669" i="6" s="1"/>
  <c r="V972" i="6"/>
  <c r="U972" i="6" s="1"/>
  <c r="W1001" i="6"/>
  <c r="V1001" i="6"/>
  <c r="U1001" i="6" s="1"/>
  <c r="W1417" i="6"/>
  <c r="W627" i="6"/>
  <c r="V627" i="6"/>
  <c r="U627" i="6" s="1"/>
  <c r="V1096" i="6"/>
  <c r="U1096" i="6" s="1"/>
  <c r="V1159" i="6"/>
  <c r="U1159" i="6" s="1"/>
  <c r="W1294" i="6"/>
  <c r="W1332" i="6"/>
  <c r="W1569" i="6"/>
  <c r="V473" i="6"/>
  <c r="U473" i="6" s="1"/>
  <c r="V1178" i="6"/>
  <c r="U1178" i="6" s="1"/>
  <c r="W1108" i="6"/>
  <c r="V1898" i="6"/>
  <c r="U1898" i="6" s="1"/>
  <c r="V2053" i="6"/>
  <c r="U2053" i="6" s="1"/>
  <c r="V24" i="6"/>
  <c r="U24" i="6" s="1"/>
  <c r="V971" i="6"/>
  <c r="U971" i="6" s="1"/>
  <c r="V1949" i="6"/>
  <c r="U1949" i="6" s="1"/>
  <c r="V1938" i="6"/>
  <c r="U1938" i="6" s="1"/>
  <c r="V2034" i="6"/>
  <c r="U2034" i="6" s="1"/>
  <c r="W102" i="6"/>
  <c r="W2085" i="6"/>
  <c r="W1547" i="6"/>
  <c r="V269" i="6"/>
  <c r="U269" i="6" s="1"/>
  <c r="W861" i="6"/>
  <c r="W457" i="6"/>
  <c r="V457" i="6"/>
  <c r="U457" i="6" s="1"/>
  <c r="W816" i="6"/>
  <c r="V1614" i="6"/>
  <c r="U1614" i="6" s="1"/>
  <c r="V1983" i="6"/>
  <c r="U1983" i="6" s="1"/>
  <c r="W1556" i="6"/>
  <c r="V1664" i="6"/>
  <c r="U1664" i="6" s="1"/>
  <c r="V547" i="6"/>
  <c r="U547" i="6" s="1"/>
  <c r="W380" i="6"/>
  <c r="W1365" i="6"/>
  <c r="W1857" i="6"/>
  <c r="V980" i="6"/>
  <c r="U980" i="6" s="1"/>
  <c r="V651" i="6"/>
  <c r="U651" i="6" s="1"/>
  <c r="V1767" i="6"/>
  <c r="U1767" i="6" s="1"/>
  <c r="V1927" i="6"/>
  <c r="U1927" i="6" s="1"/>
  <c r="V1918" i="6"/>
  <c r="U1918" i="6" s="1"/>
  <c r="V1344" i="6"/>
  <c r="U1344" i="6" s="1"/>
  <c r="V1861" i="6"/>
  <c r="U1861" i="6" s="1"/>
  <c r="V626" i="6"/>
  <c r="U626" i="6" s="1"/>
  <c r="V1827" i="6"/>
  <c r="U1827" i="6" s="1"/>
  <c r="W584" i="6"/>
  <c r="V1847" i="6"/>
  <c r="U1847" i="6" s="1"/>
  <c r="W817" i="6"/>
  <c r="V867" i="6"/>
  <c r="U867" i="6" s="1"/>
  <c r="V331" i="6"/>
  <c r="U331" i="6" s="1"/>
  <c r="V362" i="6"/>
  <c r="U362" i="6" s="1"/>
  <c r="W1220" i="6"/>
  <c r="W1293" i="6"/>
  <c r="W1797" i="6"/>
  <c r="V2150" i="6"/>
  <c r="U2150" i="6" s="1"/>
  <c r="W1110" i="6"/>
  <c r="V1477" i="6"/>
  <c r="U1477" i="6" s="1"/>
  <c r="V1095" i="6"/>
  <c r="U1095" i="6" s="1"/>
  <c r="W1229" i="6"/>
  <c r="V501" i="6"/>
  <c r="U501" i="6" s="1"/>
  <c r="W501" i="6"/>
  <c r="V1860" i="6"/>
  <c r="U1860" i="6" s="1"/>
  <c r="W1860" i="6"/>
  <c r="V1782" i="6"/>
  <c r="U1782" i="6" s="1"/>
  <c r="W2232" i="6"/>
  <c r="V391" i="6"/>
  <c r="U391" i="6" s="1"/>
  <c r="V357" i="6"/>
  <c r="U357" i="6" s="1"/>
  <c r="V1052" i="6"/>
  <c r="U1052" i="6" s="1"/>
  <c r="V709" i="6"/>
  <c r="U709" i="6" s="1"/>
  <c r="W1514" i="6"/>
  <c r="V2016" i="6"/>
  <c r="U2016" i="6" s="1"/>
  <c r="W1335" i="6"/>
  <c r="W1045" i="6"/>
  <c r="V1547" i="6"/>
  <c r="U1547" i="6" s="1"/>
  <c r="W1457" i="6"/>
  <c r="W1960" i="6"/>
  <c r="W2171" i="6"/>
  <c r="V528" i="6"/>
  <c r="U528" i="6" s="1"/>
  <c r="W1788" i="6"/>
  <c r="W1477" i="6"/>
  <c r="W246" i="6"/>
  <c r="V1167" i="6"/>
  <c r="U1167" i="6" s="1"/>
  <c r="V1435" i="6"/>
  <c r="U1435" i="6" s="1"/>
  <c r="W1435" i="6"/>
  <c r="W1464" i="6"/>
  <c r="V1464" i="6"/>
  <c r="U1464" i="6" s="1"/>
  <c r="V1693" i="6"/>
  <c r="U1693" i="6" s="1"/>
  <c r="V466" i="6"/>
  <c r="U466" i="6" s="1"/>
  <c r="W466" i="6"/>
  <c r="V869" i="6"/>
  <c r="U869" i="6" s="1"/>
  <c r="W1614" i="6"/>
  <c r="W2276" i="6"/>
  <c r="V2276" i="6"/>
  <c r="U2276" i="6" s="1"/>
  <c r="V327" i="6"/>
  <c r="U327" i="6" s="1"/>
  <c r="W1584" i="6"/>
  <c r="V1584" i="6"/>
  <c r="U1584" i="6" s="1"/>
  <c r="W659" i="6"/>
  <c r="V659" i="6"/>
  <c r="U659" i="6" s="1"/>
  <c r="W326" i="6"/>
  <c r="V326" i="6"/>
  <c r="U326" i="6" s="1"/>
  <c r="W507" i="6"/>
  <c r="W1751" i="6"/>
  <c r="V1751" i="6"/>
  <c r="U1751" i="6" s="1"/>
  <c r="W945" i="6"/>
  <c r="V945" i="6"/>
  <c r="U945" i="6" s="1"/>
  <c r="W1861" i="6"/>
  <c r="W1957" i="6"/>
  <c r="V1957" i="6"/>
  <c r="U1957" i="6" s="1"/>
  <c r="V1924" i="6"/>
  <c r="U1924" i="6" s="1"/>
  <c r="W1924" i="6"/>
  <c r="V1835" i="6"/>
  <c r="U1835" i="6" s="1"/>
  <c r="W1134" i="6"/>
  <c r="V1294" i="6"/>
  <c r="U1294" i="6" s="1"/>
  <c r="W2040" i="6"/>
  <c r="V2153" i="6"/>
  <c r="U2153" i="6" s="1"/>
  <c r="W1533" i="6"/>
  <c r="W5" i="6"/>
  <c r="W238" i="6"/>
  <c r="W2274" i="6"/>
  <c r="V2274" i="6"/>
  <c r="U2274" i="6" s="1"/>
  <c r="W547" i="6"/>
  <c r="W26" i="6"/>
  <c r="V26" i="6"/>
  <c r="U26" i="6" s="1"/>
  <c r="V33" i="6"/>
  <c r="U33" i="6" s="1"/>
  <c r="V1593" i="6"/>
  <c r="U1593" i="6" s="1"/>
  <c r="W995" i="6"/>
  <c r="V995" i="6"/>
  <c r="U995" i="6" s="1"/>
  <c r="W626" i="6"/>
  <c r="V734" i="6"/>
  <c r="U734" i="6" s="1"/>
  <c r="W734" i="6"/>
  <c r="V428" i="6"/>
  <c r="U428" i="6" s="1"/>
  <c r="W428" i="6"/>
  <c r="W918" i="6"/>
  <c r="V918" i="6"/>
  <c r="U918" i="6" s="1"/>
  <c r="W1719" i="6"/>
  <c r="V1103" i="6"/>
  <c r="U1103" i="6" s="1"/>
  <c r="V1698" i="6"/>
  <c r="U1698" i="6" s="1"/>
  <c r="V923" i="6"/>
  <c r="U923" i="6" s="1"/>
  <c r="W1705" i="6"/>
  <c r="V1088" i="6"/>
  <c r="U1088" i="6" s="1"/>
  <c r="W743" i="6"/>
  <c r="W311" i="6"/>
  <c r="V2262" i="6"/>
  <c r="U2262" i="6" s="1"/>
  <c r="V892" i="6"/>
  <c r="U892" i="6" s="1"/>
  <c r="V2281" i="6"/>
  <c r="U2281" i="6" s="1"/>
  <c r="V2139" i="6"/>
  <c r="U2139" i="6" s="1"/>
  <c r="V405" i="6"/>
  <c r="U405" i="6" s="1"/>
  <c r="V1787" i="6"/>
  <c r="U1787" i="6" s="1"/>
  <c r="V1396" i="6"/>
  <c r="U1396" i="6" s="1"/>
  <c r="W1892" i="6"/>
  <c r="V1984" i="6"/>
  <c r="U1984" i="6" s="1"/>
  <c r="W1159" i="6"/>
  <c r="V1276" i="6"/>
  <c r="U1276" i="6" s="1"/>
  <c r="V1110" i="6"/>
  <c r="U1110" i="6" s="1"/>
  <c r="W1039" i="6"/>
  <c r="W1495" i="6"/>
  <c r="V750" i="6"/>
  <c r="U750" i="6" s="1"/>
  <c r="V361" i="6"/>
  <c r="U361" i="6" s="1"/>
  <c r="W121" i="6"/>
  <c r="W595" i="6"/>
  <c r="V595" i="6"/>
  <c r="U595" i="6" s="1"/>
  <c r="W875" i="6"/>
  <c r="V875" i="6"/>
  <c r="U875" i="6" s="1"/>
  <c r="W827" i="6"/>
  <c r="V827" i="6"/>
  <c r="U827" i="6" s="1"/>
  <c r="W1998" i="6"/>
  <c r="V1998" i="6"/>
  <c r="U1998" i="6" s="1"/>
  <c r="W1182" i="6"/>
  <c r="V1182" i="6"/>
  <c r="U1182" i="6" s="1"/>
  <c r="W831" i="6"/>
  <c r="V831" i="6"/>
  <c r="U831" i="6" s="1"/>
  <c r="W2105" i="6"/>
  <c r="V2105" i="6"/>
  <c r="U2105" i="6" s="1"/>
  <c r="W328" i="6"/>
  <c r="V328" i="6"/>
  <c r="U328" i="6" s="1"/>
  <c r="V1880" i="6"/>
  <c r="U1880" i="6" s="1"/>
  <c r="W1880" i="6"/>
  <c r="V216" i="6"/>
  <c r="U216" i="6" s="1"/>
  <c r="W216" i="6"/>
  <c r="W681" i="6"/>
  <c r="V681" i="6"/>
  <c r="U681" i="6" s="1"/>
  <c r="W448" i="6"/>
  <c r="V1101" i="6"/>
  <c r="U1101" i="6" s="1"/>
  <c r="W1538" i="6"/>
  <c r="W818" i="6"/>
  <c r="V2240" i="6"/>
  <c r="U2240" i="6" s="1"/>
  <c r="W1767" i="6"/>
  <c r="V1896" i="6"/>
  <c r="U1896" i="6" s="1"/>
  <c r="V1884" i="6"/>
  <c r="U1884" i="6" s="1"/>
  <c r="V730" i="6"/>
  <c r="U730" i="6" s="1"/>
  <c r="W560" i="6"/>
  <c r="W2169" i="6"/>
  <c r="V52" i="6"/>
  <c r="U52" i="6" s="1"/>
  <c r="W690" i="6"/>
  <c r="W395" i="6"/>
  <c r="V395" i="6"/>
  <c r="U395" i="6" s="1"/>
  <c r="V90" i="6"/>
  <c r="U90" i="6" s="1"/>
  <c r="V1274" i="6"/>
  <c r="U1274" i="6" s="1"/>
  <c r="W1274" i="6"/>
  <c r="W1154" i="6"/>
  <c r="V1154" i="6"/>
  <c r="U1154" i="6" s="1"/>
  <c r="W494" i="6"/>
  <c r="V494" i="6"/>
  <c r="U494" i="6" s="1"/>
  <c r="W1344" i="6"/>
  <c r="V250" i="6"/>
  <c r="U250" i="6" s="1"/>
  <c r="V2043" i="6"/>
  <c r="U2043" i="6" s="1"/>
  <c r="V1129" i="6"/>
  <c r="U1129" i="6" s="1"/>
  <c r="V437" i="6"/>
  <c r="U437" i="6" s="1"/>
  <c r="W1441" i="6"/>
  <c r="V2181" i="6"/>
  <c r="U2181" i="6" s="1"/>
  <c r="W2181" i="6"/>
  <c r="W1758" i="6"/>
  <c r="V1263" i="6"/>
  <c r="U1263" i="6" s="1"/>
  <c r="W1263" i="6"/>
  <c r="W517" i="6"/>
  <c r="V517" i="6"/>
  <c r="U517" i="6" s="1"/>
  <c r="W980" i="6"/>
  <c r="W1836" i="6"/>
  <c r="V1836" i="6"/>
  <c r="U1836" i="6" s="1"/>
  <c r="V2230" i="6"/>
  <c r="U2230" i="6" s="1"/>
  <c r="W2230" i="6"/>
  <c r="W531" i="6"/>
  <c r="V531" i="6"/>
  <c r="U531" i="6" s="1"/>
  <c r="V1808" i="6"/>
  <c r="U1808" i="6" s="1"/>
  <c r="V906" i="6"/>
  <c r="U906" i="6" s="1"/>
  <c r="W651" i="6"/>
  <c r="W303" i="6"/>
  <c r="V662" i="6"/>
  <c r="U662" i="6" s="1"/>
  <c r="W662" i="6"/>
  <c r="W170" i="6"/>
  <c r="W2213" i="6"/>
  <c r="V2213" i="6"/>
  <c r="U2213" i="6" s="1"/>
  <c r="W1959" i="6"/>
  <c r="V1959" i="6"/>
  <c r="U1959" i="6" s="1"/>
  <c r="V564" i="6"/>
  <c r="U564" i="6" s="1"/>
  <c r="W564" i="6"/>
  <c r="W1011" i="6"/>
  <c r="V1011" i="6"/>
  <c r="U1011" i="6" s="1"/>
  <c r="W601" i="6"/>
  <c r="V601" i="6"/>
  <c r="U601" i="6" s="1"/>
  <c r="W1058" i="6"/>
  <c r="V1058" i="6"/>
  <c r="U1058" i="6" s="1"/>
  <c r="W1303" i="6"/>
  <c r="V1303" i="6"/>
  <c r="U1303" i="6" s="1"/>
  <c r="W365" i="6"/>
  <c r="V365" i="6"/>
  <c r="U365" i="6" s="1"/>
  <c r="V416" i="6"/>
  <c r="U416" i="6" s="1"/>
  <c r="V1202" i="6"/>
  <c r="U1202" i="6" s="1"/>
  <c r="V1565" i="6"/>
  <c r="U1565" i="6" s="1"/>
  <c r="W234" i="6"/>
  <c r="V234" i="6"/>
  <c r="U234" i="6" s="1"/>
  <c r="W970" i="6"/>
  <c r="V970" i="6"/>
  <c r="U970" i="6" s="1"/>
  <c r="W615" i="6"/>
  <c r="V615" i="6"/>
  <c r="U615" i="6" s="1"/>
  <c r="W641" i="6"/>
  <c r="V641" i="6"/>
  <c r="U641" i="6" s="1"/>
  <c r="W1431" i="6"/>
  <c r="V1431" i="6"/>
  <c r="U1431" i="6" s="1"/>
  <c r="W1069" i="6"/>
  <c r="V1069" i="6"/>
  <c r="U1069" i="6" s="1"/>
  <c r="W2300" i="6"/>
  <c r="W1388" i="6"/>
  <c r="W1983" i="6"/>
  <c r="W1820" i="6"/>
  <c r="V1820" i="6"/>
  <c r="U1820" i="6" s="1"/>
  <c r="V535" i="6"/>
  <c r="U535" i="6" s="1"/>
  <c r="W1193" i="6"/>
  <c r="V1193" i="6"/>
  <c r="U1193" i="6" s="1"/>
  <c r="W1249" i="6"/>
  <c r="V1249" i="6"/>
  <c r="U1249" i="6" s="1"/>
  <c r="W967" i="6"/>
  <c r="V1417" i="6"/>
  <c r="U1417" i="6" s="1"/>
  <c r="V2117" i="6"/>
  <c r="U2117" i="6" s="1"/>
  <c r="W2144" i="6"/>
  <c r="V2144" i="6"/>
  <c r="U2144" i="6" s="1"/>
  <c r="W252" i="6"/>
  <c r="V252" i="6"/>
  <c r="U252" i="6" s="1"/>
  <c r="W1471" i="6"/>
  <c r="V1471" i="6"/>
  <c r="U1471" i="6" s="1"/>
  <c r="W747" i="6"/>
  <c r="V747" i="6"/>
  <c r="U747" i="6" s="1"/>
  <c r="V460" i="6"/>
  <c r="U460" i="6" s="1"/>
  <c r="V49" i="6"/>
  <c r="U49" i="6" s="1"/>
  <c r="V1050" i="6"/>
  <c r="U1050" i="6" s="1"/>
  <c r="V1895" i="6"/>
  <c r="U1895" i="6" s="1"/>
  <c r="W1096" i="6"/>
  <c r="W1828" i="6"/>
  <c r="W359" i="6"/>
  <c r="W1543" i="6"/>
  <c r="W1644" i="6"/>
  <c r="W257" i="6"/>
  <c r="W1938" i="6"/>
  <c r="W73" i="6"/>
  <c r="W1595" i="6"/>
  <c r="V1914" i="6"/>
  <c r="U1914" i="6" s="1"/>
  <c r="V1625" i="6"/>
  <c r="U1625" i="6" s="1"/>
  <c r="W44" i="6"/>
  <c r="V2085" i="6"/>
  <c r="U2085" i="6" s="1"/>
  <c r="W1762" i="6"/>
  <c r="W2034" i="6"/>
  <c r="W1287" i="6"/>
  <c r="W1314" i="6"/>
  <c r="W1095" i="6"/>
  <c r="W561" i="6"/>
  <c r="V743" i="6"/>
  <c r="U743" i="6" s="1"/>
  <c r="W331" i="6"/>
  <c r="W1086" i="6"/>
  <c r="W1268" i="6"/>
  <c r="V1383" i="6"/>
  <c r="U1383" i="6" s="1"/>
  <c r="V1224" i="6"/>
  <c r="U1224" i="6" s="1"/>
  <c r="W566" i="6"/>
  <c r="W1829" i="6"/>
  <c r="W1430" i="6"/>
  <c r="W362" i="6"/>
  <c r="W857" i="6"/>
  <c r="W509" i="6"/>
  <c r="W1927" i="6"/>
  <c r="W42" i="6"/>
  <c r="W485" i="6"/>
  <c r="W2150" i="6"/>
  <c r="W1374" i="6"/>
  <c r="V1374" i="6"/>
  <c r="U1374" i="6" s="1"/>
  <c r="W1608" i="6"/>
  <c r="W1940" i="6"/>
  <c r="W1664" i="6"/>
  <c r="W460" i="6"/>
  <c r="V1543" i="6"/>
  <c r="U1543" i="6" s="1"/>
  <c r="W1286" i="6"/>
  <c r="V1298" i="6"/>
  <c r="U1298" i="6" s="1"/>
  <c r="V1786" i="6"/>
  <c r="U1786" i="6" s="1"/>
  <c r="V2036" i="6"/>
  <c r="U2036" i="6" s="1"/>
  <c r="W2305" i="6" l="1"/>
  <c r="W2304" i="6"/>
  <c r="W2306" i="6"/>
  <c r="W2307" i="6" l="1"/>
  <c r="X2306" i="6" s="1"/>
  <c r="X2304" i="6"/>
  <c r="X2305" i="6" l="1"/>
  <c r="X2307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<sst xmlns="http://schemas.openxmlformats.org/spreadsheetml/2006/main" count="2334" uniqueCount="2334">
  <si>
    <t>sound</t>
    <phoneticPr fontId="1"/>
  </si>
  <si>
    <t>spell</t>
    <phoneticPr fontId="1"/>
  </si>
  <si>
    <t>Note</t>
    <phoneticPr fontId="1"/>
  </si>
  <si>
    <t>freq.ratio</t>
    <phoneticPr fontId="1"/>
  </si>
  <si>
    <t>ɹ-intial</t>
    <phoneticPr fontId="1"/>
  </si>
  <si>
    <t>m-intial</t>
    <phoneticPr fontId="1"/>
  </si>
  <si>
    <t>n-initial</t>
    <phoneticPr fontId="1"/>
  </si>
  <si>
    <t>i:ea</t>
  </si>
  <si>
    <t>l:l</t>
  </si>
  <si>
    <t>m:m</t>
  </si>
  <si>
    <t>t:t</t>
  </si>
  <si>
    <t>θ:th</t>
  </si>
  <si>
    <t>sound-spell.pair</t>
    <phoneticPr fontId="1"/>
  </si>
  <si>
    <t>sound0</t>
    <phoneticPr fontId="1"/>
  </si>
  <si>
    <t>spell0</t>
    <phoneticPr fontId="1"/>
  </si>
  <si>
    <t>spell.reliability</t>
  </si>
  <si>
    <t>sum.soundwise</t>
  </si>
  <si>
    <t>sum.spellwise</t>
  </si>
  <si>
    <t>sound.reliability</t>
  </si>
  <si>
    <t>pair.reliability</t>
  </si>
  <si>
    <t>spell.length</t>
  </si>
  <si>
    <t>sound.size</t>
  </si>
  <si>
    <t>size.min</t>
  </si>
  <si>
    <t>pair.freq</t>
  </si>
  <si>
    <t>log(spell.rel/sound.rel)</t>
  </si>
  <si>
    <t>F(spell.rel;sound.rel)</t>
  </si>
  <si>
    <t>spell-sound.pair</t>
  </si>
  <si>
    <t>count</t>
  </si>
  <si>
    <t>ratio</t>
  </si>
  <si>
    <t>log(p/q)&lt;0</t>
  </si>
  <si>
    <t>log(p/q)=0</t>
  </si>
  <si>
    <t>log(p/q)&gt;0</t>
  </si>
  <si>
    <t>æd:add</t>
  </si>
  <si>
    <t>æks:ax</t>
  </si>
  <si>
    <t>æks:axe</t>
  </si>
  <si>
    <t>ækt:act</t>
  </si>
  <si>
    <t>æm:am</t>
  </si>
  <si>
    <t>æn:an</t>
  </si>
  <si>
    <t>ænd:and</t>
  </si>
  <si>
    <t>ænt:ant</t>
  </si>
  <si>
    <t>ænt:aunt</t>
  </si>
  <si>
    <t>æpl:apple</t>
  </si>
  <si>
    <t>æplz:apples</t>
  </si>
  <si>
    <t>æsk:ask</t>
  </si>
  <si>
    <t>æskt:asked</t>
  </si>
  <si>
    <t>æt:at</t>
  </si>
  <si>
    <t>aw:ou</t>
  </si>
  <si>
    <t>æz:as</t>
  </si>
  <si>
    <t>i:i</t>
  </si>
  <si>
    <t>id:d</t>
  </si>
  <si>
    <t>ist:east</t>
  </si>
  <si>
    <t>it:eat</t>
  </si>
  <si>
    <t>ivn:even</t>
  </si>
  <si>
    <t>iz:ease</t>
  </si>
  <si>
    <t>j:</t>
  </si>
  <si>
    <t>u:ew</t>
  </si>
  <si>
    <t>u:ou</t>
  </si>
  <si>
    <t>w:</t>
  </si>
  <si>
    <t>:h</t>
  </si>
  <si>
    <t>æb:ab</t>
  </si>
  <si>
    <t>æb:abb</t>
  </si>
  <si>
    <t>æbl:abl</t>
  </si>
  <si>
    <t>æbs:abs</t>
  </si>
  <si>
    <t>æd:ad</t>
  </si>
  <si>
    <t>ædl:addle</t>
  </si>
  <si>
    <t>ædl:adl</t>
  </si>
  <si>
    <t>ædm:adm</t>
  </si>
  <si>
    <t>ædn:adden</t>
  </si>
  <si>
    <t>ædv:adv</t>
  </si>
  <si>
    <t>æf:aff</t>
  </si>
  <si>
    <t>æf:alf</t>
  </si>
  <si>
    <t>æf:aph</t>
  </si>
  <si>
    <t>æft:aft</t>
  </si>
  <si>
    <t>æk:acc</t>
  </si>
  <si>
    <t>æk:ack</t>
  </si>
  <si>
    <t>æk:ak</t>
  </si>
  <si>
    <t>ækh:ackh</t>
  </si>
  <si>
    <t>æks:acc</t>
  </si>
  <si>
    <t>ækt:acked</t>
  </si>
  <si>
    <t>æktl:actl</t>
  </si>
  <si>
    <t>ækts:acts</t>
  </si>
  <si>
    <t>æl:al</t>
  </si>
  <si>
    <t>æl:all</t>
  </si>
  <si>
    <t>ælb:alb</t>
  </si>
  <si>
    <t>ælf:alph</t>
  </si>
  <si>
    <t>ælk:alc</t>
  </si>
  <si>
    <t>æm:amb</t>
  </si>
  <si>
    <t>æm:amm</t>
  </si>
  <si>
    <t>æmb:amb</t>
  </si>
  <si>
    <t>æmb:ampb</t>
  </si>
  <si>
    <t>æmbl:ambl</t>
  </si>
  <si>
    <t>æmd:ambd</t>
  </si>
  <si>
    <t>æmd:amd</t>
  </si>
  <si>
    <t>æmp:amp</t>
  </si>
  <si>
    <t>æmpl:ample</t>
  </si>
  <si>
    <t>æmplz:amples</t>
  </si>
  <si>
    <t>æmz:ams</t>
  </si>
  <si>
    <t>æn:ann</t>
  </si>
  <si>
    <t>ænd:anned</t>
  </si>
  <si>
    <t>ændl:andle</t>
  </si>
  <si>
    <t>ændz:ands</t>
  </si>
  <si>
    <t>æns:anc</t>
  </si>
  <si>
    <t>æns:ance</t>
  </si>
  <si>
    <t>æns:ans</t>
  </si>
  <si>
    <t>æns:ansc</t>
  </si>
  <si>
    <t>ænsf:ansf</t>
  </si>
  <si>
    <t>ænsl:ansl</t>
  </si>
  <si>
    <t>ænsp:ansp</t>
  </si>
  <si>
    <t>ænt:an't</t>
  </si>
  <si>
    <t>ænt:andt</t>
  </si>
  <si>
    <t>ænts:ants</t>
  </si>
  <si>
    <t>ænz:ans</t>
  </si>
  <si>
    <t>ænzl:ansl</t>
  </si>
  <si>
    <t>ænθ:anth</t>
  </si>
  <si>
    <t>æp:ap</t>
  </si>
  <si>
    <t>æp:app</t>
  </si>
  <si>
    <t>æph:aph</t>
  </si>
  <si>
    <t>æpl:appl</t>
  </si>
  <si>
    <t>æpn:appen</t>
  </si>
  <si>
    <t>æps:aps</t>
  </si>
  <si>
    <t>æpt:apt</t>
  </si>
  <si>
    <t>æs:ac</t>
  </si>
  <si>
    <t>æs:as</t>
  </si>
  <si>
    <t>æs:ass</t>
  </si>
  <si>
    <t>æs:ast</t>
  </si>
  <si>
    <t>æsl:astle</t>
  </si>
  <si>
    <t>æsp:asp</t>
  </si>
  <si>
    <t>æst:ast</t>
  </si>
  <si>
    <t>æt:att</t>
  </si>
  <si>
    <t>ætl:attle</t>
  </si>
  <si>
    <t>ætn:atten</t>
  </si>
  <si>
    <t>æts:at's</t>
  </si>
  <si>
    <t>æv:av</t>
  </si>
  <si>
    <t>æv:ave</t>
  </si>
  <si>
    <t>aw:o</t>
  </si>
  <si>
    <t>aw:our</t>
  </si>
  <si>
    <t>aw:ow</t>
  </si>
  <si>
    <t>æz:az</t>
  </si>
  <si>
    <t>æð:ath</t>
  </si>
  <si>
    <t>æð:eth</t>
  </si>
  <si>
    <t>æθ:ath</t>
  </si>
  <si>
    <t>b:b</t>
  </si>
  <si>
    <t>bl:bl</t>
  </si>
  <si>
    <t>d:d</t>
  </si>
  <si>
    <t>f:f</t>
  </si>
  <si>
    <t>f:ph</t>
  </si>
  <si>
    <t>fl:fl</t>
  </si>
  <si>
    <t>g:g</t>
  </si>
  <si>
    <t>h:h</t>
  </si>
  <si>
    <t>i:e</t>
  </si>
  <si>
    <t>i:ee</t>
  </si>
  <si>
    <t>i:ei</t>
  </si>
  <si>
    <t>i:er</t>
  </si>
  <si>
    <t>i:ey</t>
  </si>
  <si>
    <t>i:y</t>
  </si>
  <si>
    <t>ib:eab</t>
  </si>
  <si>
    <t>ib:eeb</t>
  </si>
  <si>
    <t>ib:ib</t>
  </si>
  <si>
    <t>id:ead</t>
  </si>
  <si>
    <t>id:ed</t>
  </si>
  <si>
    <t>id:eed</t>
  </si>
  <si>
    <t>id:iede</t>
  </si>
  <si>
    <t>idl:eedle</t>
  </si>
  <si>
    <t>idz:eeds</t>
  </si>
  <si>
    <t>if:eaf</t>
  </si>
  <si>
    <t>if:ef</t>
  </si>
  <si>
    <t>if:ief</t>
  </si>
  <si>
    <t>if:if</t>
  </si>
  <si>
    <t>ik:eak</t>
  </si>
  <si>
    <t>ik:ec</t>
  </si>
  <si>
    <t>ik:eec</t>
  </si>
  <si>
    <t>ik:eek</t>
  </si>
  <si>
    <t>ik:ique</t>
  </si>
  <si>
    <t>il:eal</t>
  </si>
  <si>
    <t>il:eel</t>
  </si>
  <si>
    <t>il:eill</t>
  </si>
  <si>
    <t>il:iel</t>
  </si>
  <si>
    <t>il:iele</t>
  </si>
  <si>
    <t>il:oel</t>
  </si>
  <si>
    <t>ild:ield</t>
  </si>
  <si>
    <t>im:eam</t>
  </si>
  <si>
    <t>im:eem</t>
  </si>
  <si>
    <t>im:em</t>
  </si>
  <si>
    <t>im:eme</t>
  </si>
  <si>
    <t>im:im</t>
  </si>
  <si>
    <t>iml:emel</t>
  </si>
  <si>
    <t>imz:eems</t>
  </si>
  <si>
    <t>in:ean</t>
  </si>
  <si>
    <t>in:een</t>
  </si>
  <si>
    <t>in:en</t>
  </si>
  <si>
    <t>in:ene</t>
  </si>
  <si>
    <t>in:in</t>
  </si>
  <si>
    <t>in:ine</t>
  </si>
  <si>
    <t>inz:eans</t>
  </si>
  <si>
    <t>inz:ene's</t>
  </si>
  <si>
    <t>inz:enes</t>
  </si>
  <si>
    <t>ip:eap</t>
  </si>
  <si>
    <t>ip:eep</t>
  </si>
  <si>
    <t>ip:ep</t>
  </si>
  <si>
    <t>ipl:eople</t>
  </si>
  <si>
    <t>ipl:epl</t>
  </si>
  <si>
    <t>ipn:eepen</t>
  </si>
  <si>
    <t>is:eac</t>
  </si>
  <si>
    <t>is:eace</t>
  </si>
  <si>
    <t>is:ease</t>
  </si>
  <si>
    <t>is:ec</t>
  </si>
  <si>
    <t>is:es</t>
  </si>
  <si>
    <t>is:ice</t>
  </si>
  <si>
    <t>is:iece</t>
  </si>
  <si>
    <t>ist:eased</t>
  </si>
  <si>
    <t>ist:iest</t>
  </si>
  <si>
    <t>ist:ist</t>
  </si>
  <si>
    <t>it:eet</t>
  </si>
  <si>
    <t>it:eeth</t>
  </si>
  <si>
    <t>it:eipt</t>
  </si>
  <si>
    <t>it:eit</t>
  </si>
  <si>
    <t>it:et</t>
  </si>
  <si>
    <t>it:ete</t>
  </si>
  <si>
    <t>it:it</t>
  </si>
  <si>
    <t>itl:eatle</t>
  </si>
  <si>
    <t>itl:etel</t>
  </si>
  <si>
    <t>itm:eatm</t>
  </si>
  <si>
    <t>iv:eave</t>
  </si>
  <si>
    <t>iv:eive</t>
  </si>
  <si>
    <t>iv:ev</t>
  </si>
  <si>
    <t>iv:eve</t>
  </si>
  <si>
    <t>iv:ieve</t>
  </si>
  <si>
    <t>ivd:eived</t>
  </si>
  <si>
    <t>ivd:ieved</t>
  </si>
  <si>
    <t>iz:eas</t>
  </si>
  <si>
    <t>iz:ee's</t>
  </si>
  <si>
    <t>iz:ees</t>
  </si>
  <si>
    <t>iz:eese</t>
  </si>
  <si>
    <t>iz:eeze</t>
  </si>
  <si>
    <t>iz:eis</t>
  </si>
  <si>
    <t>iz:eize</t>
  </si>
  <si>
    <t>iz:es</t>
  </si>
  <si>
    <t>iz:ese</t>
  </si>
  <si>
    <t>iz:ies</t>
  </si>
  <si>
    <t>izd:eased</t>
  </si>
  <si>
    <t>ið:eathe</t>
  </si>
  <si>
    <t>ið:eith</t>
  </si>
  <si>
    <t>iθ:eath</t>
  </si>
  <si>
    <t>k:c</t>
  </si>
  <si>
    <t>k:ch</t>
  </si>
  <si>
    <t>k:k</t>
  </si>
  <si>
    <t>kl:cl</t>
  </si>
  <si>
    <t>n:kn</t>
  </si>
  <si>
    <t>n:n</t>
  </si>
  <si>
    <t>p:p</t>
  </si>
  <si>
    <t>pl:pl</t>
  </si>
  <si>
    <t>s:c</t>
  </si>
  <si>
    <t>s:ps</t>
  </si>
  <si>
    <t>s:s</t>
  </si>
  <si>
    <t>s:sc</t>
  </si>
  <si>
    <t>sf:sph</t>
  </si>
  <si>
    <t>sk:sc</t>
  </si>
  <si>
    <t>sk:sch</t>
  </si>
  <si>
    <t>sk:sk</t>
  </si>
  <si>
    <t>skl:scl</t>
  </si>
  <si>
    <t>sl:sl</t>
  </si>
  <si>
    <t>sm:sm</t>
  </si>
  <si>
    <t>sn:sn</t>
  </si>
  <si>
    <t>sp:sp</t>
  </si>
  <si>
    <t>spl:spl</t>
  </si>
  <si>
    <t>st:st</t>
  </si>
  <si>
    <t>t:et</t>
  </si>
  <si>
    <t>t:st</t>
  </si>
  <si>
    <t>u:o</t>
  </si>
  <si>
    <t>u:oe</t>
  </si>
  <si>
    <t>u:oo</t>
  </si>
  <si>
    <t>u:ough</t>
  </si>
  <si>
    <t>u:u</t>
  </si>
  <si>
    <t>u:ue</t>
  </si>
  <si>
    <t>ub:ube</t>
  </si>
  <si>
    <t>ud:ood</t>
  </si>
  <si>
    <t>ud:ud</t>
  </si>
  <si>
    <t>ud:ude</t>
  </si>
  <si>
    <t>udm:udem</t>
  </si>
  <si>
    <t>udz:udes</t>
  </si>
  <si>
    <t>uf:oof</t>
  </si>
  <si>
    <t>uf:uf</t>
  </si>
  <si>
    <t>ul:ool</t>
  </si>
  <si>
    <t>ul:oul</t>
  </si>
  <si>
    <t>ul:uel</t>
  </si>
  <si>
    <t>ul:ul</t>
  </si>
  <si>
    <t>ul:ule</t>
  </si>
  <si>
    <t>ulz:ools</t>
  </si>
  <si>
    <t>ulz:ules</t>
  </si>
  <si>
    <t>um:oom</t>
  </si>
  <si>
    <t>um:um</t>
  </si>
  <si>
    <t>un:oon</t>
  </si>
  <si>
    <t>un:oone</t>
  </si>
  <si>
    <t>un:un</t>
  </si>
  <si>
    <t>un:une</t>
  </si>
  <si>
    <t>up:oop</t>
  </si>
  <si>
    <t>up:oup</t>
  </si>
  <si>
    <t>up:up</t>
  </si>
  <si>
    <t>ups:oups</t>
  </si>
  <si>
    <t>us:oose</t>
  </si>
  <si>
    <t>us:uce</t>
  </si>
  <si>
    <t>us:uice</t>
  </si>
  <si>
    <t>us:uis</t>
  </si>
  <si>
    <t>us:us</t>
  </si>
  <si>
    <t>usn:oosen</t>
  </si>
  <si>
    <t>ust:uced</t>
  </si>
  <si>
    <t>ut:oot</t>
  </si>
  <si>
    <t>ut:out</t>
  </si>
  <si>
    <t>ut:uit</t>
  </si>
  <si>
    <t>ut:ut</t>
  </si>
  <si>
    <t>ut:ute</t>
  </si>
  <si>
    <t>utl:utel</t>
  </si>
  <si>
    <t>uv:euv</t>
  </si>
  <si>
    <t>uv:ov</t>
  </si>
  <si>
    <t>uv:ove</t>
  </si>
  <si>
    <t>uv:uv</t>
  </si>
  <si>
    <t>uvd:oved</t>
  </si>
  <si>
    <t>uvm:ovem</t>
  </si>
  <si>
    <t>uw:u</t>
  </si>
  <si>
    <t>uz:oose</t>
  </si>
  <si>
    <t>uz:ose</t>
  </si>
  <si>
    <t>uz:u's</t>
  </si>
  <si>
    <t>uz:ues</t>
  </si>
  <si>
    <t>uz:uz</t>
  </si>
  <si>
    <t>uð:ooth</t>
  </si>
  <si>
    <t>uθ:ooth</t>
  </si>
  <si>
    <t>uθ:uth</t>
  </si>
  <si>
    <t>uθs:euths</t>
  </si>
  <si>
    <t>v:v</t>
  </si>
  <si>
    <t>w:wh</t>
  </si>
  <si>
    <t>z:z</t>
  </si>
  <si>
    <t>ð:th</t>
  </si>
  <si>
    <t>æns:answ</t>
  </si>
  <si>
    <t>dw:dw</t>
  </si>
  <si>
    <t>h:wh</t>
  </si>
  <si>
    <t>hw:wh</t>
  </si>
  <si>
    <t>ikn:eaken</t>
  </si>
  <si>
    <t>iks:eeks</t>
  </si>
  <si>
    <t>ikt:eaked</t>
  </si>
  <si>
    <t>itn:eeten</t>
  </si>
  <si>
    <t>s:sw</t>
  </si>
  <si>
    <t>sw:sw</t>
  </si>
  <si>
    <t>t:tw</t>
  </si>
  <si>
    <t>tw:tw</t>
  </si>
  <si>
    <t>um:om</t>
  </si>
  <si>
    <t>uθ:oth</t>
  </si>
  <si>
    <t>v:w</t>
  </si>
  <si>
    <t>w:w</t>
  </si>
  <si>
    <t>ædʒ:ad</t>
  </si>
  <si>
    <t>ædɹ:addr</t>
  </si>
  <si>
    <t>ædʒ:adj</t>
  </si>
  <si>
    <t>ædʒ:ag</t>
  </si>
  <si>
    <t>æfɹ:afr</t>
  </si>
  <si>
    <t>æktʃ:act</t>
  </si>
  <si>
    <t>æktɹ:actor</t>
  </si>
  <si>
    <t>æktɹ:actr</t>
  </si>
  <si>
    <t>ækɹ:acr</t>
  </si>
  <si>
    <t>ækʃ:act</t>
  </si>
  <si>
    <t>ælɡ:alg</t>
  </si>
  <si>
    <t>æmɹ:amr</t>
  </si>
  <si>
    <t>ænkɹ:ancr</t>
  </si>
  <si>
    <t>ænskɹ:anscr</t>
  </si>
  <si>
    <t>æntʃ:anch</t>
  </si>
  <si>
    <t>ænʃ:anc</t>
  </si>
  <si>
    <t>æptʃ:apt</t>
  </si>
  <si>
    <t>ætʃ:ach</t>
  </si>
  <si>
    <t>ætʃ:at</t>
  </si>
  <si>
    <t>ætʃ:atch</t>
  </si>
  <si>
    <t>ætɹ:atr</t>
  </si>
  <si>
    <t>æɹ:a</t>
  </si>
  <si>
    <t>æɡ:ag</t>
  </si>
  <si>
    <t>æɡ:agg</t>
  </si>
  <si>
    <t>aɪ:ai</t>
  </si>
  <si>
    <t>æŋ:ang</t>
  </si>
  <si>
    <t>æɹ:ar</t>
  </si>
  <si>
    <t>æɹ:arr</t>
  </si>
  <si>
    <t>æʃ:ash</t>
  </si>
  <si>
    <t>æʃ:ass</t>
  </si>
  <si>
    <t>æʃ:at</t>
  </si>
  <si>
    <t>aɪ:ay</t>
  </si>
  <si>
    <t>aɪ:eye</t>
  </si>
  <si>
    <t>aɪ:i</t>
  </si>
  <si>
    <t>aɪ:ie</t>
  </si>
  <si>
    <t>aɪ:igh</t>
  </si>
  <si>
    <t>aɪ:ir</t>
  </si>
  <si>
    <t>aʊ:ou</t>
  </si>
  <si>
    <t>aʊ:ough</t>
  </si>
  <si>
    <t>aʊ:ow</t>
  </si>
  <si>
    <t>aɪ:uy</t>
  </si>
  <si>
    <t>aɪ:y</t>
  </si>
  <si>
    <t>aɪ:ye</t>
  </si>
  <si>
    <t>aɪb:ib</t>
  </si>
  <si>
    <t>aɪb:ibe</t>
  </si>
  <si>
    <t>aɪbd:ibed</t>
  </si>
  <si>
    <t>aɪbz:ibes</t>
  </si>
  <si>
    <t>aɪbɹ:ibr</t>
  </si>
  <si>
    <t>æɡd:agged</t>
  </si>
  <si>
    <t>aɪd:id</t>
  </si>
  <si>
    <t>aɪd:ide</t>
  </si>
  <si>
    <t>aɪd:ied</t>
  </si>
  <si>
    <t>aʊd:oud</t>
  </si>
  <si>
    <t>aʊd:owd</t>
  </si>
  <si>
    <t>aʊd:owed</t>
  </si>
  <si>
    <t>aɪdl:idle</t>
  </si>
  <si>
    <t>aɪdn:iden</t>
  </si>
  <si>
    <t>aɪdz:ides</t>
  </si>
  <si>
    <t>aɪf:ife</t>
  </si>
  <si>
    <t>æŋk:anc</t>
  </si>
  <si>
    <t>æŋk:andk</t>
  </si>
  <si>
    <t>æŋk:ank</t>
  </si>
  <si>
    <t>aɪk:eikk</t>
  </si>
  <si>
    <t>aɪk:ike</t>
  </si>
  <si>
    <t>aɪk:yc</t>
  </si>
  <si>
    <t>aɪk:ych</t>
  </si>
  <si>
    <t>æŋkl:anckl</t>
  </si>
  <si>
    <t>æŋkl:ankle</t>
  </si>
  <si>
    <t>aɪkl:ikel</t>
  </si>
  <si>
    <t>æŋks:anks</t>
  </si>
  <si>
    <t>æŋkʃ:anct</t>
  </si>
  <si>
    <t>æŋkʃ:anx</t>
  </si>
  <si>
    <t>aɪkɹ:icr</t>
  </si>
  <si>
    <t>æʃl:ashl</t>
  </si>
  <si>
    <t>aɪl:eyel</t>
  </si>
  <si>
    <t>aɪl:ighl</t>
  </si>
  <si>
    <t>aɪl:il</t>
  </si>
  <si>
    <t>aɪl:ile</t>
  </si>
  <si>
    <t>aɪl:isl</t>
  </si>
  <si>
    <t>aɪl:isle</t>
  </si>
  <si>
    <t>aɪl:yl</t>
  </si>
  <si>
    <t>aɪl:yle</t>
  </si>
  <si>
    <t>aɪld:ild</t>
  </si>
  <si>
    <t>aɪlz:iles</t>
  </si>
  <si>
    <t>aɪm:eim</t>
  </si>
  <si>
    <t>aɪm:i'm</t>
  </si>
  <si>
    <t>aɪm:iam</t>
  </si>
  <si>
    <t>aɪm:im</t>
  </si>
  <si>
    <t>aɪm:imb</t>
  </si>
  <si>
    <t>aɪm:ime</t>
  </si>
  <si>
    <t>aɪmz:imes</t>
  </si>
  <si>
    <t>æɡn:agn</t>
  </si>
  <si>
    <t>aʊn:awn</t>
  </si>
  <si>
    <t>aɪn:ign</t>
  </si>
  <si>
    <t>aɪn:in</t>
  </si>
  <si>
    <t>aɪn:ine</t>
  </si>
  <si>
    <t>aʊn:oun</t>
  </si>
  <si>
    <t>aʊn:ount</t>
  </si>
  <si>
    <t>aʊn:own</t>
  </si>
  <si>
    <t>aɪnd:igned</t>
  </si>
  <si>
    <t>aɪnd:ind</t>
  </si>
  <si>
    <t>aʊnd:ound</t>
  </si>
  <si>
    <t>aɪndz:inds</t>
  </si>
  <si>
    <t>aʊndz:ounds</t>
  </si>
  <si>
    <t>aʊns:ounc</t>
  </si>
  <si>
    <t>aʊns:ounce</t>
  </si>
  <si>
    <t>aɪnt:inet</t>
  </si>
  <si>
    <t>aɪnt:int</t>
  </si>
  <si>
    <t>aʊnt:ount</t>
  </si>
  <si>
    <t>aʊntn:ountain</t>
  </si>
  <si>
    <t>aɪnz:inds</t>
  </si>
  <si>
    <t>aɪnz:ine's</t>
  </si>
  <si>
    <t>aɪnz:ines</t>
  </si>
  <si>
    <t>aɪp:ip</t>
  </si>
  <si>
    <t>aɪp:ipe</t>
  </si>
  <si>
    <t>aɪp:yp</t>
  </si>
  <si>
    <t>aɪp:ype</t>
  </si>
  <si>
    <t>aɪpn:ipen</t>
  </si>
  <si>
    <t>aɪps:ypes</t>
  </si>
  <si>
    <t>aɪpɹ:ypr</t>
  </si>
  <si>
    <t>aɪs:eis</t>
  </si>
  <si>
    <t>aɪs:ic</t>
  </si>
  <si>
    <t>aɪs:ice</t>
  </si>
  <si>
    <t>aɪs:is</t>
  </si>
  <si>
    <t>aɪs:ise</t>
  </si>
  <si>
    <t>aʊs:ous</t>
  </si>
  <si>
    <t>aʊs:ouse</t>
  </si>
  <si>
    <t>aɪs:ys</t>
  </si>
  <si>
    <t>aɪst:eist</t>
  </si>
  <si>
    <t>aɪst:ist</t>
  </si>
  <si>
    <t>æʃt:ashed</t>
  </si>
  <si>
    <t>aɪt:eight</t>
  </si>
  <si>
    <t>aɪt:eit</t>
  </si>
  <si>
    <t>aɪt:ight</t>
  </si>
  <si>
    <t>aɪt:it</t>
  </si>
  <si>
    <t>aɪt:ite</t>
  </si>
  <si>
    <t>aʊt:oubt</t>
  </si>
  <si>
    <t>aʊt:out</t>
  </si>
  <si>
    <t>aɪtl:eitl</t>
  </si>
  <si>
    <t>aɪtl:itle</t>
  </si>
  <si>
    <t>aʊtl:outl</t>
  </si>
  <si>
    <t>aɪtl:ytle</t>
  </si>
  <si>
    <t>aɪtn:eighten</t>
  </si>
  <si>
    <t>aɪtn:ighten</t>
  </si>
  <si>
    <t>aɪtn:ightn</t>
  </si>
  <si>
    <t>aɪtn:iten</t>
  </si>
  <si>
    <t>aɪts:ight's</t>
  </si>
  <si>
    <t>aɪts:ights</t>
  </si>
  <si>
    <t>aɪtɹ:itr</t>
  </si>
  <si>
    <t>aʊtʃ:ouch</t>
  </si>
  <si>
    <t>aɪv:i've</t>
  </si>
  <si>
    <t>aɪv:iv</t>
  </si>
  <si>
    <t>aɪv:ive</t>
  </si>
  <si>
    <t>aɪvd:ived</t>
  </si>
  <si>
    <t>aɪvz:ive's</t>
  </si>
  <si>
    <t>aɪvz:ives</t>
  </si>
  <si>
    <t>aɪw:ighw</t>
  </si>
  <si>
    <t>aʊw:ow</t>
  </si>
  <si>
    <t>æŋz:anx</t>
  </si>
  <si>
    <t>aɪz:eyes</t>
  </si>
  <si>
    <t>aɪz:is</t>
  </si>
  <si>
    <t>aɪz:ise</t>
  </si>
  <si>
    <t>aɪz:iz</t>
  </si>
  <si>
    <t>aɪz:ize</t>
  </si>
  <si>
    <t>aʊz:ous</t>
  </si>
  <si>
    <t>aʊz:ows</t>
  </si>
  <si>
    <t>aɪz:uys</t>
  </si>
  <si>
    <t>aɪzd:ized</t>
  </si>
  <si>
    <t>aɪzn:izon</t>
  </si>
  <si>
    <t>æɡɹ:agr</t>
  </si>
  <si>
    <t>æŋɡ:ang</t>
  </si>
  <si>
    <t>aɪɹ:i</t>
  </si>
  <si>
    <t>aɪɡ:ig</t>
  </si>
  <si>
    <t>aɪɹ:ir</t>
  </si>
  <si>
    <t>aʊɡ:oug</t>
  </si>
  <si>
    <t>aʊθ:outh</t>
  </si>
  <si>
    <t>æŋɡl:angle</t>
  </si>
  <si>
    <t>aʊɹl:ourl</t>
  </si>
  <si>
    <t>æŋɡɹ:angr</t>
  </si>
  <si>
    <t>bɹ:br</t>
  </si>
  <si>
    <t>dɹ:dr</t>
  </si>
  <si>
    <t>dʒ:g</t>
  </si>
  <si>
    <t>dʒ:j</t>
  </si>
  <si>
    <t>eɪ:ai</t>
  </si>
  <si>
    <t>eɪ:ay</t>
  </si>
  <si>
    <t>eɪ:ayh</t>
  </si>
  <si>
    <t>eɪ:e</t>
  </si>
  <si>
    <t>eɪ:eigh</t>
  </si>
  <si>
    <t>eɪ:ey</t>
  </si>
  <si>
    <t>eɪb:ab</t>
  </si>
  <si>
    <t>eɪb:ayb</t>
  </si>
  <si>
    <t>eɪb:eighb</t>
  </si>
  <si>
    <t>eɪbl:able</t>
  </si>
  <si>
    <t>eɪd:ad</t>
  </si>
  <si>
    <t>eɪd:ade</t>
  </si>
  <si>
    <t>eɪd:aid</t>
  </si>
  <si>
    <t>eɪd:ayed</t>
  </si>
  <si>
    <t>eɪd:ed</t>
  </si>
  <si>
    <t>eɪd:uade</t>
  </si>
  <si>
    <t>eɪdz:ades</t>
  </si>
  <si>
    <t>eɪdʒ:ag</t>
  </si>
  <si>
    <t>eɪdʒ:age</t>
  </si>
  <si>
    <t>eɪdʒ:aj</t>
  </si>
  <si>
    <t>eɪf:afe</t>
  </si>
  <si>
    <t>eɪft:afet</t>
  </si>
  <si>
    <t>eɪk:ac</t>
  </si>
  <si>
    <t>eɪk:ache</t>
  </si>
  <si>
    <t>eɪk:ak</t>
  </si>
  <si>
    <t>eɪk:ake</t>
  </si>
  <si>
    <t>eɪk:eak</t>
  </si>
  <si>
    <t>eɪkn:aken</t>
  </si>
  <si>
    <t>eɪks:akes</t>
  </si>
  <si>
    <t>eɪkɹ:acr</t>
  </si>
  <si>
    <t>eɪl:ail</t>
  </si>
  <si>
    <t>eɪl:al</t>
  </si>
  <si>
    <t>eɪl:ale</t>
  </si>
  <si>
    <t>eɪl:ayl</t>
  </si>
  <si>
    <t>eɪl:eil</t>
  </si>
  <si>
    <t>eɪl:ey'll</t>
  </si>
  <si>
    <t>eɪlm:ailm</t>
  </si>
  <si>
    <t>eɪlv:elv</t>
  </si>
  <si>
    <t>eɪlz:ails</t>
  </si>
  <si>
    <t>eɪlz:ales</t>
  </si>
  <si>
    <t>eɪlzm:alesm</t>
  </si>
  <si>
    <t>eɪlɹ:ailr</t>
  </si>
  <si>
    <t>eɪm:aim</t>
  </si>
  <si>
    <t>eɪm:am</t>
  </si>
  <si>
    <t>eɪm:ame</t>
  </si>
  <si>
    <t>eɪm:aym</t>
  </si>
  <si>
    <t>eɪm:em</t>
  </si>
  <si>
    <t>eɪmd:amed</t>
  </si>
  <si>
    <t>eɪmz:ames</t>
  </si>
  <si>
    <t>eɪn:aign</t>
  </si>
  <si>
    <t>eɪn:ain</t>
  </si>
  <si>
    <t>eɪn:an</t>
  </si>
  <si>
    <t>eɪn:ane</t>
  </si>
  <si>
    <t>eɪn:ayn</t>
  </si>
  <si>
    <t>eɪn:ayne</t>
  </si>
  <si>
    <t>eɪnd:ained</t>
  </si>
  <si>
    <t>eɪndʒ:ang</t>
  </si>
  <si>
    <t>eɪndʒ:ange</t>
  </si>
  <si>
    <t>eɪndʒd:anged</t>
  </si>
  <si>
    <t>eɪnm:ainm</t>
  </si>
  <si>
    <t>eɪnt:aint</t>
  </si>
  <si>
    <t>eɪnts:aints</t>
  </si>
  <si>
    <t>eɪntʃ:anc</t>
  </si>
  <si>
    <t>eɪnz:ains</t>
  </si>
  <si>
    <t>eɪnz:eynes</t>
  </si>
  <si>
    <t>eɪp:ap</t>
  </si>
  <si>
    <t>eɪp:ape</t>
  </si>
  <si>
    <t>eɪpɹ:apr</t>
  </si>
  <si>
    <t>eɪs:ac</t>
  </si>
  <si>
    <t>eɪs:ace</t>
  </si>
  <si>
    <t>eɪs:as</t>
  </si>
  <si>
    <t>eɪs:ase</t>
  </si>
  <si>
    <t>eɪsn:asten</t>
  </si>
  <si>
    <t>eɪst:aced</t>
  </si>
  <si>
    <t>eɪst:aist</t>
  </si>
  <si>
    <t>eɪst:ased</t>
  </si>
  <si>
    <t>eɪst:ast</t>
  </si>
  <si>
    <t>eɪst:aste</t>
  </si>
  <si>
    <t>eɪstɹ:astr</t>
  </si>
  <si>
    <t>eɪt:aight</t>
  </si>
  <si>
    <t>eɪt:ait</t>
  </si>
  <si>
    <t>eɪt:at</t>
  </si>
  <si>
    <t>eɪt:ate</t>
  </si>
  <si>
    <t>eɪt:eat</t>
  </si>
  <si>
    <t>eɪt:eight</t>
  </si>
  <si>
    <t>eɪtm:atem</t>
  </si>
  <si>
    <t>eɪtn:aighten</t>
  </si>
  <si>
    <t>eɪts:ates</t>
  </si>
  <si>
    <t>eɪtʃ:at</t>
  </si>
  <si>
    <t>eɪtɹ:atr</t>
  </si>
  <si>
    <t>eɪtθ:eighth</t>
  </si>
  <si>
    <t>eɪv:aiv</t>
  </si>
  <si>
    <t>eɪv:av</t>
  </si>
  <si>
    <t>eɪv:ave</t>
  </si>
  <si>
    <t>eɪw:ayw</t>
  </si>
  <si>
    <t>eɪz:aise</t>
  </si>
  <si>
    <t>eɪz:ase</t>
  </si>
  <si>
    <t>eɪz:ays</t>
  </si>
  <si>
    <t>eɪz:az</t>
  </si>
  <si>
    <t>eɪzl:aisl</t>
  </si>
  <si>
    <t>eɪð:ath</t>
  </si>
  <si>
    <t>eɪð:athe</t>
  </si>
  <si>
    <t>eɪɡ:ague</t>
  </si>
  <si>
    <t>eɪθ:aith</t>
  </si>
  <si>
    <t>eɪʒ:as</t>
  </si>
  <si>
    <t>eɪʃ:at</t>
  </si>
  <si>
    <t>eɪʒ:eige</t>
  </si>
  <si>
    <t>eɪɹ:ey're</t>
  </si>
  <si>
    <t>eɪʒ:uas</t>
  </si>
  <si>
    <t>fɹ:fr</t>
  </si>
  <si>
    <t>fɹ:free</t>
  </si>
  <si>
    <t>fɹ:phr</t>
  </si>
  <si>
    <t>idɹ:edr</t>
  </si>
  <si>
    <t>idʒ:eg</t>
  </si>
  <si>
    <t>ikɹ:ecr</t>
  </si>
  <si>
    <t>ipɹ:epr</t>
  </si>
  <si>
    <t>itʃ:each</t>
  </si>
  <si>
    <t>itʃ:eat</t>
  </si>
  <si>
    <t>itʃ:eech</t>
  </si>
  <si>
    <t>iw:e</t>
  </si>
  <si>
    <t>iɡ:eag</t>
  </si>
  <si>
    <t>iʃ:ec</t>
  </si>
  <si>
    <t>iɡ:eg</t>
  </si>
  <si>
    <t>iɹ:er</t>
  </si>
  <si>
    <t>iʃ:et</t>
  </si>
  <si>
    <t>iʃ:ich</t>
  </si>
  <si>
    <t>iɡ:ig</t>
  </si>
  <si>
    <t>iʃn:ishn</t>
  </si>
  <si>
    <t>kɹ:chr</t>
  </si>
  <si>
    <t>kɹ:cr</t>
  </si>
  <si>
    <t>kɹ:kr</t>
  </si>
  <si>
    <t>mɹ:mr</t>
  </si>
  <si>
    <t>ow:ow</t>
  </si>
  <si>
    <t>oʊ:ew</t>
  </si>
  <si>
    <t>oʊ:o</t>
  </si>
  <si>
    <t>oʊ:oe</t>
  </si>
  <si>
    <t>oɹ:or</t>
  </si>
  <si>
    <t>oʊ:ough</t>
  </si>
  <si>
    <t>oʊ:ow</t>
  </si>
  <si>
    <t>oʊ:owe</t>
  </si>
  <si>
    <t>oʊb:ob</t>
  </si>
  <si>
    <t>oʊbl:oble</t>
  </si>
  <si>
    <t>oʊbn:oebn</t>
  </si>
  <si>
    <t>oʊd:oad</t>
  </si>
  <si>
    <t>oʊd:od</t>
  </si>
  <si>
    <t>oʊd:ode</t>
  </si>
  <si>
    <t>oʊd:owed</t>
  </si>
  <si>
    <t>oʊdz:oads</t>
  </si>
  <si>
    <t>oʊdz:odes</t>
  </si>
  <si>
    <t>oʊf:oaf</t>
  </si>
  <si>
    <t>oʊk:oak</t>
  </si>
  <si>
    <t>oʊk:oc</t>
  </si>
  <si>
    <t>oʊk:ok</t>
  </si>
  <si>
    <t>oʊk:oke</t>
  </si>
  <si>
    <t>oʊk:owk</t>
  </si>
  <si>
    <t>oʊkst:olkst</t>
  </si>
  <si>
    <t>oʊkt:oked</t>
  </si>
  <si>
    <t>oʊl:oal</t>
  </si>
  <si>
    <t>oʊl:ol</t>
  </si>
  <si>
    <t>oʊl:ole</t>
  </si>
  <si>
    <t>oʊl:oll</t>
  </si>
  <si>
    <t>oʊl:oul</t>
  </si>
  <si>
    <t>oʊl:owl</t>
  </si>
  <si>
    <t>oʊld:old</t>
  </si>
  <si>
    <t>oʊld:ould</t>
  </si>
  <si>
    <t>oʊldf:old-f</t>
  </si>
  <si>
    <t>oʊldf:oldf</t>
  </si>
  <si>
    <t>oʊldʒ:old</t>
  </si>
  <si>
    <t>oʊlt:oldt</t>
  </si>
  <si>
    <t>oʊlt:olt</t>
  </si>
  <si>
    <t>oʊm:om</t>
  </si>
  <si>
    <t>oʊm:omb</t>
  </si>
  <si>
    <t>oʊm:ome</t>
  </si>
  <si>
    <t>oʊm:omo</t>
  </si>
  <si>
    <t>oʊn:oan</t>
  </si>
  <si>
    <t>oʊn:on</t>
  </si>
  <si>
    <t>oʊn:one</t>
  </si>
  <si>
    <t>oʊn:own</t>
  </si>
  <si>
    <t>oʊnl:onl</t>
  </si>
  <si>
    <t>oʊnz:oans</t>
  </si>
  <si>
    <t>oʊp:oap</t>
  </si>
  <si>
    <t>oʊp:ope</t>
  </si>
  <si>
    <t>oʊpf:opef</t>
  </si>
  <si>
    <t>oʊpl:opel</t>
  </si>
  <si>
    <t>oʊpl:ople</t>
  </si>
  <si>
    <t>oʊpn:open</t>
  </si>
  <si>
    <t>oʊs:oc</t>
  </si>
  <si>
    <t>oʊs:os</t>
  </si>
  <si>
    <t>oʊs:ose</t>
  </si>
  <si>
    <t>oʊst:oast</t>
  </si>
  <si>
    <t>oʊst:ost</t>
  </si>
  <si>
    <t>oʊt:oat</t>
  </si>
  <si>
    <t>oʊt:ot</t>
  </si>
  <si>
    <t>oʊt:ote</t>
  </si>
  <si>
    <t>oʊtʃ:oach</t>
  </si>
  <si>
    <t>oʊv:ov</t>
  </si>
  <si>
    <t>oʊv:ove</t>
  </si>
  <si>
    <t>oʊv:reov</t>
  </si>
  <si>
    <t>oʊw:owh</t>
  </si>
  <si>
    <t>oʊz:oes</t>
  </si>
  <si>
    <t>oʊz:os</t>
  </si>
  <si>
    <t>oʊz:ose</t>
  </si>
  <si>
    <t>oʊz:ows</t>
  </si>
  <si>
    <t>oʊz:oz</t>
  </si>
  <si>
    <t>oʊz:oze</t>
  </si>
  <si>
    <t>oʊzd:osed</t>
  </si>
  <si>
    <t>oʊð:oth</t>
  </si>
  <si>
    <t>oʊð:othe</t>
  </si>
  <si>
    <t>oʊðz:othes</t>
  </si>
  <si>
    <t>oʊʃ:oc</t>
  </si>
  <si>
    <t>oʊɡ:ogue</t>
  </si>
  <si>
    <t>oʊʒ:os</t>
  </si>
  <si>
    <t>oʊʃ:ot</t>
  </si>
  <si>
    <t>oʊθ:oth</t>
  </si>
  <si>
    <t>oʊθ:owth</t>
  </si>
  <si>
    <t>oʊɡɹ:ogr</t>
  </si>
  <si>
    <t>oʊŋɡ:ong</t>
  </si>
  <si>
    <t>pɹ:pr</t>
  </si>
  <si>
    <t>skɹ:scr</t>
  </si>
  <si>
    <t>spɹ:spr</t>
  </si>
  <si>
    <t>stɹ:str</t>
  </si>
  <si>
    <t>tʃ:ch</t>
  </si>
  <si>
    <t>tɹ:tr</t>
  </si>
  <si>
    <t>udʒ:uj</t>
  </si>
  <si>
    <t>ufɹ:iuffr</t>
  </si>
  <si>
    <t>uz:ews</t>
  </si>
  <si>
    <t>uz:ews'</t>
  </si>
  <si>
    <t>uɹ:oor</t>
  </si>
  <si>
    <t>uɡ:oug</t>
  </si>
  <si>
    <t>uʒ:us</t>
  </si>
  <si>
    <t>uʃ:ut</t>
  </si>
  <si>
    <t>uɡl:oogle</t>
  </si>
  <si>
    <t>ɑ:a</t>
  </si>
  <si>
    <t>ə:a</t>
  </si>
  <si>
    <t>ɛ:a</t>
  </si>
  <si>
    <t>ɪ:a</t>
  </si>
  <si>
    <t>ɔ:augh</t>
  </si>
  <si>
    <t>ɑ:aw</t>
  </si>
  <si>
    <t>ɔ:aw</t>
  </si>
  <si>
    <t>ʃ:ch</t>
  </si>
  <si>
    <t>ə:e</t>
  </si>
  <si>
    <t>ɛ:e</t>
  </si>
  <si>
    <t>ɪ:e</t>
  </si>
  <si>
    <t>ɪ:e'r</t>
  </si>
  <si>
    <t>ɪ:ee</t>
  </si>
  <si>
    <t>ɪ:eer</t>
  </si>
  <si>
    <t>ɛ:eir</t>
  </si>
  <si>
    <t>ɛ:er</t>
  </si>
  <si>
    <t>ɪ:er</t>
  </si>
  <si>
    <t>ɛ:err</t>
  </si>
  <si>
    <t>ɪ:ey</t>
  </si>
  <si>
    <t>ɡ:g</t>
  </si>
  <si>
    <t>ɡ:gh</t>
  </si>
  <si>
    <t>ɪ:i</t>
  </si>
  <si>
    <t>ɪ:ie</t>
  </si>
  <si>
    <t>ɔ:ogh</t>
  </si>
  <si>
    <t>ə:oix</t>
  </si>
  <si>
    <t>ʊ:ou</t>
  </si>
  <si>
    <t>ə:r</t>
  </si>
  <si>
    <t>ɹ:r</t>
  </si>
  <si>
    <t>ə:re</t>
  </si>
  <si>
    <t>ɪ:re</t>
  </si>
  <si>
    <t>ɹ:re</t>
  </si>
  <si>
    <t>ɹ:rh</t>
  </si>
  <si>
    <t>ʃ:s</t>
  </si>
  <si>
    <t>ʃ:sch</t>
  </si>
  <si>
    <t>ʃ:sh</t>
  </si>
  <si>
    <t>ɹ:tr</t>
  </si>
  <si>
    <t>ʊ:u</t>
  </si>
  <si>
    <t>ʊ:ure</t>
  </si>
  <si>
    <t>ɹ:wr</t>
  </si>
  <si>
    <t>ɪ:y</t>
  </si>
  <si>
    <t>ɑb:ab</t>
  </si>
  <si>
    <t>əb:ab</t>
  </si>
  <si>
    <t>ɛb:eb</t>
  </si>
  <si>
    <t>ɪb:eb</t>
  </si>
  <si>
    <t>əb:ib</t>
  </si>
  <si>
    <t>ɪb:ib</t>
  </si>
  <si>
    <t>ɪb:ibb</t>
  </si>
  <si>
    <t>ɑb:ob</t>
  </si>
  <si>
    <t>əb:ob</t>
  </si>
  <si>
    <t>ɑb:obb</t>
  </si>
  <si>
    <t>əb:ub</t>
  </si>
  <si>
    <t>ʌb:ub</t>
  </si>
  <si>
    <t>ʌb:ubb</t>
  </si>
  <si>
    <t>ʌb:upb</t>
  </si>
  <si>
    <t>ɪb:yb</t>
  </si>
  <si>
    <t>ɑbdʒ:obj</t>
  </si>
  <si>
    <t>əbdʒ:obj</t>
  </si>
  <si>
    <t>əbdʒ:ubj</t>
  </si>
  <si>
    <t>əbl:abl</t>
  </si>
  <si>
    <t>əbl:able</t>
  </si>
  <si>
    <t>əbl:eabl</t>
  </si>
  <si>
    <t>əbl:eable</t>
  </si>
  <si>
    <t>əbl:ibl</t>
  </si>
  <si>
    <t>ɪbl:ibl</t>
  </si>
  <si>
    <t>əbl:ible</t>
  </si>
  <si>
    <t>ɪbl:ible</t>
  </si>
  <si>
    <t>ɑbl:obl</t>
  </si>
  <si>
    <t>ʌbl:oubl</t>
  </si>
  <si>
    <t>ʌbl:ouble</t>
  </si>
  <si>
    <t>ʌbl:ubl</t>
  </si>
  <si>
    <t>ɛbs:ebs</t>
  </si>
  <si>
    <t>əbt:obt</t>
  </si>
  <si>
    <t>ɑbv:obv</t>
  </si>
  <si>
    <t>ɑbz:obs</t>
  </si>
  <si>
    <t>əbz:obs</t>
  </si>
  <si>
    <t>ʌbz:ubs</t>
  </si>
  <si>
    <t>əbɹ:abr</t>
  </si>
  <si>
    <t>ɑd:ad</t>
  </si>
  <si>
    <t>əd:ad</t>
  </si>
  <si>
    <t>ɑd:add</t>
  </si>
  <si>
    <t>əd:add</t>
  </si>
  <si>
    <t>ɛd:aid</t>
  </si>
  <si>
    <t>ɑd:aud</t>
  </si>
  <si>
    <t>ɔd:aud</t>
  </si>
  <si>
    <t>ɔd:awd</t>
  </si>
  <si>
    <t>ɔd:awed</t>
  </si>
  <si>
    <t>ɛd:ead</t>
  </si>
  <si>
    <t>əd:ed</t>
  </si>
  <si>
    <t>ɛd:ed</t>
  </si>
  <si>
    <t>ɪd:ed</t>
  </si>
  <si>
    <t>ɛd:edd</t>
  </si>
  <si>
    <t>əd:id</t>
  </si>
  <si>
    <t>ɪd:id</t>
  </si>
  <si>
    <t>ɔd:oad</t>
  </si>
  <si>
    <t>ɑd:od</t>
  </si>
  <si>
    <t>əd:od</t>
  </si>
  <si>
    <t>ɑd:odd</t>
  </si>
  <si>
    <t>ʊd:ood</t>
  </si>
  <si>
    <t>ʌd:ood</t>
  </si>
  <si>
    <t>ʊd:ould</t>
  </si>
  <si>
    <t>ʊd:ud</t>
  </si>
  <si>
    <t>ʌd:ud</t>
  </si>
  <si>
    <t>ʌd:udd</t>
  </si>
  <si>
    <t>ɛdl:edl</t>
  </si>
  <si>
    <t>ɪdl:edl</t>
  </si>
  <si>
    <t>ɪdl:iddle</t>
  </si>
  <si>
    <t>ʊdl:oodl</t>
  </si>
  <si>
    <t>ʌdl:uddle</t>
  </si>
  <si>
    <t>ədm:adm</t>
  </si>
  <si>
    <t>ɛdn:edden</t>
  </si>
  <si>
    <t>ʊdn:ooden</t>
  </si>
  <si>
    <t>ɪdnt:idn't</t>
  </si>
  <si>
    <t>ədv:adv</t>
  </si>
  <si>
    <t>ɛdz:ead's</t>
  </si>
  <si>
    <t>ɛdz:ed's</t>
  </si>
  <si>
    <t>ɛdz:eds</t>
  </si>
  <si>
    <t>ɪdz:ids</t>
  </si>
  <si>
    <t>ʊdz:oods</t>
  </si>
  <si>
    <t>ədʒ:ag</t>
  </si>
  <si>
    <t>ɛdʒ:ag</t>
  </si>
  <si>
    <t>ɪdʒ:ag</t>
  </si>
  <si>
    <t>ədʒ:age</t>
  </si>
  <si>
    <t>ɛdʒ:age</t>
  </si>
  <si>
    <t>ɪdʒ:age</t>
  </si>
  <si>
    <t>ɛdɹ:eaddr</t>
  </si>
  <si>
    <t>ɛdθ:eadth</t>
  </si>
  <si>
    <t>ɛdʒ:ed</t>
  </si>
  <si>
    <t>ədʒ:edge</t>
  </si>
  <si>
    <t>ɛdʒ:edge</t>
  </si>
  <si>
    <t>ɛdθ:edth</t>
  </si>
  <si>
    <t>ədʒ:eg</t>
  </si>
  <si>
    <t>ɪdʒ:eg</t>
  </si>
  <si>
    <t>ɪdʒ:ege</t>
  </si>
  <si>
    <t>ɛdʒ:ej</t>
  </si>
  <si>
    <t>ɪdʒ:ej</t>
  </si>
  <si>
    <t>ədʒ:iage</t>
  </si>
  <si>
    <t>ɪdʒ:iage</t>
  </si>
  <si>
    <t>ɪdʒ:id</t>
  </si>
  <si>
    <t>ɪdʒ:idge</t>
  </si>
  <si>
    <t>ɪdθ:idth</t>
  </si>
  <si>
    <t>ədʒ:ig</t>
  </si>
  <si>
    <t>ɪdʒ:ig</t>
  </si>
  <si>
    <t>ɑdʒ:odg</t>
  </si>
  <si>
    <t>ɑdʒ:odge</t>
  </si>
  <si>
    <t>ɑdʒ:og</t>
  </si>
  <si>
    <t>ədʒ:og</t>
  </si>
  <si>
    <t>ɑdʒ:oj</t>
  </si>
  <si>
    <t>ɛdʒ:rage</t>
  </si>
  <si>
    <t>ɪdʒ:rage</t>
  </si>
  <si>
    <t>ʌdʒ:udg</t>
  </si>
  <si>
    <t>ʌdʒ:udge</t>
  </si>
  <si>
    <t>ədʒ:ugg</t>
  </si>
  <si>
    <t>ədʒ:yg</t>
  </si>
  <si>
    <t>ɪdʒd:aged</t>
  </si>
  <si>
    <t>ədʒm:agem</t>
  </si>
  <si>
    <t>ɪdʒm:ragem</t>
  </si>
  <si>
    <t>ɛdʒt:eget</t>
  </si>
  <si>
    <t>əf:aff</t>
  </si>
  <si>
    <t>əf:aph</t>
  </si>
  <si>
    <t>ʌf:augh</t>
  </si>
  <si>
    <t>ɛf:eaf</t>
  </si>
  <si>
    <t>əf:ef</t>
  </si>
  <si>
    <t>ɛf:ef</t>
  </si>
  <si>
    <t>ɪf:ef</t>
  </si>
  <si>
    <t>ɛf:eff</t>
  </si>
  <si>
    <t>ɪf:eff</t>
  </si>
  <si>
    <t>əf:eph</t>
  </si>
  <si>
    <t>ɛf:eph</t>
  </si>
  <si>
    <t>ɪf:ief</t>
  </si>
  <si>
    <t>əf:if</t>
  </si>
  <si>
    <t>ɪf:if</t>
  </si>
  <si>
    <t>ɪf:iff</t>
  </si>
  <si>
    <t>ɑf:of</t>
  </si>
  <si>
    <t>əf:of</t>
  </si>
  <si>
    <t>ɑf:off</t>
  </si>
  <si>
    <t>ɔf:off</t>
  </si>
  <si>
    <t>əf:off</t>
  </si>
  <si>
    <t>ɑf:oph</t>
  </si>
  <si>
    <t>əf:oph</t>
  </si>
  <si>
    <t>ɑf:ough</t>
  </si>
  <si>
    <t>ʌf:ough</t>
  </si>
  <si>
    <t>ʌf:uff</t>
  </si>
  <si>
    <t>əfl:efl</t>
  </si>
  <si>
    <t>ɑfl:ofl</t>
  </si>
  <si>
    <t>ɛfn:eafen</t>
  </si>
  <si>
    <t>ɑfn:often</t>
  </si>
  <si>
    <t>ɔfn:often</t>
  </si>
  <si>
    <t>ɪfs:iff's</t>
  </si>
  <si>
    <t>ʌft:aught</t>
  </si>
  <si>
    <t>ɛft:eft</t>
  </si>
  <si>
    <t>ɪft:iffed</t>
  </si>
  <si>
    <t>ɪft:ift</t>
  </si>
  <si>
    <t>ɑft:oft</t>
  </si>
  <si>
    <t>ɔft:oft</t>
  </si>
  <si>
    <t>əfɹ:afr</t>
  </si>
  <si>
    <t>ɪfɹ:efr</t>
  </si>
  <si>
    <t>ɪfθ:ifth</t>
  </si>
  <si>
    <t>əfɹ:ophr</t>
  </si>
  <si>
    <t>əh:h</t>
  </si>
  <si>
    <t>ʊh:uh</t>
  </si>
  <si>
    <t>ɪh:yh</t>
  </si>
  <si>
    <t>ɪj:i</t>
  </si>
  <si>
    <t>ək:ac</t>
  </si>
  <si>
    <t>ək:acc</t>
  </si>
  <si>
    <t>ək:ach</t>
  </si>
  <si>
    <t>ɑk:alk</t>
  </si>
  <si>
    <t>ɔk:alk</t>
  </si>
  <si>
    <t>ək:c</t>
  </si>
  <si>
    <t>ək:cc</t>
  </si>
  <si>
    <t>ək:ck</t>
  </si>
  <si>
    <t>ək:eak</t>
  </si>
  <si>
    <t>ək:ec</t>
  </si>
  <si>
    <t>ɛk:ec</t>
  </si>
  <si>
    <t>ɪk:ec</t>
  </si>
  <si>
    <t>ɛk:ech</t>
  </si>
  <si>
    <t>ɛk:eck</t>
  </si>
  <si>
    <t>ɛk:eque</t>
  </si>
  <si>
    <t>ək:ic</t>
  </si>
  <si>
    <t>ɪk:ic</t>
  </si>
  <si>
    <t>ɪk:ick</t>
  </si>
  <si>
    <t>ɔk:oc</t>
  </si>
  <si>
    <t>ək:occ</t>
  </si>
  <si>
    <t>ɑk:ock</t>
  </si>
  <si>
    <t>ʊk:ook</t>
  </si>
  <si>
    <t>ɛk:rech</t>
  </si>
  <si>
    <t>ək:uc</t>
  </si>
  <si>
    <t>ʌk:uck</t>
  </si>
  <si>
    <t>ɪk:yc</t>
  </si>
  <si>
    <t>əkf:cf</t>
  </si>
  <si>
    <t>ɛkf:eakf</t>
  </si>
  <si>
    <t>ɛkl:ecl</t>
  </si>
  <si>
    <t>ɪkl:ecl</t>
  </si>
  <si>
    <t>əkl:icle</t>
  </si>
  <si>
    <t>əkl:o'cl</t>
  </si>
  <si>
    <t>ɔkl:ocol</t>
  </si>
  <si>
    <t>əkn:acn</t>
  </si>
  <si>
    <t>ɛkn:echn</t>
  </si>
  <si>
    <t>ɪkn:icken</t>
  </si>
  <si>
    <t>əks:acc</t>
  </si>
  <si>
    <t>ɛks:ex</t>
  </si>
  <si>
    <t>ɪks:ex</t>
  </si>
  <si>
    <t>ɛks:exc</t>
  </si>
  <si>
    <t>ɪks:exc</t>
  </si>
  <si>
    <t>ɪks:ick's</t>
  </si>
  <si>
    <t>ɪks:ics</t>
  </si>
  <si>
    <t>ɪks:icts</t>
  </si>
  <si>
    <t>ɪks:ix</t>
  </si>
  <si>
    <t>ɑks:ocks</t>
  </si>
  <si>
    <t>ʊks:ooks</t>
  </si>
  <si>
    <t>ɑks:ox</t>
  </si>
  <si>
    <t>əks:ucc</t>
  </si>
  <si>
    <t>ɪkskl:excl</t>
  </si>
  <si>
    <t>ɪksp:exp</t>
  </si>
  <si>
    <t>ɛkspl:expl</t>
  </si>
  <si>
    <t>ɪkspl:expl</t>
  </si>
  <si>
    <t>ɪkspɹ:expr</t>
  </si>
  <si>
    <t>ɛkst:ext</t>
  </si>
  <si>
    <t>ɪkst:ext</t>
  </si>
  <si>
    <t>ɪkst:ixt</t>
  </si>
  <si>
    <t>ɪkstʃ:exch</t>
  </si>
  <si>
    <t>ɛkstɹ:extr</t>
  </si>
  <si>
    <t>ɪkstɹ:extr</t>
  </si>
  <si>
    <t>ɪkstʃ:ixt</t>
  </si>
  <si>
    <t>ɪkt:act</t>
  </si>
  <si>
    <t>ɔkt:alked</t>
  </si>
  <si>
    <t>ɛkt:ect</t>
  </si>
  <si>
    <t>ɪkt:ect</t>
  </si>
  <si>
    <t>ɪkt:ict</t>
  </si>
  <si>
    <t>ɑkt:oct</t>
  </si>
  <si>
    <t>əkt:oct</t>
  </si>
  <si>
    <t>ʊkt:ooked</t>
  </si>
  <si>
    <t>ɛkt:rect</t>
  </si>
  <si>
    <t>əkt:uct</t>
  </si>
  <si>
    <t>ʌkt:uct</t>
  </si>
  <si>
    <t>ɛktl:rectl</t>
  </si>
  <si>
    <t>ɛkts:ects</t>
  </si>
  <si>
    <t>ɪkts:icts</t>
  </si>
  <si>
    <t>əkts:ucts</t>
  </si>
  <si>
    <t>ʌkts:ucts</t>
  </si>
  <si>
    <t>ɛktɹ:ectr</t>
  </si>
  <si>
    <t>ɪktʃ:ict</t>
  </si>
  <si>
    <t>ʌktʃ:uct</t>
  </si>
  <si>
    <t>ʌkv:uck</t>
  </si>
  <si>
    <t>ɔkw:awkw</t>
  </si>
  <si>
    <t>əkɹ:acr</t>
  </si>
  <si>
    <t>ɛkɹ:ecr</t>
  </si>
  <si>
    <t>ɪkɹ:ecr</t>
  </si>
  <si>
    <t>ɛkʃ:ect</t>
  </si>
  <si>
    <t>ɛkʃ:ex</t>
  </si>
  <si>
    <t>ɪkʃ:ict</t>
  </si>
  <si>
    <t>ɑkɹ:ocr</t>
  </si>
  <si>
    <t>ɑkʃ:oct</t>
  </si>
  <si>
    <t>ɛkʃ:rect</t>
  </si>
  <si>
    <t>ʌkʃ:uct</t>
  </si>
  <si>
    <t>əl:ail</t>
  </si>
  <si>
    <t>ɑl:al</t>
  </si>
  <si>
    <t>ɔl:al</t>
  </si>
  <si>
    <t>əl:al</t>
  </si>
  <si>
    <t>ɑl:all</t>
  </si>
  <si>
    <t>ɔl:all</t>
  </si>
  <si>
    <t>əl:all</t>
  </si>
  <si>
    <t>ɔl:aul</t>
  </si>
  <si>
    <t>ɛl:eal</t>
  </si>
  <si>
    <t>əl:el</t>
  </si>
  <si>
    <t>ɛl:el</t>
  </si>
  <si>
    <t>ɪl:el</t>
  </si>
  <si>
    <t>əl:ell</t>
  </si>
  <si>
    <t>ɛl:ell</t>
  </si>
  <si>
    <t>ɛl:elle</t>
  </si>
  <si>
    <t>ɡl:gl</t>
  </si>
  <si>
    <t>əl:ial</t>
  </si>
  <si>
    <t>əl:iall</t>
  </si>
  <si>
    <t>əl:il</t>
  </si>
  <si>
    <t>ɪl:il</t>
  </si>
  <si>
    <t>ɪl:ill</t>
  </si>
  <si>
    <t>ɪl:ille</t>
  </si>
  <si>
    <t>əl:l</t>
  </si>
  <si>
    <t>əl:le</t>
  </si>
  <si>
    <t>ɑl:ol</t>
  </si>
  <si>
    <t>əl:ol</t>
  </si>
  <si>
    <t>ʌl:ol</t>
  </si>
  <si>
    <t>ɑl:oll</t>
  </si>
  <si>
    <t>ɔl:oll</t>
  </si>
  <si>
    <t>əl:oll</t>
  </si>
  <si>
    <t>ʊl:ool</t>
  </si>
  <si>
    <t>ɑl:owl</t>
  </si>
  <si>
    <t>ɛl:rell</t>
  </si>
  <si>
    <t>ʃl:schl</t>
  </si>
  <si>
    <t>əl:ul</t>
  </si>
  <si>
    <t>ʊl:ull</t>
  </si>
  <si>
    <t>ʌl:ull</t>
  </si>
  <si>
    <t>ɛlb:elb</t>
  </si>
  <si>
    <t>ɑld:ald</t>
  </si>
  <si>
    <t>ɔld:alled</t>
  </si>
  <si>
    <t>ɛld:eld</t>
  </si>
  <si>
    <t>ɛld:elled</t>
  </si>
  <si>
    <t>ɪld:illed</t>
  </si>
  <si>
    <t>ɪld:uild</t>
  </si>
  <si>
    <t>ʊld:ulld</t>
  </si>
  <si>
    <t>ɔldz:aulds</t>
  </si>
  <si>
    <t>ɪldɹ:ildr</t>
  </si>
  <si>
    <t>ʊlf:awolf</t>
  </si>
  <si>
    <t>ɛlf:elf</t>
  </si>
  <si>
    <t>ʊlf:olf</t>
  </si>
  <si>
    <t>ʊlf:ulf</t>
  </si>
  <si>
    <t>ʊlfs:olfe's</t>
  </si>
  <si>
    <t>ɛlk:elc</t>
  </si>
  <si>
    <t>ɪlk:ilk</t>
  </si>
  <si>
    <t>ɔlk:ohlk</t>
  </si>
  <si>
    <t>ɑlk:ohlke</t>
  </si>
  <si>
    <t>ɔlm:alm</t>
  </si>
  <si>
    <t>ɪlm:ilm</t>
  </si>
  <si>
    <t>ʊln:oolen</t>
  </si>
  <si>
    <t>ɛlp:elp</t>
  </si>
  <si>
    <t>ɛlpf:elpf</t>
  </si>
  <si>
    <t>ʌlptʃ:ulpt</t>
  </si>
  <si>
    <t>ɔls:als</t>
  </si>
  <si>
    <t>ɔls:alse</t>
  </si>
  <si>
    <t>ɛls:els</t>
  </si>
  <si>
    <t>ɛls:else</t>
  </si>
  <si>
    <t>ɔlt:alt</t>
  </si>
  <si>
    <t>əlt:alt</t>
  </si>
  <si>
    <t>ɔlt:ault</t>
  </si>
  <si>
    <t>ɪlt:el</t>
  </si>
  <si>
    <t>ɛlt:elt</t>
  </si>
  <si>
    <t>ɪlt:uilt</t>
  </si>
  <si>
    <t>əlt:ult</t>
  </si>
  <si>
    <t>ʌlt:ult</t>
  </si>
  <si>
    <t>ʌlts:ults</t>
  </si>
  <si>
    <t>ʌltʃ:ult</t>
  </si>
  <si>
    <t>ɪlv:ilv</t>
  </si>
  <si>
    <t>ɑlv:olve</t>
  </si>
  <si>
    <t>ɑlvd:olved</t>
  </si>
  <si>
    <t>ɛlvz:elves</t>
  </si>
  <si>
    <t>ɑlvz:olves</t>
  </si>
  <si>
    <t>ɛlvθ:elvth</t>
  </si>
  <si>
    <t>ɔlw:alw</t>
  </si>
  <si>
    <t>əlz:als</t>
  </si>
  <si>
    <t>əlz:el's</t>
  </si>
  <si>
    <t>əlz:ell's</t>
  </si>
  <si>
    <t>ɛlz:elle's</t>
  </si>
  <si>
    <t>ɛlz:ells</t>
  </si>
  <si>
    <t>əlz:els</t>
  </si>
  <si>
    <t>ɛlz:els</t>
  </si>
  <si>
    <t>əlz:ials</t>
  </si>
  <si>
    <t>ɪlz:ills</t>
  </si>
  <si>
    <t>ɔlɹ:alr</t>
  </si>
  <si>
    <t>əlɹ:alr</t>
  </si>
  <si>
    <t>ɛlθ:ealth</t>
  </si>
  <si>
    <t>ɪlɡ:ilg</t>
  </si>
  <si>
    <t>ɑm:alm</t>
  </si>
  <si>
    <t>ɑm:am</t>
  </si>
  <si>
    <t>əm:am</t>
  </si>
  <si>
    <t>ʌm:am</t>
  </si>
  <si>
    <t>əm:amm</t>
  </si>
  <si>
    <t>əm:em</t>
  </si>
  <si>
    <t>ɛm:em</t>
  </si>
  <si>
    <t>ɪm:em</t>
  </si>
  <si>
    <t>ɛm:emme</t>
  </si>
  <si>
    <t>əm:emn</t>
  </si>
  <si>
    <t>ɜm:ernm</t>
  </si>
  <si>
    <t>əm:iam</t>
  </si>
  <si>
    <t>əm:im</t>
  </si>
  <si>
    <t>ɪm:im</t>
  </si>
  <si>
    <t>ɪm:imb</t>
  </si>
  <si>
    <t>ɪm:imm</t>
  </si>
  <si>
    <t>əm:m</t>
  </si>
  <si>
    <t>ɑm:om</t>
  </si>
  <si>
    <t>əm:om</t>
  </si>
  <si>
    <t>ɪm:om</t>
  </si>
  <si>
    <t>ʊm:om</t>
  </si>
  <si>
    <t>ʌm:om</t>
  </si>
  <si>
    <t>ɑm:omb</t>
  </si>
  <si>
    <t>əm:ome</t>
  </si>
  <si>
    <t>ʌm:ome</t>
  </si>
  <si>
    <t>ɑm:omm</t>
  </si>
  <si>
    <t>əm:omm</t>
  </si>
  <si>
    <t>əm:um</t>
  </si>
  <si>
    <t>ʊm:um</t>
  </si>
  <si>
    <t>ʌm:um</t>
  </si>
  <si>
    <t>ʌm:umb</t>
  </si>
  <si>
    <t>ʌm:umm</t>
  </si>
  <si>
    <t>əm:umn</t>
  </si>
  <si>
    <t>ɪm:ym</t>
  </si>
  <si>
    <t>ɛmb:emb</t>
  </si>
  <si>
    <t>ɑmb:omb</t>
  </si>
  <si>
    <t>əmb:omb</t>
  </si>
  <si>
    <t>ɑmb:umb</t>
  </si>
  <si>
    <t>ʌmb:umb</t>
  </si>
  <si>
    <t>ɛmbl:emble</t>
  </si>
  <si>
    <t>ɑmbl:ombl</t>
  </si>
  <si>
    <t>ʌmbl:umble</t>
  </si>
  <si>
    <t>ɛmblz:embles</t>
  </si>
  <si>
    <t>ɛmbɹ:embr</t>
  </si>
  <si>
    <t>ʌmbɹ:umbr</t>
  </si>
  <si>
    <t>ʌmf:omf</t>
  </si>
  <si>
    <t>ʌmfɹ:umfr</t>
  </si>
  <si>
    <t>ɪmn:imn</t>
  </si>
  <si>
    <t>ɛmp:emp</t>
  </si>
  <si>
    <t>ɛmp:empe</t>
  </si>
  <si>
    <t>ɪmp:imp</t>
  </si>
  <si>
    <t>ɑmp:omp</t>
  </si>
  <si>
    <t>əmp:omp</t>
  </si>
  <si>
    <t>ʌmp:omp</t>
  </si>
  <si>
    <t>ʌmp:ump</t>
  </si>
  <si>
    <t>ɪmp:ymp</t>
  </si>
  <si>
    <t>ɛmpl:empl</t>
  </si>
  <si>
    <t>ɛmpl:emple</t>
  </si>
  <si>
    <t>ɪmpl:impl</t>
  </si>
  <si>
    <t>ɪmpl:imple</t>
  </si>
  <si>
    <t>ɑmpl:ompl</t>
  </si>
  <si>
    <t>əmpl:ompl</t>
  </si>
  <si>
    <t>ɛmpt:empt</t>
  </si>
  <si>
    <t>ɑmpt:ompt</t>
  </si>
  <si>
    <t>ɪmpɹ:impr</t>
  </si>
  <si>
    <t>ɑmpɹ:ompr</t>
  </si>
  <si>
    <t>əms:ams</t>
  </si>
  <si>
    <t>ɛms:ems</t>
  </si>
  <si>
    <t>ɪms:ims</t>
  </si>
  <si>
    <t>ɛmt:empt</t>
  </si>
  <si>
    <t>əmt:omet</t>
  </si>
  <si>
    <t>əmz:ams</t>
  </si>
  <si>
    <t>əmz:ems</t>
  </si>
  <si>
    <t>əmz:om's</t>
  </si>
  <si>
    <t>ʌmz:omes</t>
  </si>
  <si>
    <t>ʌmz:ums</t>
  </si>
  <si>
    <t>ən:ain</t>
  </si>
  <si>
    <t>ɛn:ain</t>
  </si>
  <si>
    <t>ɑn:an</t>
  </si>
  <si>
    <t>ən:an</t>
  </si>
  <si>
    <t>ɛn:an</t>
  </si>
  <si>
    <t>ən:ann</t>
  </si>
  <si>
    <t>ɔn:aun</t>
  </si>
  <si>
    <t>ɔn:awn</t>
  </si>
  <si>
    <t>ɔn:awne</t>
  </si>
  <si>
    <t>ən:ean</t>
  </si>
  <si>
    <t>ɪn:een</t>
  </si>
  <si>
    <t>ɛn:eenw</t>
  </si>
  <si>
    <t>ən:ein</t>
  </si>
  <si>
    <t>ən:en</t>
  </si>
  <si>
    <t>ɛn:en</t>
  </si>
  <si>
    <t>ɪn:en</t>
  </si>
  <si>
    <t>ɛn:enn</t>
  </si>
  <si>
    <t>ɛn:ent</t>
  </si>
  <si>
    <t>ən:eon</t>
  </si>
  <si>
    <t>ən:ian</t>
  </si>
  <si>
    <t>ən:in</t>
  </si>
  <si>
    <t>ɪn:in</t>
  </si>
  <si>
    <t>ən:ine</t>
  </si>
  <si>
    <t>ɪn:ine</t>
  </si>
  <si>
    <t>ɪn:inn</t>
  </si>
  <si>
    <t>ɪn:int</t>
  </si>
  <si>
    <t>ən:ion</t>
  </si>
  <si>
    <t>ʌn:ion</t>
  </si>
  <si>
    <t>ɑn:ohn</t>
  </si>
  <si>
    <t>ɑn:on</t>
  </si>
  <si>
    <t>ən:on</t>
  </si>
  <si>
    <t>ɪn:on</t>
  </si>
  <si>
    <t>ʌn:on</t>
  </si>
  <si>
    <t>ɔn:one</t>
  </si>
  <si>
    <t>ʌn:one</t>
  </si>
  <si>
    <t>ɑn:onn</t>
  </si>
  <si>
    <t>ən:onn</t>
  </si>
  <si>
    <t>ɑn:ont</t>
  </si>
  <si>
    <t>ɪn:ren</t>
  </si>
  <si>
    <t>ən:un</t>
  </si>
  <si>
    <t>ʌn:un</t>
  </si>
  <si>
    <t>ʊn:une</t>
  </si>
  <si>
    <t>ʌn:unn</t>
  </si>
  <si>
    <t>ɪn:yn</t>
  </si>
  <si>
    <t>ənb:enb</t>
  </si>
  <si>
    <t>ɑnd:and</t>
  </si>
  <si>
    <t>ənd:and</t>
  </si>
  <si>
    <t>ənd:end</t>
  </si>
  <si>
    <t>ɛnd:end</t>
  </si>
  <si>
    <t>ənd:ened</t>
  </si>
  <si>
    <t>ɛnd:iend</t>
  </si>
  <si>
    <t>ɪnd:ind</t>
  </si>
  <si>
    <t>ənd:ined</t>
  </si>
  <si>
    <t>ənd:ioned</t>
  </si>
  <si>
    <t>ɑnd:ond</t>
  </si>
  <si>
    <t>ənd:ond</t>
  </si>
  <si>
    <t>ʌnd:ond</t>
  </si>
  <si>
    <t>ənd:und</t>
  </si>
  <si>
    <t>ʌnd:und</t>
  </si>
  <si>
    <t>ɪnd:ynd</t>
  </si>
  <si>
    <t>ɛndl:iendl</t>
  </si>
  <si>
    <t>ʌndl:undle</t>
  </si>
  <si>
    <t>əndz:ands</t>
  </si>
  <si>
    <t>ɛndz:ends</t>
  </si>
  <si>
    <t>ɛndz:iends</t>
  </si>
  <si>
    <t>ʌndz:unds</t>
  </si>
  <si>
    <t>əndʒ:ange</t>
  </si>
  <si>
    <t>əndʒ:eng</t>
  </si>
  <si>
    <t>ɛndʒ:eng</t>
  </si>
  <si>
    <t>əndʒ:enge</t>
  </si>
  <si>
    <t>ɛndʒ:enge</t>
  </si>
  <si>
    <t>ɛndʒ:enj</t>
  </si>
  <si>
    <t>ɛndʃ:iendsh</t>
  </si>
  <si>
    <t>ɪndɹ:indr</t>
  </si>
  <si>
    <t>ɪndʒ:inj</t>
  </si>
  <si>
    <t>ʌndɹ:undr</t>
  </si>
  <si>
    <t>ɛnf:enf</t>
  </si>
  <si>
    <t>ɪnf:inf</t>
  </si>
  <si>
    <t>ɑnf:onf</t>
  </si>
  <si>
    <t>ənf:onf</t>
  </si>
  <si>
    <t>ɪnfl:infl</t>
  </si>
  <si>
    <t>ɛnk:enc</t>
  </si>
  <si>
    <t>ɪnk:inc</t>
  </si>
  <si>
    <t>ənk:onc</t>
  </si>
  <si>
    <t>ɛnkl:encl</t>
  </si>
  <si>
    <t>ɪnkl:encl</t>
  </si>
  <si>
    <t>ɪnkl:incl</t>
  </si>
  <si>
    <t>ɪnkɹ:incr</t>
  </si>
  <si>
    <t>ənl:ainl</t>
  </si>
  <si>
    <t>ənl:enl</t>
  </si>
  <si>
    <t>ɔnl:onl</t>
  </si>
  <si>
    <t>ənl:unl</t>
  </si>
  <si>
    <t>ənm:onm</t>
  </si>
  <si>
    <t>əns:anc</t>
  </si>
  <si>
    <t>əns:ance</t>
  </si>
  <si>
    <t>əns:enc</t>
  </si>
  <si>
    <t>ɛns:enc</t>
  </si>
  <si>
    <t>əns:ence</t>
  </si>
  <si>
    <t>ɛns:ence</t>
  </si>
  <si>
    <t>ɛns:ens</t>
  </si>
  <si>
    <t>ɛns:ense</t>
  </si>
  <si>
    <t>ɪns:enz</t>
  </si>
  <si>
    <t>əns:ienc</t>
  </si>
  <si>
    <t>əns:ience</t>
  </si>
  <si>
    <t>ɪns:inc</t>
  </si>
  <si>
    <t>ɪns:ince</t>
  </si>
  <si>
    <t>ɪns:ins</t>
  </si>
  <si>
    <t>ɑns:onc</t>
  </si>
  <si>
    <t>əns:onc</t>
  </si>
  <si>
    <t>ʌns:once</t>
  </si>
  <si>
    <t>ɑns:ons</t>
  </si>
  <si>
    <t>əns:ons</t>
  </si>
  <si>
    <t>ɑns:onse</t>
  </si>
  <si>
    <t>ʌns:unc</t>
  </si>
  <si>
    <t>ɪnskɹ:inscr</t>
  </si>
  <si>
    <t>ɛnst:ainst</t>
  </si>
  <si>
    <t>ɪnst:inst</t>
  </si>
  <si>
    <t>ɑnst:onst</t>
  </si>
  <si>
    <t>ɪnstɹ:instr</t>
  </si>
  <si>
    <t>ənstɹ:onstr</t>
  </si>
  <si>
    <t>ənt:aint</t>
  </si>
  <si>
    <t>ɑnt:ant</t>
  </si>
  <si>
    <t>ɔnt:ant</t>
  </si>
  <si>
    <t>ənt:ant</t>
  </si>
  <si>
    <t>ənt:ent</t>
  </si>
  <si>
    <t>ɛnt:ent</t>
  </si>
  <si>
    <t>ɪnt:ent</t>
  </si>
  <si>
    <t>ɛnt:entr</t>
  </si>
  <si>
    <t>ənt:ient</t>
  </si>
  <si>
    <t>ɪnt:int</t>
  </si>
  <si>
    <t>ɔnt:on't</t>
  </si>
  <si>
    <t>ɑnt:ont</t>
  </si>
  <si>
    <t>ənt:ont</t>
  </si>
  <si>
    <t>ʌnt:ont</t>
  </si>
  <si>
    <t>ənt:rent</t>
  </si>
  <si>
    <t>ənt:unt</t>
  </si>
  <si>
    <t>ʌnt:unt</t>
  </si>
  <si>
    <t>əntl:entl</t>
  </si>
  <si>
    <t>ɛntl:entle</t>
  </si>
  <si>
    <t>ɑnts:ants</t>
  </si>
  <si>
    <t>ənts:ents</t>
  </si>
  <si>
    <t>ɛnts:ents</t>
  </si>
  <si>
    <t>ənts:ients</t>
  </si>
  <si>
    <t>ənts:rent's</t>
  </si>
  <si>
    <t>ɛnts:rents</t>
  </si>
  <si>
    <t>əntɹ:antr</t>
  </si>
  <si>
    <t>ɔntʃ:aunch</t>
  </si>
  <si>
    <t>ɛntʃ:ench</t>
  </si>
  <si>
    <t>ɛntʃ:ent</t>
  </si>
  <si>
    <t>ɛntɹ:entr</t>
  </si>
  <si>
    <t>ɪntʃ:inch</t>
  </si>
  <si>
    <t>ɪntɹ:intr</t>
  </si>
  <si>
    <t>ɑntɹ:ontr</t>
  </si>
  <si>
    <t>əntɹ:ontr</t>
  </si>
  <si>
    <t>ʌntɹ:ountr</t>
  </si>
  <si>
    <t>ʌntʃ:unch</t>
  </si>
  <si>
    <t>ɛnv:env</t>
  </si>
  <si>
    <t>ɪnv:env</t>
  </si>
  <si>
    <t>ɪnv:inv</t>
  </si>
  <si>
    <t>ɑnv:onv</t>
  </si>
  <si>
    <t>ənv:onv</t>
  </si>
  <si>
    <t>ənv:unv</t>
  </si>
  <si>
    <t>ɪnw:inw</t>
  </si>
  <si>
    <t>ənz:an's</t>
  </si>
  <si>
    <t>ənz:ans</t>
  </si>
  <si>
    <t>ənz:ens</t>
  </si>
  <si>
    <t>ɛnz:enz</t>
  </si>
  <si>
    <t>ɪnz:ines</t>
  </si>
  <si>
    <t>ənz:ins</t>
  </si>
  <si>
    <t>ɪnz:ins</t>
  </si>
  <si>
    <t>ənz:ion's</t>
  </si>
  <si>
    <t>ənz:ions</t>
  </si>
  <si>
    <t>ənz:ions'</t>
  </si>
  <si>
    <t>ənz:on's</t>
  </si>
  <si>
    <t>ʌnz:one's</t>
  </si>
  <si>
    <t>ʌnz:ones</t>
  </si>
  <si>
    <t>ənz:ons</t>
  </si>
  <si>
    <t>ʌnz:unns</t>
  </si>
  <si>
    <t>ɛnʃ:ens</t>
  </si>
  <si>
    <t>ɛnʃ:ent</t>
  </si>
  <si>
    <t>ɪnʃ:ins</t>
  </si>
  <si>
    <t>ɑnʃ:onsc</t>
  </si>
  <si>
    <t>ʌnθ:onth</t>
  </si>
  <si>
    <t>ʌnθs:onths</t>
  </si>
  <si>
    <t>ənɡɹ:ongr</t>
  </si>
  <si>
    <t>əp:ap</t>
  </si>
  <si>
    <t>əp:app</t>
  </si>
  <si>
    <t>ɛp:eap</t>
  </si>
  <si>
    <t>əp:ep</t>
  </si>
  <si>
    <t>ɛp:ep</t>
  </si>
  <si>
    <t>ɪp:ep</t>
  </si>
  <si>
    <t>ɛp:epp</t>
  </si>
  <si>
    <t>əp:ip</t>
  </si>
  <si>
    <t>ɪp:ip</t>
  </si>
  <si>
    <t>ɪp:ipp</t>
  </si>
  <si>
    <t>ɑp:op</t>
  </si>
  <si>
    <t>əp:op</t>
  </si>
  <si>
    <t>əp:ope</t>
  </si>
  <si>
    <t>ɑp:opp</t>
  </si>
  <si>
    <t>əp:opp</t>
  </si>
  <si>
    <t>əp:up</t>
  </si>
  <si>
    <t>ʌp:up</t>
  </si>
  <si>
    <t>əp:upp</t>
  </si>
  <si>
    <t>ʌp:upp</t>
  </si>
  <si>
    <t>ɪp:yp</t>
  </si>
  <si>
    <t>əpd:upd</t>
  </si>
  <si>
    <t>əpl:appl</t>
  </si>
  <si>
    <t>ɪpl:epl</t>
  </si>
  <si>
    <t>əpl:ipl</t>
  </si>
  <si>
    <t>ɪpl:ipl</t>
  </si>
  <si>
    <t>əpl:iple</t>
  </si>
  <si>
    <t>ɪpl:iple</t>
  </si>
  <si>
    <t>ʌpl:ouple</t>
  </si>
  <si>
    <t>əpl:uppl</t>
  </si>
  <si>
    <t>əpld:ipled</t>
  </si>
  <si>
    <t>ɪplz:iples</t>
  </si>
  <si>
    <t>əpm:opm</t>
  </si>
  <si>
    <t>ɛps:epc</t>
  </si>
  <si>
    <t>ɑps:ops</t>
  </si>
  <si>
    <t>ɛpt:ept</t>
  </si>
  <si>
    <t>ɪpt:ipt</t>
  </si>
  <si>
    <t>əpt:oped</t>
  </si>
  <si>
    <t>ɑpt:opt</t>
  </si>
  <si>
    <t>ʌpt:upt</t>
  </si>
  <si>
    <t>ɪpts:ipts</t>
  </si>
  <si>
    <t>əpɹ:appr</t>
  </si>
  <si>
    <t>ɛpɹ:epr</t>
  </si>
  <si>
    <t>ɪpɹ:epr</t>
  </si>
  <si>
    <t>ɛpʃ:ept</t>
  </si>
  <si>
    <t>ɛpθ:epth</t>
  </si>
  <si>
    <t>ɪpʃ:ipt</t>
  </si>
  <si>
    <t>ɑpʃ:opt</t>
  </si>
  <si>
    <t>ʌpʃ:upt</t>
  </si>
  <si>
    <t>əs:ac</t>
  </si>
  <si>
    <t>əs:ace</t>
  </si>
  <si>
    <t>əs:as</t>
  </si>
  <si>
    <t>əs:ase</t>
  </si>
  <si>
    <t>əs:ass</t>
  </si>
  <si>
    <t>ɔs:auc</t>
  </si>
  <si>
    <t>ɔs:auce</t>
  </si>
  <si>
    <t>əs:ec</t>
  </si>
  <si>
    <t>ɛs:ec</t>
  </si>
  <si>
    <t>ɪs:ec</t>
  </si>
  <si>
    <t>əs:eous</t>
  </si>
  <si>
    <t>ɪs:es</t>
  </si>
  <si>
    <t>ɛs:esc</t>
  </si>
  <si>
    <t>ɪs:esc</t>
  </si>
  <si>
    <t>əs:ess</t>
  </si>
  <si>
    <t>ɛs:ess</t>
  </si>
  <si>
    <t>ɪs:ess</t>
  </si>
  <si>
    <t>əs:ic</t>
  </si>
  <si>
    <t>ɪs:ic</t>
  </si>
  <si>
    <t>əs:ice</t>
  </si>
  <si>
    <t>ɪs:ice</t>
  </si>
  <si>
    <t>əs:ious</t>
  </si>
  <si>
    <t>əs:is</t>
  </si>
  <si>
    <t>ɪs:is</t>
  </si>
  <si>
    <t>ɪs:isc</t>
  </si>
  <si>
    <t>əs:ise</t>
  </si>
  <si>
    <t>ɪs:iss</t>
  </si>
  <si>
    <t>ɑs:oc</t>
  </si>
  <si>
    <t>əs:oc</t>
  </si>
  <si>
    <t>əs:ose</t>
  </si>
  <si>
    <t>ɑs:oss</t>
  </si>
  <si>
    <t>ɔs:oss</t>
  </si>
  <si>
    <t>əs:ous</t>
  </si>
  <si>
    <t>əs:us</t>
  </si>
  <si>
    <t>ʌs:us</t>
  </si>
  <si>
    <t>ʌs:usc</t>
  </si>
  <si>
    <t>ʌs:uss</t>
  </si>
  <si>
    <t>ʌs:usse</t>
  </si>
  <si>
    <t>ɪs:ys</t>
  </si>
  <si>
    <t>ɪs:yss</t>
  </si>
  <si>
    <t>ɛsf:essf</t>
  </si>
  <si>
    <t>əsf:isf</t>
  </si>
  <si>
    <t>ɪsf:isf</t>
  </si>
  <si>
    <t>ɛsk:esc</t>
  </si>
  <si>
    <t>ɪsk:esc</t>
  </si>
  <si>
    <t>ɛsk:esk</t>
  </si>
  <si>
    <t>ɪsk:isc</t>
  </si>
  <si>
    <t>ɪsk:isk</t>
  </si>
  <si>
    <t>əsk:osc</t>
  </si>
  <si>
    <t>ɪskt:isked</t>
  </si>
  <si>
    <t>ɪskɹ:escr</t>
  </si>
  <si>
    <t>əsl:asl</t>
  </si>
  <si>
    <t>ɛsl:esl</t>
  </si>
  <si>
    <t>ɛsl:essel</t>
  </si>
  <si>
    <t>ɪsl:isl</t>
  </si>
  <si>
    <t>ɪsl:istle</t>
  </si>
  <si>
    <t>əsl:osl</t>
  </si>
  <si>
    <t>əsl:ousl</t>
  </si>
  <si>
    <t>ʌsl:uscle</t>
  </si>
  <si>
    <t>ɪsm:ism</t>
  </si>
  <si>
    <t>ɪsm:istm</t>
  </si>
  <si>
    <t>ɛsn:essen</t>
  </si>
  <si>
    <t>ɛsn:esson</t>
  </si>
  <si>
    <t>ɪsn:isten</t>
  </si>
  <si>
    <t>əsp:esp</t>
  </si>
  <si>
    <t>ɪsp:esp</t>
  </si>
  <si>
    <t>ɪsp:isp</t>
  </si>
  <si>
    <t>ɑsp:osp</t>
  </si>
  <si>
    <t>əsp:usp</t>
  </si>
  <si>
    <t>ɪspl:ispl</t>
  </si>
  <si>
    <t>ɔspɹ:ospr</t>
  </si>
  <si>
    <t>əst:assed</t>
  </si>
  <si>
    <t>əst:ast</t>
  </si>
  <si>
    <t>ɔst:aust</t>
  </si>
  <si>
    <t>ɛst:east</t>
  </si>
  <si>
    <t>əst:est</t>
  </si>
  <si>
    <t>ɛst:est</t>
  </si>
  <si>
    <t>ɪst:est</t>
  </si>
  <si>
    <t>ɪst:iced</t>
  </si>
  <si>
    <t>əst:ised</t>
  </si>
  <si>
    <t>əst:ist</t>
  </si>
  <si>
    <t>ɪst:ist</t>
  </si>
  <si>
    <t>ɑst:ost</t>
  </si>
  <si>
    <t>ɔst:ost</t>
  </si>
  <si>
    <t>əst:rest</t>
  </si>
  <si>
    <t>ɪst:rist</t>
  </si>
  <si>
    <t>əst:used</t>
  </si>
  <si>
    <t>əst:ust</t>
  </si>
  <si>
    <t>ʌst:ust</t>
  </si>
  <si>
    <t>ɪst:yst</t>
  </si>
  <si>
    <t>ɛstm:estm</t>
  </si>
  <si>
    <t>ɪsts:ist's</t>
  </si>
  <si>
    <t>ɪsts:ists</t>
  </si>
  <si>
    <t>ɑsts:osts</t>
  </si>
  <si>
    <t>ɔstɹ:austr</t>
  </si>
  <si>
    <t>ɛstʃ:est</t>
  </si>
  <si>
    <t>ɪstɹ:estr</t>
  </si>
  <si>
    <t>ɪstʃ:ist</t>
  </si>
  <si>
    <t>ɪstɹ:istr</t>
  </si>
  <si>
    <t>əstɹ:ustr</t>
  </si>
  <si>
    <t>ʌstɹ:ustr</t>
  </si>
  <si>
    <t>ɪsɡ:isg</t>
  </si>
  <si>
    <t>ɑt:at</t>
  </si>
  <si>
    <t>ɔt:at</t>
  </si>
  <si>
    <t>ət:at</t>
  </si>
  <si>
    <t>ʌt:at</t>
  </si>
  <si>
    <t>ət:ate</t>
  </si>
  <si>
    <t>ɛt:ate</t>
  </si>
  <si>
    <t>ət:ath</t>
  </si>
  <si>
    <t>ɑt:att</t>
  </si>
  <si>
    <t>ət:att</t>
  </si>
  <si>
    <t>ɔt:aught</t>
  </si>
  <si>
    <t>ɔt:aut</t>
  </si>
  <si>
    <t>ɛt:eat</t>
  </si>
  <si>
    <t>ɛt:ebt</t>
  </si>
  <si>
    <t>ɪt:eit</t>
  </si>
  <si>
    <t>ət:et</t>
  </si>
  <si>
    <t>ɛt:et</t>
  </si>
  <si>
    <t>ɪt:et</t>
  </si>
  <si>
    <t>ɛt:ett</t>
  </si>
  <si>
    <t>ɪt:ett</t>
  </si>
  <si>
    <t>ət:it</t>
  </si>
  <si>
    <t>ɪt:it</t>
  </si>
  <si>
    <t>ɪt:ite</t>
  </si>
  <si>
    <t>ɪt:itt</t>
  </si>
  <si>
    <t>ʊt:oot</t>
  </si>
  <si>
    <t>ɑt:ot</t>
  </si>
  <si>
    <t>ət:ot</t>
  </si>
  <si>
    <t>ɑt:ott</t>
  </si>
  <si>
    <t>ɔt:ought</t>
  </si>
  <si>
    <t>ɛt:rette</t>
  </si>
  <si>
    <t>ʊt:ut</t>
  </si>
  <si>
    <t>ʌt:ut</t>
  </si>
  <si>
    <t>ət:ute</t>
  </si>
  <si>
    <t>ət:utt</t>
  </si>
  <si>
    <t>ʌt:utt</t>
  </si>
  <si>
    <t>ɑth:aath</t>
  </si>
  <si>
    <t>ɛtl:ettle</t>
  </si>
  <si>
    <t>ətl:itl</t>
  </si>
  <si>
    <t>ɪtl:ittle</t>
  </si>
  <si>
    <t>ɑtl:ottle</t>
  </si>
  <si>
    <t>ʌtl:ubtle</t>
  </si>
  <si>
    <t>ɛtn:eaten</t>
  </si>
  <si>
    <t>ɪtn:itn</t>
  </si>
  <si>
    <t>ɪtn:itten</t>
  </si>
  <si>
    <t>ɑtn:otten</t>
  </si>
  <si>
    <t>əts:ates</t>
  </si>
  <si>
    <t>ɛts:ets</t>
  </si>
  <si>
    <t>ɪts:ets</t>
  </si>
  <si>
    <t>ɪts:it's</t>
  </si>
  <si>
    <t>ɪts:its</t>
  </si>
  <si>
    <t>ɑts:ots</t>
  </si>
  <si>
    <t>əts:ots</t>
  </si>
  <si>
    <t>əts:ottes</t>
  </si>
  <si>
    <t>əts:utes</t>
  </si>
  <si>
    <t>ʌts:uts</t>
  </si>
  <si>
    <t>ɪttʃ:itcz</t>
  </si>
  <si>
    <t>ɪtw:etw</t>
  </si>
  <si>
    <t>ɑtw:otw</t>
  </si>
  <si>
    <t>ətʃ:ach</t>
  </si>
  <si>
    <t>ətʃ:at</t>
  </si>
  <si>
    <t>ɑtʃ:atch</t>
  </si>
  <si>
    <t>ətɹ:atr</t>
  </si>
  <si>
    <t>ətɹ:attr</t>
  </si>
  <si>
    <t>ɛtʃ:etch</t>
  </si>
  <si>
    <t>ɛtɹ:etr</t>
  </si>
  <si>
    <t>ɪtɹ:etr</t>
  </si>
  <si>
    <t>ɛtɹ:etra</t>
  </si>
  <si>
    <t>ɛtɹ:ettr</t>
  </si>
  <si>
    <t>ɪtʃ:ich</t>
  </si>
  <si>
    <t>ɪtʃ:it</t>
  </si>
  <si>
    <t>ɪtʃ:itch</t>
  </si>
  <si>
    <t>ətʃ:och</t>
  </si>
  <si>
    <t>ʌtʃ:ouch</t>
  </si>
  <si>
    <t>ʌtʃ:uch</t>
  </si>
  <si>
    <t>ɑtʃk:oczk</t>
  </si>
  <si>
    <t>ʌtʃt:ouched</t>
  </si>
  <si>
    <t>əv:av</t>
  </si>
  <si>
    <t>ɛv:eav</t>
  </si>
  <si>
    <t>əv:ev</t>
  </si>
  <si>
    <t>ɛv:ev</t>
  </si>
  <si>
    <t>ɪv:ev</t>
  </si>
  <si>
    <t>əv:iv</t>
  </si>
  <si>
    <t>ɪv:iv</t>
  </si>
  <si>
    <t>ɪv:ive</t>
  </si>
  <si>
    <t>ʌv:of</t>
  </si>
  <si>
    <t>ɑv:ov</t>
  </si>
  <si>
    <t>ɔv:ov</t>
  </si>
  <si>
    <t>əv:ov</t>
  </si>
  <si>
    <t>ʌv:ov</t>
  </si>
  <si>
    <t>ʌv:ove</t>
  </si>
  <si>
    <t>ʃv:szw</t>
  </si>
  <si>
    <t>ɪvd:ived</t>
  </si>
  <si>
    <t>ɪvl:ivel</t>
  </si>
  <si>
    <t>ɛvn:eaven</t>
  </si>
  <si>
    <t>ɛvn:even</t>
  </si>
  <si>
    <t>ɪvn:iven</t>
  </si>
  <si>
    <t>əvw:v</t>
  </si>
  <si>
    <t>ɪvz:ives</t>
  </si>
  <si>
    <t>ɛvɹ:ever</t>
  </si>
  <si>
    <t>əw:aw</t>
  </si>
  <si>
    <t>ɛw:ew</t>
  </si>
  <si>
    <t>ɪw:ew</t>
  </si>
  <si>
    <t>ɔw:o</t>
  </si>
  <si>
    <t>ɑw:ow</t>
  </si>
  <si>
    <t>əw:ow</t>
  </si>
  <si>
    <t>ʌw:ow</t>
  </si>
  <si>
    <t>əw:u</t>
  </si>
  <si>
    <t>ʊw:u</t>
  </si>
  <si>
    <t>ɪw:y</t>
  </si>
  <si>
    <t>ɪw:yw</t>
  </si>
  <si>
    <t>ɪw:ywh</t>
  </si>
  <si>
    <t>əz:a's</t>
  </si>
  <si>
    <t>ɑz:as</t>
  </si>
  <si>
    <t>əz:as</t>
  </si>
  <si>
    <t>ɑz:ause</t>
  </si>
  <si>
    <t>ɔz:ause</t>
  </si>
  <si>
    <t>ɛz:ays</t>
  </si>
  <si>
    <t>əz:az</t>
  </si>
  <si>
    <t>ɪz:e's</t>
  </si>
  <si>
    <t>ɛz:eas</t>
  </si>
  <si>
    <t>əz:es</t>
  </si>
  <si>
    <t>ɛz:es</t>
  </si>
  <si>
    <t>ɪz:es</t>
  </si>
  <si>
    <t>ɪz:ey's</t>
  </si>
  <si>
    <t>ɪz:eys</t>
  </si>
  <si>
    <t>ɪz:ies</t>
  </si>
  <si>
    <t>ɪz:is</t>
  </si>
  <si>
    <t>ɪz:iss</t>
  </si>
  <si>
    <t>əz:iz</t>
  </si>
  <si>
    <t>ɪz:iz</t>
  </si>
  <si>
    <t>ɪz:izz</t>
  </si>
  <si>
    <t>ʌz:oes</t>
  </si>
  <si>
    <t>ɑz:os</t>
  </si>
  <si>
    <t>əz:os</t>
  </si>
  <si>
    <t>əz:oss</t>
  </si>
  <si>
    <t>ʌz:ous</t>
  </si>
  <si>
    <t>ɪz:us</t>
  </si>
  <si>
    <t>ɪz:ys</t>
  </si>
  <si>
    <t>ʌzb:usb</t>
  </si>
  <si>
    <t>ɔzd:aused</t>
  </si>
  <si>
    <t>ɪzd:isd</t>
  </si>
  <si>
    <t>ʌzl:uzzle</t>
  </si>
  <si>
    <t>əzm:isem</t>
  </si>
  <si>
    <t>ɪzm:ism</t>
  </si>
  <si>
    <t>ʌzn:ousin</t>
  </si>
  <si>
    <t>ʌzn:ozen</t>
  </si>
  <si>
    <t>ɑznt:asn't</t>
  </si>
  <si>
    <t>ʌznt:oesn't</t>
  </si>
  <si>
    <t>ɑð:ath</t>
  </si>
  <si>
    <t>ɛð:eath</t>
  </si>
  <si>
    <t>ɛð:eth</t>
  </si>
  <si>
    <t>ɪð:ith</t>
  </si>
  <si>
    <t>ʌð:oth</t>
  </si>
  <si>
    <t>ʌð:outh</t>
  </si>
  <si>
    <t>əɹ:a</t>
  </si>
  <si>
    <t>ɛɹ:a</t>
  </si>
  <si>
    <t>əʃ:ach</t>
  </si>
  <si>
    <t>əɡ:ag</t>
  </si>
  <si>
    <t>ɑʒ:age</t>
  </si>
  <si>
    <t>ɛɹ:air</t>
  </si>
  <si>
    <t>ɑɹ:ar</t>
  </si>
  <si>
    <t>ɔɹ:ar</t>
  </si>
  <si>
    <t>əɹ:ar</t>
  </si>
  <si>
    <t>ɛɹ:ar</t>
  </si>
  <si>
    <t>ɜɹ:ar</t>
  </si>
  <si>
    <t>ʌɹ:ar</t>
  </si>
  <si>
    <t>ɑɹ:are</t>
  </si>
  <si>
    <t>ɛɹ:are</t>
  </si>
  <si>
    <t>ɛɹ:ari</t>
  </si>
  <si>
    <t>ɔɹ:arr</t>
  </si>
  <si>
    <t>əɹ:arr</t>
  </si>
  <si>
    <t>ɛɹ:arr</t>
  </si>
  <si>
    <t>ɑʃ:ash</t>
  </si>
  <si>
    <t>əʃ:ash</t>
  </si>
  <si>
    <t>əθ:ath</t>
  </si>
  <si>
    <t>ɑɡ:aug</t>
  </si>
  <si>
    <t>ɔɹ:aur</t>
  </si>
  <si>
    <t>əɹ:aur</t>
  </si>
  <si>
    <t>ɑʃ:aut</t>
  </si>
  <si>
    <t>ɔʃ:aut</t>
  </si>
  <si>
    <t>ɔθ:auth</t>
  </si>
  <si>
    <t>əθ:auth</t>
  </si>
  <si>
    <t>ɔɹ:awer</t>
  </si>
  <si>
    <t>əɪ:e</t>
  </si>
  <si>
    <t>əɹ:e</t>
  </si>
  <si>
    <t>ɪɡ:eague</t>
  </si>
  <si>
    <t>ɛʒ:eas</t>
  </si>
  <si>
    <t>ɛθ:eath</t>
  </si>
  <si>
    <t>ɛʃ:ec</t>
  </si>
  <si>
    <t>ɪɹ:eer</t>
  </si>
  <si>
    <t>ɛɡ:eg</t>
  </si>
  <si>
    <t>ɪɡ:eg</t>
  </si>
  <si>
    <t>ɛɡ:egg</t>
  </si>
  <si>
    <t>ɛŋ:en</t>
  </si>
  <si>
    <t>əɹ:er</t>
  </si>
  <si>
    <t>ɛɹ:er</t>
  </si>
  <si>
    <t>ɜɹ:er</t>
  </si>
  <si>
    <t>ɪɹ:er</t>
  </si>
  <si>
    <t>ɛɹ:ere</t>
  </si>
  <si>
    <t>ɜɹ:ere</t>
  </si>
  <si>
    <t>əɹ:err</t>
  </si>
  <si>
    <t>ɛɹ:err</t>
  </si>
  <si>
    <t>ɜɹ:err</t>
  </si>
  <si>
    <t>ɛʃ:esh</t>
  </si>
  <si>
    <t>ɪʃ:esh</t>
  </si>
  <si>
    <t>ɛʃ:ess</t>
  </si>
  <si>
    <t>ɛθ:eth</t>
  </si>
  <si>
    <t>ɪθ:eth</t>
  </si>
  <si>
    <t>ɜɹ:eur</t>
  </si>
  <si>
    <t>ʊɹ:eur</t>
  </si>
  <si>
    <t>ɡɹ:gr</t>
  </si>
  <si>
    <t>əɹ:i</t>
  </si>
  <si>
    <t>ɪɹ:i</t>
  </si>
  <si>
    <t>ɪʃ:ic</t>
  </si>
  <si>
    <t>əɹ:ier</t>
  </si>
  <si>
    <t>əɡ:ig</t>
  </si>
  <si>
    <t>ɪɡ:ig</t>
  </si>
  <si>
    <t>ɪɡ:igg</t>
  </si>
  <si>
    <t>ɪŋ:ing</t>
  </si>
  <si>
    <t>ɑɹ:ir</t>
  </si>
  <si>
    <t>əɹ:ir</t>
  </si>
  <si>
    <t>ɜɹ:ir</t>
  </si>
  <si>
    <t>ɪɹ:ir</t>
  </si>
  <si>
    <t>ɜɹ:irr</t>
  </si>
  <si>
    <t>ɪɹ:irr</t>
  </si>
  <si>
    <t>ɪʒ:is</t>
  </si>
  <si>
    <t>ɪʃ:ish</t>
  </si>
  <si>
    <t>ɪʃ:iss</t>
  </si>
  <si>
    <t>ɪʃ:it</t>
  </si>
  <si>
    <t>ɪθ:ith</t>
  </si>
  <si>
    <t>ɔɹ:o</t>
  </si>
  <si>
    <t>əʊ:o</t>
  </si>
  <si>
    <t>ɔɹ:oar</t>
  </si>
  <si>
    <t>ɑɡ:og</t>
  </si>
  <si>
    <t>ɔɡ:og</t>
  </si>
  <si>
    <t>əɡ:og</t>
  </si>
  <si>
    <t>ɔŋ:ong</t>
  </si>
  <si>
    <t>ʌŋ:ong</t>
  </si>
  <si>
    <t>ʌŋ:ongue</t>
  </si>
  <si>
    <t>ɔɹ:oor</t>
  </si>
  <si>
    <t>ɔɹ:or</t>
  </si>
  <si>
    <t>əɹ:or</t>
  </si>
  <si>
    <t>ʌɹ:or</t>
  </si>
  <si>
    <t>ɔɹ:ore</t>
  </si>
  <si>
    <t>ɑɹ:orr</t>
  </si>
  <si>
    <t>ɔɹ:orr</t>
  </si>
  <si>
    <t>əɹ:orr</t>
  </si>
  <si>
    <t>ɔʃ:osh</t>
  </si>
  <si>
    <t>ɑθ:oth</t>
  </si>
  <si>
    <t>ɔθ:oth</t>
  </si>
  <si>
    <t>ʌθ:oth</t>
  </si>
  <si>
    <t>ɜɹ:ou</t>
  </si>
  <si>
    <t>ʊɹ:ou</t>
  </si>
  <si>
    <t>ʌɹ:ou</t>
  </si>
  <si>
    <t>əʊ:ough</t>
  </si>
  <si>
    <t>ɔɹ:our</t>
  </si>
  <si>
    <t>əɹ:our</t>
  </si>
  <si>
    <t>əʊ:ow</t>
  </si>
  <si>
    <t>ɔɹ:owr</t>
  </si>
  <si>
    <t>ɔɪ:oy</t>
  </si>
  <si>
    <t>əɹ:r</t>
  </si>
  <si>
    <t>əɹ:re</t>
  </si>
  <si>
    <t>ɪʃ:rish</t>
  </si>
  <si>
    <t>ɪθ:th</t>
  </si>
  <si>
    <t>θɹ:thr</t>
  </si>
  <si>
    <t>ʊɡ:ug</t>
  </si>
  <si>
    <t>ʌɡ:ug</t>
  </si>
  <si>
    <t>ʌɡ:ugh</t>
  </si>
  <si>
    <t>ʌŋ:ung</t>
  </si>
  <si>
    <t>əɹ:ur</t>
  </si>
  <si>
    <t>ɛɹ:ur</t>
  </si>
  <si>
    <t>ɜɹ:ur</t>
  </si>
  <si>
    <t>ʊɹ:ur</t>
  </si>
  <si>
    <t>əɹ:ure</t>
  </si>
  <si>
    <t>əɹ:urr</t>
  </si>
  <si>
    <t>ɜɹ:urr</t>
  </si>
  <si>
    <t>ʌɹ:urr</t>
  </si>
  <si>
    <t>ʊʃ:ush</t>
  </si>
  <si>
    <t>ʌʃ:ush</t>
  </si>
  <si>
    <t>ʌʃ:uss</t>
  </si>
  <si>
    <t>ɪɹ:yr</t>
  </si>
  <si>
    <t>ɪθ:yth</t>
  </si>
  <si>
    <t>ɑɹb:arb</t>
  </si>
  <si>
    <t>əɹb:erb</t>
  </si>
  <si>
    <t>ɜɹb:erb</t>
  </si>
  <si>
    <t>əʊb:ob</t>
  </si>
  <si>
    <t>ɔɹb:orb</t>
  </si>
  <si>
    <t>ɜɹb:urb</t>
  </si>
  <si>
    <t>ɑɹd:ard</t>
  </si>
  <si>
    <t>ɔɹd:ard</t>
  </si>
  <si>
    <t>əɹd:ard</t>
  </si>
  <si>
    <t>əɹd:ared</t>
  </si>
  <si>
    <t>ɜɹd:eard</t>
  </si>
  <si>
    <t>ɪɹd:eard</t>
  </si>
  <si>
    <t>ɪɹd:eird</t>
  </si>
  <si>
    <t>əɹd:erd</t>
  </si>
  <si>
    <t>əɹd:ered</t>
  </si>
  <si>
    <t>ɜɹd:erred</t>
  </si>
  <si>
    <t>ɪŋd:ingd</t>
  </si>
  <si>
    <t>ɜɹd:ird</t>
  </si>
  <si>
    <t>ɪɹd:ird</t>
  </si>
  <si>
    <t>ɔɹd:oard</t>
  </si>
  <si>
    <t>əɹd:oard</t>
  </si>
  <si>
    <t>əʊd:od</t>
  </si>
  <si>
    <t>ɔɪd:oid</t>
  </si>
  <si>
    <t>ɔɹd:ord</t>
  </si>
  <si>
    <t>ɜɹd:ord</t>
  </si>
  <si>
    <t>əɹd:red</t>
  </si>
  <si>
    <t>ʌɡd:ugged</t>
  </si>
  <si>
    <t>ɜɹd:urd</t>
  </si>
  <si>
    <t>əɹd:ured</t>
  </si>
  <si>
    <t>ɑɹdb:ardb</t>
  </si>
  <si>
    <t>ɑɹdl:ardl</t>
  </si>
  <si>
    <t>əɹdl:ardl</t>
  </si>
  <si>
    <t>ɜɹdl:irdl</t>
  </si>
  <si>
    <t>ɑɹdn:arden</t>
  </si>
  <si>
    <t>ɑɹdn:ardn</t>
  </si>
  <si>
    <t>ɔɹdz:ards</t>
  </si>
  <si>
    <t>əɹdz:ards</t>
  </si>
  <si>
    <t>ɜɹdz:ards</t>
  </si>
  <si>
    <t>ɔɹdz:oards</t>
  </si>
  <si>
    <t>ɜɹdz:ords</t>
  </si>
  <si>
    <t>ɑɹdʒ:arg</t>
  </si>
  <si>
    <t>ɑɹdʒ:arge</t>
  </si>
  <si>
    <t>əɹdʒ:erg</t>
  </si>
  <si>
    <t>ɜɹdʒ:urg</t>
  </si>
  <si>
    <t>ɜɹdʒ:urge</t>
  </si>
  <si>
    <t>ɜɹdʒd:erged</t>
  </si>
  <si>
    <t>ɛɹf:eref</t>
  </si>
  <si>
    <t>əɹf:erf</t>
  </si>
  <si>
    <t>ɜɹf:erf</t>
  </si>
  <si>
    <t>ɜɹf:urf</t>
  </si>
  <si>
    <t>ɛŋg:eng</t>
  </si>
  <si>
    <t>əɹh:erh</t>
  </si>
  <si>
    <t>əɹh:orh</t>
  </si>
  <si>
    <t>ɑɹk:arc</t>
  </si>
  <si>
    <t>ɑɹk:ark</t>
  </si>
  <si>
    <t>əŋk:enc</t>
  </si>
  <si>
    <t>ɜɹk:erk</t>
  </si>
  <si>
    <t>ɪŋk:ingk</t>
  </si>
  <si>
    <t>ɪŋk:ink</t>
  </si>
  <si>
    <t>ɜɹk:irc</t>
  </si>
  <si>
    <t>əʊk:oc</t>
  </si>
  <si>
    <t>ɑŋk:onk</t>
  </si>
  <si>
    <t>ʌŋk:onk</t>
  </si>
  <si>
    <t>ɔɹk:ork</t>
  </si>
  <si>
    <t>ɜɹk:ork</t>
  </si>
  <si>
    <t>ʌŋk:unc</t>
  </si>
  <si>
    <t>ʌŋk:unk</t>
  </si>
  <si>
    <t>ɪŋklz:inkles</t>
  </si>
  <si>
    <t>ɑɹkn:arken</t>
  </si>
  <si>
    <t>ɪŋks:ink's</t>
  </si>
  <si>
    <t>ɜɹks:orks</t>
  </si>
  <si>
    <t>ɜɹkt:orked</t>
  </si>
  <si>
    <t>ʌŋktʃ:unct</t>
  </si>
  <si>
    <t>ʌŋkʃ:unct</t>
  </si>
  <si>
    <t>ɑɹl:arl</t>
  </si>
  <si>
    <t>əɹl:arl</t>
  </si>
  <si>
    <t>ɑɹl:arle</t>
  </si>
  <si>
    <t>ɜɹl:earl</t>
  </si>
  <si>
    <t>ɪɹl:earl</t>
  </si>
  <si>
    <t>əɡl:egl</t>
  </si>
  <si>
    <t>ɪɡl:egl</t>
  </si>
  <si>
    <t>əɹl:erl</t>
  </si>
  <si>
    <t>ɜɹl:erl</t>
  </si>
  <si>
    <t>ɜɹl:irl</t>
  </si>
  <si>
    <t>əʊl:o'l</t>
  </si>
  <si>
    <t>ɔɪl:oil</t>
  </si>
  <si>
    <t>əʊl:ol</t>
  </si>
  <si>
    <t>ʌɡl:uggle</t>
  </si>
  <si>
    <t>ʌɡl:ugl</t>
  </si>
  <si>
    <t>ɜɹl:url</t>
  </si>
  <si>
    <t>ɜɹld:orld</t>
  </si>
  <si>
    <t>əʊlm:olm</t>
  </si>
  <si>
    <t>ɜɹlz:irls</t>
  </si>
  <si>
    <t>ʌɡlz:uggles</t>
  </si>
  <si>
    <t>ɛɹm:airm</t>
  </si>
  <si>
    <t>ɑɹm:arm</t>
  </si>
  <si>
    <t>ɔɹm:arm</t>
  </si>
  <si>
    <t>əɹm:erm</t>
  </si>
  <si>
    <t>ɜɹm:erm</t>
  </si>
  <si>
    <t>ɜɹm:irm</t>
  </si>
  <si>
    <t>ɪʃm:ishm</t>
  </si>
  <si>
    <t>əʊm:om</t>
  </si>
  <si>
    <t>əʊm:omm</t>
  </si>
  <si>
    <t>ɔɹm:orm</t>
  </si>
  <si>
    <t>əɹm:orm</t>
  </si>
  <si>
    <t>ɜɹm:orm</t>
  </si>
  <si>
    <t>ɔɪm:oym</t>
  </si>
  <si>
    <t>ɜɹm:urm</t>
  </si>
  <si>
    <t>ɑɹmf:armf</t>
  </si>
  <si>
    <t>ɑɹml:arml</t>
  </si>
  <si>
    <t>ɑɹmz:arms</t>
  </si>
  <si>
    <t>ɜɹmz:erms</t>
  </si>
  <si>
    <t>əɡn:agn</t>
  </si>
  <si>
    <t>ɑɹn:arn</t>
  </si>
  <si>
    <t>ɔɹn:arn</t>
  </si>
  <si>
    <t>ɜɹn:earn</t>
  </si>
  <si>
    <t>əɪn:en</t>
  </si>
  <si>
    <t>əɹn:ern</t>
  </si>
  <si>
    <t>ɜɹn:ern</t>
  </si>
  <si>
    <t>əɡn:ign</t>
  </si>
  <si>
    <t>ɪɡn:ign</t>
  </si>
  <si>
    <t>əɡn:ogn</t>
  </si>
  <si>
    <t>ɔɪn:oin</t>
  </si>
  <si>
    <t>əʊn:on</t>
  </si>
  <si>
    <t>ɔɹn:orn</t>
  </si>
  <si>
    <t>ɔɹn:ourn</t>
  </si>
  <si>
    <t>ɜɹn:ourn</t>
  </si>
  <si>
    <t>ɜɹn:urn</t>
  </si>
  <si>
    <t>ɜɹnd:earned</t>
  </si>
  <si>
    <t>ɜɹnd:urned</t>
  </si>
  <si>
    <t>əɹnm:ernm</t>
  </si>
  <si>
    <t>əɪnt:aint</t>
  </si>
  <si>
    <t>ɜɹnt:ernt</t>
  </si>
  <si>
    <t>ɔɪnt:oint</t>
  </si>
  <si>
    <t>ɔɪnts:oints</t>
  </si>
  <si>
    <t>ɜɹnz:erns</t>
  </si>
  <si>
    <t>ɜɹnz:urns</t>
  </si>
  <si>
    <t>ɜɹnz:yrne's</t>
  </si>
  <si>
    <t>ɑɹp:arp</t>
  </si>
  <si>
    <t>əʊp:op</t>
  </si>
  <si>
    <t>ɔɹp:orp</t>
  </si>
  <si>
    <t>ɜɹp:urp</t>
  </si>
  <si>
    <t>əɹpl:repl</t>
  </si>
  <si>
    <t>ɜɹpl:urple</t>
  </si>
  <si>
    <t>ɑɹpn:arpen</t>
  </si>
  <si>
    <t>ɔɹps:orps</t>
  </si>
  <si>
    <t>əɹpɹ:urpr</t>
  </si>
  <si>
    <t>ɑɹs:arc</t>
  </si>
  <si>
    <t>ɛɹs:arce</t>
  </si>
  <si>
    <t>ɜɹs:eirce</t>
  </si>
  <si>
    <t>əɹs:erc</t>
  </si>
  <si>
    <t>ɜɹs:erc</t>
  </si>
  <si>
    <t>əɹs:erce</t>
  </si>
  <si>
    <t>əɹs:ers</t>
  </si>
  <si>
    <t>ɜɹs:ers</t>
  </si>
  <si>
    <t>ɜɹs:erse</t>
  </si>
  <si>
    <t>ɪɹs:ierce</t>
  </si>
  <si>
    <t>ɔɹs:oarse</t>
  </si>
  <si>
    <t>əʊs:oc</t>
  </si>
  <si>
    <t>ɔɪs:oice</t>
  </si>
  <si>
    <t>ɔɹs:orc</t>
  </si>
  <si>
    <t>ɔɹs:orce</t>
  </si>
  <si>
    <t>ɔɹs:ors</t>
  </si>
  <si>
    <t>ɔɹs:orse</t>
  </si>
  <si>
    <t>ɜɹs:orse</t>
  </si>
  <si>
    <t>əʊs:os</t>
  </si>
  <si>
    <t>ɔɹs:ourc</t>
  </si>
  <si>
    <t>ɔɹs:ource</t>
  </si>
  <si>
    <t>ɔɹs:ourse</t>
  </si>
  <si>
    <t>əʊs:s</t>
  </si>
  <si>
    <t>ɜɹs:urs</t>
  </si>
  <si>
    <t>ɜɹs:urse</t>
  </si>
  <si>
    <t>ɪɡsk:igsk</t>
  </si>
  <si>
    <t>ɜɹsk:ursk</t>
  </si>
  <si>
    <t>ɑɹsl:arcel</t>
  </si>
  <si>
    <t>əɹst:erst</t>
  </si>
  <si>
    <t>ɜɹst:irst</t>
  </si>
  <si>
    <t>ʌŋst:ongst</t>
  </si>
  <si>
    <t>ɜɹst:orst</t>
  </si>
  <si>
    <t>əʊst:ost</t>
  </si>
  <si>
    <t>ɜɹst:urst</t>
  </si>
  <si>
    <t>əɹstɹ:erstr</t>
  </si>
  <si>
    <t>əɹsw:ers</t>
  </si>
  <si>
    <t>ɑɹt:art</t>
  </si>
  <si>
    <t>əɹt:art</t>
  </si>
  <si>
    <t>ɑʃt:ashed</t>
  </si>
  <si>
    <t>əɪt:at</t>
  </si>
  <si>
    <t>ɑɹt:eart</t>
  </si>
  <si>
    <t>əɹt:ert</t>
  </si>
  <si>
    <t>ɜɹt:ert</t>
  </si>
  <si>
    <t>ɪŋt:ingt</t>
  </si>
  <si>
    <t>ɜɹt:irt</t>
  </si>
  <si>
    <t>ɪʃt:ished</t>
  </si>
  <si>
    <t>ɔɹt:ort</t>
  </si>
  <si>
    <t>əɹt:ort</t>
  </si>
  <si>
    <t>əʊt:ot</t>
  </si>
  <si>
    <t>ɔɹt:ourt</t>
  </si>
  <si>
    <t>əɹt:urt</t>
  </si>
  <si>
    <t>ɜɹt:urt</t>
  </si>
  <si>
    <t>ɑɹtm:artm</t>
  </si>
  <si>
    <t>ɑɹtn:artn</t>
  </si>
  <si>
    <t>ɔɹtn:orten</t>
  </si>
  <si>
    <t>ɑɹts:arts</t>
  </si>
  <si>
    <t>əɹts:arts</t>
  </si>
  <si>
    <t>əɪts:ates</t>
  </si>
  <si>
    <t>ɔɹts:orts</t>
  </si>
  <si>
    <t>ɔɹts:oz</t>
  </si>
  <si>
    <t>ɑɹtʃ:arch</t>
  </si>
  <si>
    <t>ɜɹtʃ:earch</t>
  </si>
  <si>
    <t>əɹtʃ:erch</t>
  </si>
  <si>
    <t>ɜɹtʃ:erch</t>
  </si>
  <si>
    <t>əɹtʃ:ert</t>
  </si>
  <si>
    <t>ɜɹtɹ:ertr</t>
  </si>
  <si>
    <t>ɜɹtʃ:irt</t>
  </si>
  <si>
    <t>əʊtʃ:och</t>
  </si>
  <si>
    <t>ɔɹtʃ:ort</t>
  </si>
  <si>
    <t>ɜɹtʃ:urch</t>
  </si>
  <si>
    <t>ɑɹv:arv</t>
  </si>
  <si>
    <t>ɜɹv:erv</t>
  </si>
  <si>
    <t>ɜɹv:erve</t>
  </si>
  <si>
    <t>ɔɹv:orv</t>
  </si>
  <si>
    <t>əʊv:ov</t>
  </si>
  <si>
    <t>ɜɹv:urve</t>
  </si>
  <si>
    <t>əɹw:erw</t>
  </si>
  <si>
    <t>ɔɹw:orw</t>
  </si>
  <si>
    <t>ɛɹz:airs</t>
  </si>
  <si>
    <t>əɹz:ar's</t>
  </si>
  <si>
    <t>ɑɹz:ars</t>
  </si>
  <si>
    <t>əɹz:ars</t>
  </si>
  <si>
    <t>ɛɹz:eirs</t>
  </si>
  <si>
    <t>əɹz:er's</t>
  </si>
  <si>
    <t>ɛɹz:ere's</t>
  </si>
  <si>
    <t>əɹz:ers</t>
  </si>
  <si>
    <t>ɜɹz:ers</t>
  </si>
  <si>
    <t>əɹz:ers'</t>
  </si>
  <si>
    <t>əɪz:es</t>
  </si>
  <si>
    <t>ɛɡz:ex</t>
  </si>
  <si>
    <t>ɪɡz:ex</t>
  </si>
  <si>
    <t>ɪŋz:ing's</t>
  </si>
  <si>
    <t>ɪŋz:ings</t>
  </si>
  <si>
    <t>əʊz:o's</t>
  </si>
  <si>
    <t>ɔɪz:ois</t>
  </si>
  <si>
    <t>ɔɪz:oise</t>
  </si>
  <si>
    <t>ɔŋz:ongs</t>
  </si>
  <si>
    <t>ɔɹz:oors</t>
  </si>
  <si>
    <t>ɔɹz:ors</t>
  </si>
  <si>
    <t>əɹz:ors</t>
  </si>
  <si>
    <t>əʊz:os</t>
  </si>
  <si>
    <t>əʊz:ows</t>
  </si>
  <si>
    <t>ɔɪz:oys</t>
  </si>
  <si>
    <t>əɹz:rs</t>
  </si>
  <si>
    <t>ʌɡz:ugs</t>
  </si>
  <si>
    <t>əɹz:ures</t>
  </si>
  <si>
    <t>ɑɹð:ath</t>
  </si>
  <si>
    <t>ɔɹð:orth</t>
  </si>
  <si>
    <t>ɜɹð:orth</t>
  </si>
  <si>
    <t>ɜɹð:urth</t>
  </si>
  <si>
    <t>əɡɹ:agr</t>
  </si>
  <si>
    <t>ɑɹɡ:arg</t>
  </si>
  <si>
    <t>əɹɡ:arg</t>
  </si>
  <si>
    <t>ɔɹθ:arth</t>
  </si>
  <si>
    <t>ɜɹθ:earth</t>
  </si>
  <si>
    <t>əɡɹ:egr</t>
  </si>
  <si>
    <t>ɪɡɹ:egr</t>
  </si>
  <si>
    <t>ɛŋθ:ength</t>
  </si>
  <si>
    <t>ɜɹʃ:erc</t>
  </si>
  <si>
    <t>əɹɡ:erg</t>
  </si>
  <si>
    <t>ɜɹʒ:ers</t>
  </si>
  <si>
    <t>ɪɡɹ:igr</t>
  </si>
  <si>
    <t>ɪŋɡ:ing</t>
  </si>
  <si>
    <t>ɜɹθ:irth</t>
  </si>
  <si>
    <t>ɑɡɹ:ogr</t>
  </si>
  <si>
    <t>əɡɹ:ogr</t>
  </si>
  <si>
    <t>ɔŋɡ:ong</t>
  </si>
  <si>
    <t>ɔɹɡ:org</t>
  </si>
  <si>
    <t>əɹʃ:orsh</t>
  </si>
  <si>
    <t>ɜɹʃ:orsh</t>
  </si>
  <si>
    <t>ɔɹθ:orth</t>
  </si>
  <si>
    <t>ɜɹθ:orth</t>
  </si>
  <si>
    <t>ɔɹθ:ourth</t>
  </si>
  <si>
    <t>əʊʃ:owsh</t>
  </si>
  <si>
    <t>ʌŋɡ:ung</t>
  </si>
  <si>
    <t>ɪŋɡl:engl</t>
  </si>
  <si>
    <t>əɹɡl:gl</t>
  </si>
  <si>
    <t>ɪŋɡl:ingle</t>
  </si>
  <si>
    <t>ɑŋɡl:ongl</t>
  </si>
  <si>
    <t>ɜɹɡl:urgl</t>
  </si>
  <si>
    <t>ɪŋɡld:ingled</t>
  </si>
  <si>
    <t>ɛŋθn:engthen</t>
  </si>
  <si>
    <t>əɹθɹ:erthr</t>
  </si>
  <si>
    <t>əʊɡɹ:ogr</t>
  </si>
  <si>
    <t>ʌŋɡɹ:ungr</t>
  </si>
  <si>
    <t>:e</t>
  </si>
  <si>
    <t>æs:ahs</t>
  </si>
  <si>
    <t>oʊ:oh</t>
  </si>
  <si>
    <t>oʊn:ohn</t>
  </si>
  <si>
    <t>ɑ:ah</t>
  </si>
  <si>
    <t>ə:ah</t>
  </si>
  <si>
    <t>ɛ:ai</t>
  </si>
  <si>
    <t>ɛd:ahead</t>
  </si>
  <si>
    <t>ɛd:ahed</t>
  </si>
  <si>
    <t>əh:</t>
  </si>
  <si>
    <t>ən:eign</t>
  </si>
  <si>
    <t>ɪn:eign</t>
  </si>
  <si>
    <t>əp:rp</t>
  </si>
  <si>
    <t>ʊɹ:urr</t>
  </si>
  <si>
    <t>ælp:alper</t>
  </si>
  <si>
    <t>aɪ:</t>
  </si>
  <si>
    <t>aɪ:iar</t>
  </si>
  <si>
    <t>æʃn:ation</t>
  </si>
  <si>
    <t>aʊt:outer</t>
  </si>
  <si>
    <t>aɪz:ies</t>
  </si>
  <si>
    <t>b:bi</t>
  </si>
  <si>
    <t>eɪv:avor</t>
  </si>
  <si>
    <t>h:hur</t>
  </si>
  <si>
    <t>oʊv:over</t>
  </si>
  <si>
    <t>pɹ:pre</t>
  </si>
  <si>
    <t>ɪ:</t>
  </si>
  <si>
    <t>ɛ:ayer</t>
  </si>
  <si>
    <t>ɡ:ger</t>
  </si>
  <si>
    <t>ɪd:yd</t>
  </si>
  <si>
    <t>ɛdɹ:eder</t>
  </si>
  <si>
    <t>ɛmpɹ:emper</t>
  </si>
  <si>
    <t>ət:eter</t>
  </si>
  <si>
    <t>ɪzn:usin</t>
  </si>
  <si>
    <t>əθ:reth</t>
  </si>
  <si>
    <t>ʊɹ:u</t>
  </si>
  <si>
    <t>ɜɹd:d</t>
  </si>
  <si>
    <t>əɹs:s</t>
  </si>
  <si>
    <t>ɜɹtl:tl</t>
  </si>
  <si>
    <t>əɹz:s</t>
  </si>
  <si>
    <t>sum</t>
  </si>
  <si>
    <t>ɪh:eh</t>
  </si>
  <si>
    <t>ɜɹs:ears</t>
  </si>
  <si>
    <t>aɪɹ:ire</t>
  </si>
  <si>
    <t>æŋɡw:angu</t>
  </si>
  <si>
    <t>eɪh:eh</t>
  </si>
  <si>
    <t>eɪz:as</t>
  </si>
  <si>
    <t>eɪʃ:ac</t>
  </si>
  <si>
    <t>ih:eh</t>
  </si>
  <si>
    <t>ikw:equ</t>
  </si>
  <si>
    <t>k:qu</t>
  </si>
  <si>
    <t>kw:ku</t>
  </si>
  <si>
    <t>kw:qu</t>
  </si>
  <si>
    <t>oʊl:oehl</t>
  </si>
  <si>
    <t>skw:squ</t>
  </si>
  <si>
    <t>st:stir</t>
  </si>
  <si>
    <t>ɛ:ea</t>
  </si>
  <si>
    <t>ɪ:ea</t>
  </si>
  <si>
    <t>ɡ:gu</t>
  </si>
  <si>
    <t>ɪd:ead</t>
  </si>
  <si>
    <t>ɪk:equ</t>
  </si>
  <si>
    <t>ɪkw:equ</t>
  </si>
  <si>
    <t>ɪkw:iqu</t>
  </si>
  <si>
    <t>ɪlt:ilt</t>
  </si>
  <si>
    <t>ɔlz:alls</t>
  </si>
  <si>
    <t>ɪnkw:inqu</t>
  </si>
  <si>
    <t>ɪpm:ipm</t>
  </si>
  <si>
    <t>ɪps:ips</t>
  </si>
  <si>
    <t>ɑs:as</t>
  </si>
  <si>
    <t>ɛt:ette</t>
  </si>
  <si>
    <t>ɔɹ:oreh</t>
  </si>
  <si>
    <t>ɑŋk:onqu</t>
  </si>
  <si>
    <t>ɪŋkw:inqu</t>
  </si>
  <si>
    <t>ɑŋkw:onqu</t>
  </si>
  <si>
    <t>əʊkw:oqu</t>
  </si>
  <si>
    <t>ɔɹt:art</t>
  </si>
  <si>
    <t>ɜɹvd:erved</t>
  </si>
  <si>
    <t>ɑɡw:agu</t>
  </si>
  <si>
    <t>ɜɹz:s</t>
  </si>
  <si>
    <t>ɪŋɡw:ingu</t>
  </si>
  <si>
    <t>average</t>
  </si>
  <si>
    <t>median</t>
  </si>
  <si>
    <t>max</t>
  </si>
  <si>
    <t>min</t>
  </si>
  <si>
    <t>stdev</t>
  </si>
  <si>
    <t>log(pair.freq)</t>
  </si>
  <si>
    <t>gap</t>
  </si>
  <si>
    <t>ækj:ac</t>
  </si>
  <si>
    <t>ælj:al</t>
  </si>
  <si>
    <t>ælkj:alc</t>
  </si>
  <si>
    <t>ænj:an</t>
  </si>
  <si>
    <t>ænj:ann</t>
  </si>
  <si>
    <t>aɪdɹ:ydr</t>
  </si>
  <si>
    <t>bj:b</t>
  </si>
  <si>
    <t>bj:bj</t>
  </si>
  <si>
    <t>eɹ:er</t>
  </si>
  <si>
    <t>eɪj:ay</t>
  </si>
  <si>
    <t>eɪlj:ail</t>
  </si>
  <si>
    <t>eɪlj:al</t>
  </si>
  <si>
    <t>eɪvj:av</t>
  </si>
  <si>
    <t>fj:f</t>
  </si>
  <si>
    <t>hj:h</t>
  </si>
  <si>
    <t>ik:ic</t>
  </si>
  <si>
    <t>ilj:el</t>
  </si>
  <si>
    <t>ivj:evi</t>
  </si>
  <si>
    <t>j:y</t>
  </si>
  <si>
    <t>kj:c</t>
  </si>
  <si>
    <t>mj:m</t>
  </si>
  <si>
    <t>nj:n</t>
  </si>
  <si>
    <t>oʊh:oh</t>
  </si>
  <si>
    <t>oʊvj:ov</t>
  </si>
  <si>
    <t>pj:p</t>
  </si>
  <si>
    <t>u:e</t>
  </si>
  <si>
    <t>ubl:ubl</t>
  </si>
  <si>
    <t>udʒ:uge</t>
  </si>
  <si>
    <t>ulj:ul</t>
  </si>
  <si>
    <t>um:ume</t>
  </si>
  <si>
    <t>um:uum</t>
  </si>
  <si>
    <t>unj:un</t>
  </si>
  <si>
    <t>us:use</t>
  </si>
  <si>
    <t>ut:eaut</t>
  </si>
  <si>
    <t>ut:uter</t>
  </si>
  <si>
    <t>utʃ:ut</t>
  </si>
  <si>
    <t>uz:es</t>
  </si>
  <si>
    <t>uz:ugh's</t>
  </si>
  <si>
    <t>uz:us</t>
  </si>
  <si>
    <t>uz:use</t>
  </si>
  <si>
    <t>uzd:used</t>
  </si>
  <si>
    <t>uɹ:ou're</t>
  </si>
  <si>
    <t>uθ:outh</t>
  </si>
  <si>
    <t>uɡlz:ugles</t>
  </si>
  <si>
    <t>vj:vi</t>
  </si>
  <si>
    <t>ɪ:ri</t>
  </si>
  <si>
    <t>ɛbj:ebr</t>
  </si>
  <si>
    <t>əbl:uable</t>
  </si>
  <si>
    <t>əf:uf</t>
  </si>
  <si>
    <t>əfj:ef</t>
  </si>
  <si>
    <t>ɛfj:eph</t>
  </si>
  <si>
    <t>əh:oh</t>
  </si>
  <si>
    <t>ɔj:awy</t>
  </si>
  <si>
    <t>ɪj:e</t>
  </si>
  <si>
    <t>ɪj:ey</t>
  </si>
  <si>
    <t>ɡj:g</t>
  </si>
  <si>
    <t>əkj:acc</t>
  </si>
  <si>
    <t>əkj:ec</t>
  </si>
  <si>
    <t>ɛkj:ec</t>
  </si>
  <si>
    <t>ɪkj:ec</t>
  </si>
  <si>
    <t>ɪkj:ic</t>
  </si>
  <si>
    <t>ɑkj:oc</t>
  </si>
  <si>
    <t>ɑkj:occ</t>
  </si>
  <si>
    <t>ɪkskj:exc</t>
  </si>
  <si>
    <t>ʊl:ul</t>
  </si>
  <si>
    <t>ɪlj:il</t>
  </si>
  <si>
    <t>ɪlj:ill</t>
  </si>
  <si>
    <t>ɑlj:ol</t>
  </si>
  <si>
    <t>əmj:am</t>
  </si>
  <si>
    <t>ɪmj:imm</t>
  </si>
  <si>
    <t>əmj:omm</t>
  </si>
  <si>
    <t>əmpj:omp</t>
  </si>
  <si>
    <t>ʊn:y'kn</t>
  </si>
  <si>
    <t>ənfj:onf</t>
  </si>
  <si>
    <t>ənj:en</t>
  </si>
  <si>
    <t>ɪnj:in</t>
  </si>
  <si>
    <t>ʌnj:on</t>
  </si>
  <si>
    <t>ənʃ:ionsh</t>
  </si>
  <si>
    <t>ɛpj:ep</t>
  </si>
  <si>
    <t>ɑpj:op</t>
  </si>
  <si>
    <t>ɛs:es</t>
  </si>
  <si>
    <t>ɪs:ious</t>
  </si>
  <si>
    <t>ɛskj:esc</t>
  </si>
  <si>
    <t>ɪspj:isp</t>
  </si>
  <si>
    <t>ɑt:acht</t>
  </si>
  <si>
    <t>ət:ut</t>
  </si>
  <si>
    <t>ɪz:y's</t>
  </si>
  <si>
    <t>ɪɹ:ear</t>
  </si>
  <si>
    <t>əɹ:iar</t>
  </si>
  <si>
    <t>əɹ:ior</t>
  </si>
  <si>
    <t>ʌŋ:oung</t>
  </si>
  <si>
    <t>ʊɹ:ure</t>
  </si>
  <si>
    <t>ɑɹdz:ards</t>
  </si>
  <si>
    <t>əʊh:oh</t>
  </si>
  <si>
    <t>ɛɡj:eg</t>
  </si>
  <si>
    <t>ɪɡj:ig</t>
  </si>
  <si>
    <t>ɔɪj:oy</t>
  </si>
  <si>
    <t>ɜɹk:erke</t>
  </si>
  <si>
    <t>ɜɹkj:irc</t>
  </si>
  <si>
    <t>ʊɹs:ours</t>
  </si>
  <si>
    <t>əɹvj:ervi</t>
  </si>
  <si>
    <t>ʊɹz:ours</t>
  </si>
  <si>
    <t>ɑɹɡj:arg</t>
  </si>
  <si>
    <t>ɑɹɡj:argu</t>
  </si>
  <si>
    <t>ɪŋɡj:ing</t>
  </si>
  <si>
    <t>ʌ:uh</t>
  </si>
  <si>
    <t>æ:ah</t>
  </si>
  <si>
    <t>aɪ:ire</t>
  </si>
  <si>
    <t>j:ye</t>
  </si>
  <si>
    <t>ɛɹl:ehrl</t>
  </si>
  <si>
    <t>ɛɹ:ear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</si>
</sst>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_ "/>
    <numFmt numFmtId="165" formatCode="0.0000_);[Red]\(0.0000\)"/>
    <numFmt numFmtId="166" formatCode="0_ "/>
    <numFmt numFmtId="167" formatCode="0.0000"/>
    <numFmt numFmtId="168" formatCode="0.000"/>
  </numFmts>
  <fonts count="3">
    <font>
      <sz val="14"/>
      <color theme="1"/>
      <name val="LucidaSansUnicode"/>
      <family val="2"/>
      <charset val="128"/>
    </font>
    <font>
      <sz val="7"/>
      <name val="LucidaSansUnicode"/>
      <family val="2"/>
      <charset val="128"/>
    </font>
    <font>
      <sz val="14"/>
      <color theme="1"/>
      <name val="Lucida Sans Uni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64" fontId="2" fillId="0" borderId="0" xfId="0" applyNumberFormat="1" applyFont="1">
      <alignment vertical="center"/>
    </xf>
    <xf numFmtId="164" fontId="2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165" fontId="2" fillId="0" borderId="0" xfId="0" applyNumberFormat="1" applyFont="1">
      <alignment vertical="center"/>
    </xf>
    <xf numFmtId="166" fontId="2" fillId="0" borderId="0" xfId="0" applyNumberFormat="1" applyFont="1">
      <alignment vertical="center"/>
    </xf>
    <xf numFmtId="166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/>
    <xf numFmtId="168" fontId="2" fillId="0" borderId="0" xfId="0" applyNumberFormat="1" applyFont="1" applyAlignment="1"/>
    <xf numFmtId="0" fontId="0" fillId="0" borderId="0" xfId="0" applyAlignment="1"/>
    <xf numFmtId="167" fontId="2" fillId="0" borderId="0" xfId="0" applyNumberFormat="1" applyFont="1">
      <alignment vertical="center"/>
    </xf>
    <xf numFmtId="0" fontId="0" fillId="0" borderId="0" xfId="0" applyFont="1">
      <alignment vertical="center"/>
    </xf>
    <xf numFmtId="0" fontId="2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vertical="center"/>
    </xf>
    <xf numFmtId="167" fontId="2" fillId="0" borderId="0" xfId="0" applyNumberFormat="1" applyFont="1" applyAlignment="1">
      <alignment vertical="center"/>
    </xf>
  </cellXfs>
  <cellStyles count="1">
    <cellStyle name="Normal" xfId="0" builtinId="0"/>
  </cellStyles>
  <dxfs count="27">
    <dxf>
      <font>
        <color rgb="FF9C5700"/>
      </font>
      <fill>
        <patternFill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7" formatCode="0.00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7" formatCode="0.00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7" formatCode="0.0000"/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7" formatCode="0.0000"/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7" formatCode="0.0000"/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7" formatCode="0.0000"/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7" formatCode="0.0000"/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4" formatCode="0.0000_ 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6" formatCode="0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rgb="FF000000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cap="none" baseline="0"/>
              <a:t>Plot of log(spell.reliabilty/sound.reliability) of spell-sound NC 1-grams for English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U1</c:v>
          </c:tx>
          <c:spPr>
            <a:pattFill prst="narVert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'1gram.r6f'!$A$2:$A$2300</c:f>
              <c:strCache>
                <c:ptCount val="2299"/>
                <c:pt idx="0">
                  <c:v>~er~ : [eɹ]</c:v>
                </c:pt>
                <c:pt idx="1">
                  <c:v>~er~ : [iɹ]</c:v>
                </c:pt>
                <c:pt idx="2">
                  <c:v>~ing~ : [ɪŋɡj]</c:v>
                </c:pt>
                <c:pt idx="3">
                  <c:v>~n~ : [nj]</c:v>
                </c:pt>
                <c:pt idx="4">
                  <c:v>~c~ : [kj]</c:v>
                </c:pt>
                <c:pt idx="5">
                  <c:v>~g~ : [ɡj]</c:v>
                </c:pt>
                <c:pt idx="6">
                  <c:v>~s~ : [ɜɹz]</c:v>
                </c:pt>
                <c:pt idx="7">
                  <c:v>~en~ : [ənj]</c:v>
                </c:pt>
                <c:pt idx="8">
                  <c:v>~on~ : [ʌnj]</c:v>
                </c:pt>
                <c:pt idx="9">
                  <c:v>~en~ : [ɛŋ]</c:v>
                </c:pt>
                <c:pt idx="10">
                  <c:v>~en~ : [əɪn]</c:v>
                </c:pt>
                <c:pt idx="11">
                  <c:v>~on~ : [əʊn]</c:v>
                </c:pt>
                <c:pt idx="12">
                  <c:v>~al~ : [ælj]</c:v>
                </c:pt>
                <c:pt idx="13">
                  <c:v>~al~ : [eɪlj]</c:v>
                </c:pt>
                <c:pt idx="14">
                  <c:v>~ing~ : [ɪŋɡ]</c:v>
                </c:pt>
                <c:pt idx="15">
                  <c:v>~at~ : [eɪtʃ]</c:v>
                </c:pt>
                <c:pt idx="16">
                  <c:v>~at~ : [əɪt]</c:v>
                </c:pt>
                <c:pt idx="17">
                  <c:v>~ow~ : [aʊw]</c:v>
                </c:pt>
                <c:pt idx="18">
                  <c:v>~ow~ : [ow]</c:v>
                </c:pt>
                <c:pt idx="19">
                  <c:v>~ow~ : [ɑw]</c:v>
                </c:pt>
                <c:pt idx="20">
                  <c:v>~e~ : [iw]</c:v>
                </c:pt>
                <c:pt idx="21">
                  <c:v>~e~ : [əɪ]</c:v>
                </c:pt>
                <c:pt idx="22">
                  <c:v>~f~ : [fj]</c:v>
                </c:pt>
                <c:pt idx="23">
                  <c:v>~es~ : [əɪz]</c:v>
                </c:pt>
                <c:pt idx="24">
                  <c:v>~el~ : [ilj]</c:v>
                </c:pt>
                <c:pt idx="25">
                  <c:v>~o~ : [ɔw]</c:v>
                </c:pt>
                <c:pt idx="26">
                  <c:v>~b~ : [bj]</c:v>
                </c:pt>
                <c:pt idx="27">
                  <c:v>~p~ : [pj]</c:v>
                </c:pt>
                <c:pt idx="28">
                  <c:v>~ec~ : [ɛkj]</c:v>
                </c:pt>
                <c:pt idx="29">
                  <c:v>~ol~ : [ɑlj]</c:v>
                </c:pt>
                <c:pt idx="30">
                  <c:v>~s~ : [əʊs]</c:v>
                </c:pt>
                <c:pt idx="31">
                  <c:v>~v~ : [əvw]</c:v>
                </c:pt>
                <c:pt idx="32">
                  <c:v>~y~ : [ɪw]</c:v>
                </c:pt>
                <c:pt idx="33">
                  <c:v>~or~ : [oɹ]</c:v>
                </c:pt>
                <c:pt idx="34">
                  <c:v>~m~ : [mj]</c:v>
                </c:pt>
                <c:pt idx="35">
                  <c:v>~i~ : [ɪj]</c:v>
                </c:pt>
                <c:pt idx="36">
                  <c:v>~ers~ : [ɜɹʒ]</c:v>
                </c:pt>
                <c:pt idx="37">
                  <c:v>~ul~ : [ulj]</c:v>
                </c:pt>
                <c:pt idx="38">
                  <c:v>~u~ : [uw]</c:v>
                </c:pt>
                <c:pt idx="39">
                  <c:v>~u~ : [ʊw]</c:v>
                </c:pt>
                <c:pt idx="40">
                  <c:v>~h~ : [hj]</c:v>
                </c:pt>
                <c:pt idx="41">
                  <c:v>~h~ : [əh]</c:v>
                </c:pt>
                <c:pt idx="42">
                  <c:v>~ist~ : [ɪstʃ]</c:v>
                </c:pt>
                <c:pt idx="43">
                  <c:v>~ow~ : [ʌw]</c:v>
                </c:pt>
                <c:pt idx="44">
                  <c:v>~ov~ : [oʊvj]</c:v>
                </c:pt>
                <c:pt idx="45">
                  <c:v>~un~ : [unj]</c:v>
                </c:pt>
                <c:pt idx="46">
                  <c:v>~ov~ : [ɑv]</c:v>
                </c:pt>
                <c:pt idx="47">
                  <c:v>~ov~ : [ɔv]</c:v>
                </c:pt>
                <c:pt idx="48">
                  <c:v>~ot~ : [əʊt]</c:v>
                </c:pt>
                <c:pt idx="49">
                  <c:v>~s~ : [əɹs]</c:v>
                </c:pt>
                <c:pt idx="50">
                  <c:v>~at~ : [ətʃ]</c:v>
                </c:pt>
                <c:pt idx="51">
                  <c:v>~d~ : [ɜɹd]</c:v>
                </c:pt>
                <c:pt idx="52">
                  <c:v>~age~ : [ɑʒ]</c:v>
                </c:pt>
                <c:pt idx="53">
                  <c:v>~ol~ : [əʊl]</c:v>
                </c:pt>
                <c:pt idx="54">
                  <c:v>~ent~ : [ɛntʃ]</c:v>
                </c:pt>
                <c:pt idx="55">
                  <c:v>~at~ : [ɔt]</c:v>
                </c:pt>
                <c:pt idx="56">
                  <c:v>~ers~ : [əɹsw]</c:v>
                </c:pt>
                <c:pt idx="57">
                  <c:v>~ig~ : [aɪɡ]</c:v>
                </c:pt>
                <c:pt idx="58">
                  <c:v>~ig~ : [ɪɡj]</c:v>
                </c:pt>
                <c:pt idx="59">
                  <c:v>~g~ : [g]</c:v>
                </c:pt>
                <c:pt idx="60">
                  <c:v>~om~ : [ʊm]</c:v>
                </c:pt>
                <c:pt idx="61">
                  <c:v>~av~ : [eɪvj]</c:v>
                </c:pt>
                <c:pt idx="62">
                  <c:v>~ex~ : [ɛɡz]</c:v>
                </c:pt>
                <c:pt idx="63">
                  <c:v>~e~ : [ɪj]</c:v>
                </c:pt>
                <c:pt idx="64">
                  <c:v>~ic~ : [ɪkj]</c:v>
                </c:pt>
                <c:pt idx="65">
                  <c:v>~in~ : [ɪnj]</c:v>
                </c:pt>
                <c:pt idx="66">
                  <c:v>~a~ : [ɑ]</c:v>
                </c:pt>
                <c:pt idx="67">
                  <c:v>~el~ : [ɪlt]</c:v>
                </c:pt>
                <c:pt idx="68">
                  <c:v>~oc~ : [əʊk]</c:v>
                </c:pt>
                <c:pt idx="69">
                  <c:v>~et~ : [iʃ]</c:v>
                </c:pt>
                <c:pt idx="70">
                  <c:v>~ist~ : [aɪst]</c:v>
                </c:pt>
                <c:pt idx="71">
                  <c:v>~ew~ : [ɛw]</c:v>
                </c:pt>
                <c:pt idx="72">
                  <c:v>~i~ : [aɪɹ]</c:v>
                </c:pt>
                <c:pt idx="73">
                  <c:v>~ut~ : [utʃ]</c:v>
                </c:pt>
                <c:pt idx="74">
                  <c:v>~ov~ : [əʊv]</c:v>
                </c:pt>
                <c:pt idx="75">
                  <c:v>~od~ : [əʊd]</c:v>
                </c:pt>
                <c:pt idx="76">
                  <c:v>~an~ : [ænj]</c:v>
                </c:pt>
                <c:pt idx="77">
                  <c:v>~eg~ : [idʒ]</c:v>
                </c:pt>
                <c:pt idx="78">
                  <c:v>~ec~ : [iʃ]</c:v>
                </c:pt>
                <c:pt idx="79">
                  <c:v>~ec~ : [əkj]</c:v>
                </c:pt>
                <c:pt idx="80">
                  <c:v>~oth~ : [ɑθ]</c:v>
                </c:pt>
                <c:pt idx="81">
                  <c:v>~oth~ : [ʌθ]</c:v>
                </c:pt>
                <c:pt idx="82">
                  <c:v>~or~ : [ʌɹ]</c:v>
                </c:pt>
                <c:pt idx="83">
                  <c:v>~ers~ : [ɜɹz]</c:v>
                </c:pt>
                <c:pt idx="84">
                  <c:v>~op~ : [əʊp]</c:v>
                </c:pt>
                <c:pt idx="85">
                  <c:v>~ath~ : [ɑɹð]</c:v>
                </c:pt>
                <c:pt idx="86">
                  <c:v>~h~ : []</c:v>
                </c:pt>
                <c:pt idx="87">
                  <c:v>~ay~ : [eɪj]</c:v>
                </c:pt>
                <c:pt idx="88">
                  <c:v>~ant~ : [ɔnt]</c:v>
                </c:pt>
                <c:pt idx="89">
                  <c:v>~ar~ : [ʌɹ]</c:v>
                </c:pt>
                <c:pt idx="90">
                  <c:v>~est~ : [ɛstʃ]</c:v>
                </c:pt>
                <c:pt idx="91">
                  <c:v>~er~ : [ɪɹ]</c:v>
                </c:pt>
                <c:pt idx="92">
                  <c:v>~ep~ : [ɛpj]</c:v>
                </c:pt>
                <c:pt idx="93">
                  <c:v>~at~ : [ætʃ]</c:v>
                </c:pt>
                <c:pt idx="94">
                  <c:v>~at~ : [æʃ]</c:v>
                </c:pt>
                <c:pt idx="95">
                  <c:v>~ous~ : [ʌz]</c:v>
                </c:pt>
                <c:pt idx="96">
                  <c:v>~old~ : [oʊldʒ]</c:v>
                </c:pt>
                <c:pt idx="97">
                  <c:v>~uct~ : [ʌktʃ]</c:v>
                </c:pt>
                <c:pt idx="98">
                  <c:v>~ol~ : [ʌl]</c:v>
                </c:pt>
                <c:pt idx="99">
                  <c:v>~um~ : [ʊm]</c:v>
                </c:pt>
                <c:pt idx="100">
                  <c:v>~ort~ : [ɔɹtʃ]</c:v>
                </c:pt>
                <c:pt idx="101">
                  <c:v>~ong~ : [oʊŋɡ]</c:v>
                </c:pt>
                <c:pt idx="102">
                  <c:v>~ost~ : [əʊst]</c:v>
                </c:pt>
                <c:pt idx="103">
                  <c:v>~ong~ : [ɔŋɡ]</c:v>
                </c:pt>
                <c:pt idx="104">
                  <c:v>~th~ : [ɪθ]</c:v>
                </c:pt>
                <c:pt idx="105">
                  <c:v>~il~ : [ɪlj]</c:v>
                </c:pt>
                <c:pt idx="106">
                  <c:v>~oy~ : [ɔɪj]</c:v>
                </c:pt>
                <c:pt idx="107">
                  <c:v>~er~ : [ɜɹ]</c:v>
                </c:pt>
                <c:pt idx="108">
                  <c:v>~d~ : [id]</c:v>
                </c:pt>
                <c:pt idx="109">
                  <c:v>~ac~ : [ækj]</c:v>
                </c:pt>
                <c:pt idx="110">
                  <c:v>~ef~ : [əfj]</c:v>
                </c:pt>
                <c:pt idx="111">
                  <c:v>~anc~ : [ænʃ]</c:v>
                </c:pt>
                <c:pt idx="112">
                  <c:v>~anc~ : [eɪntʃ]</c:v>
                </c:pt>
                <c:pt idx="113">
                  <c:v>~exc~ : [ɪkskj]</c:v>
                </c:pt>
                <c:pt idx="114">
                  <c:v>~it~ : [ɪtʃ]</c:v>
                </c:pt>
                <c:pt idx="115">
                  <c:v>~ec~ : [ɪkj]</c:v>
                </c:pt>
                <c:pt idx="116">
                  <c:v>~ill~ : [ɪlj]</c:v>
                </c:pt>
                <c:pt idx="117">
                  <c:v>~ang~ : [æŋɡ]</c:v>
                </c:pt>
                <c:pt idx="118">
                  <c:v>~eh~ : [eɪh]</c:v>
                </c:pt>
                <c:pt idx="119">
                  <c:v>~eh~ : [ih]</c:v>
                </c:pt>
                <c:pt idx="120">
                  <c:v>~enc~ : [əŋk]</c:v>
                </c:pt>
                <c:pt idx="121">
                  <c:v>~ates~ : [əɪts]</c:v>
                </c:pt>
                <c:pt idx="122">
                  <c:v>~at~ : [ʌt]</c:v>
                </c:pt>
                <c:pt idx="123">
                  <c:v>~ect~ : [ɪkt]</c:v>
                </c:pt>
                <c:pt idx="124">
                  <c:v>~er~ : [ɛ]</c:v>
                </c:pt>
                <c:pt idx="125">
                  <c:v>~int~ : [aɪnt]</c:v>
                </c:pt>
                <c:pt idx="126">
                  <c:v>~ed~ : [ɛdʒ]</c:v>
                </c:pt>
                <c:pt idx="127">
                  <c:v>~ent~ : [ɛnʃ]</c:v>
                </c:pt>
                <c:pt idx="128">
                  <c:v>~ous~ : [aʊs]</c:v>
                </c:pt>
                <c:pt idx="129">
                  <c:v>~ey~ : [ɪj]</c:v>
                </c:pt>
                <c:pt idx="130">
                  <c:v>~act~ : [æktʃ]</c:v>
                </c:pt>
                <c:pt idx="131">
                  <c:v>~act~ : [ækʃ]</c:v>
                </c:pt>
                <c:pt idx="132">
                  <c:v>~al~ : [ɔl]</c:v>
                </c:pt>
                <c:pt idx="133">
                  <c:v>~oth~ : [oʊð]</c:v>
                </c:pt>
                <c:pt idx="134">
                  <c:v>~oth~ : [oʊθ]</c:v>
                </c:pt>
                <c:pt idx="135">
                  <c:v>~esc~ : [ɛskj]</c:v>
                </c:pt>
                <c:pt idx="136">
                  <c:v>~eg~ : [ɛɡj]</c:v>
                </c:pt>
                <c:pt idx="137">
                  <c:v>~gl~ : [əɹɡl]</c:v>
                </c:pt>
                <c:pt idx="138">
                  <c:v>~ogr~ : [əʊɡɹ]</c:v>
                </c:pt>
                <c:pt idx="139">
                  <c:v>~ot~ : [oʊʃ]</c:v>
                </c:pt>
                <c:pt idx="140">
                  <c:v>~ath~ : [eɪð]</c:v>
                </c:pt>
                <c:pt idx="141">
                  <c:v>~ont~ : [ʌnt]</c:v>
                </c:pt>
                <c:pt idx="142">
                  <c:v>~ail~ : [eɪlj]</c:v>
                </c:pt>
                <c:pt idx="143">
                  <c:v>~am~ : [əmj]</c:v>
                </c:pt>
                <c:pt idx="144">
                  <c:v>~ic~ : [ik]</c:v>
                </c:pt>
                <c:pt idx="145">
                  <c:v>~~ : [əh]</c:v>
                </c:pt>
                <c:pt idx="146">
                  <c:v>~om~ : [əʊm]</c:v>
                </c:pt>
                <c:pt idx="147">
                  <c:v>~at~ : [ɑt]</c:v>
                </c:pt>
                <c:pt idx="148">
                  <c:v>~as~ : [eɪʒ]</c:v>
                </c:pt>
                <c:pt idx="149">
                  <c:v>~os~ : [oʊʒ]</c:v>
                </c:pt>
                <c:pt idx="150">
                  <c:v>~us~ : [uʒ]</c:v>
                </c:pt>
                <c:pt idx="151">
                  <c:v>~uck~ : [ʌkv]</c:v>
                </c:pt>
                <c:pt idx="152">
                  <c:v>~as~ : [ɑz]</c:v>
                </c:pt>
                <c:pt idx="153">
                  <c:v>~og~ : [ɑɡ]</c:v>
                </c:pt>
                <c:pt idx="154">
                  <c:v>~og~ : [ɔɡ]</c:v>
                </c:pt>
                <c:pt idx="155">
                  <c:v>~ert~ : [əɹtʃ]</c:v>
                </c:pt>
                <c:pt idx="156">
                  <c:v>~is~ : [ɪʒ]</c:v>
                </c:pt>
                <c:pt idx="157">
                  <c:v>~ult~ : [ʌltʃ]</c:v>
                </c:pt>
                <c:pt idx="158">
                  <c:v>~oc~ : [ɑkj]</c:v>
                </c:pt>
                <c:pt idx="159">
                  <c:v>~al~ : [æl]</c:v>
                </c:pt>
                <c:pt idx="160">
                  <c:v>~act~ : [ɪkt]</c:v>
                </c:pt>
                <c:pt idx="161">
                  <c:v>~y~ : [j]</c:v>
                </c:pt>
                <c:pt idx="162">
                  <c:v>~c~ : [ək]</c:v>
                </c:pt>
                <c:pt idx="163">
                  <c:v>~ic~ : [aɪs]</c:v>
                </c:pt>
                <c:pt idx="164">
                  <c:v>~ow~ : [aw]</c:v>
                </c:pt>
                <c:pt idx="165">
                  <c:v>~and~ : [ɑnd]</c:v>
                </c:pt>
                <c:pt idx="166">
                  <c:v>~es~ : [ɛz]</c:v>
                </c:pt>
                <c:pt idx="167">
                  <c:v>~aph~ : [æph]</c:v>
                </c:pt>
                <c:pt idx="168">
                  <c:v>~ubl~ : [ubl]</c:v>
                </c:pt>
                <c:pt idx="169">
                  <c:v>~uct~ : [ʌkt]</c:v>
                </c:pt>
                <c:pt idx="170">
                  <c:v>~inc~ : [ɪnk]</c:v>
                </c:pt>
                <c:pt idx="171">
                  <c:v>~op~ : [ɑpj]</c:v>
                </c:pt>
                <c:pt idx="172">
                  <c:v>~ards~ : [ɑɹdz]</c:v>
                </c:pt>
                <c:pt idx="173">
                  <c:v>~aint~ : [əɪnt]</c:v>
                </c:pt>
                <c:pt idx="174">
                  <c:v>~orth~ : [ɔɹð]</c:v>
                </c:pt>
                <c:pt idx="175">
                  <c:v>~ar~ : [ɑɹ]</c:v>
                </c:pt>
                <c:pt idx="176">
                  <c:v>~ion~ : [ʌn]</c:v>
                </c:pt>
                <c:pt idx="177">
                  <c:v>~al~ : [eɪl]</c:v>
                </c:pt>
                <c:pt idx="178">
                  <c:v>~ers~ : [əɹs]</c:v>
                </c:pt>
                <c:pt idx="179">
                  <c:v>~omp~ : [ɑmp]</c:v>
                </c:pt>
                <c:pt idx="180">
                  <c:v>~omp~ : [əmpj]</c:v>
                </c:pt>
                <c:pt idx="181">
                  <c:v>~ost~ : [ɔst]</c:v>
                </c:pt>
                <c:pt idx="182">
                  <c:v>~ow~ : [əw]</c:v>
                </c:pt>
                <c:pt idx="183">
                  <c:v>~i~ : [ɪɹ]</c:v>
                </c:pt>
                <c:pt idx="184">
                  <c:v>~orm~ : [əɹm]</c:v>
                </c:pt>
                <c:pt idx="185">
                  <c:v>~oth~ : [ɔθ]</c:v>
                </c:pt>
                <c:pt idx="186">
                  <c:v>~at~ : [æt]</c:v>
                </c:pt>
                <c:pt idx="187">
                  <c:v>~ed~ : [eɪd]</c:v>
                </c:pt>
                <c:pt idx="188">
                  <c:v>~er~ : [i]</c:v>
                </c:pt>
                <c:pt idx="189">
                  <c:v>~ath~ : [æθ]</c:v>
                </c:pt>
                <c:pt idx="190">
                  <c:v>~o~ : [aw]</c:v>
                </c:pt>
                <c:pt idx="191">
                  <c:v>~ath~ : [æð]</c:v>
                </c:pt>
                <c:pt idx="192">
                  <c:v>~oh~ : [oʊh]</c:v>
                </c:pt>
                <c:pt idx="193">
                  <c:v>~oc~ : [oʊʃ]</c:v>
                </c:pt>
                <c:pt idx="194">
                  <c:v>~adv~ : [ədv]</c:v>
                </c:pt>
                <c:pt idx="195">
                  <c:v>~omb~ : [əmb]</c:v>
                </c:pt>
                <c:pt idx="196">
                  <c:v>~onf~ : [ənf]</c:v>
                </c:pt>
                <c:pt idx="197">
                  <c:v>~onf~ : [ənfj]</c:v>
                </c:pt>
                <c:pt idx="198">
                  <c:v>~onc~ : [ənk]</c:v>
                </c:pt>
                <c:pt idx="199">
                  <c:v>~isf~ : [ɪsf]</c:v>
                </c:pt>
                <c:pt idx="200">
                  <c:v>~oh~ : [əʊh]</c:v>
                </c:pt>
                <c:pt idx="201">
                  <c:v>~y~ : [i]</c:v>
                </c:pt>
                <c:pt idx="202">
                  <c:v>~e~ : []</c:v>
                </c:pt>
                <c:pt idx="203">
                  <c:v>~ent~ : [ɪnt]</c:v>
                </c:pt>
                <c:pt idx="204">
                  <c:v>~ins~ : [ɪnʃ]</c:v>
                </c:pt>
                <c:pt idx="205">
                  <c:v>~os~ : [ɑz]</c:v>
                </c:pt>
                <c:pt idx="206">
                  <c:v>~ar~ : [æɹ]</c:v>
                </c:pt>
                <c:pt idx="207">
                  <c:v>~an~ : [ɑn]</c:v>
                </c:pt>
                <c:pt idx="208">
                  <c:v>~als~ : [ɔls]</c:v>
                </c:pt>
                <c:pt idx="209">
                  <c:v>~enc~ : [ɛnk]</c:v>
                </c:pt>
                <c:pt idx="210">
                  <c:v>~a~ : [æɹ]</c:v>
                </c:pt>
                <c:pt idx="211">
                  <c:v>~ig~ : [iɡ]</c:v>
                </c:pt>
                <c:pt idx="212">
                  <c:v>~s~ : [əɹz]</c:v>
                </c:pt>
                <c:pt idx="213">
                  <c:v>~acc~ : [əkj]</c:v>
                </c:pt>
                <c:pt idx="214">
                  <c:v>~ut~ : [uʃ]</c:v>
                </c:pt>
                <c:pt idx="215">
                  <c:v>~one~ : [ɔn]</c:v>
                </c:pt>
                <c:pt idx="216">
                  <c:v>~on~ : [ɑn]</c:v>
                </c:pt>
                <c:pt idx="217">
                  <c:v>~as~ : [æz]</c:v>
                </c:pt>
                <c:pt idx="218">
                  <c:v>~ist~ : [ist]</c:v>
                </c:pt>
                <c:pt idx="219">
                  <c:v>~es~ : [is]</c:v>
                </c:pt>
                <c:pt idx="220">
                  <c:v>~alc~ : [ælk]</c:v>
                </c:pt>
                <c:pt idx="221">
                  <c:v>~ogr~ : [oʊɡɹ]</c:v>
                </c:pt>
                <c:pt idx="222">
                  <c:v>~eb~ : [ɛb]</c:v>
                </c:pt>
                <c:pt idx="223">
                  <c:v>~eph~ : [ɛfj]</c:v>
                </c:pt>
                <c:pt idx="224">
                  <c:v>~expl~ : [ɛkspl]</c:v>
                </c:pt>
                <c:pt idx="225">
                  <c:v>~uct~ : [əkt]</c:v>
                </c:pt>
                <c:pt idx="226">
                  <c:v>~ecr~ : [ɛkɹ]</c:v>
                </c:pt>
                <c:pt idx="227">
                  <c:v>~ecr~ : [ɪkɹ]</c:v>
                </c:pt>
                <c:pt idx="228">
                  <c:v>~imm~ : [ɪmj]</c:v>
                </c:pt>
                <c:pt idx="229">
                  <c:v>~empt~ : [ɛmt]</c:v>
                </c:pt>
                <c:pt idx="230">
                  <c:v>~ug~ : [ʊɡ]</c:v>
                </c:pt>
                <c:pt idx="231">
                  <c:v>~ars~ : [ɑɹz]</c:v>
                </c:pt>
                <c:pt idx="232">
                  <c:v>~oc~ : [ɔk]</c:v>
                </c:pt>
                <c:pt idx="233">
                  <c:v>~oc~ : [əʊs]</c:v>
                </c:pt>
                <c:pt idx="234">
                  <c:v>~er~ : [ɛɹ]</c:v>
                </c:pt>
                <c:pt idx="235">
                  <c:v>~it~ : [it]</c:v>
                </c:pt>
                <c:pt idx="236">
                  <c:v>~ath~ : [ɑð]</c:v>
                </c:pt>
                <c:pt idx="237">
                  <c:v>~al~ : [ɑl]</c:v>
                </c:pt>
                <c:pt idx="238">
                  <c:v>~y~ : [aɪ]</c:v>
                </c:pt>
                <c:pt idx="239">
                  <c:v>~able~ : [eɪbl]</c:v>
                </c:pt>
                <c:pt idx="240">
                  <c:v>~s~ : [ʃ]</c:v>
                </c:pt>
                <c:pt idx="241">
                  <c:v>~om~ : [oʊm]</c:v>
                </c:pt>
                <c:pt idx="242">
                  <c:v>~om~ : [um]</c:v>
                </c:pt>
                <c:pt idx="243">
                  <c:v>~ul~ : [ʊl]</c:v>
                </c:pt>
                <c:pt idx="244">
                  <c:v>~ess~ : [ɛʃ]</c:v>
                </c:pt>
                <c:pt idx="245">
                  <c:v>~ag~ : [ædʒ]</c:v>
                </c:pt>
                <c:pt idx="246">
                  <c:v>~ag~ : [æɡ]</c:v>
                </c:pt>
                <c:pt idx="247">
                  <c:v>~ous~ : [aʊz]</c:v>
                </c:pt>
                <c:pt idx="248">
                  <c:v>~av~ : [æv]</c:v>
                </c:pt>
                <c:pt idx="249">
                  <c:v>~wh~ : [hw]</c:v>
                </c:pt>
                <c:pt idx="250">
                  <c:v>~epr~ : [ipɹ]</c:v>
                </c:pt>
                <c:pt idx="251">
                  <c:v>~eath~ : [iθ]</c:v>
                </c:pt>
                <c:pt idx="252">
                  <c:v>~ext~ : [ɛkst]</c:v>
                </c:pt>
                <c:pt idx="253">
                  <c:v>~ict~ : [ɪktʃ]</c:v>
                </c:pt>
                <c:pt idx="254">
                  <c:v>~ict~ : [ɪkʃ]</c:v>
                </c:pt>
                <c:pt idx="255">
                  <c:v>~epr~ : [ɪpɹ]</c:v>
                </c:pt>
                <c:pt idx="256">
                  <c:v>~us~ : [ʌs]</c:v>
                </c:pt>
                <c:pt idx="257">
                  <c:v>~os~ : [əʊz]</c:v>
                </c:pt>
                <c:pt idx="258">
                  <c:v>~ec~ : [ik]</c:v>
                </c:pt>
                <c:pt idx="259">
                  <c:v>~ev~ : [iv]</c:v>
                </c:pt>
                <c:pt idx="260">
                  <c:v>~ob~ : [oʊb]</c:v>
                </c:pt>
                <c:pt idx="261">
                  <c:v>~omm~ : [əmj]</c:v>
                </c:pt>
                <c:pt idx="262">
                  <c:v>~ut~ : [ʊt]</c:v>
                </c:pt>
                <c:pt idx="263">
                  <c:v>~ob~ : [əʊb]</c:v>
                </c:pt>
                <c:pt idx="264">
                  <c:v>~is~ : [aɪs]</c:v>
                </c:pt>
                <c:pt idx="265">
                  <c:v>~in~ : [aɪn]</c:v>
                </c:pt>
                <c:pt idx="266">
                  <c:v>~ult~ : [əlt]</c:v>
                </c:pt>
                <c:pt idx="267">
                  <c:v>~ash~ : [ɑʃ]</c:v>
                </c:pt>
                <c:pt idx="268">
                  <c:v>~ash~ : [əʃ]</c:v>
                </c:pt>
                <c:pt idx="269">
                  <c:v>~oc~ : [oʊs]</c:v>
                </c:pt>
                <c:pt idx="270">
                  <c:v>~erm~ : [əɹm]</c:v>
                </c:pt>
                <c:pt idx="271">
                  <c:v>~eth~ : [æð]</c:v>
                </c:pt>
                <c:pt idx="272">
                  <c:v>~ad~ : [ædʒ]</c:v>
                </c:pt>
                <c:pt idx="273">
                  <c:v>~acc~ : [əks]</c:v>
                </c:pt>
                <c:pt idx="274">
                  <c:v>~ork~ : [ɔɹk]</c:v>
                </c:pt>
                <c:pt idx="275">
                  <c:v>~ec~ : [is]</c:v>
                </c:pt>
                <c:pt idx="276">
                  <c:v>~eg~ : [iɡ]</c:v>
                </c:pt>
                <c:pt idx="277">
                  <c:v>~oth~ : [uθ]</c:v>
                </c:pt>
                <c:pt idx="278">
                  <c:v>~eg~ : [ɛɡ]</c:v>
                </c:pt>
                <c:pt idx="279">
                  <c:v>~ab~ : [æb]</c:v>
                </c:pt>
                <c:pt idx="280">
                  <c:v>~ou~ : [ʌɹ]</c:v>
                </c:pt>
                <c:pt idx="281">
                  <c:v>~u~ : [əw]</c:v>
                </c:pt>
                <c:pt idx="282">
                  <c:v>~ed~ : [id]</c:v>
                </c:pt>
                <c:pt idx="283">
                  <c:v>~ant~ : [ɑnt]</c:v>
                </c:pt>
                <c:pt idx="284">
                  <c:v>~ov~ : [uv]</c:v>
                </c:pt>
                <c:pt idx="285">
                  <c:v>~w~ : [v]</c:v>
                </c:pt>
                <c:pt idx="286">
                  <c:v>~ow~ : [aʊ]</c:v>
                </c:pt>
                <c:pt idx="287">
                  <c:v>~on~ : [oʊn]</c:v>
                </c:pt>
                <c:pt idx="288">
                  <c:v>~ah~ : [æ]</c:v>
                </c:pt>
                <c:pt idx="289">
                  <c:v>~acr~ : [ækɹ]</c:v>
                </c:pt>
                <c:pt idx="290">
                  <c:v>~ams~ : [æmz]</c:v>
                </c:pt>
                <c:pt idx="291">
                  <c:v>~ands~ : [ændz]</c:v>
                </c:pt>
                <c:pt idx="292">
                  <c:v>~agn~ : [æɡn]</c:v>
                </c:pt>
                <c:pt idx="293">
                  <c:v>~acr~ : [eɪkɹ]</c:v>
                </c:pt>
                <c:pt idx="294">
                  <c:v>~equ~ : [ikw]</c:v>
                </c:pt>
                <c:pt idx="295">
                  <c:v>~eased~ : [izd]</c:v>
                </c:pt>
                <c:pt idx="296">
                  <c:v>~oor~ : [uɹ]</c:v>
                </c:pt>
                <c:pt idx="297">
                  <c:v>~aw~ : [ɑ]</c:v>
                </c:pt>
                <c:pt idx="298">
                  <c:v>~oft~ : [ɑft]</c:v>
                </c:pt>
                <c:pt idx="299">
                  <c:v>~ec~ : [ɛk]</c:v>
                </c:pt>
                <c:pt idx="300">
                  <c:v>~oct~ : [ɑkt]</c:v>
                </c:pt>
                <c:pt idx="301">
                  <c:v>~acr~ : [əkɹ]</c:v>
                </c:pt>
                <c:pt idx="302">
                  <c:v>~oct~ : [ɑkʃ]</c:v>
                </c:pt>
                <c:pt idx="303">
                  <c:v>~alm~ : [ɔlm]</c:v>
                </c:pt>
                <c:pt idx="304">
                  <c:v>~ams~ : [əms]</c:v>
                </c:pt>
                <c:pt idx="305">
                  <c:v>~ems~ : [ɛms]</c:v>
                </c:pt>
                <c:pt idx="306">
                  <c:v>~onv~ : [ɑnv]</c:v>
                </c:pt>
                <c:pt idx="307">
                  <c:v>~ipt~ : [ɪpt]</c:v>
                </c:pt>
                <c:pt idx="308">
                  <c:v>~ept~ : [ɛpʃ]</c:v>
                </c:pt>
                <c:pt idx="309">
                  <c:v>~atch~ : [ɑtʃ]</c:v>
                </c:pt>
                <c:pt idx="310">
                  <c:v>~ath~ : [əθ]</c:v>
                </c:pt>
                <c:pt idx="311">
                  <c:v>~eas~ : [ɛʒ]</c:v>
                </c:pt>
                <c:pt idx="312">
                  <c:v>~ards~ : [ɔɹdz]</c:v>
                </c:pt>
                <c:pt idx="313">
                  <c:v>~ards~ : [ɜɹdz]</c:v>
                </c:pt>
                <c:pt idx="314">
                  <c:v>~eng~ : [ɛŋg]</c:v>
                </c:pt>
                <c:pt idx="315">
                  <c:v>~unct~ : [ʌŋktʃ]</c:v>
                </c:pt>
                <c:pt idx="316">
                  <c:v>~inqu~ : [ɪŋkw]</c:v>
                </c:pt>
                <c:pt idx="317">
                  <c:v>~onqu~ : [ɑŋkw]</c:v>
                </c:pt>
                <c:pt idx="318">
                  <c:v>~arc~ : [ɑɹs]</c:v>
                </c:pt>
                <c:pt idx="319">
                  <c:v>~arts~ : [əɹts]</c:v>
                </c:pt>
                <c:pt idx="320">
                  <c:v>~ex~ : [ɪɡz]</c:v>
                </c:pt>
                <c:pt idx="321">
                  <c:v>~orth~ : [ɜɹð]</c:v>
                </c:pt>
                <c:pt idx="322">
                  <c:v>~arg~ : [ɑɹɡ]</c:v>
                </c:pt>
                <c:pt idx="323">
                  <c:v>~arg~ : [əɹɡ]</c:v>
                </c:pt>
                <c:pt idx="324">
                  <c:v>~erc~ : [ɜɹʃ]</c:v>
                </c:pt>
                <c:pt idx="325">
                  <c:v>~ans~ : [ænz]</c:v>
                </c:pt>
                <c:pt idx="326">
                  <c:v>~ang~ : [æŋ]</c:v>
                </c:pt>
                <c:pt idx="327">
                  <c:v>~as~ : [ɑs]</c:v>
                </c:pt>
                <c:pt idx="328">
                  <c:v>~m~ : [əm]</c:v>
                </c:pt>
                <c:pt idx="329">
                  <c:v>~u~ : [ʊ]</c:v>
                </c:pt>
                <c:pt idx="330">
                  <c:v>~th~ : [ð]</c:v>
                </c:pt>
                <c:pt idx="331">
                  <c:v>~in~ : [in]</c:v>
                </c:pt>
                <c:pt idx="332">
                  <c:v>~ef~ : [ɛf]</c:v>
                </c:pt>
                <c:pt idx="333">
                  <c:v>~oc~ : [ɑs]</c:v>
                </c:pt>
                <c:pt idx="334">
                  <c:v>~ov~ : [oʊv]</c:v>
                </c:pt>
                <c:pt idx="335">
                  <c:v>~omm~ : [əʊm]</c:v>
                </c:pt>
                <c:pt idx="336">
                  <c:v>~em~ : [ɛm]</c:v>
                </c:pt>
                <c:pt idx="337">
                  <c:v>~on~ : [ʌn]</c:v>
                </c:pt>
                <c:pt idx="338">
                  <c:v>~ins~ : [ɪnz]</c:v>
                </c:pt>
                <c:pt idx="339">
                  <c:v>~os~ : [əʊs]</c:v>
                </c:pt>
                <c:pt idx="340">
                  <c:v>~ag~ : [ɛdʒ]</c:v>
                </c:pt>
                <c:pt idx="341">
                  <c:v>~age~ : [ɛdʒ]</c:v>
                </c:pt>
                <c:pt idx="342">
                  <c:v>~es~ : [əz]</c:v>
                </c:pt>
                <c:pt idx="343">
                  <c:v>~ost~ : [ɑst]</c:v>
                </c:pt>
                <c:pt idx="344">
                  <c:v>~ong~ : [ʌŋ]</c:v>
                </c:pt>
                <c:pt idx="345">
                  <c:v>~an~ : [eɪn]</c:v>
                </c:pt>
                <c:pt idx="346">
                  <c:v>~en~ : [in]</c:v>
                </c:pt>
                <c:pt idx="347">
                  <c:v>~ul~ : [ul]</c:v>
                </c:pt>
                <c:pt idx="348">
                  <c:v>~ive~ : [aɪv]</c:v>
                </c:pt>
                <c:pt idx="349">
                  <c:v>~esc~ : [ɛsk]</c:v>
                </c:pt>
                <c:pt idx="350">
                  <c:v>~ogr~ : [ɑɡɹ]</c:v>
                </c:pt>
                <c:pt idx="351">
                  <c:v>~ent~ : [ɛn]</c:v>
                </c:pt>
                <c:pt idx="352">
                  <c:v>~ov~ : [ʌv]</c:v>
                </c:pt>
                <c:pt idx="353">
                  <c:v>~ect~ : [ɛkʃ]</c:v>
                </c:pt>
                <c:pt idx="354">
                  <c:v>~ew~ : [ɪw]</c:v>
                </c:pt>
                <c:pt idx="355">
                  <c:v>~u~ : [ʊɹ]</c:v>
                </c:pt>
                <c:pt idx="356">
                  <c:v>~od~ : [oʊd]</c:v>
                </c:pt>
                <c:pt idx="357">
                  <c:v>~ev~ : [əv]</c:v>
                </c:pt>
                <c:pt idx="358">
                  <c:v>~ec~ : [ɛʃ]</c:v>
                </c:pt>
                <c:pt idx="359">
                  <c:v>~it~ : [aɪt]</c:v>
                </c:pt>
                <c:pt idx="360">
                  <c:v>~ar~ : [ɜɹ]</c:v>
                </c:pt>
                <c:pt idx="361">
                  <c:v>~esp~ : [əsp]</c:v>
                </c:pt>
                <c:pt idx="362">
                  <c:v>~agr~ : [æɡɹ]</c:v>
                </c:pt>
                <c:pt idx="363">
                  <c:v>~ansl~ : [ænzl]</c:v>
                </c:pt>
                <c:pt idx="364">
                  <c:v>~atr~ : [ætɹ]</c:v>
                </c:pt>
                <c:pt idx="365">
                  <c:v>~atr~ : [eɪtɹ]</c:v>
                </c:pt>
                <c:pt idx="366">
                  <c:v>~adm~ : [ədm]</c:v>
                </c:pt>
                <c:pt idx="367">
                  <c:v>~opt~ : [ɑpt]</c:v>
                </c:pt>
                <c:pt idx="368">
                  <c:v>~etr~ : [ɪtɹ]</c:v>
                </c:pt>
                <c:pt idx="369">
                  <c:v>~ives~ : [ɪvz]</c:v>
                </c:pt>
                <c:pt idx="370">
                  <c:v>~ag~ : [əɡ]</c:v>
                </c:pt>
                <c:pt idx="371">
                  <c:v>~erf~ : [ɜɹf]</c:v>
                </c:pt>
                <c:pt idx="372">
                  <c:v>~earl~ : [ɪɹl]</c:v>
                </c:pt>
                <c:pt idx="373">
                  <c:v>~egr~ : [ɪɡɹ]</c:v>
                </c:pt>
                <c:pt idx="374">
                  <c:v>~omp~ : [ʌmp]</c:v>
                </c:pt>
                <c:pt idx="375">
                  <c:v>~ers~ : [ɜɹs]</c:v>
                </c:pt>
                <c:pt idx="376">
                  <c:v>~im~ : [aɪm]</c:v>
                </c:pt>
                <c:pt idx="377">
                  <c:v>~ol~ : [oʊl]</c:v>
                </c:pt>
                <c:pt idx="378">
                  <c:v>~off~ : [ɑf]</c:v>
                </c:pt>
                <c:pt idx="379">
                  <c:v>~ough~ : [ɑf]</c:v>
                </c:pt>
                <c:pt idx="380">
                  <c:v>~em~ : [im]</c:v>
                </c:pt>
                <c:pt idx="381">
                  <c:v>~ab~ : [eɪb]</c:v>
                </c:pt>
                <c:pt idx="382">
                  <c:v>~ap~ : [eɪp]</c:v>
                </c:pt>
                <c:pt idx="383">
                  <c:v>~ep~ : [ɛp]</c:v>
                </c:pt>
                <c:pt idx="384">
                  <c:v>~ip~ : [aɪp]</c:v>
                </c:pt>
                <c:pt idx="385">
                  <c:v>~es~ : [iz]</c:v>
                </c:pt>
                <c:pt idx="386">
                  <c:v>~es~ : [uz]</c:v>
                </c:pt>
                <c:pt idx="387">
                  <c:v>~an~ : [æn]</c:v>
                </c:pt>
                <c:pt idx="388">
                  <c:v>~ant~ : [ænt]</c:v>
                </c:pt>
                <c:pt idx="389">
                  <c:v>~ich~ : [iʃ]</c:v>
                </c:pt>
                <c:pt idx="390">
                  <c:v>~ond~ : [ɑnd]</c:v>
                </c:pt>
                <c:pt idx="391">
                  <c:v>~ange~ : [əndʒ]</c:v>
                </c:pt>
                <c:pt idx="392">
                  <c:v>~epr~ : [ɛpɹ]</c:v>
                </c:pt>
                <c:pt idx="393">
                  <c:v>~ush~ : [ʊʃ]</c:v>
                </c:pt>
                <c:pt idx="394">
                  <c:v>~ign~ : [ɪɡn]</c:v>
                </c:pt>
                <c:pt idx="395">
                  <c:v>~ors~ : [ɔɹz]</c:v>
                </c:pt>
                <c:pt idx="396">
                  <c:v>~os~ : [oʊs]</c:v>
                </c:pt>
                <c:pt idx="397">
                  <c:v>~og~ : [ɑdʒ]</c:v>
                </c:pt>
                <c:pt idx="398">
                  <c:v>~ent~ : [ɛnt]</c:v>
                </c:pt>
                <c:pt idx="399">
                  <c:v>~am~ : [æm]</c:v>
                </c:pt>
                <c:pt idx="400">
                  <c:v>~ic~ : [ək]</c:v>
                </c:pt>
                <c:pt idx="401">
                  <c:v>~ompl~ : [ɑmpl]</c:v>
                </c:pt>
                <c:pt idx="402">
                  <c:v>~im~ : [im]</c:v>
                </c:pt>
                <c:pt idx="403">
                  <c:v>~r~ : [ə]</c:v>
                </c:pt>
                <c:pt idx="404">
                  <c:v>~oss~ : [ɔs]</c:v>
                </c:pt>
                <c:pt idx="405">
                  <c:v>~ig~ : [əɡ]</c:v>
                </c:pt>
                <c:pt idx="406">
                  <c:v>~ose~ : [oʊs]</c:v>
                </c:pt>
                <c:pt idx="407">
                  <c:v>~all~ : [ɔl]</c:v>
                </c:pt>
                <c:pt idx="408">
                  <c:v>~iv~ : [aɪv]</c:v>
                </c:pt>
                <c:pt idx="409">
                  <c:v>~est~ : [əst]</c:v>
                </c:pt>
                <c:pt idx="410">
                  <c:v>~om~ : [ɑm]</c:v>
                </c:pt>
                <c:pt idx="411">
                  <c:v>~omp~ : [əmp]</c:v>
                </c:pt>
                <c:pt idx="412">
                  <c:v>~ast~ : [eɪst]</c:v>
                </c:pt>
                <c:pt idx="413">
                  <c:v>~if~ : [if]</c:v>
                </c:pt>
                <c:pt idx="414">
                  <c:v>~ex~ : [ɛks]</c:v>
                </c:pt>
                <c:pt idx="415">
                  <c:v>~at~ : [eɪt]</c:v>
                </c:pt>
                <c:pt idx="416">
                  <c:v>~at~ : [eɪʃ]</c:v>
                </c:pt>
                <c:pt idx="417">
                  <c:v>~ance~ : [æns]</c:v>
                </c:pt>
                <c:pt idx="418">
                  <c:v>~ag~ : [eɪdʒ]</c:v>
                </c:pt>
                <c:pt idx="419">
                  <c:v>~age~ : [eɪdʒ]</c:v>
                </c:pt>
                <c:pt idx="420">
                  <c:v>~ard~ : [ɑɹd]</c:v>
                </c:pt>
                <c:pt idx="421">
                  <c:v>~is~ : [aɪz]</c:v>
                </c:pt>
                <c:pt idx="422">
                  <c:v>~a~ : [ɛ]</c:v>
                </c:pt>
                <c:pt idx="423">
                  <c:v>~i~ : [i]</c:v>
                </c:pt>
                <c:pt idx="424">
                  <c:v>~ef~ : [if]</c:v>
                </c:pt>
                <c:pt idx="425">
                  <c:v>~ow~ : [əʊ]</c:v>
                </c:pt>
                <c:pt idx="426">
                  <c:v>~afr~ : [æfɹ]</c:v>
                </c:pt>
                <c:pt idx="427">
                  <c:v>~ann~ : [ænj]</c:v>
                </c:pt>
                <c:pt idx="428">
                  <c:v>~ants~ : [ænts]</c:v>
                </c:pt>
                <c:pt idx="429">
                  <c:v>~apt~ : [æpt]</c:v>
                </c:pt>
                <c:pt idx="430">
                  <c:v>~apt~ : [æptʃ]</c:v>
                </c:pt>
                <c:pt idx="431">
                  <c:v>~ass~ : [æʃ]</c:v>
                </c:pt>
                <c:pt idx="432">
                  <c:v>~inds~ : [aɪndz]</c:v>
                </c:pt>
                <c:pt idx="433">
                  <c:v>~ashed~ : [æʃt]</c:v>
                </c:pt>
                <c:pt idx="434">
                  <c:v>~ived~ : [aɪvd]</c:v>
                </c:pt>
                <c:pt idx="435">
                  <c:v>~anx~ : [æŋz]</c:v>
                </c:pt>
                <c:pt idx="436">
                  <c:v>~oug~ : [aʊɡ]</c:v>
                </c:pt>
                <c:pt idx="437">
                  <c:v>~outh~ : [aʊθ]</c:v>
                </c:pt>
                <c:pt idx="438">
                  <c:v>~ib~ : [ib]</c:v>
                </c:pt>
                <c:pt idx="439">
                  <c:v>~ecr~ : [ikɹ]</c:v>
                </c:pt>
                <c:pt idx="440">
                  <c:v>~even~ : [ivn]</c:v>
                </c:pt>
                <c:pt idx="441">
                  <c:v>~onl~ : [oʊnl]</c:v>
                </c:pt>
                <c:pt idx="442">
                  <c:v>~um~ : [um]</c:v>
                </c:pt>
                <c:pt idx="443">
                  <c:v>~used~ : [uzd]</c:v>
                </c:pt>
                <c:pt idx="444">
                  <c:v>~ooth~ : [uð]</c:v>
                </c:pt>
                <c:pt idx="445">
                  <c:v>~oug~ : [uɡ]</c:v>
                </c:pt>
                <c:pt idx="446">
                  <c:v>~uh~ : [ʌ]</c:v>
                </c:pt>
                <c:pt idx="447">
                  <c:v>~obj~ : [ɑbdʒ]</c:v>
                </c:pt>
                <c:pt idx="448">
                  <c:v>~ible~ : [ɪbl]</c:v>
                </c:pt>
                <c:pt idx="449">
                  <c:v>~obs~ : [ɑbz]</c:v>
                </c:pt>
                <c:pt idx="450">
                  <c:v>~obs~ : [əbz]</c:v>
                </c:pt>
                <c:pt idx="451">
                  <c:v>~edl~ : [ɛdl]</c:v>
                </c:pt>
                <c:pt idx="452">
                  <c:v>~often~ : [ɑfn]</c:v>
                </c:pt>
                <c:pt idx="453">
                  <c:v>~often~ : [ɔfn]</c:v>
                </c:pt>
                <c:pt idx="454">
                  <c:v>~aught~ : [ʌft]</c:v>
                </c:pt>
                <c:pt idx="455">
                  <c:v>~uh~ : [ʊh]</c:v>
                </c:pt>
                <c:pt idx="456">
                  <c:v>~ecl~ : [ɛkl]</c:v>
                </c:pt>
                <c:pt idx="457">
                  <c:v>~ecl~ : [ɪkl]</c:v>
                </c:pt>
                <c:pt idx="458">
                  <c:v>~extr~ : [ɛkstɹ]</c:v>
                </c:pt>
                <c:pt idx="459">
                  <c:v>~extr~ : [ɪkstɹ]</c:v>
                </c:pt>
                <c:pt idx="460">
                  <c:v>~icts~ : [ɪkts]</c:v>
                </c:pt>
                <c:pt idx="461">
                  <c:v>~ucts~ : [əkts]</c:v>
                </c:pt>
                <c:pt idx="462">
                  <c:v>~ucts~ : [ʌkts]</c:v>
                </c:pt>
                <c:pt idx="463">
                  <c:v>~alr~ : [ɔlɹ]</c:v>
                </c:pt>
                <c:pt idx="464">
                  <c:v>~alr~ : [əlɹ]</c:v>
                </c:pt>
                <c:pt idx="465">
                  <c:v>~ernm~ : [ɜm]</c:v>
                </c:pt>
                <c:pt idx="466">
                  <c:v>~umb~ : [ɑmb]</c:v>
                </c:pt>
                <c:pt idx="467">
                  <c:v>~eng~ : [əndʒ]</c:v>
                </c:pt>
                <c:pt idx="468">
                  <c:v>~encl~ : [ɛnkl]</c:v>
                </c:pt>
                <c:pt idx="469">
                  <c:v>~onl~ : [ɔnl]</c:v>
                </c:pt>
                <c:pt idx="470">
                  <c:v>~ants~ : [ɑnts]</c:v>
                </c:pt>
                <c:pt idx="471">
                  <c:v>~ontr~ : [ɑntɹ]</c:v>
                </c:pt>
                <c:pt idx="472">
                  <c:v>~env~ : [ɛnv]</c:v>
                </c:pt>
                <c:pt idx="473">
                  <c:v>~enz~ : [ɛnz]</c:v>
                </c:pt>
                <c:pt idx="474">
                  <c:v>~upt~ : [ʌpt]</c:v>
                </c:pt>
                <c:pt idx="475">
                  <c:v>~upt~ : [ʌpʃ]</c:v>
                </c:pt>
                <c:pt idx="476">
                  <c:v>~isl~ : [ɪsl]</c:v>
                </c:pt>
                <c:pt idx="477">
                  <c:v>~ism~ : [ɪsm]</c:v>
                </c:pt>
                <c:pt idx="478">
                  <c:v>~isp~ : [ɪspj]</c:v>
                </c:pt>
                <c:pt idx="479">
                  <c:v>~ustr~ : [əstɹ]</c:v>
                </c:pt>
                <c:pt idx="480">
                  <c:v>~ustr~ : [ʌstɹ]</c:v>
                </c:pt>
                <c:pt idx="481">
                  <c:v>~ots~ : [ɑts]</c:v>
                </c:pt>
                <c:pt idx="482">
                  <c:v>~ived~ : [ɪvd]</c:v>
                </c:pt>
                <c:pt idx="483">
                  <c:v>~ardl~ : [ɑɹdl]</c:v>
                </c:pt>
                <c:pt idx="484">
                  <c:v>~ardl~ : [əɹdl]</c:v>
                </c:pt>
                <c:pt idx="485">
                  <c:v>~ards~ : [əɹdz]</c:v>
                </c:pt>
                <c:pt idx="486">
                  <c:v>~irc~ : [ɜɹkj]</c:v>
                </c:pt>
                <c:pt idx="487">
                  <c:v>~arl~ : [əɹl]</c:v>
                </c:pt>
                <c:pt idx="488">
                  <c:v>~egl~ : [əɡl]</c:v>
                </c:pt>
                <c:pt idx="489">
                  <c:v>~egl~ : [ɪɡl]</c:v>
                </c:pt>
                <c:pt idx="490">
                  <c:v>~ernm~ : [əɹnm]</c:v>
                </c:pt>
                <c:pt idx="491">
                  <c:v>~ours~ : [ʊɹs]</c:v>
                </c:pt>
                <c:pt idx="492">
                  <c:v>~ashed~ : [ɑʃt]</c:v>
                </c:pt>
                <c:pt idx="493">
                  <c:v>~och~ : [əʊtʃ]</c:v>
                </c:pt>
                <c:pt idx="494">
                  <c:v>~ours~ : [ʊɹz]</c:v>
                </c:pt>
                <c:pt idx="495">
                  <c:v>~orsh~ : [əɹʃ]</c:v>
                </c:pt>
                <c:pt idx="496">
                  <c:v>~arg~ : [ɑɹɡj]</c:v>
                </c:pt>
                <c:pt idx="497">
                  <c:v>~eth~ : [ɛθ]</c:v>
                </c:pt>
                <c:pt idx="498">
                  <c:v>~it~ : [ɪʃ]</c:v>
                </c:pt>
                <c:pt idx="499">
                  <c:v>~ed~ : [ɛd]</c:v>
                </c:pt>
                <c:pt idx="500">
                  <c:v>~ist~ : [əst]</c:v>
                </c:pt>
                <c:pt idx="501">
                  <c:v>~ind~ : [ɪnd]</c:v>
                </c:pt>
                <c:pt idx="502">
                  <c:v>~et~ : [it]</c:v>
                </c:pt>
                <c:pt idx="503">
                  <c:v>~om~ : [ʌm]</c:v>
                </c:pt>
                <c:pt idx="504">
                  <c:v>~ep~ : [ip]</c:v>
                </c:pt>
                <c:pt idx="505">
                  <c:v>~am~ : [eɪm]</c:v>
                </c:pt>
                <c:pt idx="506">
                  <c:v>~am~ : [ɑm]</c:v>
                </c:pt>
                <c:pt idx="507">
                  <c:v>~ave~ : [æv]</c:v>
                </c:pt>
                <c:pt idx="508">
                  <c:v>~up~ : [ʌp]</c:v>
                </c:pt>
                <c:pt idx="509">
                  <c:v>~an~ : [ɛn]</c:v>
                </c:pt>
                <c:pt idx="510">
                  <c:v>~eat~ : [itʃ]</c:v>
                </c:pt>
                <c:pt idx="511">
                  <c:v>~ates~ : [eɪts]</c:v>
                </c:pt>
                <c:pt idx="512">
                  <c:v>~ompl~ : [əmpl]</c:v>
                </c:pt>
                <c:pt idx="513">
                  <c:v>~az~ : [æz]</c:v>
                </c:pt>
                <c:pt idx="514">
                  <c:v>~ov~ : [əv]</c:v>
                </c:pt>
                <c:pt idx="515">
                  <c:v>~ure~ : [ʊ]</c:v>
                </c:pt>
                <c:pt idx="516">
                  <c:v>~ev~ : [ɛv]</c:v>
                </c:pt>
                <c:pt idx="517">
                  <c:v>~all~ : [æl]</c:v>
                </c:pt>
                <c:pt idx="518">
                  <c:v>~us~ : [us]</c:v>
                </c:pt>
                <c:pt idx="519">
                  <c:v>~ull~ : [ʌl]</c:v>
                </c:pt>
                <c:pt idx="520">
                  <c:v>~ents~ : [ɛnts]</c:v>
                </c:pt>
                <c:pt idx="521">
                  <c:v>~ic~ : [ɪʃ]</c:v>
                </c:pt>
                <c:pt idx="522">
                  <c:v>~it~ : [ɪt]</c:v>
                </c:pt>
                <c:pt idx="523">
                  <c:v>~ab~ : [əb]</c:v>
                </c:pt>
                <c:pt idx="524">
                  <c:v>~ou~ : [aw]</c:v>
                </c:pt>
                <c:pt idx="525">
                  <c:v>~ab~ : [ɑb]</c:v>
                </c:pt>
                <c:pt idx="526">
                  <c:v>~off~ : [ɔf]</c:v>
                </c:pt>
                <c:pt idx="527">
                  <c:v>~uct~ : [ʌkʃ]</c:v>
                </c:pt>
                <c:pt idx="528">
                  <c:v>~en~ : [ɛn]</c:v>
                </c:pt>
                <c:pt idx="529">
                  <c:v>~abl~ : [æbl]</c:v>
                </c:pt>
                <c:pt idx="530">
                  <c:v>~adm~ : [ædm]</c:v>
                </c:pt>
                <c:pt idx="531">
                  <c:v>~ansl~ : [ænsl]</c:v>
                </c:pt>
                <c:pt idx="532">
                  <c:v>~onf~ : [ɑnf]</c:v>
                </c:pt>
                <c:pt idx="533">
                  <c:v>~ont~ : [ɑnt]</c:v>
                </c:pt>
                <c:pt idx="534">
                  <c:v>~opt~ : [ɑpʃ]</c:v>
                </c:pt>
                <c:pt idx="535">
                  <c:v>~ord~ : [ɜɹd]</c:v>
                </c:pt>
                <c:pt idx="536">
                  <c:v>~id~ : [ɪdʒ]</c:v>
                </c:pt>
                <c:pt idx="537">
                  <c:v>~els~ : [ɛls]</c:v>
                </c:pt>
                <c:pt idx="538">
                  <c:v>~els~ : [ɛlz]</c:v>
                </c:pt>
                <c:pt idx="539">
                  <c:v>~omb~ : [ɑmb]</c:v>
                </c:pt>
                <c:pt idx="540">
                  <c:v>~ach~ : [əʃ]</c:v>
                </c:pt>
                <c:pt idx="541">
                  <c:v>~anc~ : [æŋk]</c:v>
                </c:pt>
                <c:pt idx="542">
                  <c:v>~eth~ : [ɪθ]</c:v>
                </c:pt>
                <c:pt idx="543">
                  <c:v>~ad~ : [æd]</c:v>
                </c:pt>
                <c:pt idx="544">
                  <c:v>~est~ : [ɛst]</c:v>
                </c:pt>
                <c:pt idx="545">
                  <c:v>~ot~ : [oʊt]</c:v>
                </c:pt>
                <c:pt idx="546">
                  <c:v>~ood~ : [ʌd]</c:v>
                </c:pt>
                <c:pt idx="547">
                  <c:v>~ed~ : [ɪd]</c:v>
                </c:pt>
                <c:pt idx="548">
                  <c:v>~g~ : [dʒ]</c:v>
                </c:pt>
                <c:pt idx="549">
                  <c:v>~am~ : [ʌm]</c:v>
                </c:pt>
                <c:pt idx="550">
                  <c:v>~oth~ : [ʌð]</c:v>
                </c:pt>
                <c:pt idx="551">
                  <c:v>~at~ : [ət]</c:v>
                </c:pt>
                <c:pt idx="552">
                  <c:v>~e~ : [ɛ]</c:v>
                </c:pt>
                <c:pt idx="553">
                  <c:v>~or~ : [ɔɹ]</c:v>
                </c:pt>
                <c:pt idx="554">
                  <c:v>~up~ : [up]</c:v>
                </c:pt>
                <c:pt idx="555">
                  <c:v>~o~ : [əʊ]</c:v>
                </c:pt>
                <c:pt idx="556">
                  <c:v>~oss~ : [ɑs]</c:v>
                </c:pt>
                <c:pt idx="557">
                  <c:v>~ure~ : [ʊɹ]</c:v>
                </c:pt>
                <c:pt idx="558">
                  <c:v>~i~ : [aɪ]</c:v>
                </c:pt>
                <c:pt idx="559">
                  <c:v>~th~ : [θ]</c:v>
                </c:pt>
                <c:pt idx="560">
                  <c:v>~ot~ : [ɑt]</c:v>
                </c:pt>
                <c:pt idx="561">
                  <c:v>~em~ : [eɪm]</c:v>
                </c:pt>
                <c:pt idx="562">
                  <c:v>~ob~ : [əb]</c:v>
                </c:pt>
                <c:pt idx="563">
                  <c:v>~ob~ : [ɑb]</c:v>
                </c:pt>
                <c:pt idx="564">
                  <c:v>~and~ : [ənd]</c:v>
                </c:pt>
                <c:pt idx="565">
                  <c:v>~oc~ : [oʊk]</c:v>
                </c:pt>
                <c:pt idx="566">
                  <c:v>~ad~ : [eɪd]</c:v>
                </c:pt>
                <c:pt idx="567">
                  <c:v>~appl~ : [æpl]</c:v>
                </c:pt>
                <c:pt idx="568">
                  <c:v>~aint~ : [eɪnt]</c:v>
                </c:pt>
                <c:pt idx="569">
                  <c:v>~ud~ : [ʌd]</c:v>
                </c:pt>
                <c:pt idx="570">
                  <c:v>~oft~ : [ɔft]</c:v>
                </c:pt>
                <c:pt idx="571">
                  <c:v>~ixt~ : [ɪkstʃ]</c:v>
                </c:pt>
                <c:pt idx="572">
                  <c:v>~equ~ : [ɪkw]</c:v>
                </c:pt>
                <c:pt idx="573">
                  <c:v>~umb~ : [ʌmb]</c:v>
                </c:pt>
                <c:pt idx="574">
                  <c:v>~une~ : [ʊn]</c:v>
                </c:pt>
                <c:pt idx="575">
                  <c:v>~ands~ : [əndz]</c:v>
                </c:pt>
                <c:pt idx="576">
                  <c:v>~inqu~ : [ɪnkw]</c:v>
                </c:pt>
                <c:pt idx="577">
                  <c:v>~unt~ : [ʌnt]</c:v>
                </c:pt>
                <c:pt idx="578">
                  <c:v>~entr~ : [ɛntɹ]</c:v>
                </c:pt>
                <c:pt idx="579">
                  <c:v>~ept~ : [ɛpt]</c:v>
                </c:pt>
                <c:pt idx="580">
                  <c:v>~ipt~ : [ɪpʃ]</c:v>
                </c:pt>
                <c:pt idx="581">
                  <c:v>~ets~ : [ɛts]</c:v>
                </c:pt>
                <c:pt idx="582">
                  <c:v>~ith~ : [ɪð]</c:v>
                </c:pt>
                <c:pt idx="583">
                  <c:v>~erg~ : [əɹdʒ]</c:v>
                </c:pt>
                <c:pt idx="584">
                  <c:v>~unct~ : [ʌŋkʃ]</c:v>
                </c:pt>
                <c:pt idx="585">
                  <c:v>~arts~ : [ɑɹts]</c:v>
                </c:pt>
                <c:pt idx="586">
                  <c:v>~ows~ : [əʊz]</c:v>
                </c:pt>
                <c:pt idx="587">
                  <c:v>~erg~ : [əɹɡ]</c:v>
                </c:pt>
                <c:pt idx="588">
                  <c:v>~orth~ : [ɜɹθ]</c:v>
                </c:pt>
                <c:pt idx="589">
                  <c:v>~ung~ : [ʌŋɡ]</c:v>
                </c:pt>
                <c:pt idx="590">
                  <c:v>~ind~ : [aɪnd]</c:v>
                </c:pt>
                <c:pt idx="591">
                  <c:v>~ir~ : [aɪɹ]</c:v>
                </c:pt>
                <c:pt idx="592">
                  <c:v>~ates~ : [əts]</c:v>
                </c:pt>
                <c:pt idx="593">
                  <c:v>~urr~ : [ʌɹ]</c:v>
                </c:pt>
                <c:pt idx="594">
                  <c:v>~ed~ : [əd]</c:v>
                </c:pt>
                <c:pt idx="595">
                  <c:v>~od~ : [ɑd]</c:v>
                </c:pt>
                <c:pt idx="596">
                  <c:v>~et~ : [ɛt]</c:v>
                </c:pt>
                <c:pt idx="597">
                  <c:v>~ic~ : [ɪs]</c:v>
                </c:pt>
                <c:pt idx="598">
                  <c:v>~orm~ : [ɜɹm]</c:v>
                </c:pt>
                <c:pt idx="599">
                  <c:v>~ent~ : [ənt]</c:v>
                </c:pt>
                <c:pt idx="600">
                  <c:v>~ess~ : [ɛs]</c:v>
                </c:pt>
                <c:pt idx="601">
                  <c:v>~art~ : [əɹt]</c:v>
                </c:pt>
                <c:pt idx="602">
                  <c:v>~ow~ : [oʊ]</c:v>
                </c:pt>
                <c:pt idx="603">
                  <c:v>~ult~ : [ʌlt]</c:v>
                </c:pt>
                <c:pt idx="604">
                  <c:v>~op~ : [ɑp]</c:v>
                </c:pt>
                <c:pt idx="605">
                  <c:v>~ons~ : [ɑns]</c:v>
                </c:pt>
                <c:pt idx="606">
                  <c:v>~ar~ : [ɔɹ]</c:v>
                </c:pt>
                <c:pt idx="607">
                  <c:v>~of~ : [ɑf]</c:v>
                </c:pt>
                <c:pt idx="608">
                  <c:v>~oot~ : [ʊt]</c:v>
                </c:pt>
                <c:pt idx="609">
                  <c:v>~eath~ : [ɛθ]</c:v>
                </c:pt>
                <c:pt idx="610">
                  <c:v>~ush~ : [ʌʃ]</c:v>
                </c:pt>
                <c:pt idx="611">
                  <c:v>~ign~ : [əɡn]</c:v>
                </c:pt>
                <c:pt idx="612">
                  <c:v>~ict~ : [ɪkt]</c:v>
                </c:pt>
                <c:pt idx="613">
                  <c:v>~ond~ : [ʌnd]</c:v>
                </c:pt>
                <c:pt idx="614">
                  <c:v>~og~ : [əɡ]</c:v>
                </c:pt>
                <c:pt idx="615">
                  <c:v>~ost~ : [oʊst]</c:v>
                </c:pt>
                <c:pt idx="616">
                  <c:v>~ong~ : [ɔŋ]</c:v>
                </c:pt>
                <c:pt idx="617">
                  <c:v>~and~ : [ænd]</c:v>
                </c:pt>
                <c:pt idx="618">
                  <c:v>~iv~ : [əv]</c:v>
                </c:pt>
                <c:pt idx="619">
                  <c:v>~el~ : [ɛl]</c:v>
                </c:pt>
                <c:pt idx="620">
                  <c:v>~ou~ : [ʊ]</c:v>
                </c:pt>
                <c:pt idx="621">
                  <c:v>~ast~ : [æst]</c:v>
                </c:pt>
                <c:pt idx="622">
                  <c:v>~ard~ : [ɔɹd]</c:v>
                </c:pt>
                <c:pt idx="623">
                  <c:v>~e~ : [eɪ]</c:v>
                </c:pt>
                <c:pt idx="624">
                  <c:v>~ough~ : [ʌf]</c:v>
                </c:pt>
                <c:pt idx="625">
                  <c:v>~alc~ : [ælkj]</c:v>
                </c:pt>
                <c:pt idx="626">
                  <c:v>~il~ : [aɪl]</c:v>
                </c:pt>
                <c:pt idx="627">
                  <c:v>~ouch~ : [aʊtʃ]</c:v>
                </c:pt>
                <c:pt idx="628">
                  <c:v>~ome~ : [oʊm]</c:v>
                </c:pt>
                <c:pt idx="629">
                  <c:v>~tw~ : [tw]</c:v>
                </c:pt>
                <c:pt idx="630">
                  <c:v>~obj~ : [əbdʒ]</c:v>
                </c:pt>
                <c:pt idx="631">
                  <c:v>~occ~ : [ɑkj]</c:v>
                </c:pt>
                <c:pt idx="632">
                  <c:v>~expl~ : [ɪkspl]</c:v>
                </c:pt>
                <c:pt idx="633">
                  <c:v>~empt~ : [ɛmpt]</c:v>
                </c:pt>
                <c:pt idx="634">
                  <c:v>~ontr~ : [əntɹ]</c:v>
                </c:pt>
                <c:pt idx="635">
                  <c:v>~ouch~ : [ʌtʃ]</c:v>
                </c:pt>
                <c:pt idx="636">
                  <c:v>~ause~ : [ɑz]</c:v>
                </c:pt>
                <c:pt idx="637">
                  <c:v>~ause~ : [ɔz]</c:v>
                </c:pt>
                <c:pt idx="638">
                  <c:v>~ism~ : [ɪzm]</c:v>
                </c:pt>
                <c:pt idx="639">
                  <c:v>~arn~ : [ɑɹn]</c:v>
                </c:pt>
                <c:pt idx="640">
                  <c:v>~ort~ : [əɹt]</c:v>
                </c:pt>
                <c:pt idx="641">
                  <c:v>~act~ : [ækt]</c:v>
                </c:pt>
                <c:pt idx="642">
                  <c:v>~ex~ : [ɪks]</c:v>
                </c:pt>
                <c:pt idx="643">
                  <c:v>~un~ : [un]</c:v>
                </c:pt>
                <c:pt idx="644">
                  <c:v>~it~ : [ət]</c:v>
                </c:pt>
                <c:pt idx="645">
                  <c:v>~es~ : [ɛs]</c:v>
                </c:pt>
                <c:pt idx="646">
                  <c:v>~ert~ : [ɜɹt]</c:v>
                </c:pt>
                <c:pt idx="647">
                  <c:v>~ic~ : [əs]</c:v>
                </c:pt>
                <c:pt idx="648">
                  <c:v>~un~ : [ʌn]</c:v>
                </c:pt>
                <c:pt idx="649">
                  <c:v>~ic~ : [ɪk]</c:v>
                </c:pt>
                <c:pt idx="650">
                  <c:v>~ives~ : [aɪvz]</c:v>
                </c:pt>
                <c:pt idx="651">
                  <c:v>~ern~ : [əɹn]</c:v>
                </c:pt>
                <c:pt idx="652">
                  <c:v>~adv~ : [ædv]</c:v>
                </c:pt>
                <c:pt idx="653">
                  <c:v>~ipl~ : [ɪpl]</c:v>
                </c:pt>
                <c:pt idx="654">
                  <c:v>~isf~ : [əsf]</c:v>
                </c:pt>
                <c:pt idx="655">
                  <c:v>~erb~ : [əɹb]</c:v>
                </c:pt>
                <c:pt idx="656">
                  <c:v>~erb~ : [ɜɹb]</c:v>
                </c:pt>
                <c:pt idx="657">
                  <c:v>~ird~ : [ɪɹd]</c:v>
                </c:pt>
                <c:pt idx="658">
                  <c:v>~erf~ : [əɹf]</c:v>
                </c:pt>
                <c:pt idx="659">
                  <c:v>~eth~ : [ɛð]</c:v>
                </c:pt>
                <c:pt idx="660">
                  <c:v>~art~ : [ɑɹt]</c:v>
                </c:pt>
                <c:pt idx="661">
                  <c:v>~art~ : [ɔɹt]</c:v>
                </c:pt>
                <c:pt idx="662">
                  <c:v>~ex~ : [ɛkʃ]</c:v>
                </c:pt>
                <c:pt idx="663">
                  <c:v>~as~ : [eɪz]</c:v>
                </c:pt>
                <c:pt idx="664">
                  <c:v>~ol~ : [ɑl]</c:v>
                </c:pt>
                <c:pt idx="665">
                  <c:v>~ard~ : [əɹd]</c:v>
                </c:pt>
                <c:pt idx="666">
                  <c:v>~end~ : [ənd]</c:v>
                </c:pt>
                <c:pt idx="667">
                  <c:v>~ib~ : [aɪb]</c:v>
                </c:pt>
                <c:pt idx="668">
                  <c:v>~alt~ : [ɔlt]</c:v>
                </c:pt>
                <c:pt idx="669">
                  <c:v>~eas~ : [ɛz]</c:v>
                </c:pt>
                <c:pt idx="670">
                  <c:v>~ect~ : [ɛkt]</c:v>
                </c:pt>
                <c:pt idx="671">
                  <c:v>~ou~ : [ʊɹ]</c:v>
                </c:pt>
                <c:pt idx="672">
                  <c:v>~ood~ : [ud]</c:v>
                </c:pt>
                <c:pt idx="673">
                  <c:v>~acc~ : [æks]</c:v>
                </c:pt>
                <c:pt idx="674">
                  <c:v>~own~ : [aʊn]</c:v>
                </c:pt>
                <c:pt idx="675">
                  <c:v>~oad~ : [ɔd]</c:v>
                </c:pt>
                <c:pt idx="676">
                  <c:v>~uck~ : [ʌk]</c:v>
                </c:pt>
                <c:pt idx="677">
                  <c:v>~ins~ : [ɪns]</c:v>
                </c:pt>
                <c:pt idx="678">
                  <c:v>~ents~ : [ənts]</c:v>
                </c:pt>
                <c:pt idx="679">
                  <c:v>~arm~ : [ɑɹm]</c:v>
                </c:pt>
                <c:pt idx="680">
                  <c:v>~om~ : [ɪm]</c:v>
                </c:pt>
                <c:pt idx="681">
                  <c:v>~ch~ : [tʃ]</c:v>
                </c:pt>
                <c:pt idx="682">
                  <c:v>~ort~ : [ɔɹt]</c:v>
                </c:pt>
                <c:pt idx="683">
                  <c:v>~ount~ : [aʊnt]</c:v>
                </c:pt>
                <c:pt idx="684">
                  <c:v>~gl~ : [ɡl]</c:v>
                </c:pt>
                <c:pt idx="685">
                  <c:v>~in~ : [ɪn]</c:v>
                </c:pt>
                <c:pt idx="686">
                  <c:v>~ice~ : [is]</c:v>
                </c:pt>
                <c:pt idx="687">
                  <c:v>~g~ : [ɡ]</c:v>
                </c:pt>
                <c:pt idx="688">
                  <c:v>~eh~ : [ɪh]</c:v>
                </c:pt>
                <c:pt idx="689">
                  <c:v>~ur~ : [ʊɹ]</c:v>
                </c:pt>
                <c:pt idx="690">
                  <c:v>~o~ : [oʊ]</c:v>
                </c:pt>
                <c:pt idx="691">
                  <c:v>~arr~ : [æɹ]</c:v>
                </c:pt>
                <c:pt idx="692">
                  <c:v>~av~ : [əv]</c:v>
                </c:pt>
                <c:pt idx="693">
                  <c:v>~oy~ : [ɔɪ]</c:v>
                </c:pt>
                <c:pt idx="694">
                  <c:v>~ig~ : [ɪɡ]</c:v>
                </c:pt>
                <c:pt idx="695">
                  <c:v>~r~ : [ɹ]</c:v>
                </c:pt>
                <c:pt idx="696">
                  <c:v>~ud~ : [ud]</c:v>
                </c:pt>
                <c:pt idx="697">
                  <c:v>~sw~ : [sw]</c:v>
                </c:pt>
                <c:pt idx="698">
                  <c:v>~ork~ : [ɜɹk]</c:v>
                </c:pt>
                <c:pt idx="699">
                  <c:v>~c~ : [s]</c:v>
                </c:pt>
                <c:pt idx="700">
                  <c:v>~id~ : [aɪd]</c:v>
                </c:pt>
                <c:pt idx="701">
                  <c:v>~us~ : [uz]</c:v>
                </c:pt>
                <c:pt idx="702">
                  <c:v>~ust~ : [ʌst]</c:v>
                </c:pt>
                <c:pt idx="703">
                  <c:v>~en~ : [ɪn]</c:v>
                </c:pt>
                <c:pt idx="704">
                  <c:v>~on~ : [ɪn]</c:v>
                </c:pt>
                <c:pt idx="705">
                  <c:v>~ec~ : [ək]</c:v>
                </c:pt>
                <c:pt idx="706">
                  <c:v>~ice~ : [aɪs]</c:v>
                </c:pt>
                <c:pt idx="707">
                  <c:v>~ut~ : [ʌt]</c:v>
                </c:pt>
                <c:pt idx="708">
                  <c:v>~l~ : [l]</c:v>
                </c:pt>
                <c:pt idx="709">
                  <c:v>~ate~ : [ɛt]</c:v>
                </c:pt>
                <c:pt idx="710">
                  <c:v>~ass~ : [æs]</c:v>
                </c:pt>
                <c:pt idx="711">
                  <c:v>~ad~ : [ɑd]</c:v>
                </c:pt>
                <c:pt idx="712">
                  <c:v>~m~ : [m]</c:v>
                </c:pt>
                <c:pt idx="713">
                  <c:v>~um~ : [ʌm]</c:v>
                </c:pt>
                <c:pt idx="714">
                  <c:v>~ag~ : [ɪdʒ]</c:v>
                </c:pt>
                <c:pt idx="715">
                  <c:v>~age~ : [ɪdʒ]</c:v>
                </c:pt>
                <c:pt idx="716">
                  <c:v>~int~ : [ɪnt]</c:v>
                </c:pt>
                <c:pt idx="717">
                  <c:v>~h~ : [h]</c:v>
                </c:pt>
                <c:pt idx="718">
                  <c:v>~ec~ : [ɛs]</c:v>
                </c:pt>
                <c:pt idx="719">
                  <c:v>~ing~ : [ɪŋ]</c:v>
                </c:pt>
                <c:pt idx="720">
                  <c:v>~p~ : [p]</c:v>
                </c:pt>
                <c:pt idx="721">
                  <c:v>~tr~ : [tɹ]</c:v>
                </c:pt>
                <c:pt idx="722">
                  <c:v>~b~ : [b]</c:v>
                </c:pt>
                <c:pt idx="723">
                  <c:v>~d~ : [d]</c:v>
                </c:pt>
                <c:pt idx="724">
                  <c:v>~ast~ : [əst]</c:v>
                </c:pt>
                <c:pt idx="725">
                  <c:v>~abs~ : [æbs]</c:v>
                </c:pt>
                <c:pt idx="726">
                  <c:v>~adden~ : [ædn]</c:v>
                </c:pt>
                <c:pt idx="727">
                  <c:v>~addr~ : [ædɹ]</c:v>
                </c:pt>
                <c:pt idx="728">
                  <c:v>~aff~ : [æf]</c:v>
                </c:pt>
                <c:pt idx="729">
                  <c:v>~aft~ : [æft]</c:v>
                </c:pt>
                <c:pt idx="730">
                  <c:v>~ackh~ : [ækh]</c:v>
                </c:pt>
                <c:pt idx="731">
                  <c:v>~actl~ : [æktl]</c:v>
                </c:pt>
                <c:pt idx="732">
                  <c:v>~acts~ : [ækts]</c:v>
                </c:pt>
                <c:pt idx="733">
                  <c:v>~alb~ : [ælb]</c:v>
                </c:pt>
                <c:pt idx="734">
                  <c:v>~alph~ : [ælf]</c:v>
                </c:pt>
                <c:pt idx="735">
                  <c:v>~alper~ : [ælp]</c:v>
                </c:pt>
                <c:pt idx="736">
                  <c:v>~alg~ : [ælɡ]</c:v>
                </c:pt>
                <c:pt idx="737">
                  <c:v>~amb~ : [æmb]</c:v>
                </c:pt>
                <c:pt idx="738">
                  <c:v>~ambl~ : [æmbl]</c:v>
                </c:pt>
                <c:pt idx="739">
                  <c:v>~amp~ : [æmp]</c:v>
                </c:pt>
                <c:pt idx="740">
                  <c:v>~ample~ : [æmpl]</c:v>
                </c:pt>
                <c:pt idx="741">
                  <c:v>~amples~ : [æmplz]</c:v>
                </c:pt>
                <c:pt idx="742">
                  <c:v>~amr~ : [æmɹ]</c:v>
                </c:pt>
                <c:pt idx="743">
                  <c:v>~andle~ : [ændl]</c:v>
                </c:pt>
                <c:pt idx="744">
                  <c:v>~ancr~ : [ænkɹ]</c:v>
                </c:pt>
                <c:pt idx="745">
                  <c:v>~ansf~ : [ænsf]</c:v>
                </c:pt>
                <c:pt idx="746">
                  <c:v>~anscr~ : [ænskɹ]</c:v>
                </c:pt>
                <c:pt idx="747">
                  <c:v>~ansp~ : [ænsp]</c:v>
                </c:pt>
                <c:pt idx="748">
                  <c:v>~anch~ : [æntʃ]</c:v>
                </c:pt>
                <c:pt idx="749">
                  <c:v>~anth~ : [ænθ]</c:v>
                </c:pt>
                <c:pt idx="750">
                  <c:v>~apples~ : [æplz]</c:v>
                </c:pt>
                <c:pt idx="751">
                  <c:v>~appen~ : [æpn]</c:v>
                </c:pt>
                <c:pt idx="752">
                  <c:v>~aps~ : [æps]</c:v>
                </c:pt>
                <c:pt idx="753">
                  <c:v>~as~ : [æs]</c:v>
                </c:pt>
                <c:pt idx="754">
                  <c:v>~ask~ : [æsk]</c:v>
                </c:pt>
                <c:pt idx="755">
                  <c:v>~asked~ : [æskt]</c:v>
                </c:pt>
                <c:pt idx="756">
                  <c:v>~astle~ : [æsl]</c:v>
                </c:pt>
                <c:pt idx="757">
                  <c:v>~asp~ : [æsp]</c:v>
                </c:pt>
                <c:pt idx="758">
                  <c:v>~attle~ : [ætl]</c:v>
                </c:pt>
                <c:pt idx="759">
                  <c:v>~atten~ : [ætn]</c:v>
                </c:pt>
                <c:pt idx="760">
                  <c:v>~at's~ : [æts]</c:v>
                </c:pt>
                <c:pt idx="761">
                  <c:v>~ibed~ : [aɪbd]</c:v>
                </c:pt>
                <c:pt idx="762">
                  <c:v>~ibes~ : [aɪbz]</c:v>
                </c:pt>
                <c:pt idx="763">
                  <c:v>~ibr~ : [aɪbɹ]</c:v>
                </c:pt>
                <c:pt idx="764">
                  <c:v>~agged~ : [æɡd]</c:v>
                </c:pt>
                <c:pt idx="765">
                  <c:v>~idle~ : [aɪdl]</c:v>
                </c:pt>
                <c:pt idx="766">
                  <c:v>~iden~ : [aɪdn]</c:v>
                </c:pt>
                <c:pt idx="767">
                  <c:v>~ides~ : [aɪdz]</c:v>
                </c:pt>
                <c:pt idx="768">
                  <c:v>~ydr~ : [aɪdɹ]</c:v>
                </c:pt>
                <c:pt idx="769">
                  <c:v>~ife~ : [aɪf]</c:v>
                </c:pt>
                <c:pt idx="770">
                  <c:v>~ikel~ : [aɪkl]</c:v>
                </c:pt>
                <c:pt idx="771">
                  <c:v>~anks~ : [æŋks]</c:v>
                </c:pt>
                <c:pt idx="772">
                  <c:v>~anx~ : [æŋkʃ]</c:v>
                </c:pt>
                <c:pt idx="773">
                  <c:v>~icr~ : [aɪkɹ]</c:v>
                </c:pt>
                <c:pt idx="774">
                  <c:v>~ashl~ : [æʃl]</c:v>
                </c:pt>
                <c:pt idx="775">
                  <c:v>~ild~ : [aɪld]</c:v>
                </c:pt>
                <c:pt idx="776">
                  <c:v>~iles~ : [aɪlz]</c:v>
                </c:pt>
                <c:pt idx="777">
                  <c:v>~imes~ : [aɪmz]</c:v>
                </c:pt>
                <c:pt idx="778">
                  <c:v>~ation~ : [æʃn]</c:v>
                </c:pt>
                <c:pt idx="779">
                  <c:v>~ound~ : [aʊnd]</c:v>
                </c:pt>
                <c:pt idx="780">
                  <c:v>~ounds~ : [aʊndz]</c:v>
                </c:pt>
                <c:pt idx="781">
                  <c:v>~ountain~ : [aʊntn]</c:v>
                </c:pt>
                <c:pt idx="782">
                  <c:v>~ipen~ : [aɪpn]</c:v>
                </c:pt>
                <c:pt idx="783">
                  <c:v>~ypes~ : [aɪps]</c:v>
                </c:pt>
                <c:pt idx="784">
                  <c:v>~ypr~ : [aɪpɹ]</c:v>
                </c:pt>
                <c:pt idx="785">
                  <c:v>~outl~ : [aʊtl]</c:v>
                </c:pt>
                <c:pt idx="786">
                  <c:v>~itr~ : [aɪtɹ]</c:v>
                </c:pt>
                <c:pt idx="787">
                  <c:v>~ighw~ : [aɪw]</c:v>
                </c:pt>
                <c:pt idx="788">
                  <c:v>~ized~ : [aɪzd]</c:v>
                </c:pt>
                <c:pt idx="789">
                  <c:v>~izon~ : [aɪzn]</c:v>
                </c:pt>
                <c:pt idx="790">
                  <c:v>~angle~ : [æŋɡl]</c:v>
                </c:pt>
                <c:pt idx="791">
                  <c:v>~ourl~ : [aʊɹl]</c:v>
                </c:pt>
                <c:pt idx="792">
                  <c:v>~angu~ : [æŋɡw]</c:v>
                </c:pt>
                <c:pt idx="793">
                  <c:v>~angr~ : [æŋɡɹ]</c:v>
                </c:pt>
                <c:pt idx="794">
                  <c:v>~bl~ : [bl]</c:v>
                </c:pt>
                <c:pt idx="795">
                  <c:v>~br~ : [bɹ]</c:v>
                </c:pt>
                <c:pt idx="796">
                  <c:v>~dw~ : [dw]</c:v>
                </c:pt>
                <c:pt idx="797">
                  <c:v>~dr~ : [dɹ]</c:v>
                </c:pt>
                <c:pt idx="798">
                  <c:v>~ades~ : [eɪdz]</c:v>
                </c:pt>
                <c:pt idx="799">
                  <c:v>~afe~ : [eɪf]</c:v>
                </c:pt>
                <c:pt idx="800">
                  <c:v>~afet~ : [eɪft]</c:v>
                </c:pt>
                <c:pt idx="801">
                  <c:v>~aken~ : [eɪkn]</c:v>
                </c:pt>
                <c:pt idx="802">
                  <c:v>~akes~ : [eɪks]</c:v>
                </c:pt>
                <c:pt idx="803">
                  <c:v>~ailm~ : [eɪlm]</c:v>
                </c:pt>
                <c:pt idx="804">
                  <c:v>~elv~ : [eɪlv]</c:v>
                </c:pt>
                <c:pt idx="805">
                  <c:v>~alesm~ : [eɪlzm]</c:v>
                </c:pt>
                <c:pt idx="806">
                  <c:v>~ailr~ : [eɪlɹ]</c:v>
                </c:pt>
                <c:pt idx="807">
                  <c:v>~amed~ : [eɪmd]</c:v>
                </c:pt>
                <c:pt idx="808">
                  <c:v>~ames~ : [eɪmz]</c:v>
                </c:pt>
                <c:pt idx="809">
                  <c:v>~ained~ : [eɪnd]</c:v>
                </c:pt>
                <c:pt idx="810">
                  <c:v>~anged~ : [eɪndʒd]</c:v>
                </c:pt>
                <c:pt idx="811">
                  <c:v>~ainm~ : [eɪnm]</c:v>
                </c:pt>
                <c:pt idx="812">
                  <c:v>~aints~ : [eɪnts]</c:v>
                </c:pt>
                <c:pt idx="813">
                  <c:v>~apr~ : [eɪpɹ]</c:v>
                </c:pt>
                <c:pt idx="814">
                  <c:v>~asten~ : [eɪsn]</c:v>
                </c:pt>
                <c:pt idx="815">
                  <c:v>~astr~ : [eɪstɹ]</c:v>
                </c:pt>
                <c:pt idx="816">
                  <c:v>~atem~ : [eɪtm]</c:v>
                </c:pt>
                <c:pt idx="817">
                  <c:v>~aighten~ : [eɪtn]</c:v>
                </c:pt>
                <c:pt idx="818">
                  <c:v>~eighth~ : [eɪtθ]</c:v>
                </c:pt>
                <c:pt idx="819">
                  <c:v>~ayw~ : [eɪw]</c:v>
                </c:pt>
                <c:pt idx="820">
                  <c:v>~aisl~ : [eɪzl]</c:v>
                </c:pt>
                <c:pt idx="821">
                  <c:v>~ague~ : [eɪɡ]</c:v>
                </c:pt>
                <c:pt idx="822">
                  <c:v>~aith~ : [eɪθ]</c:v>
                </c:pt>
                <c:pt idx="823">
                  <c:v>~ey're~ : [eɪɹ]</c:v>
                </c:pt>
                <c:pt idx="824">
                  <c:v>~fl~ : [fl]</c:v>
                </c:pt>
                <c:pt idx="825">
                  <c:v>~eedle~ : [idl]</c:v>
                </c:pt>
                <c:pt idx="826">
                  <c:v>~eeds~ : [idz]</c:v>
                </c:pt>
                <c:pt idx="827">
                  <c:v>~edr~ : [idɹ]</c:v>
                </c:pt>
                <c:pt idx="828">
                  <c:v>~eaken~ : [ikn]</c:v>
                </c:pt>
                <c:pt idx="829">
                  <c:v>~eeks~ : [iks]</c:v>
                </c:pt>
                <c:pt idx="830">
                  <c:v>~eaked~ : [ikt]</c:v>
                </c:pt>
                <c:pt idx="831">
                  <c:v>~ield~ : [ild]</c:v>
                </c:pt>
                <c:pt idx="832">
                  <c:v>~emel~ : [iml]</c:v>
                </c:pt>
                <c:pt idx="833">
                  <c:v>~eems~ : [imz]</c:v>
                </c:pt>
                <c:pt idx="834">
                  <c:v>~epl~ : [ipl]</c:v>
                </c:pt>
                <c:pt idx="835">
                  <c:v>~eepen~ : [ipn]</c:v>
                </c:pt>
                <c:pt idx="836">
                  <c:v>~eatm~ : [itm]</c:v>
                </c:pt>
                <c:pt idx="837">
                  <c:v>~eeten~ : [itn]</c:v>
                </c:pt>
                <c:pt idx="838">
                  <c:v>~evi~ : [ivj]</c:v>
                </c:pt>
                <c:pt idx="839">
                  <c:v>~ishn~ : [iʃn]</c:v>
                </c:pt>
                <c:pt idx="840">
                  <c:v>~cl~ : [kl]</c:v>
                </c:pt>
                <c:pt idx="841">
                  <c:v>~qu~ : [kw]</c:v>
                </c:pt>
                <c:pt idx="842">
                  <c:v>~mr~ : [mɹ]</c:v>
                </c:pt>
                <c:pt idx="843">
                  <c:v>~oble~ : [oʊbl]</c:v>
                </c:pt>
                <c:pt idx="844">
                  <c:v>~oebn~ : [oʊbn]</c:v>
                </c:pt>
                <c:pt idx="845">
                  <c:v>~oaf~ : [oʊf]</c:v>
                </c:pt>
                <c:pt idx="846">
                  <c:v>~olkst~ : [oʊkst]</c:v>
                </c:pt>
                <c:pt idx="847">
                  <c:v>~oked~ : [oʊkt]</c:v>
                </c:pt>
                <c:pt idx="848">
                  <c:v>~old~ : [oʊld]</c:v>
                </c:pt>
                <c:pt idx="849">
                  <c:v>~oans~ : [oʊnz]</c:v>
                </c:pt>
                <c:pt idx="850">
                  <c:v>~ope~ : [oʊp]</c:v>
                </c:pt>
                <c:pt idx="851">
                  <c:v>~opef~ : [oʊpf]</c:v>
                </c:pt>
                <c:pt idx="852">
                  <c:v>~open~ : [oʊpn]</c:v>
                </c:pt>
                <c:pt idx="853">
                  <c:v>~oach~ : [oʊtʃ]</c:v>
                </c:pt>
                <c:pt idx="854">
                  <c:v>~owh~ : [oʊw]</c:v>
                </c:pt>
                <c:pt idx="855">
                  <c:v>~osed~ : [oʊzd]</c:v>
                </c:pt>
                <c:pt idx="856">
                  <c:v>~othes~ : [oʊðz]</c:v>
                </c:pt>
                <c:pt idx="857">
                  <c:v>~ogue~ : [oʊɡ]</c:v>
                </c:pt>
                <c:pt idx="858">
                  <c:v>~pl~ : [pl]</c:v>
                </c:pt>
                <c:pt idx="859">
                  <c:v>~sph~ : [sf]</c:v>
                </c:pt>
                <c:pt idx="860">
                  <c:v>~scl~ : [skl]</c:v>
                </c:pt>
                <c:pt idx="861">
                  <c:v>~squ~ : [skw]</c:v>
                </c:pt>
                <c:pt idx="862">
                  <c:v>~scr~ : [skɹ]</c:v>
                </c:pt>
                <c:pt idx="863">
                  <c:v>~sl~ : [sl]</c:v>
                </c:pt>
                <c:pt idx="864">
                  <c:v>~sm~ : [sm]</c:v>
                </c:pt>
                <c:pt idx="865">
                  <c:v>~sn~ : [sn]</c:v>
                </c:pt>
                <c:pt idx="866">
                  <c:v>~sp~ : [sp]</c:v>
                </c:pt>
                <c:pt idx="867">
                  <c:v>~spl~ : [spl]</c:v>
                </c:pt>
                <c:pt idx="868">
                  <c:v>~spr~ : [spɹ]</c:v>
                </c:pt>
                <c:pt idx="869">
                  <c:v>~st~ : [st]</c:v>
                </c:pt>
                <c:pt idx="870">
                  <c:v>~str~ : [stɹ]</c:v>
                </c:pt>
                <c:pt idx="871">
                  <c:v>~ube~ : [ub]</c:v>
                </c:pt>
                <c:pt idx="872">
                  <c:v>~udem~ : [udm]</c:v>
                </c:pt>
                <c:pt idx="873">
                  <c:v>~udes~ : [udz]</c:v>
                </c:pt>
                <c:pt idx="874">
                  <c:v>~iuffr~ : [ufɹ]</c:v>
                </c:pt>
                <c:pt idx="875">
                  <c:v>~oups~ : [ups]</c:v>
                </c:pt>
                <c:pt idx="876">
                  <c:v>~oosen~ : [usn]</c:v>
                </c:pt>
                <c:pt idx="877">
                  <c:v>~uced~ : [ust]</c:v>
                </c:pt>
                <c:pt idx="878">
                  <c:v>~utel~ : [utl]</c:v>
                </c:pt>
                <c:pt idx="879">
                  <c:v>~oved~ : [uvd]</c:v>
                </c:pt>
                <c:pt idx="880">
                  <c:v>~ovem~ : [uvm]</c:v>
                </c:pt>
                <c:pt idx="881">
                  <c:v>~oogle~ : [uɡl]</c:v>
                </c:pt>
                <c:pt idx="882">
                  <c:v>~ugles~ : [uɡlz]</c:v>
                </c:pt>
                <c:pt idx="883">
                  <c:v>~euths~ : [uθs]</c:v>
                </c:pt>
                <c:pt idx="884">
                  <c:v>~v~ : [v]</c:v>
                </c:pt>
                <c:pt idx="885">
                  <c:v>~vi~ : [vj]</c:v>
                </c:pt>
                <c:pt idx="886">
                  <c:v>~z~ : [z]</c:v>
                </c:pt>
                <c:pt idx="887">
                  <c:v>~aw~ : [ɔ]</c:v>
                </c:pt>
                <c:pt idx="888">
                  <c:v>~ebr~ : [ɛbj]</c:v>
                </c:pt>
                <c:pt idx="889">
                  <c:v>~ibl~ : [ɪbl]</c:v>
                </c:pt>
                <c:pt idx="890">
                  <c:v>~obl~ : [ɑbl]</c:v>
                </c:pt>
                <c:pt idx="891">
                  <c:v>~ebs~ : [ɛbs]</c:v>
                </c:pt>
                <c:pt idx="892">
                  <c:v>~obt~ : [əbt]</c:v>
                </c:pt>
                <c:pt idx="893">
                  <c:v>~obv~ : [ɑbv]</c:v>
                </c:pt>
                <c:pt idx="894">
                  <c:v>~ubs~ : [ʌbz]</c:v>
                </c:pt>
                <c:pt idx="895">
                  <c:v>~abr~ : [əbɹ]</c:v>
                </c:pt>
                <c:pt idx="896">
                  <c:v>~edl~ : [ɪdl]</c:v>
                </c:pt>
                <c:pt idx="897">
                  <c:v>~oodl~ : [ʊdl]</c:v>
                </c:pt>
                <c:pt idx="898">
                  <c:v>~uddle~ : [ʌdl]</c:v>
                </c:pt>
                <c:pt idx="899">
                  <c:v>~edden~ : [ɛdn]</c:v>
                </c:pt>
                <c:pt idx="900">
                  <c:v>~ooden~ : [ʊdn]</c:v>
                </c:pt>
                <c:pt idx="901">
                  <c:v>~idn't~ : [ɪdnt]</c:v>
                </c:pt>
                <c:pt idx="902">
                  <c:v>~ids~ : [ɪdz]</c:v>
                </c:pt>
                <c:pt idx="903">
                  <c:v>~oods~ : [ʊdz]</c:v>
                </c:pt>
                <c:pt idx="904">
                  <c:v>~idth~ : [ɪdθ]</c:v>
                </c:pt>
                <c:pt idx="905">
                  <c:v>~aged~ : [ɪdʒd]</c:v>
                </c:pt>
                <c:pt idx="906">
                  <c:v>~agem~ : [ədʒm]</c:v>
                </c:pt>
                <c:pt idx="907">
                  <c:v>~ragem~ : [ɪdʒm]</c:v>
                </c:pt>
                <c:pt idx="908">
                  <c:v>~eget~ : [ɛdʒt]</c:v>
                </c:pt>
                <c:pt idx="909">
                  <c:v>~efl~ : [əfl]</c:v>
                </c:pt>
                <c:pt idx="910">
                  <c:v>~ofl~ : [ɑfl]</c:v>
                </c:pt>
                <c:pt idx="911">
                  <c:v>~eafen~ : [ɛfn]</c:v>
                </c:pt>
                <c:pt idx="912">
                  <c:v>~iff's~ : [ɪfs]</c:v>
                </c:pt>
                <c:pt idx="913">
                  <c:v>~eft~ : [ɛft]</c:v>
                </c:pt>
                <c:pt idx="914">
                  <c:v>~afr~ : [əfɹ]</c:v>
                </c:pt>
                <c:pt idx="915">
                  <c:v>~efr~ : [ɪfɹ]</c:v>
                </c:pt>
                <c:pt idx="916">
                  <c:v>~ifth~ : [ɪfθ]</c:v>
                </c:pt>
                <c:pt idx="917">
                  <c:v>~oh~ : [əh]</c:v>
                </c:pt>
                <c:pt idx="918">
                  <c:v>~awy~ : [ɔj]</c:v>
                </c:pt>
                <c:pt idx="919">
                  <c:v>~alk~ : [ɔk]</c:v>
                </c:pt>
                <c:pt idx="920">
                  <c:v>~ook~ : [ʊk]</c:v>
                </c:pt>
                <c:pt idx="921">
                  <c:v>~cf~ : [əkf]</c:v>
                </c:pt>
                <c:pt idx="922">
                  <c:v>~eakf~ : [ɛkf]</c:v>
                </c:pt>
                <c:pt idx="923">
                  <c:v>~ocol~ : [ɔkl]</c:v>
                </c:pt>
                <c:pt idx="924">
                  <c:v>~acn~ : [əkn]</c:v>
                </c:pt>
                <c:pt idx="925">
                  <c:v>~echn~ : [ɛkn]</c:v>
                </c:pt>
                <c:pt idx="926">
                  <c:v>~icken~ : [ɪkn]</c:v>
                </c:pt>
                <c:pt idx="927">
                  <c:v>~ooks~ : [ʊks]</c:v>
                </c:pt>
                <c:pt idx="928">
                  <c:v>~excl~ : [ɪkskl]</c:v>
                </c:pt>
                <c:pt idx="929">
                  <c:v>~exp~ : [ɪksp]</c:v>
                </c:pt>
                <c:pt idx="930">
                  <c:v>~expr~ : [ɪkspɹ]</c:v>
                </c:pt>
                <c:pt idx="931">
                  <c:v>~ext~ : [ɪkst]</c:v>
                </c:pt>
                <c:pt idx="932">
                  <c:v>~alked~ : [ɔkt]</c:v>
                </c:pt>
                <c:pt idx="933">
                  <c:v>~oct~ : [əkt]</c:v>
                </c:pt>
                <c:pt idx="934">
                  <c:v>~ooked~ : [ʊkt]</c:v>
                </c:pt>
                <c:pt idx="935">
                  <c:v>~rectl~ : [ɛktl]</c:v>
                </c:pt>
                <c:pt idx="936">
                  <c:v>~ects~ : [ɛkts]</c:v>
                </c:pt>
                <c:pt idx="937">
                  <c:v>~ectr~ : [ɛktɹ]</c:v>
                </c:pt>
                <c:pt idx="938">
                  <c:v>~awkw~ : [ɔkw]</c:v>
                </c:pt>
                <c:pt idx="939">
                  <c:v>~ocr~ : [ɑkɹ]</c:v>
                </c:pt>
                <c:pt idx="940">
                  <c:v>~all~ : [ɑl]</c:v>
                </c:pt>
                <c:pt idx="941">
                  <c:v>~schl~ : [ʃl]</c:v>
                </c:pt>
                <c:pt idx="942">
                  <c:v>~elb~ : [ɛlb]</c:v>
                </c:pt>
                <c:pt idx="943">
                  <c:v>~ald~ : [ɑld]</c:v>
                </c:pt>
                <c:pt idx="944">
                  <c:v>~alled~ : [ɔld]</c:v>
                </c:pt>
                <c:pt idx="945">
                  <c:v>~ulld~ : [ʊld]</c:v>
                </c:pt>
                <c:pt idx="946">
                  <c:v>~aulds~ : [ɔldz]</c:v>
                </c:pt>
                <c:pt idx="947">
                  <c:v>~ildr~ : [ɪldɹ]</c:v>
                </c:pt>
                <c:pt idx="948">
                  <c:v>~elf~ : [ɛlf]</c:v>
                </c:pt>
                <c:pt idx="949">
                  <c:v>~olfe's~ : [ʊlfs]</c:v>
                </c:pt>
                <c:pt idx="950">
                  <c:v>~elc~ : [ɛlk]</c:v>
                </c:pt>
                <c:pt idx="951">
                  <c:v>~ilk~ : [ɪlk]</c:v>
                </c:pt>
                <c:pt idx="952">
                  <c:v>~ohlk~ : [ɔlk]</c:v>
                </c:pt>
                <c:pt idx="953">
                  <c:v>~ohlke~ : [ɑlk]</c:v>
                </c:pt>
                <c:pt idx="954">
                  <c:v>~ilm~ : [ɪlm]</c:v>
                </c:pt>
                <c:pt idx="955">
                  <c:v>~oolen~ : [ʊln]</c:v>
                </c:pt>
                <c:pt idx="956">
                  <c:v>~elp~ : [ɛlp]</c:v>
                </c:pt>
                <c:pt idx="957">
                  <c:v>~elpf~ : [ɛlpf]</c:v>
                </c:pt>
                <c:pt idx="958">
                  <c:v>~ulpt~ : [ʌlptʃ]</c:v>
                </c:pt>
                <c:pt idx="959">
                  <c:v>~alt~ : [əlt]</c:v>
                </c:pt>
                <c:pt idx="960">
                  <c:v>~elt~ : [ɛlt]</c:v>
                </c:pt>
                <c:pt idx="961">
                  <c:v>~ults~ : [ʌlts]</c:v>
                </c:pt>
                <c:pt idx="962">
                  <c:v>~ilv~ : [ɪlv]</c:v>
                </c:pt>
                <c:pt idx="963">
                  <c:v>~olve~ : [ɑlv]</c:v>
                </c:pt>
                <c:pt idx="964">
                  <c:v>~olved~ : [ɑlvd]</c:v>
                </c:pt>
                <c:pt idx="965">
                  <c:v>~elves~ : [ɛlvz]</c:v>
                </c:pt>
                <c:pt idx="966">
                  <c:v>~olves~ : [ɑlvz]</c:v>
                </c:pt>
                <c:pt idx="967">
                  <c:v>~elvth~ : [ɛlvθ]</c:v>
                </c:pt>
                <c:pt idx="968">
                  <c:v>~alw~ : [ɔlw]</c:v>
                </c:pt>
                <c:pt idx="969">
                  <c:v>~alls~ : [ɔlz]</c:v>
                </c:pt>
                <c:pt idx="970">
                  <c:v>~ills~ : [ɪlz]</c:v>
                </c:pt>
                <c:pt idx="971">
                  <c:v>~ealth~ : [ɛlθ]</c:v>
                </c:pt>
                <c:pt idx="972">
                  <c:v>~ilg~ : [ɪlɡ]</c:v>
                </c:pt>
                <c:pt idx="973">
                  <c:v>~emb~ : [ɛmb]</c:v>
                </c:pt>
                <c:pt idx="974">
                  <c:v>~emble~ : [ɛmbl]</c:v>
                </c:pt>
                <c:pt idx="975">
                  <c:v>~ombl~ : [ɑmbl]</c:v>
                </c:pt>
                <c:pt idx="976">
                  <c:v>~umble~ : [ʌmbl]</c:v>
                </c:pt>
                <c:pt idx="977">
                  <c:v>~embles~ : [ɛmblz]</c:v>
                </c:pt>
                <c:pt idx="978">
                  <c:v>~embr~ : [ɛmbɹ]</c:v>
                </c:pt>
                <c:pt idx="979">
                  <c:v>~umbr~ : [ʌmbɹ]</c:v>
                </c:pt>
                <c:pt idx="980">
                  <c:v>~omf~ : [ʌmf]</c:v>
                </c:pt>
                <c:pt idx="981">
                  <c:v>~umfr~ : [ʌmfɹ]</c:v>
                </c:pt>
                <c:pt idx="982">
                  <c:v>~imn~ : [ɪmn]</c:v>
                </c:pt>
                <c:pt idx="983">
                  <c:v>~ompt~ : [ɑmpt]</c:v>
                </c:pt>
                <c:pt idx="984">
                  <c:v>~emper~ : [ɛmpɹ]</c:v>
                </c:pt>
                <c:pt idx="985">
                  <c:v>~impr~ : [ɪmpɹ]</c:v>
                </c:pt>
                <c:pt idx="986">
                  <c:v>~ompr~ : [ɑmpɹ]</c:v>
                </c:pt>
                <c:pt idx="987">
                  <c:v>~ims~ : [ɪms]</c:v>
                </c:pt>
                <c:pt idx="988">
                  <c:v>~omet~ : [əmt]</c:v>
                </c:pt>
                <c:pt idx="989">
                  <c:v>~enb~ : [ənb]</c:v>
                </c:pt>
                <c:pt idx="990">
                  <c:v>~end~ : [ɛnd]</c:v>
                </c:pt>
                <c:pt idx="991">
                  <c:v>~iendl~ : [ɛndl]</c:v>
                </c:pt>
                <c:pt idx="992">
                  <c:v>~undle~ : [ʌndl]</c:v>
                </c:pt>
                <c:pt idx="993">
                  <c:v>~unds~ : [ʌndz]</c:v>
                </c:pt>
                <c:pt idx="994">
                  <c:v>~eng~ : [ɛndʒ]</c:v>
                </c:pt>
                <c:pt idx="995">
                  <c:v>~iendsh~ : [ɛndʃ]</c:v>
                </c:pt>
                <c:pt idx="996">
                  <c:v>~indr~ : [ɪndɹ]</c:v>
                </c:pt>
                <c:pt idx="997">
                  <c:v>~inj~ : [ɪndʒ]</c:v>
                </c:pt>
                <c:pt idx="998">
                  <c:v>~undr~ : [ʌndɹ]</c:v>
                </c:pt>
                <c:pt idx="999">
                  <c:v>~enf~ : [ɛnf]</c:v>
                </c:pt>
                <c:pt idx="1000">
                  <c:v>~inf~ : [ɪnf]</c:v>
                </c:pt>
                <c:pt idx="1001">
                  <c:v>~infl~ : [ɪnfl]</c:v>
                </c:pt>
                <c:pt idx="1002">
                  <c:v>~incr~ : [ɪnkɹ]</c:v>
                </c:pt>
                <c:pt idx="1003">
                  <c:v>~onm~ : [ənm]</c:v>
                </c:pt>
                <c:pt idx="1004">
                  <c:v>~unc~ : [ʌns]</c:v>
                </c:pt>
                <c:pt idx="1005">
                  <c:v>~inscr~ : [ɪnskɹ]</c:v>
                </c:pt>
                <c:pt idx="1006">
                  <c:v>~ainst~ : [ɛnst]</c:v>
                </c:pt>
                <c:pt idx="1007">
                  <c:v>~inst~ : [ɪnst]</c:v>
                </c:pt>
                <c:pt idx="1008">
                  <c:v>~onst~ : [ɑnst]</c:v>
                </c:pt>
                <c:pt idx="1009">
                  <c:v>~instr~ : [ɪnstɹ]</c:v>
                </c:pt>
                <c:pt idx="1010">
                  <c:v>~onstr~ : [ənstɹ]</c:v>
                </c:pt>
                <c:pt idx="1011">
                  <c:v>~entl~ : [əntl]</c:v>
                </c:pt>
                <c:pt idx="1012">
                  <c:v>~entle~ : [ɛntl]</c:v>
                </c:pt>
                <c:pt idx="1013">
                  <c:v>~aunch~ : [ɔntʃ]</c:v>
                </c:pt>
                <c:pt idx="1014">
                  <c:v>~inch~ : [ɪntʃ]</c:v>
                </c:pt>
                <c:pt idx="1015">
                  <c:v>~intr~ : [ɪntɹ]</c:v>
                </c:pt>
                <c:pt idx="1016">
                  <c:v>~ountr~ : [ʌntɹ]</c:v>
                </c:pt>
                <c:pt idx="1017">
                  <c:v>~unch~ : [ʌntʃ]</c:v>
                </c:pt>
                <c:pt idx="1018">
                  <c:v>~onv~ : [ənv]</c:v>
                </c:pt>
                <c:pt idx="1019">
                  <c:v>~inw~ : [ɪnw]</c:v>
                </c:pt>
                <c:pt idx="1020">
                  <c:v>~ionsh~ : [ənʃ]</c:v>
                </c:pt>
                <c:pt idx="1021">
                  <c:v>~onsc~ : [ɑnʃ]</c:v>
                </c:pt>
                <c:pt idx="1022">
                  <c:v>~onth~ : [ʌnθ]</c:v>
                </c:pt>
                <c:pt idx="1023">
                  <c:v>~onths~ : [ʌnθs]</c:v>
                </c:pt>
                <c:pt idx="1024">
                  <c:v>~ongr~ : [ənɡɹ]</c:v>
                </c:pt>
                <c:pt idx="1025">
                  <c:v>~upp~ : [ʌp]</c:v>
                </c:pt>
                <c:pt idx="1026">
                  <c:v>~upd~ : [əpd]</c:v>
                </c:pt>
                <c:pt idx="1027">
                  <c:v>~ouple~ : [ʌpl]</c:v>
                </c:pt>
                <c:pt idx="1028">
                  <c:v>~ipled~ : [əpld]</c:v>
                </c:pt>
                <c:pt idx="1029">
                  <c:v>~iples~ : [ɪplz]</c:v>
                </c:pt>
                <c:pt idx="1030">
                  <c:v>~ipm~ : [ɪpm]</c:v>
                </c:pt>
                <c:pt idx="1031">
                  <c:v>~opm~ : [əpm]</c:v>
                </c:pt>
                <c:pt idx="1032">
                  <c:v>~epc~ : [ɛps]</c:v>
                </c:pt>
                <c:pt idx="1033">
                  <c:v>~ips~ : [ɪps]</c:v>
                </c:pt>
                <c:pt idx="1034">
                  <c:v>~ops~ : [ɑps]</c:v>
                </c:pt>
                <c:pt idx="1035">
                  <c:v>~oped~ : [əpt]</c:v>
                </c:pt>
                <c:pt idx="1036">
                  <c:v>~ipts~ : [ɪpts]</c:v>
                </c:pt>
                <c:pt idx="1037">
                  <c:v>~appr~ : [əpɹ]</c:v>
                </c:pt>
                <c:pt idx="1038">
                  <c:v>~epth~ : [ɛpθ]</c:v>
                </c:pt>
                <c:pt idx="1039">
                  <c:v>~essf~ : [ɛsf]</c:v>
                </c:pt>
                <c:pt idx="1040">
                  <c:v>~isc~ : [ɪsk]</c:v>
                </c:pt>
                <c:pt idx="1041">
                  <c:v>~osc~ : [əsk]</c:v>
                </c:pt>
                <c:pt idx="1042">
                  <c:v>~isked~ : [ɪskt]</c:v>
                </c:pt>
                <c:pt idx="1043">
                  <c:v>~escr~ : [ɪskɹ]</c:v>
                </c:pt>
                <c:pt idx="1044">
                  <c:v>~uscle~ : [ʌsl]</c:v>
                </c:pt>
                <c:pt idx="1045">
                  <c:v>~isten~ : [ɪsn]</c:v>
                </c:pt>
                <c:pt idx="1046">
                  <c:v>~esp~ : [ɪsp]</c:v>
                </c:pt>
                <c:pt idx="1047">
                  <c:v>~osp~ : [ɑsp]</c:v>
                </c:pt>
                <c:pt idx="1048">
                  <c:v>~ispl~ : [ɪspl]</c:v>
                </c:pt>
                <c:pt idx="1049">
                  <c:v>~ospr~ : [ɔspɹ]</c:v>
                </c:pt>
                <c:pt idx="1050">
                  <c:v>~estm~ : [ɛstm]</c:v>
                </c:pt>
                <c:pt idx="1051">
                  <c:v>~osts~ : [ɑsts]</c:v>
                </c:pt>
                <c:pt idx="1052">
                  <c:v>~austr~ : [ɔstɹ]</c:v>
                </c:pt>
                <c:pt idx="1053">
                  <c:v>~isg~ : [ɪsɡ]</c:v>
                </c:pt>
                <c:pt idx="1054">
                  <c:v>~aath~ : [ɑth]</c:v>
                </c:pt>
                <c:pt idx="1055">
                  <c:v>~ettle~ : [ɛtl]</c:v>
                </c:pt>
                <c:pt idx="1056">
                  <c:v>~itl~ : [ətl]</c:v>
                </c:pt>
                <c:pt idx="1057">
                  <c:v>~ittle~ : [ɪtl]</c:v>
                </c:pt>
                <c:pt idx="1058">
                  <c:v>~ottle~ : [ɑtl]</c:v>
                </c:pt>
                <c:pt idx="1059">
                  <c:v>~ubtle~ : [ʌtl]</c:v>
                </c:pt>
                <c:pt idx="1060">
                  <c:v>~eaten~ : [ɛtn]</c:v>
                </c:pt>
                <c:pt idx="1061">
                  <c:v>~otten~ : [ɑtn]</c:v>
                </c:pt>
                <c:pt idx="1062">
                  <c:v>~uts~ : [ʌts]</c:v>
                </c:pt>
                <c:pt idx="1063">
                  <c:v>~itcz~ : [ɪttʃ]</c:v>
                </c:pt>
                <c:pt idx="1064">
                  <c:v>~etw~ : [ɪtw]</c:v>
                </c:pt>
                <c:pt idx="1065">
                  <c:v>~otw~ : [ɑtw]</c:v>
                </c:pt>
                <c:pt idx="1066">
                  <c:v>~ach~ : [ətʃ]</c:v>
                </c:pt>
                <c:pt idx="1067">
                  <c:v>~atr~ : [ətɹ]</c:v>
                </c:pt>
                <c:pt idx="1068">
                  <c:v>~etch~ : [ɛtʃ]</c:v>
                </c:pt>
                <c:pt idx="1069">
                  <c:v>~etr~ : [ɛtɹ]</c:v>
                </c:pt>
                <c:pt idx="1070">
                  <c:v>~oczk~ : [ɑtʃk]</c:v>
                </c:pt>
                <c:pt idx="1071">
                  <c:v>~ouched~ : [ʌtʃt]</c:v>
                </c:pt>
                <c:pt idx="1072">
                  <c:v>~szw~ : [ʃv]</c:v>
                </c:pt>
                <c:pt idx="1073">
                  <c:v>~ivel~ : [ɪvl]</c:v>
                </c:pt>
                <c:pt idx="1074">
                  <c:v>~even~ : [ɛvn]</c:v>
                </c:pt>
                <c:pt idx="1075">
                  <c:v>~iven~ : [ɪvn]</c:v>
                </c:pt>
                <c:pt idx="1076">
                  <c:v>~ever~ : [ɛvɹ]</c:v>
                </c:pt>
                <c:pt idx="1077">
                  <c:v>~oes~ : [ʌz]</c:v>
                </c:pt>
                <c:pt idx="1078">
                  <c:v>~usb~ : [ʌzb]</c:v>
                </c:pt>
                <c:pt idx="1079">
                  <c:v>~aused~ : [ɔzd]</c:v>
                </c:pt>
                <c:pt idx="1080">
                  <c:v>~isd~ : [ɪzd]</c:v>
                </c:pt>
                <c:pt idx="1081">
                  <c:v>~uzzle~ : [ʌzl]</c:v>
                </c:pt>
                <c:pt idx="1082">
                  <c:v>~isem~ : [əzm]</c:v>
                </c:pt>
                <c:pt idx="1083">
                  <c:v>~usin~ : [ɪzn]</c:v>
                </c:pt>
                <c:pt idx="1084">
                  <c:v>~asn't~ : [ɑznt]</c:v>
                </c:pt>
                <c:pt idx="1085">
                  <c:v>~oesn't~ : [ʌznt]</c:v>
                </c:pt>
                <c:pt idx="1086">
                  <c:v>~aut~ : [ɑʃ]</c:v>
                </c:pt>
                <c:pt idx="1087">
                  <c:v>~aut~ : [ɔʃ]</c:v>
                </c:pt>
                <c:pt idx="1088">
                  <c:v>~gr~ : [ɡɹ]</c:v>
                </c:pt>
                <c:pt idx="1089">
                  <c:v>~thr~ : [θɹ]</c:v>
                </c:pt>
                <c:pt idx="1090">
                  <c:v>~ug~ : [ʌɡ]</c:v>
                </c:pt>
                <c:pt idx="1091">
                  <c:v>~arb~ : [ɑɹb]</c:v>
                </c:pt>
                <c:pt idx="1092">
                  <c:v>~orb~ : [ɔɹb]</c:v>
                </c:pt>
                <c:pt idx="1093">
                  <c:v>~ingd~ : [ɪŋd]</c:v>
                </c:pt>
                <c:pt idx="1094">
                  <c:v>~oid~ : [ɔɪd]</c:v>
                </c:pt>
                <c:pt idx="1095">
                  <c:v>~ugged~ : [ʌɡd]</c:v>
                </c:pt>
                <c:pt idx="1096">
                  <c:v>~ardb~ : [ɑɹdb]</c:v>
                </c:pt>
                <c:pt idx="1097">
                  <c:v>~irdl~ : [ɜɹdl]</c:v>
                </c:pt>
                <c:pt idx="1098">
                  <c:v>~arg~ : [ɑɹdʒ]</c:v>
                </c:pt>
                <c:pt idx="1099">
                  <c:v>~erged~ : [ɜɹdʒd]</c:v>
                </c:pt>
                <c:pt idx="1100">
                  <c:v>~eref~ : [ɛɹf]</c:v>
                </c:pt>
                <c:pt idx="1101">
                  <c:v>~onqu~ : [ɑŋk]</c:v>
                </c:pt>
                <c:pt idx="1102">
                  <c:v>~inkles~ : [ɪŋklz]</c:v>
                </c:pt>
                <c:pt idx="1103">
                  <c:v>~arken~ : [ɑɹkn]</c:v>
                </c:pt>
                <c:pt idx="1104">
                  <c:v>~ink's~ : [ɪŋks]</c:v>
                </c:pt>
                <c:pt idx="1105">
                  <c:v>~orks~ : [ɜɹks]</c:v>
                </c:pt>
                <c:pt idx="1106">
                  <c:v>~orked~ : [ɜɹkt]</c:v>
                </c:pt>
                <c:pt idx="1107">
                  <c:v>~oqu~ : [əʊkw]</c:v>
                </c:pt>
                <c:pt idx="1108">
                  <c:v>~arl~ : [ɑɹl]</c:v>
                </c:pt>
                <c:pt idx="1109">
                  <c:v>~ehrl~ : [ɛɹl]</c:v>
                </c:pt>
                <c:pt idx="1110">
                  <c:v>~erl~ : [əɹl]</c:v>
                </c:pt>
                <c:pt idx="1111">
                  <c:v>~oil~ : [ɔɪl]</c:v>
                </c:pt>
                <c:pt idx="1112">
                  <c:v>~orld~ : [ɜɹld]</c:v>
                </c:pt>
                <c:pt idx="1113">
                  <c:v>~olm~ : [əʊlm]</c:v>
                </c:pt>
                <c:pt idx="1114">
                  <c:v>~irls~ : [ɜɹlz]</c:v>
                </c:pt>
                <c:pt idx="1115">
                  <c:v>~uggles~ : [ʌɡlz]</c:v>
                </c:pt>
                <c:pt idx="1116">
                  <c:v>~airm~ : [ɛɹm]</c:v>
                </c:pt>
                <c:pt idx="1117">
                  <c:v>~ishm~ : [ɪʃm]</c:v>
                </c:pt>
                <c:pt idx="1118">
                  <c:v>~orm~ : [ɔɹm]</c:v>
                </c:pt>
                <c:pt idx="1119">
                  <c:v>~oym~ : [ɔɪm]</c:v>
                </c:pt>
                <c:pt idx="1120">
                  <c:v>~armf~ : [ɑɹmf]</c:v>
                </c:pt>
                <c:pt idx="1121">
                  <c:v>~arml~ : [ɑɹml]</c:v>
                </c:pt>
                <c:pt idx="1122">
                  <c:v>~arms~ : [ɑɹmz]</c:v>
                </c:pt>
                <c:pt idx="1123">
                  <c:v>~erms~ : [ɜɹmz]</c:v>
                </c:pt>
                <c:pt idx="1124">
                  <c:v>~oin~ : [ɔɪn]</c:v>
                </c:pt>
                <c:pt idx="1125">
                  <c:v>~ernt~ : [ɜɹnt]</c:v>
                </c:pt>
                <c:pt idx="1126">
                  <c:v>~oint~ : [ɔɪnt]</c:v>
                </c:pt>
                <c:pt idx="1127">
                  <c:v>~oints~ : [ɔɪnts]</c:v>
                </c:pt>
                <c:pt idx="1128">
                  <c:v>~arp~ : [ɑɹp]</c:v>
                </c:pt>
                <c:pt idx="1129">
                  <c:v>~orp~ : [ɔɹp]</c:v>
                </c:pt>
                <c:pt idx="1130">
                  <c:v>~urp~ : [ɜɹp]</c:v>
                </c:pt>
                <c:pt idx="1131">
                  <c:v>~repl~ : [əɹpl]</c:v>
                </c:pt>
                <c:pt idx="1132">
                  <c:v>~urple~ : [ɜɹpl]</c:v>
                </c:pt>
                <c:pt idx="1133">
                  <c:v>~arpen~ : [ɑɹpn]</c:v>
                </c:pt>
                <c:pt idx="1134">
                  <c:v>~orps~ : [ɔɹps]</c:v>
                </c:pt>
                <c:pt idx="1135">
                  <c:v>~urpr~ : [əɹpɹ]</c:v>
                </c:pt>
                <c:pt idx="1136">
                  <c:v>~arce~ : [ɛɹs]</c:v>
                </c:pt>
                <c:pt idx="1137">
                  <c:v>~ierce~ : [ɪɹs]</c:v>
                </c:pt>
                <c:pt idx="1138">
                  <c:v>~oice~ : [ɔɪs]</c:v>
                </c:pt>
                <c:pt idx="1139">
                  <c:v>~igsk~ : [ɪɡsk]</c:v>
                </c:pt>
                <c:pt idx="1140">
                  <c:v>~ursk~ : [ɜɹsk]</c:v>
                </c:pt>
                <c:pt idx="1141">
                  <c:v>~arcel~ : [ɑɹsl]</c:v>
                </c:pt>
                <c:pt idx="1142">
                  <c:v>~erst~ : [əɹst]</c:v>
                </c:pt>
                <c:pt idx="1143">
                  <c:v>~ongst~ : [ʌŋst]</c:v>
                </c:pt>
                <c:pt idx="1144">
                  <c:v>~erstr~ : [əɹstɹ]</c:v>
                </c:pt>
                <c:pt idx="1145">
                  <c:v>~ingt~ : [ɪŋt]</c:v>
                </c:pt>
                <c:pt idx="1146">
                  <c:v>~ished~ : [ɪʃt]</c:v>
                </c:pt>
                <c:pt idx="1147">
                  <c:v>~tl~ : [ɜɹtl]</c:v>
                </c:pt>
                <c:pt idx="1148">
                  <c:v>~artm~ : [ɑɹtm]</c:v>
                </c:pt>
                <c:pt idx="1149">
                  <c:v>~artn~ : [ɑɹtn]</c:v>
                </c:pt>
                <c:pt idx="1150">
                  <c:v>~orten~ : [ɔɹtn]</c:v>
                </c:pt>
                <c:pt idx="1151">
                  <c:v>~arch~ : [ɑɹtʃ]</c:v>
                </c:pt>
                <c:pt idx="1152">
                  <c:v>~erch~ : [əɹtʃ]</c:v>
                </c:pt>
                <c:pt idx="1153">
                  <c:v>~ertr~ : [ɜɹtɹ]</c:v>
                </c:pt>
                <c:pt idx="1154">
                  <c:v>~irt~ : [ɜɹtʃ]</c:v>
                </c:pt>
                <c:pt idx="1155">
                  <c:v>~arv~ : [ɑɹv]</c:v>
                </c:pt>
                <c:pt idx="1156">
                  <c:v>~orv~ : [ɔɹv]</c:v>
                </c:pt>
                <c:pt idx="1157">
                  <c:v>~erved~ : [ɜɹvd]</c:v>
                </c:pt>
                <c:pt idx="1158">
                  <c:v>~ervi~ : [əɹvj]</c:v>
                </c:pt>
                <c:pt idx="1159">
                  <c:v>~agu~ : [ɑɡw]</c:v>
                </c:pt>
                <c:pt idx="1160">
                  <c:v>~erw~ : [əɹw]</c:v>
                </c:pt>
                <c:pt idx="1161">
                  <c:v>~orw~ : [ɔɹw]</c:v>
                </c:pt>
                <c:pt idx="1162">
                  <c:v>~ongs~ : [ɔŋz]</c:v>
                </c:pt>
                <c:pt idx="1163">
                  <c:v>~ugs~ : [ʌɡz]</c:v>
                </c:pt>
                <c:pt idx="1164">
                  <c:v>~ength~ : [ɛŋθ]</c:v>
                </c:pt>
                <c:pt idx="1165">
                  <c:v>~org~ : [ɔɹɡ]</c:v>
                </c:pt>
                <c:pt idx="1166">
                  <c:v>~orsh~ : [ɜɹʃ]</c:v>
                </c:pt>
                <c:pt idx="1167">
                  <c:v>~orth~ : [ɔɹθ]</c:v>
                </c:pt>
                <c:pt idx="1168">
                  <c:v>~owsh~ : [əʊʃ]</c:v>
                </c:pt>
                <c:pt idx="1169">
                  <c:v>~ongl~ : [ɑŋɡl]</c:v>
                </c:pt>
                <c:pt idx="1170">
                  <c:v>~urgl~ : [ɜɹɡl]</c:v>
                </c:pt>
                <c:pt idx="1171">
                  <c:v>~ingled~ : [ɪŋɡld]</c:v>
                </c:pt>
                <c:pt idx="1172">
                  <c:v>~engthen~ : [ɛŋθn]</c:v>
                </c:pt>
                <c:pt idx="1173">
                  <c:v>~ingu~ : [ɪŋɡw]</c:v>
                </c:pt>
                <c:pt idx="1174">
                  <c:v>~erthr~ : [əɹθɹ]</c:v>
                </c:pt>
                <c:pt idx="1175">
                  <c:v>~ungr~ : [ʌŋɡɹ]</c:v>
                </c:pt>
                <c:pt idx="1176">
                  <c:v>~exc~ : [ɛks]</c:v>
                </c:pt>
                <c:pt idx="1177">
                  <c:v>~pr~ : [pɹ]</c:v>
                </c:pt>
                <c:pt idx="1178">
                  <c:v>~ess~ : [ɪs]</c:v>
                </c:pt>
                <c:pt idx="1179">
                  <c:v>~c~ : [k]</c:v>
                </c:pt>
                <c:pt idx="1180">
                  <c:v>~f~ : [f]</c:v>
                </c:pt>
                <c:pt idx="1181">
                  <c:v>~est~ : [ɪst]</c:v>
                </c:pt>
                <c:pt idx="1182">
                  <c:v>~t~ : [t]</c:v>
                </c:pt>
                <c:pt idx="1183">
                  <c:v>~ain~ : [eɪn]</c:v>
                </c:pt>
                <c:pt idx="1184">
                  <c:v>~as~ : [eɪs]</c:v>
                </c:pt>
                <c:pt idx="1185">
                  <c:v>~av~ : [eɪv]</c:v>
                </c:pt>
                <c:pt idx="1186">
                  <c:v>~as~ : [əz]</c:v>
                </c:pt>
                <c:pt idx="1187">
                  <c:v>~ar~ : [ɛɹ]</c:v>
                </c:pt>
                <c:pt idx="1188">
                  <c:v>~e~ : [u]</c:v>
                </c:pt>
                <c:pt idx="1189">
                  <c:v>~ap~ : [æp]</c:v>
                </c:pt>
                <c:pt idx="1190">
                  <c:v>~ut~ : [ut]</c:v>
                </c:pt>
                <c:pt idx="1191">
                  <c:v>~ock~ : [ɑk]</c:v>
                </c:pt>
                <c:pt idx="1192">
                  <c:v>~op~ : [əp]</c:v>
                </c:pt>
                <c:pt idx="1193">
                  <c:v>~out~ : [aʊt]</c:v>
                </c:pt>
                <c:pt idx="1194">
                  <c:v>~fr~ : [fɹ]</c:v>
                </c:pt>
                <c:pt idx="1195">
                  <c:v>~o~ : [ɔɹ]</c:v>
                </c:pt>
                <c:pt idx="1196">
                  <c:v>~ood~ : [ʊd]</c:v>
                </c:pt>
                <c:pt idx="1197">
                  <c:v>~sh~ : [ʃ]</c:v>
                </c:pt>
                <c:pt idx="1198">
                  <c:v>~aw~ : [əw]</c:v>
                </c:pt>
                <c:pt idx="1199">
                  <c:v>~a~ : [ɛɹ]</c:v>
                </c:pt>
                <c:pt idx="1200">
                  <c:v>~n~ : [n]</c:v>
                </c:pt>
                <c:pt idx="1201">
                  <c:v>~ine~ : [aɪn]</c:v>
                </c:pt>
                <c:pt idx="1202">
                  <c:v>~ig~ : [ɪdʒ]</c:v>
                </c:pt>
                <c:pt idx="1203">
                  <c:v>~ay~ : [eɪ]</c:v>
                </c:pt>
                <c:pt idx="1204">
                  <c:v>~e~ : [i]</c:v>
                </c:pt>
                <c:pt idx="1205">
                  <c:v>~ash~ : [æʃ]</c:v>
                </c:pt>
                <c:pt idx="1206">
                  <c:v>~ove~ : [uv]</c:v>
                </c:pt>
                <c:pt idx="1207">
                  <c:v>~erm~ : [ɜɹm]</c:v>
                </c:pt>
                <c:pt idx="1208">
                  <c:v>~el~ : [ɪl]</c:v>
                </c:pt>
                <c:pt idx="1209">
                  <c:v>~ack~ : [æk]</c:v>
                </c:pt>
                <c:pt idx="1210">
                  <c:v>~ast~ : [æs]</c:v>
                </c:pt>
                <c:pt idx="1211">
                  <c:v>~sc~ : [sk]</c:v>
                </c:pt>
                <c:pt idx="1212">
                  <c:v>~ag~ : [ədʒ]</c:v>
                </c:pt>
                <c:pt idx="1213">
                  <c:v>~age~ : [ədʒ]</c:v>
                </c:pt>
                <c:pt idx="1214">
                  <c:v>~oll~ : [ɔl]</c:v>
                </c:pt>
                <c:pt idx="1215">
                  <c:v>~ink~ : [ɪŋk]</c:v>
                </c:pt>
                <c:pt idx="1216">
                  <c:v>~ogr~ : [əɡɹ]</c:v>
                </c:pt>
                <c:pt idx="1217">
                  <c:v>~es~ : [ɪs]</c:v>
                </c:pt>
                <c:pt idx="1218">
                  <c:v>~ist~ : [ɪst]</c:v>
                </c:pt>
                <c:pt idx="1219">
                  <c:v>~eath~ : [ɛð]</c:v>
                </c:pt>
                <c:pt idx="1220">
                  <c:v>~arm~ : [ɔɹm]</c:v>
                </c:pt>
                <c:pt idx="1221">
                  <c:v>~os~ : [oʊz]</c:v>
                </c:pt>
                <c:pt idx="1222">
                  <c:v>~s~ : [s]</c:v>
                </c:pt>
                <c:pt idx="1223">
                  <c:v>~ence~ : [ɛns]</c:v>
                </c:pt>
                <c:pt idx="1224">
                  <c:v>~ud~ : [ʊd]</c:v>
                </c:pt>
                <c:pt idx="1225">
                  <c:v>~ir~ : [ɑɹ]</c:v>
                </c:pt>
                <c:pt idx="1226">
                  <c:v>~aph~ : [æf]</c:v>
                </c:pt>
                <c:pt idx="1227">
                  <c:v>~ows~ : [aʊz]</c:v>
                </c:pt>
                <c:pt idx="1228">
                  <c:v>~eff~ : [ɛf]</c:v>
                </c:pt>
                <c:pt idx="1229">
                  <c:v>~imp~ : [ɪmp]</c:v>
                </c:pt>
                <c:pt idx="1230">
                  <c:v>~incl~ : [ɪnkl]</c:v>
                </c:pt>
                <c:pt idx="1231">
                  <c:v>~ens~ : [ɛnʃ]</c:v>
                </c:pt>
                <c:pt idx="1232">
                  <c:v>~ings~ : [ɪŋz]</c:v>
                </c:pt>
                <c:pt idx="1233">
                  <c:v>~cr~ : [kɹ]</c:v>
                </c:pt>
                <c:pt idx="1234">
                  <c:v>~ers~ : [əɹz]</c:v>
                </c:pt>
                <c:pt idx="1235">
                  <c:v>~et~ : [ɪt]</c:v>
                </c:pt>
                <c:pt idx="1236">
                  <c:v>~omm~ : [ɑm]</c:v>
                </c:pt>
                <c:pt idx="1237">
                  <c:v>~er~ : [ɪ]</c:v>
                </c:pt>
                <c:pt idx="1238">
                  <c:v>~orn~ : [ɔɹn]</c:v>
                </c:pt>
                <c:pt idx="1239">
                  <c:v>~o~ : [u]</c:v>
                </c:pt>
                <c:pt idx="1240">
                  <c:v>~ess~ : [əs]</c:v>
                </c:pt>
                <c:pt idx="1241">
                  <c:v>~em~ : [ɪm]</c:v>
                </c:pt>
                <c:pt idx="1242">
                  <c:v>~anc~ : [æns]</c:v>
                </c:pt>
                <c:pt idx="1243">
                  <c:v>~ove~ : [oʊv]</c:v>
                </c:pt>
                <c:pt idx="1244">
                  <c:v>~ont~ : [ɑn]</c:v>
                </c:pt>
                <c:pt idx="1245">
                  <c:v>~id~ : [ɪd]</c:v>
                </c:pt>
                <c:pt idx="1246">
                  <c:v>~w~ : [w]</c:v>
                </c:pt>
                <c:pt idx="1247">
                  <c:v>~ou~ : [aʊ]</c:v>
                </c:pt>
                <c:pt idx="1248">
                  <c:v>~ch~ : [ʃ]</c:v>
                </c:pt>
                <c:pt idx="1249">
                  <c:v>~inv~ : [ɪnv]</c:v>
                </c:pt>
                <c:pt idx="1250">
                  <c:v>~ang~ : [eɪndʒ]</c:v>
                </c:pt>
                <c:pt idx="1251">
                  <c:v>~y~ : [ɪ]</c:v>
                </c:pt>
                <c:pt idx="1252">
                  <c:v>~able~ : [əbl]</c:v>
                </c:pt>
                <c:pt idx="1253">
                  <c:v>~ose~ : [oʊz]</c:v>
                </c:pt>
                <c:pt idx="1254">
                  <c:v>~ep~ : [əp]</c:v>
                </c:pt>
                <c:pt idx="1255">
                  <c:v>~ip~ : [əp]</c:v>
                </c:pt>
                <c:pt idx="1256">
                  <c:v>~oll~ : [oʊl]</c:v>
                </c:pt>
                <c:pt idx="1257">
                  <c:v>~outh~ : [uθ]</c:v>
                </c:pt>
                <c:pt idx="1258">
                  <c:v>~ift~ : [ɪft]</c:v>
                </c:pt>
                <c:pt idx="1259">
                  <c:v>~eld~ : [ɛld]</c:v>
                </c:pt>
                <c:pt idx="1260">
                  <c:v>~empl~ : [ɛmpl]</c:v>
                </c:pt>
                <c:pt idx="1261">
                  <c:v>~ists~ : [ɪsts]</c:v>
                </c:pt>
                <c:pt idx="1262">
                  <c:v>~attr~ : [ətɹ]</c:v>
                </c:pt>
                <c:pt idx="1263">
                  <c:v>~eg~ : [ɪɡ]</c:v>
                </c:pt>
                <c:pt idx="1264">
                  <c:v>~ead~ : [id]</c:v>
                </c:pt>
                <c:pt idx="1265">
                  <c:v>~und~ : [ʌnd]</c:v>
                </c:pt>
                <c:pt idx="1266">
                  <c:v>~es~ : [ɪz]</c:v>
                </c:pt>
                <c:pt idx="1267">
                  <c:v>~ust~ : [əst]</c:v>
                </c:pt>
                <c:pt idx="1268">
                  <c:v>~ev~ : [ɪv]</c:v>
                </c:pt>
                <c:pt idx="1269">
                  <c:v>~ine~ : [in]</c:v>
                </c:pt>
                <c:pt idx="1270">
                  <c:v>~eep~ : [ip]</c:v>
                </c:pt>
                <c:pt idx="1271">
                  <c:v>~ig~ : [ədʒ]</c:v>
                </c:pt>
                <c:pt idx="1272">
                  <c:v>~im~ : [ɪm]</c:v>
                </c:pt>
                <c:pt idx="1273">
                  <c:v>~is~ : [ɪs]</c:v>
                </c:pt>
                <c:pt idx="1274">
                  <c:v>~out~ : [ut]</c:v>
                </c:pt>
                <c:pt idx="1275">
                  <c:v>~ert~ : [əɹt]</c:v>
                </c:pt>
                <c:pt idx="1276">
                  <c:v>~ies~ : [iz]</c:v>
                </c:pt>
                <c:pt idx="1277">
                  <c:v>~id~ : [əd]</c:v>
                </c:pt>
                <c:pt idx="1278">
                  <c:v>~ove~ : [ʌv]</c:v>
                </c:pt>
                <c:pt idx="1279">
                  <c:v>~ies~ : [aɪz]</c:v>
                </c:pt>
                <c:pt idx="1280">
                  <c:v>~l~ : [əl]</c:v>
                </c:pt>
                <c:pt idx="1281">
                  <c:v>~er~ : [əɹ]</c:v>
                </c:pt>
                <c:pt idx="1282">
                  <c:v>~j~ : [dʒ]</c:v>
                </c:pt>
                <c:pt idx="1283">
                  <c:v>~ans~ : [æns]</c:v>
                </c:pt>
                <c:pt idx="1284">
                  <c:v>~ools~ : [ulz]</c:v>
                </c:pt>
                <c:pt idx="1285">
                  <c:v>~ah~ : [ɑ]</c:v>
                </c:pt>
                <c:pt idx="1286">
                  <c:v>~ox~ : [ɑks]</c:v>
                </c:pt>
                <c:pt idx="1287">
                  <c:v>~ucc~ : [əks]</c:v>
                </c:pt>
                <c:pt idx="1288">
                  <c:v>~emp~ : [ɛmp]</c:v>
                </c:pt>
                <c:pt idx="1289">
                  <c:v>~ams~ : [əmz]</c:v>
                </c:pt>
                <c:pt idx="1290">
                  <c:v>~ems~ : [əmz]</c:v>
                </c:pt>
                <c:pt idx="1291">
                  <c:v>~iple~ : [ɪpl]</c:v>
                </c:pt>
                <c:pt idx="1292">
                  <c:v>~usp~ : [əsp]</c:v>
                </c:pt>
                <c:pt idx="1293">
                  <c:v>~att~ : [ɑt]</c:v>
                </c:pt>
                <c:pt idx="1294">
                  <c:v>~ung~ : [ʌŋ]</c:v>
                </c:pt>
                <c:pt idx="1295">
                  <c:v>~urb~ : [ɜɹb]</c:v>
                </c:pt>
                <c:pt idx="1296">
                  <c:v>~ark~ : [ɑɹk]</c:v>
                </c:pt>
                <c:pt idx="1297">
                  <c:v>~ern~ : [ɜɹn]</c:v>
                </c:pt>
                <c:pt idx="1298">
                  <c:v>~erc~ : [əɹs]</c:v>
                </c:pt>
                <c:pt idx="1299">
                  <c:v>~orts~ : [ɔɹts]</c:v>
                </c:pt>
                <c:pt idx="1300">
                  <c:v>~ubl~ : [ʌbl]</c:v>
                </c:pt>
                <c:pt idx="1301">
                  <c:v>~ord~ : [ɔɹd]</c:v>
                </c:pt>
                <c:pt idx="1302">
                  <c:v>~~ : [j]</c:v>
                </c:pt>
                <c:pt idx="1303">
                  <c:v>~ub~ : [ʌb]</c:v>
                </c:pt>
                <c:pt idx="1304">
                  <c:v>~onc~ : [ɑns]</c:v>
                </c:pt>
                <c:pt idx="1305">
                  <c:v>~unk~ : [ʌŋk]</c:v>
                </c:pt>
                <c:pt idx="1306">
                  <c:v>~ep~ : [ɪp]</c:v>
                </c:pt>
                <c:pt idx="1307">
                  <c:v>~ip~ : [ɪp]</c:v>
                </c:pt>
                <c:pt idx="1308">
                  <c:v>~is~ : [ɪz]</c:v>
                </c:pt>
                <c:pt idx="1309">
                  <c:v>~app~ : [æp]</c:v>
                </c:pt>
                <c:pt idx="1310">
                  <c:v>~ays~ : [ɛz]</c:v>
                </c:pt>
                <c:pt idx="1311">
                  <c:v>~ome~ : [ʌm]</c:v>
                </c:pt>
                <c:pt idx="1312">
                  <c:v>~ec~ : [ɪs]</c:v>
                </c:pt>
                <c:pt idx="1313">
                  <c:v>~ise~ : [aɪs]</c:v>
                </c:pt>
                <c:pt idx="1314">
                  <c:v>~one~ : [oʊn]</c:v>
                </c:pt>
                <c:pt idx="1315">
                  <c:v>~eat~ : [it]</c:v>
                </c:pt>
                <c:pt idx="1316">
                  <c:v>~ib~ : [ɪb]</c:v>
                </c:pt>
                <c:pt idx="1317">
                  <c:v>~appl~ : [əpl]</c:v>
                </c:pt>
                <c:pt idx="1318">
                  <c:v>~ank~ : [æŋk]</c:v>
                </c:pt>
                <c:pt idx="1319">
                  <c:v>~ount~ : [aʊn]</c:v>
                </c:pt>
                <c:pt idx="1320">
                  <c:v>~inet~ : [aɪnt]</c:v>
                </c:pt>
                <c:pt idx="1321">
                  <c:v>~inds~ : [aɪnz]</c:v>
                </c:pt>
                <c:pt idx="1322">
                  <c:v>~ines~ : [aɪnz]</c:v>
                </c:pt>
                <c:pt idx="1323">
                  <c:v>~ouse~ : [aʊs]</c:v>
                </c:pt>
                <c:pt idx="1324">
                  <c:v>~east~ : [ist]</c:v>
                </c:pt>
                <c:pt idx="1325">
                  <c:v>~eith~ : [ið]</c:v>
                </c:pt>
                <c:pt idx="1326">
                  <c:v>~oof~ : [uf]</c:v>
                </c:pt>
                <c:pt idx="1327">
                  <c:v>~uf~ : [uf]</c:v>
                </c:pt>
                <c:pt idx="1328">
                  <c:v>~eder~ : [ɛdɹ]</c:v>
                </c:pt>
                <c:pt idx="1329">
                  <c:v>~eg~ : [ɪdʒ]</c:v>
                </c:pt>
                <c:pt idx="1330">
                  <c:v>~udg~ : [ʌdʒ]</c:v>
                </c:pt>
                <c:pt idx="1331">
                  <c:v>~ool~ : [ʊl]</c:v>
                </c:pt>
                <c:pt idx="1332">
                  <c:v>~uild~ : [ɪld]</c:v>
                </c:pt>
                <c:pt idx="1333">
                  <c:v>~else~ : [ɛls]</c:v>
                </c:pt>
                <c:pt idx="1334">
                  <c:v>~impl~ : [ɪmpl]</c:v>
                </c:pt>
                <c:pt idx="1335">
                  <c:v>~omes~ : [ʌmz]</c:v>
                </c:pt>
                <c:pt idx="1336">
                  <c:v>~enge~ : [əndʒ]</c:v>
                </c:pt>
                <c:pt idx="1337">
                  <c:v>~is~ : [əs]</c:v>
                </c:pt>
                <c:pt idx="1338">
                  <c:v>~esc~ : [ɪsk]</c:v>
                </c:pt>
                <c:pt idx="1339">
                  <c:v>~esl~ : [ɛsl]</c:v>
                </c:pt>
                <c:pt idx="1340">
                  <c:v>~estr~ : [ɪstɹ]</c:v>
                </c:pt>
                <c:pt idx="1341">
                  <c:v>~uch~ : [ʌtʃ]</c:v>
                </c:pt>
                <c:pt idx="1342">
                  <c:v>~auth~ : [ɔθ]</c:v>
                </c:pt>
                <c:pt idx="1343">
                  <c:v>~osh~ : [ɔʃ]</c:v>
                </c:pt>
                <c:pt idx="1344">
                  <c:v>~arden~ : [ɑɹdn]</c:v>
                </c:pt>
                <c:pt idx="1345">
                  <c:v>~arge~ : [ɑɹdʒ]</c:v>
                </c:pt>
                <c:pt idx="1346">
                  <c:v>~onk~ : [ɑŋk]</c:v>
                </c:pt>
                <c:pt idx="1347">
                  <c:v>~oors~ : [ɔɹz]</c:v>
                </c:pt>
                <c:pt idx="1348">
                  <c:v>~argu~ : [ɑɹɡj]</c:v>
                </c:pt>
                <c:pt idx="1349">
                  <c:v>~if~ : [əf]</c:v>
                </c:pt>
                <c:pt idx="1350">
                  <c:v>~a~ : [ə]</c:v>
                </c:pt>
                <c:pt idx="1351">
                  <c:v>~ame~ : [eɪm]</c:v>
                </c:pt>
                <c:pt idx="1352">
                  <c:v>~ain~ : [ɛn]</c:v>
                </c:pt>
                <c:pt idx="1353">
                  <c:v>~als~ : [əlz]</c:v>
                </c:pt>
                <c:pt idx="1354">
                  <c:v>~et~ : [ət]</c:v>
                </c:pt>
                <c:pt idx="1355">
                  <c:v>~ange~ : [eɪndʒ]</c:v>
                </c:pt>
                <c:pt idx="1356">
                  <c:v>~each~ : [itʃ]</c:v>
                </c:pt>
                <c:pt idx="1357">
                  <c:v>~if~ : [ɪf]</c:v>
                </c:pt>
                <c:pt idx="1358">
                  <c:v>~os~ : [əz]</c:v>
                </c:pt>
                <c:pt idx="1359">
                  <c:v>~od~ : [əd]</c:v>
                </c:pt>
                <c:pt idx="1360">
                  <c:v>~u~ : [u]</c:v>
                </c:pt>
                <c:pt idx="1361">
                  <c:v>~one~ : [ʌn]</c:v>
                </c:pt>
                <c:pt idx="1362">
                  <c:v>~ef~ : [əf]</c:v>
                </c:pt>
                <c:pt idx="1363">
                  <c:v>~exc~ : [ɪks]</c:v>
                </c:pt>
                <c:pt idx="1364">
                  <c:v>~acc~ : [æk]</c:v>
                </c:pt>
                <c:pt idx="1365">
                  <c:v>~ef~ : [ɪf]</c:v>
                </c:pt>
                <c:pt idx="1366">
                  <c:v>~r~ : [əɹ]</c:v>
                </c:pt>
                <c:pt idx="1367">
                  <c:v>~ief~ : [if]</c:v>
                </c:pt>
                <c:pt idx="1368">
                  <c:v>~oph~ : [ɑf]</c:v>
                </c:pt>
                <c:pt idx="1369">
                  <c:v>~ets~ : [ɪts]</c:v>
                </c:pt>
                <c:pt idx="1370">
                  <c:v>~agn~ : [əɡn]</c:v>
                </c:pt>
                <c:pt idx="1371">
                  <c:v>~ibe~ : [aɪb]</c:v>
                </c:pt>
                <c:pt idx="1372">
                  <c:v>~ounce~ : [aʊns]</c:v>
                </c:pt>
                <c:pt idx="1373">
                  <c:v>~ail~ : [eɪl]</c:v>
                </c:pt>
                <c:pt idx="1374">
                  <c:v>~its~ : [ɪts]</c:v>
                </c:pt>
                <c:pt idx="1375">
                  <c:v>~irst~ : [ɜɹst]</c:v>
                </c:pt>
                <c:pt idx="1376">
                  <c:v>~ap~ : [əp]</c:v>
                </c:pt>
                <c:pt idx="1377">
                  <c:v>~ec~ : [əs]</c:v>
                </c:pt>
                <c:pt idx="1378">
                  <c:v>~al~ : [əl]</c:v>
                </c:pt>
                <c:pt idx="1379">
                  <c:v>~ell~ : [ɛl]</c:v>
                </c:pt>
                <c:pt idx="1380">
                  <c:v>~ace~ : [eɪs]</c:v>
                </c:pt>
                <c:pt idx="1381">
                  <c:v>~ate~ : [eɪt]</c:v>
                </c:pt>
                <c:pt idx="1382">
                  <c:v>~ec~ : [ɪk]</c:v>
                </c:pt>
                <c:pt idx="1383">
                  <c:v>~ull~ : [ʊl]</c:v>
                </c:pt>
                <c:pt idx="1384">
                  <c:v>~ond~ : [ənd]</c:v>
                </c:pt>
                <c:pt idx="1385">
                  <c:v>~ich~ : [ɪtʃ]</c:v>
                </c:pt>
                <c:pt idx="1386">
                  <c:v>~ors~ : [ɔɹs]</c:v>
                </c:pt>
                <c:pt idx="1387">
                  <c:v>~ou~ : [ɜɹ]</c:v>
                </c:pt>
                <c:pt idx="1388">
                  <c:v>~eg~ : [ədʒ]</c:v>
                </c:pt>
                <c:pt idx="1389">
                  <c:v>~orr~ : [ɑɹ]</c:v>
                </c:pt>
                <c:pt idx="1390">
                  <c:v>~oud~ : [aʊd]</c:v>
                </c:pt>
                <c:pt idx="1391">
                  <c:v>~ighten~ : [aɪtn]</c:v>
                </c:pt>
                <c:pt idx="1392">
                  <c:v>~eph~ : [ɛf]</c:v>
                </c:pt>
                <c:pt idx="1393">
                  <c:v>~ump~ : [ʌmp]</c:v>
                </c:pt>
                <c:pt idx="1394">
                  <c:v>~utt~ : [ʌt]</c:v>
                </c:pt>
                <c:pt idx="1395">
                  <c:v>~use~ : [us]</c:v>
                </c:pt>
                <c:pt idx="1396">
                  <c:v>~urr~ : [ʊɹ]</c:v>
                </c:pt>
                <c:pt idx="1397">
                  <c:v>~eed~ : [id]</c:v>
                </c:pt>
                <c:pt idx="1398">
                  <c:v>~own~ : [oʊn]</c:v>
                </c:pt>
                <c:pt idx="1399">
                  <c:v>~att~ : [æt]</c:v>
                </c:pt>
                <c:pt idx="1400">
                  <c:v>~aste~ : [eɪst]</c:v>
                </c:pt>
                <c:pt idx="1401">
                  <c:v>~uff~ : [ʌf]</c:v>
                </c:pt>
                <c:pt idx="1402">
                  <c:v>~earl~ : [ɜɹl]</c:v>
                </c:pt>
                <c:pt idx="1403">
                  <c:v>~ipl~ : [əpl]</c:v>
                </c:pt>
                <c:pt idx="1404">
                  <c:v>~ird~ : [ɜɹd]</c:v>
                </c:pt>
                <c:pt idx="1405">
                  <c:v>~agr~ : [əɡɹ]</c:v>
                </c:pt>
                <c:pt idx="1406">
                  <c:v>~egr~ : [əɡɹ]</c:v>
                </c:pt>
                <c:pt idx="1407">
                  <c:v>~ib~ : [əb]</c:v>
                </c:pt>
                <c:pt idx="1408">
                  <c:v>~ur~ : [ɜɹ]</c:v>
                </c:pt>
                <c:pt idx="1409">
                  <c:v>~irt~ : [ɜɹt]</c:v>
                </c:pt>
                <c:pt idx="1410">
                  <c:v>~ax~ : [æks]</c:v>
                </c:pt>
                <c:pt idx="1411">
                  <c:v>~atch~ : [ætʃ]</c:v>
                </c:pt>
                <c:pt idx="1412">
                  <c:v>~erve~ : [ɜɹv]</c:v>
                </c:pt>
                <c:pt idx="1413">
                  <c:v>~om~ : [əm]</c:v>
                </c:pt>
                <c:pt idx="1414">
                  <c:v>~ey~ : [eɪ]</c:v>
                </c:pt>
                <c:pt idx="1415">
                  <c:v>~ake~ : [eɪk]</c:v>
                </c:pt>
                <c:pt idx="1416">
                  <c:v>~ide~ : [aɪd]</c:v>
                </c:pt>
                <c:pt idx="1417">
                  <c:v>~eam~ : [im]</c:v>
                </c:pt>
                <c:pt idx="1418">
                  <c:v>~oad~ : [oʊd]</c:v>
                </c:pt>
                <c:pt idx="1419">
                  <c:v>~of~ : [ʌv]</c:v>
                </c:pt>
                <c:pt idx="1420">
                  <c:v>~eel~ : [il]</c:v>
                </c:pt>
                <c:pt idx="1421">
                  <c:v>~az~ : [eɪz]</c:v>
                </c:pt>
                <c:pt idx="1422">
                  <c:v>~eat~ : [ɛt]</c:v>
                </c:pt>
                <c:pt idx="1423">
                  <c:v>~ive~ : [ɪv]</c:v>
                </c:pt>
                <c:pt idx="1424">
                  <c:v>~ough~ : [aʊ]</c:v>
                </c:pt>
                <c:pt idx="1425">
                  <c:v>~e~ : [ə]</c:v>
                </c:pt>
                <c:pt idx="1426">
                  <c:v>~eak~ : [ik]</c:v>
                </c:pt>
                <c:pt idx="1427">
                  <c:v>~ave~ : [eɪv]</c:v>
                </c:pt>
                <c:pt idx="1428">
                  <c:v>~add~ : [æd]</c:v>
                </c:pt>
                <c:pt idx="1429">
                  <c:v>~addle~ : [ædl]</c:v>
                </c:pt>
                <c:pt idx="1430">
                  <c:v>~adl~ : [ædl]</c:v>
                </c:pt>
                <c:pt idx="1431">
                  <c:v>~actor~ : [æktɹ]</c:v>
                </c:pt>
                <c:pt idx="1432">
                  <c:v>~actr~ : [æktɹ]</c:v>
                </c:pt>
                <c:pt idx="1433">
                  <c:v>~ambd~ : [æmd]</c:v>
                </c:pt>
                <c:pt idx="1434">
                  <c:v>~amd~ : [æmd]</c:v>
                </c:pt>
                <c:pt idx="1435">
                  <c:v>~anckl~ : [æŋkl]</c:v>
                </c:pt>
                <c:pt idx="1436">
                  <c:v>~ankle~ : [æŋkl]</c:v>
                </c:pt>
                <c:pt idx="1437">
                  <c:v>~anct~ : [æŋkʃ]</c:v>
                </c:pt>
                <c:pt idx="1438">
                  <c:v>~eist~ : [aɪst]</c:v>
                </c:pt>
                <c:pt idx="1439">
                  <c:v>~ight's~ : [aɪts]</c:v>
                </c:pt>
                <c:pt idx="1440">
                  <c:v>~ights~ : [aɪts]</c:v>
                </c:pt>
                <c:pt idx="1441">
                  <c:v>~ails~ : [eɪlz]</c:v>
                </c:pt>
                <c:pt idx="1442">
                  <c:v>~ales~ : [eɪlz]</c:v>
                </c:pt>
                <c:pt idx="1443">
                  <c:v>~ains~ : [eɪnz]</c:v>
                </c:pt>
                <c:pt idx="1444">
                  <c:v>~eynes~ : [eɪnz]</c:v>
                </c:pt>
                <c:pt idx="1445">
                  <c:v>~ape~ : [eɪp]</c:v>
                </c:pt>
                <c:pt idx="1446">
                  <c:v>~athe~ : [eɪð]</c:v>
                </c:pt>
                <c:pt idx="1447">
                  <c:v>~eople~ : [ipl]</c:v>
                </c:pt>
                <c:pt idx="1448">
                  <c:v>~eatle~ : [itl]</c:v>
                </c:pt>
                <c:pt idx="1449">
                  <c:v>~etel~ : [itl]</c:v>
                </c:pt>
                <c:pt idx="1450">
                  <c:v>~eived~ : [ivd]</c:v>
                </c:pt>
                <c:pt idx="1451">
                  <c:v>~ieved~ : [ivd]</c:v>
                </c:pt>
                <c:pt idx="1452">
                  <c:v>~oads~ : [oʊdz]</c:v>
                </c:pt>
                <c:pt idx="1453">
                  <c:v>~odes~ : [oʊdz]</c:v>
                </c:pt>
                <c:pt idx="1454">
                  <c:v>~old-f~ : [oʊldf]</c:v>
                </c:pt>
                <c:pt idx="1455">
                  <c:v>~oldf~ : [oʊldf]</c:v>
                </c:pt>
                <c:pt idx="1456">
                  <c:v>~oldt~ : [oʊlt]</c:v>
                </c:pt>
                <c:pt idx="1457">
                  <c:v>~olt~ : [oʊlt]</c:v>
                </c:pt>
                <c:pt idx="1458">
                  <c:v>~opel~ : [oʊpl]</c:v>
                </c:pt>
                <c:pt idx="1459">
                  <c:v>~ople~ : [oʊpl]</c:v>
                </c:pt>
                <c:pt idx="1460">
                  <c:v>~othe~ : [oʊð]</c:v>
                </c:pt>
                <c:pt idx="1461">
                  <c:v>~owth~ : [oʊθ]</c:v>
                </c:pt>
                <c:pt idx="1462">
                  <c:v>~uge~ : [udʒ]</c:v>
                </c:pt>
                <c:pt idx="1463">
                  <c:v>~uj~ : [udʒ]</c:v>
                </c:pt>
                <c:pt idx="1464">
                  <c:v>~ool~ : [ul]</c:v>
                </c:pt>
                <c:pt idx="1465">
                  <c:v>~ose~ : [uz]</c:v>
                </c:pt>
                <c:pt idx="1466">
                  <c:v>~ou're~ : [uɹ]</c:v>
                </c:pt>
                <c:pt idx="1467">
                  <c:v>~ead~ : [ɛd]</c:v>
                </c:pt>
                <c:pt idx="1468">
                  <c:v>~iddle~ : [ɪdl]</c:v>
                </c:pt>
                <c:pt idx="1469">
                  <c:v>~eadth~ : [ɛdθ]</c:v>
                </c:pt>
                <c:pt idx="1470">
                  <c:v>~edth~ : [ɛdθ]</c:v>
                </c:pt>
                <c:pt idx="1471">
                  <c:v>~og~ : [ədʒ]</c:v>
                </c:pt>
                <c:pt idx="1472">
                  <c:v>~ophr~ : [əfɹ]</c:v>
                </c:pt>
                <c:pt idx="1473">
                  <c:v>~icle~ : [əkl]</c:v>
                </c:pt>
                <c:pt idx="1474">
                  <c:v>~o'cl~ : [əkl]</c:v>
                </c:pt>
                <c:pt idx="1475">
                  <c:v>~exch~ : [ɪkstʃ]</c:v>
                </c:pt>
                <c:pt idx="1476">
                  <c:v>~alse~ : [ɔls]</c:v>
                </c:pt>
                <c:pt idx="1477">
                  <c:v>~awn~ : [ɔn]</c:v>
                </c:pt>
                <c:pt idx="1478">
                  <c:v>~y'kn~ : [ʊn]</c:v>
                </c:pt>
                <c:pt idx="1479">
                  <c:v>~ends~ : [ɛndz]</c:v>
                </c:pt>
                <c:pt idx="1480">
                  <c:v>~iends~ : [ɛndz]</c:v>
                </c:pt>
                <c:pt idx="1481">
                  <c:v>~enl~ : [ənl]</c:v>
                </c:pt>
                <c:pt idx="1482">
                  <c:v>~inc~ : [ɪns]</c:v>
                </c:pt>
                <c:pt idx="1483">
                  <c:v>~once~ : [ʌns]</c:v>
                </c:pt>
                <c:pt idx="1484">
                  <c:v>~on't~ : [ɔnt]</c:v>
                </c:pt>
                <c:pt idx="1485">
                  <c:v>~ions~ : [ənz]</c:v>
                </c:pt>
                <c:pt idx="1486">
                  <c:v>~one's~ : [ʌnz]</c:v>
                </c:pt>
                <c:pt idx="1487">
                  <c:v>~epl~ : [ɪpl]</c:v>
                </c:pt>
                <c:pt idx="1488">
                  <c:v>~istm~ : [ɪsm]</c:v>
                </c:pt>
                <c:pt idx="1489">
                  <c:v>~essen~ : [ɛsn]</c:v>
                </c:pt>
                <c:pt idx="1490">
                  <c:v>~esson~ : [ɛsn]</c:v>
                </c:pt>
                <c:pt idx="1491">
                  <c:v>~aust~ : [ɔst]</c:v>
                </c:pt>
                <c:pt idx="1492">
                  <c:v>~aut~ : [ɔt]</c:v>
                </c:pt>
                <c:pt idx="1493">
                  <c:v>~ought~ : [ɔt]</c:v>
                </c:pt>
                <c:pt idx="1494">
                  <c:v>~itn~ : [ɪtn]</c:v>
                </c:pt>
                <c:pt idx="1495">
                  <c:v>~itten~ : [ɪtn]</c:v>
                </c:pt>
                <c:pt idx="1496">
                  <c:v>~eaven~ : [ɛvn]</c:v>
                </c:pt>
                <c:pt idx="1497">
                  <c:v>~oss~ : [əz]</c:v>
                </c:pt>
                <c:pt idx="1498">
                  <c:v>~ousin~ : [ʌzn]</c:v>
                </c:pt>
                <c:pt idx="1499">
                  <c:v>~ozen~ : [ʌzn]</c:v>
                </c:pt>
                <c:pt idx="1500">
                  <c:v>~aug~ : [ɑɡ]</c:v>
                </c:pt>
                <c:pt idx="1501">
                  <c:v>~ith~ : [ɪθ]</c:v>
                </c:pt>
                <c:pt idx="1502">
                  <c:v>~yth~ : [ɪθ]</c:v>
                </c:pt>
                <c:pt idx="1503">
                  <c:v>~eard~ : [ɪɹd]</c:v>
                </c:pt>
                <c:pt idx="1504">
                  <c:v>~eird~ : [ɪɹd]</c:v>
                </c:pt>
                <c:pt idx="1505">
                  <c:v>~oards~ : [ɔɹdz]</c:v>
                </c:pt>
                <c:pt idx="1506">
                  <c:v>~ords~ : [ɜɹdz]</c:v>
                </c:pt>
                <c:pt idx="1507">
                  <c:v>~urg~ : [ɜɹdʒ]</c:v>
                </c:pt>
                <c:pt idx="1508">
                  <c:v>~urge~ : [ɜɹdʒ]</c:v>
                </c:pt>
                <c:pt idx="1509">
                  <c:v>~urf~ : [ɜɹf]</c:v>
                </c:pt>
                <c:pt idx="1510">
                  <c:v>~erh~ : [əɹh]</c:v>
                </c:pt>
                <c:pt idx="1511">
                  <c:v>~orh~ : [əɹh]</c:v>
                </c:pt>
                <c:pt idx="1512">
                  <c:v>~o'l~ : [əʊl]</c:v>
                </c:pt>
                <c:pt idx="1513">
                  <c:v>~uggle~ : [ʌɡl]</c:v>
                </c:pt>
                <c:pt idx="1514">
                  <c:v>~ugl~ : [ʌɡl]</c:v>
                </c:pt>
                <c:pt idx="1515">
                  <c:v>~earned~ : [ɜɹnd]</c:v>
                </c:pt>
                <c:pt idx="1516">
                  <c:v>~urned~ : [ɜɹnd]</c:v>
                </c:pt>
                <c:pt idx="1517">
                  <c:v>~oz~ : [ɔɹts]</c:v>
                </c:pt>
                <c:pt idx="1518">
                  <c:v>~o's~ : [əʊz]</c:v>
                </c:pt>
                <c:pt idx="1519">
                  <c:v>~ois~ : [ɔɪz]</c:v>
                </c:pt>
                <c:pt idx="1520">
                  <c:v>~urth~ : [ɜɹð]</c:v>
                </c:pt>
                <c:pt idx="1521">
                  <c:v>~igr~ : [ɪɡɹ]</c:v>
                </c:pt>
                <c:pt idx="1522">
                  <c:v>~irth~ : [ɜɹθ]</c:v>
                </c:pt>
                <c:pt idx="1523">
                  <c:v>~engl~ : [ɪŋɡl]</c:v>
                </c:pt>
                <c:pt idx="1524">
                  <c:v>~ingle~ : [ɪŋɡl]</c:v>
                </c:pt>
                <c:pt idx="1525">
                  <c:v>~ence~ : [əns]</c:v>
                </c:pt>
                <c:pt idx="1526">
                  <c:v>~ance~ : [əns]</c:v>
                </c:pt>
                <c:pt idx="1527">
                  <c:v>~ion~ : [ən]</c:v>
                </c:pt>
                <c:pt idx="1528">
                  <c:v>~err~ : [ɜɹ]</c:v>
                </c:pt>
                <c:pt idx="1529">
                  <c:v>~il~ : [ɪl]</c:v>
                </c:pt>
                <c:pt idx="1530">
                  <c:v>~ac~ : [æs]</c:v>
                </c:pt>
                <c:pt idx="1531">
                  <c:v>~st~ : [t]</c:v>
                </c:pt>
                <c:pt idx="1532">
                  <c:v>~ay~ : [aɪ]</c:v>
                </c:pt>
                <c:pt idx="1533">
                  <c:v>~rect~ : [ɛkʃ]</c:v>
                </c:pt>
                <c:pt idx="1534">
                  <c:v>~am~ : [əm]</c:v>
                </c:pt>
                <c:pt idx="1535">
                  <c:v>~ade~ : [eɪd]</c:v>
                </c:pt>
                <c:pt idx="1536">
                  <c:v>~ins~ : [ənz]</c:v>
                </c:pt>
                <c:pt idx="1537">
                  <c:v>~ease~ : [is]</c:v>
                </c:pt>
                <c:pt idx="1538">
                  <c:v>~eas~ : [iz]</c:v>
                </c:pt>
                <c:pt idx="1539">
                  <c:v>~ai~ : [ɛ]</c:v>
                </c:pt>
                <c:pt idx="1540">
                  <c:v>~ea~ : [ɛ]</c:v>
                </c:pt>
                <c:pt idx="1541">
                  <c:v>~ir~ : [ɪɹ]</c:v>
                </c:pt>
                <c:pt idx="1542">
                  <c:v>~ight~ : [aɪt]</c:v>
                </c:pt>
                <c:pt idx="1543">
                  <c:v>~ub~ : [əb]</c:v>
                </c:pt>
                <c:pt idx="1544">
                  <c:v>~ach~ : [ætʃ]</c:v>
                </c:pt>
                <c:pt idx="1545">
                  <c:v>~ac~ : [eɪs]</c:v>
                </c:pt>
                <c:pt idx="1546">
                  <c:v>~urn~ : [ɜɹn]</c:v>
                </c:pt>
                <c:pt idx="1547">
                  <c:v>~ate~ : [ət]</c:v>
                </c:pt>
                <c:pt idx="1548">
                  <c:v>~eb~ : [ɪb]</c:v>
                </c:pt>
                <c:pt idx="1549">
                  <c:v>~augh~ : [ʌf]</c:v>
                </c:pt>
                <c:pt idx="1550">
                  <c:v>~irl~ : [ɜɹl]</c:v>
                </c:pt>
                <c:pt idx="1551">
                  <c:v>~ad~ : [əd]</c:v>
                </c:pt>
                <c:pt idx="1552">
                  <c:v>~app~ : [əp]</c:v>
                </c:pt>
                <c:pt idx="1553">
                  <c:v>~eek~ : [ik]</c:v>
                </c:pt>
                <c:pt idx="1554">
                  <c:v>~oup~ : [up]</c:v>
                </c:pt>
                <c:pt idx="1555">
                  <c:v>~ixt~ : [ɪkst]</c:v>
                </c:pt>
                <c:pt idx="1556">
                  <c:v>~iv~ : [ɪv]</c:v>
                </c:pt>
                <c:pt idx="1557">
                  <c:v>~ill~ : [ɪl]</c:v>
                </c:pt>
                <c:pt idx="1558">
                  <c:v>~ise~ : [aɪz]</c:v>
                </c:pt>
                <c:pt idx="1559">
                  <c:v>~ike~ : [aɪk]</c:v>
                </c:pt>
                <c:pt idx="1560">
                  <c:v>~ime~ : [aɪm]</c:v>
                </c:pt>
                <c:pt idx="1561">
                  <c:v>~ac~ : [eɪk]</c:v>
                </c:pt>
                <c:pt idx="1562">
                  <c:v>~omb~ : [oʊm]</c:v>
                </c:pt>
                <c:pt idx="1563">
                  <c:v>~ead~ : [ɪd]</c:v>
                </c:pt>
                <c:pt idx="1564">
                  <c:v>~ens~ : [ɛns]</c:v>
                </c:pt>
                <c:pt idx="1565">
                  <c:v>~ase~ : [eɪz]</c:v>
                </c:pt>
                <c:pt idx="1566">
                  <c:v>~ays~ : [eɪz]</c:v>
                </c:pt>
                <c:pt idx="1567">
                  <c:v>~err~ : [ɛ]</c:v>
                </c:pt>
                <c:pt idx="1568">
                  <c:v>~oll~ : [ɑl]</c:v>
                </c:pt>
                <c:pt idx="1569">
                  <c:v>~iz~ : [əz]</c:v>
                </c:pt>
                <c:pt idx="1570">
                  <c:v>~az~ : [əz]</c:v>
                </c:pt>
                <c:pt idx="1571">
                  <c:v>~~ : [aɪ]</c:v>
                </c:pt>
                <c:pt idx="1572">
                  <c:v>~ounc~ : [aʊns]</c:v>
                </c:pt>
                <c:pt idx="1573">
                  <c:v>~ooth~ : [uθ]</c:v>
                </c:pt>
                <c:pt idx="1574">
                  <c:v>~uth~ : [uθ]</c:v>
                </c:pt>
                <c:pt idx="1575">
                  <c:v>~ault~ : [ɔlt]</c:v>
                </c:pt>
                <c:pt idx="1576">
                  <c:v>~ens~ : [ənz]</c:v>
                </c:pt>
                <c:pt idx="1577">
                  <c:v>~ines~ : [ɪnz]</c:v>
                </c:pt>
                <c:pt idx="1578">
                  <c:v>~och~ : [ətʃ]</c:v>
                </c:pt>
                <c:pt idx="1579">
                  <c:v>~outh~ : [ʌð]</c:v>
                </c:pt>
                <c:pt idx="1580">
                  <c:v>~auth~ : [əθ]</c:v>
                </c:pt>
                <c:pt idx="1581">
                  <c:v>~egg~ : [ɛɡ]</c:v>
                </c:pt>
                <c:pt idx="1582">
                  <c:v>~uss~ : [ʌʃ]</c:v>
                </c:pt>
                <c:pt idx="1583">
                  <c:v>~ogn~ : [əɡn]</c:v>
                </c:pt>
                <c:pt idx="1584">
                  <c:v>~et~ : [t]</c:v>
                </c:pt>
                <c:pt idx="1585">
                  <c:v>~een~ : [in]</c:v>
                </c:pt>
                <c:pt idx="1586">
                  <c:v>~em~ : [əm]</c:v>
                </c:pt>
                <c:pt idx="1587">
                  <c:v>~ai~ : [eɪ]</c:v>
                </c:pt>
                <c:pt idx="1588">
                  <c:v>~ish~ : [ɪʃ]</c:v>
                </c:pt>
                <c:pt idx="1589">
                  <c:v>~oot~ : [ut]</c:v>
                </c:pt>
                <c:pt idx="1590">
                  <c:v>~ode~ : [oʊd]</c:v>
                </c:pt>
                <c:pt idx="1591">
                  <c:v>~sk~ : [sk]</c:v>
                </c:pt>
                <c:pt idx="1592">
                  <c:v>~opp~ : [ɑp]</c:v>
                </c:pt>
                <c:pt idx="1593">
                  <c:v>~off~ : [əf]</c:v>
                </c:pt>
                <c:pt idx="1594">
                  <c:v>~eighb~ : [eɪb]</c:v>
                </c:pt>
                <c:pt idx="1595">
                  <c:v>~oast~ : [oʊst]</c:v>
                </c:pt>
                <c:pt idx="1596">
                  <c:v>~ows~ : [oʊz]</c:v>
                </c:pt>
                <c:pt idx="1597">
                  <c:v>~udd~ : [ʌd]</c:v>
                </c:pt>
                <c:pt idx="1598">
                  <c:v>~eur~ : [ʊɹ]</c:v>
                </c:pt>
                <c:pt idx="1599">
                  <c:v>~arc~ : [ɑɹk]</c:v>
                </c:pt>
                <c:pt idx="1600">
                  <c:v>~ite~ : [aɪt]</c:v>
                </c:pt>
                <c:pt idx="1601">
                  <c:v>~ey~ : [i]</c:v>
                </c:pt>
                <c:pt idx="1602">
                  <c:v>~ew~ : [oʊ]</c:v>
                </c:pt>
                <c:pt idx="1603">
                  <c:v>~im~ : [əm]</c:v>
                </c:pt>
                <c:pt idx="1604">
                  <c:v>~int~ : [ɪn]</c:v>
                </c:pt>
                <c:pt idx="1605">
                  <c:v>~ir~ : [ɜɹ]</c:v>
                </c:pt>
                <c:pt idx="1606">
                  <c:v>~our~ : [aw]</c:v>
                </c:pt>
                <c:pt idx="1607">
                  <c:v>~ipe~ : [aɪp]</c:v>
                </c:pt>
                <c:pt idx="1608">
                  <c:v>~env~ : [ɪnv]</c:v>
                </c:pt>
                <c:pt idx="1609">
                  <c:v>~erv~ : [ɜɹv]</c:v>
                </c:pt>
                <c:pt idx="1610">
                  <c:v>~us~ : [ɪz]</c:v>
                </c:pt>
                <c:pt idx="1611">
                  <c:v>~ieve~ : [iv]</c:v>
                </c:pt>
                <c:pt idx="1612">
                  <c:v>~els~ : [əlz]</c:v>
                </c:pt>
                <c:pt idx="1613">
                  <c:v>~eal~ : [il]</c:v>
                </c:pt>
                <c:pt idx="1614">
                  <c:v>~ot~ : [ət]</c:v>
                </c:pt>
                <c:pt idx="1615">
                  <c:v>~iz~ : [aɪz]</c:v>
                </c:pt>
                <c:pt idx="1616">
                  <c:v>~use~ : [uz]</c:v>
                </c:pt>
                <c:pt idx="1617">
                  <c:v>~eer~ : [ɪɹ]</c:v>
                </c:pt>
                <c:pt idx="1618">
                  <c:v>~us~ : [əs]</c:v>
                </c:pt>
                <c:pt idx="1619">
                  <c:v>~i~ : [ɪ]</c:v>
                </c:pt>
                <c:pt idx="1620">
                  <c:v>~ense~ : [ɛns]</c:v>
                </c:pt>
                <c:pt idx="1621">
                  <c:v>~up~ : [əp]</c:v>
                </c:pt>
                <c:pt idx="1622">
                  <c:v>~ough~ : [əʊ]</c:v>
                </c:pt>
                <c:pt idx="1623">
                  <c:v>~ant~ : [ənt]</c:v>
                </c:pt>
                <c:pt idx="1624">
                  <c:v>~arr~ : [ɔɹ]</c:v>
                </c:pt>
                <c:pt idx="1625">
                  <c:v>~ak~ : [æk]</c:v>
                </c:pt>
                <c:pt idx="1626">
                  <c:v>~eased~ : [ist]</c:v>
                </c:pt>
                <c:pt idx="1627">
                  <c:v>~yb~ : [ɪb]</c:v>
                </c:pt>
                <c:pt idx="1628">
                  <c:v>~edge~ : [ɛdʒ]</c:v>
                </c:pt>
                <c:pt idx="1629">
                  <c:v>~ej~ : [ɛdʒ]</c:v>
                </c:pt>
                <c:pt idx="1630">
                  <c:v>~rage~ : [ɛdʒ]</c:v>
                </c:pt>
                <c:pt idx="1631">
                  <c:v>~iple~ : [əpl]</c:v>
                </c:pt>
                <c:pt idx="1632">
                  <c:v>~abb~ : [æb]</c:v>
                </c:pt>
                <c:pt idx="1633">
                  <c:v>~yc~ : [aɪk]</c:v>
                </c:pt>
                <c:pt idx="1634">
                  <c:v>~ile~ : [aɪl]</c:v>
                </c:pt>
                <c:pt idx="1635">
                  <c:v>~ine's~ : [aɪnz]</c:v>
                </c:pt>
                <c:pt idx="1636">
                  <c:v>~eitl~ : [aɪtl]</c:v>
                </c:pt>
                <c:pt idx="1637">
                  <c:v>~itle~ : [aɪtl]</c:v>
                </c:pt>
                <c:pt idx="1638">
                  <c:v>~ytle~ : [aɪtl]</c:v>
                </c:pt>
                <c:pt idx="1639">
                  <c:v>~eige~ : [eɪʒ]</c:v>
                </c:pt>
                <c:pt idx="1640">
                  <c:v>~uas~ : [eɪʒ]</c:v>
                </c:pt>
                <c:pt idx="1641">
                  <c:v>~eab~ : [ib]</c:v>
                </c:pt>
                <c:pt idx="1642">
                  <c:v>~eeb~ : [ib]</c:v>
                </c:pt>
                <c:pt idx="1643">
                  <c:v>~eans~ : [inz]</c:v>
                </c:pt>
                <c:pt idx="1644">
                  <c:v>~ene's~ : [inz]</c:v>
                </c:pt>
                <c:pt idx="1645">
                  <c:v>~enes~ : [inz]</c:v>
                </c:pt>
                <c:pt idx="1646">
                  <c:v>~eathe~ : [ið]</c:v>
                </c:pt>
                <c:pt idx="1647">
                  <c:v>~ould~ : [oʊld]</c:v>
                </c:pt>
                <c:pt idx="1648">
                  <c:v>~augh~ : [ɔ]</c:v>
                </c:pt>
                <c:pt idx="1649">
                  <c:v>~ubj~ : [əbdʒ]</c:v>
                </c:pt>
                <c:pt idx="1650">
                  <c:v>~aud~ : [ɔd]</c:v>
                </c:pt>
                <c:pt idx="1651">
                  <c:v>~ead's~ : [ɛdz]</c:v>
                </c:pt>
                <c:pt idx="1652">
                  <c:v>~ed's~ : [ɛdz]</c:v>
                </c:pt>
                <c:pt idx="1653">
                  <c:v>~eds~ : [ɛdz]</c:v>
                </c:pt>
                <c:pt idx="1654">
                  <c:v>~eaddr~ : [ɛdɹ]</c:v>
                </c:pt>
                <c:pt idx="1655">
                  <c:v>~odg~ : [ɑdʒ]</c:v>
                </c:pt>
                <c:pt idx="1656">
                  <c:v>~oj~ : [ɑdʒ]</c:v>
                </c:pt>
                <c:pt idx="1657">
                  <c:v>~udge~ : [ʌdʒ]</c:v>
                </c:pt>
                <c:pt idx="1658">
                  <c:v>~illed~ : [ɪld]</c:v>
                </c:pt>
                <c:pt idx="1659">
                  <c:v>~awolf~ : [ʊlf]</c:v>
                </c:pt>
                <c:pt idx="1660">
                  <c:v>~olf~ : [ʊlf]</c:v>
                </c:pt>
                <c:pt idx="1661">
                  <c:v>~ulf~ : [ʊlf]</c:v>
                </c:pt>
                <c:pt idx="1662">
                  <c:v>~ilt~ : [ɪlt]</c:v>
                </c:pt>
                <c:pt idx="1663">
                  <c:v>~uilt~ : [ɪlt]</c:v>
                </c:pt>
                <c:pt idx="1664">
                  <c:v>~elle's~ : [ɛlz]</c:v>
                </c:pt>
                <c:pt idx="1665">
                  <c:v>~ells~ : [ɛlz]</c:v>
                </c:pt>
                <c:pt idx="1666">
                  <c:v>~imple~ : [ɪmpl]</c:v>
                </c:pt>
                <c:pt idx="1667">
                  <c:v>~ums~ : [ʌmz]</c:v>
                </c:pt>
                <c:pt idx="1668">
                  <c:v>~und~ : [ənd]</c:v>
                </c:pt>
                <c:pt idx="1669">
                  <c:v>~enge~ : [ɛndʒ]</c:v>
                </c:pt>
                <c:pt idx="1670">
                  <c:v>~enj~ : [ɛndʒ]</c:v>
                </c:pt>
                <c:pt idx="1671">
                  <c:v>~antr~ : [əntɹ]</c:v>
                </c:pt>
                <c:pt idx="1672">
                  <c:v>~unv~ : [ənv]</c:v>
                </c:pt>
                <c:pt idx="1673">
                  <c:v>~ons~ : [ənz]</c:v>
                </c:pt>
                <c:pt idx="1674">
                  <c:v>~esk~ : [ɛsk]</c:v>
                </c:pt>
                <c:pt idx="1675">
                  <c:v>~asl~ : [əsl]</c:v>
                </c:pt>
                <c:pt idx="1676">
                  <c:v>~essel~ : [ɛsl]</c:v>
                </c:pt>
                <c:pt idx="1677">
                  <c:v>~istle~ : [ɪsl]</c:v>
                </c:pt>
                <c:pt idx="1678">
                  <c:v>~osl~ : [əsl]</c:v>
                </c:pt>
                <c:pt idx="1679">
                  <c:v>~ousl~ : [əsl]</c:v>
                </c:pt>
                <c:pt idx="1680">
                  <c:v>~istr~ : [ɪstɹ]</c:v>
                </c:pt>
                <c:pt idx="1681">
                  <c:v>~aught~ : [ɔt]</c:v>
                </c:pt>
                <c:pt idx="1682">
                  <c:v>~ots~ : [əts]</c:v>
                </c:pt>
                <c:pt idx="1683">
                  <c:v>~ardn~ : [ɑɹdn]</c:v>
                </c:pt>
                <c:pt idx="1684">
                  <c:v>~erns~ : [ɜɹnz]</c:v>
                </c:pt>
                <c:pt idx="1685">
                  <c:v>~urns~ : [ɜɹnz]</c:v>
                </c:pt>
                <c:pt idx="1686">
                  <c:v>~yrne's~ : [ɜɹnz]</c:v>
                </c:pt>
                <c:pt idx="1687">
                  <c:v>~orse~ : [ɔɹs]</c:v>
                </c:pt>
                <c:pt idx="1688">
                  <c:v>~earch~ : [ɜɹtʃ]</c:v>
                </c:pt>
                <c:pt idx="1689">
                  <c:v>~erch~ : [ɜɹtʃ]</c:v>
                </c:pt>
                <c:pt idx="1690">
                  <c:v>~urch~ : [ɜɹtʃ]</c:v>
                </c:pt>
                <c:pt idx="1691">
                  <c:v>~airs~ : [ɛɹz]</c:v>
                </c:pt>
                <c:pt idx="1692">
                  <c:v>~eirs~ : [ɛɹz]</c:v>
                </c:pt>
                <c:pt idx="1693">
                  <c:v>~ere's~ : [ɛɹz]</c:v>
                </c:pt>
                <c:pt idx="1694">
                  <c:v>~arth~ : [ɔɹθ]</c:v>
                </c:pt>
                <c:pt idx="1695">
                  <c:v>~ean~ : [in]</c:v>
                </c:pt>
                <c:pt idx="1696">
                  <c:v>~ase~ : [eɪs]</c:v>
                </c:pt>
                <c:pt idx="1697">
                  <c:v>~add~ : [ɑd]</c:v>
                </c:pt>
                <c:pt idx="1698">
                  <c:v>~erc~ : [ɜɹs]</c:v>
                </c:pt>
                <c:pt idx="1699">
                  <c:v>~amb~ : [æm]</c:v>
                </c:pt>
                <c:pt idx="1700">
                  <c:v>~alk~ : [ɑk]</c:v>
                </c:pt>
                <c:pt idx="1701">
                  <c:v>~enc~ : [ɛns]</c:v>
                </c:pt>
                <c:pt idx="1702">
                  <c:v>~ine~ : [ɪn]</c:v>
                </c:pt>
                <c:pt idx="1703">
                  <c:v>~ous~ : [əs]</c:v>
                </c:pt>
                <c:pt idx="1704">
                  <c:v>~oke~ : [oʊk]</c:v>
                </c:pt>
                <c:pt idx="1705">
                  <c:v>~arn~ : [ɔɹn]</c:v>
                </c:pt>
                <c:pt idx="1706">
                  <c:v>~i~ : [əɹ]</c:v>
                </c:pt>
                <c:pt idx="1707">
                  <c:v>~um~ : [əm]</c:v>
                </c:pt>
                <c:pt idx="1708">
                  <c:v>~ans~ : [ənz]</c:v>
                </c:pt>
                <c:pt idx="1709">
                  <c:v>~earn~ : [ɜɹn]</c:v>
                </c:pt>
                <c:pt idx="1710">
                  <c:v>~eat~ : [eɪt]</c:v>
                </c:pt>
                <c:pt idx="1711">
                  <c:v>~ou~ : [u]</c:v>
                </c:pt>
                <c:pt idx="1712">
                  <c:v>~ign~ : [aɪn]</c:v>
                </c:pt>
                <c:pt idx="1713">
                  <c:v>~ak~ : [eɪk]</c:v>
                </c:pt>
                <c:pt idx="1714">
                  <c:v>~eak~ : [eɪk]</c:v>
                </c:pt>
                <c:pt idx="1715">
                  <c:v>~acc~ : [ək]</c:v>
                </c:pt>
                <c:pt idx="1716">
                  <c:v>~ould~ : [ʊd]</c:v>
                </c:pt>
                <c:pt idx="1717">
                  <c:v>~are~ : [ɑɹ]</c:v>
                </c:pt>
                <c:pt idx="1718">
                  <c:v>~owd~ : [aʊd]</c:v>
                </c:pt>
                <c:pt idx="1719">
                  <c:v>~owed~ : [aʊd]</c:v>
                </c:pt>
                <c:pt idx="1720">
                  <c:v>~ubb~ : [ʌb]</c:v>
                </c:pt>
                <c:pt idx="1721">
                  <c:v>~eaf~ : [ɛf]</c:v>
                </c:pt>
                <c:pt idx="1722">
                  <c:v>~encl~ : [ɪnkl]</c:v>
                </c:pt>
                <c:pt idx="1723">
                  <c:v>~ywh~ : [ɪw]</c:v>
                </c:pt>
                <c:pt idx="1724">
                  <c:v>~onk~ : [ʌŋk]</c:v>
                </c:pt>
                <c:pt idx="1725">
                  <c:v>~unc~ : [ʌŋk]</c:v>
                </c:pt>
                <c:pt idx="1726">
                  <c:v>~ann~ : [æn]</c:v>
                </c:pt>
                <c:pt idx="1727">
                  <c:v>~ale~ : [eɪl]</c:v>
                </c:pt>
                <c:pt idx="1728">
                  <c:v>~onn~ : [ɑn]</c:v>
                </c:pt>
                <c:pt idx="1729">
                  <c:v>~ew~ : [u]</c:v>
                </c:pt>
                <c:pt idx="1730">
                  <c:v>~eap~ : [ɛp]</c:v>
                </c:pt>
                <c:pt idx="1731">
                  <c:v>~urr~ : [ɜɹ]</c:v>
                </c:pt>
                <c:pt idx="1732">
                  <c:v>~ered~ : [əɹd]</c:v>
                </c:pt>
                <c:pt idx="1733">
                  <c:v>~urt~ : [ɜɹt]</c:v>
                </c:pt>
                <c:pt idx="1734">
                  <c:v>~yp~ : [aɪp]</c:v>
                </c:pt>
                <c:pt idx="1735">
                  <c:v>~iff~ : [ɪf]</c:v>
                </c:pt>
                <c:pt idx="1736">
                  <c:v>~ass~ : [əs]</c:v>
                </c:pt>
                <c:pt idx="1737">
                  <c:v>~ease~ : [iz]</c:v>
                </c:pt>
                <c:pt idx="1738">
                  <c:v>~ize~ : [aɪz]</c:v>
                </c:pt>
                <c:pt idx="1739">
                  <c:v>~ick~ : [ɪk]</c:v>
                </c:pt>
                <c:pt idx="1740">
                  <c:v>~eet~ : [it]</c:v>
                </c:pt>
                <c:pt idx="1741">
                  <c:v>~ea~ : [i]</c:v>
                </c:pt>
                <c:pt idx="1742">
                  <c:v>~ee~ : [i]</c:v>
                </c:pt>
                <c:pt idx="1743">
                  <c:v>~oat~ : [oʊt]</c:v>
                </c:pt>
                <c:pt idx="1744">
                  <c:v>~ote~ : [oʊt]</c:v>
                </c:pt>
                <c:pt idx="1745">
                  <c:v>~esh~ : [ɛʃ]</c:v>
                </c:pt>
                <c:pt idx="1746">
                  <c:v>~umb~ : [ʌm]</c:v>
                </c:pt>
                <c:pt idx="1747">
                  <c:v>~ies~ : [ɪz]</c:v>
                </c:pt>
                <c:pt idx="1748">
                  <c:v>~as~ : [əs]</c:v>
                </c:pt>
                <c:pt idx="1749">
                  <c:v>~an~ : [ən]</c:v>
                </c:pt>
                <c:pt idx="1750">
                  <c:v>~ite~ : [ɪt]</c:v>
                </c:pt>
                <c:pt idx="1751">
                  <c:v>~in~ : [ən]</c:v>
                </c:pt>
                <c:pt idx="1752">
                  <c:v>~ole~ : [oʊl]</c:v>
                </c:pt>
                <c:pt idx="1753">
                  <c:v>~ix~ : [ɪks]</c:v>
                </c:pt>
                <c:pt idx="1754">
                  <c:v>~amm~ : [æm]</c:v>
                </c:pt>
                <c:pt idx="1755">
                  <c:v>~apple~ : [æpl]</c:v>
                </c:pt>
                <c:pt idx="1756">
                  <c:v>~ych~ : [aɪk]</c:v>
                </c:pt>
                <c:pt idx="1757">
                  <c:v>~isl~ : [aɪl]</c:v>
                </c:pt>
                <c:pt idx="1758">
                  <c:v>~iam~ : [aɪm]</c:v>
                </c:pt>
                <c:pt idx="1759">
                  <c:v>~ive's~ : [aɪvz]</c:v>
                </c:pt>
                <c:pt idx="1760">
                  <c:v>~ire~ : [aɪɹ]</c:v>
                </c:pt>
                <c:pt idx="1761">
                  <c:v>~bj~ : [bj]</c:v>
                </c:pt>
                <c:pt idx="1762">
                  <c:v>~ayb~ : [eɪb]</c:v>
                </c:pt>
                <c:pt idx="1763">
                  <c:v>~ules~ : [ulz]</c:v>
                </c:pt>
                <c:pt idx="1764">
                  <c:v>~oose~ : [us]</c:v>
                </c:pt>
                <c:pt idx="1765">
                  <c:v>~uce~ : [us]</c:v>
                </c:pt>
                <c:pt idx="1766">
                  <c:v>~ouble~ : [ʌbl]</c:v>
                </c:pt>
                <c:pt idx="1767">
                  <c:v>~eck~ : [ɛk]</c:v>
                </c:pt>
                <c:pt idx="1768">
                  <c:v>~ocks~ : [ɑks]</c:v>
                </c:pt>
                <c:pt idx="1769">
                  <c:v>~omb~ : [ɑm]</c:v>
                </c:pt>
                <c:pt idx="1770">
                  <c:v>~empe~ : [ɛmp]</c:v>
                </c:pt>
                <c:pt idx="1771">
                  <c:v>~om's~ : [əmz]</c:v>
                </c:pt>
                <c:pt idx="1772">
                  <c:v>~aun~ : [ɔn]</c:v>
                </c:pt>
                <c:pt idx="1773">
                  <c:v>~awne~ : [ɔn]</c:v>
                </c:pt>
                <c:pt idx="1774">
                  <c:v>~ainl~ : [ənl]</c:v>
                </c:pt>
                <c:pt idx="1775">
                  <c:v>~unl~ : [ənl]</c:v>
                </c:pt>
                <c:pt idx="1776">
                  <c:v>~rents~ : [ɛnts]</c:v>
                </c:pt>
                <c:pt idx="1777">
                  <c:v>~ones~ : [ʌnz]</c:v>
                </c:pt>
                <c:pt idx="1778">
                  <c:v>~unns~ : [ʌnz]</c:v>
                </c:pt>
                <c:pt idx="1779">
                  <c:v>~uss~ : [ʌs]</c:v>
                </c:pt>
                <c:pt idx="1780">
                  <c:v>~itch~ : [ɪtʃ]</c:v>
                </c:pt>
                <c:pt idx="1781">
                  <c:v>~ongue~ : [ʌŋ]</c:v>
                </c:pt>
                <c:pt idx="1782">
                  <c:v>~oung~ : [ʌŋ]</c:v>
                </c:pt>
                <c:pt idx="1783">
                  <c:v>~ugh~ : [ʌɡ]</c:v>
                </c:pt>
                <c:pt idx="1784">
                  <c:v>~arle~ : [ɑɹl]</c:v>
                </c:pt>
                <c:pt idx="1785">
                  <c:v>~oise~ : [ɔɪz]</c:v>
                </c:pt>
                <c:pt idx="1786">
                  <c:v>~oys~ : [ɔɪz]</c:v>
                </c:pt>
                <c:pt idx="1787">
                  <c:v>~earth~ : [ɜɹθ]</c:v>
                </c:pt>
                <c:pt idx="1788">
                  <c:v>~opp~ : [əp]</c:v>
                </c:pt>
                <c:pt idx="1789">
                  <c:v>~oc~ : [əs]</c:v>
                </c:pt>
                <c:pt idx="1790">
                  <c:v>~ice~ : [ɪs]</c:v>
                </c:pt>
                <c:pt idx="1791">
                  <c:v>~re~ : [ə]</c:v>
                </c:pt>
                <c:pt idx="1792">
                  <c:v>~ough~ : [oʊ]</c:v>
                </c:pt>
                <c:pt idx="1793">
                  <c:v>~el~ : [əl]</c:v>
                </c:pt>
                <c:pt idx="1794">
                  <c:v>~wh~ : [w]</c:v>
                </c:pt>
                <c:pt idx="1795">
                  <c:v>~east~ : [ɛst]</c:v>
                </c:pt>
                <c:pt idx="1796">
                  <c:v>~iss~ : [ɪʃ]</c:v>
                </c:pt>
                <c:pt idx="1797">
                  <c:v>~wh~ : [h]</c:v>
                </c:pt>
                <c:pt idx="1798">
                  <c:v>~en~ : [ən]</c:v>
                </c:pt>
                <c:pt idx="1799">
                  <c:v>~on~ : [ən]</c:v>
                </c:pt>
                <c:pt idx="1800">
                  <c:v>~eem~ : [im]</c:v>
                </c:pt>
                <c:pt idx="1801">
                  <c:v>~oon~ : [un]</c:v>
                </c:pt>
                <c:pt idx="1802">
                  <c:v>~ourn~ : [ɔɹn]</c:v>
                </c:pt>
                <c:pt idx="1803">
                  <c:v>~arr~ : [ɛɹ]</c:v>
                </c:pt>
                <c:pt idx="1804">
                  <c:v>~uit~ : [ut]</c:v>
                </c:pt>
                <c:pt idx="1805">
                  <c:v>~ible~ : [əbl]</c:v>
                </c:pt>
                <c:pt idx="1806">
                  <c:v>~ac~ : [ək]</c:v>
                </c:pt>
                <c:pt idx="1807">
                  <c:v>~eard~ : [ɜɹd]</c:v>
                </c:pt>
                <c:pt idx="1808">
                  <c:v>~erl~ : [ɜɹl]</c:v>
                </c:pt>
                <c:pt idx="1809">
                  <c:v>~ore~ : [ɔɹ]</c:v>
                </c:pt>
                <c:pt idx="1810">
                  <c:v>~aff~ : [əf]</c:v>
                </c:pt>
                <c:pt idx="1811">
                  <c:v>~of~ : [əf]</c:v>
                </c:pt>
                <c:pt idx="1812">
                  <c:v>~rect~ : [ɛkt]</c:v>
                </c:pt>
                <c:pt idx="1813">
                  <c:v>~omm~ : [əm]</c:v>
                </c:pt>
                <c:pt idx="1814">
                  <c:v>~igned~ : [aɪnd]</c:v>
                </c:pt>
                <c:pt idx="1815">
                  <c:v>~eap~ : [ip]</c:v>
                </c:pt>
                <c:pt idx="1816">
                  <c:v>~orse~ : [ɜɹs]</c:v>
                </c:pt>
                <c:pt idx="1817">
                  <c:v>~ice~ : [əs]</c:v>
                </c:pt>
                <c:pt idx="1818">
                  <c:v>~tr~ : [ɹ]</c:v>
                </c:pt>
                <c:pt idx="1819">
                  <c:v>~ur~ : [ɛɹ]</c:v>
                </c:pt>
                <c:pt idx="1820">
                  <c:v>~or~ : [əɹ]</c:v>
                </c:pt>
                <c:pt idx="1821">
                  <c:v>~~ : [w]</c:v>
                </c:pt>
                <c:pt idx="1822">
                  <c:v>~iss~ : [ɪs]</c:v>
                </c:pt>
                <c:pt idx="1823">
                  <c:v>~ome~ : [əm]</c:v>
                </c:pt>
                <c:pt idx="1824">
                  <c:v>~ai~ : [aɪ]</c:v>
                </c:pt>
                <c:pt idx="1825">
                  <c:v>~eaf~ : [if]</c:v>
                </c:pt>
                <c:pt idx="1826">
                  <c:v>~ampb~ : [æmb]</c:v>
                </c:pt>
                <c:pt idx="1827">
                  <c:v>~aid~ : [eɪd]</c:v>
                </c:pt>
                <c:pt idx="1828">
                  <c:v>~eag~ : [iɡ]</c:v>
                </c:pt>
                <c:pt idx="1829">
                  <c:v>~iffed~ : [ɪft]</c:v>
                </c:pt>
                <c:pt idx="1830">
                  <c:v>~elled~ : [ɛld]</c:v>
                </c:pt>
                <c:pt idx="1831">
                  <c:v>~emple~ : [ɛmpl]</c:v>
                </c:pt>
                <c:pt idx="1832">
                  <c:v>~ench~ : [ɛntʃ]</c:v>
                </c:pt>
                <c:pt idx="1833">
                  <c:v>~auc~ : [ɔs]</c:v>
                </c:pt>
                <c:pt idx="1834">
                  <c:v>~auce~ : [ɔs]</c:v>
                </c:pt>
                <c:pt idx="1835">
                  <c:v>~isp~ : [ɪsp]</c:v>
                </c:pt>
                <c:pt idx="1836">
                  <c:v>~ist's~ : [ɪsts]</c:v>
                </c:pt>
                <c:pt idx="1837">
                  <c:v>~ott~ : [ɑt]</c:v>
                </c:pt>
                <c:pt idx="1838">
                  <c:v>~it's~ : [ɪts]</c:v>
                </c:pt>
                <c:pt idx="1839">
                  <c:v>~etra~ : [ɛtɹ]</c:v>
                </c:pt>
                <c:pt idx="1840">
                  <c:v>~ettr~ : [ɛtɹ]</c:v>
                </c:pt>
                <c:pt idx="1841">
                  <c:v>~igg~ : [ɪɡ]</c:v>
                </c:pt>
                <c:pt idx="1842">
                  <c:v>~reth~ : [əθ]</c:v>
                </c:pt>
                <c:pt idx="1843">
                  <c:v>~orst~ : [ɜɹst]</c:v>
                </c:pt>
                <c:pt idx="1844">
                  <c:v>~urst~ : [ɜɹst]</c:v>
                </c:pt>
                <c:pt idx="1845">
                  <c:v>~a~ : [ɪ]</c:v>
                </c:pt>
                <c:pt idx="1846">
                  <c:v>~anc~ : [əns]</c:v>
                </c:pt>
                <c:pt idx="1847">
                  <c:v>~ons~ : [əns]</c:v>
                </c:pt>
                <c:pt idx="1848">
                  <c:v>~ol~ : [əl]</c:v>
                </c:pt>
                <c:pt idx="1849">
                  <c:v>~ees~ : [iz]</c:v>
                </c:pt>
                <c:pt idx="1850">
                  <c:v>~ut~ : [ət]</c:v>
                </c:pt>
                <c:pt idx="1851">
                  <c:v>~sch~ : [sk]</c:v>
                </c:pt>
                <c:pt idx="1852">
                  <c:v>~eis~ : [aɪs]</c:v>
                </c:pt>
                <c:pt idx="1853">
                  <c:v>~ys~ : [aɪs]</c:v>
                </c:pt>
                <c:pt idx="1854">
                  <c:v>~aph~ : [əf]</c:v>
                </c:pt>
                <c:pt idx="1855">
                  <c:v>~ech~ : [ɛk]</c:v>
                </c:pt>
                <c:pt idx="1856">
                  <c:v>~ope~ : [əp]</c:v>
                </c:pt>
                <c:pt idx="1857">
                  <c:v>~upp~ : [əp]</c:v>
                </c:pt>
                <c:pt idx="1858">
                  <c:v>~abl~ : [əbl]</c:v>
                </c:pt>
                <c:pt idx="1859">
                  <c:v>~ough~ : [u]</c:v>
                </c:pt>
                <c:pt idx="1860">
                  <c:v>~err~ : [ɛɹ]</c:v>
                </c:pt>
                <c:pt idx="1861">
                  <c:v>~ar~ : [əɹ]</c:v>
                </c:pt>
                <c:pt idx="1862">
                  <c:v>~ont~ : [ənt]</c:v>
                </c:pt>
                <c:pt idx="1863">
                  <c:v>~ere~ : [ɜɹ]</c:v>
                </c:pt>
                <c:pt idx="1864">
                  <c:v>~eur~ : [ɜɹ]</c:v>
                </c:pt>
                <c:pt idx="1865">
                  <c:v>~ude~ : [ud]</c:v>
                </c:pt>
                <c:pt idx="1866">
                  <c:v>~eff~ : [ɪf]</c:v>
                </c:pt>
                <c:pt idx="1867">
                  <c:v>~ief~ : [ɪf]</c:v>
                </c:pt>
                <c:pt idx="1868">
                  <c:v>~epp~ : [ɛp]</c:v>
                </c:pt>
                <c:pt idx="1869">
                  <c:v>~iss~ : [ɪz]</c:v>
                </c:pt>
                <c:pt idx="1870">
                  <c:v>~ch~ : [k]</c:v>
                </c:pt>
                <c:pt idx="1871">
                  <c:v>~a~ : [əɹ]</c:v>
                </c:pt>
                <c:pt idx="1872">
                  <c:v>~enc~ : [əns]</c:v>
                </c:pt>
                <c:pt idx="1873">
                  <c:v>~ul~ : [əl]</c:v>
                </c:pt>
                <c:pt idx="1874">
                  <c:v>~umm~ : [ʌm]</c:v>
                </c:pt>
                <c:pt idx="1875">
                  <c:v>~isc~ : [ɪs]</c:v>
                </c:pt>
                <c:pt idx="1876">
                  <c:v>~esc~ : [ɛs]</c:v>
                </c:pt>
                <c:pt idx="1877">
                  <c:v>~att~ : [ət]</c:v>
                </c:pt>
                <c:pt idx="1878">
                  <c:v>~ath~ : [ət]</c:v>
                </c:pt>
                <c:pt idx="1879">
                  <c:v>~ohn~ : [ɑn]</c:v>
                </c:pt>
                <c:pt idx="1880">
                  <c:v>~andk~ : [æŋk]</c:v>
                </c:pt>
                <c:pt idx="1881">
                  <c:v>~imb~ : [aɪm]</c:v>
                </c:pt>
                <c:pt idx="1882">
                  <c:v>~awn~ : [aʊn]</c:v>
                </c:pt>
                <c:pt idx="1883">
                  <c:v>~oap~ : [oʊp]</c:v>
                </c:pt>
                <c:pt idx="1884">
                  <c:v>~oom~ : [um]</c:v>
                </c:pt>
                <c:pt idx="1885">
                  <c:v>~ute~ : [ut]</c:v>
                </c:pt>
                <c:pt idx="1886">
                  <c:v>~awd~ : [ɔd]</c:v>
                </c:pt>
                <c:pt idx="1887">
                  <c:v>~awed~ : [ɔd]</c:v>
                </c:pt>
                <c:pt idx="1888">
                  <c:v>~odge~ : [ɑdʒ]</c:v>
                </c:pt>
                <c:pt idx="1889">
                  <c:v>~enz~ : [ɪns]</c:v>
                </c:pt>
                <c:pt idx="1890">
                  <c:v>~ince~ : [ɪns]</c:v>
                </c:pt>
                <c:pt idx="1891">
                  <c:v>~ients~ : [ənts]</c:v>
                </c:pt>
                <c:pt idx="1892">
                  <c:v>~rent's~ : [ənts]</c:v>
                </c:pt>
                <c:pt idx="1893">
                  <c:v>~ottes~ : [əts]</c:v>
                </c:pt>
                <c:pt idx="1894">
                  <c:v>~utes~ : [əts]</c:v>
                </c:pt>
                <c:pt idx="1895">
                  <c:v>~irc~ : [ɜɹk]</c:v>
                </c:pt>
                <c:pt idx="1896">
                  <c:v>~orce~ : [ɔɹs]</c:v>
                </c:pt>
                <c:pt idx="1897">
                  <c:v>~ource~ : [ɔɹs]</c:v>
                </c:pt>
                <c:pt idx="1898">
                  <c:v>~urt~ : [əɹt]</c:v>
                </c:pt>
                <c:pt idx="1899">
                  <c:v>~ourth~ : [ɔɹθ]</c:v>
                </c:pt>
                <c:pt idx="1900">
                  <c:v>~ied~ : [aɪd]</c:v>
                </c:pt>
                <c:pt idx="1901">
                  <c:v>~ose~ : [əs]</c:v>
                </c:pt>
                <c:pt idx="1902">
                  <c:v>~ace~ : [əs]</c:v>
                </c:pt>
                <c:pt idx="1903">
                  <c:v>~all~ : [əl]</c:v>
                </c:pt>
                <c:pt idx="1904">
                  <c:v>~eak~ : [ək]</c:v>
                </c:pt>
                <c:pt idx="1905">
                  <c:v>~een~ : [ɪn]</c:v>
                </c:pt>
                <c:pt idx="1906">
                  <c:v>~owed~ : [oʊd]</c:v>
                </c:pt>
                <c:pt idx="1907">
                  <c:v>~ue~ : [u]</c:v>
                </c:pt>
                <c:pt idx="1908">
                  <c:v>~oose~ : [uz]</c:v>
                </c:pt>
                <c:pt idx="1909">
                  <c:v>~e~ : [ɪ]</c:v>
                </c:pt>
                <c:pt idx="1910">
                  <c:v>~alm~ : [ɑm]</c:v>
                </c:pt>
                <c:pt idx="1911">
                  <c:v>~oard~ : [ɔɹd]</c:v>
                </c:pt>
                <c:pt idx="1912">
                  <c:v>~ourn~ : [ɜɹn]</c:v>
                </c:pt>
                <c:pt idx="1913">
                  <c:v>~unn~ : [ʌn]</c:v>
                </c:pt>
                <c:pt idx="1914">
                  <c:v>~ac~ : [eɪʃ]</c:v>
                </c:pt>
                <c:pt idx="1915">
                  <c:v>~equ~ : [ɪk]</c:v>
                </c:pt>
                <c:pt idx="1916">
                  <c:v>~ious~ : [ɪs]</c:v>
                </c:pt>
                <c:pt idx="1917">
                  <c:v>~adj~ : [ædʒ]</c:v>
                </c:pt>
                <c:pt idx="1918">
                  <c:v>~alf~ : [æf]</c:v>
                </c:pt>
                <c:pt idx="1919">
                  <c:v>~agg~ : [æɡ]</c:v>
                </c:pt>
                <c:pt idx="1920">
                  <c:v>~eighten~ : [aɪtn]</c:v>
                </c:pt>
                <c:pt idx="1921">
                  <c:v>~ightn~ : [aɪtn]</c:v>
                </c:pt>
                <c:pt idx="1922">
                  <c:v>~iten~ : [aɪtn]</c:v>
                </c:pt>
                <c:pt idx="1923">
                  <c:v>~eave~ : [iv]</c:v>
                </c:pt>
                <c:pt idx="1924">
                  <c:v>~eive~ : [iv]</c:v>
                </c:pt>
                <c:pt idx="1925">
                  <c:v>~oop~ : [up]</c:v>
                </c:pt>
                <c:pt idx="1926">
                  <c:v>~upb~ : [ʌb]</c:v>
                </c:pt>
                <c:pt idx="1927">
                  <c:v>~ymp~ : [ɪmp]</c:v>
                </c:pt>
                <c:pt idx="1928">
                  <c:v>~onse~ : [ɑns]</c:v>
                </c:pt>
                <c:pt idx="1929">
                  <c:v>~yw~ : [ɪw]</c:v>
                </c:pt>
                <c:pt idx="1930">
                  <c:v>~ing's~ : [ɪŋz]</c:v>
                </c:pt>
                <c:pt idx="1931">
                  <c:v>~e~ : [əɹ]</c:v>
                </c:pt>
                <c:pt idx="1932">
                  <c:v>~odd~ : [ɑd]</c:v>
                </c:pt>
                <c:pt idx="1933">
                  <c:v>~eal~ : [ɛl]</c:v>
                </c:pt>
                <c:pt idx="1934">
                  <c:v>~oard~ : [əɹd]</c:v>
                </c:pt>
                <c:pt idx="1935">
                  <c:v>~ise~ : [əs]</c:v>
                </c:pt>
                <c:pt idx="1936">
                  <c:v>~orr~ : [ɔɹ]</c:v>
                </c:pt>
                <c:pt idx="1937">
                  <c:v>~ir~ : [aɪ]</c:v>
                </c:pt>
                <c:pt idx="1938">
                  <c:v>~add~ : [əd]</c:v>
                </c:pt>
                <c:pt idx="1939">
                  <c:v>~eace~ : [is]</c:v>
                </c:pt>
                <c:pt idx="1940">
                  <c:v>~iece~ : [is]</c:v>
                </c:pt>
                <c:pt idx="1941">
                  <c:v>~ors~ : [əɹz]</c:v>
                </c:pt>
                <c:pt idx="1942">
                  <c:v>~il~ : [əl]</c:v>
                </c:pt>
                <c:pt idx="1943">
                  <c:v>~yl~ : [aɪl]</c:v>
                </c:pt>
                <c:pt idx="1944">
                  <c:v>~oes~ : [oʊz]</c:v>
                </c:pt>
                <c:pt idx="1945">
                  <c:v>~oz~ : [oʊz]</c:v>
                </c:pt>
                <c:pt idx="1946">
                  <c:v>~oul~ : [ul]</c:v>
                </c:pt>
                <c:pt idx="1947">
                  <c:v>~ule~ : [ul]</c:v>
                </c:pt>
                <c:pt idx="1948">
                  <c:v>~oubl~ : [ʌbl]</c:v>
                </c:pt>
                <c:pt idx="1949">
                  <c:v>~ej~ : [ɪdʒ]</c:v>
                </c:pt>
                <c:pt idx="1950">
                  <c:v>~rage~ : [ɪdʒ]</c:v>
                </c:pt>
                <c:pt idx="1951">
                  <c:v>~eph~ : [əf]</c:v>
                </c:pt>
                <c:pt idx="1952">
                  <c:v>~yh~ : [ɪh]</c:v>
                </c:pt>
                <c:pt idx="1953">
                  <c:v>~icts~ : [ɪks]</c:v>
                </c:pt>
                <c:pt idx="1954">
                  <c:v>~iqu~ : [ɪkw]</c:v>
                </c:pt>
                <c:pt idx="1955">
                  <c:v>~usc~ : [ʌs]</c:v>
                </c:pt>
                <c:pt idx="1956">
                  <c:v>~usse~ : [ʌs]</c:v>
                </c:pt>
                <c:pt idx="1957">
                  <c:v>~erce~ : [əɹs]</c:v>
                </c:pt>
                <c:pt idx="1958">
                  <c:v>~ious~ : [əs]</c:v>
                </c:pt>
                <c:pt idx="1959">
                  <c:v>~ac~ : [əs]</c:v>
                </c:pt>
                <c:pt idx="1960">
                  <c:v>~re~ : [ɹ]</c:v>
                </c:pt>
                <c:pt idx="1961">
                  <c:v>~ohn~ : [oʊn]</c:v>
                </c:pt>
                <c:pt idx="1962">
                  <c:v>~itt~ : [ɪt]</c:v>
                </c:pt>
                <c:pt idx="1963">
                  <c:v>~aise~ : [eɪz]</c:v>
                </c:pt>
                <c:pt idx="1964">
                  <c:v>~iz~ : [ɪz]</c:v>
                </c:pt>
                <c:pt idx="1965">
                  <c:v>~esc~ : [ɪs]</c:v>
                </c:pt>
                <c:pt idx="1966">
                  <c:v>~eis~ : [iz]</c:v>
                </c:pt>
                <c:pt idx="1967">
                  <c:v>~une~ : [un]</c:v>
                </c:pt>
                <c:pt idx="1968">
                  <c:v>~aced~ : [eɪst]</c:v>
                </c:pt>
                <c:pt idx="1969">
                  <c:v>~aist~ : [eɪst]</c:v>
                </c:pt>
                <c:pt idx="1970">
                  <c:v>~ased~ : [eɪst]</c:v>
                </c:pt>
                <c:pt idx="1971">
                  <c:v>~iest~ : [ist]</c:v>
                </c:pt>
                <c:pt idx="1972">
                  <c:v>~eaut~ : [ut]</c:v>
                </c:pt>
                <c:pt idx="1973">
                  <c:v>~ibb~ : [ɪb]</c:v>
                </c:pt>
                <c:pt idx="1974">
                  <c:v>~ibl~ : [əbl]</c:v>
                </c:pt>
                <c:pt idx="1975">
                  <c:v>~ach~ : [ək]</c:v>
                </c:pt>
                <c:pt idx="1976">
                  <c:v>~uppl~ : [əpl]</c:v>
                </c:pt>
                <c:pt idx="1977">
                  <c:v>~eav~ : [ɛv]</c:v>
                </c:pt>
                <c:pt idx="1978">
                  <c:v>~erred~ : [ɜɹd]</c:v>
                </c:pt>
                <c:pt idx="1979">
                  <c:v>~urd~ : [ɜɹd]</c:v>
                </c:pt>
                <c:pt idx="1980">
                  <c:v>~ingk~ : [ɪŋk]</c:v>
                </c:pt>
                <c:pt idx="1981">
                  <c:v>~url~ : [ɜɹl]</c:v>
                </c:pt>
                <c:pt idx="1982">
                  <c:v>~er's~ : [əɹz]</c:v>
                </c:pt>
                <c:pt idx="1983">
                  <c:v>~imm~ : [ɪm]</c:v>
                </c:pt>
                <c:pt idx="1984">
                  <c:v>~edge~ : [ədʒ]</c:v>
                </c:pt>
                <c:pt idx="1985">
                  <c:v>~k~ : [k]</c:v>
                </c:pt>
                <c:pt idx="1986">
                  <c:v>~ell~ : [əl]</c:v>
                </c:pt>
                <c:pt idx="1987">
                  <c:v>~un~ : [ən]</c:v>
                </c:pt>
                <c:pt idx="1988">
                  <c:v>~used~ : [əst]</c:v>
                </c:pt>
                <c:pt idx="1989">
                  <c:v>~erse~ : [ɜɹs]</c:v>
                </c:pt>
                <c:pt idx="1990">
                  <c:v>~urs~ : [ɜɹs]</c:v>
                </c:pt>
                <c:pt idx="1991">
                  <c:v>~urse~ : [ɜɹs]</c:v>
                </c:pt>
                <c:pt idx="1992">
                  <c:v>~ett~ : [ɛt]</c:v>
                </c:pt>
                <c:pt idx="1993">
                  <c:v>~oh~ : [oʊ]</c:v>
                </c:pt>
                <c:pt idx="1994">
                  <c:v>~oor~ : [ɔɹ]</c:v>
                </c:pt>
                <c:pt idx="1995">
                  <c:v>~utt~ : [ət]</c:v>
                </c:pt>
                <c:pt idx="1996">
                  <c:v>~eit~ : [it]</c:v>
                </c:pt>
                <c:pt idx="1997">
                  <c:v>~oal~ : [oʊl]</c:v>
                </c:pt>
                <c:pt idx="1998">
                  <c:v>~oul~ : [oʊl]</c:v>
                </c:pt>
                <c:pt idx="1999">
                  <c:v>~owl~ : [oʊl]</c:v>
                </c:pt>
                <c:pt idx="2000">
                  <c:v>~aim~ : [eɪm]</c:v>
                </c:pt>
                <c:pt idx="2001">
                  <c:v>~aym~ : [eɪm]</c:v>
                </c:pt>
                <c:pt idx="2002">
                  <c:v>~ane~ : [eɪn]</c:v>
                </c:pt>
                <c:pt idx="2003">
                  <c:v>~onc~ : [əns]</c:v>
                </c:pt>
                <c:pt idx="2004">
                  <c:v>~chr~ : [kɹ]</c:v>
                </c:pt>
                <c:pt idx="2005">
                  <c:v>~yst~ : [ɪst]</c:v>
                </c:pt>
                <c:pt idx="2006">
                  <c:v>~oph~ : [əf]</c:v>
                </c:pt>
                <c:pt idx="2007">
                  <c:v>~irm~ : [ɜɹm]</c:v>
                </c:pt>
                <c:pt idx="2008">
                  <c:v>~urm~ : [ɜɹm]</c:v>
                </c:pt>
                <c:pt idx="2009">
                  <c:v>~axe~ : [æks]</c:v>
                </c:pt>
                <c:pt idx="2010">
                  <c:v>~ype~ : [aɪp]</c:v>
                </c:pt>
                <c:pt idx="2011">
                  <c:v>~eech~ : [itʃ]</c:v>
                </c:pt>
                <c:pt idx="2012">
                  <c:v>~euv~ : [uv]</c:v>
                </c:pt>
                <c:pt idx="2013">
                  <c:v>~uv~ : [uv]</c:v>
                </c:pt>
                <c:pt idx="2014">
                  <c:v>~obb~ : [ɑb]</c:v>
                </c:pt>
                <c:pt idx="2015">
                  <c:v>~aud~ : [ɑd]</c:v>
                </c:pt>
                <c:pt idx="2016">
                  <c:v>~emme~ : [ɛm]</c:v>
                </c:pt>
                <c:pt idx="2017">
                  <c:v>~ynd~ : [ɪnd]</c:v>
                </c:pt>
                <c:pt idx="2018">
                  <c:v>~red~ : [əɹd]</c:v>
                </c:pt>
                <c:pt idx="2019">
                  <c:v>~urve~ : [ɜɹv]</c:v>
                </c:pt>
                <c:pt idx="2020">
                  <c:v>~kn~ : [n]</c:v>
                </c:pt>
                <c:pt idx="2021">
                  <c:v>~ain~ : [ən]</c:v>
                </c:pt>
                <c:pt idx="2022">
                  <c:v>~~ : [ɪ]</c:v>
                </c:pt>
                <c:pt idx="2023">
                  <c:v>~occ~ : [ək]</c:v>
                </c:pt>
                <c:pt idx="2024">
                  <c:v>~eight~ : [aɪt]</c:v>
                </c:pt>
                <c:pt idx="2025">
                  <c:v>~ase~ : [əs]</c:v>
                </c:pt>
                <c:pt idx="2026">
                  <c:v>~esh~ : [ɪʃ]</c:v>
                </c:pt>
                <c:pt idx="2027">
                  <c:v>~ansc~ : [æns]</c:v>
                </c:pt>
                <c:pt idx="2028">
                  <c:v>~answ~ : [æns]</c:v>
                </c:pt>
                <c:pt idx="2029">
                  <c:v>~an't~ : [ænt]</c:v>
                </c:pt>
                <c:pt idx="2030">
                  <c:v>~andt~ : [ænt]</c:v>
                </c:pt>
                <c:pt idx="2031">
                  <c:v>~aunt~ : [ænt]</c:v>
                </c:pt>
                <c:pt idx="2032">
                  <c:v>~eikk~ : [aɪk]</c:v>
                </c:pt>
                <c:pt idx="2033">
                  <c:v>~eim~ : [aɪm]</c:v>
                </c:pt>
                <c:pt idx="2034">
                  <c:v>~i'm~ : [aɪm]</c:v>
                </c:pt>
                <c:pt idx="2035">
                  <c:v>~oun~ : [aʊn]</c:v>
                </c:pt>
                <c:pt idx="2036">
                  <c:v>~i've~ : [aɪv]</c:v>
                </c:pt>
                <c:pt idx="2037">
                  <c:v>~aj~ : [eɪdʒ]</c:v>
                </c:pt>
                <c:pt idx="2038">
                  <c:v>~ache~ : [eɪk]</c:v>
                </c:pt>
                <c:pt idx="2039">
                  <c:v>~omo~ : [oʊm]</c:v>
                </c:pt>
                <c:pt idx="2040">
                  <c:v>~over~ : [oʊv]</c:v>
                </c:pt>
                <c:pt idx="2041">
                  <c:v>~reov~ : [oʊv]</c:v>
                </c:pt>
                <c:pt idx="2042">
                  <c:v>~ume~ : [um]</c:v>
                </c:pt>
                <c:pt idx="2043">
                  <c:v>~uum~ : [um]</c:v>
                </c:pt>
                <c:pt idx="2044">
                  <c:v>~ogh~ : [ɔ]</c:v>
                </c:pt>
                <c:pt idx="2045">
                  <c:v>~iage~ : [ɪdʒ]</c:v>
                </c:pt>
                <c:pt idx="2046">
                  <c:v>~idge~ : [ɪdʒ]</c:v>
                </c:pt>
                <c:pt idx="2047">
                  <c:v>~ened~ : [ənd]</c:v>
                </c:pt>
                <c:pt idx="2048">
                  <c:v>~ined~ : [ənd]</c:v>
                </c:pt>
                <c:pt idx="2049">
                  <c:v>~ioned~ : [ənd]</c:v>
                </c:pt>
                <c:pt idx="2050">
                  <c:v>~isk~ : [ɪsk]</c:v>
                </c:pt>
                <c:pt idx="2051">
                  <c:v>~erk~ : [ɜɹk]</c:v>
                </c:pt>
                <c:pt idx="2052">
                  <c:v>~erke~ : [ɜɹk]</c:v>
                </c:pt>
                <c:pt idx="2053">
                  <c:v>~oarse~ : [ɔɹs]</c:v>
                </c:pt>
                <c:pt idx="2054">
                  <c:v>~orc~ : [ɔɹs]</c:v>
                </c:pt>
                <c:pt idx="2055">
                  <c:v>~ourc~ : [ɔɹs]</c:v>
                </c:pt>
                <c:pt idx="2056">
                  <c:v>~ourse~ : [ɔɹs]</c:v>
                </c:pt>
                <c:pt idx="2057">
                  <c:v>~yp~ : [ɪp]</c:v>
                </c:pt>
                <c:pt idx="2058">
                  <c:v>~air~ : [ɛɹ]</c:v>
                </c:pt>
                <c:pt idx="2059">
                  <c:v>~ye~ : [j]</c:v>
                </c:pt>
                <c:pt idx="2060">
                  <c:v>~gu~ : [ɡ]</c:v>
                </c:pt>
                <c:pt idx="2061">
                  <c:v>~eme~ : [im]</c:v>
                </c:pt>
                <c:pt idx="2062">
                  <c:v>~ee's~ : [iz]</c:v>
                </c:pt>
                <c:pt idx="2063">
                  <c:v>~ese~ : [iz]</c:v>
                </c:pt>
                <c:pt idx="2064">
                  <c:v>~oak~ : [oʊk]</c:v>
                </c:pt>
                <c:pt idx="2065">
                  <c:v>~ok~ : [oʊk]</c:v>
                </c:pt>
                <c:pt idx="2066">
                  <c:v>~owk~ : [oʊk]</c:v>
                </c:pt>
                <c:pt idx="2067">
                  <c:v>~ews~ : [uz]</c:v>
                </c:pt>
                <c:pt idx="2068">
                  <c:v>~ues~ : [uz]</c:v>
                </c:pt>
                <c:pt idx="2069">
                  <c:v>~ear~ : [ɪɹ]</c:v>
                </c:pt>
                <c:pt idx="2070">
                  <c:v>~irr~ : [ɪɹ]</c:v>
                </c:pt>
                <c:pt idx="2071">
                  <c:v>~yr~ : [ɪɹ]</c:v>
                </c:pt>
                <c:pt idx="2072">
                  <c:v>~aid~ : [ɛd]</c:v>
                </c:pt>
                <c:pt idx="2073">
                  <c:v>~edd~ : [ɛd]</c:v>
                </c:pt>
                <c:pt idx="2074">
                  <c:v>~re~ : [ɪ]</c:v>
                </c:pt>
                <c:pt idx="2075">
                  <c:v>~ars~ : [əɹz]</c:v>
                </c:pt>
                <c:pt idx="2076">
                  <c:v>~ures~ : [əɹz]</c:v>
                </c:pt>
                <c:pt idx="2077">
                  <c:v>~aint~ : [ənt]</c:v>
                </c:pt>
                <c:pt idx="2078">
                  <c:v>~eec~ : [ik]</c:v>
                </c:pt>
                <c:pt idx="2079">
                  <c:v>~ique~ : [ik]</c:v>
                </c:pt>
                <c:pt idx="2080">
                  <c:v>~eve~ : [iv]</c:v>
                </c:pt>
                <c:pt idx="2081">
                  <c:v>~iage~ : [ədʒ]</c:v>
                </c:pt>
                <c:pt idx="2082">
                  <c:v>~ugg~ : [ədʒ]</c:v>
                </c:pt>
                <c:pt idx="2083">
                  <c:v>~el's~ : [əlz]</c:v>
                </c:pt>
                <c:pt idx="2084">
                  <c:v>~ell's~ : [əlz]</c:v>
                </c:pt>
                <c:pt idx="2085">
                  <c:v>~ials~ : [əlz]</c:v>
                </c:pt>
                <c:pt idx="2086">
                  <c:v>~inn~ : [ɪn]</c:v>
                </c:pt>
                <c:pt idx="2087">
                  <c:v>~qu~ : [k]</c:v>
                </c:pt>
                <c:pt idx="2088">
                  <c:v>~sc~ : [s]</c:v>
                </c:pt>
                <c:pt idx="2089">
                  <c:v>~ere~ : [ɛɹ]</c:v>
                </c:pt>
                <c:pt idx="2090">
                  <c:v>~ine~ : [ən]</c:v>
                </c:pt>
                <c:pt idx="2091">
                  <c:v>~our~ : [ɔɹ]</c:v>
                </c:pt>
                <c:pt idx="2092">
                  <c:v>~oubt~ : [aʊt]</c:v>
                </c:pt>
                <c:pt idx="2093">
                  <c:v>~outer~ : [aʊt]</c:v>
                </c:pt>
                <c:pt idx="2094">
                  <c:v>~ete~ : [it]</c:v>
                </c:pt>
                <c:pt idx="2095">
                  <c:v>~ayed~ : [eɪd]</c:v>
                </c:pt>
                <c:pt idx="2096">
                  <c:v>~uade~ : [eɪd]</c:v>
                </c:pt>
                <c:pt idx="2097">
                  <c:v>~eac~ : [is]</c:v>
                </c:pt>
                <c:pt idx="2098">
                  <c:v>~uc~ : [ək]</c:v>
                </c:pt>
                <c:pt idx="2099">
                  <c:v>~enn~ : [ɛn]</c:v>
                </c:pt>
                <c:pt idx="2100">
                  <c:v>~re~ : [əɹ]</c:v>
                </c:pt>
                <c:pt idx="2101">
                  <c:v>~eit~ : [aɪt]</c:v>
                </c:pt>
                <c:pt idx="2102">
                  <c:v>~oll~ : [əl]</c:v>
                </c:pt>
                <c:pt idx="2103">
                  <c:v>~oze~ : [oʊz]</c:v>
                </c:pt>
                <c:pt idx="2104">
                  <c:v>~uel~ : [ul]</c:v>
                </c:pt>
                <c:pt idx="2105">
                  <c:v>~uice~ : [us]</c:v>
                </c:pt>
                <c:pt idx="2106">
                  <c:v>~uis~ : [us]</c:v>
                </c:pt>
                <c:pt idx="2107">
                  <c:v>~uf~ : [əf]</c:v>
                </c:pt>
                <c:pt idx="2108">
                  <c:v>~eque~ : [ɛk]</c:v>
                </c:pt>
                <c:pt idx="2109">
                  <c:v>~rech~ : [ɛk]</c:v>
                </c:pt>
                <c:pt idx="2110">
                  <c:v>~ick's~ : [ɪks]</c:v>
                </c:pt>
                <c:pt idx="2111">
                  <c:v>~ics~ : [ɪks]</c:v>
                </c:pt>
                <c:pt idx="2112">
                  <c:v>~ey~ : [ɪ]</c:v>
                </c:pt>
                <c:pt idx="2113">
                  <c:v>~ail~ : [əl]</c:v>
                </c:pt>
                <c:pt idx="2114">
                  <c:v>~sch~ : [ʃ]</c:v>
                </c:pt>
                <c:pt idx="2115">
                  <c:v>~irr~ : [ɜɹ]</c:v>
                </c:pt>
                <c:pt idx="2116">
                  <c:v>~ett~ : [ɪt]</c:v>
                </c:pt>
                <c:pt idx="2117">
                  <c:v>~eight~ : [eɪt]</c:v>
                </c:pt>
                <c:pt idx="2118">
                  <c:v>~eill~ : [il]</c:v>
                </c:pt>
                <c:pt idx="2119">
                  <c:v>~iel~ : [il]</c:v>
                </c:pt>
                <c:pt idx="2120">
                  <c:v>~iele~ : [il]</c:v>
                </c:pt>
                <c:pt idx="2121">
                  <c:v>~oel~ : [il]</c:v>
                </c:pt>
                <c:pt idx="2122">
                  <c:v>~entr~ : [ɛnt]</c:v>
                </c:pt>
                <c:pt idx="2123">
                  <c:v>~tw~ : [t]</c:v>
                </c:pt>
                <c:pt idx="2124">
                  <c:v>~uter~ : [ut]</c:v>
                </c:pt>
                <c:pt idx="2125">
                  <c:v>~aul~ : [ɔl]</c:v>
                </c:pt>
                <c:pt idx="2126">
                  <c:v>~ure~ : [əɹ]</c:v>
                </c:pt>
                <c:pt idx="2127">
                  <c:v>~ipp~ : [ɪp]</c:v>
                </c:pt>
                <c:pt idx="2128">
                  <c:v>~imb~ : [ɪm]</c:v>
                </c:pt>
                <c:pt idx="2129">
                  <c:v>~assed~ : [əst]</c:v>
                </c:pt>
                <c:pt idx="2130">
                  <c:v>~ised~ : [əst]</c:v>
                </c:pt>
                <c:pt idx="2131">
                  <c:v>~rest~ : [əst]</c:v>
                </c:pt>
                <c:pt idx="2132">
                  <c:v>~ears~ : [ɜɹs]</c:v>
                </c:pt>
                <c:pt idx="2133">
                  <c:v>~eirce~ : [ɜɹs]</c:v>
                </c:pt>
                <c:pt idx="2134">
                  <c:v>~ebt~ : [ɛt]</c:v>
                </c:pt>
                <c:pt idx="2135">
                  <c:v>~owl~ : [ɑl]</c:v>
                </c:pt>
                <c:pt idx="2136">
                  <c:v>~oar~ : [ɔɹ]</c:v>
                </c:pt>
                <c:pt idx="2137">
                  <c:v>~amm~ : [əm]</c:v>
                </c:pt>
                <c:pt idx="2138">
                  <c:v>~oehl~ : [oʊl]</c:v>
                </c:pt>
                <c:pt idx="2139">
                  <c:v>~acht~ : [ɑt]</c:v>
                </c:pt>
                <c:pt idx="2140">
                  <c:v>~eague~ : [ɪɡ]</c:v>
                </c:pt>
                <c:pt idx="2141">
                  <c:v>~kr~ : [kɹ]</c:v>
                </c:pt>
                <c:pt idx="2142">
                  <c:v>~yc~ : [ɪk]</c:v>
                </c:pt>
                <c:pt idx="2143">
                  <c:v>~ahs~ : [æs]</c:v>
                </c:pt>
                <c:pt idx="2144">
                  <c:v>~ku~ : [kw]</c:v>
                </c:pt>
                <c:pt idx="2145">
                  <c:v>~eart~ : [ɑɹt]</c:v>
                </c:pt>
                <c:pt idx="2146">
                  <c:v>~ourt~ : [ɔɹt]</c:v>
                </c:pt>
                <c:pt idx="2147">
                  <c:v>~are~ : [ɛɹ]</c:v>
                </c:pt>
                <c:pt idx="2148">
                  <c:v>~aiv~ : [eɪv]</c:v>
                </c:pt>
                <c:pt idx="2149">
                  <c:v>~avor~ : [eɪv]</c:v>
                </c:pt>
                <c:pt idx="2150">
                  <c:v>~ared~ : [əɹd]</c:v>
                </c:pt>
                <c:pt idx="2151">
                  <c:v>~erd~ : [əɹd]</c:v>
                </c:pt>
                <c:pt idx="2152">
                  <c:v>~ured~ : [əɹd]</c:v>
                </c:pt>
                <c:pt idx="2153">
                  <c:v>~a's~ : [əz]</c:v>
                </c:pt>
                <c:pt idx="2154">
                  <c:v>~ie~ : [aɪ]</c:v>
                </c:pt>
                <c:pt idx="2155">
                  <c:v>~ye~ : [aɪ]</c:v>
                </c:pt>
                <c:pt idx="2156">
                  <c:v>~eit~ : [ɪt]</c:v>
                </c:pt>
                <c:pt idx="2157">
                  <c:v>~ea~ : [ɪ]</c:v>
                </c:pt>
                <c:pt idx="2158">
                  <c:v>~ee~ : [ɪ]</c:v>
                </c:pt>
                <c:pt idx="2159">
                  <c:v>~ial~ : [əl]</c:v>
                </c:pt>
                <c:pt idx="2160">
                  <c:v>~cc~ : [ək]</c:v>
                </c:pt>
                <c:pt idx="2161">
                  <c:v>~wr~ : [ɹ]</c:v>
                </c:pt>
                <c:pt idx="2162">
                  <c:v>~sw~ : [s]</c:v>
                </c:pt>
                <c:pt idx="2163">
                  <c:v>~arr~ : [əɹ]</c:v>
                </c:pt>
                <c:pt idx="2164">
                  <c:v>~ait~ : [eɪt]</c:v>
                </c:pt>
                <c:pt idx="2165">
                  <c:v>~ys~ : [ɪs]</c:v>
                </c:pt>
                <c:pt idx="2166">
                  <c:v>~eign~ : [ɪn]</c:v>
                </c:pt>
                <c:pt idx="2167">
                  <c:v>~eyel~ : [aɪl]</c:v>
                </c:pt>
                <c:pt idx="2168">
                  <c:v>~ighl~ : [aɪl]</c:v>
                </c:pt>
                <c:pt idx="2169">
                  <c:v>~isle~ : [aɪl]</c:v>
                </c:pt>
                <c:pt idx="2170">
                  <c:v>~yle~ : [aɪl]</c:v>
                </c:pt>
                <c:pt idx="2171">
                  <c:v>~ege~ : [ɪdʒ]</c:v>
                </c:pt>
                <c:pt idx="2172">
                  <c:v>~oe~ : [oʊ]</c:v>
                </c:pt>
                <c:pt idx="2173">
                  <c:v>~ayl~ : [eɪl]</c:v>
                </c:pt>
                <c:pt idx="2174">
                  <c:v>~eil~ : [eɪl]</c:v>
                </c:pt>
                <c:pt idx="2175">
                  <c:v>~ey'll~ : [eɪl]</c:v>
                </c:pt>
                <c:pt idx="2176">
                  <c:v>~acked~ : [ækt]</c:v>
                </c:pt>
                <c:pt idx="2177">
                  <c:v>~iede~ : [id]</c:v>
                </c:pt>
                <c:pt idx="2178">
                  <c:v>~oan~ : [oʊn]</c:v>
                </c:pt>
                <c:pt idx="2179">
                  <c:v>~ur~ : [əɹ]</c:v>
                </c:pt>
                <c:pt idx="2180">
                  <c:v>~ience~ : [əns]</c:v>
                </c:pt>
                <c:pt idx="2181">
                  <c:v>~ys~ : [ɪz]</c:v>
                </c:pt>
                <c:pt idx="2182">
                  <c:v>~eese~ : [iz]</c:v>
                </c:pt>
                <c:pt idx="2183">
                  <c:v>~eeze~ : [iz]</c:v>
                </c:pt>
                <c:pt idx="2184">
                  <c:v>~eize~ : [iz]</c:v>
                </c:pt>
                <c:pt idx="2185">
                  <c:v>~eyes~ : [aɪz]</c:v>
                </c:pt>
                <c:pt idx="2186">
                  <c:v>~uys~ : [aɪz]</c:v>
                </c:pt>
                <c:pt idx="2187">
                  <c:v>~oone~ : [un]</c:v>
                </c:pt>
                <c:pt idx="2188">
                  <c:v>~ews'~ : [uz]</c:v>
                </c:pt>
                <c:pt idx="2189">
                  <c:v>~u's~ : [uz]</c:v>
                </c:pt>
                <c:pt idx="2190">
                  <c:v>~ugh's~ : [uz]</c:v>
                </c:pt>
                <c:pt idx="2191">
                  <c:v>~uz~ : [uz]</c:v>
                </c:pt>
                <c:pt idx="2192">
                  <c:v>~iam~ : [əm]</c:v>
                </c:pt>
                <c:pt idx="2193">
                  <c:v>~anned~ : [ænd]</c:v>
                </c:pt>
                <c:pt idx="2194">
                  <c:v>~ph~ : [f]</c:v>
                </c:pt>
                <c:pt idx="2195">
                  <c:v>~eabl~ : [əbl]</c:v>
                </c:pt>
                <c:pt idx="2196">
                  <c:v>~eable~ : [əbl]</c:v>
                </c:pt>
                <c:pt idx="2197">
                  <c:v>~uable~ : [əbl]</c:v>
                </c:pt>
                <c:pt idx="2198">
                  <c:v>~rs~ : [əɹz]</c:v>
                </c:pt>
                <c:pt idx="2199">
                  <c:v>~ient~ : [ənt]</c:v>
                </c:pt>
                <c:pt idx="2200">
                  <c:v>~unt~ : [ənt]</c:v>
                </c:pt>
                <c:pt idx="2201">
                  <c:v>~ene~ : [in]</c:v>
                </c:pt>
                <c:pt idx="2202">
                  <c:v>~yg~ : [ədʒ]</c:v>
                </c:pt>
                <c:pt idx="2203">
                  <c:v>~err~ : [əɹ]</c:v>
                </c:pt>
                <c:pt idx="2204">
                  <c:v>~iend~ : [ɛnd]</c:v>
                </c:pt>
                <c:pt idx="2205">
                  <c:v>~aur~ : [ɔɹ]</c:v>
                </c:pt>
                <c:pt idx="2206">
                  <c:v>~rish~ : [ɪʃ]</c:v>
                </c:pt>
                <c:pt idx="2207">
                  <c:v>~iar~ : [aɪ]</c:v>
                </c:pt>
                <c:pt idx="2208">
                  <c:v>~ute~ : [ət]</c:v>
                </c:pt>
                <c:pt idx="2209">
                  <c:v>~eeth~ : [it]</c:v>
                </c:pt>
                <c:pt idx="2210">
                  <c:v>~eipt~ : [it]</c:v>
                </c:pt>
                <c:pt idx="2211">
                  <c:v>~an's~ : [ənz]</c:v>
                </c:pt>
                <c:pt idx="2212">
                  <c:v>~ion's~ : [ənz]</c:v>
                </c:pt>
                <c:pt idx="2213">
                  <c:v>~ions'~ : [ənz]</c:v>
                </c:pt>
                <c:pt idx="2214">
                  <c:v>~on's~ : [ənz]</c:v>
                </c:pt>
                <c:pt idx="2215">
                  <c:v>~aign~ : [eɪn]</c:v>
                </c:pt>
                <c:pt idx="2216">
                  <c:v>~ayn~ : [eɪn]</c:v>
                </c:pt>
                <c:pt idx="2217">
                  <c:v>~ayne~ : [eɪn]</c:v>
                </c:pt>
                <c:pt idx="2218">
                  <c:v>~free~ : [fɹ]</c:v>
                </c:pt>
                <c:pt idx="2219">
                  <c:v>~phr~ : [fɹ]</c:v>
                </c:pt>
                <c:pt idx="2220">
                  <c:v>~le~ : [əl]</c:v>
                </c:pt>
                <c:pt idx="2221">
                  <c:v>~rp~ : [əp]</c:v>
                </c:pt>
                <c:pt idx="2222">
                  <c:v>~ann~ : [ən]</c:v>
                </c:pt>
                <c:pt idx="2223">
                  <c:v>~oe~ : [u]</c:v>
                </c:pt>
                <c:pt idx="2224">
                  <c:v>~oo~ : [u]</c:v>
                </c:pt>
                <c:pt idx="2225">
                  <c:v>~yn~ : [ɪn]</c:v>
                </c:pt>
                <c:pt idx="2226">
                  <c:v>~ean~ : [ən]</c:v>
                </c:pt>
                <c:pt idx="2227">
                  <c:v>~ym~ : [ɪm]</c:v>
                </c:pt>
                <c:pt idx="2228">
                  <c:v>~ir~ : [əɹ]</c:v>
                </c:pt>
                <c:pt idx="2229">
                  <c:v>~ette~ : [ɛt]</c:v>
                </c:pt>
                <c:pt idx="2230">
                  <c:v>~rette~ : [ɛt]</c:v>
                </c:pt>
                <c:pt idx="2231">
                  <c:v>~ayer~ : [ɛ]</c:v>
                </c:pt>
                <c:pt idx="2232">
                  <c:v>~eir~ : [ɛ]</c:v>
                </c:pt>
                <c:pt idx="2233">
                  <c:v>~ahead~ : [ɛd]</c:v>
                </c:pt>
                <c:pt idx="2234">
                  <c:v>~ahed~ : [ɛd]</c:v>
                </c:pt>
                <c:pt idx="2235">
                  <c:v>~ah~ : [ə]</c:v>
                </c:pt>
                <c:pt idx="2236">
                  <c:v>~iced~ : [ɪst]</c:v>
                </c:pt>
                <c:pt idx="2237">
                  <c:v>~rist~ : [ɪst]</c:v>
                </c:pt>
                <c:pt idx="2238">
                  <c:v>~ear~ : [ɛɹ]</c:v>
                </c:pt>
                <c:pt idx="2239">
                  <c:v>~elle~ : [ɛl]</c:v>
                </c:pt>
                <c:pt idx="2240">
                  <c:v>~rell~ : [ɛl]</c:v>
                </c:pt>
                <c:pt idx="2241">
                  <c:v>~igh~ : [aɪ]</c:v>
                </c:pt>
                <c:pt idx="2242">
                  <c:v>~ire~ : [aɪ]</c:v>
                </c:pt>
                <c:pt idx="2243">
                  <c:v>~uy~ : [aɪ]</c:v>
                </c:pt>
                <c:pt idx="2244">
                  <c:v>~eer~ : [ɪ]</c:v>
                </c:pt>
                <c:pt idx="2245">
                  <c:v>~ck~ : [ək]</c:v>
                </c:pt>
                <c:pt idx="2246">
                  <c:v>~eenw~ : [ɛn]</c:v>
                </c:pt>
                <c:pt idx="2247">
                  <c:v>~ayh~ : [eɪ]</c:v>
                </c:pt>
                <c:pt idx="2248">
                  <c:v>~eigh~ : [eɪ]</c:v>
                </c:pt>
                <c:pt idx="2249">
                  <c:v>~yd~ : [ɪd]</c:v>
                </c:pt>
                <c:pt idx="2250">
                  <c:v>~owe~ : [oʊ]</c:v>
                </c:pt>
                <c:pt idx="2251">
                  <c:v>~urr~ : [əɹ]</c:v>
                </c:pt>
                <c:pt idx="2252">
                  <c:v>~ienc~ : [əns]</c:v>
                </c:pt>
                <c:pt idx="2253">
                  <c:v>~ian~ : [ən]</c:v>
                </c:pt>
                <c:pt idx="2254">
                  <c:v>~ar's~ : [əɹz]</c:v>
                </c:pt>
                <c:pt idx="2255">
                  <c:v>~ers'~ : [əɹz]</c:v>
                </c:pt>
                <c:pt idx="2256">
                  <c:v>~orr~ : [əɹ]</c:v>
                </c:pt>
                <c:pt idx="2257">
                  <c:v>~awer~ : [ɔɹ]</c:v>
                </c:pt>
                <c:pt idx="2258">
                  <c:v>~oreh~ : [ɔɹ]</c:v>
                </c:pt>
                <c:pt idx="2259">
                  <c:v>~owr~ : [ɔɹ]</c:v>
                </c:pt>
                <c:pt idx="2260">
                  <c:v>~onn~ : [ən]</c:v>
                </c:pt>
                <c:pt idx="2261">
                  <c:v>~ille~ : [ɪl]</c:v>
                </c:pt>
                <c:pt idx="2262">
                  <c:v>~aight~ : [eɪt]</c:v>
                </c:pt>
                <c:pt idx="2263">
                  <c:v>~ei~ : [i]</c:v>
                </c:pt>
                <c:pt idx="2264">
                  <c:v>~stir~ : [st]</c:v>
                </c:pt>
                <c:pt idx="2265">
                  <c:v>~yss~ : [ɪs]</c:v>
                </c:pt>
                <c:pt idx="2266">
                  <c:v>~ren~ : [ɪn]</c:v>
                </c:pt>
                <c:pt idx="2267">
                  <c:v>~ger~ : [ɡ]</c:v>
                </c:pt>
                <c:pt idx="2268">
                  <c:v>~gh~ : [ɡ]</c:v>
                </c:pt>
                <c:pt idx="2269">
                  <c:v>~e's~ : [ɪz]</c:v>
                </c:pt>
                <c:pt idx="2270">
                  <c:v>~ey's~ : [ɪz]</c:v>
                </c:pt>
                <c:pt idx="2271">
                  <c:v>~eys~ : [ɪz]</c:v>
                </c:pt>
                <c:pt idx="2272">
                  <c:v>~izz~ : [ɪz]</c:v>
                </c:pt>
                <c:pt idx="2273">
                  <c:v>~y's~ : [ɪz]</c:v>
                </c:pt>
                <c:pt idx="2274">
                  <c:v>~emn~ : [əm]</c:v>
                </c:pt>
                <c:pt idx="2275">
                  <c:v>~umn~ : [əm]</c:v>
                </c:pt>
                <c:pt idx="2276">
                  <c:v>~eous~ : [əs]</c:v>
                </c:pt>
                <c:pt idx="2277">
                  <c:v>~rent~ : [ənt]</c:v>
                </c:pt>
                <c:pt idx="2278">
                  <c:v>~ari~ : [ɛɹ]</c:v>
                </c:pt>
                <c:pt idx="2279">
                  <c:v>~eye~ : [aɪ]</c:v>
                </c:pt>
                <c:pt idx="2280">
                  <c:v>~eter~ : [ət]</c:v>
                </c:pt>
                <c:pt idx="2281">
                  <c:v>~ps~ : [s]</c:v>
                </c:pt>
                <c:pt idx="2282">
                  <c:v>~pre~ : [pɹ]</c:v>
                </c:pt>
                <c:pt idx="2283">
                  <c:v>~ie~ : [ɪ]</c:v>
                </c:pt>
                <c:pt idx="2284">
                  <c:v>~eign~ : [ən]</c:v>
                </c:pt>
                <c:pt idx="2285">
                  <c:v>~our~ : [əɹ]</c:v>
                </c:pt>
                <c:pt idx="2286">
                  <c:v>~oix~ : [ə]</c:v>
                </c:pt>
                <c:pt idx="2287">
                  <c:v>~iall~ : [əl]</c:v>
                </c:pt>
                <c:pt idx="2288">
                  <c:v>~iar~ : [əɹ]</c:v>
                </c:pt>
                <c:pt idx="2289">
                  <c:v>~hur~ : [h]</c:v>
                </c:pt>
                <c:pt idx="2290">
                  <c:v>~bi~ : [b]</c:v>
                </c:pt>
                <c:pt idx="2291">
                  <c:v>~aur~ : [əɹ]</c:v>
                </c:pt>
                <c:pt idx="2292">
                  <c:v>~rh~ : [ɹ]</c:v>
                </c:pt>
                <c:pt idx="2293">
                  <c:v>~ein~ : [ən]</c:v>
                </c:pt>
                <c:pt idx="2294">
                  <c:v>~eon~ : [ən]</c:v>
                </c:pt>
                <c:pt idx="2295">
                  <c:v>~e'r~ : [ɪ]</c:v>
                </c:pt>
                <c:pt idx="2296">
                  <c:v>~ri~ : [ɪ]</c:v>
                </c:pt>
                <c:pt idx="2297">
                  <c:v>~ier~ : [əɹ]</c:v>
                </c:pt>
                <c:pt idx="2298">
                  <c:v>~ior~ : [əɹ]</c:v>
                </c:pt>
              </c:strCache>
            </c:strRef>
          </c:cat>
          <c:val>
            <c:numRef>
              <c:f>'1gram.r6f'!$W$2:$W$2300</c:f>
              <c:numCache>
                <c:formatCode>0.0000</c:formatCode>
                <c:ptCount val="2299"/>
                <c:pt idx="0">
                  <c:v>-2.5340261060561349</c:v>
                </c:pt>
                <c:pt idx="1">
                  <c:v>-2.2329961103921541</c:v>
                </c:pt>
                <c:pt idx="2">
                  <c:v>-2.1613680022349748</c:v>
                </c:pt>
                <c:pt idx="3">
                  <c:v>-2.0492180226701815</c:v>
                </c:pt>
                <c:pt idx="4">
                  <c:v>-1.989746365634447</c:v>
                </c:pt>
                <c:pt idx="5">
                  <c:v>-1.9344984512435677</c:v>
                </c:pt>
                <c:pt idx="6">
                  <c:v>-1.8976270912904414</c:v>
                </c:pt>
                <c:pt idx="7">
                  <c:v>-1.8808135922807914</c:v>
                </c:pt>
                <c:pt idx="8">
                  <c:v>-1.8808135922807914</c:v>
                </c:pt>
                <c:pt idx="9">
                  <c:v>-1.8808135922807914</c:v>
                </c:pt>
                <c:pt idx="10">
                  <c:v>-1.8808135922807914</c:v>
                </c:pt>
                <c:pt idx="11">
                  <c:v>-1.8808135922807914</c:v>
                </c:pt>
                <c:pt idx="12">
                  <c:v>-1.8633228601204559</c:v>
                </c:pt>
                <c:pt idx="13">
                  <c:v>-1.8633228601204559</c:v>
                </c:pt>
                <c:pt idx="14">
                  <c:v>-1.8603380065709938</c:v>
                </c:pt>
                <c:pt idx="15">
                  <c:v>-1.8512583487190752</c:v>
                </c:pt>
                <c:pt idx="16">
                  <c:v>-1.8512583487190752</c:v>
                </c:pt>
                <c:pt idx="17">
                  <c:v>-1.8450980400142569</c:v>
                </c:pt>
                <c:pt idx="18">
                  <c:v>-1.8450980400142569</c:v>
                </c:pt>
                <c:pt idx="19">
                  <c:v>-1.8450980400142569</c:v>
                </c:pt>
                <c:pt idx="20">
                  <c:v>-1.7923916894982539</c:v>
                </c:pt>
                <c:pt idx="21">
                  <c:v>-1.7923916894982539</c:v>
                </c:pt>
                <c:pt idx="22">
                  <c:v>-1.7900504736833514</c:v>
                </c:pt>
                <c:pt idx="23">
                  <c:v>-1.7853298350107671</c:v>
                </c:pt>
                <c:pt idx="24">
                  <c:v>-1.7781512503836436</c:v>
                </c:pt>
                <c:pt idx="25">
                  <c:v>-1.7403626894942439</c:v>
                </c:pt>
                <c:pt idx="26">
                  <c:v>-1.6967930850817443</c:v>
                </c:pt>
                <c:pt idx="27">
                  <c:v>-1.6901960800285136</c:v>
                </c:pt>
                <c:pt idx="28">
                  <c:v>-1.6812412373755872</c:v>
                </c:pt>
                <c:pt idx="29">
                  <c:v>-1.6812412373755872</c:v>
                </c:pt>
                <c:pt idx="30">
                  <c:v>-1.675778341674085</c:v>
                </c:pt>
                <c:pt idx="31">
                  <c:v>-1.6720978579357175</c:v>
                </c:pt>
                <c:pt idx="32">
                  <c:v>-1.6720978579357173</c:v>
                </c:pt>
                <c:pt idx="33">
                  <c:v>-1.667452952889954</c:v>
                </c:pt>
                <c:pt idx="34">
                  <c:v>-1.6665179805548809</c:v>
                </c:pt>
                <c:pt idx="35">
                  <c:v>-1.6658935455344326</c:v>
                </c:pt>
                <c:pt idx="36">
                  <c:v>-1.6627578316815741</c:v>
                </c:pt>
                <c:pt idx="37">
                  <c:v>-1.6334684555795866</c:v>
                </c:pt>
                <c:pt idx="38">
                  <c:v>-1.6127838567197355</c:v>
                </c:pt>
                <c:pt idx="39">
                  <c:v>-1.6127838567197355</c:v>
                </c:pt>
                <c:pt idx="40">
                  <c:v>-1.568201724066995</c:v>
                </c:pt>
                <c:pt idx="41">
                  <c:v>-1.568201724066995</c:v>
                </c:pt>
                <c:pt idx="42">
                  <c:v>-1.568201724066995</c:v>
                </c:pt>
                <c:pt idx="43">
                  <c:v>-1.5440680443502757</c:v>
                </c:pt>
                <c:pt idx="44">
                  <c:v>-1.5314789170422551</c:v>
                </c:pt>
                <c:pt idx="45">
                  <c:v>-1.5314789170422551</c:v>
                </c:pt>
                <c:pt idx="46">
                  <c:v>-1.5314789170422551</c:v>
                </c:pt>
                <c:pt idx="47">
                  <c:v>-1.5314789170422551</c:v>
                </c:pt>
                <c:pt idx="48">
                  <c:v>-1.4913616938342726</c:v>
                </c:pt>
                <c:pt idx="49">
                  <c:v>-1.4716583590181602</c:v>
                </c:pt>
                <c:pt idx="50">
                  <c:v>-1.4533183400470377</c:v>
                </c:pt>
                <c:pt idx="51">
                  <c:v>-1.4454312120417132</c:v>
                </c:pt>
                <c:pt idx="52">
                  <c:v>-1.3979400086720377</c:v>
                </c:pt>
                <c:pt idx="53">
                  <c:v>-1.3802112417116061</c:v>
                </c:pt>
                <c:pt idx="54">
                  <c:v>-1.3765769570565118</c:v>
                </c:pt>
                <c:pt idx="55">
                  <c:v>-1.3741370939994129</c:v>
                </c:pt>
                <c:pt idx="56">
                  <c:v>-1.3617278360175928</c:v>
                </c:pt>
                <c:pt idx="57">
                  <c:v>-1.3424226808222062</c:v>
                </c:pt>
                <c:pt idx="58">
                  <c:v>-1.3424226808222062</c:v>
                </c:pt>
                <c:pt idx="59">
                  <c:v>-1.3324384599156054</c:v>
                </c:pt>
                <c:pt idx="60">
                  <c:v>-1.3324384599156054</c:v>
                </c:pt>
                <c:pt idx="61">
                  <c:v>-1.3222192947339193</c:v>
                </c:pt>
                <c:pt idx="62">
                  <c:v>-1.3222192947339193</c:v>
                </c:pt>
                <c:pt idx="63">
                  <c:v>-1.3152704347785915</c:v>
                </c:pt>
                <c:pt idx="64">
                  <c:v>-1.3138672203691535</c:v>
                </c:pt>
                <c:pt idx="65">
                  <c:v>-1.3064250275506875</c:v>
                </c:pt>
                <c:pt idx="66">
                  <c:v>-1.3010299956639813</c:v>
                </c:pt>
                <c:pt idx="67">
                  <c:v>-1.3010299956639813</c:v>
                </c:pt>
                <c:pt idx="68">
                  <c:v>-1.301029995663981</c:v>
                </c:pt>
                <c:pt idx="69">
                  <c:v>-1.2787536009528291</c:v>
                </c:pt>
                <c:pt idx="70">
                  <c:v>-1.2671717284030137</c:v>
                </c:pt>
                <c:pt idx="71">
                  <c:v>-1.255272505103306</c:v>
                </c:pt>
                <c:pt idx="72">
                  <c:v>-1.2399248132621514</c:v>
                </c:pt>
                <c:pt idx="73">
                  <c:v>-1.2304489213782739</c:v>
                </c:pt>
                <c:pt idx="74">
                  <c:v>-1.2304489213782739</c:v>
                </c:pt>
                <c:pt idx="75">
                  <c:v>-1.2174839442139063</c:v>
                </c:pt>
                <c:pt idx="76">
                  <c:v>-1.214843848047698</c:v>
                </c:pt>
                <c:pt idx="77">
                  <c:v>-1.2041199826559248</c:v>
                </c:pt>
                <c:pt idx="78">
                  <c:v>-1.2041199826559248</c:v>
                </c:pt>
                <c:pt idx="79">
                  <c:v>-1.2041199826559248</c:v>
                </c:pt>
                <c:pt idx="80">
                  <c:v>-1.2041199826559248</c:v>
                </c:pt>
                <c:pt idx="81">
                  <c:v>-1.2041199826559248</c:v>
                </c:pt>
                <c:pt idx="82">
                  <c:v>-1.1903316981702914</c:v>
                </c:pt>
                <c:pt idx="83">
                  <c:v>-1.1856365769619117</c:v>
                </c:pt>
                <c:pt idx="84">
                  <c:v>-1.1760912590556813</c:v>
                </c:pt>
                <c:pt idx="85">
                  <c:v>-1.1760912590556813</c:v>
                </c:pt>
                <c:pt idx="86">
                  <c:v>-1.153228376096177</c:v>
                </c:pt>
                <c:pt idx="87">
                  <c:v>-1.146128035678238</c:v>
                </c:pt>
                <c:pt idx="88">
                  <c:v>-1.146128035678238</c:v>
                </c:pt>
                <c:pt idx="89">
                  <c:v>-1.1409268419924301</c:v>
                </c:pt>
                <c:pt idx="90">
                  <c:v>-1.1356626020000731</c:v>
                </c:pt>
                <c:pt idx="91">
                  <c:v>-1.1190527580853171</c:v>
                </c:pt>
                <c:pt idx="92">
                  <c:v>-1.1139433523068367</c:v>
                </c:pt>
                <c:pt idx="93">
                  <c:v>-1.1108956592248314</c:v>
                </c:pt>
                <c:pt idx="94">
                  <c:v>-1.1108956592248314</c:v>
                </c:pt>
                <c:pt idx="95">
                  <c:v>-1.0969100130080565</c:v>
                </c:pt>
                <c:pt idx="96">
                  <c:v>-1.0791812460476249</c:v>
                </c:pt>
                <c:pt idx="97">
                  <c:v>-1.0791812460476249</c:v>
                </c:pt>
                <c:pt idx="98">
                  <c:v>-1.0791812460476249</c:v>
                </c:pt>
                <c:pt idx="99">
                  <c:v>-1.0791812460476249</c:v>
                </c:pt>
                <c:pt idx="100">
                  <c:v>-1.0791812460476249</c:v>
                </c:pt>
                <c:pt idx="101">
                  <c:v>-1.0413926851582251</c:v>
                </c:pt>
                <c:pt idx="102">
                  <c:v>-1.0413926851582251</c:v>
                </c:pt>
                <c:pt idx="103">
                  <c:v>-1.0413926851582251</c:v>
                </c:pt>
                <c:pt idx="104">
                  <c:v>-1.0280287236002434</c:v>
                </c:pt>
                <c:pt idx="105">
                  <c:v>-1.0280287236002434</c:v>
                </c:pt>
                <c:pt idx="106">
                  <c:v>-1.0211892990699381</c:v>
                </c:pt>
                <c:pt idx="107">
                  <c:v>-1.0155121661782476</c:v>
                </c:pt>
                <c:pt idx="108">
                  <c:v>-1.0017337128090005</c:v>
                </c:pt>
                <c:pt idx="109">
                  <c:v>-1</c:v>
                </c:pt>
                <c:pt idx="110">
                  <c:v>-1</c:v>
                </c:pt>
                <c:pt idx="111">
                  <c:v>-0.99999999999999989</c:v>
                </c:pt>
                <c:pt idx="112">
                  <c:v>-0.99999999999999989</c:v>
                </c:pt>
                <c:pt idx="113">
                  <c:v>-1</c:v>
                </c:pt>
                <c:pt idx="114">
                  <c:v>-0.9852767431792937</c:v>
                </c:pt>
                <c:pt idx="115">
                  <c:v>-0.98227123303956843</c:v>
                </c:pt>
                <c:pt idx="116">
                  <c:v>-0.97003677662255672</c:v>
                </c:pt>
                <c:pt idx="117">
                  <c:v>-0.95424250943932487</c:v>
                </c:pt>
                <c:pt idx="118">
                  <c:v>-0.95424250943932487</c:v>
                </c:pt>
                <c:pt idx="119">
                  <c:v>-0.95424250943932487</c:v>
                </c:pt>
                <c:pt idx="120">
                  <c:v>-0.95424250943932487</c:v>
                </c:pt>
                <c:pt idx="121">
                  <c:v>-0.95424250943932487</c:v>
                </c:pt>
                <c:pt idx="122">
                  <c:v>-0.9481683617271317</c:v>
                </c:pt>
                <c:pt idx="123">
                  <c:v>-0.94448267215016868</c:v>
                </c:pt>
                <c:pt idx="124">
                  <c:v>-0.94296149902963589</c:v>
                </c:pt>
                <c:pt idx="125">
                  <c:v>-0.93785209325115559</c:v>
                </c:pt>
                <c:pt idx="126">
                  <c:v>-0.93785209325115548</c:v>
                </c:pt>
                <c:pt idx="127">
                  <c:v>-0.92941892571429263</c:v>
                </c:pt>
                <c:pt idx="128">
                  <c:v>-0.92081875395237522</c:v>
                </c:pt>
                <c:pt idx="129">
                  <c:v>-0.92081875395237522</c:v>
                </c:pt>
                <c:pt idx="130">
                  <c:v>-0.91645394854992512</c:v>
                </c:pt>
                <c:pt idx="131">
                  <c:v>-0.91645394854992512</c:v>
                </c:pt>
                <c:pt idx="132">
                  <c:v>-0.90908035068113102</c:v>
                </c:pt>
                <c:pt idx="133">
                  <c:v>-0.90308998699194354</c:v>
                </c:pt>
                <c:pt idx="134">
                  <c:v>-0.90308998699194354</c:v>
                </c:pt>
                <c:pt idx="135">
                  <c:v>-0.90308998699194354</c:v>
                </c:pt>
                <c:pt idx="136">
                  <c:v>-0.90308998699194354</c:v>
                </c:pt>
                <c:pt idx="137">
                  <c:v>-0.90308998699194354</c:v>
                </c:pt>
                <c:pt idx="138">
                  <c:v>-0.90308998699194354</c:v>
                </c:pt>
                <c:pt idx="139">
                  <c:v>-0.88930170250631035</c:v>
                </c:pt>
                <c:pt idx="140">
                  <c:v>-0.87506126339170009</c:v>
                </c:pt>
                <c:pt idx="141">
                  <c:v>-0.87506126339170009</c:v>
                </c:pt>
                <c:pt idx="142">
                  <c:v>-0.87506126339169998</c:v>
                </c:pt>
                <c:pt idx="143">
                  <c:v>-0.86923171973097613</c:v>
                </c:pt>
                <c:pt idx="144">
                  <c:v>-0.86670918902693428</c:v>
                </c:pt>
                <c:pt idx="145">
                  <c:v>-0.85733249643126852</c:v>
                </c:pt>
                <c:pt idx="146">
                  <c:v>-0.8553172051959429</c:v>
                </c:pt>
                <c:pt idx="147">
                  <c:v>-0.85125834871907535</c:v>
                </c:pt>
                <c:pt idx="148">
                  <c:v>-0.84509804001425681</c:v>
                </c:pt>
                <c:pt idx="149">
                  <c:v>-0.84509804001425681</c:v>
                </c:pt>
                <c:pt idx="150">
                  <c:v>-0.84509804001425681</c:v>
                </c:pt>
                <c:pt idx="151">
                  <c:v>-0.84509804001425681</c:v>
                </c:pt>
                <c:pt idx="152">
                  <c:v>-0.84509804001425681</c:v>
                </c:pt>
                <c:pt idx="153">
                  <c:v>-0.84509804001425681</c:v>
                </c:pt>
                <c:pt idx="154">
                  <c:v>-0.84509804001425681</c:v>
                </c:pt>
                <c:pt idx="155">
                  <c:v>-0.84509804001425681</c:v>
                </c:pt>
                <c:pt idx="156">
                  <c:v>-0.82930377283102497</c:v>
                </c:pt>
                <c:pt idx="157">
                  <c:v>-0.82390874094431887</c:v>
                </c:pt>
                <c:pt idx="158">
                  <c:v>-0.82390874094431865</c:v>
                </c:pt>
                <c:pt idx="159">
                  <c:v>-0.82193017496223086</c:v>
                </c:pt>
                <c:pt idx="160">
                  <c:v>-0.81954393554186877</c:v>
                </c:pt>
                <c:pt idx="161">
                  <c:v>-0.81822589361395548</c:v>
                </c:pt>
                <c:pt idx="162">
                  <c:v>-0.81365510657876572</c:v>
                </c:pt>
                <c:pt idx="163">
                  <c:v>-0.80871724204924755</c:v>
                </c:pt>
                <c:pt idx="164">
                  <c:v>-0.80370535485603167</c:v>
                </c:pt>
                <c:pt idx="165">
                  <c:v>-0.79005047368335135</c:v>
                </c:pt>
                <c:pt idx="166">
                  <c:v>-0.78532983501076703</c:v>
                </c:pt>
                <c:pt idx="167">
                  <c:v>-0.77815125038364363</c:v>
                </c:pt>
                <c:pt idx="168">
                  <c:v>-0.77815125038364363</c:v>
                </c:pt>
                <c:pt idx="169">
                  <c:v>-0.77815125038364363</c:v>
                </c:pt>
                <c:pt idx="170">
                  <c:v>-0.77815125038364363</c:v>
                </c:pt>
                <c:pt idx="171">
                  <c:v>-0.77815125038364363</c:v>
                </c:pt>
                <c:pt idx="172">
                  <c:v>-0.77815125038364363</c:v>
                </c:pt>
                <c:pt idx="173">
                  <c:v>-0.77815125038364363</c:v>
                </c:pt>
                <c:pt idx="174">
                  <c:v>-0.77815125038364363</c:v>
                </c:pt>
                <c:pt idx="175">
                  <c:v>-0.7729500566978359</c:v>
                </c:pt>
                <c:pt idx="176">
                  <c:v>-0.76729332279543527</c:v>
                </c:pt>
                <c:pt idx="177">
                  <c:v>-0.76641284711239954</c:v>
                </c:pt>
                <c:pt idx="178">
                  <c:v>-0.75966784468963056</c:v>
                </c:pt>
                <c:pt idx="179">
                  <c:v>-0.75332766665861151</c:v>
                </c:pt>
                <c:pt idx="180">
                  <c:v>-0.75332766665861151</c:v>
                </c:pt>
                <c:pt idx="181">
                  <c:v>-0.74036268949424389</c:v>
                </c:pt>
                <c:pt idx="182">
                  <c:v>-0.73115468770741998</c:v>
                </c:pt>
                <c:pt idx="183">
                  <c:v>-0.72804145228327721</c:v>
                </c:pt>
                <c:pt idx="184">
                  <c:v>-0.7269987279362623</c:v>
                </c:pt>
                <c:pt idx="185">
                  <c:v>-0.7269987279362623</c:v>
                </c:pt>
                <c:pt idx="186">
                  <c:v>-0.72092458022406913</c:v>
                </c:pt>
                <c:pt idx="187">
                  <c:v>-0.71600334363479923</c:v>
                </c:pt>
                <c:pt idx="188">
                  <c:v>-0.7015171933498987</c:v>
                </c:pt>
                <c:pt idx="189">
                  <c:v>-0.69897000433601886</c:v>
                </c:pt>
                <c:pt idx="190">
                  <c:v>-0.69897000433601875</c:v>
                </c:pt>
                <c:pt idx="191">
                  <c:v>-0.69897000433601875</c:v>
                </c:pt>
                <c:pt idx="192">
                  <c:v>-0.69897000433601875</c:v>
                </c:pt>
                <c:pt idx="193">
                  <c:v>-0.69897000433601875</c:v>
                </c:pt>
                <c:pt idx="194">
                  <c:v>-0.69897000433601875</c:v>
                </c:pt>
                <c:pt idx="195">
                  <c:v>-0.69897000433601875</c:v>
                </c:pt>
                <c:pt idx="196">
                  <c:v>-0.69897000433601875</c:v>
                </c:pt>
                <c:pt idx="197">
                  <c:v>-0.69897000433601875</c:v>
                </c:pt>
                <c:pt idx="198">
                  <c:v>-0.69897000433601875</c:v>
                </c:pt>
                <c:pt idx="199">
                  <c:v>-0.69897000433601875</c:v>
                </c:pt>
                <c:pt idx="200">
                  <c:v>-0.69897000433601875</c:v>
                </c:pt>
                <c:pt idx="201">
                  <c:v>-0.68468698524373794</c:v>
                </c:pt>
                <c:pt idx="202">
                  <c:v>-0.67844833719141717</c:v>
                </c:pt>
                <c:pt idx="203">
                  <c:v>-0.67760695272049298</c:v>
                </c:pt>
                <c:pt idx="204">
                  <c:v>-0.66900678095857558</c:v>
                </c:pt>
                <c:pt idx="205">
                  <c:v>-0.66900678095857558</c:v>
                </c:pt>
                <c:pt idx="206">
                  <c:v>-0.66380558727276784</c:v>
                </c:pt>
                <c:pt idx="207">
                  <c:v>-0.65854134728041069</c:v>
                </c:pt>
                <c:pt idx="208">
                  <c:v>-0.65321251377534362</c:v>
                </c:pt>
                <c:pt idx="209">
                  <c:v>-0.65321251377534362</c:v>
                </c:pt>
                <c:pt idx="210">
                  <c:v>-0.64781748188863753</c:v>
                </c:pt>
                <c:pt idx="211">
                  <c:v>-0.64345267648618742</c:v>
                </c:pt>
                <c:pt idx="212">
                  <c:v>-0.64235458618713526</c:v>
                </c:pt>
                <c:pt idx="213">
                  <c:v>-0.63682209758717434</c:v>
                </c:pt>
                <c:pt idx="214">
                  <c:v>-0.62838893005031149</c:v>
                </c:pt>
                <c:pt idx="215">
                  <c:v>-0.62838893005031149</c:v>
                </c:pt>
                <c:pt idx="216">
                  <c:v>-0.62554108717748536</c:v>
                </c:pt>
                <c:pt idx="217">
                  <c:v>-0.62324929039790045</c:v>
                </c:pt>
                <c:pt idx="218">
                  <c:v>-0.61395921462767011</c:v>
                </c:pt>
                <c:pt idx="219">
                  <c:v>-0.6092385759550859</c:v>
                </c:pt>
                <c:pt idx="220">
                  <c:v>-0.6020599913279624</c:v>
                </c:pt>
                <c:pt idx="221">
                  <c:v>-0.6020599913279624</c:v>
                </c:pt>
                <c:pt idx="222">
                  <c:v>-0.6020599913279624</c:v>
                </c:pt>
                <c:pt idx="223">
                  <c:v>-0.6020599913279624</c:v>
                </c:pt>
                <c:pt idx="224">
                  <c:v>-0.6020599913279624</c:v>
                </c:pt>
                <c:pt idx="225">
                  <c:v>-0.6020599913279624</c:v>
                </c:pt>
                <c:pt idx="226">
                  <c:v>-0.6020599913279624</c:v>
                </c:pt>
                <c:pt idx="227">
                  <c:v>-0.6020599913279624</c:v>
                </c:pt>
                <c:pt idx="228">
                  <c:v>-0.6020599913279624</c:v>
                </c:pt>
                <c:pt idx="229">
                  <c:v>-0.6020599913279624</c:v>
                </c:pt>
                <c:pt idx="230">
                  <c:v>-0.6020599913279624</c:v>
                </c:pt>
                <c:pt idx="231">
                  <c:v>-0.6020599913279624</c:v>
                </c:pt>
                <c:pt idx="232">
                  <c:v>-0.60205999132796229</c:v>
                </c:pt>
                <c:pt idx="233">
                  <c:v>-0.60205999132796229</c:v>
                </c:pt>
                <c:pt idx="234">
                  <c:v>-0.59450685343751652</c:v>
                </c:pt>
                <c:pt idx="235">
                  <c:v>-0.58733673450725599</c:v>
                </c:pt>
                <c:pt idx="236">
                  <c:v>-0.57403126772771884</c:v>
                </c:pt>
                <c:pt idx="237">
                  <c:v>-0.57328824875793782</c:v>
                </c:pt>
                <c:pt idx="238">
                  <c:v>-0.56780589130506132</c:v>
                </c:pt>
                <c:pt idx="239">
                  <c:v>-0.56427143043856265</c:v>
                </c:pt>
                <c:pt idx="240">
                  <c:v>-0.55520441046823499</c:v>
                </c:pt>
                <c:pt idx="241">
                  <c:v>-0.55428720953196176</c:v>
                </c:pt>
                <c:pt idx="242">
                  <c:v>-0.55428720953196176</c:v>
                </c:pt>
                <c:pt idx="243">
                  <c:v>-0.55428720953196176</c:v>
                </c:pt>
                <c:pt idx="244">
                  <c:v>-0.55375531175340742</c:v>
                </c:pt>
                <c:pt idx="245">
                  <c:v>-0.55284196865778068</c:v>
                </c:pt>
                <c:pt idx="246">
                  <c:v>-0.55284196865778079</c:v>
                </c:pt>
                <c:pt idx="247">
                  <c:v>-0.55284196865778079</c:v>
                </c:pt>
                <c:pt idx="248">
                  <c:v>-0.54406804435027567</c:v>
                </c:pt>
                <c:pt idx="249">
                  <c:v>-0.54406804435027567</c:v>
                </c:pt>
                <c:pt idx="250">
                  <c:v>-0.54406804435027567</c:v>
                </c:pt>
                <c:pt idx="251">
                  <c:v>-0.54406804435027567</c:v>
                </c:pt>
                <c:pt idx="252">
                  <c:v>-0.54406804435027567</c:v>
                </c:pt>
                <c:pt idx="253">
                  <c:v>-0.54406804435027567</c:v>
                </c:pt>
                <c:pt idx="254">
                  <c:v>-0.54406804435027567</c:v>
                </c:pt>
                <c:pt idx="255">
                  <c:v>-0.54406804435027567</c:v>
                </c:pt>
                <c:pt idx="256">
                  <c:v>-0.54406804435027567</c:v>
                </c:pt>
                <c:pt idx="257">
                  <c:v>-0.54406804435027567</c:v>
                </c:pt>
                <c:pt idx="258">
                  <c:v>-0.53511320169734922</c:v>
                </c:pt>
                <c:pt idx="259">
                  <c:v>-0.53511320169734922</c:v>
                </c:pt>
                <c:pt idx="260">
                  <c:v>-0.53147891704225514</c:v>
                </c:pt>
                <c:pt idx="261">
                  <c:v>-0.53147891704225514</c:v>
                </c:pt>
                <c:pt idx="262">
                  <c:v>-0.53147891704225514</c:v>
                </c:pt>
                <c:pt idx="263">
                  <c:v>-0.53147891704225514</c:v>
                </c:pt>
                <c:pt idx="264">
                  <c:v>-0.52827377716704382</c:v>
                </c:pt>
                <c:pt idx="265">
                  <c:v>-0.52827377716704371</c:v>
                </c:pt>
                <c:pt idx="266">
                  <c:v>-0.52287874528033762</c:v>
                </c:pt>
                <c:pt idx="267">
                  <c:v>-0.52287874528033762</c:v>
                </c:pt>
                <c:pt idx="268">
                  <c:v>-0.52287874528033762</c:v>
                </c:pt>
                <c:pt idx="269">
                  <c:v>-0.52287874528033751</c:v>
                </c:pt>
                <c:pt idx="270">
                  <c:v>-0.52287874528033751</c:v>
                </c:pt>
                <c:pt idx="271">
                  <c:v>-0.52287874528033751</c:v>
                </c:pt>
                <c:pt idx="272">
                  <c:v>-0.51662979600333603</c:v>
                </c:pt>
                <c:pt idx="273">
                  <c:v>-0.51188336097887432</c:v>
                </c:pt>
                <c:pt idx="274">
                  <c:v>-0.51188336097887432</c:v>
                </c:pt>
                <c:pt idx="275">
                  <c:v>-0.50514997831990582</c:v>
                </c:pt>
                <c:pt idx="276">
                  <c:v>-0.50514997831990593</c:v>
                </c:pt>
                <c:pt idx="277">
                  <c:v>-0.50514997831990593</c:v>
                </c:pt>
                <c:pt idx="278">
                  <c:v>-0.50514997831990593</c:v>
                </c:pt>
                <c:pt idx="279">
                  <c:v>-0.50060235056918534</c:v>
                </c:pt>
                <c:pt idx="280">
                  <c:v>-0.50060235056918534</c:v>
                </c:pt>
                <c:pt idx="281">
                  <c:v>-0.49884050441289862</c:v>
                </c:pt>
                <c:pt idx="282">
                  <c:v>-0.49415459401844269</c:v>
                </c:pt>
                <c:pt idx="283">
                  <c:v>-0.49291552190289439</c:v>
                </c:pt>
                <c:pt idx="284">
                  <c:v>-0.49008623188403022</c:v>
                </c:pt>
                <c:pt idx="285">
                  <c:v>-0.48927014429925747</c:v>
                </c:pt>
                <c:pt idx="286">
                  <c:v>-0.48337020399666397</c:v>
                </c:pt>
                <c:pt idx="287">
                  <c:v>-0.48287358360875371</c:v>
                </c:pt>
                <c:pt idx="288">
                  <c:v>-0.47712125471966244</c:v>
                </c:pt>
                <c:pt idx="289">
                  <c:v>-0.47712125471966244</c:v>
                </c:pt>
                <c:pt idx="290">
                  <c:v>-0.47712125471966244</c:v>
                </c:pt>
                <c:pt idx="291">
                  <c:v>-0.47712125471966244</c:v>
                </c:pt>
                <c:pt idx="292">
                  <c:v>-0.47712125471966244</c:v>
                </c:pt>
                <c:pt idx="293">
                  <c:v>-0.47712125471966244</c:v>
                </c:pt>
                <c:pt idx="294">
                  <c:v>-0.47712125471966244</c:v>
                </c:pt>
                <c:pt idx="295">
                  <c:v>-0.47712125471966244</c:v>
                </c:pt>
                <c:pt idx="296">
                  <c:v>-0.47712125471966244</c:v>
                </c:pt>
                <c:pt idx="297">
                  <c:v>-0.47712125471966244</c:v>
                </c:pt>
                <c:pt idx="298">
                  <c:v>-0.47712125471966244</c:v>
                </c:pt>
                <c:pt idx="299">
                  <c:v>-0.47712125471966238</c:v>
                </c:pt>
                <c:pt idx="300">
                  <c:v>-0.47712125471966244</c:v>
                </c:pt>
                <c:pt idx="301">
                  <c:v>-0.47712125471966244</c:v>
                </c:pt>
                <c:pt idx="302">
                  <c:v>-0.47712125471966244</c:v>
                </c:pt>
                <c:pt idx="303">
                  <c:v>-0.47712125471966244</c:v>
                </c:pt>
                <c:pt idx="304">
                  <c:v>-0.47712125471966244</c:v>
                </c:pt>
                <c:pt idx="305">
                  <c:v>-0.47712125471966244</c:v>
                </c:pt>
                <c:pt idx="306">
                  <c:v>-0.47712125471966244</c:v>
                </c:pt>
                <c:pt idx="307">
                  <c:v>-0.47712125471966244</c:v>
                </c:pt>
                <c:pt idx="308">
                  <c:v>-0.47712125471966244</c:v>
                </c:pt>
                <c:pt idx="309">
                  <c:v>-0.47712125471966244</c:v>
                </c:pt>
                <c:pt idx="310">
                  <c:v>-0.47712125471966244</c:v>
                </c:pt>
                <c:pt idx="311">
                  <c:v>-0.47712125471966244</c:v>
                </c:pt>
                <c:pt idx="312">
                  <c:v>-0.47712125471966244</c:v>
                </c:pt>
                <c:pt idx="313">
                  <c:v>-0.47712125471966244</c:v>
                </c:pt>
                <c:pt idx="314">
                  <c:v>-0.47712125471966244</c:v>
                </c:pt>
                <c:pt idx="315">
                  <c:v>-0.47712125471966244</c:v>
                </c:pt>
                <c:pt idx="316">
                  <c:v>-0.47712125471966244</c:v>
                </c:pt>
                <c:pt idx="317">
                  <c:v>-0.47712125471966244</c:v>
                </c:pt>
                <c:pt idx="318">
                  <c:v>-0.47712125471966244</c:v>
                </c:pt>
                <c:pt idx="319">
                  <c:v>-0.47712125471966244</c:v>
                </c:pt>
                <c:pt idx="320">
                  <c:v>-0.47712125471966244</c:v>
                </c:pt>
                <c:pt idx="321">
                  <c:v>-0.47712125471966244</c:v>
                </c:pt>
                <c:pt idx="322">
                  <c:v>-0.47712125471966244</c:v>
                </c:pt>
                <c:pt idx="323">
                  <c:v>-0.47712125471966244</c:v>
                </c:pt>
                <c:pt idx="324">
                  <c:v>-0.47712125471966244</c:v>
                </c:pt>
                <c:pt idx="325">
                  <c:v>-0.47712125471966238</c:v>
                </c:pt>
                <c:pt idx="326">
                  <c:v>-0.47712125471966238</c:v>
                </c:pt>
                <c:pt idx="327">
                  <c:v>-0.47712125471966244</c:v>
                </c:pt>
                <c:pt idx="328">
                  <c:v>-0.46786089360045813</c:v>
                </c:pt>
                <c:pt idx="329">
                  <c:v>-0.46665582104149744</c:v>
                </c:pt>
                <c:pt idx="330">
                  <c:v>-0.46375729316168096</c:v>
                </c:pt>
                <c:pt idx="331">
                  <c:v>-0.46132698753643053</c:v>
                </c:pt>
                <c:pt idx="332">
                  <c:v>-0.45593195564972433</c:v>
                </c:pt>
                <c:pt idx="333">
                  <c:v>-0.45593195564972427</c:v>
                </c:pt>
                <c:pt idx="334">
                  <c:v>-0.45229767099463036</c:v>
                </c:pt>
                <c:pt idx="335">
                  <c:v>-0.45229767099463036</c:v>
                </c:pt>
                <c:pt idx="336">
                  <c:v>-0.44996900867604761</c:v>
                </c:pt>
                <c:pt idx="337">
                  <c:v>-0.44944982812180406</c:v>
                </c:pt>
                <c:pt idx="338">
                  <c:v>-0.44715803134221926</c:v>
                </c:pt>
                <c:pt idx="339">
                  <c:v>-0.44715803134221921</c:v>
                </c:pt>
                <c:pt idx="340">
                  <c:v>-0.44369749923271268</c:v>
                </c:pt>
                <c:pt idx="341">
                  <c:v>-0.44369749923271284</c:v>
                </c:pt>
                <c:pt idx="342">
                  <c:v>-0.4429071541885608</c:v>
                </c:pt>
                <c:pt idx="343">
                  <c:v>-0.43933269383026269</c:v>
                </c:pt>
                <c:pt idx="344">
                  <c:v>-0.43933269383026269</c:v>
                </c:pt>
                <c:pt idx="345">
                  <c:v>-0.43669259766405422</c:v>
                </c:pt>
                <c:pt idx="346">
                  <c:v>-0.43365556093857216</c:v>
                </c:pt>
                <c:pt idx="347">
                  <c:v>-0.42934847292366179</c:v>
                </c:pt>
                <c:pt idx="348">
                  <c:v>-0.42596873227228116</c:v>
                </c:pt>
                <c:pt idx="349">
                  <c:v>-0.42596873227228116</c:v>
                </c:pt>
                <c:pt idx="350">
                  <c:v>-0.42596873227228116</c:v>
                </c:pt>
                <c:pt idx="351">
                  <c:v>-0.42233444761718703</c:v>
                </c:pt>
                <c:pt idx="352">
                  <c:v>-0.41753556473541836</c:v>
                </c:pt>
                <c:pt idx="353">
                  <c:v>-0.41300375510791354</c:v>
                </c:pt>
                <c:pt idx="354">
                  <c:v>-0.41017446508904926</c:v>
                </c:pt>
                <c:pt idx="355">
                  <c:v>-0.40866387406381077</c:v>
                </c:pt>
                <c:pt idx="356">
                  <c:v>-0.4045705875710508</c:v>
                </c:pt>
                <c:pt idx="357">
                  <c:v>-0.40248763642275831</c:v>
                </c:pt>
                <c:pt idx="358">
                  <c:v>-0.40248763642275814</c:v>
                </c:pt>
                <c:pt idx="359">
                  <c:v>-0.40170015754534433</c:v>
                </c:pt>
                <c:pt idx="360">
                  <c:v>-0.40056415249818639</c:v>
                </c:pt>
                <c:pt idx="361">
                  <c:v>-0.39794000867203766</c:v>
                </c:pt>
                <c:pt idx="362">
                  <c:v>-0.3979400086720376</c:v>
                </c:pt>
                <c:pt idx="363">
                  <c:v>-0.3979400086720376</c:v>
                </c:pt>
                <c:pt idx="364">
                  <c:v>-0.3979400086720376</c:v>
                </c:pt>
                <c:pt idx="365">
                  <c:v>-0.3979400086720376</c:v>
                </c:pt>
                <c:pt idx="366">
                  <c:v>-0.3979400086720376</c:v>
                </c:pt>
                <c:pt idx="367">
                  <c:v>-0.3979400086720376</c:v>
                </c:pt>
                <c:pt idx="368">
                  <c:v>-0.3979400086720376</c:v>
                </c:pt>
                <c:pt idx="369">
                  <c:v>-0.3979400086720376</c:v>
                </c:pt>
                <c:pt idx="370">
                  <c:v>-0.39794000867203744</c:v>
                </c:pt>
                <c:pt idx="371">
                  <c:v>-0.3979400086720376</c:v>
                </c:pt>
                <c:pt idx="372">
                  <c:v>-0.3979400086720376</c:v>
                </c:pt>
                <c:pt idx="373">
                  <c:v>-0.3979400086720376</c:v>
                </c:pt>
                <c:pt idx="374">
                  <c:v>-0.38535088136401707</c:v>
                </c:pt>
                <c:pt idx="375">
                  <c:v>-0.38400423072874529</c:v>
                </c:pt>
                <c:pt idx="376">
                  <c:v>-0.38321675185133131</c:v>
                </c:pt>
                <c:pt idx="377">
                  <c:v>-0.38021124171160608</c:v>
                </c:pt>
                <c:pt idx="378">
                  <c:v>-0.38021124171160608</c:v>
                </c:pt>
                <c:pt idx="379">
                  <c:v>-0.38021124171160608</c:v>
                </c:pt>
                <c:pt idx="380">
                  <c:v>-0.37741834152743597</c:v>
                </c:pt>
                <c:pt idx="381">
                  <c:v>-0.37566361396088538</c:v>
                </c:pt>
                <c:pt idx="382">
                  <c:v>-0.37566361396088538</c:v>
                </c:pt>
                <c:pt idx="383">
                  <c:v>-0.37358066281259295</c:v>
                </c:pt>
                <c:pt idx="384">
                  <c:v>-0.37358066281259289</c:v>
                </c:pt>
                <c:pt idx="385">
                  <c:v>-0.37035648703994917</c:v>
                </c:pt>
                <c:pt idx="386">
                  <c:v>-0.37035648703994911</c:v>
                </c:pt>
                <c:pt idx="387">
                  <c:v>-0.36974580803344098</c:v>
                </c:pt>
                <c:pt idx="388">
                  <c:v>-0.36797678529459449</c:v>
                </c:pt>
                <c:pt idx="389">
                  <c:v>-0.36797678529459443</c:v>
                </c:pt>
                <c:pt idx="390">
                  <c:v>-0.36797678529459443</c:v>
                </c:pt>
                <c:pt idx="391">
                  <c:v>-0.36797678529459443</c:v>
                </c:pt>
                <c:pt idx="392">
                  <c:v>-0.36797678529459443</c:v>
                </c:pt>
                <c:pt idx="393">
                  <c:v>-0.36797678529459443</c:v>
                </c:pt>
                <c:pt idx="394">
                  <c:v>-0.36797678529459443</c:v>
                </c:pt>
                <c:pt idx="395">
                  <c:v>-0.36797678529459443</c:v>
                </c:pt>
                <c:pt idx="396">
                  <c:v>-0.36797678529459443</c:v>
                </c:pt>
                <c:pt idx="397">
                  <c:v>-0.36797678529459443</c:v>
                </c:pt>
                <c:pt idx="398">
                  <c:v>-0.36797678529459432</c:v>
                </c:pt>
                <c:pt idx="399">
                  <c:v>-0.36408174141107019</c:v>
                </c:pt>
                <c:pt idx="400">
                  <c:v>-0.35962471092982845</c:v>
                </c:pt>
                <c:pt idx="401">
                  <c:v>-0.35218251811136247</c:v>
                </c:pt>
                <c:pt idx="402">
                  <c:v>-0.34845464559211942</c:v>
                </c:pt>
                <c:pt idx="403">
                  <c:v>-0.3482090733594505</c:v>
                </c:pt>
                <c:pt idx="404">
                  <c:v>-0.34242268082220623</c:v>
                </c:pt>
                <c:pt idx="405">
                  <c:v>-0.34242268082220617</c:v>
                </c:pt>
                <c:pt idx="406">
                  <c:v>-0.33579210192319314</c:v>
                </c:pt>
                <c:pt idx="407">
                  <c:v>-0.33579210192319314</c:v>
                </c:pt>
                <c:pt idx="408">
                  <c:v>-0.33579210192319309</c:v>
                </c:pt>
                <c:pt idx="409">
                  <c:v>-0.33403025576690659</c:v>
                </c:pt>
                <c:pt idx="410">
                  <c:v>-0.33243845991560544</c:v>
                </c:pt>
                <c:pt idx="411">
                  <c:v>-0.32735893438633035</c:v>
                </c:pt>
                <c:pt idx="412">
                  <c:v>-0.32451109151350416</c:v>
                </c:pt>
                <c:pt idx="413">
                  <c:v>-0.3222192947339193</c:v>
                </c:pt>
                <c:pt idx="414">
                  <c:v>-0.32221929473391925</c:v>
                </c:pt>
                <c:pt idx="415">
                  <c:v>-0.31977943167682021</c:v>
                </c:pt>
                <c:pt idx="416">
                  <c:v>-0.3197794316768201</c:v>
                </c:pt>
                <c:pt idx="417">
                  <c:v>-0.31875876262441288</c:v>
                </c:pt>
                <c:pt idx="418">
                  <c:v>-0.31875876262441272</c:v>
                </c:pt>
                <c:pt idx="419">
                  <c:v>-0.31875876262441277</c:v>
                </c:pt>
                <c:pt idx="420">
                  <c:v>-0.31742041185215059</c:v>
                </c:pt>
                <c:pt idx="421">
                  <c:v>-0.31742041185215047</c:v>
                </c:pt>
                <c:pt idx="422">
                  <c:v>-0.31202537996544444</c:v>
                </c:pt>
                <c:pt idx="423">
                  <c:v>-0.31050588754785874</c:v>
                </c:pt>
                <c:pt idx="424">
                  <c:v>-0.30102999566398131</c:v>
                </c:pt>
                <c:pt idx="425">
                  <c:v>-0.30102999566398109</c:v>
                </c:pt>
                <c:pt idx="426">
                  <c:v>-0.3010299956639812</c:v>
                </c:pt>
                <c:pt idx="427">
                  <c:v>-0.3010299956639812</c:v>
                </c:pt>
                <c:pt idx="428">
                  <c:v>-0.3010299956639812</c:v>
                </c:pt>
                <c:pt idx="429">
                  <c:v>-0.3010299956639812</c:v>
                </c:pt>
                <c:pt idx="430">
                  <c:v>-0.3010299956639812</c:v>
                </c:pt>
                <c:pt idx="431">
                  <c:v>-0.3010299956639812</c:v>
                </c:pt>
                <c:pt idx="432">
                  <c:v>-0.3010299956639812</c:v>
                </c:pt>
                <c:pt idx="433">
                  <c:v>-0.3010299956639812</c:v>
                </c:pt>
                <c:pt idx="434">
                  <c:v>-0.3010299956639812</c:v>
                </c:pt>
                <c:pt idx="435">
                  <c:v>-0.3010299956639812</c:v>
                </c:pt>
                <c:pt idx="436">
                  <c:v>-0.3010299956639812</c:v>
                </c:pt>
                <c:pt idx="437">
                  <c:v>-0.3010299956639812</c:v>
                </c:pt>
                <c:pt idx="438">
                  <c:v>-0.3010299956639812</c:v>
                </c:pt>
                <c:pt idx="439">
                  <c:v>-0.3010299956639812</c:v>
                </c:pt>
                <c:pt idx="440">
                  <c:v>-0.3010299956639812</c:v>
                </c:pt>
                <c:pt idx="441">
                  <c:v>-0.3010299956639812</c:v>
                </c:pt>
                <c:pt idx="442">
                  <c:v>-0.3010299956639812</c:v>
                </c:pt>
                <c:pt idx="443">
                  <c:v>-0.3010299956639812</c:v>
                </c:pt>
                <c:pt idx="444">
                  <c:v>-0.3010299956639812</c:v>
                </c:pt>
                <c:pt idx="445">
                  <c:v>-0.3010299956639812</c:v>
                </c:pt>
                <c:pt idx="446">
                  <c:v>-0.3010299956639812</c:v>
                </c:pt>
                <c:pt idx="447">
                  <c:v>-0.3010299956639812</c:v>
                </c:pt>
                <c:pt idx="448">
                  <c:v>-0.3010299956639812</c:v>
                </c:pt>
                <c:pt idx="449">
                  <c:v>-0.3010299956639812</c:v>
                </c:pt>
                <c:pt idx="450">
                  <c:v>-0.3010299956639812</c:v>
                </c:pt>
                <c:pt idx="451">
                  <c:v>-0.3010299956639812</c:v>
                </c:pt>
                <c:pt idx="452">
                  <c:v>-0.3010299956639812</c:v>
                </c:pt>
                <c:pt idx="453">
                  <c:v>-0.3010299956639812</c:v>
                </c:pt>
                <c:pt idx="454">
                  <c:v>-0.3010299956639812</c:v>
                </c:pt>
                <c:pt idx="455">
                  <c:v>-0.3010299956639812</c:v>
                </c:pt>
                <c:pt idx="456">
                  <c:v>-0.3010299956639812</c:v>
                </c:pt>
                <c:pt idx="457">
                  <c:v>-0.3010299956639812</c:v>
                </c:pt>
                <c:pt idx="458">
                  <c:v>-0.3010299956639812</c:v>
                </c:pt>
                <c:pt idx="459">
                  <c:v>-0.3010299956639812</c:v>
                </c:pt>
                <c:pt idx="460">
                  <c:v>-0.3010299956639812</c:v>
                </c:pt>
                <c:pt idx="461">
                  <c:v>-0.3010299956639812</c:v>
                </c:pt>
                <c:pt idx="462">
                  <c:v>-0.3010299956639812</c:v>
                </c:pt>
                <c:pt idx="463">
                  <c:v>-0.3010299956639812</c:v>
                </c:pt>
                <c:pt idx="464">
                  <c:v>-0.3010299956639812</c:v>
                </c:pt>
                <c:pt idx="465">
                  <c:v>-0.3010299956639812</c:v>
                </c:pt>
                <c:pt idx="466">
                  <c:v>-0.3010299956639812</c:v>
                </c:pt>
                <c:pt idx="467">
                  <c:v>-0.3010299956639812</c:v>
                </c:pt>
                <c:pt idx="468">
                  <c:v>-0.3010299956639812</c:v>
                </c:pt>
                <c:pt idx="469">
                  <c:v>-0.3010299956639812</c:v>
                </c:pt>
                <c:pt idx="470">
                  <c:v>-0.3010299956639812</c:v>
                </c:pt>
                <c:pt idx="471">
                  <c:v>-0.3010299956639812</c:v>
                </c:pt>
                <c:pt idx="472">
                  <c:v>-0.3010299956639812</c:v>
                </c:pt>
                <c:pt idx="473">
                  <c:v>-0.3010299956639812</c:v>
                </c:pt>
                <c:pt idx="474">
                  <c:v>-0.3010299956639812</c:v>
                </c:pt>
                <c:pt idx="475">
                  <c:v>-0.3010299956639812</c:v>
                </c:pt>
                <c:pt idx="476">
                  <c:v>-0.3010299956639812</c:v>
                </c:pt>
                <c:pt idx="477">
                  <c:v>-0.3010299956639812</c:v>
                </c:pt>
                <c:pt idx="478">
                  <c:v>-0.3010299956639812</c:v>
                </c:pt>
                <c:pt idx="479">
                  <c:v>-0.3010299956639812</c:v>
                </c:pt>
                <c:pt idx="480">
                  <c:v>-0.3010299956639812</c:v>
                </c:pt>
                <c:pt idx="481">
                  <c:v>-0.3010299956639812</c:v>
                </c:pt>
                <c:pt idx="482">
                  <c:v>-0.3010299956639812</c:v>
                </c:pt>
                <c:pt idx="483">
                  <c:v>-0.3010299956639812</c:v>
                </c:pt>
                <c:pt idx="484">
                  <c:v>-0.3010299956639812</c:v>
                </c:pt>
                <c:pt idx="485">
                  <c:v>-0.3010299956639812</c:v>
                </c:pt>
                <c:pt idx="486">
                  <c:v>-0.3010299956639812</c:v>
                </c:pt>
                <c:pt idx="487">
                  <c:v>-0.3010299956639812</c:v>
                </c:pt>
                <c:pt idx="488">
                  <c:v>-0.3010299956639812</c:v>
                </c:pt>
                <c:pt idx="489">
                  <c:v>-0.3010299956639812</c:v>
                </c:pt>
                <c:pt idx="490">
                  <c:v>-0.3010299956639812</c:v>
                </c:pt>
                <c:pt idx="491">
                  <c:v>-0.3010299956639812</c:v>
                </c:pt>
                <c:pt idx="492">
                  <c:v>-0.3010299956639812</c:v>
                </c:pt>
                <c:pt idx="493">
                  <c:v>-0.3010299956639812</c:v>
                </c:pt>
                <c:pt idx="494">
                  <c:v>-0.3010299956639812</c:v>
                </c:pt>
                <c:pt idx="495">
                  <c:v>-0.3010299956639812</c:v>
                </c:pt>
                <c:pt idx="496">
                  <c:v>-0.3010299956639812</c:v>
                </c:pt>
                <c:pt idx="497">
                  <c:v>-0.3010299956639812</c:v>
                </c:pt>
                <c:pt idx="498">
                  <c:v>-0.29360597758477425</c:v>
                </c:pt>
                <c:pt idx="499">
                  <c:v>-0.29003461136251785</c:v>
                </c:pt>
                <c:pt idx="500">
                  <c:v>-0.28944812311416607</c:v>
                </c:pt>
                <c:pt idx="501">
                  <c:v>-0.28082660957569422</c:v>
                </c:pt>
                <c:pt idx="502">
                  <c:v>-0.27875360095282897</c:v>
                </c:pt>
                <c:pt idx="503">
                  <c:v>-0.27174061956199358</c:v>
                </c:pt>
                <c:pt idx="504">
                  <c:v>-0.26884531229257985</c:v>
                </c:pt>
                <c:pt idx="505">
                  <c:v>-0.26717172840301384</c:v>
                </c:pt>
                <c:pt idx="506">
                  <c:v>-0.26717172840301384</c:v>
                </c:pt>
                <c:pt idx="507">
                  <c:v>-0.26324143477458145</c:v>
                </c:pt>
                <c:pt idx="508">
                  <c:v>-0.26324143477458145</c:v>
                </c:pt>
                <c:pt idx="509">
                  <c:v>-0.26060133860837309</c:v>
                </c:pt>
                <c:pt idx="510">
                  <c:v>-0.25963731050575622</c:v>
                </c:pt>
                <c:pt idx="511">
                  <c:v>-0.25527250510330607</c:v>
                </c:pt>
                <c:pt idx="512">
                  <c:v>-0.25527250510330607</c:v>
                </c:pt>
                <c:pt idx="513">
                  <c:v>-0.25527250510330596</c:v>
                </c:pt>
                <c:pt idx="514">
                  <c:v>-0.25272531608942622</c:v>
                </c:pt>
                <c:pt idx="515">
                  <c:v>-0.25181197299379965</c:v>
                </c:pt>
                <c:pt idx="516">
                  <c:v>-0.24987747321659989</c:v>
                </c:pt>
                <c:pt idx="517">
                  <c:v>-0.24864192620429298</c:v>
                </c:pt>
                <c:pt idx="518">
                  <c:v>-0.24303804868629439</c:v>
                </c:pt>
                <c:pt idx="519">
                  <c:v>-0.24303804868629447</c:v>
                </c:pt>
                <c:pt idx="520">
                  <c:v>-0.24303804868629447</c:v>
                </c:pt>
                <c:pt idx="521">
                  <c:v>-0.24198521306302795</c:v>
                </c:pt>
                <c:pt idx="522">
                  <c:v>-0.23838318652609189</c:v>
                </c:pt>
                <c:pt idx="523">
                  <c:v>-0.237360915794604</c:v>
                </c:pt>
                <c:pt idx="524">
                  <c:v>-0.23736091579460392</c:v>
                </c:pt>
                <c:pt idx="525">
                  <c:v>-0.23736091579460392</c:v>
                </c:pt>
                <c:pt idx="526">
                  <c:v>-0.23408320603336796</c:v>
                </c:pt>
                <c:pt idx="527">
                  <c:v>-0.23408320603336796</c:v>
                </c:pt>
                <c:pt idx="528">
                  <c:v>-0.22760107850544761</c:v>
                </c:pt>
                <c:pt idx="529">
                  <c:v>-0.22184874961635639</c:v>
                </c:pt>
                <c:pt idx="530">
                  <c:v>-0.22184874961635639</c:v>
                </c:pt>
                <c:pt idx="531">
                  <c:v>-0.22184874961635639</c:v>
                </c:pt>
                <c:pt idx="532">
                  <c:v>-0.22184874961635639</c:v>
                </c:pt>
                <c:pt idx="533">
                  <c:v>-0.22184874961635639</c:v>
                </c:pt>
                <c:pt idx="534">
                  <c:v>-0.22184874961635639</c:v>
                </c:pt>
                <c:pt idx="535">
                  <c:v>-0.22184874961635639</c:v>
                </c:pt>
                <c:pt idx="536">
                  <c:v>-0.22184874961635639</c:v>
                </c:pt>
                <c:pt idx="537">
                  <c:v>-0.22184874961635631</c:v>
                </c:pt>
                <c:pt idx="538">
                  <c:v>-0.22184874961635631</c:v>
                </c:pt>
                <c:pt idx="539">
                  <c:v>-0.22184874961635631</c:v>
                </c:pt>
                <c:pt idx="540">
                  <c:v>-0.22184874961635631</c:v>
                </c:pt>
                <c:pt idx="541">
                  <c:v>-0.22184874961635623</c:v>
                </c:pt>
                <c:pt idx="542">
                  <c:v>-0.22184874961635631</c:v>
                </c:pt>
                <c:pt idx="543">
                  <c:v>-0.21559980033935483</c:v>
                </c:pt>
                <c:pt idx="544">
                  <c:v>-0.21484384804769791</c:v>
                </c:pt>
                <c:pt idx="545">
                  <c:v>-0.21260809288144372</c:v>
                </c:pt>
                <c:pt idx="546">
                  <c:v>-0.21085336531489315</c:v>
                </c:pt>
                <c:pt idx="547">
                  <c:v>-0.21085336531489307</c:v>
                </c:pt>
                <c:pt idx="548">
                  <c:v>-0.21022258164277868</c:v>
                </c:pt>
                <c:pt idx="549">
                  <c:v>-0.20647388804940206</c:v>
                </c:pt>
                <c:pt idx="550">
                  <c:v>-0.20411998265592471</c:v>
                </c:pt>
                <c:pt idx="551">
                  <c:v>-0.20289833773814359</c:v>
                </c:pt>
                <c:pt idx="552">
                  <c:v>-0.20132708247175468</c:v>
                </c:pt>
                <c:pt idx="553">
                  <c:v>-0.19763093691179084</c:v>
                </c:pt>
                <c:pt idx="554">
                  <c:v>-0.19629464514396822</c:v>
                </c:pt>
                <c:pt idx="555">
                  <c:v>-0.19629464514396813</c:v>
                </c:pt>
                <c:pt idx="556">
                  <c:v>-0.19629464514396813</c:v>
                </c:pt>
                <c:pt idx="557">
                  <c:v>-0.1938200260161129</c:v>
                </c:pt>
                <c:pt idx="558">
                  <c:v>-0.19362479360918222</c:v>
                </c:pt>
                <c:pt idx="559">
                  <c:v>-0.19339611726415168</c:v>
                </c:pt>
                <c:pt idx="560">
                  <c:v>-0.19033169817029141</c:v>
                </c:pt>
                <c:pt idx="561">
                  <c:v>-0.19033169817029158</c:v>
                </c:pt>
                <c:pt idx="562">
                  <c:v>-0.18905623622004902</c:v>
                </c:pt>
                <c:pt idx="563">
                  <c:v>-0.18905623622004886</c:v>
                </c:pt>
                <c:pt idx="564">
                  <c:v>-0.18799048235538901</c:v>
                </c:pt>
                <c:pt idx="565">
                  <c:v>-0.18708664335714442</c:v>
                </c:pt>
                <c:pt idx="566">
                  <c:v>-0.18563657696191171</c:v>
                </c:pt>
                <c:pt idx="567">
                  <c:v>-0.17609125905568127</c:v>
                </c:pt>
                <c:pt idx="568">
                  <c:v>-0.17609125905568127</c:v>
                </c:pt>
                <c:pt idx="569">
                  <c:v>-0.17609125905568127</c:v>
                </c:pt>
                <c:pt idx="570">
                  <c:v>-0.17609125905568127</c:v>
                </c:pt>
                <c:pt idx="571">
                  <c:v>-0.17609125905568127</c:v>
                </c:pt>
                <c:pt idx="572">
                  <c:v>-0.17609125905568127</c:v>
                </c:pt>
                <c:pt idx="573">
                  <c:v>-0.17609125905568127</c:v>
                </c:pt>
                <c:pt idx="574">
                  <c:v>-0.17609125905568127</c:v>
                </c:pt>
                <c:pt idx="575">
                  <c:v>-0.17609125905568127</c:v>
                </c:pt>
                <c:pt idx="576">
                  <c:v>-0.17609125905568127</c:v>
                </c:pt>
                <c:pt idx="577">
                  <c:v>-0.17609125905568127</c:v>
                </c:pt>
                <c:pt idx="578">
                  <c:v>-0.17609125905568127</c:v>
                </c:pt>
                <c:pt idx="579">
                  <c:v>-0.17609125905568127</c:v>
                </c:pt>
                <c:pt idx="580">
                  <c:v>-0.17609125905568127</c:v>
                </c:pt>
                <c:pt idx="581">
                  <c:v>-0.17609125905568127</c:v>
                </c:pt>
                <c:pt idx="582">
                  <c:v>-0.17609125905568127</c:v>
                </c:pt>
                <c:pt idx="583">
                  <c:v>-0.17609125905568127</c:v>
                </c:pt>
                <c:pt idx="584">
                  <c:v>-0.17609125905568127</c:v>
                </c:pt>
                <c:pt idx="585">
                  <c:v>-0.17609125905568127</c:v>
                </c:pt>
                <c:pt idx="586">
                  <c:v>-0.17609125905568127</c:v>
                </c:pt>
                <c:pt idx="587">
                  <c:v>-0.17609125905568127</c:v>
                </c:pt>
                <c:pt idx="588">
                  <c:v>-0.17609125905568127</c:v>
                </c:pt>
                <c:pt idx="589">
                  <c:v>-0.17609125905568127</c:v>
                </c:pt>
                <c:pt idx="590">
                  <c:v>-0.17609125905568118</c:v>
                </c:pt>
                <c:pt idx="591">
                  <c:v>-0.17609125905568118</c:v>
                </c:pt>
                <c:pt idx="592">
                  <c:v>-0.17609125905568118</c:v>
                </c:pt>
                <c:pt idx="593">
                  <c:v>-0.17609125905568127</c:v>
                </c:pt>
                <c:pt idx="594">
                  <c:v>-0.17609125905568127</c:v>
                </c:pt>
                <c:pt idx="595">
                  <c:v>-0.17609125905568127</c:v>
                </c:pt>
                <c:pt idx="596">
                  <c:v>-0.17609125905568127</c:v>
                </c:pt>
                <c:pt idx="597">
                  <c:v>-0.17398813396791679</c:v>
                </c:pt>
                <c:pt idx="598">
                  <c:v>-0.16272729749769982</c:v>
                </c:pt>
                <c:pt idx="599">
                  <c:v>-0.16173310900881407</c:v>
                </c:pt>
                <c:pt idx="600">
                  <c:v>-0.16041105477051887</c:v>
                </c:pt>
                <c:pt idx="601">
                  <c:v>-0.15970084286751182</c:v>
                </c:pt>
                <c:pt idx="602">
                  <c:v>-0.15490195998574313</c:v>
                </c:pt>
                <c:pt idx="603">
                  <c:v>-0.15490195998574319</c:v>
                </c:pt>
                <c:pt idx="604">
                  <c:v>-0.15490195998574319</c:v>
                </c:pt>
                <c:pt idx="605">
                  <c:v>-0.15490195998574313</c:v>
                </c:pt>
                <c:pt idx="606">
                  <c:v>-0.14822608073392959</c:v>
                </c:pt>
                <c:pt idx="607">
                  <c:v>-0.14612803567823809</c:v>
                </c:pt>
                <c:pt idx="608">
                  <c:v>-0.14612803567823809</c:v>
                </c:pt>
                <c:pt idx="609">
                  <c:v>-0.14612803567823809</c:v>
                </c:pt>
                <c:pt idx="610">
                  <c:v>-0.14612803567823809</c:v>
                </c:pt>
                <c:pt idx="611">
                  <c:v>-0.14612803567823809</c:v>
                </c:pt>
                <c:pt idx="612">
                  <c:v>-0.14612803567823801</c:v>
                </c:pt>
                <c:pt idx="613">
                  <c:v>-0.14612803567823796</c:v>
                </c:pt>
                <c:pt idx="614">
                  <c:v>-0.14612803567823796</c:v>
                </c:pt>
                <c:pt idx="615">
                  <c:v>-0.13830269816628143</c:v>
                </c:pt>
                <c:pt idx="616">
                  <c:v>-0.13830269816628152</c:v>
                </c:pt>
                <c:pt idx="617">
                  <c:v>-0.13683795990800771</c:v>
                </c:pt>
                <c:pt idx="618">
                  <c:v>-0.13621974701798903</c:v>
                </c:pt>
                <c:pt idx="619">
                  <c:v>-0.13469857389745615</c:v>
                </c:pt>
                <c:pt idx="620">
                  <c:v>-0.13262556527459096</c:v>
                </c:pt>
                <c:pt idx="621">
                  <c:v>-0.13262556527459091</c:v>
                </c:pt>
                <c:pt idx="622">
                  <c:v>-0.13033376849500608</c:v>
                </c:pt>
                <c:pt idx="623">
                  <c:v>-0.12963385781667974</c:v>
                </c:pt>
                <c:pt idx="624">
                  <c:v>-0.12493873660830002</c:v>
                </c:pt>
                <c:pt idx="625">
                  <c:v>-0.12493873660829995</c:v>
                </c:pt>
                <c:pt idx="626">
                  <c:v>-0.12493873660830002</c:v>
                </c:pt>
                <c:pt idx="627">
                  <c:v>-0.12493873660829995</c:v>
                </c:pt>
                <c:pt idx="628">
                  <c:v>-0.12493873660829995</c:v>
                </c:pt>
                <c:pt idx="629">
                  <c:v>-0.12493873660829995</c:v>
                </c:pt>
                <c:pt idx="630">
                  <c:v>-0.12493873660829995</c:v>
                </c:pt>
                <c:pt idx="631">
                  <c:v>-0.12493873660829995</c:v>
                </c:pt>
                <c:pt idx="632">
                  <c:v>-0.12493873660829995</c:v>
                </c:pt>
                <c:pt idx="633">
                  <c:v>-0.12493873660829995</c:v>
                </c:pt>
                <c:pt idx="634">
                  <c:v>-0.12493873660829995</c:v>
                </c:pt>
                <c:pt idx="635">
                  <c:v>-0.12493873660829995</c:v>
                </c:pt>
                <c:pt idx="636">
                  <c:v>-0.12493873660829995</c:v>
                </c:pt>
                <c:pt idx="637">
                  <c:v>-0.12493873660829995</c:v>
                </c:pt>
                <c:pt idx="638">
                  <c:v>-0.12493873660829995</c:v>
                </c:pt>
                <c:pt idx="639">
                  <c:v>-0.12493873660829995</c:v>
                </c:pt>
                <c:pt idx="640">
                  <c:v>-0.12493873660829995</c:v>
                </c:pt>
                <c:pt idx="641">
                  <c:v>-0.12057393120584993</c:v>
                </c:pt>
                <c:pt idx="642">
                  <c:v>-0.11809931207799458</c:v>
                </c:pt>
                <c:pt idx="643">
                  <c:v>-0.11650556907143719</c:v>
                </c:pt>
                <c:pt idx="644">
                  <c:v>-0.11506798258200561</c:v>
                </c:pt>
                <c:pt idx="645">
                  <c:v>-0.11323197707504964</c:v>
                </c:pt>
                <c:pt idx="646">
                  <c:v>-0.104735350520013</c:v>
                </c:pt>
                <c:pt idx="647">
                  <c:v>-0.10435220582652234</c:v>
                </c:pt>
                <c:pt idx="648">
                  <c:v>-0.10011515288326783</c:v>
                </c:pt>
                <c:pt idx="649">
                  <c:v>-9.9023372321455527E-2</c:v>
                </c:pt>
                <c:pt idx="650">
                  <c:v>-9.6910013008056448E-2</c:v>
                </c:pt>
                <c:pt idx="651">
                  <c:v>-9.6910013008056448E-2</c:v>
                </c:pt>
                <c:pt idx="652">
                  <c:v>-9.6910013008056392E-2</c:v>
                </c:pt>
                <c:pt idx="653">
                  <c:v>-9.6910013008056392E-2</c:v>
                </c:pt>
                <c:pt idx="654">
                  <c:v>-9.6910013008056392E-2</c:v>
                </c:pt>
                <c:pt idx="655">
                  <c:v>-9.6910013008056392E-2</c:v>
                </c:pt>
                <c:pt idx="656">
                  <c:v>-9.6910013008056392E-2</c:v>
                </c:pt>
                <c:pt idx="657">
                  <c:v>-9.6910013008056392E-2</c:v>
                </c:pt>
                <c:pt idx="658">
                  <c:v>-9.6910013008056392E-2</c:v>
                </c:pt>
                <c:pt idx="659">
                  <c:v>-9.6910013008056392E-2</c:v>
                </c:pt>
                <c:pt idx="660">
                  <c:v>-9.2754053236898684E-2</c:v>
                </c:pt>
                <c:pt idx="661">
                  <c:v>-9.2754053236898684E-2</c:v>
                </c:pt>
                <c:pt idx="662">
                  <c:v>-9.177037335564539E-2</c:v>
                </c:pt>
                <c:pt idx="663">
                  <c:v>-9.177037335564546E-2</c:v>
                </c:pt>
                <c:pt idx="664">
                  <c:v>-9.0176630349087947E-2</c:v>
                </c:pt>
                <c:pt idx="665">
                  <c:v>-8.8941083336781163E-2</c:v>
                </c:pt>
                <c:pt idx="666">
                  <c:v>-8.2186756187350135E-2</c:v>
                </c:pt>
                <c:pt idx="667">
                  <c:v>-7.9181246047624873E-2</c:v>
                </c:pt>
                <c:pt idx="668">
                  <c:v>-7.9181246047624804E-2</c:v>
                </c:pt>
                <c:pt idx="669">
                  <c:v>-7.9181246047624804E-2</c:v>
                </c:pt>
                <c:pt idx="670">
                  <c:v>-7.5250952419192482E-2</c:v>
                </c:pt>
                <c:pt idx="671">
                  <c:v>-7.4633618296904208E-2</c:v>
                </c:pt>
                <c:pt idx="672">
                  <c:v>-7.2550667148611733E-2</c:v>
                </c:pt>
                <c:pt idx="673">
                  <c:v>-7.2550667148611678E-2</c:v>
                </c:pt>
                <c:pt idx="674">
                  <c:v>-6.6946789630613276E-2</c:v>
                </c:pt>
                <c:pt idx="675">
                  <c:v>-6.6946789630613221E-2</c:v>
                </c:pt>
                <c:pt idx="676">
                  <c:v>-6.6946789630613221E-2</c:v>
                </c:pt>
                <c:pt idx="677">
                  <c:v>-6.6946789630613276E-2</c:v>
                </c:pt>
                <c:pt idx="678">
                  <c:v>-6.6946789630613221E-2</c:v>
                </c:pt>
                <c:pt idx="679">
                  <c:v>-6.6946789630613221E-2</c:v>
                </c:pt>
                <c:pt idx="680">
                  <c:v>-6.5266731512591492E-2</c:v>
                </c:pt>
                <c:pt idx="681">
                  <c:v>-6.0295901887251001E-2</c:v>
                </c:pt>
                <c:pt idx="682">
                  <c:v>-5.7991946977686809E-2</c:v>
                </c:pt>
                <c:pt idx="683">
                  <c:v>-5.7991946977686698E-2</c:v>
                </c:pt>
                <c:pt idx="684">
                  <c:v>-5.7991946977686698E-2</c:v>
                </c:pt>
                <c:pt idx="685">
                  <c:v>-5.7226670159574403E-2</c:v>
                </c:pt>
                <c:pt idx="686">
                  <c:v>-5.4357662322592752E-2</c:v>
                </c:pt>
                <c:pt idx="687">
                  <c:v>-5.3684858962776361E-2</c:v>
                </c:pt>
                <c:pt idx="688">
                  <c:v>-5.1152522447381311E-2</c:v>
                </c:pt>
                <c:pt idx="689">
                  <c:v>-5.1152522447381311E-2</c:v>
                </c:pt>
                <c:pt idx="690">
                  <c:v>-5.0166609465730094E-2</c:v>
                </c:pt>
                <c:pt idx="691">
                  <c:v>-4.5757490560675219E-2</c:v>
                </c:pt>
                <c:pt idx="692">
                  <c:v>-4.3465693781090359E-2</c:v>
                </c:pt>
                <c:pt idx="693">
                  <c:v>-4.3465693781090248E-2</c:v>
                </c:pt>
                <c:pt idx="694">
                  <c:v>-4.1392685158225001E-2</c:v>
                </c:pt>
                <c:pt idx="695">
                  <c:v>-4.0117223207982451E-2</c:v>
                </c:pt>
                <c:pt idx="696">
                  <c:v>-3.7788560889399803E-2</c:v>
                </c:pt>
                <c:pt idx="697">
                  <c:v>-3.7788560889399754E-2</c:v>
                </c:pt>
                <c:pt idx="698">
                  <c:v>-3.4762106259211972E-2</c:v>
                </c:pt>
                <c:pt idx="699">
                  <c:v>-3.3898329479703629E-2</c:v>
                </c:pt>
                <c:pt idx="700">
                  <c:v>-3.385826726096737E-2</c:v>
                </c:pt>
                <c:pt idx="701">
                  <c:v>-3.2184683371401138E-2</c:v>
                </c:pt>
                <c:pt idx="702">
                  <c:v>-2.9963223377443209E-2</c:v>
                </c:pt>
                <c:pt idx="703">
                  <c:v>-2.9555243561716005E-2</c:v>
                </c:pt>
                <c:pt idx="704">
                  <c:v>-2.9555243561716005E-2</c:v>
                </c:pt>
                <c:pt idx="705">
                  <c:v>-2.8028723600243385E-2</c:v>
                </c:pt>
                <c:pt idx="706">
                  <c:v>-2.6328938722349204E-2</c:v>
                </c:pt>
                <c:pt idx="707">
                  <c:v>-2.6328938722349152E-2</c:v>
                </c:pt>
                <c:pt idx="708">
                  <c:v>-2.3737846954785886E-2</c:v>
                </c:pt>
                <c:pt idx="709">
                  <c:v>-2.2276394711152205E-2</c:v>
                </c:pt>
                <c:pt idx="710">
                  <c:v>-2.02033860882871E-2</c:v>
                </c:pt>
                <c:pt idx="711">
                  <c:v>-1.930515519538668E-2</c:v>
                </c:pt>
                <c:pt idx="712">
                  <c:v>-1.9135010440261058E-2</c:v>
                </c:pt>
                <c:pt idx="713">
                  <c:v>-1.8483405694013178E-2</c:v>
                </c:pt>
                <c:pt idx="714">
                  <c:v>-1.7728766960431554E-2</c:v>
                </c:pt>
                <c:pt idx="715">
                  <c:v>-1.7728766960431703E-2</c:v>
                </c:pt>
                <c:pt idx="716">
                  <c:v>-1.7033339298780443E-2</c:v>
                </c:pt>
                <c:pt idx="717">
                  <c:v>-1.6751726094119897E-2</c:v>
                </c:pt>
                <c:pt idx="718">
                  <c:v>-9.143379439869672E-3</c:v>
                </c:pt>
                <c:pt idx="719">
                  <c:v>-9.0796578519183792E-3</c:v>
                </c:pt>
                <c:pt idx="720">
                  <c:v>-8.9548426529264535E-3</c:v>
                </c:pt>
                <c:pt idx="721">
                  <c:v>-8.433167536862813E-3</c:v>
                </c:pt>
                <c:pt idx="722">
                  <c:v>-4.3868502481137902E-3</c:v>
                </c:pt>
                <c:pt idx="723">
                  <c:v>-3.4743743853017464E-3</c:v>
                </c:pt>
                <c:pt idx="724">
                  <c:v>-4.821637332766436E-17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-4.821637332766436E-17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9.6432746655328696E-17</c:v>
                </c:pt>
                <c:pt idx="1177">
                  <c:v>4.454341426249989E-3</c:v>
                </c:pt>
                <c:pt idx="1178">
                  <c:v>6.3401780310190703E-3</c:v>
                </c:pt>
                <c:pt idx="1179">
                  <c:v>8.8035679703201333E-3</c:v>
                </c:pt>
                <c:pt idx="1180">
                  <c:v>9.2900757702304351E-3</c:v>
                </c:pt>
                <c:pt idx="1181">
                  <c:v>1.0465433678165072E-2</c:v>
                </c:pt>
                <c:pt idx="1182">
                  <c:v>1.2234456417011586E-2</c:v>
                </c:pt>
                <c:pt idx="1183">
                  <c:v>1.4723256820706378E-2</c:v>
                </c:pt>
                <c:pt idx="1184">
                  <c:v>2.0203386088286989E-2</c:v>
                </c:pt>
                <c:pt idx="1185">
                  <c:v>2.0203386088286989E-2</c:v>
                </c:pt>
                <c:pt idx="1186">
                  <c:v>2.0203386088286989E-2</c:v>
                </c:pt>
                <c:pt idx="1187">
                  <c:v>2.0441160242544686E-2</c:v>
                </c:pt>
                <c:pt idx="1188">
                  <c:v>2.0521667144601682E-2</c:v>
                </c:pt>
                <c:pt idx="1189">
                  <c:v>2.2276394711152208E-2</c:v>
                </c:pt>
                <c:pt idx="1190">
                  <c:v>2.4823583725032055E-2</c:v>
                </c:pt>
                <c:pt idx="1191">
                  <c:v>2.8028723600243534E-2</c:v>
                </c:pt>
                <c:pt idx="1192">
                  <c:v>2.8028723600243624E-2</c:v>
                </c:pt>
                <c:pt idx="1193">
                  <c:v>2.9963223377443202E-2</c:v>
                </c:pt>
                <c:pt idx="1194">
                  <c:v>2.9963223377443293E-2</c:v>
                </c:pt>
                <c:pt idx="1195">
                  <c:v>3.0489322147900445E-2</c:v>
                </c:pt>
                <c:pt idx="1196">
                  <c:v>3.2184683371401325E-2</c:v>
                </c:pt>
                <c:pt idx="1197">
                  <c:v>3.4214100531101674E-2</c:v>
                </c:pt>
                <c:pt idx="1198">
                  <c:v>3.4762106259212E-2</c:v>
                </c:pt>
                <c:pt idx="1199">
                  <c:v>3.6429265626674902E-2</c:v>
                </c:pt>
                <c:pt idx="1200">
                  <c:v>3.7141808004566665E-2</c:v>
                </c:pt>
                <c:pt idx="1201">
                  <c:v>3.7788560889399754E-2</c:v>
                </c:pt>
                <c:pt idx="1202">
                  <c:v>3.7788560889399754E-2</c:v>
                </c:pt>
                <c:pt idx="1203">
                  <c:v>3.9508541283673655E-2</c:v>
                </c:pt>
                <c:pt idx="1204">
                  <c:v>4.011722320798241E-2</c:v>
                </c:pt>
                <c:pt idx="1205">
                  <c:v>4.1392685158224987E-2</c:v>
                </c:pt>
                <c:pt idx="1206">
                  <c:v>4.1392685158224904E-2</c:v>
                </c:pt>
                <c:pt idx="1207">
                  <c:v>4.1392685158224987E-2</c:v>
                </c:pt>
                <c:pt idx="1208">
                  <c:v>4.1392685158225077E-2</c:v>
                </c:pt>
                <c:pt idx="1209">
                  <c:v>4.3465693781090262E-2</c:v>
                </c:pt>
                <c:pt idx="1210">
                  <c:v>4.3465693781090262E-2</c:v>
                </c:pt>
                <c:pt idx="1211">
                  <c:v>4.3465693781090262E-2</c:v>
                </c:pt>
                <c:pt idx="1212">
                  <c:v>4.9218022670181653E-2</c:v>
                </c:pt>
                <c:pt idx="1213">
                  <c:v>4.9218022670181653E-2</c:v>
                </c:pt>
                <c:pt idx="1214">
                  <c:v>5.1152522447381291E-2</c:v>
                </c:pt>
                <c:pt idx="1215">
                  <c:v>5.1152522447381291E-2</c:v>
                </c:pt>
                <c:pt idx="1216">
                  <c:v>5.1152522447381291E-2</c:v>
                </c:pt>
                <c:pt idx="1217">
                  <c:v>5.3519255726488427E-2</c:v>
                </c:pt>
                <c:pt idx="1218">
                  <c:v>5.5047566330905531E-2</c:v>
                </c:pt>
                <c:pt idx="1219">
                  <c:v>5.7991946977686733E-2</c:v>
                </c:pt>
                <c:pt idx="1220">
                  <c:v>5.7991946977686733E-2</c:v>
                </c:pt>
                <c:pt idx="1221">
                  <c:v>5.7991946977686733E-2</c:v>
                </c:pt>
                <c:pt idx="1222">
                  <c:v>5.8220944864301877E-2</c:v>
                </c:pt>
                <c:pt idx="1223">
                  <c:v>6.445798922691845E-2</c:v>
                </c:pt>
                <c:pt idx="1224">
                  <c:v>6.6946789630613221E-2</c:v>
                </c:pt>
                <c:pt idx="1225">
                  <c:v>6.6946789630613138E-2</c:v>
                </c:pt>
                <c:pt idx="1226">
                  <c:v>6.6946789630613221E-2</c:v>
                </c:pt>
                <c:pt idx="1227">
                  <c:v>6.6946789630613221E-2</c:v>
                </c:pt>
                <c:pt idx="1228">
                  <c:v>6.6946789630613221E-2</c:v>
                </c:pt>
                <c:pt idx="1229">
                  <c:v>6.6946789630613221E-2</c:v>
                </c:pt>
                <c:pt idx="1230">
                  <c:v>6.6946789630613221E-2</c:v>
                </c:pt>
                <c:pt idx="1231">
                  <c:v>6.6946789630613221E-2</c:v>
                </c:pt>
                <c:pt idx="1232">
                  <c:v>6.6946789630613221E-2</c:v>
                </c:pt>
                <c:pt idx="1233">
                  <c:v>6.871581236945988E-2</c:v>
                </c:pt>
                <c:pt idx="1234">
                  <c:v>6.9635928141394479E-2</c:v>
                </c:pt>
                <c:pt idx="1235">
                  <c:v>7.0199947028335069E-2</c:v>
                </c:pt>
                <c:pt idx="1236">
                  <c:v>7.0581074285707118E-2</c:v>
                </c:pt>
                <c:pt idx="1237">
                  <c:v>7.1278940084974401E-2</c:v>
                </c:pt>
                <c:pt idx="1238">
                  <c:v>7.2550667148611664E-2</c:v>
                </c:pt>
                <c:pt idx="1239">
                  <c:v>7.2550667148611747E-2</c:v>
                </c:pt>
                <c:pt idx="1240">
                  <c:v>7.5976106172413502E-2</c:v>
                </c:pt>
                <c:pt idx="1241">
                  <c:v>7.6840030232722331E-2</c:v>
                </c:pt>
                <c:pt idx="1242">
                  <c:v>7.9181246047624818E-2</c:v>
                </c:pt>
                <c:pt idx="1243">
                  <c:v>7.9181246047624818E-2</c:v>
                </c:pt>
                <c:pt idx="1244">
                  <c:v>7.9181246047624818E-2</c:v>
                </c:pt>
                <c:pt idx="1245">
                  <c:v>7.9181246047624887E-2</c:v>
                </c:pt>
                <c:pt idx="1246">
                  <c:v>8.1670046451319617E-2</c:v>
                </c:pt>
                <c:pt idx="1247">
                  <c:v>8.297423506476391E-2</c:v>
                </c:pt>
                <c:pt idx="1248">
                  <c:v>8.71501757189002E-2</c:v>
                </c:pt>
                <c:pt idx="1249">
                  <c:v>8.7150175718900116E-2</c:v>
                </c:pt>
                <c:pt idx="1250">
                  <c:v>8.71501757189002E-2</c:v>
                </c:pt>
                <c:pt idx="1251">
                  <c:v>8.8109148191135148E-2</c:v>
                </c:pt>
                <c:pt idx="1252">
                  <c:v>8.8941083336781163E-2</c:v>
                </c:pt>
                <c:pt idx="1253">
                  <c:v>9.017663034908803E-2</c:v>
                </c:pt>
                <c:pt idx="1254">
                  <c:v>9.0176630349088113E-2</c:v>
                </c:pt>
                <c:pt idx="1255">
                  <c:v>9.0176630349088113E-2</c:v>
                </c:pt>
                <c:pt idx="1256">
                  <c:v>9.691001300805642E-2</c:v>
                </c:pt>
                <c:pt idx="1257">
                  <c:v>9.691001300805642E-2</c:v>
                </c:pt>
                <c:pt idx="1258">
                  <c:v>9.691001300805642E-2</c:v>
                </c:pt>
                <c:pt idx="1259">
                  <c:v>9.691001300805642E-2</c:v>
                </c:pt>
                <c:pt idx="1260">
                  <c:v>9.691001300805642E-2</c:v>
                </c:pt>
                <c:pt idx="1261">
                  <c:v>9.691001300805642E-2</c:v>
                </c:pt>
                <c:pt idx="1262">
                  <c:v>9.691001300805642E-2</c:v>
                </c:pt>
                <c:pt idx="1263">
                  <c:v>9.6910013008056489E-2</c:v>
                </c:pt>
                <c:pt idx="1264">
                  <c:v>9.6910013008056489E-2</c:v>
                </c:pt>
                <c:pt idx="1265">
                  <c:v>9.6910013008056489E-2</c:v>
                </c:pt>
                <c:pt idx="1266">
                  <c:v>0.10116089016171502</c:v>
                </c:pt>
                <c:pt idx="1267">
                  <c:v>0.10266234189714769</c:v>
                </c:pt>
                <c:pt idx="1268">
                  <c:v>0.10408859763517987</c:v>
                </c:pt>
                <c:pt idx="1269">
                  <c:v>0.10473535052001298</c:v>
                </c:pt>
                <c:pt idx="1270">
                  <c:v>0.10473535052001298</c:v>
                </c:pt>
                <c:pt idx="1271">
                  <c:v>0.10473535052001305</c:v>
                </c:pt>
                <c:pt idx="1272">
                  <c:v>0.10580372616803894</c:v>
                </c:pt>
                <c:pt idx="1273">
                  <c:v>0.10645533091428686</c:v>
                </c:pt>
                <c:pt idx="1274">
                  <c:v>0.109144469425068</c:v>
                </c:pt>
                <c:pt idx="1275">
                  <c:v>0.109144469425068</c:v>
                </c:pt>
                <c:pt idx="1276">
                  <c:v>0.11394335230683679</c:v>
                </c:pt>
                <c:pt idx="1277">
                  <c:v>0.11394335230683671</c:v>
                </c:pt>
                <c:pt idx="1278">
                  <c:v>0.11394335230683664</c:v>
                </c:pt>
                <c:pt idx="1279">
                  <c:v>0.11394335230683686</c:v>
                </c:pt>
                <c:pt idx="1280">
                  <c:v>0.11853910399598587</c:v>
                </c:pt>
                <c:pt idx="1281">
                  <c:v>0.12111232875524695</c:v>
                </c:pt>
                <c:pt idx="1282">
                  <c:v>0.12221587827282664</c:v>
                </c:pt>
                <c:pt idx="1283">
                  <c:v>0.12493873660829986</c:v>
                </c:pt>
                <c:pt idx="1284">
                  <c:v>0.12493873660829993</c:v>
                </c:pt>
                <c:pt idx="1285">
                  <c:v>0.12493873660829993</c:v>
                </c:pt>
                <c:pt idx="1286">
                  <c:v>0.12493873660829993</c:v>
                </c:pt>
                <c:pt idx="1287">
                  <c:v>0.12493873660829993</c:v>
                </c:pt>
                <c:pt idx="1288">
                  <c:v>0.12493873660829993</c:v>
                </c:pt>
                <c:pt idx="1289">
                  <c:v>0.12493873660829993</c:v>
                </c:pt>
                <c:pt idx="1290">
                  <c:v>0.12493873660829993</c:v>
                </c:pt>
                <c:pt idx="1291">
                  <c:v>0.12493873660829993</c:v>
                </c:pt>
                <c:pt idx="1292">
                  <c:v>0.12493873660829993</c:v>
                </c:pt>
                <c:pt idx="1293">
                  <c:v>0.12493873660829993</c:v>
                </c:pt>
                <c:pt idx="1294">
                  <c:v>0.12493873660829993</c:v>
                </c:pt>
                <c:pt idx="1295">
                  <c:v>0.12493873660829993</c:v>
                </c:pt>
                <c:pt idx="1296">
                  <c:v>0.12493873660829993</c:v>
                </c:pt>
                <c:pt idx="1297">
                  <c:v>0.12493873660829986</c:v>
                </c:pt>
                <c:pt idx="1298">
                  <c:v>0.12493873660829993</c:v>
                </c:pt>
                <c:pt idx="1299">
                  <c:v>0.12493873660829993</c:v>
                </c:pt>
                <c:pt idx="1300">
                  <c:v>0.1249387366083</c:v>
                </c:pt>
                <c:pt idx="1301">
                  <c:v>0.1249387366083</c:v>
                </c:pt>
                <c:pt idx="1302">
                  <c:v>0.14266750356873145</c:v>
                </c:pt>
                <c:pt idx="1303">
                  <c:v>0.14612803567823807</c:v>
                </c:pt>
                <c:pt idx="1304">
                  <c:v>0.14612803567823807</c:v>
                </c:pt>
                <c:pt idx="1305">
                  <c:v>0.14612803567823807</c:v>
                </c:pt>
                <c:pt idx="1306">
                  <c:v>0.15322837609617712</c:v>
                </c:pt>
                <c:pt idx="1307">
                  <c:v>0.15322837609617712</c:v>
                </c:pt>
                <c:pt idx="1308">
                  <c:v>0.15409696534951353</c:v>
                </c:pt>
                <c:pt idx="1309">
                  <c:v>0.1549019599857431</c:v>
                </c:pt>
                <c:pt idx="1310">
                  <c:v>0.15490195998574319</c:v>
                </c:pt>
                <c:pt idx="1311">
                  <c:v>0.1576078533616681</c:v>
                </c:pt>
                <c:pt idx="1312">
                  <c:v>0.1576078533616683</c:v>
                </c:pt>
                <c:pt idx="1313">
                  <c:v>0.16272729749769962</c:v>
                </c:pt>
                <c:pt idx="1314">
                  <c:v>0.16749108729376372</c:v>
                </c:pt>
                <c:pt idx="1315">
                  <c:v>0.17609125905568118</c:v>
                </c:pt>
                <c:pt idx="1316">
                  <c:v>0.17609125905568118</c:v>
                </c:pt>
                <c:pt idx="1317">
                  <c:v>0.17609125905568118</c:v>
                </c:pt>
                <c:pt idx="1318">
                  <c:v>0.17609125905568124</c:v>
                </c:pt>
                <c:pt idx="1319">
                  <c:v>0.17609125905568124</c:v>
                </c:pt>
                <c:pt idx="1320">
                  <c:v>0.17609125905568124</c:v>
                </c:pt>
                <c:pt idx="1321">
                  <c:v>0.17609125905568124</c:v>
                </c:pt>
                <c:pt idx="1322">
                  <c:v>0.17609125905568124</c:v>
                </c:pt>
                <c:pt idx="1323">
                  <c:v>0.17609125905568124</c:v>
                </c:pt>
                <c:pt idx="1324">
                  <c:v>0.17609125905568124</c:v>
                </c:pt>
                <c:pt idx="1325">
                  <c:v>0.17609125905568124</c:v>
                </c:pt>
                <c:pt idx="1326">
                  <c:v>0.17609125905568124</c:v>
                </c:pt>
                <c:pt idx="1327">
                  <c:v>0.17609125905568124</c:v>
                </c:pt>
                <c:pt idx="1328">
                  <c:v>0.17609125905568124</c:v>
                </c:pt>
                <c:pt idx="1329">
                  <c:v>0.17609125905568129</c:v>
                </c:pt>
                <c:pt idx="1330">
                  <c:v>0.17609125905568124</c:v>
                </c:pt>
                <c:pt idx="1331">
                  <c:v>0.17609125905568124</c:v>
                </c:pt>
                <c:pt idx="1332">
                  <c:v>0.17609125905568124</c:v>
                </c:pt>
                <c:pt idx="1333">
                  <c:v>0.17609125905568124</c:v>
                </c:pt>
                <c:pt idx="1334">
                  <c:v>0.17609125905568124</c:v>
                </c:pt>
                <c:pt idx="1335">
                  <c:v>0.17609125905568124</c:v>
                </c:pt>
                <c:pt idx="1336">
                  <c:v>0.17609125905568124</c:v>
                </c:pt>
                <c:pt idx="1337">
                  <c:v>0.17609125905568129</c:v>
                </c:pt>
                <c:pt idx="1338">
                  <c:v>0.17609125905568124</c:v>
                </c:pt>
                <c:pt idx="1339">
                  <c:v>0.17609125905568124</c:v>
                </c:pt>
                <c:pt idx="1340">
                  <c:v>0.17609125905568124</c:v>
                </c:pt>
                <c:pt idx="1341">
                  <c:v>0.17609125905568124</c:v>
                </c:pt>
                <c:pt idx="1342">
                  <c:v>0.17609125905568124</c:v>
                </c:pt>
                <c:pt idx="1343">
                  <c:v>0.17609125905568124</c:v>
                </c:pt>
                <c:pt idx="1344">
                  <c:v>0.17609125905568124</c:v>
                </c:pt>
                <c:pt idx="1345">
                  <c:v>0.17609125905568124</c:v>
                </c:pt>
                <c:pt idx="1346">
                  <c:v>0.17609125905568124</c:v>
                </c:pt>
                <c:pt idx="1347">
                  <c:v>0.17609125905568124</c:v>
                </c:pt>
                <c:pt idx="1348">
                  <c:v>0.17609125905568124</c:v>
                </c:pt>
                <c:pt idx="1349">
                  <c:v>0.1829306835859868</c:v>
                </c:pt>
                <c:pt idx="1350">
                  <c:v>0.18326984368280455</c:v>
                </c:pt>
                <c:pt idx="1351">
                  <c:v>0.18708664335714439</c:v>
                </c:pt>
                <c:pt idx="1352">
                  <c:v>0.19081451587638754</c:v>
                </c:pt>
                <c:pt idx="1353">
                  <c:v>0.19188552623891308</c:v>
                </c:pt>
                <c:pt idx="1354">
                  <c:v>0.19351515097242139</c:v>
                </c:pt>
                <c:pt idx="1355">
                  <c:v>0.19629464514396819</c:v>
                </c:pt>
                <c:pt idx="1356">
                  <c:v>0.19629464514396819</c:v>
                </c:pt>
                <c:pt idx="1357">
                  <c:v>0.19629464514396819</c:v>
                </c:pt>
                <c:pt idx="1358">
                  <c:v>0.19629464514396827</c:v>
                </c:pt>
                <c:pt idx="1359">
                  <c:v>0.1974894037569116</c:v>
                </c:pt>
                <c:pt idx="1360">
                  <c:v>0.20012949992312004</c:v>
                </c:pt>
                <c:pt idx="1361">
                  <c:v>0.20091484278071342</c:v>
                </c:pt>
                <c:pt idx="1362">
                  <c:v>0.20411998265592493</c:v>
                </c:pt>
                <c:pt idx="1363">
                  <c:v>0.20411998265592468</c:v>
                </c:pt>
                <c:pt idx="1364">
                  <c:v>0.2082759424270825</c:v>
                </c:pt>
                <c:pt idx="1365">
                  <c:v>0.21748394421390632</c:v>
                </c:pt>
                <c:pt idx="1366">
                  <c:v>0.2205695307771833</c:v>
                </c:pt>
                <c:pt idx="1367">
                  <c:v>0.22184874961635628</c:v>
                </c:pt>
                <c:pt idx="1368">
                  <c:v>0.22184874961635634</c:v>
                </c:pt>
                <c:pt idx="1369">
                  <c:v>0.22184874961635634</c:v>
                </c:pt>
                <c:pt idx="1370">
                  <c:v>0.22184874961635634</c:v>
                </c:pt>
                <c:pt idx="1371">
                  <c:v>0.22184874961635639</c:v>
                </c:pt>
                <c:pt idx="1372">
                  <c:v>0.22184874961635639</c:v>
                </c:pt>
                <c:pt idx="1373">
                  <c:v>0.22184874961635639</c:v>
                </c:pt>
                <c:pt idx="1374">
                  <c:v>0.22184874961635639</c:v>
                </c:pt>
                <c:pt idx="1375">
                  <c:v>0.22184874961635639</c:v>
                </c:pt>
                <c:pt idx="1376">
                  <c:v>0.2263963773670771</c:v>
                </c:pt>
                <c:pt idx="1377">
                  <c:v>0.22724378150306271</c:v>
                </c:pt>
                <c:pt idx="1378">
                  <c:v>0.22834409747522871</c:v>
                </c:pt>
                <c:pt idx="1379">
                  <c:v>0.22847932851536945</c:v>
                </c:pt>
                <c:pt idx="1380">
                  <c:v>0.22847932851536951</c:v>
                </c:pt>
                <c:pt idx="1381">
                  <c:v>0.23044892137827397</c:v>
                </c:pt>
                <c:pt idx="1382">
                  <c:v>0.23257261500812956</c:v>
                </c:pt>
                <c:pt idx="1383">
                  <c:v>0.23408320603336791</c:v>
                </c:pt>
                <c:pt idx="1384">
                  <c:v>0.23408320603336796</c:v>
                </c:pt>
                <c:pt idx="1385">
                  <c:v>0.23408320603336796</c:v>
                </c:pt>
                <c:pt idx="1386">
                  <c:v>0.23408320603336785</c:v>
                </c:pt>
                <c:pt idx="1387">
                  <c:v>0.23976033892505849</c:v>
                </c:pt>
                <c:pt idx="1388">
                  <c:v>0.24303804868629456</c:v>
                </c:pt>
                <c:pt idx="1389">
                  <c:v>0.24303804868629439</c:v>
                </c:pt>
                <c:pt idx="1390">
                  <c:v>0.24303804868629444</c:v>
                </c:pt>
                <c:pt idx="1391">
                  <c:v>0.24303804868629444</c:v>
                </c:pt>
                <c:pt idx="1392">
                  <c:v>0.24303804868629444</c:v>
                </c:pt>
                <c:pt idx="1393">
                  <c:v>0.24303804868629444</c:v>
                </c:pt>
                <c:pt idx="1394">
                  <c:v>0.24987747321659989</c:v>
                </c:pt>
                <c:pt idx="1395">
                  <c:v>0.24987747321659995</c:v>
                </c:pt>
                <c:pt idx="1396">
                  <c:v>0.24987747321659989</c:v>
                </c:pt>
                <c:pt idx="1397">
                  <c:v>0.25181197299379954</c:v>
                </c:pt>
                <c:pt idx="1398">
                  <c:v>0.25181197299379954</c:v>
                </c:pt>
                <c:pt idx="1399">
                  <c:v>0.25527250510330601</c:v>
                </c:pt>
                <c:pt idx="1400">
                  <c:v>0.25527250510330601</c:v>
                </c:pt>
                <c:pt idx="1401">
                  <c:v>0.25527250510330601</c:v>
                </c:pt>
                <c:pt idx="1402">
                  <c:v>0.25527250510330601</c:v>
                </c:pt>
                <c:pt idx="1403">
                  <c:v>0.25527250510330607</c:v>
                </c:pt>
                <c:pt idx="1404">
                  <c:v>0.25527250510330607</c:v>
                </c:pt>
                <c:pt idx="1405">
                  <c:v>0.25527250510330601</c:v>
                </c:pt>
                <c:pt idx="1406">
                  <c:v>0.25527250510330607</c:v>
                </c:pt>
                <c:pt idx="1407">
                  <c:v>0.26324143477458128</c:v>
                </c:pt>
                <c:pt idx="1408">
                  <c:v>0.26324143477458145</c:v>
                </c:pt>
                <c:pt idx="1409">
                  <c:v>0.2632414347745814</c:v>
                </c:pt>
                <c:pt idx="1410">
                  <c:v>0.26324143477458145</c:v>
                </c:pt>
                <c:pt idx="1411">
                  <c:v>0.26324143477458145</c:v>
                </c:pt>
                <c:pt idx="1412">
                  <c:v>0.26324143477458145</c:v>
                </c:pt>
                <c:pt idx="1413">
                  <c:v>0.26415863571085502</c:v>
                </c:pt>
                <c:pt idx="1414">
                  <c:v>0.26481782300953655</c:v>
                </c:pt>
                <c:pt idx="1415">
                  <c:v>0.2662678894047692</c:v>
                </c:pt>
                <c:pt idx="1416">
                  <c:v>0.26717172840301379</c:v>
                </c:pt>
                <c:pt idx="1417">
                  <c:v>0.26884531229257985</c:v>
                </c:pt>
                <c:pt idx="1418">
                  <c:v>0.26884531229257991</c:v>
                </c:pt>
                <c:pt idx="1419">
                  <c:v>0.26884531229257991</c:v>
                </c:pt>
                <c:pt idx="1420">
                  <c:v>0.27620641193894896</c:v>
                </c:pt>
                <c:pt idx="1421">
                  <c:v>0.27620641193894901</c:v>
                </c:pt>
                <c:pt idx="1422">
                  <c:v>0.27875360095282892</c:v>
                </c:pt>
                <c:pt idx="1423">
                  <c:v>0.28017985669086115</c:v>
                </c:pt>
                <c:pt idx="1424">
                  <c:v>0.28254658996996801</c:v>
                </c:pt>
                <c:pt idx="1425">
                  <c:v>0.29396814117649422</c:v>
                </c:pt>
                <c:pt idx="1426">
                  <c:v>0.30102999566398109</c:v>
                </c:pt>
                <c:pt idx="1427">
                  <c:v>0.30102999566398114</c:v>
                </c:pt>
                <c:pt idx="1428">
                  <c:v>0.3010299956639812</c:v>
                </c:pt>
                <c:pt idx="1429">
                  <c:v>0.3010299956639812</c:v>
                </c:pt>
                <c:pt idx="1430">
                  <c:v>0.3010299956639812</c:v>
                </c:pt>
                <c:pt idx="1431">
                  <c:v>0.3010299956639812</c:v>
                </c:pt>
                <c:pt idx="1432">
                  <c:v>0.3010299956639812</c:v>
                </c:pt>
                <c:pt idx="1433">
                  <c:v>0.3010299956639812</c:v>
                </c:pt>
                <c:pt idx="1434">
                  <c:v>0.3010299956639812</c:v>
                </c:pt>
                <c:pt idx="1435">
                  <c:v>0.3010299956639812</c:v>
                </c:pt>
                <c:pt idx="1436">
                  <c:v>0.3010299956639812</c:v>
                </c:pt>
                <c:pt idx="1437">
                  <c:v>0.3010299956639812</c:v>
                </c:pt>
                <c:pt idx="1438">
                  <c:v>0.3010299956639812</c:v>
                </c:pt>
                <c:pt idx="1439">
                  <c:v>0.3010299956639812</c:v>
                </c:pt>
                <c:pt idx="1440">
                  <c:v>0.3010299956639812</c:v>
                </c:pt>
                <c:pt idx="1441">
                  <c:v>0.3010299956639812</c:v>
                </c:pt>
                <c:pt idx="1442">
                  <c:v>0.3010299956639812</c:v>
                </c:pt>
                <c:pt idx="1443">
                  <c:v>0.3010299956639812</c:v>
                </c:pt>
                <c:pt idx="1444">
                  <c:v>0.3010299956639812</c:v>
                </c:pt>
                <c:pt idx="1445">
                  <c:v>0.3010299956639812</c:v>
                </c:pt>
                <c:pt idx="1446">
                  <c:v>0.3010299956639812</c:v>
                </c:pt>
                <c:pt idx="1447">
                  <c:v>0.3010299956639812</c:v>
                </c:pt>
                <c:pt idx="1448">
                  <c:v>0.3010299956639812</c:v>
                </c:pt>
                <c:pt idx="1449">
                  <c:v>0.3010299956639812</c:v>
                </c:pt>
                <c:pt idx="1450">
                  <c:v>0.3010299956639812</c:v>
                </c:pt>
                <c:pt idx="1451">
                  <c:v>0.3010299956639812</c:v>
                </c:pt>
                <c:pt idx="1452">
                  <c:v>0.3010299956639812</c:v>
                </c:pt>
                <c:pt idx="1453">
                  <c:v>0.3010299956639812</c:v>
                </c:pt>
                <c:pt idx="1454">
                  <c:v>0.3010299956639812</c:v>
                </c:pt>
                <c:pt idx="1455">
                  <c:v>0.3010299956639812</c:v>
                </c:pt>
                <c:pt idx="1456">
                  <c:v>0.3010299956639812</c:v>
                </c:pt>
                <c:pt idx="1457">
                  <c:v>0.3010299956639812</c:v>
                </c:pt>
                <c:pt idx="1458">
                  <c:v>0.3010299956639812</c:v>
                </c:pt>
                <c:pt idx="1459">
                  <c:v>0.3010299956639812</c:v>
                </c:pt>
                <c:pt idx="1460">
                  <c:v>0.3010299956639812</c:v>
                </c:pt>
                <c:pt idx="1461">
                  <c:v>0.3010299956639812</c:v>
                </c:pt>
                <c:pt idx="1462">
                  <c:v>0.3010299956639812</c:v>
                </c:pt>
                <c:pt idx="1463">
                  <c:v>0.3010299956639812</c:v>
                </c:pt>
                <c:pt idx="1464">
                  <c:v>0.30102999566398114</c:v>
                </c:pt>
                <c:pt idx="1465">
                  <c:v>0.3010299956639812</c:v>
                </c:pt>
                <c:pt idx="1466">
                  <c:v>0.3010299956639812</c:v>
                </c:pt>
                <c:pt idx="1467">
                  <c:v>0.30102999566398131</c:v>
                </c:pt>
                <c:pt idx="1468">
                  <c:v>0.3010299956639812</c:v>
                </c:pt>
                <c:pt idx="1469">
                  <c:v>0.3010299956639812</c:v>
                </c:pt>
                <c:pt idx="1470">
                  <c:v>0.3010299956639812</c:v>
                </c:pt>
                <c:pt idx="1471">
                  <c:v>0.3010299956639812</c:v>
                </c:pt>
                <c:pt idx="1472">
                  <c:v>0.3010299956639812</c:v>
                </c:pt>
                <c:pt idx="1473">
                  <c:v>0.3010299956639812</c:v>
                </c:pt>
                <c:pt idx="1474">
                  <c:v>0.3010299956639812</c:v>
                </c:pt>
                <c:pt idx="1475">
                  <c:v>0.3010299956639812</c:v>
                </c:pt>
                <c:pt idx="1476">
                  <c:v>0.3010299956639812</c:v>
                </c:pt>
                <c:pt idx="1477">
                  <c:v>0.3010299956639812</c:v>
                </c:pt>
                <c:pt idx="1478">
                  <c:v>0.3010299956639812</c:v>
                </c:pt>
                <c:pt idx="1479">
                  <c:v>0.3010299956639812</c:v>
                </c:pt>
                <c:pt idx="1480">
                  <c:v>0.3010299956639812</c:v>
                </c:pt>
                <c:pt idx="1481">
                  <c:v>0.3010299956639812</c:v>
                </c:pt>
                <c:pt idx="1482">
                  <c:v>0.30102999566398114</c:v>
                </c:pt>
                <c:pt idx="1483">
                  <c:v>0.3010299956639812</c:v>
                </c:pt>
                <c:pt idx="1484">
                  <c:v>0.3010299956639812</c:v>
                </c:pt>
                <c:pt idx="1485">
                  <c:v>0.30102999566398131</c:v>
                </c:pt>
                <c:pt idx="1486">
                  <c:v>0.3010299956639812</c:v>
                </c:pt>
                <c:pt idx="1487">
                  <c:v>0.3010299956639812</c:v>
                </c:pt>
                <c:pt idx="1488">
                  <c:v>0.3010299956639812</c:v>
                </c:pt>
                <c:pt idx="1489">
                  <c:v>0.3010299956639812</c:v>
                </c:pt>
                <c:pt idx="1490">
                  <c:v>0.3010299956639812</c:v>
                </c:pt>
                <c:pt idx="1491">
                  <c:v>0.3010299956639812</c:v>
                </c:pt>
                <c:pt idx="1492">
                  <c:v>0.3010299956639812</c:v>
                </c:pt>
                <c:pt idx="1493">
                  <c:v>0.3010299956639812</c:v>
                </c:pt>
                <c:pt idx="1494">
                  <c:v>0.3010299956639812</c:v>
                </c:pt>
                <c:pt idx="1495">
                  <c:v>0.3010299956639812</c:v>
                </c:pt>
                <c:pt idx="1496">
                  <c:v>0.3010299956639812</c:v>
                </c:pt>
                <c:pt idx="1497">
                  <c:v>0.3010299956639812</c:v>
                </c:pt>
                <c:pt idx="1498">
                  <c:v>0.3010299956639812</c:v>
                </c:pt>
                <c:pt idx="1499">
                  <c:v>0.3010299956639812</c:v>
                </c:pt>
                <c:pt idx="1500">
                  <c:v>0.3010299956639812</c:v>
                </c:pt>
                <c:pt idx="1501">
                  <c:v>0.3010299956639812</c:v>
                </c:pt>
                <c:pt idx="1502">
                  <c:v>0.3010299956639812</c:v>
                </c:pt>
                <c:pt idx="1503">
                  <c:v>0.3010299956639812</c:v>
                </c:pt>
                <c:pt idx="1504">
                  <c:v>0.3010299956639812</c:v>
                </c:pt>
                <c:pt idx="1505">
                  <c:v>0.3010299956639812</c:v>
                </c:pt>
                <c:pt idx="1506">
                  <c:v>0.3010299956639812</c:v>
                </c:pt>
                <c:pt idx="1507">
                  <c:v>0.3010299956639812</c:v>
                </c:pt>
                <c:pt idx="1508">
                  <c:v>0.3010299956639812</c:v>
                </c:pt>
                <c:pt idx="1509">
                  <c:v>0.3010299956639812</c:v>
                </c:pt>
                <c:pt idx="1510">
                  <c:v>0.3010299956639812</c:v>
                </c:pt>
                <c:pt idx="1511">
                  <c:v>0.3010299956639812</c:v>
                </c:pt>
                <c:pt idx="1512">
                  <c:v>0.3010299956639812</c:v>
                </c:pt>
                <c:pt idx="1513">
                  <c:v>0.3010299956639812</c:v>
                </c:pt>
                <c:pt idx="1514">
                  <c:v>0.3010299956639812</c:v>
                </c:pt>
                <c:pt idx="1515">
                  <c:v>0.3010299956639812</c:v>
                </c:pt>
                <c:pt idx="1516">
                  <c:v>0.3010299956639812</c:v>
                </c:pt>
                <c:pt idx="1517">
                  <c:v>0.3010299956639812</c:v>
                </c:pt>
                <c:pt idx="1518">
                  <c:v>0.3010299956639812</c:v>
                </c:pt>
                <c:pt idx="1519">
                  <c:v>0.3010299956639812</c:v>
                </c:pt>
                <c:pt idx="1520">
                  <c:v>0.3010299956639812</c:v>
                </c:pt>
                <c:pt idx="1521">
                  <c:v>0.3010299956639812</c:v>
                </c:pt>
                <c:pt idx="1522">
                  <c:v>0.3010299956639812</c:v>
                </c:pt>
                <c:pt idx="1523">
                  <c:v>0.3010299956639812</c:v>
                </c:pt>
                <c:pt idx="1524">
                  <c:v>0.3010299956639812</c:v>
                </c:pt>
                <c:pt idx="1525">
                  <c:v>0.30963016742589877</c:v>
                </c:pt>
                <c:pt idx="1526">
                  <c:v>0.30963016742589877</c:v>
                </c:pt>
                <c:pt idx="1527">
                  <c:v>0.31054543537668033</c:v>
                </c:pt>
                <c:pt idx="1528">
                  <c:v>0.31439395722196267</c:v>
                </c:pt>
                <c:pt idx="1529">
                  <c:v>0.31439395722196278</c:v>
                </c:pt>
                <c:pt idx="1530">
                  <c:v>0.3222192947339193</c:v>
                </c:pt>
                <c:pt idx="1531">
                  <c:v>0.32585357938901327</c:v>
                </c:pt>
                <c:pt idx="1532">
                  <c:v>0.32614071624701241</c:v>
                </c:pt>
                <c:pt idx="1533">
                  <c:v>0.32735893438633035</c:v>
                </c:pt>
                <c:pt idx="1534">
                  <c:v>0.32942536722344651</c:v>
                </c:pt>
                <c:pt idx="1535">
                  <c:v>0.33099321904142431</c:v>
                </c:pt>
                <c:pt idx="1536">
                  <c:v>0.33099321904142448</c:v>
                </c:pt>
                <c:pt idx="1537">
                  <c:v>0.33099321904142442</c:v>
                </c:pt>
                <c:pt idx="1538">
                  <c:v>0.33579210192319309</c:v>
                </c:pt>
                <c:pt idx="1539">
                  <c:v>0.3357921019231932</c:v>
                </c:pt>
                <c:pt idx="1540">
                  <c:v>0.3357921019231932</c:v>
                </c:pt>
                <c:pt idx="1541">
                  <c:v>0.33579210192319309</c:v>
                </c:pt>
                <c:pt idx="1542">
                  <c:v>0.34053853694765485</c:v>
                </c:pt>
                <c:pt idx="1543">
                  <c:v>0.34242268082220617</c:v>
                </c:pt>
                <c:pt idx="1544">
                  <c:v>0.34242268082220628</c:v>
                </c:pt>
                <c:pt idx="1545">
                  <c:v>0.34242268082220628</c:v>
                </c:pt>
                <c:pt idx="1546">
                  <c:v>0.34678748622465616</c:v>
                </c:pt>
                <c:pt idx="1547">
                  <c:v>0.34733001531695051</c:v>
                </c:pt>
                <c:pt idx="1548">
                  <c:v>0.35218251811136242</c:v>
                </c:pt>
                <c:pt idx="1549">
                  <c:v>0.35218251811136247</c:v>
                </c:pt>
                <c:pt idx="1550">
                  <c:v>0.35218251811136247</c:v>
                </c:pt>
                <c:pt idx="1551">
                  <c:v>0.35427550761720622</c:v>
                </c:pt>
                <c:pt idx="1552">
                  <c:v>0.35902194264166803</c:v>
                </c:pt>
                <c:pt idx="1553">
                  <c:v>0.36797678529459432</c:v>
                </c:pt>
                <c:pt idx="1554">
                  <c:v>0.36797678529459443</c:v>
                </c:pt>
                <c:pt idx="1555">
                  <c:v>0.36797678529459443</c:v>
                </c:pt>
                <c:pt idx="1556">
                  <c:v>0.37035648703994917</c:v>
                </c:pt>
                <c:pt idx="1557">
                  <c:v>0.37238590419964956</c:v>
                </c:pt>
                <c:pt idx="1558">
                  <c:v>0.37358066281259295</c:v>
                </c:pt>
                <c:pt idx="1559">
                  <c:v>0.38021124171160603</c:v>
                </c:pt>
                <c:pt idx="1560">
                  <c:v>0.38021124171160603</c:v>
                </c:pt>
                <c:pt idx="1561">
                  <c:v>0.38021124171160592</c:v>
                </c:pt>
                <c:pt idx="1562">
                  <c:v>0.38021124171160608</c:v>
                </c:pt>
                <c:pt idx="1563">
                  <c:v>0.38021124171160614</c:v>
                </c:pt>
                <c:pt idx="1564">
                  <c:v>0.38321675185133125</c:v>
                </c:pt>
                <c:pt idx="1565">
                  <c:v>0.38535088136401696</c:v>
                </c:pt>
                <c:pt idx="1566">
                  <c:v>0.38535088136401696</c:v>
                </c:pt>
                <c:pt idx="1567">
                  <c:v>0.38694462437057442</c:v>
                </c:pt>
                <c:pt idx="1568">
                  <c:v>0.38694462437057442</c:v>
                </c:pt>
                <c:pt idx="1569">
                  <c:v>0.38818017138288141</c:v>
                </c:pt>
                <c:pt idx="1570">
                  <c:v>0.38818017138288147</c:v>
                </c:pt>
                <c:pt idx="1571">
                  <c:v>0.39308750587762553</c:v>
                </c:pt>
                <c:pt idx="1572">
                  <c:v>0.3979400086720376</c:v>
                </c:pt>
                <c:pt idx="1573">
                  <c:v>0.3979400086720376</c:v>
                </c:pt>
                <c:pt idx="1574">
                  <c:v>0.3979400086720376</c:v>
                </c:pt>
                <c:pt idx="1575">
                  <c:v>0.3979400086720376</c:v>
                </c:pt>
                <c:pt idx="1576">
                  <c:v>0.39794000867203766</c:v>
                </c:pt>
                <c:pt idx="1577">
                  <c:v>0.3979400086720376</c:v>
                </c:pt>
                <c:pt idx="1578">
                  <c:v>0.3979400086720376</c:v>
                </c:pt>
                <c:pt idx="1579">
                  <c:v>0.3979400086720376</c:v>
                </c:pt>
                <c:pt idx="1580">
                  <c:v>0.3979400086720376</c:v>
                </c:pt>
                <c:pt idx="1581">
                  <c:v>0.3979400086720376</c:v>
                </c:pt>
                <c:pt idx="1582">
                  <c:v>0.3979400086720376</c:v>
                </c:pt>
                <c:pt idx="1583">
                  <c:v>0.3979400086720376</c:v>
                </c:pt>
                <c:pt idx="1584">
                  <c:v>0.40248763642275825</c:v>
                </c:pt>
                <c:pt idx="1585">
                  <c:v>0.40576534618399424</c:v>
                </c:pt>
                <c:pt idx="1586">
                  <c:v>0.40626539745616874</c:v>
                </c:pt>
                <c:pt idx="1587">
                  <c:v>0.40748532657826814</c:v>
                </c:pt>
                <c:pt idx="1588">
                  <c:v>0.40912417562455133</c:v>
                </c:pt>
                <c:pt idx="1589">
                  <c:v>0.41017446508904915</c:v>
                </c:pt>
                <c:pt idx="1590">
                  <c:v>0.41497334797081792</c:v>
                </c:pt>
                <c:pt idx="1591">
                  <c:v>0.4191293077419756</c:v>
                </c:pt>
                <c:pt idx="1592">
                  <c:v>0.41912930774197571</c:v>
                </c:pt>
                <c:pt idx="1593">
                  <c:v>0.42596873227228121</c:v>
                </c:pt>
                <c:pt idx="1594">
                  <c:v>0.4259687322722811</c:v>
                </c:pt>
                <c:pt idx="1595">
                  <c:v>0.4259687322722811</c:v>
                </c:pt>
                <c:pt idx="1596">
                  <c:v>0.4259687322722811</c:v>
                </c:pt>
                <c:pt idx="1597">
                  <c:v>0.4259687322722811</c:v>
                </c:pt>
                <c:pt idx="1598">
                  <c:v>0.4259687322722811</c:v>
                </c:pt>
                <c:pt idx="1599">
                  <c:v>0.4259687322722811</c:v>
                </c:pt>
                <c:pt idx="1600">
                  <c:v>0.43230891030330015</c:v>
                </c:pt>
                <c:pt idx="1601">
                  <c:v>0.43456890403419868</c:v>
                </c:pt>
                <c:pt idx="1602">
                  <c:v>0.43492357492520761</c:v>
                </c:pt>
                <c:pt idx="1603">
                  <c:v>0.43522909339148541</c:v>
                </c:pt>
                <c:pt idx="1604">
                  <c:v>0.43628500074825732</c:v>
                </c:pt>
                <c:pt idx="1605">
                  <c:v>0.43933269383026263</c:v>
                </c:pt>
                <c:pt idx="1606">
                  <c:v>0.43933269383026274</c:v>
                </c:pt>
                <c:pt idx="1607">
                  <c:v>0.43933269383026274</c:v>
                </c:pt>
                <c:pt idx="1608">
                  <c:v>0.43933269383026274</c:v>
                </c:pt>
                <c:pt idx="1609">
                  <c:v>0.43933269383026274</c:v>
                </c:pt>
                <c:pt idx="1610">
                  <c:v>0.43933269383026285</c:v>
                </c:pt>
                <c:pt idx="1611">
                  <c:v>0.44715803134221921</c:v>
                </c:pt>
                <c:pt idx="1612">
                  <c:v>0.44715803134221921</c:v>
                </c:pt>
                <c:pt idx="1613">
                  <c:v>0.4522976709946302</c:v>
                </c:pt>
                <c:pt idx="1614">
                  <c:v>0.45802831281064021</c:v>
                </c:pt>
                <c:pt idx="1615">
                  <c:v>0.46073083853149316</c:v>
                </c:pt>
                <c:pt idx="1616">
                  <c:v>0.46073083853149316</c:v>
                </c:pt>
                <c:pt idx="1617">
                  <c:v>0.46073083853149299</c:v>
                </c:pt>
                <c:pt idx="1618">
                  <c:v>0.46132698753643064</c:v>
                </c:pt>
                <c:pt idx="1619">
                  <c:v>0.46229024588701434</c:v>
                </c:pt>
                <c:pt idx="1620">
                  <c:v>0.46239799789895608</c:v>
                </c:pt>
                <c:pt idx="1621">
                  <c:v>0.46375729316168102</c:v>
                </c:pt>
                <c:pt idx="1622">
                  <c:v>0.46488679830265084</c:v>
                </c:pt>
                <c:pt idx="1623">
                  <c:v>0.46665582104149739</c:v>
                </c:pt>
                <c:pt idx="1624">
                  <c:v>0.46982201597816309</c:v>
                </c:pt>
                <c:pt idx="1625">
                  <c:v>0.47712125471966238</c:v>
                </c:pt>
                <c:pt idx="1626">
                  <c:v>0.47712125471966238</c:v>
                </c:pt>
                <c:pt idx="1627">
                  <c:v>0.47712125471966238</c:v>
                </c:pt>
                <c:pt idx="1628">
                  <c:v>0.47712125471966238</c:v>
                </c:pt>
                <c:pt idx="1629">
                  <c:v>0.47712125471966238</c:v>
                </c:pt>
                <c:pt idx="1630">
                  <c:v>0.47712125471966238</c:v>
                </c:pt>
                <c:pt idx="1631">
                  <c:v>0.47712125471966238</c:v>
                </c:pt>
                <c:pt idx="1632">
                  <c:v>0.47712125471966244</c:v>
                </c:pt>
                <c:pt idx="1633">
                  <c:v>0.47712125471966244</c:v>
                </c:pt>
                <c:pt idx="1634">
                  <c:v>0.47712125471966238</c:v>
                </c:pt>
                <c:pt idx="1635">
                  <c:v>0.47712125471966244</c:v>
                </c:pt>
                <c:pt idx="1636">
                  <c:v>0.47712125471966244</c:v>
                </c:pt>
                <c:pt idx="1637">
                  <c:v>0.47712125471966244</c:v>
                </c:pt>
                <c:pt idx="1638">
                  <c:v>0.47712125471966244</c:v>
                </c:pt>
                <c:pt idx="1639">
                  <c:v>0.47712125471966244</c:v>
                </c:pt>
                <c:pt idx="1640">
                  <c:v>0.47712125471966244</c:v>
                </c:pt>
                <c:pt idx="1641">
                  <c:v>0.47712125471966244</c:v>
                </c:pt>
                <c:pt idx="1642">
                  <c:v>0.47712125471966244</c:v>
                </c:pt>
                <c:pt idx="1643">
                  <c:v>0.47712125471966244</c:v>
                </c:pt>
                <c:pt idx="1644">
                  <c:v>0.47712125471966244</c:v>
                </c:pt>
                <c:pt idx="1645">
                  <c:v>0.47712125471966244</c:v>
                </c:pt>
                <c:pt idx="1646">
                  <c:v>0.47712125471966244</c:v>
                </c:pt>
                <c:pt idx="1647">
                  <c:v>0.47712125471966244</c:v>
                </c:pt>
                <c:pt idx="1648">
                  <c:v>0.47712125471966244</c:v>
                </c:pt>
                <c:pt idx="1649">
                  <c:v>0.47712125471966244</c:v>
                </c:pt>
                <c:pt idx="1650">
                  <c:v>0.47712125471966244</c:v>
                </c:pt>
                <c:pt idx="1651">
                  <c:v>0.47712125471966244</c:v>
                </c:pt>
                <c:pt idx="1652">
                  <c:v>0.47712125471966244</c:v>
                </c:pt>
                <c:pt idx="1653">
                  <c:v>0.47712125471966244</c:v>
                </c:pt>
                <c:pt idx="1654">
                  <c:v>0.47712125471966244</c:v>
                </c:pt>
                <c:pt idx="1655">
                  <c:v>0.47712125471966244</c:v>
                </c:pt>
                <c:pt idx="1656">
                  <c:v>0.47712125471966244</c:v>
                </c:pt>
                <c:pt idx="1657">
                  <c:v>0.47712125471966244</c:v>
                </c:pt>
                <c:pt idx="1658">
                  <c:v>0.47712125471966244</c:v>
                </c:pt>
                <c:pt idx="1659">
                  <c:v>0.47712125471966244</c:v>
                </c:pt>
                <c:pt idx="1660">
                  <c:v>0.47712125471966244</c:v>
                </c:pt>
                <c:pt idx="1661">
                  <c:v>0.47712125471966244</c:v>
                </c:pt>
                <c:pt idx="1662">
                  <c:v>0.47712125471966244</c:v>
                </c:pt>
                <c:pt idx="1663">
                  <c:v>0.47712125471966244</c:v>
                </c:pt>
                <c:pt idx="1664">
                  <c:v>0.47712125471966244</c:v>
                </c:pt>
                <c:pt idx="1665">
                  <c:v>0.47712125471966244</c:v>
                </c:pt>
                <c:pt idx="1666">
                  <c:v>0.47712125471966244</c:v>
                </c:pt>
                <c:pt idx="1667">
                  <c:v>0.47712125471966244</c:v>
                </c:pt>
                <c:pt idx="1668">
                  <c:v>0.47712125471966244</c:v>
                </c:pt>
                <c:pt idx="1669">
                  <c:v>0.47712125471966244</c:v>
                </c:pt>
                <c:pt idx="1670">
                  <c:v>0.47712125471966244</c:v>
                </c:pt>
                <c:pt idx="1671">
                  <c:v>0.47712125471966244</c:v>
                </c:pt>
                <c:pt idx="1672">
                  <c:v>0.47712125471966244</c:v>
                </c:pt>
                <c:pt idx="1673">
                  <c:v>0.47712125471966249</c:v>
                </c:pt>
                <c:pt idx="1674">
                  <c:v>0.47712125471966244</c:v>
                </c:pt>
                <c:pt idx="1675">
                  <c:v>0.47712125471966244</c:v>
                </c:pt>
                <c:pt idx="1676">
                  <c:v>0.47712125471966244</c:v>
                </c:pt>
                <c:pt idx="1677">
                  <c:v>0.47712125471966244</c:v>
                </c:pt>
                <c:pt idx="1678">
                  <c:v>0.47712125471966244</c:v>
                </c:pt>
                <c:pt idx="1679">
                  <c:v>0.47712125471966244</c:v>
                </c:pt>
                <c:pt idx="1680">
                  <c:v>0.47712125471966244</c:v>
                </c:pt>
                <c:pt idx="1681">
                  <c:v>0.47712125471966244</c:v>
                </c:pt>
                <c:pt idx="1682">
                  <c:v>0.47712125471966244</c:v>
                </c:pt>
                <c:pt idx="1683">
                  <c:v>0.47712125471966244</c:v>
                </c:pt>
                <c:pt idx="1684">
                  <c:v>0.47712125471966244</c:v>
                </c:pt>
                <c:pt idx="1685">
                  <c:v>0.47712125471966244</c:v>
                </c:pt>
                <c:pt idx="1686">
                  <c:v>0.47712125471966244</c:v>
                </c:pt>
                <c:pt idx="1687">
                  <c:v>0.47712125471966238</c:v>
                </c:pt>
                <c:pt idx="1688">
                  <c:v>0.47712125471966244</c:v>
                </c:pt>
                <c:pt idx="1689">
                  <c:v>0.47712125471966244</c:v>
                </c:pt>
                <c:pt idx="1690">
                  <c:v>0.47712125471966244</c:v>
                </c:pt>
                <c:pt idx="1691">
                  <c:v>0.47712125471966244</c:v>
                </c:pt>
                <c:pt idx="1692">
                  <c:v>0.47712125471966244</c:v>
                </c:pt>
                <c:pt idx="1693">
                  <c:v>0.47712125471966244</c:v>
                </c:pt>
                <c:pt idx="1694">
                  <c:v>0.47712125471966244</c:v>
                </c:pt>
                <c:pt idx="1695">
                  <c:v>0.49291552190289439</c:v>
                </c:pt>
                <c:pt idx="1696">
                  <c:v>0.49732464080794941</c:v>
                </c:pt>
                <c:pt idx="1697">
                  <c:v>0.49732464080794941</c:v>
                </c:pt>
                <c:pt idx="1698">
                  <c:v>0.50060235056918523</c:v>
                </c:pt>
                <c:pt idx="1699">
                  <c:v>0.50514997831990605</c:v>
                </c:pt>
                <c:pt idx="1700">
                  <c:v>0.50514997831990605</c:v>
                </c:pt>
                <c:pt idx="1701">
                  <c:v>0.50815548845963132</c:v>
                </c:pt>
                <c:pt idx="1702">
                  <c:v>0.50883566789686907</c:v>
                </c:pt>
                <c:pt idx="1703">
                  <c:v>0.51054501020661225</c:v>
                </c:pt>
                <c:pt idx="1704">
                  <c:v>0.51188336097887432</c:v>
                </c:pt>
                <c:pt idx="1705">
                  <c:v>0.51188336097887432</c:v>
                </c:pt>
                <c:pt idx="1706">
                  <c:v>0.51212363455728693</c:v>
                </c:pt>
                <c:pt idx="1707">
                  <c:v>0.51741584957883546</c:v>
                </c:pt>
                <c:pt idx="1708">
                  <c:v>0.52287874528033773</c:v>
                </c:pt>
                <c:pt idx="1709">
                  <c:v>0.52287874528033751</c:v>
                </c:pt>
                <c:pt idx="1710">
                  <c:v>0.53147891704225514</c:v>
                </c:pt>
                <c:pt idx="1711">
                  <c:v>0.53415975569002661</c:v>
                </c:pt>
                <c:pt idx="1712">
                  <c:v>0.53511320169734922</c:v>
                </c:pt>
                <c:pt idx="1713">
                  <c:v>0.53511320169734911</c:v>
                </c:pt>
                <c:pt idx="1714">
                  <c:v>0.53511320169734911</c:v>
                </c:pt>
                <c:pt idx="1715">
                  <c:v>0.53926916146850701</c:v>
                </c:pt>
                <c:pt idx="1716">
                  <c:v>0.54406804435027567</c:v>
                </c:pt>
                <c:pt idx="1717">
                  <c:v>0.54406804435027556</c:v>
                </c:pt>
                <c:pt idx="1718">
                  <c:v>0.54406804435027567</c:v>
                </c:pt>
                <c:pt idx="1719">
                  <c:v>0.54406804435027567</c:v>
                </c:pt>
                <c:pt idx="1720">
                  <c:v>0.54406804435027567</c:v>
                </c:pt>
                <c:pt idx="1721">
                  <c:v>0.54406804435027567</c:v>
                </c:pt>
                <c:pt idx="1722">
                  <c:v>0.54406804435027567</c:v>
                </c:pt>
                <c:pt idx="1723">
                  <c:v>0.54406804435027567</c:v>
                </c:pt>
                <c:pt idx="1724">
                  <c:v>0.54406804435027567</c:v>
                </c:pt>
                <c:pt idx="1725">
                  <c:v>0.54406804435027567</c:v>
                </c:pt>
                <c:pt idx="1726">
                  <c:v>0.54406804435027578</c:v>
                </c:pt>
                <c:pt idx="1727">
                  <c:v>0.55284196865778068</c:v>
                </c:pt>
                <c:pt idx="1728">
                  <c:v>0.55630250076728727</c:v>
                </c:pt>
                <c:pt idx="1729">
                  <c:v>0.55764085153954945</c:v>
                </c:pt>
                <c:pt idx="1730">
                  <c:v>0.56427143043856254</c:v>
                </c:pt>
                <c:pt idx="1731">
                  <c:v>0.56427143043856254</c:v>
                </c:pt>
                <c:pt idx="1732">
                  <c:v>0.56427143043856254</c:v>
                </c:pt>
                <c:pt idx="1733">
                  <c:v>0.56427143043856254</c:v>
                </c:pt>
                <c:pt idx="1734">
                  <c:v>0.56427143043856265</c:v>
                </c:pt>
                <c:pt idx="1735">
                  <c:v>0.56427143043856265</c:v>
                </c:pt>
                <c:pt idx="1736">
                  <c:v>0.56606233805644357</c:v>
                </c:pt>
                <c:pt idx="1737">
                  <c:v>0.56987530795656105</c:v>
                </c:pt>
                <c:pt idx="1738">
                  <c:v>0.56987530795656116</c:v>
                </c:pt>
                <c:pt idx="1739">
                  <c:v>0.57139117156151042</c:v>
                </c:pt>
                <c:pt idx="1740">
                  <c:v>0.57403126772771884</c:v>
                </c:pt>
                <c:pt idx="1741">
                  <c:v>0.57723640760293027</c:v>
                </c:pt>
                <c:pt idx="1742">
                  <c:v>0.57723640760293027</c:v>
                </c:pt>
                <c:pt idx="1743">
                  <c:v>0.57978359661681023</c:v>
                </c:pt>
                <c:pt idx="1744">
                  <c:v>0.57978359661681023</c:v>
                </c:pt>
                <c:pt idx="1745">
                  <c:v>0.57978359661681023</c:v>
                </c:pt>
                <c:pt idx="1746">
                  <c:v>0.58357658563394921</c:v>
                </c:pt>
                <c:pt idx="1747">
                  <c:v>0.58546072950850081</c:v>
                </c:pt>
                <c:pt idx="1748">
                  <c:v>0.58626572414473055</c:v>
                </c:pt>
                <c:pt idx="1749">
                  <c:v>0.59538866994738615</c:v>
                </c:pt>
                <c:pt idx="1750">
                  <c:v>0.59562588132255256</c:v>
                </c:pt>
                <c:pt idx="1751">
                  <c:v>0.60071750345245323</c:v>
                </c:pt>
                <c:pt idx="1752">
                  <c:v>0.6020599913279624</c:v>
                </c:pt>
                <c:pt idx="1753">
                  <c:v>0.60205999132796229</c:v>
                </c:pt>
                <c:pt idx="1754">
                  <c:v>0.6020599913279624</c:v>
                </c:pt>
                <c:pt idx="1755">
                  <c:v>0.6020599913279624</c:v>
                </c:pt>
                <c:pt idx="1756">
                  <c:v>0.6020599913279624</c:v>
                </c:pt>
                <c:pt idx="1757">
                  <c:v>0.6020599913279624</c:v>
                </c:pt>
                <c:pt idx="1758">
                  <c:v>0.6020599913279624</c:v>
                </c:pt>
                <c:pt idx="1759">
                  <c:v>0.6020599913279624</c:v>
                </c:pt>
                <c:pt idx="1760">
                  <c:v>0.6020599913279624</c:v>
                </c:pt>
                <c:pt idx="1761">
                  <c:v>0.6020599913279624</c:v>
                </c:pt>
                <c:pt idx="1762">
                  <c:v>0.6020599913279624</c:v>
                </c:pt>
                <c:pt idx="1763">
                  <c:v>0.6020599913279624</c:v>
                </c:pt>
                <c:pt idx="1764">
                  <c:v>0.6020599913279624</c:v>
                </c:pt>
                <c:pt idx="1765">
                  <c:v>0.6020599913279624</c:v>
                </c:pt>
                <c:pt idx="1766">
                  <c:v>0.6020599913279624</c:v>
                </c:pt>
                <c:pt idx="1767">
                  <c:v>0.6020599913279624</c:v>
                </c:pt>
                <c:pt idx="1768">
                  <c:v>0.6020599913279624</c:v>
                </c:pt>
                <c:pt idx="1769">
                  <c:v>0.6020599913279624</c:v>
                </c:pt>
                <c:pt idx="1770">
                  <c:v>0.6020599913279624</c:v>
                </c:pt>
                <c:pt idx="1771">
                  <c:v>0.6020599913279624</c:v>
                </c:pt>
                <c:pt idx="1772">
                  <c:v>0.6020599913279624</c:v>
                </c:pt>
                <c:pt idx="1773">
                  <c:v>0.6020599913279624</c:v>
                </c:pt>
                <c:pt idx="1774">
                  <c:v>0.6020599913279624</c:v>
                </c:pt>
                <c:pt idx="1775">
                  <c:v>0.6020599913279624</c:v>
                </c:pt>
                <c:pt idx="1776">
                  <c:v>0.6020599913279624</c:v>
                </c:pt>
                <c:pt idx="1777">
                  <c:v>0.6020599913279624</c:v>
                </c:pt>
                <c:pt idx="1778">
                  <c:v>0.6020599913279624</c:v>
                </c:pt>
                <c:pt idx="1779">
                  <c:v>0.6020599913279624</c:v>
                </c:pt>
                <c:pt idx="1780">
                  <c:v>0.6020599913279624</c:v>
                </c:pt>
                <c:pt idx="1781">
                  <c:v>0.6020599913279624</c:v>
                </c:pt>
                <c:pt idx="1782">
                  <c:v>0.6020599913279624</c:v>
                </c:pt>
                <c:pt idx="1783">
                  <c:v>0.6020599913279624</c:v>
                </c:pt>
                <c:pt idx="1784">
                  <c:v>0.6020599913279624</c:v>
                </c:pt>
                <c:pt idx="1785">
                  <c:v>0.6020599913279624</c:v>
                </c:pt>
                <c:pt idx="1786">
                  <c:v>0.6020599913279624</c:v>
                </c:pt>
                <c:pt idx="1787">
                  <c:v>0.6020599913279624</c:v>
                </c:pt>
                <c:pt idx="1788">
                  <c:v>0.60205999132796251</c:v>
                </c:pt>
                <c:pt idx="1789">
                  <c:v>0.60745502321466882</c:v>
                </c:pt>
                <c:pt idx="1790">
                  <c:v>0.60840016935898145</c:v>
                </c:pt>
                <c:pt idx="1791">
                  <c:v>0.60923857595508579</c:v>
                </c:pt>
                <c:pt idx="1792">
                  <c:v>0.61101483398088885</c:v>
                </c:pt>
                <c:pt idx="1793">
                  <c:v>0.61454570287602217</c:v>
                </c:pt>
                <c:pt idx="1794">
                  <c:v>0.61978875828839397</c:v>
                </c:pt>
                <c:pt idx="1795">
                  <c:v>0.61978875828839397</c:v>
                </c:pt>
                <c:pt idx="1796">
                  <c:v>0.62472397596390628</c:v>
                </c:pt>
                <c:pt idx="1797">
                  <c:v>0.62717071191099349</c:v>
                </c:pt>
                <c:pt idx="1798">
                  <c:v>0.62838893005031149</c:v>
                </c:pt>
                <c:pt idx="1799">
                  <c:v>0.62838893005031149</c:v>
                </c:pt>
                <c:pt idx="1800">
                  <c:v>0.63682209758717434</c:v>
                </c:pt>
                <c:pt idx="1801">
                  <c:v>0.63682209758717434</c:v>
                </c:pt>
                <c:pt idx="1802">
                  <c:v>0.63682209758717434</c:v>
                </c:pt>
                <c:pt idx="1803">
                  <c:v>0.63848925695463743</c:v>
                </c:pt>
                <c:pt idx="1804">
                  <c:v>0.65321251377534362</c:v>
                </c:pt>
                <c:pt idx="1805">
                  <c:v>0.65321251377534373</c:v>
                </c:pt>
                <c:pt idx="1806">
                  <c:v>0.65321251377534384</c:v>
                </c:pt>
                <c:pt idx="1807">
                  <c:v>0.65321251377534373</c:v>
                </c:pt>
                <c:pt idx="1808">
                  <c:v>0.65321251377534373</c:v>
                </c:pt>
                <c:pt idx="1809">
                  <c:v>0.65690865933530762</c:v>
                </c:pt>
                <c:pt idx="1810">
                  <c:v>0.66005193830564923</c:v>
                </c:pt>
                <c:pt idx="1811">
                  <c:v>0.66005193830564923</c:v>
                </c:pt>
                <c:pt idx="1812">
                  <c:v>0.66511173707505145</c:v>
                </c:pt>
                <c:pt idx="1813">
                  <c:v>0.6671781699121675</c:v>
                </c:pt>
                <c:pt idx="1814">
                  <c:v>0.66900678095857558</c:v>
                </c:pt>
                <c:pt idx="1815">
                  <c:v>0.66900678095857558</c:v>
                </c:pt>
                <c:pt idx="1816">
                  <c:v>0.67669360962486647</c:v>
                </c:pt>
                <c:pt idx="1817">
                  <c:v>0.67803609750037586</c:v>
                </c:pt>
                <c:pt idx="1818">
                  <c:v>0.67844833719141706</c:v>
                </c:pt>
                <c:pt idx="1819">
                  <c:v>0.68424674751531245</c:v>
                </c:pt>
                <c:pt idx="1820">
                  <c:v>0.68665548625744688</c:v>
                </c:pt>
                <c:pt idx="1821">
                  <c:v>0.68673554791900715</c:v>
                </c:pt>
                <c:pt idx="1822">
                  <c:v>0.69272105505901749</c:v>
                </c:pt>
                <c:pt idx="1823">
                  <c:v>0.69350710863451681</c:v>
                </c:pt>
                <c:pt idx="1824">
                  <c:v>0.69411750154160679</c:v>
                </c:pt>
                <c:pt idx="1825">
                  <c:v>0.69897000433601875</c:v>
                </c:pt>
                <c:pt idx="1826">
                  <c:v>0.69897000433601886</c:v>
                </c:pt>
                <c:pt idx="1827">
                  <c:v>0.69897000433601875</c:v>
                </c:pt>
                <c:pt idx="1828">
                  <c:v>0.69897000433601886</c:v>
                </c:pt>
                <c:pt idx="1829">
                  <c:v>0.69897000433601886</c:v>
                </c:pt>
                <c:pt idx="1830">
                  <c:v>0.69897000433601886</c:v>
                </c:pt>
                <c:pt idx="1831">
                  <c:v>0.69897000433601886</c:v>
                </c:pt>
                <c:pt idx="1832">
                  <c:v>0.69897000433601886</c:v>
                </c:pt>
                <c:pt idx="1833">
                  <c:v>0.69897000433601886</c:v>
                </c:pt>
                <c:pt idx="1834">
                  <c:v>0.69897000433601886</c:v>
                </c:pt>
                <c:pt idx="1835">
                  <c:v>0.69897000433601886</c:v>
                </c:pt>
                <c:pt idx="1836">
                  <c:v>0.69897000433601886</c:v>
                </c:pt>
                <c:pt idx="1837">
                  <c:v>0.69897000433601886</c:v>
                </c:pt>
                <c:pt idx="1838">
                  <c:v>0.69897000433601886</c:v>
                </c:pt>
                <c:pt idx="1839">
                  <c:v>0.69897000433601886</c:v>
                </c:pt>
                <c:pt idx="1840">
                  <c:v>0.69897000433601886</c:v>
                </c:pt>
                <c:pt idx="1841">
                  <c:v>0.69897000433601886</c:v>
                </c:pt>
                <c:pt idx="1842">
                  <c:v>0.69897000433601886</c:v>
                </c:pt>
                <c:pt idx="1843">
                  <c:v>0.69897000433601886</c:v>
                </c:pt>
                <c:pt idx="1844">
                  <c:v>0.69897000433601886</c:v>
                </c:pt>
                <c:pt idx="1845">
                  <c:v>0.70221505914916582</c:v>
                </c:pt>
                <c:pt idx="1846">
                  <c:v>0.7075701760979366</c:v>
                </c:pt>
                <c:pt idx="1847">
                  <c:v>0.70757017609793638</c:v>
                </c:pt>
                <c:pt idx="1848">
                  <c:v>0.71145571588407852</c:v>
                </c:pt>
                <c:pt idx="1849">
                  <c:v>0.71600334363479912</c:v>
                </c:pt>
                <c:pt idx="1850">
                  <c:v>0.71894108526663891</c:v>
                </c:pt>
                <c:pt idx="1851">
                  <c:v>0.72015930340595691</c:v>
                </c:pt>
                <c:pt idx="1852">
                  <c:v>0.7269987279362623</c:v>
                </c:pt>
                <c:pt idx="1853">
                  <c:v>0.7269987279362623</c:v>
                </c:pt>
                <c:pt idx="1854">
                  <c:v>0.72699872793626241</c:v>
                </c:pt>
                <c:pt idx="1855">
                  <c:v>0.7269987279362623</c:v>
                </c:pt>
                <c:pt idx="1856">
                  <c:v>0.72699872793626241</c:v>
                </c:pt>
                <c:pt idx="1857">
                  <c:v>0.72699872793626241</c:v>
                </c:pt>
                <c:pt idx="1858">
                  <c:v>0.73239375982296862</c:v>
                </c:pt>
                <c:pt idx="1859">
                  <c:v>0.7337321105952308</c:v>
                </c:pt>
                <c:pt idx="1860">
                  <c:v>0.73539926996269378</c:v>
                </c:pt>
                <c:pt idx="1861">
                  <c:v>0.73606034243530816</c:v>
                </c:pt>
                <c:pt idx="1862">
                  <c:v>0.73772259332803547</c:v>
                </c:pt>
                <c:pt idx="1863">
                  <c:v>0.74036268949424389</c:v>
                </c:pt>
                <c:pt idx="1864">
                  <c:v>0.74036268949424389</c:v>
                </c:pt>
                <c:pt idx="1865">
                  <c:v>0.74036268949424389</c:v>
                </c:pt>
                <c:pt idx="1866">
                  <c:v>0.74036268949424389</c:v>
                </c:pt>
                <c:pt idx="1867">
                  <c:v>0.74036268949424389</c:v>
                </c:pt>
                <c:pt idx="1868">
                  <c:v>0.74036268949424389</c:v>
                </c:pt>
                <c:pt idx="1869">
                  <c:v>0.74036268949424411</c:v>
                </c:pt>
                <c:pt idx="1870">
                  <c:v>0.74327742850146106</c:v>
                </c:pt>
                <c:pt idx="1871">
                  <c:v>0.75204844781943847</c:v>
                </c:pt>
                <c:pt idx="1872">
                  <c:v>0.75332766665861162</c:v>
                </c:pt>
                <c:pt idx="1873">
                  <c:v>0.75922849768007927</c:v>
                </c:pt>
                <c:pt idx="1874">
                  <c:v>0.75966784468963044</c:v>
                </c:pt>
                <c:pt idx="1875">
                  <c:v>0.75966784468963067</c:v>
                </c:pt>
                <c:pt idx="1876">
                  <c:v>0.76900787094377387</c:v>
                </c:pt>
                <c:pt idx="1877">
                  <c:v>0.77329874758923156</c:v>
                </c:pt>
                <c:pt idx="1878">
                  <c:v>0.77329874758923167</c:v>
                </c:pt>
                <c:pt idx="1879">
                  <c:v>0.77815125038364352</c:v>
                </c:pt>
                <c:pt idx="1880">
                  <c:v>0.77815125038364363</c:v>
                </c:pt>
                <c:pt idx="1881">
                  <c:v>0.77815125038364363</c:v>
                </c:pt>
                <c:pt idx="1882">
                  <c:v>0.77815125038364363</c:v>
                </c:pt>
                <c:pt idx="1883">
                  <c:v>0.77815125038364363</c:v>
                </c:pt>
                <c:pt idx="1884">
                  <c:v>0.77815125038364363</c:v>
                </c:pt>
                <c:pt idx="1885">
                  <c:v>0.77815125038364352</c:v>
                </c:pt>
                <c:pt idx="1886">
                  <c:v>0.77815125038364363</c:v>
                </c:pt>
                <c:pt idx="1887">
                  <c:v>0.77815125038364363</c:v>
                </c:pt>
                <c:pt idx="1888">
                  <c:v>0.77815125038364363</c:v>
                </c:pt>
                <c:pt idx="1889">
                  <c:v>0.77815125038364352</c:v>
                </c:pt>
                <c:pt idx="1890">
                  <c:v>0.77815125038364352</c:v>
                </c:pt>
                <c:pt idx="1891">
                  <c:v>0.77815125038364363</c:v>
                </c:pt>
                <c:pt idx="1892">
                  <c:v>0.77815125038364363</c:v>
                </c:pt>
                <c:pt idx="1893">
                  <c:v>0.77815125038364363</c:v>
                </c:pt>
                <c:pt idx="1894">
                  <c:v>0.77815125038364363</c:v>
                </c:pt>
                <c:pt idx="1895">
                  <c:v>0.77815125038364363</c:v>
                </c:pt>
                <c:pt idx="1896">
                  <c:v>0.77815125038364352</c:v>
                </c:pt>
                <c:pt idx="1897">
                  <c:v>0.77815125038364352</c:v>
                </c:pt>
                <c:pt idx="1898">
                  <c:v>0.77815125038364363</c:v>
                </c:pt>
                <c:pt idx="1899">
                  <c:v>0.77815125038364363</c:v>
                </c:pt>
                <c:pt idx="1900">
                  <c:v>0.79005047368335135</c:v>
                </c:pt>
                <c:pt idx="1901">
                  <c:v>0.79454166657181302</c:v>
                </c:pt>
                <c:pt idx="1902">
                  <c:v>0.79454166657181313</c:v>
                </c:pt>
                <c:pt idx="1903">
                  <c:v>0.80163234623316659</c:v>
                </c:pt>
                <c:pt idx="1904">
                  <c:v>0.80811447376108692</c:v>
                </c:pt>
                <c:pt idx="1905">
                  <c:v>0.80986566356085032</c:v>
                </c:pt>
                <c:pt idx="1906">
                  <c:v>0.81291335664285558</c:v>
                </c:pt>
                <c:pt idx="1907">
                  <c:v>0.81291335664285558</c:v>
                </c:pt>
                <c:pt idx="1908">
                  <c:v>0.81291335664285558</c:v>
                </c:pt>
                <c:pt idx="1909">
                  <c:v>0.81291335664285558</c:v>
                </c:pt>
                <c:pt idx="1910">
                  <c:v>0.82390874094431865</c:v>
                </c:pt>
                <c:pt idx="1911">
                  <c:v>0.82390874094431876</c:v>
                </c:pt>
                <c:pt idx="1912">
                  <c:v>0.82390874094431865</c:v>
                </c:pt>
                <c:pt idx="1913">
                  <c:v>0.82930377283102497</c:v>
                </c:pt>
                <c:pt idx="1914">
                  <c:v>0.83250891270623639</c:v>
                </c:pt>
                <c:pt idx="1915">
                  <c:v>0.83463260633609193</c:v>
                </c:pt>
                <c:pt idx="1916">
                  <c:v>0.83884909073725544</c:v>
                </c:pt>
                <c:pt idx="1917">
                  <c:v>0.84509804001425681</c:v>
                </c:pt>
                <c:pt idx="1918">
                  <c:v>0.84509804001425681</c:v>
                </c:pt>
                <c:pt idx="1919">
                  <c:v>0.84509804001425681</c:v>
                </c:pt>
                <c:pt idx="1920">
                  <c:v>0.84509804001425681</c:v>
                </c:pt>
                <c:pt idx="1921">
                  <c:v>0.84509804001425681</c:v>
                </c:pt>
                <c:pt idx="1922">
                  <c:v>0.84509804001425681</c:v>
                </c:pt>
                <c:pt idx="1923">
                  <c:v>0.84509804001425681</c:v>
                </c:pt>
                <c:pt idx="1924">
                  <c:v>0.84509804001425681</c:v>
                </c:pt>
                <c:pt idx="1925">
                  <c:v>0.84509804001425681</c:v>
                </c:pt>
                <c:pt idx="1926">
                  <c:v>0.84509804001425681</c:v>
                </c:pt>
                <c:pt idx="1927">
                  <c:v>0.84509804001425681</c:v>
                </c:pt>
                <c:pt idx="1928">
                  <c:v>0.84509804001425681</c:v>
                </c:pt>
                <c:pt idx="1929">
                  <c:v>0.84509804001425681</c:v>
                </c:pt>
                <c:pt idx="1930">
                  <c:v>0.84509804001425681</c:v>
                </c:pt>
                <c:pt idx="1931">
                  <c:v>0.86274674531312812</c:v>
                </c:pt>
                <c:pt idx="1932">
                  <c:v>0.86530142610254368</c:v>
                </c:pt>
                <c:pt idx="1933">
                  <c:v>0.86530142610254379</c:v>
                </c:pt>
                <c:pt idx="1934">
                  <c:v>0.86530142610254379</c:v>
                </c:pt>
                <c:pt idx="1935">
                  <c:v>0.86709233372042482</c:v>
                </c:pt>
                <c:pt idx="1936">
                  <c:v>0.86776202465020069</c:v>
                </c:pt>
                <c:pt idx="1937">
                  <c:v>0.87020876059728802</c:v>
                </c:pt>
                <c:pt idx="1938">
                  <c:v>0.8709053036205423</c:v>
                </c:pt>
                <c:pt idx="1939">
                  <c:v>0.87506126339170009</c:v>
                </c:pt>
                <c:pt idx="1940">
                  <c:v>0.87506126339170009</c:v>
                </c:pt>
                <c:pt idx="1941">
                  <c:v>0.88729571980871169</c:v>
                </c:pt>
                <c:pt idx="1942">
                  <c:v>0.88754697493975976</c:v>
                </c:pt>
                <c:pt idx="1943">
                  <c:v>0.90308998699194354</c:v>
                </c:pt>
                <c:pt idx="1944">
                  <c:v>0.90308998699194354</c:v>
                </c:pt>
                <c:pt idx="1945">
                  <c:v>0.90308998699194354</c:v>
                </c:pt>
                <c:pt idx="1946">
                  <c:v>0.90308998699194354</c:v>
                </c:pt>
                <c:pt idx="1947">
                  <c:v>0.90308998699194354</c:v>
                </c:pt>
                <c:pt idx="1948">
                  <c:v>0.90308998699194354</c:v>
                </c:pt>
                <c:pt idx="1949">
                  <c:v>0.90308998699194354</c:v>
                </c:pt>
                <c:pt idx="1950">
                  <c:v>0.90308998699194354</c:v>
                </c:pt>
                <c:pt idx="1951">
                  <c:v>0.90308998699194365</c:v>
                </c:pt>
                <c:pt idx="1952">
                  <c:v>0.90308998699194354</c:v>
                </c:pt>
                <c:pt idx="1953">
                  <c:v>0.90308998699194354</c:v>
                </c:pt>
                <c:pt idx="1954">
                  <c:v>0.90308998699194354</c:v>
                </c:pt>
                <c:pt idx="1955">
                  <c:v>0.90308998699194354</c:v>
                </c:pt>
                <c:pt idx="1956">
                  <c:v>0.90308998699194354</c:v>
                </c:pt>
                <c:pt idx="1957">
                  <c:v>0.90308998699194354</c:v>
                </c:pt>
                <c:pt idx="1958">
                  <c:v>0.90848501887864985</c:v>
                </c:pt>
                <c:pt idx="1959">
                  <c:v>0.90848501887864996</c:v>
                </c:pt>
                <c:pt idx="1960">
                  <c:v>0.91733042610655402</c:v>
                </c:pt>
                <c:pt idx="1961">
                  <c:v>0.92081875395237522</c:v>
                </c:pt>
                <c:pt idx="1962">
                  <c:v>0.92298481570888291</c:v>
                </c:pt>
                <c:pt idx="1963">
                  <c:v>0.92941892571429263</c:v>
                </c:pt>
                <c:pt idx="1964">
                  <c:v>0.93224821573315708</c:v>
                </c:pt>
                <c:pt idx="1965">
                  <c:v>0.9357591037453119</c:v>
                </c:pt>
                <c:pt idx="1966">
                  <c:v>0.93785209325115548</c:v>
                </c:pt>
                <c:pt idx="1967">
                  <c:v>0.93785209325115548</c:v>
                </c:pt>
                <c:pt idx="1968">
                  <c:v>0.95424250943932487</c:v>
                </c:pt>
                <c:pt idx="1969">
                  <c:v>0.95424250943932487</c:v>
                </c:pt>
                <c:pt idx="1970">
                  <c:v>0.95424250943932487</c:v>
                </c:pt>
                <c:pt idx="1971">
                  <c:v>0.95424250943932487</c:v>
                </c:pt>
                <c:pt idx="1972">
                  <c:v>0.95424250943932476</c:v>
                </c:pt>
                <c:pt idx="1973">
                  <c:v>0.95424250943932487</c:v>
                </c:pt>
                <c:pt idx="1974">
                  <c:v>0.95424250943932498</c:v>
                </c:pt>
                <c:pt idx="1975">
                  <c:v>0.95424250943932509</c:v>
                </c:pt>
                <c:pt idx="1976">
                  <c:v>0.95424250943932487</c:v>
                </c:pt>
                <c:pt idx="1977">
                  <c:v>0.95424250943932487</c:v>
                </c:pt>
                <c:pt idx="1978">
                  <c:v>0.95424250943932487</c:v>
                </c:pt>
                <c:pt idx="1979">
                  <c:v>0.95424250943932487</c:v>
                </c:pt>
                <c:pt idx="1980">
                  <c:v>0.95424250943932487</c:v>
                </c:pt>
                <c:pt idx="1981">
                  <c:v>0.95424250943932487</c:v>
                </c:pt>
                <c:pt idx="1982">
                  <c:v>0.95424250943932498</c:v>
                </c:pt>
                <c:pt idx="1983">
                  <c:v>0.9661417327390327</c:v>
                </c:pt>
                <c:pt idx="1984">
                  <c:v>0.97003677662255683</c:v>
                </c:pt>
                <c:pt idx="1985">
                  <c:v>0.97052121000452363</c:v>
                </c:pt>
                <c:pt idx="1986">
                  <c:v>0.97772360528884772</c:v>
                </c:pt>
                <c:pt idx="1987">
                  <c:v>0.97772360528884772</c:v>
                </c:pt>
                <c:pt idx="1988">
                  <c:v>0.97772360528884772</c:v>
                </c:pt>
                <c:pt idx="1989">
                  <c:v>0.97772360528884772</c:v>
                </c:pt>
                <c:pt idx="1990">
                  <c:v>0.97772360528884772</c:v>
                </c:pt>
                <c:pt idx="1991">
                  <c:v>0.97772360528884772</c:v>
                </c:pt>
                <c:pt idx="1992">
                  <c:v>0.97772360528884772</c:v>
                </c:pt>
                <c:pt idx="1993">
                  <c:v>0.99122607569249488</c:v>
                </c:pt>
                <c:pt idx="1994">
                  <c:v>0.99270076125850071</c:v>
                </c:pt>
                <c:pt idx="1995">
                  <c:v>0.99514749720558793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0.99999999999999989</c:v>
                </c:pt>
                <c:pt idx="2001">
                  <c:v>0.99999999999999989</c:v>
                </c:pt>
                <c:pt idx="2002">
                  <c:v>1</c:v>
                </c:pt>
                <c:pt idx="2003">
                  <c:v>1.0086001717619175</c:v>
                </c:pt>
                <c:pt idx="2004">
                  <c:v>1.0107238653917732</c:v>
                </c:pt>
                <c:pt idx="2005">
                  <c:v>1.0211892990699381</c:v>
                </c:pt>
                <c:pt idx="2006">
                  <c:v>1.0280287236002437</c:v>
                </c:pt>
                <c:pt idx="2007">
                  <c:v>1.0413926851582249</c:v>
                </c:pt>
                <c:pt idx="2008">
                  <c:v>1.0413926851582249</c:v>
                </c:pt>
                <c:pt idx="2009">
                  <c:v>1.0413926851582251</c:v>
                </c:pt>
                <c:pt idx="2010">
                  <c:v>1.0413926851582251</c:v>
                </c:pt>
                <c:pt idx="2011">
                  <c:v>1.0413926851582251</c:v>
                </c:pt>
                <c:pt idx="2012">
                  <c:v>1.0413926851582249</c:v>
                </c:pt>
                <c:pt idx="2013">
                  <c:v>1.0413926851582249</c:v>
                </c:pt>
                <c:pt idx="2014">
                  <c:v>1.0413926851582251</c:v>
                </c:pt>
                <c:pt idx="2015">
                  <c:v>1.0413926851582251</c:v>
                </c:pt>
                <c:pt idx="2016">
                  <c:v>1.0413926851582251</c:v>
                </c:pt>
                <c:pt idx="2017">
                  <c:v>1.0413926851582251</c:v>
                </c:pt>
                <c:pt idx="2018">
                  <c:v>1.0413926851582251</c:v>
                </c:pt>
                <c:pt idx="2019">
                  <c:v>1.0413926851582251</c:v>
                </c:pt>
                <c:pt idx="2020">
                  <c:v>1.0449671455165233</c:v>
                </c:pt>
                <c:pt idx="2021">
                  <c:v>1.0468045244321467</c:v>
                </c:pt>
                <c:pt idx="2022">
                  <c:v>1.0490025453738221</c:v>
                </c:pt>
                <c:pt idx="2023">
                  <c:v>1.0511525224473814</c:v>
                </c:pt>
                <c:pt idx="2024">
                  <c:v>1.0606978403536118</c:v>
                </c:pt>
                <c:pt idx="2025">
                  <c:v>1.063386978864393</c:v>
                </c:pt>
                <c:pt idx="2026">
                  <c:v>1.0718820073061255</c:v>
                </c:pt>
                <c:pt idx="2027">
                  <c:v>1.0791812460476247</c:v>
                </c:pt>
                <c:pt idx="2028">
                  <c:v>1.0791812460476247</c:v>
                </c:pt>
                <c:pt idx="2029">
                  <c:v>1.0791812460476249</c:v>
                </c:pt>
                <c:pt idx="2030">
                  <c:v>1.0791812460476249</c:v>
                </c:pt>
                <c:pt idx="2031">
                  <c:v>1.0791812460476249</c:v>
                </c:pt>
                <c:pt idx="2032">
                  <c:v>1.0791812460476249</c:v>
                </c:pt>
                <c:pt idx="2033">
                  <c:v>1.0791812460476249</c:v>
                </c:pt>
                <c:pt idx="2034">
                  <c:v>1.0791812460476249</c:v>
                </c:pt>
                <c:pt idx="2035">
                  <c:v>1.0791812460476249</c:v>
                </c:pt>
                <c:pt idx="2036">
                  <c:v>1.0791812460476249</c:v>
                </c:pt>
                <c:pt idx="2037">
                  <c:v>1.0791812460476249</c:v>
                </c:pt>
                <c:pt idx="2038">
                  <c:v>1.0791812460476247</c:v>
                </c:pt>
                <c:pt idx="2039">
                  <c:v>1.0791812460476249</c:v>
                </c:pt>
                <c:pt idx="2040">
                  <c:v>1.0791812460476249</c:v>
                </c:pt>
                <c:pt idx="2041">
                  <c:v>1.0791812460476249</c:v>
                </c:pt>
                <c:pt idx="2042">
                  <c:v>1.0791812460476249</c:v>
                </c:pt>
                <c:pt idx="2043">
                  <c:v>1.0791812460476249</c:v>
                </c:pt>
                <c:pt idx="2044">
                  <c:v>1.0791812460476249</c:v>
                </c:pt>
                <c:pt idx="2045">
                  <c:v>1.0791812460476247</c:v>
                </c:pt>
                <c:pt idx="2046">
                  <c:v>1.0791812460476247</c:v>
                </c:pt>
                <c:pt idx="2047">
                  <c:v>1.0791812460476249</c:v>
                </c:pt>
                <c:pt idx="2048">
                  <c:v>1.0791812460476249</c:v>
                </c:pt>
                <c:pt idx="2049">
                  <c:v>1.0791812460476249</c:v>
                </c:pt>
                <c:pt idx="2050">
                  <c:v>1.0791812460476249</c:v>
                </c:pt>
                <c:pt idx="2051">
                  <c:v>1.0791812460476249</c:v>
                </c:pt>
                <c:pt idx="2052">
                  <c:v>1.0791812460476249</c:v>
                </c:pt>
                <c:pt idx="2053">
                  <c:v>1.0791812460476247</c:v>
                </c:pt>
                <c:pt idx="2054">
                  <c:v>1.0791812460476247</c:v>
                </c:pt>
                <c:pt idx="2055">
                  <c:v>1.0791812460476247</c:v>
                </c:pt>
                <c:pt idx="2056">
                  <c:v>1.0791812460476247</c:v>
                </c:pt>
                <c:pt idx="2057">
                  <c:v>1.0910804693473326</c:v>
                </c:pt>
                <c:pt idx="2058">
                  <c:v>1.0944212126043618</c:v>
                </c:pt>
                <c:pt idx="2059">
                  <c:v>1.0969100130080565</c:v>
                </c:pt>
                <c:pt idx="2060">
                  <c:v>1.1026623418971477</c:v>
                </c:pt>
                <c:pt idx="2061">
                  <c:v>1.1139433523068367</c:v>
                </c:pt>
                <c:pt idx="2062">
                  <c:v>1.1139433523068367</c:v>
                </c:pt>
                <c:pt idx="2063">
                  <c:v>1.1139433523068367</c:v>
                </c:pt>
                <c:pt idx="2064">
                  <c:v>1.1139433523068367</c:v>
                </c:pt>
                <c:pt idx="2065">
                  <c:v>1.1139433523068367</c:v>
                </c:pt>
                <c:pt idx="2066">
                  <c:v>1.1139433523068367</c:v>
                </c:pt>
                <c:pt idx="2067">
                  <c:v>1.1139433523068367</c:v>
                </c:pt>
                <c:pt idx="2068">
                  <c:v>1.1139433523068367</c:v>
                </c:pt>
                <c:pt idx="2069">
                  <c:v>1.1139433523068367</c:v>
                </c:pt>
                <c:pt idx="2070">
                  <c:v>1.1139433523068367</c:v>
                </c:pt>
                <c:pt idx="2071">
                  <c:v>1.1139433523068367</c:v>
                </c:pt>
                <c:pt idx="2072">
                  <c:v>1.1249387366083001</c:v>
                </c:pt>
                <c:pt idx="2073">
                  <c:v>1.1249387366083001</c:v>
                </c:pt>
                <c:pt idx="2074">
                  <c:v>1.128183791421447</c:v>
                </c:pt>
                <c:pt idx="2075">
                  <c:v>1.1303337684950061</c:v>
                </c:pt>
                <c:pt idx="2076">
                  <c:v>1.1303337684950063</c:v>
                </c:pt>
                <c:pt idx="2077">
                  <c:v>1.1356626020000731</c:v>
                </c:pt>
                <c:pt idx="2078">
                  <c:v>1.146128035678238</c:v>
                </c:pt>
                <c:pt idx="2079">
                  <c:v>1.146128035678238</c:v>
                </c:pt>
                <c:pt idx="2080">
                  <c:v>1.146128035678238</c:v>
                </c:pt>
                <c:pt idx="2081">
                  <c:v>1.146128035678238</c:v>
                </c:pt>
                <c:pt idx="2082">
                  <c:v>1.146128035678238</c:v>
                </c:pt>
                <c:pt idx="2083">
                  <c:v>1.146128035678238</c:v>
                </c:pt>
                <c:pt idx="2084">
                  <c:v>1.146128035678238</c:v>
                </c:pt>
                <c:pt idx="2085">
                  <c:v>1.146128035678238</c:v>
                </c:pt>
                <c:pt idx="2086">
                  <c:v>1.1522883443830565</c:v>
                </c:pt>
                <c:pt idx="2087">
                  <c:v>1.1534518935905103</c:v>
                </c:pt>
                <c:pt idx="2088">
                  <c:v>1.154215689921577</c:v>
                </c:pt>
                <c:pt idx="2089">
                  <c:v>1.1613680022349748</c:v>
                </c:pt>
                <c:pt idx="2090">
                  <c:v>1.1667798415088966</c:v>
                </c:pt>
                <c:pt idx="2091">
                  <c:v>1.1687920203141819</c:v>
                </c:pt>
                <c:pt idx="2092">
                  <c:v>1.1760912590556811</c:v>
                </c:pt>
                <c:pt idx="2093">
                  <c:v>1.1760912590556811</c:v>
                </c:pt>
                <c:pt idx="2094">
                  <c:v>1.1760912590556813</c:v>
                </c:pt>
                <c:pt idx="2095">
                  <c:v>1.1760912590556811</c:v>
                </c:pt>
                <c:pt idx="2096">
                  <c:v>1.1760912590556811</c:v>
                </c:pt>
                <c:pt idx="2097">
                  <c:v>1.1760912590556813</c:v>
                </c:pt>
                <c:pt idx="2098">
                  <c:v>1.1760912590556813</c:v>
                </c:pt>
                <c:pt idx="2099">
                  <c:v>1.1760912590556813</c:v>
                </c:pt>
                <c:pt idx="2100">
                  <c:v>1.1780171800917196</c:v>
                </c:pt>
                <c:pt idx="2101">
                  <c:v>1.1856365769619117</c:v>
                </c:pt>
                <c:pt idx="2102">
                  <c:v>1.188576970603741</c:v>
                </c:pt>
                <c:pt idx="2103">
                  <c:v>1.2041199826559248</c:v>
                </c:pt>
                <c:pt idx="2104">
                  <c:v>1.2041199826559248</c:v>
                </c:pt>
                <c:pt idx="2105">
                  <c:v>1.2041199826559248</c:v>
                </c:pt>
                <c:pt idx="2106">
                  <c:v>1.2041199826559248</c:v>
                </c:pt>
                <c:pt idx="2107">
                  <c:v>1.2041199826559248</c:v>
                </c:pt>
                <c:pt idx="2108">
                  <c:v>1.2041199826559248</c:v>
                </c:pt>
                <c:pt idx="2109">
                  <c:v>1.2041199826559248</c:v>
                </c:pt>
                <c:pt idx="2110">
                  <c:v>1.2041199826559248</c:v>
                </c:pt>
                <c:pt idx="2111">
                  <c:v>1.2041199826559248</c:v>
                </c:pt>
                <c:pt idx="2112">
                  <c:v>1.2073650374690719</c:v>
                </c:pt>
                <c:pt idx="2113">
                  <c:v>1.2166056942039847</c:v>
                </c:pt>
                <c:pt idx="2114">
                  <c:v>1.2174839442139063</c:v>
                </c:pt>
                <c:pt idx="2115">
                  <c:v>1.2174839442139063</c:v>
                </c:pt>
                <c:pt idx="2116">
                  <c:v>1.2240148113728642</c:v>
                </c:pt>
                <c:pt idx="2117">
                  <c:v>1.2304489213782739</c:v>
                </c:pt>
                <c:pt idx="2118">
                  <c:v>1.2304489213782739</c:v>
                </c:pt>
                <c:pt idx="2119">
                  <c:v>1.2304489213782739</c:v>
                </c:pt>
                <c:pt idx="2120">
                  <c:v>1.2304489213782739</c:v>
                </c:pt>
                <c:pt idx="2121">
                  <c:v>1.2304489213782739</c:v>
                </c:pt>
                <c:pt idx="2122">
                  <c:v>1.2304489213782741</c:v>
                </c:pt>
                <c:pt idx="2123">
                  <c:v>1.255272505103306</c:v>
                </c:pt>
                <c:pt idx="2124">
                  <c:v>1.255272505103306</c:v>
                </c:pt>
                <c:pt idx="2125">
                  <c:v>1.255272505103306</c:v>
                </c:pt>
                <c:pt idx="2126">
                  <c:v>1.2571984261393443</c:v>
                </c:pt>
                <c:pt idx="2127">
                  <c:v>1.2671717284030137</c:v>
                </c:pt>
                <c:pt idx="2128">
                  <c:v>1.2671717284030137</c:v>
                </c:pt>
                <c:pt idx="2129">
                  <c:v>1.2787536009528289</c:v>
                </c:pt>
                <c:pt idx="2130">
                  <c:v>1.2787536009528289</c:v>
                </c:pt>
                <c:pt idx="2131">
                  <c:v>1.2787536009528289</c:v>
                </c:pt>
                <c:pt idx="2132">
                  <c:v>1.2787536009528289</c:v>
                </c:pt>
                <c:pt idx="2133">
                  <c:v>1.2787536009528289</c:v>
                </c:pt>
                <c:pt idx="2134">
                  <c:v>1.2787536009528289</c:v>
                </c:pt>
                <c:pt idx="2135">
                  <c:v>1.2900346113625181</c:v>
                </c:pt>
                <c:pt idx="2136">
                  <c:v>1.2937307569224819</c:v>
                </c:pt>
                <c:pt idx="2137">
                  <c:v>1.2955670999624791</c:v>
                </c:pt>
                <c:pt idx="2138">
                  <c:v>1.3010299956639813</c:v>
                </c:pt>
                <c:pt idx="2139">
                  <c:v>1.3010299956639813</c:v>
                </c:pt>
                <c:pt idx="2140">
                  <c:v>1.3010299956639813</c:v>
                </c:pt>
                <c:pt idx="2141">
                  <c:v>1.3117538610557544</c:v>
                </c:pt>
                <c:pt idx="2142">
                  <c:v>1.3117538610557544</c:v>
                </c:pt>
                <c:pt idx="2143">
                  <c:v>1.3222192947339193</c:v>
                </c:pt>
                <c:pt idx="2144">
                  <c:v>1.3222192947339193</c:v>
                </c:pt>
                <c:pt idx="2145">
                  <c:v>1.3222192947339193</c:v>
                </c:pt>
                <c:pt idx="2146">
                  <c:v>1.3222192947339193</c:v>
                </c:pt>
                <c:pt idx="2147">
                  <c:v>1.3374592612906562</c:v>
                </c:pt>
                <c:pt idx="2148">
                  <c:v>1.3424226808222062</c:v>
                </c:pt>
                <c:pt idx="2149">
                  <c:v>1.3424226808222062</c:v>
                </c:pt>
                <c:pt idx="2150">
                  <c:v>1.3424226808222062</c:v>
                </c:pt>
                <c:pt idx="2151">
                  <c:v>1.3424226808222062</c:v>
                </c:pt>
                <c:pt idx="2152">
                  <c:v>1.3424226808222062</c:v>
                </c:pt>
                <c:pt idx="2153">
                  <c:v>1.3424226808222064</c:v>
                </c:pt>
                <c:pt idx="2154">
                  <c:v>1.3473300153169505</c:v>
                </c:pt>
                <c:pt idx="2155">
                  <c:v>1.3473300153169505</c:v>
                </c:pt>
                <c:pt idx="2156">
                  <c:v>1.3489535479811641</c:v>
                </c:pt>
                <c:pt idx="2157">
                  <c:v>1.3500325410378033</c:v>
                </c:pt>
                <c:pt idx="2158">
                  <c:v>1.3500325410378033</c:v>
                </c:pt>
                <c:pt idx="2159">
                  <c:v>1.3513042681014407</c:v>
                </c:pt>
                <c:pt idx="2160">
                  <c:v>1.3521825181113627</c:v>
                </c:pt>
                <c:pt idx="2161">
                  <c:v>1.3530589956679913</c:v>
                </c:pt>
                <c:pt idx="2162">
                  <c:v>1.3537880448267809</c:v>
                </c:pt>
                <c:pt idx="2163">
                  <c:v>1.354108439147401</c:v>
                </c:pt>
                <c:pt idx="2164">
                  <c:v>1.3553876579865738</c:v>
                </c:pt>
                <c:pt idx="2165">
                  <c:v>1.3617278360175931</c:v>
                </c:pt>
                <c:pt idx="2166">
                  <c:v>1.3741370939994129</c:v>
                </c:pt>
                <c:pt idx="2167">
                  <c:v>1.3802112417116059</c:v>
                </c:pt>
                <c:pt idx="2168">
                  <c:v>1.3802112417116059</c:v>
                </c:pt>
                <c:pt idx="2169">
                  <c:v>1.3802112417116059</c:v>
                </c:pt>
                <c:pt idx="2170">
                  <c:v>1.3802112417116059</c:v>
                </c:pt>
                <c:pt idx="2171">
                  <c:v>1.3802112417116059</c:v>
                </c:pt>
                <c:pt idx="2172">
                  <c:v>1.3891660843645326</c:v>
                </c:pt>
                <c:pt idx="2173">
                  <c:v>1.3979400086720375</c:v>
                </c:pt>
                <c:pt idx="2174">
                  <c:v>1.3979400086720375</c:v>
                </c:pt>
                <c:pt idx="2175">
                  <c:v>1.3979400086720375</c:v>
                </c:pt>
                <c:pt idx="2176">
                  <c:v>1.3979400086720377</c:v>
                </c:pt>
                <c:pt idx="2177">
                  <c:v>1.3979400086720377</c:v>
                </c:pt>
                <c:pt idx="2178">
                  <c:v>1.3979400086720377</c:v>
                </c:pt>
                <c:pt idx="2179">
                  <c:v>1.399865929708076</c:v>
                </c:pt>
                <c:pt idx="2180">
                  <c:v>1.4065401804339552</c:v>
                </c:pt>
                <c:pt idx="2181">
                  <c:v>1.4093694704528197</c:v>
                </c:pt>
                <c:pt idx="2182">
                  <c:v>1.414973347970818</c:v>
                </c:pt>
                <c:pt idx="2183">
                  <c:v>1.414973347970818</c:v>
                </c:pt>
                <c:pt idx="2184">
                  <c:v>1.414973347970818</c:v>
                </c:pt>
                <c:pt idx="2185">
                  <c:v>1.414973347970818</c:v>
                </c:pt>
                <c:pt idx="2186">
                  <c:v>1.414973347970818</c:v>
                </c:pt>
                <c:pt idx="2187">
                  <c:v>1.414973347970818</c:v>
                </c:pt>
                <c:pt idx="2188">
                  <c:v>1.414973347970818</c:v>
                </c:pt>
                <c:pt idx="2189">
                  <c:v>1.414973347970818</c:v>
                </c:pt>
                <c:pt idx="2190">
                  <c:v>1.414973347970818</c:v>
                </c:pt>
                <c:pt idx="2191">
                  <c:v>1.414973347970818</c:v>
                </c:pt>
                <c:pt idx="2192">
                  <c:v>1.420505836570779</c:v>
                </c:pt>
                <c:pt idx="2193">
                  <c:v>1.4313637641589874</c:v>
                </c:pt>
                <c:pt idx="2194">
                  <c:v>1.4313637641589874</c:v>
                </c:pt>
                <c:pt idx="2195">
                  <c:v>1.4313637641589874</c:v>
                </c:pt>
                <c:pt idx="2196">
                  <c:v>1.4313637641589874</c:v>
                </c:pt>
                <c:pt idx="2197">
                  <c:v>1.4313637641589874</c:v>
                </c:pt>
                <c:pt idx="2198">
                  <c:v>1.4313637641589874</c:v>
                </c:pt>
                <c:pt idx="2199">
                  <c:v>1.4366925976640541</c:v>
                </c:pt>
                <c:pt idx="2200">
                  <c:v>1.4366925976640543</c:v>
                </c:pt>
                <c:pt idx="2201">
                  <c:v>1.4471580313422192</c:v>
                </c:pt>
                <c:pt idx="2202">
                  <c:v>1.4471580313422192</c:v>
                </c:pt>
                <c:pt idx="2203">
                  <c:v>1.4510184521554572</c:v>
                </c:pt>
                <c:pt idx="2204">
                  <c:v>1.4623979978989563</c:v>
                </c:pt>
                <c:pt idx="2205">
                  <c:v>1.4698220159781632</c:v>
                </c:pt>
                <c:pt idx="2206">
                  <c:v>1.4698220159781632</c:v>
                </c:pt>
                <c:pt idx="2207">
                  <c:v>1.4722687519252504</c:v>
                </c:pt>
                <c:pt idx="2208">
                  <c:v>1.4722687519252504</c:v>
                </c:pt>
                <c:pt idx="2209">
                  <c:v>1.4771212547196624</c:v>
                </c:pt>
                <c:pt idx="2210">
                  <c:v>1.4771212547196624</c:v>
                </c:pt>
                <c:pt idx="2211">
                  <c:v>1.4771212547196626</c:v>
                </c:pt>
                <c:pt idx="2212">
                  <c:v>1.4771212547196626</c:v>
                </c:pt>
                <c:pt idx="2213">
                  <c:v>1.4771212547196626</c:v>
                </c:pt>
                <c:pt idx="2214">
                  <c:v>1.4771212547196626</c:v>
                </c:pt>
                <c:pt idx="2215">
                  <c:v>1.4771212547196626</c:v>
                </c:pt>
                <c:pt idx="2216">
                  <c:v>1.4771212547196626</c:v>
                </c:pt>
                <c:pt idx="2217">
                  <c:v>1.4771212547196626</c:v>
                </c:pt>
                <c:pt idx="2218">
                  <c:v>1.4771212547196626</c:v>
                </c:pt>
                <c:pt idx="2219">
                  <c:v>1.4771212547196626</c:v>
                </c:pt>
                <c:pt idx="2220">
                  <c:v>1.4896069662677223</c:v>
                </c:pt>
                <c:pt idx="2221">
                  <c:v>1.505149978319906</c:v>
                </c:pt>
                <c:pt idx="2222">
                  <c:v>1.509202522331103</c:v>
                </c:pt>
                <c:pt idx="2223">
                  <c:v>1.5118833609788744</c:v>
                </c:pt>
                <c:pt idx="2224">
                  <c:v>1.5118833609788744</c:v>
                </c:pt>
                <c:pt idx="2225">
                  <c:v>1.5502283530550942</c:v>
                </c:pt>
                <c:pt idx="2226">
                  <c:v>1.554960012891778</c:v>
                </c:pt>
                <c:pt idx="2227">
                  <c:v>1.568201724066995</c:v>
                </c:pt>
                <c:pt idx="2228">
                  <c:v>1.5759571887637571</c:v>
                </c:pt>
                <c:pt idx="2229">
                  <c:v>1.5797835966168101</c:v>
                </c:pt>
                <c:pt idx="2230">
                  <c:v>1.5797835966168101</c:v>
                </c:pt>
                <c:pt idx="2231">
                  <c:v>1.5910646070264991</c:v>
                </c:pt>
                <c:pt idx="2232">
                  <c:v>1.5910646070264991</c:v>
                </c:pt>
                <c:pt idx="2233">
                  <c:v>1.6020599913279625</c:v>
                </c:pt>
                <c:pt idx="2234">
                  <c:v>1.6020599913279625</c:v>
                </c:pt>
                <c:pt idx="2235">
                  <c:v>1.6092385759550858</c:v>
                </c:pt>
                <c:pt idx="2236">
                  <c:v>1.6232492903979006</c:v>
                </c:pt>
                <c:pt idx="2237">
                  <c:v>1.6232492903979006</c:v>
                </c:pt>
                <c:pt idx="2238">
                  <c:v>1.6384892569546374</c:v>
                </c:pt>
                <c:pt idx="2239">
                  <c:v>1.6434526764861874</c:v>
                </c:pt>
                <c:pt idx="2240">
                  <c:v>1.6434526764861874</c:v>
                </c:pt>
                <c:pt idx="2241">
                  <c:v>1.6483600109809318</c:v>
                </c:pt>
                <c:pt idx="2242">
                  <c:v>1.6483600109809318</c:v>
                </c:pt>
                <c:pt idx="2243">
                  <c:v>1.6483600109809318</c:v>
                </c:pt>
                <c:pt idx="2244">
                  <c:v>1.6510625367017846</c:v>
                </c:pt>
                <c:pt idx="2245">
                  <c:v>1.6532125137753437</c:v>
                </c:pt>
                <c:pt idx="2246">
                  <c:v>1.6532125137753437</c:v>
                </c:pt>
                <c:pt idx="2247">
                  <c:v>1.6627578316815741</c:v>
                </c:pt>
                <c:pt idx="2248">
                  <c:v>1.6627578316815741</c:v>
                </c:pt>
                <c:pt idx="2249">
                  <c:v>1.6812412373755874</c:v>
                </c:pt>
                <c:pt idx="2250">
                  <c:v>1.6901960800285136</c:v>
                </c:pt>
                <c:pt idx="2251">
                  <c:v>1.700895925372057</c:v>
                </c:pt>
                <c:pt idx="2252">
                  <c:v>1.7075701760979365</c:v>
                </c:pt>
                <c:pt idx="2253">
                  <c:v>1.7310512719474593</c:v>
                </c:pt>
                <c:pt idx="2254">
                  <c:v>1.7323937598229686</c:v>
                </c:pt>
                <c:pt idx="2255">
                  <c:v>1.7323937598229686</c:v>
                </c:pt>
                <c:pt idx="2256">
                  <c:v>1.7520484478194385</c:v>
                </c:pt>
                <c:pt idx="2257">
                  <c:v>1.7708520116421442</c:v>
                </c:pt>
                <c:pt idx="2258">
                  <c:v>1.7708520116421442</c:v>
                </c:pt>
                <c:pt idx="2259">
                  <c:v>1.7708520116421442</c:v>
                </c:pt>
                <c:pt idx="2260">
                  <c:v>1.8102325179950842</c:v>
                </c:pt>
                <c:pt idx="2261">
                  <c:v>1.8195439355418688</c:v>
                </c:pt>
                <c:pt idx="2262">
                  <c:v>1.8325089127062364</c:v>
                </c:pt>
                <c:pt idx="2263">
                  <c:v>1.8325089127062364</c:v>
                </c:pt>
                <c:pt idx="2264">
                  <c:v>1.8325089127062364</c:v>
                </c:pt>
                <c:pt idx="2265">
                  <c:v>1.8388490907372554</c:v>
                </c:pt>
                <c:pt idx="2266">
                  <c:v>1.8512583487190755</c:v>
                </c:pt>
                <c:pt idx="2267">
                  <c:v>1.8808135922807914</c:v>
                </c:pt>
                <c:pt idx="2268">
                  <c:v>1.8808135922807914</c:v>
                </c:pt>
                <c:pt idx="2269">
                  <c:v>1.8864907251724821</c:v>
                </c:pt>
                <c:pt idx="2270">
                  <c:v>1.8864907251724821</c:v>
                </c:pt>
                <c:pt idx="2271">
                  <c:v>1.8864907251724821</c:v>
                </c:pt>
                <c:pt idx="2272">
                  <c:v>1.8864907251724821</c:v>
                </c:pt>
                <c:pt idx="2273">
                  <c:v>1.8864907251724821</c:v>
                </c:pt>
                <c:pt idx="2274">
                  <c:v>1.8976270912904416</c:v>
                </c:pt>
                <c:pt idx="2275">
                  <c:v>1.8976270912904416</c:v>
                </c:pt>
                <c:pt idx="2276">
                  <c:v>1.90848501887865</c:v>
                </c:pt>
                <c:pt idx="2277">
                  <c:v>1.9138138523837167</c:v>
                </c:pt>
                <c:pt idx="2278">
                  <c:v>1.9395192526186185</c:v>
                </c:pt>
                <c:pt idx="2279">
                  <c:v>1.9493900066449128</c:v>
                </c:pt>
                <c:pt idx="2280">
                  <c:v>1.9493900066449128</c:v>
                </c:pt>
                <c:pt idx="2281">
                  <c:v>1.9558480361547435</c:v>
                </c:pt>
                <c:pt idx="2282">
                  <c:v>1.9912260756924949</c:v>
                </c:pt>
                <c:pt idx="2283">
                  <c:v>2.0032450548131471</c:v>
                </c:pt>
                <c:pt idx="2284">
                  <c:v>2.0320812676114404</c:v>
                </c:pt>
                <c:pt idx="2285">
                  <c:v>2.0530784434834195</c:v>
                </c:pt>
                <c:pt idx="2286">
                  <c:v>2.0863598306747484</c:v>
                </c:pt>
                <c:pt idx="2287">
                  <c:v>2.0916669575956846</c:v>
                </c:pt>
                <c:pt idx="2288">
                  <c:v>2.1780171800917194</c:v>
                </c:pt>
                <c:pt idx="2289">
                  <c:v>2.2504200023088941</c:v>
                </c:pt>
                <c:pt idx="2290">
                  <c:v>2.2944662261615929</c:v>
                </c:pt>
                <c:pt idx="2291">
                  <c:v>2.3541084391474008</c:v>
                </c:pt>
                <c:pt idx="2292">
                  <c:v>2.3944516808262164</c:v>
                </c:pt>
                <c:pt idx="2293">
                  <c:v>2.509202522331103</c:v>
                </c:pt>
                <c:pt idx="2294">
                  <c:v>2.509202522331103</c:v>
                </c:pt>
                <c:pt idx="2295">
                  <c:v>2.6053050461411096</c:v>
                </c:pt>
                <c:pt idx="2296">
                  <c:v>2.6053050461411096</c:v>
                </c:pt>
                <c:pt idx="2297">
                  <c:v>2.655138434811382</c:v>
                </c:pt>
                <c:pt idx="2298">
                  <c:v>2.655138434811382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8D-A347-A83C-AC6F964E3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1901276272"/>
        <c:axId val="1608122015"/>
      </c:barChart>
      <c:catAx>
        <c:axId val="1901276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ucida Sans Unicode" panose="020B0602030504020204" pitchFamily="34" charset="0"/>
                <a:ea typeface="+mn-ea"/>
                <a:cs typeface="+mn-cs"/>
              </a:defRPr>
            </a:pPr>
            <a:endParaRPr lang="en-JP"/>
          </a:p>
        </c:txPr>
        <c:crossAx val="1608122015"/>
        <c:crosses val="autoZero"/>
        <c:auto val="1"/>
        <c:lblAlgn val="ctr"/>
        <c:lblOffset val="100"/>
        <c:noMultiLvlLbl val="0"/>
      </c:catAx>
      <c:valAx>
        <c:axId val="1608122015"/>
        <c:scaling>
          <c:orientation val="minMax"/>
        </c:scaling>
        <c:delete val="0"/>
        <c:axPos val="b"/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901276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'1gram.r6f'!$E$2311</c:f>
              <c:strCache>
                <c:ptCount val="1"/>
                <c:pt idx="0">
                  <c:v>Distribution of log(pair.freq)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'1gram.r6f'!$D$2312:$D$2338</c:f>
              <c:numCache>
                <c:formatCode>General</c:formatCode>
                <c:ptCount val="27"/>
                <c:pt idx="0">
                  <c:v>2.6</c:v>
                </c:pt>
                <c:pt idx="1">
                  <c:v>2.5</c:v>
                </c:pt>
                <c:pt idx="2">
                  <c:v>2.4</c:v>
                </c:pt>
                <c:pt idx="3">
                  <c:v>2.2999999999999998</c:v>
                </c:pt>
                <c:pt idx="4">
                  <c:v>2.2000000000000002</c:v>
                </c:pt>
                <c:pt idx="5">
                  <c:v>2.1</c:v>
                </c:pt>
                <c:pt idx="6">
                  <c:v>2</c:v>
                </c:pt>
                <c:pt idx="7">
                  <c:v>1.9</c:v>
                </c:pt>
                <c:pt idx="8">
                  <c:v>1.8</c:v>
                </c:pt>
                <c:pt idx="9">
                  <c:v>1.7</c:v>
                </c:pt>
                <c:pt idx="10">
                  <c:v>1.6</c:v>
                </c:pt>
                <c:pt idx="11">
                  <c:v>1.5</c:v>
                </c:pt>
                <c:pt idx="12">
                  <c:v>1.4</c:v>
                </c:pt>
                <c:pt idx="13">
                  <c:v>1.3</c:v>
                </c:pt>
                <c:pt idx="14">
                  <c:v>1.2</c:v>
                </c:pt>
                <c:pt idx="15">
                  <c:v>1.1000000000000001</c:v>
                </c:pt>
                <c:pt idx="16">
                  <c:v>1</c:v>
                </c:pt>
                <c:pt idx="17">
                  <c:v>0.9</c:v>
                </c:pt>
                <c:pt idx="18">
                  <c:v>0.8</c:v>
                </c:pt>
                <c:pt idx="19">
                  <c:v>0.7</c:v>
                </c:pt>
                <c:pt idx="20">
                  <c:v>0.6</c:v>
                </c:pt>
                <c:pt idx="21">
                  <c:v>0.5</c:v>
                </c:pt>
                <c:pt idx="22">
                  <c:v>0.4</c:v>
                </c:pt>
                <c:pt idx="23">
                  <c:v>0.3</c:v>
                </c:pt>
                <c:pt idx="24">
                  <c:v>0.2</c:v>
                </c:pt>
                <c:pt idx="25">
                  <c:v>0.1</c:v>
                </c:pt>
                <c:pt idx="26">
                  <c:v>0</c:v>
                </c:pt>
              </c:numCache>
            </c:numRef>
          </c:cat>
          <c:val>
            <c:numRef>
              <c:f>'1gram.r6f'!$E$2312:$E$2338</c:f>
              <c:numCache>
                <c:formatCode>General</c:formatCode>
                <c:ptCount val="27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4</c:v>
                </c:pt>
                <c:pt idx="5">
                  <c:v>2</c:v>
                </c:pt>
                <c:pt idx="6">
                  <c:v>1</c:v>
                </c:pt>
                <c:pt idx="7">
                  <c:v>5</c:v>
                </c:pt>
                <c:pt idx="8">
                  <c:v>6</c:v>
                </c:pt>
                <c:pt idx="9">
                  <c:v>12</c:v>
                </c:pt>
                <c:pt idx="10">
                  <c:v>13</c:v>
                </c:pt>
                <c:pt idx="11">
                  <c:v>21</c:v>
                </c:pt>
                <c:pt idx="12">
                  <c:v>40</c:v>
                </c:pt>
                <c:pt idx="13">
                  <c:v>24</c:v>
                </c:pt>
                <c:pt idx="14">
                  <c:v>45</c:v>
                </c:pt>
                <c:pt idx="15">
                  <c:v>40</c:v>
                </c:pt>
                <c:pt idx="16">
                  <c:v>117</c:v>
                </c:pt>
                <c:pt idx="17">
                  <c:v>51</c:v>
                </c:pt>
                <c:pt idx="18">
                  <c:v>80</c:v>
                </c:pt>
                <c:pt idx="19">
                  <c:v>315</c:v>
                </c:pt>
                <c:pt idx="20">
                  <c:v>0</c:v>
                </c:pt>
                <c:pt idx="21">
                  <c:v>347</c:v>
                </c:pt>
                <c:pt idx="22">
                  <c:v>1164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A0-6545-9135-938161D99F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59098015"/>
        <c:axId val="896947119"/>
      </c:barChart>
      <c:catAx>
        <c:axId val="6590980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896947119"/>
        <c:crosses val="autoZero"/>
        <c:auto val="1"/>
        <c:lblAlgn val="ctr"/>
        <c:lblOffset val="100"/>
        <c:noMultiLvlLbl val="0"/>
      </c:catAx>
      <c:valAx>
        <c:axId val="896947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659098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641368</xdr:colOff>
      <xdr:row>2302</xdr:row>
      <xdr:rowOff>203200</xdr:rowOff>
    </xdr:from>
    <xdr:to>
      <xdr:col>19</xdr:col>
      <xdr:colOff>1003868</xdr:colOff>
      <xdr:row>2355</xdr:row>
      <xdr:rowOff>201900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BB2946-6890-C740-9C55-AF2C59C198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685800</xdr:colOff>
      <xdr:row>2312</xdr:row>
      <xdr:rowOff>247647</xdr:rowOff>
    </xdr:from>
    <xdr:to>
      <xdr:col>10</xdr:col>
      <xdr:colOff>116300</xdr:colOff>
      <xdr:row>2331</xdr:row>
      <xdr:rowOff>97747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FBD58C-D62F-553E-6AF8-9A1C5F11C1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69E94A-2916-AD4C-971F-7CB2181FE89A}" name="Table134232" displayName="Table134232" ref="A1:X2300" totalsRowShown="0" headerRowDxfId="26" dataDxfId="25">
  <autoFilter ref="A1:X2300" xr:uid="{6B59FD81-D952-564C-9DCF-6A90B471533E}"/>
  <sortState xmlns:xlrd2="http://schemas.microsoft.com/office/spreadsheetml/2017/richdata2" ref="A2:X2300">
    <sortCondition ref="W1:W2300"/>
  </sortState>
  <tableColumns count="24">
    <tableColumn id="1" xr3:uid="{21FB08D1-C0E6-0D45-89D7-313F39DFB8B5}" name="spell-sound.pair" dataDxfId="24">
      <calculatedColumnFormula>_xlfn.LET(_xlpm.sep," : ",CONCATENATE(O2,_xlpm.sep,P2))</calculatedColumnFormula>
    </tableColumn>
    <tableColumn id="11" xr3:uid="{A5E30578-2B02-8446-91D8-E6D7293C0B55}" name="ɹ-intial" dataDxfId="23">
      <calculatedColumnFormula>_xlfn.LET(_xlpm.d,$G2,_xlpm.k,_xlfn.CONCAT(LEFT(TRIM(B$1),1),"*"),COUNTIF(_xlpm.d,_xlpm.k))</calculatedColumnFormula>
    </tableColumn>
    <tableColumn id="12" xr3:uid="{8B311BE2-FA8B-CF4D-803F-81C9F302FE09}" name="m-intial" dataDxfId="22">
      <calculatedColumnFormula>_xlfn.LET(_xlpm.d,$G2,_xlpm.k,_xlfn.CONCAT(LEFT(TRIM(C$1),1),"*"),COUNTIF(_xlpm.d,_xlpm.k))</calculatedColumnFormula>
    </tableColumn>
    <tableColumn id="13" xr3:uid="{B86380C1-4099-7C43-AF12-6B77CE5F1057}" name="n-initial" dataDxfId="21">
      <calculatedColumnFormula>_xlfn.LET(_xlpm.d,$G2,_xlpm.k,_xlfn.CONCAT(LEFT(TRIM(D$1),1),"*"),COUNTIF(_xlpm.d,_xlpm.k))</calculatedColumnFormula>
    </tableColumn>
    <tableColumn id="23" xr3:uid="{13551B49-B0E2-1E49-A2EF-DC6639B07541}" name="log(pair.freq)" dataDxfId="1">
      <calculatedColumnFormula>LOG(F2+1,10)</calculatedColumnFormula>
    </tableColumn>
    <tableColumn id="2" xr3:uid="{54783465-5980-A644-80EB-97D1A06F9E73}" name="pair.freq" dataDxfId="20"/>
    <tableColumn id="14" xr3:uid="{00962FD8-A25E-A24C-86AB-DB22276C6277}" name="sound-spell.pair" dataDxfId="19"/>
    <tableColumn id="6" xr3:uid="{24730B10-AD83-724B-B8A2-70EC1C375957}" name="freq.ratio" dataDxfId="18">
      <calculatedColumnFormula>F2/freq.sum.r6e</calculatedColumnFormula>
    </tableColumn>
    <tableColumn id="19" xr3:uid="{35F09356-17BE-6840-8D90-7F272C41D060}" name="sound0" dataDxfId="17">
      <calculatedColumnFormula>_xlfn.LET(_xlpm.sep,":",_xlpm.w,$G2,LEFT(_xlpm.w,FIND(_xlpm.sep,_xlpm.w)-1))</calculatedColumnFormula>
    </tableColumn>
    <tableColumn id="20" xr3:uid="{BC917591-9986-2040-9A44-0076A06BBFFA}" name="spell0" dataDxfId="16">
      <calculatedColumnFormula>_xlfn.LET(_xlpm.sep,":",_xlpm.w,$G2,RIGHT(_xlpm.w,LEN(_xlpm.w)-FIND(_xlpm.sep,_xlpm.w)))</calculatedColumnFormula>
    </tableColumn>
    <tableColumn id="18" xr3:uid="{82982F9C-2D0D-7E40-B2EC-98CE0D9243E5}" name="sound.size" dataDxfId="15">
      <calculatedColumnFormula>_xlfn.LET(_xlpm.w,I2,LEN(_xlpm.w))</calculatedColumnFormula>
    </tableColumn>
    <tableColumn id="15" xr3:uid="{E9DEF27E-6DD1-2045-9C89-3BF2FED73CA2}" name="spell.length" dataDxfId="14">
      <calculatedColumnFormula>_xlfn.LET(_xlpm.w,J2,LEN(_xlpm.w))</calculatedColumnFormula>
    </tableColumn>
    <tableColumn id="21" xr3:uid="{6FDE0676-58FA-534D-A400-5D1D78DD148F}" name="size.min" dataDxfId="13">
      <calculatedColumnFormula>_xlfn.LET(_xlpm.a,K2,_xlpm.b,L2,MAX(_xlpm.a,_xlpm.b))</calculatedColumnFormula>
    </tableColumn>
    <tableColumn id="24" xr3:uid="{C2784FA8-54DB-1946-9EBA-C1C794A4E454}" name="gap" dataDxfId="2">
      <calculatedColumnFormula>_xlfn.LET(_xlpm.d,(K2,L2),MAX(_xlpm.d)-MIN(_xlpm.d))</calculatedColumnFormula>
    </tableColumn>
    <tableColumn id="4" xr3:uid="{4C7B8D24-DA92-D749-850D-254567CACD05}" name="spell" dataDxfId="12">
      <calculatedColumnFormula>_xlfn.LET(_xlpm.sep,":",_xlpm.w,$G2,_xlfn.CONCAT("~",RIGHT(_xlpm.w,LEN(_xlpm.w)-FIND(_xlpm.sep,_xlpm.w)),"~"))</calculatedColumnFormula>
    </tableColumn>
    <tableColumn id="5" xr3:uid="{82F501BF-B9D2-F349-9D5A-64D8B4B16FA6}" name="sound" dataDxfId="11">
      <calculatedColumnFormula>_xlfn.LET(_xlpm.sep,":",_xlpm.w,$G2,_xlfn.CONCAT("[",LEFT(_xlpm.w,FIND(_xlpm.sep,_xlpm.w)-1),"]"))</calculatedColumnFormula>
    </tableColumn>
    <tableColumn id="7" xr3:uid="{5B7D1093-445D-A848-9267-3D3C98FE87EE}" name="sum.spellwise" dataDxfId="10">
      <calculatedColumnFormula array="1">SUM(_xlfn._xlws.FILTER($H$2:$H$2308,_xlfn.MAP($O$2:$O$2308,_xlfn.LAMBDA(_xlpm.x,_xlpm.x=$O2))))</calculatedColumnFormula>
    </tableColumn>
    <tableColumn id="10" xr3:uid="{FF691E1B-2409-6348-9FF8-269BD4070655}" name="spell.reliability" dataDxfId="9">
      <calculatedColumnFormula>$H2/Q2</calculatedColumnFormula>
    </tableColumn>
    <tableColumn id="8" xr3:uid="{9A9CBFEB-6C2A-D244-B0B7-BFF832F8985B}" name="sum.soundwise" dataDxfId="8">
      <calculatedColumnFormula array="1">SUM(_xlfn._xlws.FILTER($H$2:$H$2308,_xlfn.MAP($P$2:$P$2308,_xlfn.LAMBDA(_xlpm.x,_xlpm.x=$P2))))</calculatedColumnFormula>
    </tableColumn>
    <tableColumn id="9" xr3:uid="{E6EE1521-9E95-8E4D-8DA6-DD9E49659B67}" name="sound.reliability" dataDxfId="7">
      <calculatedColumnFormula>$H2/S2</calculatedColumnFormula>
    </tableColumn>
    <tableColumn id="16" xr3:uid="{3BF4F89C-7585-9247-9BA5-C35F125CEBDE}" name="pair.reliability" dataDxfId="6">
      <calculatedColumnFormula>_xlfn.LET(_xlpm.freq,F2,_xlpm.size,M2+1,_xlpm.F,V2,LOG(1+_xlpm.freq)*LOG(1+_xlpm.size)*_xlpm.F)</calculatedColumnFormula>
    </tableColumn>
    <tableColumn id="17" xr3:uid="{CE22DEF7-2928-D743-B100-B78F733BE53C}" name="F(spell.rel;sound.rel)" dataDxfId="5">
      <calculatedColumnFormula>_xlfn.LET(_xlpm.a,T2,_xlpm.b,R2,2*_xlpm.a*_xlpm.b/(_xlpm.a+_xlpm.b))</calculatedColumnFormula>
    </tableColumn>
    <tableColumn id="22" xr3:uid="{F0C73914-316D-384D-A7CA-9FDEE2D184A0}" name="log(spell.rel/sound.rel)" dataDxfId="4">
      <calculatedColumnFormula>_xlfn.LET(_xlpm.p,R2,_xlpm.q,T2,LOG(_xlpm.p/_xlpm.q))</calculatedColumnFormula>
    </tableColumn>
    <tableColumn id="3" xr3:uid="{90EC1DDE-F332-E646-A390-33392294D42B}" name="Not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542E-A839-0549-9EE5-A9726880AB27}">
  <dimension ref="A1:AI2338"/>
  <sheetViews>
    <sheetView tabSelected="1" topLeftCell="B1" workbookViewId="0">
      <pane xSplit="13300" ySplit="3680" topLeftCell="K2291" activePane="bottomRight"/>
      <selection activeCell="F2" sqref="F2:G2301"/>
      <selection pane="topRight" activeCell="O3" sqref="O3"/>
      <selection pane="bottomLeft" activeCell="B2301" sqref="A2301:XFD2304"/>
      <selection pane="bottomRight" activeCell="R2288" sqref="R2288"/>
    </sheetView>
  </sheetViews>
  <sheetFormatPr baseColWidth="10" defaultRowHeight="23"/>
  <cols>
    <col min="1" max="1" width="15.6640625" style="2" customWidth="1"/>
    <col min="2" max="2" width="5.6640625" style="2" customWidth="1"/>
    <col min="3" max="3" width="5" style="2" customWidth="1"/>
    <col min="4" max="4" width="5.33203125" style="2" customWidth="1"/>
    <col min="5" max="5" width="7.6640625" style="2" customWidth="1"/>
    <col min="6" max="6" width="7.109375" style="2" customWidth="1"/>
    <col min="7" max="7" width="15" style="2" customWidth="1"/>
    <col min="8" max="8" width="9" style="2" customWidth="1"/>
    <col min="9" max="9" width="7.21875" style="2" customWidth="1"/>
    <col min="10" max="10" width="8" style="2" customWidth="1"/>
    <col min="11" max="11" width="5.44140625" style="2" customWidth="1"/>
    <col min="12" max="12" width="7.44140625" style="2" customWidth="1"/>
    <col min="13" max="14" width="5.44140625" style="2" customWidth="1"/>
    <col min="15" max="15" width="8.21875" customWidth="1"/>
    <col min="16" max="16" width="9.21875" style="2" customWidth="1"/>
    <col min="17" max="17" width="9.5546875" customWidth="1"/>
    <col min="18" max="18" width="10.33203125" customWidth="1"/>
    <col min="19" max="19" width="9.88671875" customWidth="1"/>
    <col min="20" max="20" width="10" customWidth="1"/>
    <col min="21" max="21" width="9" customWidth="1"/>
    <col min="22" max="23" width="9.33203125" style="2" customWidth="1"/>
    <col min="25" max="25" width="9.5546875" style="2" customWidth="1"/>
    <col min="26" max="26" width="9" style="2" customWidth="1"/>
    <col min="27" max="27" width="10.44140625" style="2" customWidth="1"/>
    <col min="28" max="28" width="9.88671875" style="2" customWidth="1"/>
    <col min="29" max="29" width="9.33203125" customWidth="1"/>
    <col min="30" max="31" width="10.77734375" style="2"/>
    <col min="32" max="32" width="9.77734375" style="2" customWidth="1"/>
    <col min="33" max="33" width="10.77734375" style="2"/>
    <col min="36" max="16384" width="10.77734375" style="2"/>
  </cols>
  <sheetData>
    <row r="1" spans="1:35">
      <c r="A1" s="2" t="s">
        <v>26</v>
      </c>
      <c r="B1" s="2" t="s">
        <v>4</v>
      </c>
      <c r="C1" s="2" t="s">
        <v>5</v>
      </c>
      <c r="D1" s="2" t="s">
        <v>6</v>
      </c>
      <c r="E1" s="2" t="s">
        <v>2221</v>
      </c>
      <c r="F1" s="2" t="s">
        <v>23</v>
      </c>
      <c r="G1" s="2" t="s">
        <v>12</v>
      </c>
      <c r="H1" s="2" t="s">
        <v>3</v>
      </c>
      <c r="I1" s="2" t="s">
        <v>13</v>
      </c>
      <c r="J1" s="2" t="s">
        <v>14</v>
      </c>
      <c r="K1" s="2" t="s">
        <v>21</v>
      </c>
      <c r="L1" s="2" t="s">
        <v>20</v>
      </c>
      <c r="M1" s="2" t="s">
        <v>22</v>
      </c>
      <c r="N1" s="2" t="s">
        <v>2222</v>
      </c>
      <c r="O1" s="2" t="s">
        <v>1</v>
      </c>
      <c r="P1" s="2" t="s">
        <v>0</v>
      </c>
      <c r="Q1" s="2" t="s">
        <v>17</v>
      </c>
      <c r="R1" s="2" t="s">
        <v>15</v>
      </c>
      <c r="S1" s="2" t="s">
        <v>16</v>
      </c>
      <c r="T1" s="2" t="s">
        <v>18</v>
      </c>
      <c r="U1" s="2" t="s">
        <v>19</v>
      </c>
      <c r="V1" s="2" t="s">
        <v>25</v>
      </c>
      <c r="W1" s="2" t="s">
        <v>24</v>
      </c>
      <c r="X1" s="2" t="s">
        <v>2</v>
      </c>
      <c r="AC1" s="2"/>
      <c r="AH1" s="2"/>
      <c r="AI1" s="2"/>
    </row>
    <row r="2" spans="1:35">
      <c r="A2" s="1" t="str">
        <f>_xlfn.LET(_xlpm.sep," : ",CONCATENATE(O2,_xlpm.sep,P2))</f>
        <v>~er~ : [eɹ]</v>
      </c>
      <c r="B2" s="1">
        <f>_xlfn.LET(_xlpm.d,$G2,_xlpm.k,_xlfn.CONCAT(LEFT(TRIM(B$1),1),"*"),COUNTIF(_xlpm.d,_xlpm.k))</f>
        <v>0</v>
      </c>
      <c r="C2" s="1">
        <f>_xlfn.LET(_xlpm.d,$G2,_xlpm.k,_xlfn.CONCAT(LEFT(TRIM(C$1),1),"*"),COUNTIF(_xlpm.d,_xlpm.k))</f>
        <v>0</v>
      </c>
      <c r="D2" s="1">
        <f>_xlfn.LET(_xlpm.d,$G2,_xlpm.k,_xlfn.CONCAT(LEFT(TRIM(D$1),1),"*"),COUNTIF(_xlpm.d,_xlpm.k))</f>
        <v>0</v>
      </c>
      <c r="E2" s="1">
        <f>LOG(F2+1,10)</f>
        <v>0.30102999566398114</v>
      </c>
      <c r="F2" s="7">
        <v>1</v>
      </c>
      <c r="G2" s="9" t="s">
        <v>2231</v>
      </c>
      <c r="H2" s="4">
        <f>F2/freq.sum.r6e</f>
        <v>7.9668578712555765E-5</v>
      </c>
      <c r="I2" s="1" t="str">
        <f>_xlfn.LET(_xlpm.sep,":",_xlpm.w,$G2,LEFT(_xlpm.w,FIND(_xlpm.sep,_xlpm.w)-1))</f>
        <v>eɹ</v>
      </c>
      <c r="J2" s="1" t="str">
        <f>_xlfn.LET(_xlpm.sep,":",_xlpm.w,$G2,RIGHT(_xlpm.w,LEN(_xlpm.w)-FIND(_xlpm.sep,_xlpm.w)))</f>
        <v>er</v>
      </c>
      <c r="K2" s="10">
        <f>_xlfn.LET(_xlpm.w,I2,LEN(_xlpm.w))</f>
        <v>2</v>
      </c>
      <c r="L2" s="10">
        <f>_xlfn.LET(_xlpm.w,J2,LEN(_xlpm.w))</f>
        <v>2</v>
      </c>
      <c r="M2" s="10">
        <f>_xlfn.LET(_xlpm.a,K2,_xlpm.b,L2,MAX(_xlpm.a,_xlpm.b))</f>
        <v>2</v>
      </c>
      <c r="N2" s="10">
        <f>_xlfn.LET(_xlpm.d,(K2,L2),MAX(_xlpm.d)-MIN(_xlpm.d))</f>
        <v>0</v>
      </c>
      <c r="O2" s="1" t="str">
        <f>_xlfn.LET(_xlpm.sep,":",_xlpm.w,$G2,_xlfn.CONCAT("~",RIGHT(_xlpm.w,LEN(_xlpm.w)-FIND(_xlpm.sep,_xlpm.w)),"~"))</f>
        <v>~er~</v>
      </c>
      <c r="P2" s="1" t="str">
        <f>_xlfn.LET(_xlpm.sep,":",_xlpm.w,$G2,_xlfn.CONCAT("[",LEFT(_xlpm.w,FIND(_xlpm.sep,_xlpm.w)-1),"]"))</f>
        <v>[eɹ]</v>
      </c>
      <c r="Q2" s="14" cm="1">
        <f t="array" ref="Q2">SUM(_xlfn._xlws.FILTER($H$2:$H$2302,_xlfn.MAP($O$2:$O$2302,_xlfn.LAMBDA(_xlpm.x,_xlpm.x=$O2))))</f>
        <v>2.7246653919694074E-2</v>
      </c>
      <c r="R2" s="14">
        <f>$H2/Q2</f>
        <v>2.9239766081871343E-3</v>
      </c>
      <c r="S2" s="14" cm="1">
        <f t="array" ref="S2">SUM(_xlfn._xlws.FILTER($H$2:$H$2302,_xlfn.MAP($P$2:$P$2302,_xlfn.LAMBDA(_xlpm.x,_xlpm.x=$P2))))</f>
        <v>7.9668578712555765E-5</v>
      </c>
      <c r="T2" s="14">
        <f>$H2/S2</f>
        <v>1</v>
      </c>
      <c r="U2" s="14">
        <f>_xlfn.LET(_xlpm.freq,F2,_xlpm.size,M2+1,_xlpm.F,V2,LOG(1+_xlpm.freq)*LOG(1+_xlpm.size)*_xlpm.F)</f>
        <v>1.0567820208682978E-3</v>
      </c>
      <c r="V2" s="14">
        <f>_xlfn.LET(_xlpm.a,T2,_xlpm.b,R2,2*_xlpm.a*_xlpm.b/(_xlpm.a+_xlpm.b))</f>
        <v>5.8309037900874626E-3</v>
      </c>
      <c r="W2" s="14">
        <f>_xlfn.LET(_xlpm.p,R2,_xlpm.q,T2,LOG(_xlpm.p/_xlpm.q))</f>
        <v>-2.5340261060561349</v>
      </c>
      <c r="X2" s="2"/>
      <c r="AC2" s="2"/>
      <c r="AH2" s="2"/>
      <c r="AI2" s="2"/>
    </row>
    <row r="3" spans="1:35">
      <c r="A3" s="1" t="str">
        <f>_xlfn.LET(_xlpm.sep," : ",CONCATENATE(O3,_xlpm.sep,P3))</f>
        <v>~er~ : [iɹ]</v>
      </c>
      <c r="B3" s="1">
        <f>_xlfn.LET(_xlpm.d,$G3,_xlpm.k,_xlfn.CONCAT(LEFT(TRIM(B$1),1),"*"),COUNTIF(_xlpm.d,_xlpm.k))</f>
        <v>0</v>
      </c>
      <c r="C3" s="1">
        <f>_xlfn.LET(_xlpm.d,$G3,_xlpm.k,_xlfn.CONCAT(LEFT(TRIM(C$1),1),"*"),COUNTIF(_xlpm.d,_xlpm.k))</f>
        <v>0</v>
      </c>
      <c r="D3" s="1">
        <f>_xlfn.LET(_xlpm.d,$G3,_xlpm.k,_xlfn.CONCAT(LEFT(TRIM(D$1),1),"*"),COUNTIF(_xlpm.d,_xlpm.k))</f>
        <v>0</v>
      </c>
      <c r="E3" s="1">
        <f>LOG(F3+1,10)</f>
        <v>0.47712125471966244</v>
      </c>
      <c r="F3" s="7">
        <v>2</v>
      </c>
      <c r="G3" s="9" t="s">
        <v>654</v>
      </c>
      <c r="H3" s="4">
        <f>F3/freq.sum.r6e</f>
        <v>1.5933715742511153E-4</v>
      </c>
      <c r="I3" s="1" t="str">
        <f>_xlfn.LET(_xlpm.sep,":",_xlpm.w,$G3,LEFT(_xlpm.w,FIND(_xlpm.sep,_xlpm.w)-1))</f>
        <v>iɹ</v>
      </c>
      <c r="J3" s="1" t="str">
        <f>_xlfn.LET(_xlpm.sep,":",_xlpm.w,$G3,RIGHT(_xlpm.w,LEN(_xlpm.w)-FIND(_xlpm.sep,_xlpm.w)))</f>
        <v>er</v>
      </c>
      <c r="K3" s="10">
        <f>_xlfn.LET(_xlpm.w,I3,LEN(_xlpm.w))</f>
        <v>2</v>
      </c>
      <c r="L3" s="10">
        <f>_xlfn.LET(_xlpm.w,J3,LEN(_xlpm.w))</f>
        <v>2</v>
      </c>
      <c r="M3" s="10">
        <f>_xlfn.LET(_xlpm.a,K3,_xlpm.b,L3,MAX(_xlpm.a,_xlpm.b))</f>
        <v>2</v>
      </c>
      <c r="N3" s="10">
        <f>_xlfn.LET(_xlpm.d,(K3,L3),MAX(_xlpm.d)-MIN(_xlpm.d))</f>
        <v>0</v>
      </c>
      <c r="O3" s="1" t="str">
        <f>_xlfn.LET(_xlpm.sep,":",_xlpm.w,$G3,_xlfn.CONCAT("~",RIGHT(_xlpm.w,LEN(_xlpm.w)-FIND(_xlpm.sep,_xlpm.w)),"~"))</f>
        <v>~er~</v>
      </c>
      <c r="P3" s="1" t="str">
        <f>_xlfn.LET(_xlpm.sep,":",_xlpm.w,$G3,_xlfn.CONCAT("[",LEFT(_xlpm.w,FIND(_xlpm.sep,_xlpm.w)-1),"]"))</f>
        <v>[iɹ]</v>
      </c>
      <c r="Q3" s="14" cm="1">
        <f t="array" ref="Q3">SUM(_xlfn._xlws.FILTER($H$2:$H$2302,_xlfn.MAP($O$2:$O$2302,_xlfn.LAMBDA(_xlpm.x,_xlpm.x=$O3))))</f>
        <v>2.7246653919694074E-2</v>
      </c>
      <c r="R3" s="14">
        <f>$H3/Q3</f>
        <v>5.8479532163742687E-3</v>
      </c>
      <c r="S3" s="14" cm="1">
        <f t="array" ref="S3">SUM(_xlfn._xlws.FILTER($H$2:$H$2302,_xlfn.MAP($P$2:$P$2302,_xlfn.LAMBDA(_xlpm.x,_xlpm.x=$P3))))</f>
        <v>1.5933715742511153E-4</v>
      </c>
      <c r="T3" s="14">
        <f>$H3/S3</f>
        <v>1</v>
      </c>
      <c r="U3" s="14">
        <f>_xlfn.LET(_xlpm.freq,F3,_xlpm.size,M3+1,_xlpm.F,V3,LOG(1+_xlpm.freq)*LOG(1+_xlpm.size)*_xlpm.F)</f>
        <v>3.3401816102198432E-3</v>
      </c>
      <c r="V3" s="14">
        <f>_xlfn.LET(_xlpm.a,T3,_xlpm.b,R3,2*_xlpm.a*_xlpm.b/(_xlpm.a+_xlpm.b))</f>
        <v>1.1627906976744186E-2</v>
      </c>
      <c r="W3" s="14">
        <f>_xlfn.LET(_xlpm.p,R3,_xlpm.q,T3,LOG(_xlpm.p/_xlpm.q))</f>
        <v>-2.2329961103921541</v>
      </c>
      <c r="X3" s="2"/>
      <c r="AC3" s="2"/>
      <c r="AH3" s="2"/>
      <c r="AI3" s="2"/>
    </row>
    <row r="4" spans="1:35">
      <c r="A4" s="1" t="str">
        <f>_xlfn.LET(_xlpm.sep," : ",CONCATENATE(O4,_xlpm.sep,P4))</f>
        <v>~ing~ : [ɪŋɡj]</v>
      </c>
      <c r="B4" s="1">
        <f>_xlfn.LET(_xlpm.d,$G4,_xlpm.k,_xlfn.CONCAT(LEFT(TRIM(B$1),1),"*"),COUNTIF(_xlpm.d,_xlpm.k))</f>
        <v>0</v>
      </c>
      <c r="C4" s="1">
        <f>_xlfn.LET(_xlpm.d,$G4,_xlpm.k,_xlfn.CONCAT(LEFT(TRIM(C$1),1),"*"),COUNTIF(_xlpm.d,_xlpm.k))</f>
        <v>0</v>
      </c>
      <c r="D4" s="1">
        <f>_xlfn.LET(_xlpm.d,$G4,_xlpm.k,_xlfn.CONCAT(LEFT(TRIM(D$1),1),"*"),COUNTIF(_xlpm.d,_xlpm.k))</f>
        <v>0</v>
      </c>
      <c r="E4" s="1">
        <f>LOG(F4+1,10)</f>
        <v>0.30102999566398114</v>
      </c>
      <c r="F4" s="7">
        <v>1</v>
      </c>
      <c r="G4" s="9" t="s">
        <v>2327</v>
      </c>
      <c r="H4" s="4">
        <f>F4/freq.sum.r6e</f>
        <v>7.9668578712555765E-5</v>
      </c>
      <c r="I4" s="4" t="str">
        <f>_xlfn.LET(_xlpm.sep,":",_xlpm.w,$G4,LEFT(_xlpm.w,FIND(_xlpm.sep,_xlpm.w)-1))</f>
        <v>ɪŋɡj</v>
      </c>
      <c r="J4" s="4" t="str">
        <f>_xlfn.LET(_xlpm.sep,":",_xlpm.w,$G4,RIGHT(_xlpm.w,LEN(_xlpm.w)-FIND(_xlpm.sep,_xlpm.w)))</f>
        <v>ing</v>
      </c>
      <c r="K4" s="10">
        <f>_xlfn.LET(_xlpm.w,I4,LEN(_xlpm.w))</f>
        <v>4</v>
      </c>
      <c r="L4" s="10">
        <f>_xlfn.LET(_xlpm.w,J4,LEN(_xlpm.w))</f>
        <v>3</v>
      </c>
      <c r="M4" s="10">
        <f>_xlfn.LET(_xlpm.a,K4,_xlpm.b,L4,MAX(_xlpm.a,_xlpm.b))</f>
        <v>4</v>
      </c>
      <c r="N4" s="10">
        <f>_xlfn.LET(_xlpm.d,(K4,L4),MAX(_xlpm.d)-MIN(_xlpm.d))</f>
        <v>1</v>
      </c>
      <c r="O4" s="1" t="str">
        <f>_xlfn.LET(_xlpm.sep,":",_xlpm.w,$G4,_xlfn.CONCAT("~",RIGHT(_xlpm.w,LEN(_xlpm.w)-FIND(_xlpm.sep,_xlpm.w)),"~"))</f>
        <v>~ing~</v>
      </c>
      <c r="P4" s="1" t="str">
        <f>_xlfn.LET(_xlpm.sep,":",_xlpm.w,$G4,_xlfn.CONCAT("[",LEFT(_xlpm.w,FIND(_xlpm.sep,_xlpm.w)-1),"]"))</f>
        <v>[ɪŋɡj]</v>
      </c>
      <c r="Q4" s="14" cm="1">
        <f t="array" ref="Q4">SUM(_xlfn._xlws.FILTER($H$2:$H$2300,_xlfn.MAP($O$2:$O$2300,_xlfn.LAMBDA(_xlpm.x,_xlpm.x=$O4))))</f>
        <v>1.1551943913320586E-2</v>
      </c>
      <c r="R4" s="14">
        <f>$H4/Q4</f>
        <v>6.8965517241379309E-3</v>
      </c>
      <c r="S4" s="14" cm="1">
        <f t="array" ref="S4">SUM(_xlfn._xlws.FILTER($H$2:$H$2300,_xlfn.MAP($P$2:$P$2300,_xlfn.LAMBDA(_xlpm.x,_xlpm.x=$P4))))</f>
        <v>7.9668578712555765E-5</v>
      </c>
      <c r="T4" s="14">
        <f>$H4/S4</f>
        <v>1</v>
      </c>
      <c r="U4" s="14">
        <f>_xlfn.LET(_xlpm.freq,F4,_xlpm.size,M4+1,_xlpm.F,V4,LOG(1+_xlpm.freq)*LOG(1+_xlpm.size)*_xlpm.F)</f>
        <v>3.2088611990261614E-3</v>
      </c>
      <c r="V4" s="14">
        <f>_xlfn.LET(_xlpm.a,T4,_xlpm.b,R4,2*_xlpm.a*_xlpm.b/(_xlpm.a+_xlpm.b))</f>
        <v>1.3698630136986301E-2</v>
      </c>
      <c r="W4" s="14">
        <f>_xlfn.LET(_xlpm.p,R4,_xlpm.q,T4,LOG(_xlpm.p/_xlpm.q))</f>
        <v>-2.1613680022349748</v>
      </c>
      <c r="X4" s="2"/>
      <c r="AC4" s="2"/>
      <c r="AH4" s="2"/>
      <c r="AI4" s="2"/>
    </row>
    <row r="5" spans="1:35">
      <c r="A5" s="1" t="str">
        <f>_xlfn.LET(_xlpm.sep," : ",CONCATENATE(O5,_xlpm.sep,P5))</f>
        <v>~n~ : [nj]</v>
      </c>
      <c r="B5" s="1">
        <f>_xlfn.LET(_xlpm.d,$G5,_xlpm.k,_xlfn.CONCAT(LEFT(TRIM(B$1),1),"*"),COUNTIF(_xlpm.d,_xlpm.k))</f>
        <v>0</v>
      </c>
      <c r="C5" s="1">
        <f>_xlfn.LET(_xlpm.d,$G5,_xlpm.k,_xlfn.CONCAT(LEFT(TRIM(C$1),1),"*"),COUNTIF(_xlpm.d,_xlpm.k))</f>
        <v>0</v>
      </c>
      <c r="D5" s="1">
        <f>_xlfn.LET(_xlpm.d,$G5,_xlpm.k,_xlfn.CONCAT(LEFT(TRIM(D$1),1),"*"),COUNTIF(_xlpm.d,_xlpm.k))</f>
        <v>1</v>
      </c>
      <c r="E5" s="1">
        <f>LOG(F5+1,10)</f>
        <v>0.30102999566398114</v>
      </c>
      <c r="F5" s="7">
        <v>1</v>
      </c>
      <c r="G5" s="9" t="s">
        <v>2244</v>
      </c>
      <c r="H5" s="4">
        <f>F5/freq.sum.r6e</f>
        <v>7.9668578712555765E-5</v>
      </c>
      <c r="I5" s="4" t="str">
        <f>_xlfn.LET(_xlpm.sep,":",_xlpm.w,$G5,LEFT(_xlpm.w,FIND(_xlpm.sep,_xlpm.w)-1))</f>
        <v>nj</v>
      </c>
      <c r="J5" s="4" t="str">
        <f>_xlfn.LET(_xlpm.sep,":",_xlpm.w,$G5,RIGHT(_xlpm.w,LEN(_xlpm.w)-FIND(_xlpm.sep,_xlpm.w)))</f>
        <v>n</v>
      </c>
      <c r="K5" s="10">
        <f>_xlfn.LET(_xlpm.w,I5,LEN(_xlpm.w))</f>
        <v>2</v>
      </c>
      <c r="L5" s="10">
        <f>_xlfn.LET(_xlpm.w,J5,LEN(_xlpm.w))</f>
        <v>1</v>
      </c>
      <c r="M5" s="10">
        <f>_xlfn.LET(_xlpm.a,K5,_xlpm.b,L5,MAX(_xlpm.a,_xlpm.b))</f>
        <v>2</v>
      </c>
      <c r="N5" s="10">
        <f>_xlfn.LET(_xlpm.d,(K5,L5),MAX(_xlpm.d)-MIN(_xlpm.d))</f>
        <v>1</v>
      </c>
      <c r="O5" s="1" t="str">
        <f>_xlfn.LET(_xlpm.sep,":",_xlpm.w,$G5,_xlfn.CONCAT("~",RIGHT(_xlpm.w,LEN(_xlpm.w)-FIND(_xlpm.sep,_xlpm.w)),"~"))</f>
        <v>~n~</v>
      </c>
      <c r="P5" s="1" t="str">
        <f>_xlfn.LET(_xlpm.sep,":",_xlpm.w,$G5,_xlfn.CONCAT("[",LEFT(_xlpm.w,FIND(_xlpm.sep,_xlpm.w)-1),"]"))</f>
        <v>[nj]</v>
      </c>
      <c r="Q5" s="14" cm="1">
        <f t="array" ref="Q5">SUM(_xlfn._xlws.FILTER($H$2:$H$2300,_xlfn.MAP($O$2:$O$2300,_xlfn.LAMBDA(_xlpm.x,_xlpm.x=$O5))))</f>
        <v>8.9228808158062448E-3</v>
      </c>
      <c r="R5" s="14">
        <f>$H5/Q5</f>
        <v>8.9285714285714298E-3</v>
      </c>
      <c r="S5" s="14" cm="1">
        <f t="array" ref="S5">SUM(_xlfn._xlws.FILTER($H$2:$H$2300,_xlfn.MAP($P$2:$P$2300,_xlfn.LAMBDA(_xlpm.x,_xlpm.x=$P5))))</f>
        <v>7.9668578712555765E-5</v>
      </c>
      <c r="T5" s="14">
        <f>$H5/S5</f>
        <v>1</v>
      </c>
      <c r="U5" s="14">
        <f>_xlfn.LET(_xlpm.freq,F5,_xlpm.size,M5+1,_xlpm.F,V5,LOG(1+_xlpm.freq)*LOG(1+_xlpm.size)*_xlpm.F)</f>
        <v>3.2077542757329757E-3</v>
      </c>
      <c r="V5" s="14">
        <f>_xlfn.LET(_xlpm.a,T5,_xlpm.b,R5,2*_xlpm.a*_xlpm.b/(_xlpm.a+_xlpm.b))</f>
        <v>1.7699115044247791E-2</v>
      </c>
      <c r="W5" s="14">
        <f>_xlfn.LET(_xlpm.p,R5,_xlpm.q,T5,LOG(_xlpm.p/_xlpm.q))</f>
        <v>-2.0492180226701815</v>
      </c>
      <c r="X5" s="2"/>
      <c r="AC5" s="2"/>
      <c r="AH5" s="2"/>
      <c r="AI5" s="2"/>
    </row>
    <row r="6" spans="1:35">
      <c r="A6" s="1" t="str">
        <f>_xlfn.LET(_xlpm.sep," : ",CONCATENATE(O6,_xlpm.sep,P6))</f>
        <v>~c~ : [kj]</v>
      </c>
      <c r="B6" s="1">
        <f>_xlfn.LET(_xlpm.d,$G6,_xlpm.k,_xlfn.CONCAT(LEFT(TRIM(B$1),1),"*"),COUNTIF(_xlpm.d,_xlpm.k))</f>
        <v>0</v>
      </c>
      <c r="C6" s="1">
        <f>_xlfn.LET(_xlpm.d,$G6,_xlpm.k,_xlfn.CONCAT(LEFT(TRIM(C$1),1),"*"),COUNTIF(_xlpm.d,_xlpm.k))</f>
        <v>0</v>
      </c>
      <c r="D6" s="1">
        <f>_xlfn.LET(_xlpm.d,$G6,_xlpm.k,_xlfn.CONCAT(LEFT(TRIM(D$1),1),"*"),COUNTIF(_xlpm.d,_xlpm.k))</f>
        <v>0</v>
      </c>
      <c r="E6" s="1">
        <f>LOG(F6+1,10)</f>
        <v>0.60205999132796229</v>
      </c>
      <c r="F6" s="7">
        <v>3</v>
      </c>
      <c r="G6" s="9" t="s">
        <v>2242</v>
      </c>
      <c r="H6" s="4">
        <f>F6/freq.sum.r6e</f>
        <v>2.390057361376673E-4</v>
      </c>
      <c r="I6" s="1" t="str">
        <f>_xlfn.LET(_xlpm.sep,":",_xlpm.w,$G6,LEFT(_xlpm.w,FIND(_xlpm.sep,_xlpm.w)-1))</f>
        <v>kj</v>
      </c>
      <c r="J6" s="1" t="str">
        <f>_xlfn.LET(_xlpm.sep,":",_xlpm.w,$G6,RIGHT(_xlpm.w,LEN(_xlpm.w)-FIND(_xlpm.sep,_xlpm.w)))</f>
        <v>c</v>
      </c>
      <c r="K6" s="10">
        <f>_xlfn.LET(_xlpm.w,I6,LEN(_xlpm.w))</f>
        <v>2</v>
      </c>
      <c r="L6" s="10">
        <f>_xlfn.LET(_xlpm.w,J6,LEN(_xlpm.w))</f>
        <v>1</v>
      </c>
      <c r="M6" s="10">
        <f>_xlfn.LET(_xlpm.a,K6,_xlpm.b,L6,MAX(_xlpm.a,_xlpm.b))</f>
        <v>2</v>
      </c>
      <c r="N6" s="10">
        <f>_xlfn.LET(_xlpm.d,(K6,L6),MAX(_xlpm.d)-MIN(_xlpm.d))</f>
        <v>1</v>
      </c>
      <c r="O6" s="1" t="str">
        <f>_xlfn.LET(_xlpm.sep,":",_xlpm.w,$G6,_xlfn.CONCAT("~",RIGHT(_xlpm.w,LEN(_xlpm.w)-FIND(_xlpm.sep,_xlpm.w)),"~"))</f>
        <v>~c~</v>
      </c>
      <c r="P6" s="1" t="str">
        <f>_xlfn.LET(_xlpm.sep,":",_xlpm.w,$G6,_xlfn.CONCAT("[",LEFT(_xlpm.w,FIND(_xlpm.sep,_xlpm.w)-1),"]"))</f>
        <v>[kj]</v>
      </c>
      <c r="Q6" s="14" cm="1">
        <f t="array" ref="Q6">SUM(_xlfn._xlws.FILTER($H$2:$H$2300,_xlfn.MAP($O$2:$O$2300,_xlfn.LAMBDA(_xlpm.x,_xlpm.x=$O6))))</f>
        <v>2.3342893562778841E-2</v>
      </c>
      <c r="R6" s="14">
        <f>$H6/Q6</f>
        <v>1.0238907849829351E-2</v>
      </c>
      <c r="S6" s="14" cm="1">
        <f t="array" ref="S6">SUM(_xlfn._xlws.FILTER($H$2:$H$2300,_xlfn.MAP($P$2:$P$2300,_xlfn.LAMBDA(_xlpm.x,_xlpm.x=$P6))))</f>
        <v>2.390057361376673E-4</v>
      </c>
      <c r="T6" s="14">
        <f>$H6/S6</f>
        <v>1</v>
      </c>
      <c r="U6" s="14">
        <f>_xlfn.LET(_xlpm.freq,F6,_xlpm.size,M6+1,_xlpm.F,V6,LOG(1+_xlpm.freq)*LOG(1+_xlpm.size)*_xlpm.F)</f>
        <v>7.3474912126586392E-3</v>
      </c>
      <c r="V6" s="14">
        <f>_xlfn.LET(_xlpm.a,T6,_xlpm.b,R6,2*_xlpm.a*_xlpm.b/(_xlpm.a+_xlpm.b))</f>
        <v>2.0270270270270271E-2</v>
      </c>
      <c r="W6" s="14">
        <f>_xlfn.LET(_xlpm.p,R6,_xlpm.q,T6,LOG(_xlpm.p/_xlpm.q))</f>
        <v>-1.989746365634447</v>
      </c>
      <c r="X6" s="2"/>
      <c r="AC6" s="2"/>
      <c r="AH6" s="2"/>
      <c r="AI6" s="2"/>
    </row>
    <row r="7" spans="1:35">
      <c r="A7" s="1" t="str">
        <f>_xlfn.LET(_xlpm.sep," : ",CONCATENATE(O7,_xlpm.sep,P7))</f>
        <v>~g~ : [ɡj]</v>
      </c>
      <c r="B7" s="1">
        <f>_xlfn.LET(_xlpm.d,$G7,_xlpm.k,_xlfn.CONCAT(LEFT(TRIM(B$1),1),"*"),COUNTIF(_xlpm.d,_xlpm.k))</f>
        <v>0</v>
      </c>
      <c r="C7" s="1">
        <f>_xlfn.LET(_xlpm.d,$G7,_xlpm.k,_xlfn.CONCAT(LEFT(TRIM(C$1),1),"*"),COUNTIF(_xlpm.d,_xlpm.k))</f>
        <v>0</v>
      </c>
      <c r="D7" s="1">
        <f>_xlfn.LET(_xlpm.d,$G7,_xlpm.k,_xlfn.CONCAT(LEFT(TRIM(D$1),1),"*"),COUNTIF(_xlpm.d,_xlpm.k))</f>
        <v>0</v>
      </c>
      <c r="E7" s="1">
        <f>LOG(F7+1,10)</f>
        <v>0.30102999566398114</v>
      </c>
      <c r="F7" s="7">
        <v>1</v>
      </c>
      <c r="G7" s="9" t="s">
        <v>2278</v>
      </c>
      <c r="H7" s="4">
        <f>F7/freq.sum.r6e</f>
        <v>7.9668578712555765E-5</v>
      </c>
      <c r="I7" s="1" t="str">
        <f>_xlfn.LET(_xlpm.sep,":",_xlpm.w,$G7,LEFT(_xlpm.w,FIND(_xlpm.sep,_xlpm.w)-1))</f>
        <v>ɡj</v>
      </c>
      <c r="J7" s="1" t="str">
        <f>_xlfn.LET(_xlpm.sep,":",_xlpm.w,$G7,RIGHT(_xlpm.w,LEN(_xlpm.w)-FIND(_xlpm.sep,_xlpm.w)))</f>
        <v>g</v>
      </c>
      <c r="K7" s="10">
        <f>_xlfn.LET(_xlpm.w,I7,LEN(_xlpm.w))</f>
        <v>2</v>
      </c>
      <c r="L7" s="10">
        <f>_xlfn.LET(_xlpm.w,J7,LEN(_xlpm.w))</f>
        <v>1</v>
      </c>
      <c r="M7" s="10">
        <f>_xlfn.LET(_xlpm.a,K7,_xlpm.b,L7,MAX(_xlpm.a,_xlpm.b))</f>
        <v>2</v>
      </c>
      <c r="N7" s="10">
        <f>_xlfn.LET(_xlpm.d,(K7,L7),MAX(_xlpm.d)-MIN(_xlpm.d))</f>
        <v>1</v>
      </c>
      <c r="O7" s="1" t="str">
        <f>_xlfn.LET(_xlpm.sep,":",_xlpm.w,$G7,_xlfn.CONCAT("~",RIGHT(_xlpm.w,LEN(_xlpm.w)-FIND(_xlpm.sep,_xlpm.w)),"~"))</f>
        <v>~g~</v>
      </c>
      <c r="P7" s="1" t="str">
        <f>_xlfn.LET(_xlpm.sep,":",_xlpm.w,$G7,_xlfn.CONCAT("[",LEFT(_xlpm.w,FIND(_xlpm.sep,_xlpm.w)-1),"]"))</f>
        <v>[ɡj]</v>
      </c>
      <c r="Q7" s="14" cm="1">
        <f t="array" ref="Q7">SUM(_xlfn._xlws.FILTER($H$2:$H$2300,_xlfn.MAP($O$2:$O$2300,_xlfn.LAMBDA(_xlpm.x,_xlpm.x=$O7))))</f>
        <v>6.8514977692797959E-3</v>
      </c>
      <c r="R7" s="14">
        <f>$H7/Q7</f>
        <v>1.1627906976744186E-2</v>
      </c>
      <c r="S7" s="14" cm="1">
        <f t="array" ref="S7">SUM(_xlfn._xlws.FILTER($H$2:$H$2300,_xlfn.MAP($P$2:$P$2300,_xlfn.LAMBDA(_xlpm.x,_xlpm.x=$P7))))</f>
        <v>7.9668578712555765E-5</v>
      </c>
      <c r="T7" s="14">
        <f>$H7/S7</f>
        <v>1</v>
      </c>
      <c r="U7" s="14">
        <f>_xlfn.LET(_xlpm.freq,F7,_xlpm.size,M7+1,_xlpm.F,V7,LOG(1+_xlpm.freq)*LOG(1+_xlpm.size)*_xlpm.F)</f>
        <v>4.1663934845727144E-3</v>
      </c>
      <c r="V7" s="14">
        <f>_xlfn.LET(_xlpm.a,T7,_xlpm.b,R7,2*_xlpm.a*_xlpm.b/(_xlpm.a+_xlpm.b))</f>
        <v>2.2988505747126436E-2</v>
      </c>
      <c r="W7" s="14">
        <f>_xlfn.LET(_xlpm.p,R7,_xlpm.q,T7,LOG(_xlpm.p/_xlpm.q))</f>
        <v>-1.9344984512435677</v>
      </c>
      <c r="X7" s="2"/>
      <c r="AC7" s="2"/>
      <c r="AH7" s="2"/>
      <c r="AI7" s="2"/>
    </row>
    <row r="8" spans="1:35">
      <c r="A8" s="1" t="str">
        <f>_xlfn.LET(_xlpm.sep," : ",CONCATENATE(O8,_xlpm.sep,P8))</f>
        <v>~s~ : [ɜɹz]</v>
      </c>
      <c r="B8" s="1">
        <f>_xlfn.LET(_xlpm.d,$G8,_xlpm.k,_xlfn.CONCAT(LEFT(TRIM(B$1),1),"*"),COUNTIF(_xlpm.d,_xlpm.k))</f>
        <v>0</v>
      </c>
      <c r="C8" s="1">
        <f>_xlfn.LET(_xlpm.d,$G8,_xlpm.k,_xlfn.CONCAT(LEFT(TRIM(C$1),1),"*"),COUNTIF(_xlpm.d,_xlpm.k))</f>
        <v>0</v>
      </c>
      <c r="D8" s="1">
        <f>_xlfn.LET(_xlpm.d,$G8,_xlpm.k,_xlfn.CONCAT(LEFT(TRIM(D$1),1),"*"),COUNTIF(_xlpm.d,_xlpm.k))</f>
        <v>0</v>
      </c>
      <c r="E8" s="1">
        <f>LOG(F8+1,10)</f>
        <v>0.30102999566398114</v>
      </c>
      <c r="F8" s="7">
        <v>1</v>
      </c>
      <c r="G8" s="9" t="s">
        <v>2214</v>
      </c>
      <c r="H8" s="4">
        <f>F8/freq.sum.r6e</f>
        <v>7.9668578712555765E-5</v>
      </c>
      <c r="I8" s="1" t="str">
        <f>_xlfn.LET(_xlpm.sep,":",_xlpm.w,$G8,LEFT(_xlpm.w,FIND(_xlpm.sep,_xlpm.w)-1))</f>
        <v>ɜɹz</v>
      </c>
      <c r="J8" s="1" t="str">
        <f>_xlfn.LET(_xlpm.sep,":",_xlpm.w,$G8,RIGHT(_xlpm.w,LEN(_xlpm.w)-FIND(_xlpm.sep,_xlpm.w)))</f>
        <v>s</v>
      </c>
      <c r="K8" s="10">
        <f>_xlfn.LET(_xlpm.w,I8,LEN(_xlpm.w))</f>
        <v>3</v>
      </c>
      <c r="L8" s="10">
        <f>_xlfn.LET(_xlpm.w,J8,LEN(_xlpm.w))</f>
        <v>1</v>
      </c>
      <c r="M8" s="10">
        <f>_xlfn.LET(_xlpm.a,K8,_xlpm.b,L8,MAX(_xlpm.a,_xlpm.b))</f>
        <v>3</v>
      </c>
      <c r="N8" s="10">
        <f>_xlfn.LET(_xlpm.d,(K8,L8),MAX(_xlpm.d)-MIN(_xlpm.d))</f>
        <v>2</v>
      </c>
      <c r="O8" s="1" t="str">
        <f>_xlfn.LET(_xlpm.sep,":",_xlpm.w,$G8,_xlfn.CONCAT("~",RIGHT(_xlpm.w,LEN(_xlpm.w)-FIND(_xlpm.sep,_xlpm.w)),"~"))</f>
        <v>~s~</v>
      </c>
      <c r="P8" s="1" t="str">
        <f>_xlfn.LET(_xlpm.sep,":",_xlpm.w,$G8,_xlfn.CONCAT("[",LEFT(_xlpm.w,FIND(_xlpm.sep,_xlpm.w)-1),"]"))</f>
        <v>[ɜɹz]</v>
      </c>
      <c r="Q8" s="14" cm="1">
        <f t="array" ref="Q8">SUM(_xlfn._xlws.FILTER($H$2:$H$2300,_xlfn.MAP($O$2:$O$2300,_xlfn.LAMBDA(_xlpm.x,_xlpm.x=$O8))))</f>
        <v>1.8881453154875716E-2</v>
      </c>
      <c r="R8" s="14">
        <f>$H8/Q8</f>
        <v>4.2194092827004225E-3</v>
      </c>
      <c r="S8" s="14" cm="1">
        <f t="array" ref="S8">SUM(_xlfn._xlws.FILTER($H$2:$H$2300,_xlfn.MAP($P$2:$P$2300,_xlfn.LAMBDA(_xlpm.x,_xlpm.x=$P8))))</f>
        <v>2.390057361376673E-4</v>
      </c>
      <c r="T8" s="14">
        <f>$H8/S8</f>
        <v>0.33333333333333331</v>
      </c>
      <c r="U8" s="14">
        <f>_xlfn.LET(_xlpm.freq,F8,_xlpm.size,M8+1,_xlpm.F,V8,LOG(1+_xlpm.freq)*LOG(1+_xlpm.size)*_xlpm.F)</f>
        <v>1.753424478121039E-3</v>
      </c>
      <c r="V8" s="14">
        <f>_xlfn.LET(_xlpm.a,T8,_xlpm.b,R8,2*_xlpm.a*_xlpm.b/(_xlpm.a+_xlpm.b))</f>
        <v>8.3333333333333332E-3</v>
      </c>
      <c r="W8" s="14">
        <f>_xlfn.LET(_xlpm.p,R8,_xlpm.q,T8,LOG(_xlpm.p/_xlpm.q))</f>
        <v>-1.8976270912904414</v>
      </c>
      <c r="X8" s="2"/>
      <c r="AC8" s="2"/>
      <c r="AH8" s="2"/>
      <c r="AI8" s="2"/>
    </row>
    <row r="9" spans="1:35">
      <c r="A9" s="1" t="str">
        <f>_xlfn.LET(_xlpm.sep," : ",CONCATENATE(O9,_xlpm.sep,P9))</f>
        <v>~en~ : [ənj]</v>
      </c>
      <c r="B9" s="1">
        <f>_xlfn.LET(_xlpm.d,$G9,_xlpm.k,_xlfn.CONCAT(LEFT(TRIM(B$1),1),"*"),COUNTIF(_xlpm.d,_xlpm.k))</f>
        <v>0</v>
      </c>
      <c r="C9" s="1">
        <f>_xlfn.LET(_xlpm.d,$G9,_xlpm.k,_xlfn.CONCAT(LEFT(TRIM(C$1),1),"*"),COUNTIF(_xlpm.d,_xlpm.k))</f>
        <v>0</v>
      </c>
      <c r="D9" s="1">
        <f>_xlfn.LET(_xlpm.d,$G9,_xlpm.k,_xlfn.CONCAT(LEFT(TRIM(D$1),1),"*"),COUNTIF(_xlpm.d,_xlpm.k))</f>
        <v>0</v>
      </c>
      <c r="E9" s="1">
        <f>LOG(F9+1,10)</f>
        <v>0.30102999566398114</v>
      </c>
      <c r="F9" s="7">
        <v>1</v>
      </c>
      <c r="G9" s="9" t="s">
        <v>2297</v>
      </c>
      <c r="H9" s="4">
        <f>F9/freq.sum.r6e</f>
        <v>7.9668578712555765E-5</v>
      </c>
      <c r="I9" s="1" t="str">
        <f>_xlfn.LET(_xlpm.sep,":",_xlpm.w,$G9,LEFT(_xlpm.w,FIND(_xlpm.sep,_xlpm.w)-1))</f>
        <v>ənj</v>
      </c>
      <c r="J9" s="1" t="str">
        <f>_xlfn.LET(_xlpm.sep,":",_xlpm.w,$G9,RIGHT(_xlpm.w,LEN(_xlpm.w)-FIND(_xlpm.sep,_xlpm.w)))</f>
        <v>en</v>
      </c>
      <c r="K9" s="10">
        <f>_xlfn.LET(_xlpm.w,I9,LEN(_xlpm.w))</f>
        <v>3</v>
      </c>
      <c r="L9" s="10">
        <f>_xlfn.LET(_xlpm.w,J9,LEN(_xlpm.w))</f>
        <v>2</v>
      </c>
      <c r="M9" s="10">
        <f>_xlfn.LET(_xlpm.a,K9,_xlpm.b,L9,MAX(_xlpm.a,_xlpm.b))</f>
        <v>3</v>
      </c>
      <c r="N9" s="10">
        <f>_xlfn.LET(_xlpm.d,(K9,L9),MAX(_xlpm.d)-MIN(_xlpm.d))</f>
        <v>1</v>
      </c>
      <c r="O9" s="1" t="str">
        <f>_xlfn.LET(_xlpm.sep,":",_xlpm.w,$G9,_xlfn.CONCAT("~",RIGHT(_xlpm.w,LEN(_xlpm.w)-FIND(_xlpm.sep,_xlpm.w)),"~"))</f>
        <v>~en~</v>
      </c>
      <c r="P9" s="1" t="str">
        <f>_xlfn.LET(_xlpm.sep,":",_xlpm.w,$G9,_xlfn.CONCAT("[",LEFT(_xlpm.w,FIND(_xlpm.sep,_xlpm.w)-1),"]"))</f>
        <v>[ənj]</v>
      </c>
      <c r="Q9" s="14" cm="1">
        <f t="array" ref="Q9">SUM(_xlfn._xlws.FILTER($H$2:$H$2302,_xlfn.MAP($O$2:$O$2302,_xlfn.LAMBDA(_xlpm.x,_xlpm.x=$O9))))</f>
        <v>6.0548119821542384E-3</v>
      </c>
      <c r="R9" s="14">
        <f>$H9/Q9</f>
        <v>1.3157894736842105E-2</v>
      </c>
      <c r="S9" s="14" cm="1">
        <f t="array" ref="S9">SUM(_xlfn._xlws.FILTER($H$2:$H$2302,_xlfn.MAP($P$2:$P$2302,_xlfn.LAMBDA(_xlpm.x,_xlpm.x=$P9))))</f>
        <v>7.9668578712555765E-5</v>
      </c>
      <c r="T9" s="14">
        <f>$H9/S9</f>
        <v>1</v>
      </c>
      <c r="U9" s="14">
        <f>_xlfn.LET(_xlpm.freq,F9,_xlpm.size,M9+1,_xlpm.F,V9,LOG(1+_xlpm.freq)*LOG(1+_xlpm.size)*_xlpm.F)</f>
        <v>5.4652191525850569E-3</v>
      </c>
      <c r="V9" s="14">
        <f>_xlfn.LET(_xlpm.a,T9,_xlpm.b,R9,2*_xlpm.a*_xlpm.b/(_xlpm.a+_xlpm.b))</f>
        <v>2.5974025974025976E-2</v>
      </c>
      <c r="W9" s="14">
        <f>_xlfn.LET(_xlpm.p,R9,_xlpm.q,T9,LOG(_xlpm.p/_xlpm.q))</f>
        <v>-1.8808135922807914</v>
      </c>
      <c r="X9" s="2"/>
      <c r="AC9" s="2"/>
      <c r="AH9" s="2"/>
      <c r="AI9" s="2"/>
    </row>
    <row r="10" spans="1:35">
      <c r="A10" s="1" t="str">
        <f>_xlfn.LET(_xlpm.sep," : ",CONCATENATE(O10,_xlpm.sep,P10))</f>
        <v>~on~ : [ʌnj]</v>
      </c>
      <c r="B10" s="1">
        <f>_xlfn.LET(_xlpm.d,$G10,_xlpm.k,_xlfn.CONCAT(LEFT(TRIM(B$1),1),"*"),COUNTIF(_xlpm.d,_xlpm.k))</f>
        <v>0</v>
      </c>
      <c r="C10" s="1">
        <f>_xlfn.LET(_xlpm.d,$G10,_xlpm.k,_xlfn.CONCAT(LEFT(TRIM(C$1),1),"*"),COUNTIF(_xlpm.d,_xlpm.k))</f>
        <v>0</v>
      </c>
      <c r="D10" s="1">
        <f>_xlfn.LET(_xlpm.d,$G10,_xlpm.k,_xlfn.CONCAT(LEFT(TRIM(D$1),1),"*"),COUNTIF(_xlpm.d,_xlpm.k))</f>
        <v>0</v>
      </c>
      <c r="E10" s="1">
        <f>LOG(F10+1,10)</f>
        <v>0.30102999566398114</v>
      </c>
      <c r="F10" s="7">
        <v>1</v>
      </c>
      <c r="G10" s="9" t="s">
        <v>2299</v>
      </c>
      <c r="H10" s="4">
        <f>F10/freq.sum.r6e</f>
        <v>7.9668578712555765E-5</v>
      </c>
      <c r="I10" s="4" t="str">
        <f>_xlfn.LET(_xlpm.sep,":",_xlpm.w,$G10,LEFT(_xlpm.w,FIND(_xlpm.sep,_xlpm.w)-1))</f>
        <v>ʌnj</v>
      </c>
      <c r="J10" s="4" t="str">
        <f>_xlfn.LET(_xlpm.sep,":",_xlpm.w,$G10,RIGHT(_xlpm.w,LEN(_xlpm.w)-FIND(_xlpm.sep,_xlpm.w)))</f>
        <v>on</v>
      </c>
      <c r="K10" s="10">
        <f>_xlfn.LET(_xlpm.w,I10,LEN(_xlpm.w))</f>
        <v>3</v>
      </c>
      <c r="L10" s="10">
        <f>_xlfn.LET(_xlpm.w,J10,LEN(_xlpm.w))</f>
        <v>2</v>
      </c>
      <c r="M10" s="10">
        <f>_xlfn.LET(_xlpm.a,K10,_xlpm.b,L10,MAX(_xlpm.a,_xlpm.b))</f>
        <v>3</v>
      </c>
      <c r="N10" s="10">
        <f>_xlfn.LET(_xlpm.d,(K10,L10),MAX(_xlpm.d)-MIN(_xlpm.d))</f>
        <v>1</v>
      </c>
      <c r="O10" s="1" t="str">
        <f>_xlfn.LET(_xlpm.sep,":",_xlpm.w,$G10,_xlfn.CONCAT("~",RIGHT(_xlpm.w,LEN(_xlpm.w)-FIND(_xlpm.sep,_xlpm.w)),"~"))</f>
        <v>~on~</v>
      </c>
      <c r="P10" s="1" t="str">
        <f>_xlfn.LET(_xlpm.sep,":",_xlpm.w,$G10,_xlfn.CONCAT("[",LEFT(_xlpm.w,FIND(_xlpm.sep,_xlpm.w)-1),"]"))</f>
        <v>[ʌnj]</v>
      </c>
      <c r="Q10" s="14" cm="1">
        <f t="array" ref="Q10">SUM(_xlfn._xlws.FILTER($H$2:$H$2300,_xlfn.MAP($O$2:$O$2300,_xlfn.LAMBDA(_xlpm.x,_xlpm.x=$O10))))</f>
        <v>6.0548119821542384E-3</v>
      </c>
      <c r="R10" s="14">
        <f>$H10/Q10</f>
        <v>1.3157894736842105E-2</v>
      </c>
      <c r="S10" s="14" cm="1">
        <f t="array" ref="S10">SUM(_xlfn._xlws.FILTER($H$2:$H$2300,_xlfn.MAP($P$2:$P$2300,_xlfn.LAMBDA(_xlpm.x,_xlpm.x=$P10))))</f>
        <v>7.9668578712555765E-5</v>
      </c>
      <c r="T10" s="14">
        <f>$H10/S10</f>
        <v>1</v>
      </c>
      <c r="U10" s="14">
        <f>_xlfn.LET(_xlpm.freq,F10,_xlpm.size,M10+1,_xlpm.F,V10,LOG(1+_xlpm.freq)*LOG(1+_xlpm.size)*_xlpm.F)</f>
        <v>5.4652191525850569E-3</v>
      </c>
      <c r="V10" s="14">
        <f>_xlfn.LET(_xlpm.a,T10,_xlpm.b,R10,2*_xlpm.a*_xlpm.b/(_xlpm.a+_xlpm.b))</f>
        <v>2.5974025974025976E-2</v>
      </c>
      <c r="W10" s="14">
        <f>_xlfn.LET(_xlpm.p,R10,_xlpm.q,T10,LOG(_xlpm.p/_xlpm.q))</f>
        <v>-1.8808135922807914</v>
      </c>
      <c r="X10" s="2"/>
      <c r="AC10" s="2"/>
      <c r="AH10" s="2"/>
      <c r="AI10" s="2"/>
    </row>
    <row r="11" spans="1:35">
      <c r="A11" s="1" t="str">
        <f>_xlfn.LET(_xlpm.sep," : ",CONCATENATE(O11,_xlpm.sep,P11))</f>
        <v>~en~ : [ɛŋ]</v>
      </c>
      <c r="B11" s="1">
        <f>_xlfn.LET(_xlpm.d,$G11,_xlpm.k,_xlfn.CONCAT(LEFT(TRIM(B$1),1),"*"),COUNTIF(_xlpm.d,_xlpm.k))</f>
        <v>0</v>
      </c>
      <c r="C11" s="1">
        <f>_xlfn.LET(_xlpm.d,$G11,_xlpm.k,_xlfn.CONCAT(LEFT(TRIM(C$1),1),"*"),COUNTIF(_xlpm.d,_xlpm.k))</f>
        <v>0</v>
      </c>
      <c r="D11" s="1">
        <f>_xlfn.LET(_xlpm.d,$G11,_xlpm.k,_xlfn.CONCAT(LEFT(TRIM(D$1),1),"*"),COUNTIF(_xlpm.d,_xlpm.k))</f>
        <v>0</v>
      </c>
      <c r="E11" s="1">
        <f>LOG(F11+1,10)</f>
        <v>0.30102999566398114</v>
      </c>
      <c r="F11" s="7">
        <v>1</v>
      </c>
      <c r="G11" s="9" t="s">
        <v>1756</v>
      </c>
      <c r="H11" s="4">
        <f>F11/freq.sum.r6e</f>
        <v>7.9668578712555765E-5</v>
      </c>
      <c r="I11" s="1" t="str">
        <f>_xlfn.LET(_xlpm.sep,":",_xlpm.w,$G11,LEFT(_xlpm.w,FIND(_xlpm.sep,_xlpm.w)-1))</f>
        <v>ɛŋ</v>
      </c>
      <c r="J11" s="1" t="str">
        <f>_xlfn.LET(_xlpm.sep,":",_xlpm.w,$G11,RIGHT(_xlpm.w,LEN(_xlpm.w)-FIND(_xlpm.sep,_xlpm.w)))</f>
        <v>en</v>
      </c>
      <c r="K11" s="10">
        <f>_xlfn.LET(_xlpm.w,I11,LEN(_xlpm.w))</f>
        <v>2</v>
      </c>
      <c r="L11" s="10">
        <f>_xlfn.LET(_xlpm.w,J11,LEN(_xlpm.w))</f>
        <v>2</v>
      </c>
      <c r="M11" s="10">
        <f>_xlfn.LET(_xlpm.a,K11,_xlpm.b,L11,MAX(_xlpm.a,_xlpm.b))</f>
        <v>2</v>
      </c>
      <c r="N11" s="10">
        <f>_xlfn.LET(_xlpm.d,(K11,L11),MAX(_xlpm.d)-MIN(_xlpm.d))</f>
        <v>0</v>
      </c>
      <c r="O11" s="1" t="str">
        <f>_xlfn.LET(_xlpm.sep,":",_xlpm.w,$G11,_xlfn.CONCAT("~",RIGHT(_xlpm.w,LEN(_xlpm.w)-FIND(_xlpm.sep,_xlpm.w)),"~"))</f>
        <v>~en~</v>
      </c>
      <c r="P11" s="1" t="str">
        <f>_xlfn.LET(_xlpm.sep,":",_xlpm.w,$G11,_xlfn.CONCAT("[",LEFT(_xlpm.w,FIND(_xlpm.sep,_xlpm.w)-1),"]"))</f>
        <v>[ɛŋ]</v>
      </c>
      <c r="Q11" s="14" cm="1">
        <f t="array" ref="Q11">SUM(_xlfn._xlws.FILTER($H$2:$H$2303,_xlfn.MAP($O$2:$O$2303,_xlfn.LAMBDA(_xlpm.x,_xlpm.x=$O11))))</f>
        <v>6.0548119821542384E-3</v>
      </c>
      <c r="R11" s="14">
        <f>$H11/Q11</f>
        <v>1.3157894736842105E-2</v>
      </c>
      <c r="S11" s="14" cm="1">
        <f t="array" ref="S11">SUM(_xlfn._xlws.FILTER($H$2:$H$2303,_xlfn.MAP($P$2:$P$2303,_xlfn.LAMBDA(_xlpm.x,_xlpm.x=$P11))))</f>
        <v>7.9668578712555765E-5</v>
      </c>
      <c r="T11" s="14">
        <f>$H11/S11</f>
        <v>1</v>
      </c>
      <c r="U11" s="14">
        <f>_xlfn.LET(_xlpm.freq,F11,_xlpm.size,M11+1,_xlpm.F,V11,LOG(1+_xlpm.freq)*LOG(1+_xlpm.size)*_xlpm.F)</f>
        <v>4.7074835475042365E-3</v>
      </c>
      <c r="V11" s="14">
        <f>_xlfn.LET(_xlpm.a,T11,_xlpm.b,R11,2*_xlpm.a*_xlpm.b/(_xlpm.a+_xlpm.b))</f>
        <v>2.5974025974025976E-2</v>
      </c>
      <c r="W11" s="14">
        <f>_xlfn.LET(_xlpm.p,R11,_xlpm.q,T11,LOG(_xlpm.p/_xlpm.q))</f>
        <v>-1.8808135922807914</v>
      </c>
      <c r="X11" s="2"/>
      <c r="AC11" s="2"/>
      <c r="AH11" s="2"/>
      <c r="AI11" s="2"/>
    </row>
    <row r="12" spans="1:35">
      <c r="A12" s="1" t="str">
        <f>_xlfn.LET(_xlpm.sep," : ",CONCATENATE(O12,_xlpm.sep,P12))</f>
        <v>~en~ : [əɪn]</v>
      </c>
      <c r="B12" s="1">
        <f>_xlfn.LET(_xlpm.d,$G12,_xlpm.k,_xlfn.CONCAT(LEFT(TRIM(B$1),1),"*"),COUNTIF(_xlpm.d,_xlpm.k))</f>
        <v>0</v>
      </c>
      <c r="C12" s="1">
        <f>_xlfn.LET(_xlpm.d,$G12,_xlpm.k,_xlfn.CONCAT(LEFT(TRIM(C$1),1),"*"),COUNTIF(_xlpm.d,_xlpm.k))</f>
        <v>0</v>
      </c>
      <c r="D12" s="1">
        <f>_xlfn.LET(_xlpm.d,$G12,_xlpm.k,_xlfn.CONCAT(LEFT(TRIM(D$1),1),"*"),COUNTIF(_xlpm.d,_xlpm.k))</f>
        <v>0</v>
      </c>
      <c r="E12" s="1">
        <f>LOG(F12+1,10)</f>
        <v>0.30102999566398114</v>
      </c>
      <c r="F12" s="7">
        <v>1</v>
      </c>
      <c r="G12" s="9" t="s">
        <v>1961</v>
      </c>
      <c r="H12" s="4">
        <f>F12/freq.sum.r6e</f>
        <v>7.9668578712555765E-5</v>
      </c>
      <c r="I12" s="4" t="str">
        <f>_xlfn.LET(_xlpm.sep,":",_xlpm.w,$G12,LEFT(_xlpm.w,FIND(_xlpm.sep,_xlpm.w)-1))</f>
        <v>əɪn</v>
      </c>
      <c r="J12" s="4" t="str">
        <f>_xlfn.LET(_xlpm.sep,":",_xlpm.w,$G12,RIGHT(_xlpm.w,LEN(_xlpm.w)-FIND(_xlpm.sep,_xlpm.w)))</f>
        <v>en</v>
      </c>
      <c r="K12" s="10">
        <f>_xlfn.LET(_xlpm.w,I12,LEN(_xlpm.w))</f>
        <v>3</v>
      </c>
      <c r="L12" s="10">
        <f>_xlfn.LET(_xlpm.w,J12,LEN(_xlpm.w))</f>
        <v>2</v>
      </c>
      <c r="M12" s="10">
        <f>_xlfn.LET(_xlpm.a,K12,_xlpm.b,L12,MAX(_xlpm.a,_xlpm.b))</f>
        <v>3</v>
      </c>
      <c r="N12" s="10">
        <f>_xlfn.LET(_xlpm.d,(K12,L12),MAX(_xlpm.d)-MIN(_xlpm.d))</f>
        <v>1</v>
      </c>
      <c r="O12" s="1" t="str">
        <f>_xlfn.LET(_xlpm.sep,":",_xlpm.w,$G12,_xlfn.CONCAT("~",RIGHT(_xlpm.w,LEN(_xlpm.w)-FIND(_xlpm.sep,_xlpm.w)),"~"))</f>
        <v>~en~</v>
      </c>
      <c r="P12" s="1" t="str">
        <f>_xlfn.LET(_xlpm.sep,":",_xlpm.w,$G12,_xlfn.CONCAT("[",LEFT(_xlpm.w,FIND(_xlpm.sep,_xlpm.w)-1),"]"))</f>
        <v>[əɪn]</v>
      </c>
      <c r="Q12" s="14" cm="1">
        <f t="array" ref="Q12">SUM(_xlfn._xlws.FILTER($H$2:$H$2300,_xlfn.MAP($O$2:$O$2300,_xlfn.LAMBDA(_xlpm.x,_xlpm.x=$O12))))</f>
        <v>6.0548119821542384E-3</v>
      </c>
      <c r="R12" s="14">
        <f>$H12/Q12</f>
        <v>1.3157894736842105E-2</v>
      </c>
      <c r="S12" s="14" cm="1">
        <f t="array" ref="S12">SUM(_xlfn._xlws.FILTER($H$2:$H$2300,_xlfn.MAP($P$2:$P$2300,_xlfn.LAMBDA(_xlpm.x,_xlpm.x=$P12))))</f>
        <v>7.9668578712555765E-5</v>
      </c>
      <c r="T12" s="14">
        <f>$H12/S12</f>
        <v>1</v>
      </c>
      <c r="U12" s="14">
        <f>_xlfn.LET(_xlpm.freq,F12,_xlpm.size,M12+1,_xlpm.F,V12,LOG(1+_xlpm.freq)*LOG(1+_xlpm.size)*_xlpm.F)</f>
        <v>5.4652191525850569E-3</v>
      </c>
      <c r="V12" s="14">
        <f>_xlfn.LET(_xlpm.a,T12,_xlpm.b,R12,2*_xlpm.a*_xlpm.b/(_xlpm.a+_xlpm.b))</f>
        <v>2.5974025974025976E-2</v>
      </c>
      <c r="W12" s="14">
        <f>_xlfn.LET(_xlpm.p,R12,_xlpm.q,T12,LOG(_xlpm.p/_xlpm.q))</f>
        <v>-1.8808135922807914</v>
      </c>
      <c r="X12" s="2"/>
      <c r="AC12" s="2"/>
      <c r="AH12" s="2"/>
      <c r="AI12" s="2"/>
    </row>
    <row r="13" spans="1:35">
      <c r="A13" s="1" t="str">
        <f>_xlfn.LET(_xlpm.sep," : ",CONCATENATE(O13,_xlpm.sep,P13))</f>
        <v>~on~ : [əʊn]</v>
      </c>
      <c r="B13" s="1">
        <f>_xlfn.LET(_xlpm.d,$G13,_xlpm.k,_xlfn.CONCAT(LEFT(TRIM(B$1),1),"*"),COUNTIF(_xlpm.d,_xlpm.k))</f>
        <v>0</v>
      </c>
      <c r="C13" s="1">
        <f>_xlfn.LET(_xlpm.d,$G13,_xlpm.k,_xlfn.CONCAT(LEFT(TRIM(C$1),1),"*"),COUNTIF(_xlpm.d,_xlpm.k))</f>
        <v>0</v>
      </c>
      <c r="D13" s="1">
        <f>_xlfn.LET(_xlpm.d,$G13,_xlpm.k,_xlfn.CONCAT(LEFT(TRIM(D$1),1),"*"),COUNTIF(_xlpm.d,_xlpm.k))</f>
        <v>0</v>
      </c>
      <c r="E13" s="1">
        <f>LOG(F13+1,10)</f>
        <v>0.30102999566398114</v>
      </c>
      <c r="F13" s="7">
        <v>1</v>
      </c>
      <c r="G13" s="9" t="s">
        <v>1968</v>
      </c>
      <c r="H13" s="4">
        <f>F13/freq.sum.r6e</f>
        <v>7.9668578712555765E-5</v>
      </c>
      <c r="I13" s="1" t="str">
        <f>_xlfn.LET(_xlpm.sep,":",_xlpm.w,$G13,LEFT(_xlpm.w,FIND(_xlpm.sep,_xlpm.w)-1))</f>
        <v>əʊn</v>
      </c>
      <c r="J13" s="1" t="str">
        <f>_xlfn.LET(_xlpm.sep,":",_xlpm.w,$G13,RIGHT(_xlpm.w,LEN(_xlpm.w)-FIND(_xlpm.sep,_xlpm.w)))</f>
        <v>on</v>
      </c>
      <c r="K13" s="10">
        <f>_xlfn.LET(_xlpm.w,I13,LEN(_xlpm.w))</f>
        <v>3</v>
      </c>
      <c r="L13" s="10">
        <f>_xlfn.LET(_xlpm.w,J13,LEN(_xlpm.w))</f>
        <v>2</v>
      </c>
      <c r="M13" s="10">
        <f>_xlfn.LET(_xlpm.a,K13,_xlpm.b,L13,MAX(_xlpm.a,_xlpm.b))</f>
        <v>3</v>
      </c>
      <c r="N13" s="10">
        <f>_xlfn.LET(_xlpm.d,(K13,L13),MAX(_xlpm.d)-MIN(_xlpm.d))</f>
        <v>1</v>
      </c>
      <c r="O13" s="1" t="str">
        <f>_xlfn.LET(_xlpm.sep,":",_xlpm.w,$G13,_xlfn.CONCAT("~",RIGHT(_xlpm.w,LEN(_xlpm.w)-FIND(_xlpm.sep,_xlpm.w)),"~"))</f>
        <v>~on~</v>
      </c>
      <c r="P13" s="1" t="str">
        <f>_xlfn.LET(_xlpm.sep,":",_xlpm.w,$G13,_xlfn.CONCAT("[",LEFT(_xlpm.w,FIND(_xlpm.sep,_xlpm.w)-1),"]"))</f>
        <v>[əʊn]</v>
      </c>
      <c r="Q13" s="14" cm="1">
        <f t="array" ref="Q13">SUM(_xlfn._xlws.FILTER($H$2:$H$2302,_xlfn.MAP($O$2:$O$2302,_xlfn.LAMBDA(_xlpm.x,_xlpm.x=$O13))))</f>
        <v>6.0548119821542384E-3</v>
      </c>
      <c r="R13" s="14">
        <f>$H13/Q13</f>
        <v>1.3157894736842105E-2</v>
      </c>
      <c r="S13" s="14" cm="1">
        <f t="array" ref="S13">SUM(_xlfn._xlws.FILTER($H$2:$H$2302,_xlfn.MAP($P$2:$P$2302,_xlfn.LAMBDA(_xlpm.x,_xlpm.x=$P13))))</f>
        <v>7.9668578712555765E-5</v>
      </c>
      <c r="T13" s="14">
        <f>$H13/S13</f>
        <v>1</v>
      </c>
      <c r="U13" s="14">
        <f>_xlfn.LET(_xlpm.freq,F13,_xlpm.size,M13+1,_xlpm.F,V13,LOG(1+_xlpm.freq)*LOG(1+_xlpm.size)*_xlpm.F)</f>
        <v>5.4652191525850569E-3</v>
      </c>
      <c r="V13" s="14">
        <f>_xlfn.LET(_xlpm.a,T13,_xlpm.b,R13,2*_xlpm.a*_xlpm.b/(_xlpm.a+_xlpm.b))</f>
        <v>2.5974025974025976E-2</v>
      </c>
      <c r="W13" s="14">
        <f>_xlfn.LET(_xlpm.p,R13,_xlpm.q,T13,LOG(_xlpm.p/_xlpm.q))</f>
        <v>-1.8808135922807914</v>
      </c>
      <c r="X13" s="2"/>
      <c r="AC13" s="2"/>
      <c r="AH13" s="2"/>
      <c r="AI13" s="2"/>
    </row>
    <row r="14" spans="1:35">
      <c r="A14" s="1" t="str">
        <f>_xlfn.LET(_xlpm.sep," : ",CONCATENATE(O14,_xlpm.sep,P14))</f>
        <v>~al~ : [ælj]</v>
      </c>
      <c r="B14" s="1">
        <f>_xlfn.LET(_xlpm.d,$G14,_xlpm.k,_xlfn.CONCAT(LEFT(TRIM(B$1),1),"*"),COUNTIF(_xlpm.d,_xlpm.k))</f>
        <v>0</v>
      </c>
      <c r="C14" s="1">
        <f>_xlfn.LET(_xlpm.d,$G14,_xlpm.k,_xlfn.CONCAT(LEFT(TRIM(C$1),1),"*"),COUNTIF(_xlpm.d,_xlpm.k))</f>
        <v>0</v>
      </c>
      <c r="D14" s="1">
        <f>_xlfn.LET(_xlpm.d,$G14,_xlpm.k,_xlfn.CONCAT(LEFT(TRIM(D$1),1),"*"),COUNTIF(_xlpm.d,_xlpm.k))</f>
        <v>0</v>
      </c>
      <c r="E14" s="1">
        <f>LOG(F14+1,10)</f>
        <v>0.47712125471966244</v>
      </c>
      <c r="F14" s="7">
        <v>2</v>
      </c>
      <c r="G14" s="9" t="s">
        <v>2224</v>
      </c>
      <c r="H14" s="4">
        <f>F14/freq.sum.r6e</f>
        <v>1.5933715742511153E-4</v>
      </c>
      <c r="I14" s="4" t="str">
        <f>_xlfn.LET(_xlpm.sep,":",_xlpm.w,$G14,LEFT(_xlpm.w,FIND(_xlpm.sep,_xlpm.w)-1))</f>
        <v>ælj</v>
      </c>
      <c r="J14" s="4" t="str">
        <f>_xlfn.LET(_xlpm.sep,":",_xlpm.w,$G14,RIGHT(_xlpm.w,LEN(_xlpm.w)-FIND(_xlpm.sep,_xlpm.w)))</f>
        <v>al</v>
      </c>
      <c r="K14" s="10">
        <f>_xlfn.LET(_xlpm.w,I14,LEN(_xlpm.w))</f>
        <v>3</v>
      </c>
      <c r="L14" s="10">
        <f>_xlfn.LET(_xlpm.w,J14,LEN(_xlpm.w))</f>
        <v>2</v>
      </c>
      <c r="M14" s="10">
        <f>_xlfn.LET(_xlpm.a,K14,_xlpm.b,L14,MAX(_xlpm.a,_xlpm.b))</f>
        <v>3</v>
      </c>
      <c r="N14" s="10">
        <f>_xlfn.LET(_xlpm.d,(K14,L14),MAX(_xlpm.d)-MIN(_xlpm.d))</f>
        <v>1</v>
      </c>
      <c r="O14" s="1" t="str">
        <f>_xlfn.LET(_xlpm.sep,":",_xlpm.w,$G14,_xlfn.CONCAT("~",RIGHT(_xlpm.w,LEN(_xlpm.w)-FIND(_xlpm.sep,_xlpm.w)),"~"))</f>
        <v>~al~</v>
      </c>
      <c r="P14" s="1" t="str">
        <f>_xlfn.LET(_xlpm.sep,":",_xlpm.w,$G14,_xlfn.CONCAT("[",LEFT(_xlpm.w,FIND(_xlpm.sep,_xlpm.w)-1),"]"))</f>
        <v>[ælj]</v>
      </c>
      <c r="Q14" s="14" cm="1">
        <f t="array" ref="Q14">SUM(_xlfn._xlws.FILTER($H$2:$H$2300,_xlfn.MAP($O$2:$O$2300,_xlfn.LAMBDA(_xlpm.x,_xlpm.x=$O14))))</f>
        <v>1.1631612492033143E-2</v>
      </c>
      <c r="R14" s="14">
        <f>$H14/Q14</f>
        <v>1.3698630136986301E-2</v>
      </c>
      <c r="S14" s="14" cm="1">
        <f t="array" ref="S14">SUM(_xlfn._xlws.FILTER($H$2:$H$2300,_xlfn.MAP($P$2:$P$2300,_xlfn.LAMBDA(_xlpm.x,_xlpm.x=$P14))))</f>
        <v>1.5933715742511153E-4</v>
      </c>
      <c r="T14" s="14">
        <f>$H14/S14</f>
        <v>1</v>
      </c>
      <c r="U14" s="14">
        <f>_xlfn.LET(_xlpm.freq,F14,_xlpm.size,M14+1,_xlpm.F,V14,LOG(1+_xlpm.freq)*LOG(1+_xlpm.size)*_xlpm.F)</f>
        <v>9.0133363643299779E-3</v>
      </c>
      <c r="V14" s="14">
        <f>_xlfn.LET(_xlpm.a,T14,_xlpm.b,R14,2*_xlpm.a*_xlpm.b/(_xlpm.a+_xlpm.b))</f>
        <v>2.7027027027027025E-2</v>
      </c>
      <c r="W14" s="14">
        <f>_xlfn.LET(_xlpm.p,R14,_xlpm.q,T14,LOG(_xlpm.p/_xlpm.q))</f>
        <v>-1.8633228601204559</v>
      </c>
      <c r="X14" s="2"/>
      <c r="AC14" s="2"/>
      <c r="AH14" s="2"/>
      <c r="AI14" s="2"/>
    </row>
    <row r="15" spans="1:35">
      <c r="A15" s="1" t="str">
        <f>_xlfn.LET(_xlpm.sep," : ",CONCATENATE(O15,_xlpm.sep,P15))</f>
        <v>~al~ : [eɪlj]</v>
      </c>
      <c r="B15" s="1">
        <f>_xlfn.LET(_xlpm.d,$G15,_xlpm.k,_xlfn.CONCAT(LEFT(TRIM(B$1),1),"*"),COUNTIF(_xlpm.d,_xlpm.k))</f>
        <v>0</v>
      </c>
      <c r="C15" s="1">
        <f>_xlfn.LET(_xlpm.d,$G15,_xlpm.k,_xlfn.CONCAT(LEFT(TRIM(C$1),1),"*"),COUNTIF(_xlpm.d,_xlpm.k))</f>
        <v>0</v>
      </c>
      <c r="D15" s="1">
        <f>_xlfn.LET(_xlpm.d,$G15,_xlpm.k,_xlfn.CONCAT(LEFT(TRIM(D$1),1),"*"),COUNTIF(_xlpm.d,_xlpm.k))</f>
        <v>0</v>
      </c>
      <c r="E15" s="1">
        <f>LOG(F15+1,10)</f>
        <v>0.30102999566398114</v>
      </c>
      <c r="F15" s="7">
        <v>1</v>
      </c>
      <c r="G15" s="9" t="s">
        <v>2234</v>
      </c>
      <c r="H15" s="4">
        <f>F15/freq.sum.r6e</f>
        <v>7.9668578712555765E-5</v>
      </c>
      <c r="I15" s="1" t="str">
        <f>_xlfn.LET(_xlpm.sep,":",_xlpm.w,$G15,LEFT(_xlpm.w,FIND(_xlpm.sep,_xlpm.w)-1))</f>
        <v>eɪlj</v>
      </c>
      <c r="J15" s="1" t="str">
        <f>_xlfn.LET(_xlpm.sep,":",_xlpm.w,$G15,RIGHT(_xlpm.w,LEN(_xlpm.w)-FIND(_xlpm.sep,_xlpm.w)))</f>
        <v>al</v>
      </c>
      <c r="K15" s="10">
        <f>_xlfn.LET(_xlpm.w,I15,LEN(_xlpm.w))</f>
        <v>4</v>
      </c>
      <c r="L15" s="10">
        <f>_xlfn.LET(_xlpm.w,J15,LEN(_xlpm.w))</f>
        <v>2</v>
      </c>
      <c r="M15" s="10">
        <f>_xlfn.LET(_xlpm.a,K15,_xlpm.b,L15,MAX(_xlpm.a,_xlpm.b))</f>
        <v>4</v>
      </c>
      <c r="N15" s="10">
        <f>_xlfn.LET(_xlpm.d,(K15,L15),MAX(_xlpm.d)-MIN(_xlpm.d))</f>
        <v>2</v>
      </c>
      <c r="O15" s="1" t="str">
        <f>_xlfn.LET(_xlpm.sep,":",_xlpm.w,$G15,_xlfn.CONCAT("~",RIGHT(_xlpm.w,LEN(_xlpm.w)-FIND(_xlpm.sep,_xlpm.w)),"~"))</f>
        <v>~al~</v>
      </c>
      <c r="P15" s="1" t="str">
        <f>_xlfn.LET(_xlpm.sep,":",_xlpm.w,$G15,_xlfn.CONCAT("[",LEFT(_xlpm.w,FIND(_xlpm.sep,_xlpm.w)-1),"]"))</f>
        <v>[eɪlj]</v>
      </c>
      <c r="Q15" s="14" cm="1">
        <f t="array" ref="Q15">SUM(_xlfn._xlws.FILTER($H$2:$H$2302,_xlfn.MAP($O$2:$O$2302,_xlfn.LAMBDA(_xlpm.x,_xlpm.x=$O15))))</f>
        <v>1.1631612492033143E-2</v>
      </c>
      <c r="R15" s="14">
        <f>$H15/Q15</f>
        <v>6.8493150684931503E-3</v>
      </c>
      <c r="S15" s="14" cm="1">
        <f t="array" ref="S15">SUM(_xlfn._xlws.FILTER($H$2:$H$2302,_xlfn.MAP($P$2:$P$2302,_xlfn.LAMBDA(_xlpm.x,_xlpm.x=$P15))))</f>
        <v>1.5933715742511153E-4</v>
      </c>
      <c r="T15" s="14">
        <f>$H15/S15</f>
        <v>0.5</v>
      </c>
      <c r="U15" s="14">
        <f>_xlfn.LET(_xlpm.freq,F15,_xlpm.size,M15+1,_xlpm.F,V15,LOG(1+_xlpm.freq)*LOG(1+_xlpm.size)*_xlpm.F)</f>
        <v>3.1654982098501322E-3</v>
      </c>
      <c r="V15" s="14">
        <f>_xlfn.LET(_xlpm.a,T15,_xlpm.b,R15,2*_xlpm.a*_xlpm.b/(_xlpm.a+_xlpm.b))</f>
        <v>1.3513513513513513E-2</v>
      </c>
      <c r="W15" s="14">
        <f>_xlfn.LET(_xlpm.p,R15,_xlpm.q,T15,LOG(_xlpm.p/_xlpm.q))</f>
        <v>-1.8633228601204559</v>
      </c>
      <c r="X15" s="2"/>
      <c r="AC15" s="2"/>
      <c r="AH15" s="2"/>
      <c r="AI15" s="2"/>
    </row>
    <row r="16" spans="1:35">
      <c r="A16" s="1" t="str">
        <f>_xlfn.LET(_xlpm.sep," : ",CONCATENATE(O16,_xlpm.sep,P16))</f>
        <v>~ing~ : [ɪŋɡ]</v>
      </c>
      <c r="B16" s="1">
        <f>_xlfn.LET(_xlpm.d,$G16,_xlpm.k,_xlfn.CONCAT(LEFT(TRIM(B$1),1),"*"),COUNTIF(_xlpm.d,_xlpm.k))</f>
        <v>0</v>
      </c>
      <c r="C16" s="1">
        <f>_xlfn.LET(_xlpm.d,$G16,_xlpm.k,_xlfn.CONCAT(LEFT(TRIM(C$1),1),"*"),COUNTIF(_xlpm.d,_xlpm.k))</f>
        <v>0</v>
      </c>
      <c r="D16" s="1">
        <f>_xlfn.LET(_xlpm.d,$G16,_xlpm.k,_xlfn.CONCAT(LEFT(TRIM(D$1),1),"*"),COUNTIF(_xlpm.d,_xlpm.k))</f>
        <v>0</v>
      </c>
      <c r="E16" s="1">
        <f>LOG(F16+1,10)</f>
        <v>0.47712125471966244</v>
      </c>
      <c r="F16" s="7">
        <v>2</v>
      </c>
      <c r="G16" s="9" t="s">
        <v>2114</v>
      </c>
      <c r="H16" s="4">
        <f>F16/freq.sum.r6e</f>
        <v>1.5933715742511153E-4</v>
      </c>
      <c r="I16" s="4" t="str">
        <f>_xlfn.LET(_xlpm.sep,":",_xlpm.w,$G16,LEFT(_xlpm.w,FIND(_xlpm.sep,_xlpm.w)-1))</f>
        <v>ɪŋɡ</v>
      </c>
      <c r="J16" s="4" t="str">
        <f>_xlfn.LET(_xlpm.sep,":",_xlpm.w,$G16,RIGHT(_xlpm.w,LEN(_xlpm.w)-FIND(_xlpm.sep,_xlpm.w)))</f>
        <v>ing</v>
      </c>
      <c r="K16" s="10">
        <f>_xlfn.LET(_xlpm.w,I16,LEN(_xlpm.w))</f>
        <v>3</v>
      </c>
      <c r="L16" s="10">
        <f>_xlfn.LET(_xlpm.w,J16,LEN(_xlpm.w))</f>
        <v>3</v>
      </c>
      <c r="M16" s="10">
        <f>_xlfn.LET(_xlpm.a,K16,_xlpm.b,L16,MAX(_xlpm.a,_xlpm.b))</f>
        <v>3</v>
      </c>
      <c r="N16" s="10">
        <f>_xlfn.LET(_xlpm.d,(K16,L16),MAX(_xlpm.d)-MIN(_xlpm.d))</f>
        <v>0</v>
      </c>
      <c r="O16" s="1" t="str">
        <f>_xlfn.LET(_xlpm.sep,":",_xlpm.w,$G16,_xlfn.CONCAT("~",RIGHT(_xlpm.w,LEN(_xlpm.w)-FIND(_xlpm.sep,_xlpm.w)),"~"))</f>
        <v>~ing~</v>
      </c>
      <c r="P16" s="1" t="str">
        <f>_xlfn.LET(_xlpm.sep,":",_xlpm.w,$G16,_xlfn.CONCAT("[",LEFT(_xlpm.w,FIND(_xlpm.sep,_xlpm.w)-1),"]"))</f>
        <v>[ɪŋɡ]</v>
      </c>
      <c r="Q16" s="14" cm="1">
        <f t="array" ref="Q16">SUM(_xlfn._xlws.FILTER($H$2:$H$2300,_xlfn.MAP($O$2:$O$2300,_xlfn.LAMBDA(_xlpm.x,_xlpm.x=$O16))))</f>
        <v>1.1551943913320586E-2</v>
      </c>
      <c r="R16" s="14">
        <f>$H16/Q16</f>
        <v>1.3793103448275862E-2</v>
      </c>
      <c r="S16" s="14" cm="1">
        <f t="array" ref="S16">SUM(_xlfn._xlws.FILTER($H$2:$H$2300,_xlfn.MAP($P$2:$P$2300,_xlfn.LAMBDA(_xlpm.x,_xlpm.x=$P16))))</f>
        <v>1.5933715742511153E-4</v>
      </c>
      <c r="T16" s="14">
        <f>$H16/S16</f>
        <v>1</v>
      </c>
      <c r="U16" s="14">
        <f>_xlfn.LET(_xlpm.freq,F16,_xlpm.size,M16+1,_xlpm.F,V16,LOG(1+_xlpm.freq)*LOG(1+_xlpm.size)*_xlpm.F)</f>
        <v>9.0746515776927664E-3</v>
      </c>
      <c r="V16" s="14">
        <f>_xlfn.LET(_xlpm.a,T16,_xlpm.b,R16,2*_xlpm.a*_xlpm.b/(_xlpm.a+_xlpm.b))</f>
        <v>2.7210884353741496E-2</v>
      </c>
      <c r="W16" s="14">
        <f>_xlfn.LET(_xlpm.p,R16,_xlpm.q,T16,LOG(_xlpm.p/_xlpm.q))</f>
        <v>-1.8603380065709938</v>
      </c>
      <c r="X16" s="2"/>
      <c r="AC16" s="2"/>
      <c r="AH16" s="2"/>
      <c r="AI16" s="2"/>
    </row>
    <row r="17" spans="1:35">
      <c r="A17" s="1" t="str">
        <f>_xlfn.LET(_xlpm.sep," : ",CONCATENATE(O17,_xlpm.sep,P17))</f>
        <v>~at~ : [eɪtʃ]</v>
      </c>
      <c r="B17" s="1">
        <f>_xlfn.LET(_xlpm.d,$G17,_xlpm.k,_xlfn.CONCAT(LEFT(TRIM(B$1),1),"*"),COUNTIF(_xlpm.d,_xlpm.k))</f>
        <v>0</v>
      </c>
      <c r="C17" s="1">
        <f>_xlfn.LET(_xlpm.d,$G17,_xlpm.k,_xlfn.CONCAT(LEFT(TRIM(C$1),1),"*"),COUNTIF(_xlpm.d,_xlpm.k))</f>
        <v>0</v>
      </c>
      <c r="D17" s="1">
        <f>_xlfn.LET(_xlpm.d,$G17,_xlpm.k,_xlfn.CONCAT(LEFT(TRIM(D$1),1),"*"),COUNTIF(_xlpm.d,_xlpm.k))</f>
        <v>0</v>
      </c>
      <c r="E17" s="1">
        <f>LOG(F17+1,10)</f>
        <v>0.47712125471966244</v>
      </c>
      <c r="F17" s="7">
        <v>2</v>
      </c>
      <c r="G17" s="9" t="s">
        <v>619</v>
      </c>
      <c r="H17" s="4">
        <f>F17/freq.sum.r6e</f>
        <v>1.5933715742511153E-4</v>
      </c>
      <c r="I17" s="1" t="str">
        <f>_xlfn.LET(_xlpm.sep,":",_xlpm.w,$G17,LEFT(_xlpm.w,FIND(_xlpm.sep,_xlpm.w)-1))</f>
        <v>eɪtʃ</v>
      </c>
      <c r="J17" s="1" t="str">
        <f>_xlfn.LET(_xlpm.sep,":",_xlpm.w,$G17,RIGHT(_xlpm.w,LEN(_xlpm.w)-FIND(_xlpm.sep,_xlpm.w)))</f>
        <v>at</v>
      </c>
      <c r="K17" s="10">
        <f>_xlfn.LET(_xlpm.w,I17,LEN(_xlpm.w))</f>
        <v>4</v>
      </c>
      <c r="L17" s="10">
        <f>_xlfn.LET(_xlpm.w,J17,LEN(_xlpm.w))</f>
        <v>2</v>
      </c>
      <c r="M17" s="10">
        <f>_xlfn.LET(_xlpm.a,K17,_xlpm.b,L17,MAX(_xlpm.a,_xlpm.b))</f>
        <v>4</v>
      </c>
      <c r="N17" s="10">
        <f>_xlfn.LET(_xlpm.d,(K17,L17),MAX(_xlpm.d)-MIN(_xlpm.d))</f>
        <v>2</v>
      </c>
      <c r="O17" s="1" t="str">
        <f>_xlfn.LET(_xlpm.sep,":",_xlpm.w,$G17,_xlfn.CONCAT("~",RIGHT(_xlpm.w,LEN(_xlpm.w)-FIND(_xlpm.sep,_xlpm.w)),"~"))</f>
        <v>~at~</v>
      </c>
      <c r="P17" s="1" t="str">
        <f>_xlfn.LET(_xlpm.sep,":",_xlpm.w,$G17,_xlfn.CONCAT("[",LEFT(_xlpm.w,FIND(_xlpm.sep,_xlpm.w)-1),"]"))</f>
        <v>[eɪtʃ]</v>
      </c>
      <c r="Q17" s="14" cm="1">
        <f t="array" ref="Q17">SUM(_xlfn._xlws.FILTER($H$2:$H$2302,_xlfn.MAP($O$2:$O$2302,_xlfn.LAMBDA(_xlpm.x,_xlpm.x=$O17))))</f>
        <v>1.1312938177182919E-2</v>
      </c>
      <c r="R17" s="14">
        <f>$H17/Q17</f>
        <v>1.408450704225352E-2</v>
      </c>
      <c r="S17" s="14" cm="1">
        <f t="array" ref="S17">SUM(_xlfn._xlws.FILTER($H$2:$H$2302,_xlfn.MAP($P$2:$P$2302,_xlfn.LAMBDA(_xlpm.x,_xlpm.x=$P17))))</f>
        <v>1.5933715742511153E-4</v>
      </c>
      <c r="T17" s="14">
        <f>$H17/S17</f>
        <v>1</v>
      </c>
      <c r="U17" s="14">
        <f>_xlfn.LET(_xlpm.freq,F17,_xlpm.size,M17+1,_xlpm.F,V17,LOG(1+_xlpm.freq)*LOG(1+_xlpm.size)*_xlpm.F)</f>
        <v>1.0313125026242173E-2</v>
      </c>
      <c r="V17" s="14">
        <f>_xlfn.LET(_xlpm.a,T17,_xlpm.b,R17,2*_xlpm.a*_xlpm.b/(_xlpm.a+_xlpm.b))</f>
        <v>2.7777777777777776E-2</v>
      </c>
      <c r="W17" s="14">
        <f>_xlfn.LET(_xlpm.p,R17,_xlpm.q,T17,LOG(_xlpm.p/_xlpm.q))</f>
        <v>-1.8512583487190752</v>
      </c>
      <c r="X17" s="2"/>
      <c r="AC17" s="2"/>
      <c r="AH17" s="2"/>
      <c r="AI17" s="2"/>
    </row>
    <row r="18" spans="1:35">
      <c r="A18" s="1" t="str">
        <f>_xlfn.LET(_xlpm.sep," : ",CONCATENATE(O18,_xlpm.sep,P18))</f>
        <v>~at~ : [əɪt]</v>
      </c>
      <c r="B18" s="1">
        <f>_xlfn.LET(_xlpm.d,$G18,_xlpm.k,_xlfn.CONCAT(LEFT(TRIM(B$1),1),"*"),COUNTIF(_xlpm.d,_xlpm.k))</f>
        <v>0</v>
      </c>
      <c r="C18" s="1">
        <f>_xlfn.LET(_xlpm.d,$G18,_xlpm.k,_xlfn.CONCAT(LEFT(TRIM(C$1),1),"*"),COUNTIF(_xlpm.d,_xlpm.k))</f>
        <v>0</v>
      </c>
      <c r="D18" s="1">
        <f>_xlfn.LET(_xlpm.d,$G18,_xlpm.k,_xlfn.CONCAT(LEFT(TRIM(D$1),1),"*"),COUNTIF(_xlpm.d,_xlpm.k))</f>
        <v>0</v>
      </c>
      <c r="E18" s="1">
        <f>LOG(F18+1,10)</f>
        <v>0.47712125471966244</v>
      </c>
      <c r="F18" s="7">
        <v>2</v>
      </c>
      <c r="G18" s="9" t="s">
        <v>2031</v>
      </c>
      <c r="H18" s="4">
        <f>F18/freq.sum.r6e</f>
        <v>1.5933715742511153E-4</v>
      </c>
      <c r="I18" s="4" t="str">
        <f>_xlfn.LET(_xlpm.sep,":",_xlpm.w,$G18,LEFT(_xlpm.w,FIND(_xlpm.sep,_xlpm.w)-1))</f>
        <v>əɪt</v>
      </c>
      <c r="J18" s="4" t="str">
        <f>_xlfn.LET(_xlpm.sep,":",_xlpm.w,$G18,RIGHT(_xlpm.w,LEN(_xlpm.w)-FIND(_xlpm.sep,_xlpm.w)))</f>
        <v>at</v>
      </c>
      <c r="K18" s="10">
        <f>_xlfn.LET(_xlpm.w,I18,LEN(_xlpm.w))</f>
        <v>3</v>
      </c>
      <c r="L18" s="10">
        <f>_xlfn.LET(_xlpm.w,J18,LEN(_xlpm.w))</f>
        <v>2</v>
      </c>
      <c r="M18" s="10">
        <f>_xlfn.LET(_xlpm.a,K18,_xlpm.b,L18,MAX(_xlpm.a,_xlpm.b))</f>
        <v>3</v>
      </c>
      <c r="N18" s="10">
        <f>_xlfn.LET(_xlpm.d,(K18,L18),MAX(_xlpm.d)-MIN(_xlpm.d))</f>
        <v>1</v>
      </c>
      <c r="O18" s="1" t="str">
        <f>_xlfn.LET(_xlpm.sep,":",_xlpm.w,$G18,_xlfn.CONCAT("~",RIGHT(_xlpm.w,LEN(_xlpm.w)-FIND(_xlpm.sep,_xlpm.w)),"~"))</f>
        <v>~at~</v>
      </c>
      <c r="P18" s="1" t="str">
        <f>_xlfn.LET(_xlpm.sep,":",_xlpm.w,$G18,_xlfn.CONCAT("[",LEFT(_xlpm.w,FIND(_xlpm.sep,_xlpm.w)-1),"]"))</f>
        <v>[əɪt]</v>
      </c>
      <c r="Q18" s="14" cm="1">
        <f t="array" ref="Q18">SUM(_xlfn._xlws.FILTER($H$2:$H$2300,_xlfn.MAP($O$2:$O$2300,_xlfn.LAMBDA(_xlpm.x,_xlpm.x=$O18))))</f>
        <v>1.1312938177182919E-2</v>
      </c>
      <c r="R18" s="14">
        <f>$H18/Q18</f>
        <v>1.408450704225352E-2</v>
      </c>
      <c r="S18" s="14" cm="1">
        <f t="array" ref="S18">SUM(_xlfn._xlws.FILTER($H$2:$H$2300,_xlfn.MAP($P$2:$P$2300,_xlfn.LAMBDA(_xlpm.x,_xlpm.x=$P18))))</f>
        <v>1.5933715742511153E-4</v>
      </c>
      <c r="T18" s="14">
        <f>$H18/S18</f>
        <v>1</v>
      </c>
      <c r="U18" s="14">
        <f>_xlfn.LET(_xlpm.freq,F18,_xlpm.size,M18+1,_xlpm.F,V18,LOG(1+_xlpm.freq)*LOG(1+_xlpm.size)*_xlpm.F)</f>
        <v>9.2637068188947003E-3</v>
      </c>
      <c r="V18" s="14">
        <f>_xlfn.LET(_xlpm.a,T18,_xlpm.b,R18,2*_xlpm.a*_xlpm.b/(_xlpm.a+_xlpm.b))</f>
        <v>2.7777777777777776E-2</v>
      </c>
      <c r="W18" s="14">
        <f>_xlfn.LET(_xlpm.p,R18,_xlpm.q,T18,LOG(_xlpm.p/_xlpm.q))</f>
        <v>-1.8512583487190752</v>
      </c>
      <c r="X18" s="2"/>
      <c r="AC18" s="2"/>
      <c r="AH18" s="2"/>
      <c r="AI18" s="2"/>
    </row>
    <row r="19" spans="1:35">
      <c r="A19" s="1" t="str">
        <f>_xlfn.LET(_xlpm.sep," : ",CONCATENATE(O19,_xlpm.sep,P19))</f>
        <v>~ow~ : [aʊw]</v>
      </c>
      <c r="B19" s="1">
        <f>_xlfn.LET(_xlpm.d,$G19,_xlpm.k,_xlfn.CONCAT(LEFT(TRIM(B$1),1),"*"),COUNTIF(_xlpm.d,_xlpm.k))</f>
        <v>0</v>
      </c>
      <c r="C19" s="1">
        <f>_xlfn.LET(_xlpm.d,$G19,_xlpm.k,_xlfn.CONCAT(LEFT(TRIM(C$1),1),"*"),COUNTIF(_xlpm.d,_xlpm.k))</f>
        <v>0</v>
      </c>
      <c r="D19" s="1">
        <f>_xlfn.LET(_xlpm.d,$G19,_xlpm.k,_xlfn.CONCAT(LEFT(TRIM(D$1),1),"*"),COUNTIF(_xlpm.d,_xlpm.k))</f>
        <v>0</v>
      </c>
      <c r="E19" s="1">
        <f>LOG(F19+1,10)</f>
        <v>0.30102999566398114</v>
      </c>
      <c r="F19" s="7">
        <v>1</v>
      </c>
      <c r="G19" s="9" t="s">
        <v>505</v>
      </c>
      <c r="H19" s="4">
        <f>F19/freq.sum.r6e</f>
        <v>7.9668578712555765E-5</v>
      </c>
      <c r="I19" s="1" t="str">
        <f>_xlfn.LET(_xlpm.sep,":",_xlpm.w,$G19,LEFT(_xlpm.w,FIND(_xlpm.sep,_xlpm.w)-1))</f>
        <v>aʊw</v>
      </c>
      <c r="J19" s="1" t="str">
        <f>_xlfn.LET(_xlpm.sep,":",_xlpm.w,$G19,RIGHT(_xlpm.w,LEN(_xlpm.w)-FIND(_xlpm.sep,_xlpm.w)))</f>
        <v>ow</v>
      </c>
      <c r="K19" s="10">
        <f>_xlfn.LET(_xlpm.w,I19,LEN(_xlpm.w))</f>
        <v>3</v>
      </c>
      <c r="L19" s="10">
        <f>_xlfn.LET(_xlpm.w,J19,LEN(_xlpm.w))</f>
        <v>2</v>
      </c>
      <c r="M19" s="10">
        <f>_xlfn.LET(_xlpm.a,K19,_xlpm.b,L19,MAX(_xlpm.a,_xlpm.b))</f>
        <v>3</v>
      </c>
      <c r="N19" s="10">
        <f>_xlfn.LET(_xlpm.d,(K19,L19),MAX(_xlpm.d)-MIN(_xlpm.d))</f>
        <v>1</v>
      </c>
      <c r="O19" s="1" t="str">
        <f>_xlfn.LET(_xlpm.sep,":",_xlpm.w,$G19,_xlfn.CONCAT("~",RIGHT(_xlpm.w,LEN(_xlpm.w)-FIND(_xlpm.sep,_xlpm.w)),"~"))</f>
        <v>~ow~</v>
      </c>
      <c r="P19" s="1" t="str">
        <f>_xlfn.LET(_xlpm.sep,":",_xlpm.w,$G19,_xlfn.CONCAT("[",LEFT(_xlpm.w,FIND(_xlpm.sep,_xlpm.w)-1),"]"))</f>
        <v>[aʊw]</v>
      </c>
      <c r="Q19" s="14" cm="1">
        <f t="array" ref="Q19">SUM(_xlfn._xlws.FILTER($H$2:$H$2302,_xlfn.MAP($O$2:$O$2302,_xlfn.LAMBDA(_xlpm.x,_xlpm.x=$O19))))</f>
        <v>5.5768005098789037E-3</v>
      </c>
      <c r="R19" s="14">
        <f>$H19/Q19</f>
        <v>1.4285714285714285E-2</v>
      </c>
      <c r="S19" s="14" cm="1">
        <f t="array" ref="S19">SUM(_xlfn._xlws.FILTER($H$2:$H$2302,_xlfn.MAP($P$2:$P$2302,_xlfn.LAMBDA(_xlpm.x,_xlpm.x=$P19))))</f>
        <v>7.9668578712555765E-5</v>
      </c>
      <c r="T19" s="14">
        <f>$H19/S19</f>
        <v>1</v>
      </c>
      <c r="U19" s="14">
        <f>_xlfn.LET(_xlpm.freq,F19,_xlpm.size,M19+1,_xlpm.F,V19,LOG(1+_xlpm.freq)*LOG(1+_xlpm.size)*_xlpm.F)</f>
        <v>5.9270686584373148E-3</v>
      </c>
      <c r="V19" s="14">
        <f>_xlfn.LET(_xlpm.a,T19,_xlpm.b,R19,2*_xlpm.a*_xlpm.b/(_xlpm.a+_xlpm.b))</f>
        <v>2.8169014084507043E-2</v>
      </c>
      <c r="W19" s="14">
        <f>_xlfn.LET(_xlpm.p,R19,_xlpm.q,T19,LOG(_xlpm.p/_xlpm.q))</f>
        <v>-1.8450980400142569</v>
      </c>
      <c r="X19" s="2"/>
      <c r="AC19" s="2"/>
      <c r="AH19" s="2"/>
      <c r="AI19" s="2"/>
    </row>
    <row r="20" spans="1:35">
      <c r="A20" s="1" t="str">
        <f>_xlfn.LET(_xlpm.sep," : ",CONCATENATE(O20,_xlpm.sep,P20))</f>
        <v>~ow~ : [ow]</v>
      </c>
      <c r="B20" s="1">
        <f>_xlfn.LET(_xlpm.d,$G20,_xlpm.k,_xlfn.CONCAT(LEFT(TRIM(B$1),1),"*"),COUNTIF(_xlpm.d,_xlpm.k))</f>
        <v>0</v>
      </c>
      <c r="C20" s="1">
        <f>_xlfn.LET(_xlpm.d,$G20,_xlpm.k,_xlfn.CONCAT(LEFT(TRIM(C$1),1),"*"),COUNTIF(_xlpm.d,_xlpm.k))</f>
        <v>0</v>
      </c>
      <c r="D20" s="1">
        <f>_xlfn.LET(_xlpm.d,$G20,_xlpm.k,_xlfn.CONCAT(LEFT(TRIM(D$1),1),"*"),COUNTIF(_xlpm.d,_xlpm.k))</f>
        <v>0</v>
      </c>
      <c r="E20" s="1">
        <f>LOG(F20+1,10)</f>
        <v>0.30102999566398114</v>
      </c>
      <c r="F20" s="7">
        <v>1</v>
      </c>
      <c r="G20" s="9" t="s">
        <v>663</v>
      </c>
      <c r="H20" s="4">
        <f>F20/freq.sum.r6e</f>
        <v>7.9668578712555765E-5</v>
      </c>
      <c r="I20" s="1" t="str">
        <f>_xlfn.LET(_xlpm.sep,":",_xlpm.w,$G20,LEFT(_xlpm.w,FIND(_xlpm.sep,_xlpm.w)-1))</f>
        <v>ow</v>
      </c>
      <c r="J20" s="1" t="str">
        <f>_xlfn.LET(_xlpm.sep,":",_xlpm.w,$G20,RIGHT(_xlpm.w,LEN(_xlpm.w)-FIND(_xlpm.sep,_xlpm.w)))</f>
        <v>ow</v>
      </c>
      <c r="K20" s="10">
        <f>_xlfn.LET(_xlpm.w,I20,LEN(_xlpm.w))</f>
        <v>2</v>
      </c>
      <c r="L20" s="10">
        <f>_xlfn.LET(_xlpm.w,J20,LEN(_xlpm.w))</f>
        <v>2</v>
      </c>
      <c r="M20" s="10">
        <f>_xlfn.LET(_xlpm.a,K20,_xlpm.b,L20,MAX(_xlpm.a,_xlpm.b))</f>
        <v>2</v>
      </c>
      <c r="N20" s="10">
        <f>_xlfn.LET(_xlpm.d,(K20,L20),MAX(_xlpm.d)-MIN(_xlpm.d))</f>
        <v>0</v>
      </c>
      <c r="O20" s="1" t="str">
        <f>_xlfn.LET(_xlpm.sep,":",_xlpm.w,$G20,_xlfn.CONCAT("~",RIGHT(_xlpm.w,LEN(_xlpm.w)-FIND(_xlpm.sep,_xlpm.w)),"~"))</f>
        <v>~ow~</v>
      </c>
      <c r="P20" s="1" t="str">
        <f>_xlfn.LET(_xlpm.sep,":",_xlpm.w,$G20,_xlfn.CONCAT("[",LEFT(_xlpm.w,FIND(_xlpm.sep,_xlpm.w)-1),"]"))</f>
        <v>[ow]</v>
      </c>
      <c r="Q20" s="14" cm="1">
        <f t="array" ref="Q20">SUM(_xlfn._xlws.FILTER($H$2:$H$2302,_xlfn.MAP($O$2:$O$2302,_xlfn.LAMBDA(_xlpm.x,_xlpm.x=$O20))))</f>
        <v>5.5768005098789037E-3</v>
      </c>
      <c r="R20" s="14">
        <f>$H20/Q20</f>
        <v>1.4285714285714285E-2</v>
      </c>
      <c r="S20" s="14" cm="1">
        <f t="array" ref="S20">SUM(_xlfn._xlws.FILTER($H$2:$H$2302,_xlfn.MAP($P$2:$P$2302,_xlfn.LAMBDA(_xlpm.x,_xlpm.x=$P20))))</f>
        <v>7.9668578712555765E-5</v>
      </c>
      <c r="T20" s="14">
        <f>$H20/S20</f>
        <v>1</v>
      </c>
      <c r="U20" s="14">
        <f>_xlfn.LET(_xlpm.freq,F20,_xlpm.size,M20+1,_xlpm.F,V20,LOG(1+_xlpm.freq)*LOG(1+_xlpm.size)*_xlpm.F)</f>
        <v>5.1052990585609319E-3</v>
      </c>
      <c r="V20" s="14">
        <f>_xlfn.LET(_xlpm.a,T20,_xlpm.b,R20,2*_xlpm.a*_xlpm.b/(_xlpm.a+_xlpm.b))</f>
        <v>2.8169014084507043E-2</v>
      </c>
      <c r="W20" s="14">
        <f>_xlfn.LET(_xlpm.p,R20,_xlpm.q,T20,LOG(_xlpm.p/_xlpm.q))</f>
        <v>-1.8450980400142569</v>
      </c>
      <c r="X20" s="2"/>
      <c r="AC20" s="2"/>
      <c r="AH20" s="2"/>
      <c r="AI20" s="2"/>
    </row>
    <row r="21" spans="1:35">
      <c r="A21" s="1" t="str">
        <f>_xlfn.LET(_xlpm.sep," : ",CONCATENATE(O21,_xlpm.sep,P21))</f>
        <v>~ow~ : [ɑw]</v>
      </c>
      <c r="B21" s="1">
        <f>_xlfn.LET(_xlpm.d,$G21,_xlpm.k,_xlfn.CONCAT(LEFT(TRIM(B$1),1),"*"),COUNTIF(_xlpm.d,_xlpm.k))</f>
        <v>0</v>
      </c>
      <c r="C21" s="1">
        <f>_xlfn.LET(_xlpm.d,$G21,_xlpm.k,_xlfn.CONCAT(LEFT(TRIM(C$1),1),"*"),COUNTIF(_xlpm.d,_xlpm.k))</f>
        <v>0</v>
      </c>
      <c r="D21" s="1">
        <f>_xlfn.LET(_xlpm.d,$G21,_xlpm.k,_xlfn.CONCAT(LEFT(TRIM(D$1),1),"*"),COUNTIF(_xlpm.d,_xlpm.k))</f>
        <v>0</v>
      </c>
      <c r="E21" s="1">
        <f>LOG(F21+1,10)</f>
        <v>0.30102999566398114</v>
      </c>
      <c r="F21" s="7">
        <v>1</v>
      </c>
      <c r="G21" s="9" t="s">
        <v>1666</v>
      </c>
      <c r="H21" s="4">
        <f>F21/freq.sum.r6e</f>
        <v>7.9668578712555765E-5</v>
      </c>
      <c r="I21" s="4" t="str">
        <f>_xlfn.LET(_xlpm.sep,":",_xlpm.w,$G21,LEFT(_xlpm.w,FIND(_xlpm.sep,_xlpm.w)-1))</f>
        <v>ɑw</v>
      </c>
      <c r="J21" s="4" t="str">
        <f>_xlfn.LET(_xlpm.sep,":",_xlpm.w,$G21,RIGHT(_xlpm.w,LEN(_xlpm.w)-FIND(_xlpm.sep,_xlpm.w)))</f>
        <v>ow</v>
      </c>
      <c r="K21" s="10">
        <f>_xlfn.LET(_xlpm.w,I21,LEN(_xlpm.w))</f>
        <v>2</v>
      </c>
      <c r="L21" s="10">
        <f>_xlfn.LET(_xlpm.w,J21,LEN(_xlpm.w))</f>
        <v>2</v>
      </c>
      <c r="M21" s="10">
        <f>_xlfn.LET(_xlpm.a,K21,_xlpm.b,L21,MAX(_xlpm.a,_xlpm.b))</f>
        <v>2</v>
      </c>
      <c r="N21" s="10">
        <f>_xlfn.LET(_xlpm.d,(K21,L21),MAX(_xlpm.d)-MIN(_xlpm.d))</f>
        <v>0</v>
      </c>
      <c r="O21" s="1" t="str">
        <f>_xlfn.LET(_xlpm.sep,":",_xlpm.w,$G21,_xlfn.CONCAT("~",RIGHT(_xlpm.w,LEN(_xlpm.w)-FIND(_xlpm.sep,_xlpm.w)),"~"))</f>
        <v>~ow~</v>
      </c>
      <c r="P21" s="1" t="str">
        <f>_xlfn.LET(_xlpm.sep,":",_xlpm.w,$G21,_xlfn.CONCAT("[",LEFT(_xlpm.w,FIND(_xlpm.sep,_xlpm.w)-1),"]"))</f>
        <v>[ɑw]</v>
      </c>
      <c r="Q21" s="14" cm="1">
        <f t="array" ref="Q21">SUM(_xlfn._xlws.FILTER($H$2:$H$2300,_xlfn.MAP($O$2:$O$2300,_xlfn.LAMBDA(_xlpm.x,_xlpm.x=$O21))))</f>
        <v>5.5768005098789037E-3</v>
      </c>
      <c r="R21" s="14">
        <f>$H21/Q21</f>
        <v>1.4285714285714285E-2</v>
      </c>
      <c r="S21" s="14" cm="1">
        <f t="array" ref="S21">SUM(_xlfn._xlws.FILTER($H$2:$H$2300,_xlfn.MAP($P$2:$P$2300,_xlfn.LAMBDA(_xlpm.x,_xlpm.x=$P21))))</f>
        <v>7.9668578712555765E-5</v>
      </c>
      <c r="T21" s="14">
        <f>$H21/S21</f>
        <v>1</v>
      </c>
      <c r="U21" s="14">
        <f>_xlfn.LET(_xlpm.freq,F21,_xlpm.size,M21+1,_xlpm.F,V21,LOG(1+_xlpm.freq)*LOG(1+_xlpm.size)*_xlpm.F)</f>
        <v>5.1052990585609319E-3</v>
      </c>
      <c r="V21" s="14">
        <f>_xlfn.LET(_xlpm.a,T21,_xlpm.b,R21,2*_xlpm.a*_xlpm.b/(_xlpm.a+_xlpm.b))</f>
        <v>2.8169014084507043E-2</v>
      </c>
      <c r="W21" s="14">
        <f>_xlfn.LET(_xlpm.p,R21,_xlpm.q,T21,LOG(_xlpm.p/_xlpm.q))</f>
        <v>-1.8450980400142569</v>
      </c>
      <c r="X21" s="2"/>
      <c r="AC21" s="2"/>
      <c r="AH21" s="2"/>
      <c r="AI21" s="2"/>
    </row>
    <row r="22" spans="1:35">
      <c r="A22" s="1" t="str">
        <f>_xlfn.LET(_xlpm.sep," : ",CONCATENATE(O22,_xlpm.sep,P22))</f>
        <v>~e~ : [iw]</v>
      </c>
      <c r="B22" s="1">
        <f>_xlfn.LET(_xlpm.d,$G22,_xlpm.k,_xlfn.CONCAT(LEFT(TRIM(B$1),1),"*"),COUNTIF(_xlpm.d,_xlpm.k))</f>
        <v>0</v>
      </c>
      <c r="C22" s="1">
        <f>_xlfn.LET(_xlpm.d,$G22,_xlpm.k,_xlfn.CONCAT(LEFT(TRIM(C$1),1),"*"),COUNTIF(_xlpm.d,_xlpm.k))</f>
        <v>0</v>
      </c>
      <c r="D22" s="1">
        <f>_xlfn.LET(_xlpm.d,$G22,_xlpm.k,_xlfn.CONCAT(LEFT(TRIM(D$1),1),"*"),COUNTIF(_xlpm.d,_xlpm.k))</f>
        <v>0</v>
      </c>
      <c r="E22" s="1">
        <f>LOG(F22+1,10)</f>
        <v>0.30102999566398114</v>
      </c>
      <c r="F22" s="7">
        <v>1</v>
      </c>
      <c r="G22" s="9" t="s">
        <v>650</v>
      </c>
      <c r="H22" s="4">
        <f>F22/freq.sum.r6e</f>
        <v>7.9668578712555765E-5</v>
      </c>
      <c r="I22" s="1" t="str">
        <f>_xlfn.LET(_xlpm.sep,":",_xlpm.w,$G22,LEFT(_xlpm.w,FIND(_xlpm.sep,_xlpm.w)-1))</f>
        <v>iw</v>
      </c>
      <c r="J22" s="1" t="str">
        <f>_xlfn.LET(_xlpm.sep,":",_xlpm.w,$G22,RIGHT(_xlpm.w,LEN(_xlpm.w)-FIND(_xlpm.sep,_xlpm.w)))</f>
        <v>e</v>
      </c>
      <c r="K22" s="10">
        <f>_xlfn.LET(_xlpm.w,I22,LEN(_xlpm.w))</f>
        <v>2</v>
      </c>
      <c r="L22" s="10">
        <f>_xlfn.LET(_xlpm.w,J22,LEN(_xlpm.w))</f>
        <v>1</v>
      </c>
      <c r="M22" s="10">
        <f>_xlfn.LET(_xlpm.a,K22,_xlpm.b,L22,MAX(_xlpm.a,_xlpm.b))</f>
        <v>2</v>
      </c>
      <c r="N22" s="10">
        <f>_xlfn.LET(_xlpm.d,(K22,L22),MAX(_xlpm.d)-MIN(_xlpm.d))</f>
        <v>1</v>
      </c>
      <c r="O22" s="1" t="str">
        <f>_xlfn.LET(_xlpm.sep,":",_xlpm.w,$G22,_xlfn.CONCAT("~",RIGHT(_xlpm.w,LEN(_xlpm.w)-FIND(_xlpm.sep,_xlpm.w)),"~"))</f>
        <v>~e~</v>
      </c>
      <c r="P22" s="1" t="str">
        <f>_xlfn.LET(_xlpm.sep,":",_xlpm.w,$G22,_xlfn.CONCAT("[",LEFT(_xlpm.w,FIND(_xlpm.sep,_xlpm.w)-1),"]"))</f>
        <v>[iw]</v>
      </c>
      <c r="Q22" s="14" cm="1">
        <f t="array" ref="Q22">SUM(_xlfn._xlws.FILTER($H$2:$H$2302,_xlfn.MAP($O$2:$O$2302,_xlfn.LAMBDA(_xlpm.x,_xlpm.x=$O22))))</f>
        <v>4.939451880178458E-3</v>
      </c>
      <c r="R22" s="14">
        <f>$H22/Q22</f>
        <v>1.6129032258064516E-2</v>
      </c>
      <c r="S22" s="14" cm="1">
        <f t="array" ref="S22">SUM(_xlfn._xlws.FILTER($H$2:$H$2302,_xlfn.MAP($P$2:$P$2302,_xlfn.LAMBDA(_xlpm.x,_xlpm.x=$P22))))</f>
        <v>7.9668578712555765E-5</v>
      </c>
      <c r="T22" s="14">
        <f>$H22/S22</f>
        <v>1</v>
      </c>
      <c r="U22" s="14">
        <f>_xlfn.LET(_xlpm.freq,F22,_xlpm.size,M22+1,_xlpm.F,V22,LOG(1+_xlpm.freq)*LOG(1+_xlpm.size)*_xlpm.F)</f>
        <v>5.7535910025051772E-3</v>
      </c>
      <c r="V22" s="14">
        <f>_xlfn.LET(_xlpm.a,T22,_xlpm.b,R22,2*_xlpm.a*_xlpm.b/(_xlpm.a+_xlpm.b))</f>
        <v>3.1746031746031744E-2</v>
      </c>
      <c r="W22" s="14">
        <f>_xlfn.LET(_xlpm.p,R22,_xlpm.q,T22,LOG(_xlpm.p/_xlpm.q))</f>
        <v>-1.7923916894982539</v>
      </c>
      <c r="X22" s="2"/>
      <c r="AC22" s="2"/>
      <c r="AH22" s="2"/>
      <c r="AI22" s="2"/>
    </row>
    <row r="23" spans="1:35">
      <c r="A23" s="1" t="str">
        <f>_xlfn.LET(_xlpm.sep," : ",CONCATENATE(O23,_xlpm.sep,P23))</f>
        <v>~e~ : [əɪ]</v>
      </c>
      <c r="B23" s="1">
        <f>_xlfn.LET(_xlpm.d,$G23,_xlpm.k,_xlfn.CONCAT(LEFT(TRIM(B$1),1),"*"),COUNTIF(_xlpm.d,_xlpm.k))</f>
        <v>0</v>
      </c>
      <c r="C23" s="1">
        <f>_xlfn.LET(_xlpm.d,$G23,_xlpm.k,_xlfn.CONCAT(LEFT(TRIM(C$1),1),"*"),COUNTIF(_xlpm.d,_xlpm.k))</f>
        <v>0</v>
      </c>
      <c r="D23" s="1">
        <f>_xlfn.LET(_xlpm.d,$G23,_xlpm.k,_xlfn.CONCAT(LEFT(TRIM(D$1),1),"*"),COUNTIF(_xlpm.d,_xlpm.k))</f>
        <v>0</v>
      </c>
      <c r="E23" s="1">
        <f>LOG(F23+1,10)</f>
        <v>0.30102999566398114</v>
      </c>
      <c r="F23" s="7">
        <v>1</v>
      </c>
      <c r="G23" s="9" t="s">
        <v>1746</v>
      </c>
      <c r="H23" s="4">
        <f>F23/freq.sum.r6e</f>
        <v>7.9668578712555765E-5</v>
      </c>
      <c r="I23" s="4" t="str">
        <f>_xlfn.LET(_xlpm.sep,":",_xlpm.w,$G23,LEFT(_xlpm.w,FIND(_xlpm.sep,_xlpm.w)-1))</f>
        <v>əɪ</v>
      </c>
      <c r="J23" s="4" t="str">
        <f>_xlfn.LET(_xlpm.sep,":",_xlpm.w,$G23,RIGHT(_xlpm.w,LEN(_xlpm.w)-FIND(_xlpm.sep,_xlpm.w)))</f>
        <v>e</v>
      </c>
      <c r="K23" s="10">
        <f>_xlfn.LET(_xlpm.w,I23,LEN(_xlpm.w))</f>
        <v>2</v>
      </c>
      <c r="L23" s="10">
        <f>_xlfn.LET(_xlpm.w,J23,LEN(_xlpm.w))</f>
        <v>1</v>
      </c>
      <c r="M23" s="10">
        <f>_xlfn.LET(_xlpm.a,K23,_xlpm.b,L23,MAX(_xlpm.a,_xlpm.b))</f>
        <v>2</v>
      </c>
      <c r="N23" s="10">
        <f>_xlfn.LET(_xlpm.d,(K23,L23),MAX(_xlpm.d)-MIN(_xlpm.d))</f>
        <v>1</v>
      </c>
      <c r="O23" s="1" t="str">
        <f>_xlfn.LET(_xlpm.sep,":",_xlpm.w,$G23,_xlfn.CONCAT("~",RIGHT(_xlpm.w,LEN(_xlpm.w)-FIND(_xlpm.sep,_xlpm.w)),"~"))</f>
        <v>~e~</v>
      </c>
      <c r="P23" s="1" t="str">
        <f>_xlfn.LET(_xlpm.sep,":",_xlpm.w,$G23,_xlfn.CONCAT("[",LEFT(_xlpm.w,FIND(_xlpm.sep,_xlpm.w)-1),"]"))</f>
        <v>[əɪ]</v>
      </c>
      <c r="Q23" s="14" cm="1">
        <f t="array" ref="Q23">SUM(_xlfn._xlws.FILTER($H$2:$H$2300,_xlfn.MAP($O$2:$O$2300,_xlfn.LAMBDA(_xlpm.x,_xlpm.x=$O23))))</f>
        <v>4.939451880178458E-3</v>
      </c>
      <c r="R23" s="14">
        <f>$H23/Q23</f>
        <v>1.6129032258064516E-2</v>
      </c>
      <c r="S23" s="14" cm="1">
        <f t="array" ref="S23">SUM(_xlfn._xlws.FILTER($H$2:$H$2300,_xlfn.MAP($P$2:$P$2300,_xlfn.LAMBDA(_xlpm.x,_xlpm.x=$P23))))</f>
        <v>7.9668578712555765E-5</v>
      </c>
      <c r="T23" s="14">
        <f>$H23/S23</f>
        <v>1</v>
      </c>
      <c r="U23" s="14">
        <f>_xlfn.LET(_xlpm.freq,F23,_xlpm.size,M23+1,_xlpm.F,V23,LOG(1+_xlpm.freq)*LOG(1+_xlpm.size)*_xlpm.F)</f>
        <v>5.7535910025051772E-3</v>
      </c>
      <c r="V23" s="14">
        <f>_xlfn.LET(_xlpm.a,T23,_xlpm.b,R23,2*_xlpm.a*_xlpm.b/(_xlpm.a+_xlpm.b))</f>
        <v>3.1746031746031744E-2</v>
      </c>
      <c r="W23" s="14">
        <f>_xlfn.LET(_xlpm.p,R23,_xlpm.q,T23,LOG(_xlpm.p/_xlpm.q))</f>
        <v>-1.7923916894982539</v>
      </c>
      <c r="X23" s="2"/>
      <c r="AC23" s="2"/>
      <c r="AH23" s="2"/>
      <c r="AI23" s="2"/>
    </row>
    <row r="24" spans="1:35">
      <c r="A24" s="1" t="str">
        <f>_xlfn.LET(_xlpm.sep," : ",CONCATENATE(O24,_xlpm.sep,P24))</f>
        <v>~f~ : [fj]</v>
      </c>
      <c r="B24" s="1">
        <f>_xlfn.LET(_xlpm.d,$G24,_xlpm.k,_xlfn.CONCAT(LEFT(TRIM(B$1),1),"*"),COUNTIF(_xlpm.d,_xlpm.k))</f>
        <v>0</v>
      </c>
      <c r="C24" s="1">
        <f>_xlfn.LET(_xlpm.d,$G24,_xlpm.k,_xlfn.CONCAT(LEFT(TRIM(C$1),1),"*"),COUNTIF(_xlpm.d,_xlpm.k))</f>
        <v>0</v>
      </c>
      <c r="D24" s="1">
        <f>_xlfn.LET(_xlpm.d,$G24,_xlpm.k,_xlfn.CONCAT(LEFT(TRIM(D$1),1),"*"),COUNTIF(_xlpm.d,_xlpm.k))</f>
        <v>0</v>
      </c>
      <c r="E24" s="1">
        <f>LOG(F24+1,10)</f>
        <v>0.60205999132796229</v>
      </c>
      <c r="F24" s="7">
        <v>3</v>
      </c>
      <c r="G24" s="9" t="s">
        <v>2236</v>
      </c>
      <c r="H24" s="4">
        <f>F24/freq.sum.r6e</f>
        <v>2.390057361376673E-4</v>
      </c>
      <c r="I24" s="4" t="str">
        <f>_xlfn.LET(_xlpm.sep,":",_xlpm.w,$G24,LEFT(_xlpm.w,FIND(_xlpm.sep,_xlpm.w)-1))</f>
        <v>fj</v>
      </c>
      <c r="J24" s="4" t="str">
        <f>_xlfn.LET(_xlpm.sep,":",_xlpm.w,$G24,RIGHT(_xlpm.w,LEN(_xlpm.w)-FIND(_xlpm.sep,_xlpm.w)))</f>
        <v>f</v>
      </c>
      <c r="K24" s="10">
        <f>_xlfn.LET(_xlpm.w,I24,LEN(_xlpm.w))</f>
        <v>2</v>
      </c>
      <c r="L24" s="10">
        <f>_xlfn.LET(_xlpm.w,J24,LEN(_xlpm.w))</f>
        <v>1</v>
      </c>
      <c r="M24" s="10">
        <f>_xlfn.LET(_xlpm.a,K24,_xlpm.b,L24,MAX(_xlpm.a,_xlpm.b))</f>
        <v>2</v>
      </c>
      <c r="N24" s="10">
        <f>_xlfn.LET(_xlpm.d,(K24,L24),MAX(_xlpm.d)-MIN(_xlpm.d))</f>
        <v>1</v>
      </c>
      <c r="O24" s="1" t="str">
        <f>_xlfn.LET(_xlpm.sep,":",_xlpm.w,$G24,_xlfn.CONCAT("~",RIGHT(_xlpm.w,LEN(_xlpm.w)-FIND(_xlpm.sep,_xlpm.w)),"~"))</f>
        <v>~f~</v>
      </c>
      <c r="P24" s="1" t="str">
        <f>_xlfn.LET(_xlpm.sep,":",_xlpm.w,$G24,_xlfn.CONCAT("[",LEFT(_xlpm.w,FIND(_xlpm.sep,_xlpm.w)-1),"]"))</f>
        <v>[fj]</v>
      </c>
      <c r="Q24" s="14" cm="1">
        <f t="array" ref="Q24">SUM(_xlfn._xlws.FILTER($H$2:$H$2300,_xlfn.MAP($O$2:$O$2300,_xlfn.LAMBDA(_xlpm.x,_xlpm.x=$O24))))</f>
        <v>1.4738687061822816E-2</v>
      </c>
      <c r="R24" s="14">
        <f>$H24/Q24</f>
        <v>1.6216216216216217E-2</v>
      </c>
      <c r="S24" s="14" cm="1">
        <f t="array" ref="S24">SUM(_xlfn._xlws.FILTER($H$2:$H$2300,_xlfn.MAP($P$2:$P$2300,_xlfn.LAMBDA(_xlpm.x,_xlpm.x=$P24))))</f>
        <v>2.390057361376673E-4</v>
      </c>
      <c r="T24" s="14">
        <f>$H24/S24</f>
        <v>1</v>
      </c>
      <c r="U24" s="14">
        <f>_xlfn.LET(_xlpm.freq,F24,_xlpm.size,M24+1,_xlpm.F,V24,LOG(1+_xlpm.freq)*LOG(1+_xlpm.size)*_xlpm.F)</f>
        <v>1.1568390419930621E-2</v>
      </c>
      <c r="V24" s="14">
        <f>_xlfn.LET(_xlpm.a,T24,_xlpm.b,R24,2*_xlpm.a*_xlpm.b/(_xlpm.a+_xlpm.b))</f>
        <v>3.1914893617021274E-2</v>
      </c>
      <c r="W24" s="14">
        <f>_xlfn.LET(_xlpm.p,R24,_xlpm.q,T24,LOG(_xlpm.p/_xlpm.q))</f>
        <v>-1.7900504736833514</v>
      </c>
      <c r="X24" s="2"/>
      <c r="AC24" s="2"/>
      <c r="AH24" s="2"/>
      <c r="AI24" s="2"/>
    </row>
    <row r="25" spans="1:35">
      <c r="A25" s="1" t="str">
        <f>_xlfn.LET(_xlpm.sep," : ",CONCATENATE(O25,_xlpm.sep,P25))</f>
        <v>~es~ : [əɪz]</v>
      </c>
      <c r="B25" s="1">
        <f>_xlfn.LET(_xlpm.d,$G25,_xlpm.k,_xlfn.CONCAT(LEFT(TRIM(B$1),1),"*"),COUNTIF(_xlpm.d,_xlpm.k))</f>
        <v>0</v>
      </c>
      <c r="C25" s="1">
        <f>_xlfn.LET(_xlpm.d,$G25,_xlpm.k,_xlfn.CONCAT(LEFT(TRIM(C$1),1),"*"),COUNTIF(_xlpm.d,_xlpm.k))</f>
        <v>0</v>
      </c>
      <c r="D25" s="1">
        <f>_xlfn.LET(_xlpm.d,$G25,_xlpm.k,_xlfn.CONCAT(LEFT(TRIM(D$1),1),"*"),COUNTIF(_xlpm.d,_xlpm.k))</f>
        <v>0</v>
      </c>
      <c r="E25" s="1">
        <f>LOG(F25+1,10)</f>
        <v>0.30102999566398114</v>
      </c>
      <c r="F25" s="7">
        <v>1</v>
      </c>
      <c r="G25" s="9" t="s">
        <v>2080</v>
      </c>
      <c r="H25" s="4">
        <f>F25/freq.sum.r6e</f>
        <v>7.9668578712555765E-5</v>
      </c>
      <c r="I25" s="4" t="str">
        <f>_xlfn.LET(_xlpm.sep,":",_xlpm.w,$G25,LEFT(_xlpm.w,FIND(_xlpm.sep,_xlpm.w)-1))</f>
        <v>əɪz</v>
      </c>
      <c r="J25" s="4" t="str">
        <f>_xlfn.LET(_xlpm.sep,":",_xlpm.w,$G25,RIGHT(_xlpm.w,LEN(_xlpm.w)-FIND(_xlpm.sep,_xlpm.w)))</f>
        <v>es</v>
      </c>
      <c r="K25" s="10">
        <f>_xlfn.LET(_xlpm.w,I25,LEN(_xlpm.w))</f>
        <v>3</v>
      </c>
      <c r="L25" s="10">
        <f>_xlfn.LET(_xlpm.w,J25,LEN(_xlpm.w))</f>
        <v>2</v>
      </c>
      <c r="M25" s="10">
        <f>_xlfn.LET(_xlpm.a,K25,_xlpm.b,L25,MAX(_xlpm.a,_xlpm.b))</f>
        <v>3</v>
      </c>
      <c r="N25" s="10">
        <f>_xlfn.LET(_xlpm.d,(K25,L25),MAX(_xlpm.d)-MIN(_xlpm.d))</f>
        <v>1</v>
      </c>
      <c r="O25" s="1" t="str">
        <f>_xlfn.LET(_xlpm.sep,":",_xlpm.w,$G25,_xlfn.CONCAT("~",RIGHT(_xlpm.w,LEN(_xlpm.w)-FIND(_xlpm.sep,_xlpm.w)),"~"))</f>
        <v>~es~</v>
      </c>
      <c r="P25" s="1" t="str">
        <f>_xlfn.LET(_xlpm.sep,":",_xlpm.w,$G25,_xlfn.CONCAT("[",LEFT(_xlpm.w,FIND(_xlpm.sep,_xlpm.w)-1),"]"))</f>
        <v>[əɪz]</v>
      </c>
      <c r="Q25" s="14" cm="1">
        <f t="array" ref="Q25">SUM(_xlfn._xlws.FILTER($H$2:$H$2300,_xlfn.MAP($O$2:$O$2300,_xlfn.LAMBDA(_xlpm.x,_xlpm.x=$O25))))</f>
        <v>4.8597833014659021E-3</v>
      </c>
      <c r="R25" s="14">
        <f>$H25/Q25</f>
        <v>1.6393442622950817E-2</v>
      </c>
      <c r="S25" s="14" cm="1">
        <f t="array" ref="S25">SUM(_xlfn._xlws.FILTER($H$2:$H$2300,_xlfn.MAP($P$2:$P$2300,_xlfn.LAMBDA(_xlpm.x,_xlpm.x=$P25))))</f>
        <v>7.9668578712555765E-5</v>
      </c>
      <c r="T25" s="14">
        <f>$H25/S25</f>
        <v>1</v>
      </c>
      <c r="U25" s="14">
        <f>_xlfn.LET(_xlpm.freq,F25,_xlpm.size,M25+1,_xlpm.F,V25,LOG(1+_xlpm.freq)*LOG(1+_xlpm.size)*_xlpm.F)</f>
        <v>6.7874495927266014E-3</v>
      </c>
      <c r="V25" s="14">
        <f>_xlfn.LET(_xlpm.a,T25,_xlpm.b,R25,2*_xlpm.a*_xlpm.b/(_xlpm.a+_xlpm.b))</f>
        <v>3.2258064516129024E-2</v>
      </c>
      <c r="W25" s="14">
        <f>_xlfn.LET(_xlpm.p,R25,_xlpm.q,T25,LOG(_xlpm.p/_xlpm.q))</f>
        <v>-1.7853298350107671</v>
      </c>
      <c r="X25" s="2"/>
      <c r="AC25" s="2"/>
      <c r="AH25" s="2"/>
      <c r="AI25" s="2"/>
    </row>
    <row r="26" spans="1:35">
      <c r="A26" s="1" t="str">
        <f>_xlfn.LET(_xlpm.sep," : ",CONCATENATE(O26,_xlpm.sep,P26))</f>
        <v>~el~ : [ilj]</v>
      </c>
      <c r="B26" s="1">
        <f>_xlfn.LET(_xlpm.d,$G26,_xlpm.k,_xlfn.CONCAT(LEFT(TRIM(B$1),1),"*"),COUNTIF(_xlpm.d,_xlpm.k))</f>
        <v>0</v>
      </c>
      <c r="C26" s="1">
        <f>_xlfn.LET(_xlpm.d,$G26,_xlpm.k,_xlfn.CONCAT(LEFT(TRIM(C$1),1),"*"),COUNTIF(_xlpm.d,_xlpm.k))</f>
        <v>0</v>
      </c>
      <c r="D26" s="1">
        <f>_xlfn.LET(_xlpm.d,$G26,_xlpm.k,_xlfn.CONCAT(LEFT(TRIM(D$1),1),"*"),COUNTIF(_xlpm.d,_xlpm.k))</f>
        <v>0</v>
      </c>
      <c r="E26" s="1">
        <f>LOG(F26+1,10)</f>
        <v>0.30102999566398114</v>
      </c>
      <c r="F26" s="7">
        <v>1</v>
      </c>
      <c r="G26" s="9" t="s">
        <v>2239</v>
      </c>
      <c r="H26" s="4">
        <f>F26/freq.sum.r6e</f>
        <v>7.9668578712555765E-5</v>
      </c>
      <c r="I26" s="4" t="str">
        <f>_xlfn.LET(_xlpm.sep,":",_xlpm.w,$G26,LEFT(_xlpm.w,FIND(_xlpm.sep,_xlpm.w)-1))</f>
        <v>ilj</v>
      </c>
      <c r="J26" s="4" t="str">
        <f>_xlfn.LET(_xlpm.sep,":",_xlpm.w,$G26,RIGHT(_xlpm.w,LEN(_xlpm.w)-FIND(_xlpm.sep,_xlpm.w)))</f>
        <v>el</v>
      </c>
      <c r="K26" s="10">
        <f>_xlfn.LET(_xlpm.w,I26,LEN(_xlpm.w))</f>
        <v>3</v>
      </c>
      <c r="L26" s="10">
        <f>_xlfn.LET(_xlpm.w,J26,LEN(_xlpm.w))</f>
        <v>2</v>
      </c>
      <c r="M26" s="10">
        <f>_xlfn.LET(_xlpm.a,K26,_xlpm.b,L26,MAX(_xlpm.a,_xlpm.b))</f>
        <v>3</v>
      </c>
      <c r="N26" s="10">
        <f>_xlfn.LET(_xlpm.d,(K26,L26),MAX(_xlpm.d)-MIN(_xlpm.d))</f>
        <v>1</v>
      </c>
      <c r="O26" s="1" t="str">
        <f>_xlfn.LET(_xlpm.sep,":",_xlpm.w,$G26,_xlfn.CONCAT("~",RIGHT(_xlpm.w,LEN(_xlpm.w)-FIND(_xlpm.sep,_xlpm.w)),"~"))</f>
        <v>~el~</v>
      </c>
      <c r="P26" s="1" t="str">
        <f>_xlfn.LET(_xlpm.sep,":",_xlpm.w,$G26,_xlfn.CONCAT("[",LEFT(_xlpm.w,FIND(_xlpm.sep,_xlpm.w)-1),"]"))</f>
        <v>[ilj]</v>
      </c>
      <c r="Q26" s="14" cm="1">
        <f t="array" ref="Q26">SUM(_xlfn._xlws.FILTER($H$2:$H$2300,_xlfn.MAP($O$2:$O$2300,_xlfn.LAMBDA(_xlpm.x,_xlpm.x=$O26))))</f>
        <v>4.7801147227533461E-3</v>
      </c>
      <c r="R26" s="14">
        <f>$H26/Q26</f>
        <v>1.6666666666666666E-2</v>
      </c>
      <c r="S26" s="14" cm="1">
        <f t="array" ref="S26">SUM(_xlfn._xlws.FILTER($H$2:$H$2300,_xlfn.MAP($P$2:$P$2300,_xlfn.LAMBDA(_xlpm.x,_xlpm.x=$P26))))</f>
        <v>7.9668578712555765E-5</v>
      </c>
      <c r="T26" s="14">
        <f>$H26/S26</f>
        <v>1</v>
      </c>
      <c r="U26" s="14">
        <f>_xlfn.LET(_xlpm.freq,F26,_xlpm.size,M26+1,_xlpm.F,V26,LOG(1+_xlpm.freq)*LOG(1+_xlpm.size)*_xlpm.F)</f>
        <v>6.8987192581811373E-3</v>
      </c>
      <c r="V26" s="14">
        <f>_xlfn.LET(_xlpm.a,T26,_xlpm.b,R26,2*_xlpm.a*_xlpm.b/(_xlpm.a+_xlpm.b))</f>
        <v>3.2786885245901641E-2</v>
      </c>
      <c r="W26" s="14">
        <f>_xlfn.LET(_xlpm.p,R26,_xlpm.q,T26,LOG(_xlpm.p/_xlpm.q))</f>
        <v>-1.7781512503836436</v>
      </c>
      <c r="X26" s="2"/>
      <c r="AC26" s="2"/>
      <c r="AH26" s="2"/>
      <c r="AI26" s="2"/>
    </row>
    <row r="27" spans="1:35">
      <c r="A27" s="1" t="str">
        <f>_xlfn.LET(_xlpm.sep," : ",CONCATENATE(O27,_xlpm.sep,P27))</f>
        <v>~o~ : [ɔw]</v>
      </c>
      <c r="B27" s="1">
        <f>_xlfn.LET(_xlpm.d,$G27,_xlpm.k,_xlfn.CONCAT(LEFT(TRIM(B$1),1),"*"),COUNTIF(_xlpm.d,_xlpm.k))</f>
        <v>0</v>
      </c>
      <c r="C27" s="1">
        <f>_xlfn.LET(_xlpm.d,$G27,_xlpm.k,_xlfn.CONCAT(LEFT(TRIM(C$1),1),"*"),COUNTIF(_xlpm.d,_xlpm.k))</f>
        <v>0</v>
      </c>
      <c r="D27" s="1">
        <f>_xlfn.LET(_xlpm.d,$G27,_xlpm.k,_xlfn.CONCAT(LEFT(TRIM(D$1),1),"*"),COUNTIF(_xlpm.d,_xlpm.k))</f>
        <v>0</v>
      </c>
      <c r="E27" s="1">
        <f>LOG(F27+1,10)</f>
        <v>0.30102999566398114</v>
      </c>
      <c r="F27" s="7">
        <v>1</v>
      </c>
      <c r="G27" s="9" t="s">
        <v>1665</v>
      </c>
      <c r="H27" s="4">
        <f>F27/freq.sum.r6e</f>
        <v>7.9668578712555765E-5</v>
      </c>
      <c r="I27" s="1" t="str">
        <f>_xlfn.LET(_xlpm.sep,":",_xlpm.w,$G27,LEFT(_xlpm.w,FIND(_xlpm.sep,_xlpm.w)-1))</f>
        <v>ɔw</v>
      </c>
      <c r="J27" s="1" t="str">
        <f>_xlfn.LET(_xlpm.sep,":",_xlpm.w,$G27,RIGHT(_xlpm.w,LEN(_xlpm.w)-FIND(_xlpm.sep,_xlpm.w)))</f>
        <v>o</v>
      </c>
      <c r="K27" s="10">
        <f>_xlfn.LET(_xlpm.w,I27,LEN(_xlpm.w))</f>
        <v>2</v>
      </c>
      <c r="L27" s="10">
        <f>_xlfn.LET(_xlpm.w,J27,LEN(_xlpm.w))</f>
        <v>1</v>
      </c>
      <c r="M27" s="10">
        <f>_xlfn.LET(_xlpm.a,K27,_xlpm.b,L27,MAX(_xlpm.a,_xlpm.b))</f>
        <v>2</v>
      </c>
      <c r="N27" s="10">
        <f>_xlfn.LET(_xlpm.d,(K27,L27),MAX(_xlpm.d)-MIN(_xlpm.d))</f>
        <v>1</v>
      </c>
      <c r="O27" s="1" t="str">
        <f>_xlfn.LET(_xlpm.sep,":",_xlpm.w,$G27,_xlfn.CONCAT("~",RIGHT(_xlpm.w,LEN(_xlpm.w)-FIND(_xlpm.sep,_xlpm.w)),"~"))</f>
        <v>~o~</v>
      </c>
      <c r="P27" s="1" t="str">
        <f>_xlfn.LET(_xlpm.sep,":",_xlpm.w,$G27,_xlfn.CONCAT("[",LEFT(_xlpm.w,FIND(_xlpm.sep,_xlpm.w)-1),"]"))</f>
        <v>[ɔw]</v>
      </c>
      <c r="Q27" s="14" cm="1">
        <f t="array" ref="Q27">SUM(_xlfn._xlws.FILTER($H$2:$H$2302,_xlfn.MAP($O$2:$O$2302,_xlfn.LAMBDA(_xlpm.x,_xlpm.x=$O27))))</f>
        <v>4.3817718291905674E-3</v>
      </c>
      <c r="R27" s="14">
        <f>$H27/Q27</f>
        <v>1.8181818181818181E-2</v>
      </c>
      <c r="S27" s="14" cm="1">
        <f t="array" ref="S27">SUM(_xlfn._xlws.FILTER($H$2:$H$2302,_xlfn.MAP($P$2:$P$2302,_xlfn.LAMBDA(_xlpm.x,_xlpm.x=$P27))))</f>
        <v>7.9668578712555765E-5</v>
      </c>
      <c r="T27" s="14">
        <f>$H27/S27</f>
        <v>1</v>
      </c>
      <c r="U27" s="14">
        <f>_xlfn.LET(_xlpm.freq,F27,_xlpm.size,M27+1,_xlpm.F,V27,LOG(1+_xlpm.freq)*LOG(1+_xlpm.size)*_xlpm.F)</f>
        <v>6.4727898778183255E-3</v>
      </c>
      <c r="V27" s="14">
        <f>_xlfn.LET(_xlpm.a,T27,_xlpm.b,R27,2*_xlpm.a*_xlpm.b/(_xlpm.a+_xlpm.b))</f>
        <v>3.5714285714285719E-2</v>
      </c>
      <c r="W27" s="14">
        <f>_xlfn.LET(_xlpm.p,R27,_xlpm.q,T27,LOG(_xlpm.p/_xlpm.q))</f>
        <v>-1.7403626894942439</v>
      </c>
      <c r="X27" s="2"/>
      <c r="AC27" s="2"/>
      <c r="AH27" s="2"/>
      <c r="AI27" s="2"/>
    </row>
    <row r="28" spans="1:35">
      <c r="A28" s="1" t="str">
        <f>_xlfn.LET(_xlpm.sep," : ",CONCATENATE(O28,_xlpm.sep,P28))</f>
        <v>~b~ : [bj]</v>
      </c>
      <c r="B28" s="1">
        <f>_xlfn.LET(_xlpm.d,$G28,_xlpm.k,_xlfn.CONCAT(LEFT(TRIM(B$1),1),"*"),COUNTIF(_xlpm.d,_xlpm.k))</f>
        <v>0</v>
      </c>
      <c r="C28" s="1">
        <f>_xlfn.LET(_xlpm.d,$G28,_xlpm.k,_xlfn.CONCAT(LEFT(TRIM(C$1),1),"*"),COUNTIF(_xlpm.d,_xlpm.k))</f>
        <v>0</v>
      </c>
      <c r="D28" s="1">
        <f>_xlfn.LET(_xlpm.d,$G28,_xlpm.k,_xlfn.CONCAT(LEFT(TRIM(D$1),1),"*"),COUNTIF(_xlpm.d,_xlpm.k))</f>
        <v>0</v>
      </c>
      <c r="E28" s="1">
        <f>LOG(F28+1,10)</f>
        <v>0.60205999132796229</v>
      </c>
      <c r="F28" s="7">
        <v>3</v>
      </c>
      <c r="G28" s="9" t="s">
        <v>2229</v>
      </c>
      <c r="H28" s="4">
        <f>F28/freq.sum.r6e</f>
        <v>2.390057361376673E-4</v>
      </c>
      <c r="I28" s="1" t="str">
        <f>_xlfn.LET(_xlpm.sep,":",_xlpm.w,$G28,LEFT(_xlpm.w,FIND(_xlpm.sep,_xlpm.w)-1))</f>
        <v>bj</v>
      </c>
      <c r="J28" s="1" t="str">
        <f>_xlfn.LET(_xlpm.sep,":",_xlpm.w,$G28,RIGHT(_xlpm.w,LEN(_xlpm.w)-FIND(_xlpm.sep,_xlpm.w)))</f>
        <v>b</v>
      </c>
      <c r="K28" s="10">
        <f>_xlfn.LET(_xlpm.w,I28,LEN(_xlpm.w))</f>
        <v>2</v>
      </c>
      <c r="L28" s="10">
        <f>_xlfn.LET(_xlpm.w,J28,LEN(_xlpm.w))</f>
        <v>1</v>
      </c>
      <c r="M28" s="10">
        <f>_xlfn.LET(_xlpm.a,K28,_xlpm.b,L28,MAX(_xlpm.a,_xlpm.b))</f>
        <v>2</v>
      </c>
      <c r="N28" s="10">
        <f>_xlfn.LET(_xlpm.d,(K28,L28),MAX(_xlpm.d)-MIN(_xlpm.d))</f>
        <v>1</v>
      </c>
      <c r="O28" s="1" t="str">
        <f>_xlfn.LET(_xlpm.sep,":",_xlpm.w,$G28,_xlfn.CONCAT("~",RIGHT(_xlpm.w,LEN(_xlpm.w)-FIND(_xlpm.sep,_xlpm.w)),"~"))</f>
        <v>~b~</v>
      </c>
      <c r="P28" s="1" t="str">
        <f>_xlfn.LET(_xlpm.sep,":",_xlpm.w,$G28,_xlfn.CONCAT("[",LEFT(_xlpm.w,FIND(_xlpm.sep,_xlpm.w)-1),"]"))</f>
        <v>[bj]</v>
      </c>
      <c r="Q28" s="14" cm="1">
        <f t="array" ref="Q28">SUM(_xlfn._xlws.FILTER($H$2:$H$2302,_xlfn.MAP($O$2:$O$2302,_xlfn.LAMBDA(_xlpm.x,_xlpm.x=$O28))))</f>
        <v>1.5854047163798599E-2</v>
      </c>
      <c r="R28" s="14">
        <f>$H28/Q28</f>
        <v>1.5075376884422108E-2</v>
      </c>
      <c r="S28" s="14" cm="1">
        <f t="array" ref="S28">SUM(_xlfn._xlws.FILTER($H$2:$H$2302,_xlfn.MAP($P$2:$P$2302,_xlfn.LAMBDA(_xlpm.x,_xlpm.x=$P28))))</f>
        <v>3.1867431485022306E-4</v>
      </c>
      <c r="T28" s="14">
        <f>$H28/S28</f>
        <v>0.75</v>
      </c>
      <c r="U28" s="14">
        <f>_xlfn.LET(_xlpm.freq,F28,_xlpm.size,M28+1,_xlpm.F,V28,LOG(1+_xlpm.freq)*LOG(1+_xlpm.size)*_xlpm.F)</f>
        <v>1.0713583246044123E-2</v>
      </c>
      <c r="V28" s="14">
        <f>_xlfn.LET(_xlpm.a,T28,_xlpm.b,R28,2*_xlpm.a*_xlpm.b/(_xlpm.a+_xlpm.b))</f>
        <v>2.9556650246305417E-2</v>
      </c>
      <c r="W28" s="14">
        <f>_xlfn.LET(_xlpm.p,R28,_xlpm.q,T28,LOG(_xlpm.p/_xlpm.q))</f>
        <v>-1.6967930850817443</v>
      </c>
      <c r="X28" s="2"/>
      <c r="AC28" s="2"/>
      <c r="AH28" s="2"/>
      <c r="AI28" s="2"/>
    </row>
    <row r="29" spans="1:35">
      <c r="A29" s="1" t="str">
        <f>_xlfn.LET(_xlpm.sep," : ",CONCATENATE(O29,_xlpm.sep,P29))</f>
        <v>~p~ : [pj]</v>
      </c>
      <c r="B29" s="1">
        <f>_xlfn.LET(_xlpm.d,$G29,_xlpm.k,_xlfn.CONCAT(LEFT(TRIM(B$1),1),"*"),COUNTIF(_xlpm.d,_xlpm.k))</f>
        <v>0</v>
      </c>
      <c r="C29" s="1">
        <f>_xlfn.LET(_xlpm.d,$G29,_xlpm.k,_xlfn.CONCAT(LEFT(TRIM(C$1),1),"*"),COUNTIF(_xlpm.d,_xlpm.k))</f>
        <v>0</v>
      </c>
      <c r="D29" s="1">
        <f>_xlfn.LET(_xlpm.d,$G29,_xlpm.k,_xlfn.CONCAT(LEFT(TRIM(D$1),1),"*"),COUNTIF(_xlpm.d,_xlpm.k))</f>
        <v>0</v>
      </c>
      <c r="E29" s="1">
        <f>LOG(F29+1,10)</f>
        <v>0.69897000433601875</v>
      </c>
      <c r="F29" s="7">
        <v>4</v>
      </c>
      <c r="G29" s="9" t="s">
        <v>2247</v>
      </c>
      <c r="H29" s="4">
        <f>F29/freq.sum.r6e</f>
        <v>3.1867431485022306E-4</v>
      </c>
      <c r="I29" s="1" t="str">
        <f>_xlfn.LET(_xlpm.sep,":",_xlpm.w,$G29,LEFT(_xlpm.w,FIND(_xlpm.sep,_xlpm.w)-1))</f>
        <v>pj</v>
      </c>
      <c r="J29" s="1" t="str">
        <f>_xlfn.LET(_xlpm.sep,":",_xlpm.w,$G29,RIGHT(_xlpm.w,LEN(_xlpm.w)-FIND(_xlpm.sep,_xlpm.w)))</f>
        <v>p</v>
      </c>
      <c r="K29" s="10">
        <f>_xlfn.LET(_xlpm.w,I29,LEN(_xlpm.w))</f>
        <v>2</v>
      </c>
      <c r="L29" s="10">
        <f>_xlfn.LET(_xlpm.w,J29,LEN(_xlpm.w))</f>
        <v>1</v>
      </c>
      <c r="M29" s="10">
        <f>_xlfn.LET(_xlpm.a,K29,_xlpm.b,L29,MAX(_xlpm.a,_xlpm.b))</f>
        <v>2</v>
      </c>
      <c r="N29" s="10">
        <f>_xlfn.LET(_xlpm.d,(K29,L29),MAX(_xlpm.d)-MIN(_xlpm.d))</f>
        <v>1</v>
      </c>
      <c r="O29" s="1" t="str">
        <f>_xlfn.LET(_xlpm.sep,":",_xlpm.w,$G29,_xlfn.CONCAT("~",RIGHT(_xlpm.w,LEN(_xlpm.w)-FIND(_xlpm.sep,_xlpm.w)),"~"))</f>
        <v>~p~</v>
      </c>
      <c r="P29" s="1" t="str">
        <f>_xlfn.LET(_xlpm.sep,":",_xlpm.w,$G29,_xlfn.CONCAT("[",LEFT(_xlpm.w,FIND(_xlpm.sep,_xlpm.w)-1),"]"))</f>
        <v>[pj]</v>
      </c>
      <c r="Q29" s="14" cm="1">
        <f t="array" ref="Q29">SUM(_xlfn._xlws.FILTER($H$2:$H$2302,_xlfn.MAP($O$2:$O$2302,_xlfn.LAMBDA(_xlpm.x,_xlpm.x=$O29))))</f>
        <v>1.5615041427660931E-2</v>
      </c>
      <c r="R29" s="14">
        <f>$H29/Q29</f>
        <v>2.0408163265306121E-2</v>
      </c>
      <c r="S29" s="14" cm="1">
        <f t="array" ref="S29">SUM(_xlfn._xlws.FILTER($H$2:$H$2302,_xlfn.MAP($P$2:$P$2302,_xlfn.LAMBDA(_xlpm.x,_xlpm.x=$P29))))</f>
        <v>3.1867431485022306E-4</v>
      </c>
      <c r="T29" s="14">
        <f>$H29/S29</f>
        <v>1</v>
      </c>
      <c r="U29" s="14">
        <f>_xlfn.LET(_xlpm.freq,F29,_xlpm.size,M29+1,_xlpm.F,V29,LOG(1+_xlpm.freq)*LOG(1+_xlpm.size)*_xlpm.F)</f>
        <v>1.6832874989961971E-2</v>
      </c>
      <c r="V29" s="14">
        <f>_xlfn.LET(_xlpm.a,T29,_xlpm.b,R29,2*_xlpm.a*_xlpm.b/(_xlpm.a+_xlpm.b))</f>
        <v>3.9999999999999994E-2</v>
      </c>
      <c r="W29" s="14">
        <f>_xlfn.LET(_xlpm.p,R29,_xlpm.q,T29,LOG(_xlpm.p/_xlpm.q))</f>
        <v>-1.6901960800285136</v>
      </c>
      <c r="X29" s="2"/>
      <c r="AC29" s="2"/>
      <c r="AH29" s="2"/>
      <c r="AI29" s="2"/>
    </row>
    <row r="30" spans="1:35">
      <c r="A30" s="1" t="str">
        <f>_xlfn.LET(_xlpm.sep," : ",CONCATENATE(O30,_xlpm.sep,P30))</f>
        <v>~ec~ : [ɛkj]</v>
      </c>
      <c r="B30" s="1">
        <f>_xlfn.LET(_xlpm.d,$G30,_xlpm.k,_xlfn.CONCAT(LEFT(TRIM(B$1),1),"*"),COUNTIF(_xlpm.d,_xlpm.k))</f>
        <v>0</v>
      </c>
      <c r="C30" s="1">
        <f>_xlfn.LET(_xlpm.d,$G30,_xlpm.k,_xlfn.CONCAT(LEFT(TRIM(C$1),1),"*"),COUNTIF(_xlpm.d,_xlpm.k))</f>
        <v>0</v>
      </c>
      <c r="D30" s="1">
        <f>_xlfn.LET(_xlpm.d,$G30,_xlpm.k,_xlfn.CONCAT(LEFT(TRIM(D$1),1),"*"),COUNTIF(_xlpm.d,_xlpm.k))</f>
        <v>0</v>
      </c>
      <c r="E30" s="1">
        <f>LOG(F30+1,10)</f>
        <v>0.30102999566398114</v>
      </c>
      <c r="F30" s="7">
        <v>1</v>
      </c>
      <c r="G30" s="9" t="s">
        <v>2281</v>
      </c>
      <c r="H30" s="4">
        <f>F30/freq.sum.r6e</f>
        <v>7.9668578712555765E-5</v>
      </c>
      <c r="I30" s="1" t="str">
        <f>_xlfn.LET(_xlpm.sep,":",_xlpm.w,$G30,LEFT(_xlpm.w,FIND(_xlpm.sep,_xlpm.w)-1))</f>
        <v>ɛkj</v>
      </c>
      <c r="J30" s="1" t="str">
        <f>_xlfn.LET(_xlpm.sep,":",_xlpm.w,$G30,RIGHT(_xlpm.w,LEN(_xlpm.w)-FIND(_xlpm.sep,_xlpm.w)))</f>
        <v>ec</v>
      </c>
      <c r="K30" s="10">
        <f>_xlfn.LET(_xlpm.w,I30,LEN(_xlpm.w))</f>
        <v>3</v>
      </c>
      <c r="L30" s="10">
        <f>_xlfn.LET(_xlpm.w,J30,LEN(_xlpm.w))</f>
        <v>2</v>
      </c>
      <c r="M30" s="10">
        <f>_xlfn.LET(_xlpm.a,K30,_xlpm.b,L30,MAX(_xlpm.a,_xlpm.b))</f>
        <v>3</v>
      </c>
      <c r="N30" s="10">
        <f>_xlfn.LET(_xlpm.d,(K30,L30),MAX(_xlpm.d)-MIN(_xlpm.d))</f>
        <v>1</v>
      </c>
      <c r="O30" s="1" t="str">
        <f>_xlfn.LET(_xlpm.sep,":",_xlpm.w,$G30,_xlfn.CONCAT("~",RIGHT(_xlpm.w,LEN(_xlpm.w)-FIND(_xlpm.sep,_xlpm.w)),"~"))</f>
        <v>~ec~</v>
      </c>
      <c r="P30" s="1" t="str">
        <f>_xlfn.LET(_xlpm.sep,":",_xlpm.w,$G30,_xlfn.CONCAT("[",LEFT(_xlpm.w,FIND(_xlpm.sep,_xlpm.w)-1),"]"))</f>
        <v>[ɛkj]</v>
      </c>
      <c r="Q30" s="14" cm="1">
        <f t="array" ref="Q30">SUM(_xlfn._xlws.FILTER($H$2:$H$2302,_xlfn.MAP($O$2:$O$2302,_xlfn.LAMBDA(_xlpm.x,_xlpm.x=$O30))))</f>
        <v>3.8240917782026763E-3</v>
      </c>
      <c r="R30" s="14">
        <f>$H30/Q30</f>
        <v>2.0833333333333336E-2</v>
      </c>
      <c r="S30" s="14" cm="1">
        <f t="array" ref="S30">SUM(_xlfn._xlws.FILTER($H$2:$H$2302,_xlfn.MAP($P$2:$P$2302,_xlfn.LAMBDA(_xlpm.x,_xlpm.x=$P30))))</f>
        <v>7.9668578712555765E-5</v>
      </c>
      <c r="T30" s="14">
        <f>$H30/S30</f>
        <v>1</v>
      </c>
      <c r="U30" s="14">
        <f>_xlfn.LET(_xlpm.freq,F30,_xlpm.size,M30+1,_xlpm.F,V30,LOG(1+_xlpm.freq)*LOG(1+_xlpm.size)*_xlpm.F)</f>
        <v>8.5882015254908056E-3</v>
      </c>
      <c r="V30" s="14">
        <f>_xlfn.LET(_xlpm.a,T30,_xlpm.b,R30,2*_xlpm.a*_xlpm.b/(_xlpm.a+_xlpm.b))</f>
        <v>4.0816326530612256E-2</v>
      </c>
      <c r="W30" s="14">
        <f>_xlfn.LET(_xlpm.p,R30,_xlpm.q,T30,LOG(_xlpm.p/_xlpm.q))</f>
        <v>-1.6812412373755872</v>
      </c>
      <c r="X30" s="2"/>
      <c r="AC30" s="2"/>
      <c r="AH30" s="2"/>
      <c r="AI30" s="2"/>
    </row>
    <row r="31" spans="1:35">
      <c r="A31" s="1" t="str">
        <f>_xlfn.LET(_xlpm.sep," : ",CONCATENATE(O31,_xlpm.sep,P31))</f>
        <v>~ol~ : [ɑlj]</v>
      </c>
      <c r="B31" s="1">
        <f>_xlfn.LET(_xlpm.d,$G31,_xlpm.k,_xlfn.CONCAT(LEFT(TRIM(B$1),1),"*"),COUNTIF(_xlpm.d,_xlpm.k))</f>
        <v>0</v>
      </c>
      <c r="C31" s="1">
        <f>_xlfn.LET(_xlpm.d,$G31,_xlpm.k,_xlfn.CONCAT(LEFT(TRIM(C$1),1),"*"),COUNTIF(_xlpm.d,_xlpm.k))</f>
        <v>0</v>
      </c>
      <c r="D31" s="1">
        <f>_xlfn.LET(_xlpm.d,$G31,_xlpm.k,_xlfn.CONCAT(LEFT(TRIM(D$1),1),"*"),COUNTIF(_xlpm.d,_xlpm.k))</f>
        <v>0</v>
      </c>
      <c r="E31" s="1">
        <f>LOG(F31+1,10)</f>
        <v>0.30102999566398114</v>
      </c>
      <c r="F31" s="7">
        <v>1</v>
      </c>
      <c r="G31" s="9" t="s">
        <v>2290</v>
      </c>
      <c r="H31" s="4">
        <f>F31/freq.sum.r6e</f>
        <v>7.9668578712555765E-5</v>
      </c>
      <c r="I31" s="1" t="str">
        <f>_xlfn.LET(_xlpm.sep,":",_xlpm.w,$G31,LEFT(_xlpm.w,FIND(_xlpm.sep,_xlpm.w)-1))</f>
        <v>ɑlj</v>
      </c>
      <c r="J31" s="1" t="str">
        <f>_xlfn.LET(_xlpm.sep,":",_xlpm.w,$G31,RIGHT(_xlpm.w,LEN(_xlpm.w)-FIND(_xlpm.sep,_xlpm.w)))</f>
        <v>ol</v>
      </c>
      <c r="K31" s="10">
        <f>_xlfn.LET(_xlpm.w,I31,LEN(_xlpm.w))</f>
        <v>3</v>
      </c>
      <c r="L31" s="10">
        <f>_xlfn.LET(_xlpm.w,J31,LEN(_xlpm.w))</f>
        <v>2</v>
      </c>
      <c r="M31" s="10">
        <f>_xlfn.LET(_xlpm.a,K31,_xlpm.b,L31,MAX(_xlpm.a,_xlpm.b))</f>
        <v>3</v>
      </c>
      <c r="N31" s="10">
        <f>_xlfn.LET(_xlpm.d,(K31,L31),MAX(_xlpm.d)-MIN(_xlpm.d))</f>
        <v>1</v>
      </c>
      <c r="O31" s="1" t="str">
        <f>_xlfn.LET(_xlpm.sep,":",_xlpm.w,$G31,_xlfn.CONCAT("~",RIGHT(_xlpm.w,LEN(_xlpm.w)-FIND(_xlpm.sep,_xlpm.w)),"~"))</f>
        <v>~ol~</v>
      </c>
      <c r="P31" s="1" t="str">
        <f>_xlfn.LET(_xlpm.sep,":",_xlpm.w,$G31,_xlfn.CONCAT("[",LEFT(_xlpm.w,FIND(_xlpm.sep,_xlpm.w)-1),"]"))</f>
        <v>[ɑlj]</v>
      </c>
      <c r="Q31" s="14" cm="1">
        <f t="array" ref="Q31">SUM(_xlfn._xlws.FILTER($H$2:$H$2302,_xlfn.MAP($O$2:$O$2302,_xlfn.LAMBDA(_xlpm.x,_xlpm.x=$O31))))</f>
        <v>3.8240917782026767E-3</v>
      </c>
      <c r="R31" s="14">
        <f>$H31/Q31</f>
        <v>2.0833333333333332E-2</v>
      </c>
      <c r="S31" s="14" cm="1">
        <f t="array" ref="S31">SUM(_xlfn._xlws.FILTER($H$2:$H$2302,_xlfn.MAP($P$2:$P$2302,_xlfn.LAMBDA(_xlpm.x,_xlpm.x=$P31))))</f>
        <v>7.9668578712555765E-5</v>
      </c>
      <c r="T31" s="14">
        <f>$H31/S31</f>
        <v>1</v>
      </c>
      <c r="U31" s="14">
        <f>_xlfn.LET(_xlpm.freq,F31,_xlpm.size,M31+1,_xlpm.F,V31,LOG(1+_xlpm.freq)*LOG(1+_xlpm.size)*_xlpm.F)</f>
        <v>8.5882015254908038E-3</v>
      </c>
      <c r="V31" s="14">
        <f>_xlfn.LET(_xlpm.a,T31,_xlpm.b,R31,2*_xlpm.a*_xlpm.b/(_xlpm.a+_xlpm.b))</f>
        <v>4.0816326530612249E-2</v>
      </c>
      <c r="W31" s="14">
        <f>_xlfn.LET(_xlpm.p,R31,_xlpm.q,T31,LOG(_xlpm.p/_xlpm.q))</f>
        <v>-1.6812412373755872</v>
      </c>
      <c r="X31" s="2"/>
      <c r="AC31" s="2"/>
      <c r="AH31" s="2"/>
      <c r="AI31" s="2"/>
    </row>
    <row r="32" spans="1:35">
      <c r="A32" s="1" t="str">
        <f>_xlfn.LET(_xlpm.sep," : ",CONCATENATE(O32,_xlpm.sep,P32))</f>
        <v>~s~ : [əʊs]</v>
      </c>
      <c r="B32" s="1">
        <f>_xlfn.LET(_xlpm.d,$G32,_xlpm.k,_xlfn.CONCAT(LEFT(TRIM(B$1),1),"*"),COUNTIF(_xlpm.d,_xlpm.k))</f>
        <v>0</v>
      </c>
      <c r="C32" s="1">
        <f>_xlfn.LET(_xlpm.d,$G32,_xlpm.k,_xlfn.CONCAT(LEFT(TRIM(C$1),1),"*"),COUNTIF(_xlpm.d,_xlpm.k))</f>
        <v>0</v>
      </c>
      <c r="D32" s="1">
        <f>_xlfn.LET(_xlpm.d,$G32,_xlpm.k,_xlfn.CONCAT(LEFT(TRIM(D$1),1),"*"),COUNTIF(_xlpm.d,_xlpm.k))</f>
        <v>0</v>
      </c>
      <c r="E32" s="1">
        <f>LOG(F32+1,10)</f>
        <v>0.30102999566398114</v>
      </c>
      <c r="F32" s="7">
        <v>1</v>
      </c>
      <c r="G32" s="9" t="s">
        <v>2014</v>
      </c>
      <c r="H32" s="4">
        <f>F32/freq.sum.r6e</f>
        <v>7.9668578712555765E-5</v>
      </c>
      <c r="I32" s="4" t="str">
        <f>_xlfn.LET(_xlpm.sep,":",_xlpm.w,$G32,LEFT(_xlpm.w,FIND(_xlpm.sep,_xlpm.w)-1))</f>
        <v>əʊs</v>
      </c>
      <c r="J32" s="4" t="str">
        <f>_xlfn.LET(_xlpm.sep,":",_xlpm.w,$G32,RIGHT(_xlpm.w,LEN(_xlpm.w)-FIND(_xlpm.sep,_xlpm.w)))</f>
        <v>s</v>
      </c>
      <c r="K32" s="10">
        <f>_xlfn.LET(_xlpm.w,I32,LEN(_xlpm.w))</f>
        <v>3</v>
      </c>
      <c r="L32" s="10">
        <f>_xlfn.LET(_xlpm.w,J32,LEN(_xlpm.w))</f>
        <v>1</v>
      </c>
      <c r="M32" s="10">
        <f>_xlfn.LET(_xlpm.a,K32,_xlpm.b,L32,MAX(_xlpm.a,_xlpm.b))</f>
        <v>3</v>
      </c>
      <c r="N32" s="10">
        <f>_xlfn.LET(_xlpm.d,(K32,L32),MAX(_xlpm.d)-MIN(_xlpm.d))</f>
        <v>2</v>
      </c>
      <c r="O32" s="1" t="str">
        <f>_xlfn.LET(_xlpm.sep,":",_xlpm.w,$G32,_xlfn.CONCAT("~",RIGHT(_xlpm.w,LEN(_xlpm.w)-FIND(_xlpm.sep,_xlpm.w)),"~"))</f>
        <v>~s~</v>
      </c>
      <c r="P32" s="1" t="str">
        <f>_xlfn.LET(_xlpm.sep,":",_xlpm.w,$G32,_xlfn.CONCAT("[",LEFT(_xlpm.w,FIND(_xlpm.sep,_xlpm.w)-1),"]"))</f>
        <v>[əʊs]</v>
      </c>
      <c r="Q32" s="14" cm="1">
        <f t="array" ref="Q32">SUM(_xlfn._xlws.FILTER($H$2:$H$2300,_xlfn.MAP($O$2:$O$2300,_xlfn.LAMBDA(_xlpm.x,_xlpm.x=$O32))))</f>
        <v>1.8881453154875716E-2</v>
      </c>
      <c r="R32" s="14">
        <f>$H32/Q32</f>
        <v>4.2194092827004225E-3</v>
      </c>
      <c r="S32" s="14" cm="1">
        <f t="array" ref="S32">SUM(_xlfn._xlws.FILTER($H$2:$H$2300,_xlfn.MAP($P$2:$P$2300,_xlfn.LAMBDA(_xlpm.x,_xlpm.x=$P32))))</f>
        <v>3.9834289356277883E-4</v>
      </c>
      <c r="T32" s="14">
        <f>$H32/S32</f>
        <v>0.2</v>
      </c>
      <c r="U32" s="14">
        <f>_xlfn.LET(_xlpm.freq,F32,_xlpm.size,M32+1,_xlpm.F,V32,LOG(1+_xlpm.freq)*LOG(1+_xlpm.size)*_xlpm.F)</f>
        <v>1.7389333667316091E-3</v>
      </c>
      <c r="V32" s="14">
        <f>_xlfn.LET(_xlpm.a,T32,_xlpm.b,R32,2*_xlpm.a*_xlpm.b/(_xlpm.a+_xlpm.b))</f>
        <v>8.2644628099173556E-3</v>
      </c>
      <c r="W32" s="14">
        <f>_xlfn.LET(_xlpm.p,R32,_xlpm.q,T32,LOG(_xlpm.p/_xlpm.q))</f>
        <v>-1.675778341674085</v>
      </c>
      <c r="X32" s="2"/>
      <c r="AC32" s="2"/>
      <c r="AH32" s="2"/>
      <c r="AI32" s="2"/>
    </row>
    <row r="33" spans="1:35">
      <c r="A33" s="1" t="str">
        <f>_xlfn.LET(_xlpm.sep," : ",CONCATENATE(O33,_xlpm.sep,P33))</f>
        <v>~v~ : [əvw]</v>
      </c>
      <c r="B33" s="1">
        <f>_xlfn.LET(_xlpm.d,$G33,_xlpm.k,_xlfn.CONCAT(LEFT(TRIM(B$1),1),"*"),COUNTIF(_xlpm.d,_xlpm.k))</f>
        <v>0</v>
      </c>
      <c r="C33" s="1">
        <f>_xlfn.LET(_xlpm.d,$G33,_xlpm.k,_xlfn.CONCAT(LEFT(TRIM(C$1),1),"*"),COUNTIF(_xlpm.d,_xlpm.k))</f>
        <v>0</v>
      </c>
      <c r="D33" s="1">
        <f>_xlfn.LET(_xlpm.d,$G33,_xlpm.k,_xlfn.CONCAT(LEFT(TRIM(D$1),1),"*"),COUNTIF(_xlpm.d,_xlpm.k))</f>
        <v>0</v>
      </c>
      <c r="E33" s="1">
        <f>LOG(F33+1,10)</f>
        <v>0.30102999566398114</v>
      </c>
      <c r="F33" s="7">
        <v>1</v>
      </c>
      <c r="G33" s="9" t="s">
        <v>1659</v>
      </c>
      <c r="H33" s="4">
        <f>F33/freq.sum.r6e</f>
        <v>7.9668578712555765E-5</v>
      </c>
      <c r="I33" s="1" t="str">
        <f>_xlfn.LET(_xlpm.sep,":",_xlpm.w,$G33,LEFT(_xlpm.w,FIND(_xlpm.sep,_xlpm.w)-1))</f>
        <v>əvw</v>
      </c>
      <c r="J33" s="1" t="str">
        <f>_xlfn.LET(_xlpm.sep,":",_xlpm.w,$G33,RIGHT(_xlpm.w,LEN(_xlpm.w)-FIND(_xlpm.sep,_xlpm.w)))</f>
        <v>v</v>
      </c>
      <c r="K33" s="10">
        <f>_xlfn.LET(_xlpm.w,I33,LEN(_xlpm.w))</f>
        <v>3</v>
      </c>
      <c r="L33" s="10">
        <f>_xlfn.LET(_xlpm.w,J33,LEN(_xlpm.w))</f>
        <v>1</v>
      </c>
      <c r="M33" s="10">
        <f>_xlfn.LET(_xlpm.a,K33,_xlpm.b,L33,MAX(_xlpm.a,_xlpm.b))</f>
        <v>3</v>
      </c>
      <c r="N33" s="10">
        <f>_xlfn.LET(_xlpm.d,(K33,L33),MAX(_xlpm.d)-MIN(_xlpm.d))</f>
        <v>2</v>
      </c>
      <c r="O33" s="1" t="str">
        <f>_xlfn.LET(_xlpm.sep,":",_xlpm.w,$G33,_xlfn.CONCAT("~",RIGHT(_xlpm.w,LEN(_xlpm.w)-FIND(_xlpm.sep,_xlpm.w)),"~"))</f>
        <v>~v~</v>
      </c>
      <c r="P33" s="1" t="str">
        <f>_xlfn.LET(_xlpm.sep,":",_xlpm.w,$G33,_xlfn.CONCAT("[",LEFT(_xlpm.w,FIND(_xlpm.sep,_xlpm.w)-1),"]"))</f>
        <v>[əvw]</v>
      </c>
      <c r="Q33" s="14" cm="1">
        <f t="array" ref="Q33">SUM(_xlfn._xlws.FILTER($H$2:$H$2300,_xlfn.MAP($O$2:$O$2300,_xlfn.LAMBDA(_xlpm.x,_xlpm.x=$O33))))</f>
        <v>3.7444231994901212E-3</v>
      </c>
      <c r="R33" s="14">
        <f>$H33/Q33</f>
        <v>2.1276595744680851E-2</v>
      </c>
      <c r="S33" s="14" cm="1">
        <f t="array" ref="S33">SUM(_xlfn._xlws.FILTER($H$2:$H$2300,_xlfn.MAP($P$2:$P$2300,_xlfn.LAMBDA(_xlpm.x,_xlpm.x=$P33))))</f>
        <v>7.9668578712555765E-5</v>
      </c>
      <c r="T33" s="14">
        <f>$H33/S33</f>
        <v>1</v>
      </c>
      <c r="U33" s="14">
        <f>_xlfn.LET(_xlpm.freq,F33,_xlpm.size,M33+1,_xlpm.F,V33,LOG(1+_xlpm.freq)*LOG(1+_xlpm.size)*_xlpm.F)</f>
        <v>8.7671223906051962E-3</v>
      </c>
      <c r="V33" s="14">
        <f>_xlfn.LET(_xlpm.a,T33,_xlpm.b,R33,2*_xlpm.a*_xlpm.b/(_xlpm.a+_xlpm.b))</f>
        <v>4.1666666666666671E-2</v>
      </c>
      <c r="W33" s="14">
        <f>_xlfn.LET(_xlpm.p,R33,_xlpm.q,T33,LOG(_xlpm.p/_xlpm.q))</f>
        <v>-1.6720978579357175</v>
      </c>
      <c r="X33" s="2"/>
      <c r="AC33" s="2"/>
      <c r="AH33" s="2"/>
      <c r="AI33" s="2"/>
    </row>
    <row r="34" spans="1:35">
      <c r="A34" s="1" t="str">
        <f>_xlfn.LET(_xlpm.sep," : ",CONCATENATE(O34,_xlpm.sep,P34))</f>
        <v>~y~ : [ɪw]</v>
      </c>
      <c r="B34" s="1">
        <f>_xlfn.LET(_xlpm.d,$G34,_xlpm.k,_xlfn.CONCAT(LEFT(TRIM(B$1),1),"*"),COUNTIF(_xlpm.d,_xlpm.k))</f>
        <v>0</v>
      </c>
      <c r="C34" s="1">
        <f>_xlfn.LET(_xlpm.d,$G34,_xlpm.k,_xlfn.CONCAT(LEFT(TRIM(C$1),1),"*"),COUNTIF(_xlpm.d,_xlpm.k))</f>
        <v>0</v>
      </c>
      <c r="D34" s="1">
        <f>_xlfn.LET(_xlpm.d,$G34,_xlpm.k,_xlfn.CONCAT(LEFT(TRIM(D$1),1),"*"),COUNTIF(_xlpm.d,_xlpm.k))</f>
        <v>0</v>
      </c>
      <c r="E34" s="1">
        <f>LOG(F34+1,10)</f>
        <v>0.60205999132796229</v>
      </c>
      <c r="F34" s="7">
        <v>3</v>
      </c>
      <c r="G34" s="9" t="s">
        <v>1671</v>
      </c>
      <c r="H34" s="4">
        <f>F34/freq.sum.r6e</f>
        <v>2.390057361376673E-4</v>
      </c>
      <c r="I34" s="1" t="str">
        <f>_xlfn.LET(_xlpm.sep,":",_xlpm.w,$G34,LEFT(_xlpm.w,FIND(_xlpm.sep,_xlpm.w)-1))</f>
        <v>ɪw</v>
      </c>
      <c r="J34" s="1" t="str">
        <f>_xlfn.LET(_xlpm.sep,":",_xlpm.w,$G34,RIGHT(_xlpm.w,LEN(_xlpm.w)-FIND(_xlpm.sep,_xlpm.w)))</f>
        <v>y</v>
      </c>
      <c r="K34" s="10">
        <f>_xlfn.LET(_xlpm.w,I34,LEN(_xlpm.w))</f>
        <v>2</v>
      </c>
      <c r="L34" s="10">
        <f>_xlfn.LET(_xlpm.w,J34,LEN(_xlpm.w))</f>
        <v>1</v>
      </c>
      <c r="M34" s="10">
        <f>_xlfn.LET(_xlpm.a,K34,_xlpm.b,L34,MAX(_xlpm.a,_xlpm.b))</f>
        <v>2</v>
      </c>
      <c r="N34" s="10">
        <f>_xlfn.LET(_xlpm.d,(K34,L34),MAX(_xlpm.d)-MIN(_xlpm.d))</f>
        <v>1</v>
      </c>
      <c r="O34" s="1" t="str">
        <f>_xlfn.LET(_xlpm.sep,":",_xlpm.w,$G34,_xlfn.CONCAT("~",RIGHT(_xlpm.w,LEN(_xlpm.w)-FIND(_xlpm.sep,_xlpm.w)),"~"))</f>
        <v>~y~</v>
      </c>
      <c r="P34" s="1" t="str">
        <f>_xlfn.LET(_xlpm.sep,":",_xlpm.w,$G34,_xlfn.CONCAT("[",LEFT(_xlpm.w,FIND(_xlpm.sep,_xlpm.w)-1),"]"))</f>
        <v>[ɪw]</v>
      </c>
      <c r="Q34" s="14" cm="1">
        <f t="array" ref="Q34">SUM(_xlfn._xlws.FILTER($H$2:$H$2302,_xlfn.MAP($O$2:$O$2302,_xlfn.LAMBDA(_xlpm.x,_xlpm.x=$O34))))</f>
        <v>2.6210962396430844E-2</v>
      </c>
      <c r="R34" s="14">
        <f>$H34/Q34</f>
        <v>9.1185410334346517E-3</v>
      </c>
      <c r="S34" s="14" cm="1">
        <f t="array" ref="S34">SUM(_xlfn._xlws.FILTER($H$2:$H$2302,_xlfn.MAP($P$2:$P$2302,_xlfn.LAMBDA(_xlpm.x,_xlpm.x=$P34))))</f>
        <v>5.5768005098789041E-4</v>
      </c>
      <c r="T34" s="14">
        <f>$H34/S34</f>
        <v>0.42857142857142855</v>
      </c>
      <c r="U34" s="14">
        <f>_xlfn.LET(_xlpm.freq,F34,_xlpm.size,M34+1,_xlpm.F,V34,LOG(1+_xlpm.freq)*LOG(1+_xlpm.size)*_xlpm.F)</f>
        <v>6.4727898778183263E-3</v>
      </c>
      <c r="V34" s="14">
        <f>_xlfn.LET(_xlpm.a,T34,_xlpm.b,R34,2*_xlpm.a*_xlpm.b/(_xlpm.a+_xlpm.b))</f>
        <v>1.7857142857142863E-2</v>
      </c>
      <c r="W34" s="14">
        <f>_xlfn.LET(_xlpm.p,R34,_xlpm.q,T34,LOG(_xlpm.p/_xlpm.q))</f>
        <v>-1.6720978579357173</v>
      </c>
      <c r="X34" s="2"/>
      <c r="AC34" s="2"/>
      <c r="AH34" s="2"/>
      <c r="AI34" s="2"/>
    </row>
    <row r="35" spans="1:35">
      <c r="A35" s="1" t="str">
        <f>_xlfn.LET(_xlpm.sep," : ",CONCATENATE(O35,_xlpm.sep,P35))</f>
        <v>~or~ : [oɹ]</v>
      </c>
      <c r="B35" s="1">
        <f>_xlfn.LET(_xlpm.d,$G35,_xlpm.k,_xlfn.CONCAT(LEFT(TRIM(B$1),1),"*"),COUNTIF(_xlpm.d,_xlpm.k))</f>
        <v>0</v>
      </c>
      <c r="C35" s="1">
        <f>_xlfn.LET(_xlpm.d,$G35,_xlpm.k,_xlfn.CONCAT(LEFT(TRIM(C$1),1),"*"),COUNTIF(_xlpm.d,_xlpm.k))</f>
        <v>0</v>
      </c>
      <c r="D35" s="1">
        <f>_xlfn.LET(_xlpm.d,$G35,_xlpm.k,_xlfn.CONCAT(LEFT(TRIM(D$1),1),"*"),COUNTIF(_xlpm.d,_xlpm.k))</f>
        <v>0</v>
      </c>
      <c r="E35" s="1">
        <f>LOG(F35+1,10)</f>
        <v>0.47712125471966244</v>
      </c>
      <c r="F35" s="7">
        <v>2</v>
      </c>
      <c r="G35" s="9" t="s">
        <v>667</v>
      </c>
      <c r="H35" s="4">
        <f>F35/freq.sum.r6e</f>
        <v>1.5933715742511153E-4</v>
      </c>
      <c r="I35" s="4" t="str">
        <f>_xlfn.LET(_xlpm.sep,":",_xlpm.w,$G35,LEFT(_xlpm.w,FIND(_xlpm.sep,_xlpm.w)-1))</f>
        <v>oɹ</v>
      </c>
      <c r="J35" s="4" t="str">
        <f>_xlfn.LET(_xlpm.sep,":",_xlpm.w,$G35,RIGHT(_xlpm.w,LEN(_xlpm.w)-FIND(_xlpm.sep,_xlpm.w)))</f>
        <v>or</v>
      </c>
      <c r="K35" s="10">
        <f>_xlfn.LET(_xlpm.w,I35,LEN(_xlpm.w))</f>
        <v>2</v>
      </c>
      <c r="L35" s="10">
        <f>_xlfn.LET(_xlpm.w,J35,LEN(_xlpm.w))</f>
        <v>2</v>
      </c>
      <c r="M35" s="10">
        <f>_xlfn.LET(_xlpm.a,K35,_xlpm.b,L35,MAX(_xlpm.a,_xlpm.b))</f>
        <v>2</v>
      </c>
      <c r="N35" s="10">
        <f>_xlfn.LET(_xlpm.d,(K35,L35),MAX(_xlpm.d)-MIN(_xlpm.d))</f>
        <v>0</v>
      </c>
      <c r="O35" s="1" t="str">
        <f>_xlfn.LET(_xlpm.sep,":",_xlpm.w,$G35,_xlfn.CONCAT("~",RIGHT(_xlpm.w,LEN(_xlpm.w)-FIND(_xlpm.sep,_xlpm.w)),"~"))</f>
        <v>~or~</v>
      </c>
      <c r="P35" s="1" t="str">
        <f>_xlfn.LET(_xlpm.sep,":",_xlpm.w,$G35,_xlfn.CONCAT("[",LEFT(_xlpm.w,FIND(_xlpm.sep,_xlpm.w)-1),"]"))</f>
        <v>[oɹ]</v>
      </c>
      <c r="Q35" s="14" cm="1">
        <f t="array" ref="Q35">SUM(_xlfn._xlws.FILTER($H$2:$H$2300,_xlfn.MAP($O$2:$O$2300,_xlfn.LAMBDA(_xlpm.x,_xlpm.x=$O35))))</f>
        <v>7.4091778202676865E-3</v>
      </c>
      <c r="R35" s="14">
        <f>$H35/Q35</f>
        <v>2.150537634408602E-2</v>
      </c>
      <c r="S35" s="14" cm="1">
        <f t="array" ref="S35">SUM(_xlfn._xlws.FILTER($H$2:$H$2300,_xlfn.MAP($P$2:$P$2300,_xlfn.LAMBDA(_xlpm.x,_xlpm.x=$P35))))</f>
        <v>1.5933715742511153E-4</v>
      </c>
      <c r="T35" s="14">
        <f>$H35/S35</f>
        <v>1</v>
      </c>
      <c r="U35" s="14">
        <f>_xlfn.LET(_xlpm.freq,F35,_xlpm.size,M35+1,_xlpm.F,V35,LOG(1+_xlpm.freq)*LOG(1+_xlpm.size)*_xlpm.F)</f>
        <v>1.2094973409638169E-2</v>
      </c>
      <c r="V35" s="14">
        <f>_xlfn.LET(_xlpm.a,T35,_xlpm.b,R35,2*_xlpm.a*_xlpm.b/(_xlpm.a+_xlpm.b))</f>
        <v>4.2105263157894736E-2</v>
      </c>
      <c r="W35" s="14">
        <f>_xlfn.LET(_xlpm.p,R35,_xlpm.q,T35,LOG(_xlpm.p/_xlpm.q))</f>
        <v>-1.667452952889954</v>
      </c>
      <c r="X35" s="2"/>
      <c r="AC35" s="2"/>
      <c r="AH35" s="2"/>
      <c r="AI35" s="2"/>
    </row>
    <row r="36" spans="1:35">
      <c r="A36" s="1" t="str">
        <f>_xlfn.LET(_xlpm.sep," : ",CONCATENATE(O36,_xlpm.sep,P36))</f>
        <v>~m~ : [mj]</v>
      </c>
      <c r="B36" s="1">
        <f>_xlfn.LET(_xlpm.d,$G36,_xlpm.k,_xlfn.CONCAT(LEFT(TRIM(B$1),1),"*"),COUNTIF(_xlpm.d,_xlpm.k))</f>
        <v>0</v>
      </c>
      <c r="C36" s="1">
        <f>_xlfn.LET(_xlpm.d,$G36,_xlpm.k,_xlfn.CONCAT(LEFT(TRIM(C$1),1),"*"),COUNTIF(_xlpm.d,_xlpm.k))</f>
        <v>1</v>
      </c>
      <c r="D36" s="1">
        <f>_xlfn.LET(_xlpm.d,$G36,_xlpm.k,_xlfn.CONCAT(LEFT(TRIM(D$1),1),"*"),COUNTIF(_xlpm.d,_xlpm.k))</f>
        <v>0</v>
      </c>
      <c r="E36" s="1">
        <f>LOG(F36+1,10)</f>
        <v>0.77815125038364352</v>
      </c>
      <c r="F36" s="7">
        <v>5</v>
      </c>
      <c r="G36" s="9" t="s">
        <v>2243</v>
      </c>
      <c r="H36" s="4">
        <f>F36/freq.sum.r6e</f>
        <v>3.9834289356277883E-4</v>
      </c>
      <c r="I36" s="1" t="str">
        <f>_xlfn.LET(_xlpm.sep,":",_xlpm.w,$G36,LEFT(_xlpm.w,FIND(_xlpm.sep,_xlpm.w)-1))</f>
        <v>mj</v>
      </c>
      <c r="J36" s="1" t="str">
        <f>_xlfn.LET(_xlpm.sep,":",_xlpm.w,$G36,RIGHT(_xlpm.w,LEN(_xlpm.w)-FIND(_xlpm.sep,_xlpm.w)))</f>
        <v>m</v>
      </c>
      <c r="K36" s="10">
        <f>_xlfn.LET(_xlpm.w,I36,LEN(_xlpm.w))</f>
        <v>2</v>
      </c>
      <c r="L36" s="10">
        <f>_xlfn.LET(_xlpm.w,J36,LEN(_xlpm.w))</f>
        <v>1</v>
      </c>
      <c r="M36" s="10">
        <f>_xlfn.LET(_xlpm.a,K36,_xlpm.b,L36,MAX(_xlpm.a,_xlpm.b))</f>
        <v>2</v>
      </c>
      <c r="N36" s="10">
        <f>_xlfn.LET(_xlpm.d,(K36,L36),MAX(_xlpm.d)-MIN(_xlpm.d))</f>
        <v>1</v>
      </c>
      <c r="O36" s="1" t="str">
        <f>_xlfn.LET(_xlpm.sep,":",_xlpm.w,$G36,_xlfn.CONCAT("~",RIGHT(_xlpm.w,LEN(_xlpm.w)-FIND(_xlpm.sep,_xlpm.w)),"~"))</f>
        <v>~m~</v>
      </c>
      <c r="P36" s="1" t="str">
        <f>_xlfn.LET(_xlpm.sep,":",_xlpm.w,$G36,_xlfn.CONCAT("[",LEFT(_xlpm.w,FIND(_xlpm.sep,_xlpm.w)-1),"]"))</f>
        <v>[mj]</v>
      </c>
      <c r="Q36" s="14" cm="1">
        <f t="array" ref="Q36">SUM(_xlfn._xlws.FILTER($H$2:$H$2302,_xlfn.MAP($O$2:$O$2302,_xlfn.LAMBDA(_xlpm.x,_xlpm.x=$O36))))</f>
        <v>1.8483110261312937E-2</v>
      </c>
      <c r="R36" s="14">
        <f>$H36/Q36</f>
        <v>2.1551724137931036E-2</v>
      </c>
      <c r="S36" s="14" cm="1">
        <f t="array" ref="S36">SUM(_xlfn._xlws.FILTER($H$2:$H$2302,_xlfn.MAP($P$2:$P$2302,_xlfn.LAMBDA(_xlpm.x,_xlpm.x=$P36))))</f>
        <v>3.9834289356277883E-4</v>
      </c>
      <c r="T36" s="14">
        <f>$H36/S36</f>
        <v>1</v>
      </c>
      <c r="U36" s="14">
        <f>_xlfn.LET(_xlpm.freq,F36,_xlpm.size,M36+1,_xlpm.F,V36,LOG(1+_xlpm.freq)*LOG(1+_xlpm.size)*_xlpm.F)</f>
        <v>1.9767668145899565E-2</v>
      </c>
      <c r="V36" s="14">
        <f>_xlfn.LET(_xlpm.a,T36,_xlpm.b,R36,2*_xlpm.a*_xlpm.b/(_xlpm.a+_xlpm.b))</f>
        <v>4.2194092827004225E-2</v>
      </c>
      <c r="W36" s="14">
        <f>_xlfn.LET(_xlpm.p,R36,_xlpm.q,T36,LOG(_xlpm.p/_xlpm.q))</f>
        <v>-1.6665179805548809</v>
      </c>
      <c r="X36" s="2"/>
      <c r="AC36" s="2"/>
      <c r="AH36" s="2"/>
      <c r="AI36" s="2"/>
    </row>
    <row r="37" spans="1:35">
      <c r="A37" s="1" t="str">
        <f>_xlfn.LET(_xlpm.sep," : ",CONCATENATE(O37,_xlpm.sep,P37))</f>
        <v>~i~ : [ɪj]</v>
      </c>
      <c r="B37" s="1">
        <f>_xlfn.LET(_xlpm.d,$G37,_xlpm.k,_xlfn.CONCAT(LEFT(TRIM(B$1),1),"*"),COUNTIF(_xlpm.d,_xlpm.k))</f>
        <v>0</v>
      </c>
      <c r="C37" s="1">
        <f>_xlfn.LET(_xlpm.d,$G37,_xlpm.k,_xlfn.CONCAT(LEFT(TRIM(C$1),1),"*"),COUNTIF(_xlpm.d,_xlpm.k))</f>
        <v>0</v>
      </c>
      <c r="D37" s="1">
        <f>_xlfn.LET(_xlpm.d,$G37,_xlpm.k,_xlfn.CONCAT(LEFT(TRIM(D$1),1),"*"),COUNTIF(_xlpm.d,_xlpm.k))</f>
        <v>0</v>
      </c>
      <c r="E37" s="1">
        <f>LOG(F37+1,10)</f>
        <v>0.30102999566398114</v>
      </c>
      <c r="F37" s="7">
        <v>1</v>
      </c>
      <c r="G37" s="9" t="s">
        <v>964</v>
      </c>
      <c r="H37" s="4">
        <f>F37/freq.sum.r6e</f>
        <v>7.9668578712555765E-5</v>
      </c>
      <c r="I37" s="4" t="str">
        <f>_xlfn.LET(_xlpm.sep,":",_xlpm.w,$G37,LEFT(_xlpm.w,FIND(_xlpm.sep,_xlpm.w)-1))</f>
        <v>ɪj</v>
      </c>
      <c r="J37" s="4" t="str">
        <f>_xlfn.LET(_xlpm.sep,":",_xlpm.w,$G37,RIGHT(_xlpm.w,LEN(_xlpm.w)-FIND(_xlpm.sep,_xlpm.w)))</f>
        <v>i</v>
      </c>
      <c r="K37" s="10">
        <f>_xlfn.LET(_xlpm.w,I37,LEN(_xlpm.w))</f>
        <v>2</v>
      </c>
      <c r="L37" s="10">
        <f>_xlfn.LET(_xlpm.w,J37,LEN(_xlpm.w))</f>
        <v>1</v>
      </c>
      <c r="M37" s="10">
        <f>_xlfn.LET(_xlpm.a,K37,_xlpm.b,L37,MAX(_xlpm.a,_xlpm.b))</f>
        <v>2</v>
      </c>
      <c r="N37" s="10">
        <f>_xlfn.LET(_xlpm.d,(K37,L37),MAX(_xlpm.d)-MIN(_xlpm.d))</f>
        <v>1</v>
      </c>
      <c r="O37" s="1" t="str">
        <f>_xlfn.LET(_xlpm.sep,":",_xlpm.w,$G37,_xlfn.CONCAT("~",RIGHT(_xlpm.w,LEN(_xlpm.w)-FIND(_xlpm.sep,_xlpm.w)),"~"))</f>
        <v>~i~</v>
      </c>
      <c r="P37" s="1" t="str">
        <f>_xlfn.LET(_xlpm.sep,":",_xlpm.w,$G37,_xlfn.CONCAT("[",LEFT(_xlpm.w,FIND(_xlpm.sep,_xlpm.w)-1),"]"))</f>
        <v>[ɪj]</v>
      </c>
      <c r="Q37" s="14" cm="1">
        <f t="array" ref="Q37">SUM(_xlfn._xlws.FILTER($H$2:$H$2300,_xlfn.MAP($O$2:$O$2300,_xlfn.LAMBDA(_xlpm.x,_xlpm.x=$O37))))</f>
        <v>1.1073932441045252E-2</v>
      </c>
      <c r="R37" s="14">
        <f>$H37/Q37</f>
        <v>7.1942446043165463E-3</v>
      </c>
      <c r="S37" s="14" cm="1">
        <f t="array" ref="S37">SUM(_xlfn._xlws.FILTER($H$2:$H$2300,_xlfn.MAP($P$2:$P$2300,_xlfn.LAMBDA(_xlpm.x,_xlpm.x=$P37))))</f>
        <v>2.390057361376673E-4</v>
      </c>
      <c r="T37" s="14">
        <f>$H37/S37</f>
        <v>0.33333333333333331</v>
      </c>
      <c r="U37" s="14">
        <f>_xlfn.LET(_xlpm.freq,F37,_xlpm.size,M37+1,_xlpm.F,V37,LOG(1+_xlpm.freq)*LOG(1+_xlpm.size)*_xlpm.F)</f>
        <v>2.552649529280466E-3</v>
      </c>
      <c r="V37" s="14">
        <f>_xlfn.LET(_xlpm.a,T37,_xlpm.b,R37,2*_xlpm.a*_xlpm.b/(_xlpm.a+_xlpm.b))</f>
        <v>1.408450704225352E-2</v>
      </c>
      <c r="W37" s="14">
        <f>_xlfn.LET(_xlpm.p,R37,_xlpm.q,T37,LOG(_xlpm.p/_xlpm.q))</f>
        <v>-1.6658935455344326</v>
      </c>
      <c r="X37" s="2"/>
      <c r="AC37" s="2"/>
      <c r="AH37" s="2"/>
      <c r="AI37" s="2"/>
    </row>
    <row r="38" spans="1:35">
      <c r="A38" s="1" t="str">
        <f>_xlfn.LET(_xlpm.sep," : ",CONCATENATE(O38,_xlpm.sep,P38))</f>
        <v>~ers~ : [ɜɹʒ]</v>
      </c>
      <c r="B38" s="1">
        <f>_xlfn.LET(_xlpm.d,$G38,_xlpm.k,_xlfn.CONCAT(LEFT(TRIM(B$1),1),"*"),COUNTIF(_xlpm.d,_xlpm.k))</f>
        <v>0</v>
      </c>
      <c r="C38" s="1">
        <f>_xlfn.LET(_xlpm.d,$G38,_xlpm.k,_xlfn.CONCAT(LEFT(TRIM(C$1),1),"*"),COUNTIF(_xlpm.d,_xlpm.k))</f>
        <v>0</v>
      </c>
      <c r="D38" s="1">
        <f>_xlfn.LET(_xlpm.d,$G38,_xlpm.k,_xlfn.CONCAT(LEFT(TRIM(D$1),1),"*"),COUNTIF(_xlpm.d,_xlpm.k))</f>
        <v>0</v>
      </c>
      <c r="E38" s="1">
        <f>LOG(F38+1,10)</f>
        <v>0.30102999566398114</v>
      </c>
      <c r="F38" s="7">
        <v>1</v>
      </c>
      <c r="G38" s="9" t="s">
        <v>2112</v>
      </c>
      <c r="H38" s="4">
        <f>F38/freq.sum.r6e</f>
        <v>7.9668578712555765E-5</v>
      </c>
      <c r="I38" s="1" t="str">
        <f>_xlfn.LET(_xlpm.sep,":",_xlpm.w,$G38,LEFT(_xlpm.w,FIND(_xlpm.sep,_xlpm.w)-1))</f>
        <v>ɜɹʒ</v>
      </c>
      <c r="J38" s="1" t="str">
        <f>_xlfn.LET(_xlpm.sep,":",_xlpm.w,$G38,RIGHT(_xlpm.w,LEN(_xlpm.w)-FIND(_xlpm.sep,_xlpm.w)))</f>
        <v>ers</v>
      </c>
      <c r="K38" s="10">
        <f>_xlfn.LET(_xlpm.w,I38,LEN(_xlpm.w))</f>
        <v>3</v>
      </c>
      <c r="L38" s="10">
        <f>_xlfn.LET(_xlpm.w,J38,LEN(_xlpm.w))</f>
        <v>3</v>
      </c>
      <c r="M38" s="10">
        <f>_xlfn.LET(_xlpm.a,K38,_xlpm.b,L38,MAX(_xlpm.a,_xlpm.b))</f>
        <v>3</v>
      </c>
      <c r="N38" s="10">
        <f>_xlfn.LET(_xlpm.d,(K38,L38),MAX(_xlpm.d)-MIN(_xlpm.d))</f>
        <v>0</v>
      </c>
      <c r="O38" s="1" t="str">
        <f>_xlfn.LET(_xlpm.sep,":",_xlpm.w,$G38,_xlfn.CONCAT("~",RIGHT(_xlpm.w,LEN(_xlpm.w)-FIND(_xlpm.sep,_xlpm.w)),"~"))</f>
        <v>~ers~</v>
      </c>
      <c r="P38" s="1" t="str">
        <f>_xlfn.LET(_xlpm.sep,":",_xlpm.w,$G38,_xlfn.CONCAT("[",LEFT(_xlpm.w,FIND(_xlpm.sep,_xlpm.w)-1),"]"))</f>
        <v>[ɜɹʒ]</v>
      </c>
      <c r="Q38" s="14" cm="1">
        <f t="array" ref="Q38">SUM(_xlfn._xlws.FILTER($H$2:$H$2302,_xlfn.MAP($O$2:$O$2302,_xlfn.LAMBDA(_xlpm.x,_xlpm.x=$O38))))</f>
        <v>3.6647546207775653E-3</v>
      </c>
      <c r="R38" s="14">
        <f>$H38/Q38</f>
        <v>2.1739130434782608E-2</v>
      </c>
      <c r="S38" s="14" cm="1">
        <f t="array" ref="S38">SUM(_xlfn._xlws.FILTER($H$2:$H$2302,_xlfn.MAP($P$2:$P$2302,_xlfn.LAMBDA(_xlpm.x,_xlpm.x=$P38))))</f>
        <v>7.9668578712555765E-5</v>
      </c>
      <c r="T38" s="14">
        <f>$H38/S38</f>
        <v>1</v>
      </c>
      <c r="U38" s="14">
        <f>_xlfn.LET(_xlpm.freq,F38,_xlpm.size,M38+1,_xlpm.F,V38,LOG(1+_xlpm.freq)*LOG(1+_xlpm.size)*_xlpm.F)</f>
        <v>8.95365690955424E-3</v>
      </c>
      <c r="V38" s="14">
        <f>_xlfn.LET(_xlpm.a,T38,_xlpm.b,R38,2*_xlpm.a*_xlpm.b/(_xlpm.a+_xlpm.b))</f>
        <v>4.2553191489361694E-2</v>
      </c>
      <c r="W38" s="14">
        <f>_xlfn.LET(_xlpm.p,R38,_xlpm.q,T38,LOG(_xlpm.p/_xlpm.q))</f>
        <v>-1.6627578316815741</v>
      </c>
      <c r="X38" s="2"/>
      <c r="AC38" s="2"/>
      <c r="AH38" s="2"/>
      <c r="AI38" s="2"/>
    </row>
    <row r="39" spans="1:35">
      <c r="A39" s="1" t="str">
        <f>_xlfn.LET(_xlpm.sep," : ",CONCATENATE(O39,_xlpm.sep,P39))</f>
        <v>~ul~ : [ulj]</v>
      </c>
      <c r="B39" s="1">
        <f>_xlfn.LET(_xlpm.d,$G39,_xlpm.k,_xlfn.CONCAT(LEFT(TRIM(B$1),1),"*"),COUNTIF(_xlpm.d,_xlpm.k))</f>
        <v>0</v>
      </c>
      <c r="C39" s="1">
        <f>_xlfn.LET(_xlpm.d,$G39,_xlpm.k,_xlfn.CONCAT(LEFT(TRIM(C$1),1),"*"),COUNTIF(_xlpm.d,_xlpm.k))</f>
        <v>0</v>
      </c>
      <c r="D39" s="1">
        <f>_xlfn.LET(_xlpm.d,$G39,_xlpm.k,_xlfn.CONCAT(LEFT(TRIM(D$1),1),"*"),COUNTIF(_xlpm.d,_xlpm.k))</f>
        <v>0</v>
      </c>
      <c r="E39" s="1">
        <f>LOG(F39+1,10)</f>
        <v>0.30102999566398114</v>
      </c>
      <c r="F39" s="7">
        <v>1</v>
      </c>
      <c r="G39" s="9" t="s">
        <v>2251</v>
      </c>
      <c r="H39" s="4">
        <f>F39/freq.sum.r6e</f>
        <v>7.9668578712555765E-5</v>
      </c>
      <c r="I39" s="1" t="str">
        <f>_xlfn.LET(_xlpm.sep,":",_xlpm.w,$G39,LEFT(_xlpm.w,FIND(_xlpm.sep,_xlpm.w)-1))</f>
        <v>ulj</v>
      </c>
      <c r="J39" s="1" t="str">
        <f>_xlfn.LET(_xlpm.sep,":",_xlpm.w,$G39,RIGHT(_xlpm.w,LEN(_xlpm.w)-FIND(_xlpm.sep,_xlpm.w)))</f>
        <v>ul</v>
      </c>
      <c r="K39" s="10">
        <f>_xlfn.LET(_xlpm.w,I39,LEN(_xlpm.w))</f>
        <v>3</v>
      </c>
      <c r="L39" s="10">
        <f>_xlfn.LET(_xlpm.w,J39,LEN(_xlpm.w))</f>
        <v>2</v>
      </c>
      <c r="M39" s="10">
        <f>_xlfn.LET(_xlpm.a,K39,_xlpm.b,L39,MAX(_xlpm.a,_xlpm.b))</f>
        <v>3</v>
      </c>
      <c r="N39" s="10">
        <f>_xlfn.LET(_xlpm.d,(K39,L39),MAX(_xlpm.d)-MIN(_xlpm.d))</f>
        <v>1</v>
      </c>
      <c r="O39" s="1" t="str">
        <f>_xlfn.LET(_xlpm.sep,":",_xlpm.w,$G39,_xlfn.CONCAT("~",RIGHT(_xlpm.w,LEN(_xlpm.w)-FIND(_xlpm.sep,_xlpm.w)),"~"))</f>
        <v>~ul~</v>
      </c>
      <c r="P39" s="1" t="str">
        <f>_xlfn.LET(_xlpm.sep,":",_xlpm.w,$G39,_xlfn.CONCAT("[",LEFT(_xlpm.w,FIND(_xlpm.sep,_xlpm.w)-1),"]"))</f>
        <v>[ulj]</v>
      </c>
      <c r="Q39" s="14" cm="1">
        <f t="array" ref="Q39">SUM(_xlfn._xlws.FILTER($H$2:$H$2302,_xlfn.MAP($O$2:$O$2302,_xlfn.LAMBDA(_xlpm.x,_xlpm.x=$O39))))</f>
        <v>3.425748884639898E-3</v>
      </c>
      <c r="R39" s="14">
        <f>$H39/Q39</f>
        <v>2.3255813953488372E-2</v>
      </c>
      <c r="S39" s="14" cm="1">
        <f t="array" ref="S39">SUM(_xlfn._xlws.FILTER($H$2:$H$2302,_xlfn.MAP($P$2:$P$2302,_xlfn.LAMBDA(_xlpm.x,_xlpm.x=$P39))))</f>
        <v>7.9668578712555765E-5</v>
      </c>
      <c r="T39" s="14">
        <f>$H39/S39</f>
        <v>1</v>
      </c>
      <c r="U39" s="14">
        <f>_xlfn.LET(_xlpm.freq,F39,_xlpm.size,M39+1,_xlpm.F,V39,LOG(1+_xlpm.freq)*LOG(1+_xlpm.size)*_xlpm.F)</f>
        <v>9.564133517023848E-3</v>
      </c>
      <c r="V39" s="14">
        <f>_xlfn.LET(_xlpm.a,T39,_xlpm.b,R39,2*_xlpm.a*_xlpm.b/(_xlpm.a+_xlpm.b))</f>
        <v>4.5454545454545449E-2</v>
      </c>
      <c r="W39" s="14">
        <f>_xlfn.LET(_xlpm.p,R39,_xlpm.q,T39,LOG(_xlpm.p/_xlpm.q))</f>
        <v>-1.6334684555795866</v>
      </c>
      <c r="X39" s="2"/>
      <c r="AC39" s="2"/>
      <c r="AH39" s="2"/>
      <c r="AI39" s="2"/>
    </row>
    <row r="40" spans="1:35">
      <c r="A40" s="1" t="str">
        <f>_xlfn.LET(_xlpm.sep," : ",CONCATENATE(O40,_xlpm.sep,P40))</f>
        <v>~u~ : [uw]</v>
      </c>
      <c r="B40" s="1">
        <f>_xlfn.LET(_xlpm.d,$G40,_xlpm.k,_xlfn.CONCAT(LEFT(TRIM(B$1),1),"*"),COUNTIF(_xlpm.d,_xlpm.k))</f>
        <v>0</v>
      </c>
      <c r="C40" s="1">
        <f>_xlfn.LET(_xlpm.d,$G40,_xlpm.k,_xlfn.CONCAT(LEFT(TRIM(C$1),1),"*"),COUNTIF(_xlpm.d,_xlpm.k))</f>
        <v>0</v>
      </c>
      <c r="D40" s="1">
        <f>_xlfn.LET(_xlpm.d,$G40,_xlpm.k,_xlfn.CONCAT(LEFT(TRIM(D$1),1),"*"),COUNTIF(_xlpm.d,_xlpm.k))</f>
        <v>0</v>
      </c>
      <c r="E40" s="1">
        <f>LOG(F40+1,10)</f>
        <v>0.30102999566398114</v>
      </c>
      <c r="F40" s="7">
        <v>1</v>
      </c>
      <c r="G40" s="9" t="s">
        <v>318</v>
      </c>
      <c r="H40" s="4">
        <f>F40/freq.sum.r6e</f>
        <v>7.9668578712555765E-5</v>
      </c>
      <c r="I40" s="4" t="str">
        <f>_xlfn.LET(_xlpm.sep,":",_xlpm.w,$G40,LEFT(_xlpm.w,FIND(_xlpm.sep,_xlpm.w)-1))</f>
        <v>uw</v>
      </c>
      <c r="J40" s="4" t="str">
        <f>_xlfn.LET(_xlpm.sep,":",_xlpm.w,$G40,RIGHT(_xlpm.w,LEN(_xlpm.w)-FIND(_xlpm.sep,_xlpm.w)))</f>
        <v>u</v>
      </c>
      <c r="K40" s="10">
        <f>_xlfn.LET(_xlpm.w,I40,LEN(_xlpm.w))</f>
        <v>2</v>
      </c>
      <c r="L40" s="10">
        <f>_xlfn.LET(_xlpm.w,J40,LEN(_xlpm.w))</f>
        <v>1</v>
      </c>
      <c r="M40" s="10">
        <f>_xlfn.LET(_xlpm.a,K40,_xlpm.b,L40,MAX(_xlpm.a,_xlpm.b))</f>
        <v>2</v>
      </c>
      <c r="N40" s="10">
        <f>_xlfn.LET(_xlpm.d,(K40,L40),MAX(_xlpm.d)-MIN(_xlpm.d))</f>
        <v>1</v>
      </c>
      <c r="O40" s="1" t="str">
        <f>_xlfn.LET(_xlpm.sep,":",_xlpm.w,$G40,_xlfn.CONCAT("~",RIGHT(_xlpm.w,LEN(_xlpm.w)-FIND(_xlpm.sep,_xlpm.w)),"~"))</f>
        <v>~u~</v>
      </c>
      <c r="P40" s="1" t="str">
        <f>_xlfn.LET(_xlpm.sep,":",_xlpm.w,$G40,_xlfn.CONCAT("[",LEFT(_xlpm.w,FIND(_xlpm.sep,_xlpm.w)-1),"]"))</f>
        <v>[uw]</v>
      </c>
      <c r="Q40" s="14" cm="1">
        <f t="array" ref="Q40">SUM(_xlfn._xlws.FILTER($H$2:$H$2300,_xlfn.MAP($O$2:$O$2300,_xlfn.LAMBDA(_xlpm.x,_xlpm.x=$O40))))</f>
        <v>3.2664117272147865E-3</v>
      </c>
      <c r="R40" s="14">
        <f>$H40/Q40</f>
        <v>2.4390243902439022E-2</v>
      </c>
      <c r="S40" s="14" cm="1">
        <f t="array" ref="S40">SUM(_xlfn._xlws.FILTER($H$2:$H$2300,_xlfn.MAP($P$2:$P$2300,_xlfn.LAMBDA(_xlpm.x,_xlpm.x=$P40))))</f>
        <v>7.9668578712555765E-5</v>
      </c>
      <c r="T40" s="14">
        <f>$H40/S40</f>
        <v>1</v>
      </c>
      <c r="U40" s="14">
        <f>_xlfn.LET(_xlpm.freq,F40,_xlpm.size,M40+1,_xlpm.F,V40,LOG(1+_xlpm.freq)*LOG(1+_xlpm.size)*_xlpm.F)</f>
        <v>8.630386503757765E-3</v>
      </c>
      <c r="V40" s="14">
        <f>_xlfn.LET(_xlpm.a,T40,_xlpm.b,R40,2*_xlpm.a*_xlpm.b/(_xlpm.a+_xlpm.b))</f>
        <v>4.7619047619047609E-2</v>
      </c>
      <c r="W40" s="14">
        <f>_xlfn.LET(_xlpm.p,R40,_xlpm.q,T40,LOG(_xlpm.p/_xlpm.q))</f>
        <v>-1.6127838567197355</v>
      </c>
      <c r="X40" s="2"/>
      <c r="AC40" s="2"/>
      <c r="AH40" s="2"/>
      <c r="AI40" s="2"/>
    </row>
    <row r="41" spans="1:35">
      <c r="A41" s="1" t="str">
        <f>_xlfn.LET(_xlpm.sep," : ",CONCATENATE(O41,_xlpm.sep,P41))</f>
        <v>~u~ : [ʊw]</v>
      </c>
      <c r="B41" s="1">
        <f>_xlfn.LET(_xlpm.d,$G41,_xlpm.k,_xlfn.CONCAT(LEFT(TRIM(B$1),1),"*"),COUNTIF(_xlpm.d,_xlpm.k))</f>
        <v>0</v>
      </c>
      <c r="C41" s="1">
        <f>_xlfn.LET(_xlpm.d,$G41,_xlpm.k,_xlfn.CONCAT(LEFT(TRIM(C$1),1),"*"),COUNTIF(_xlpm.d,_xlpm.k))</f>
        <v>0</v>
      </c>
      <c r="D41" s="1">
        <f>_xlfn.LET(_xlpm.d,$G41,_xlpm.k,_xlfn.CONCAT(LEFT(TRIM(D$1),1),"*"),COUNTIF(_xlpm.d,_xlpm.k))</f>
        <v>0</v>
      </c>
      <c r="E41" s="1">
        <f>LOG(F41+1,10)</f>
        <v>0.30102999566398114</v>
      </c>
      <c r="F41" s="7">
        <v>1</v>
      </c>
      <c r="G41" s="9" t="s">
        <v>1670</v>
      </c>
      <c r="H41" s="4">
        <f>F41/freq.sum.r6e</f>
        <v>7.9668578712555765E-5</v>
      </c>
      <c r="I41" s="1" t="str">
        <f>_xlfn.LET(_xlpm.sep,":",_xlpm.w,$G41,LEFT(_xlpm.w,FIND(_xlpm.sep,_xlpm.w)-1))</f>
        <v>ʊw</v>
      </c>
      <c r="J41" s="1" t="str">
        <f>_xlfn.LET(_xlpm.sep,":",_xlpm.w,$G41,RIGHT(_xlpm.w,LEN(_xlpm.w)-FIND(_xlpm.sep,_xlpm.w)))</f>
        <v>u</v>
      </c>
      <c r="K41" s="10">
        <f>_xlfn.LET(_xlpm.w,I41,LEN(_xlpm.w))</f>
        <v>2</v>
      </c>
      <c r="L41" s="10">
        <f>_xlfn.LET(_xlpm.w,J41,LEN(_xlpm.w))</f>
        <v>1</v>
      </c>
      <c r="M41" s="10">
        <f>_xlfn.LET(_xlpm.a,K41,_xlpm.b,L41,MAX(_xlpm.a,_xlpm.b))</f>
        <v>2</v>
      </c>
      <c r="N41" s="10">
        <f>_xlfn.LET(_xlpm.d,(K41,L41),MAX(_xlpm.d)-MIN(_xlpm.d))</f>
        <v>1</v>
      </c>
      <c r="O41" s="1" t="str">
        <f>_xlfn.LET(_xlpm.sep,":",_xlpm.w,$G41,_xlfn.CONCAT("~",RIGHT(_xlpm.w,LEN(_xlpm.w)-FIND(_xlpm.sep,_xlpm.w)),"~"))</f>
        <v>~u~</v>
      </c>
      <c r="P41" s="1" t="str">
        <f>_xlfn.LET(_xlpm.sep,":",_xlpm.w,$G41,_xlfn.CONCAT("[",LEFT(_xlpm.w,FIND(_xlpm.sep,_xlpm.w)-1),"]"))</f>
        <v>[ʊw]</v>
      </c>
      <c r="Q41" s="14" cm="1">
        <f t="array" ref="Q41">SUM(_xlfn._xlws.FILTER($H$2:$H$2302,_xlfn.MAP($O$2:$O$2302,_xlfn.LAMBDA(_xlpm.x,_xlpm.x=$O41))))</f>
        <v>3.2664117272147865E-3</v>
      </c>
      <c r="R41" s="14">
        <f>$H41/Q41</f>
        <v>2.4390243902439022E-2</v>
      </c>
      <c r="S41" s="14" cm="1">
        <f t="array" ref="S41">SUM(_xlfn._xlws.FILTER($H$2:$H$2302,_xlfn.MAP($P$2:$P$2302,_xlfn.LAMBDA(_xlpm.x,_xlpm.x=$P41))))</f>
        <v>7.9668578712555765E-5</v>
      </c>
      <c r="T41" s="14">
        <f>$H41/S41</f>
        <v>1</v>
      </c>
      <c r="U41" s="14">
        <f>_xlfn.LET(_xlpm.freq,F41,_xlpm.size,M41+1,_xlpm.F,V41,LOG(1+_xlpm.freq)*LOG(1+_xlpm.size)*_xlpm.F)</f>
        <v>8.630386503757765E-3</v>
      </c>
      <c r="V41" s="14">
        <f>_xlfn.LET(_xlpm.a,T41,_xlpm.b,R41,2*_xlpm.a*_xlpm.b/(_xlpm.a+_xlpm.b))</f>
        <v>4.7619047619047609E-2</v>
      </c>
      <c r="W41" s="14">
        <f>_xlfn.LET(_xlpm.p,R41,_xlpm.q,T41,LOG(_xlpm.p/_xlpm.q))</f>
        <v>-1.6127838567197355</v>
      </c>
      <c r="X41" s="2"/>
      <c r="AC41" s="2"/>
      <c r="AH41" s="2"/>
      <c r="AI41" s="2"/>
    </row>
    <row r="42" spans="1:35">
      <c r="A42" s="1" t="str">
        <f>_xlfn.LET(_xlpm.sep," : ",CONCATENATE(O42,_xlpm.sep,P42))</f>
        <v>~h~ : [hj]</v>
      </c>
      <c r="B42" s="1">
        <f>_xlfn.LET(_xlpm.d,$G42,_xlpm.k,_xlfn.CONCAT(LEFT(TRIM(B$1),1),"*"),COUNTIF(_xlpm.d,_xlpm.k))</f>
        <v>0</v>
      </c>
      <c r="C42" s="1">
        <f>_xlfn.LET(_xlpm.d,$G42,_xlpm.k,_xlfn.CONCAT(LEFT(TRIM(C$1),1),"*"),COUNTIF(_xlpm.d,_xlpm.k))</f>
        <v>0</v>
      </c>
      <c r="D42" s="1">
        <f>_xlfn.LET(_xlpm.d,$G42,_xlpm.k,_xlfn.CONCAT(LEFT(TRIM(D$1),1),"*"),COUNTIF(_xlpm.d,_xlpm.k))</f>
        <v>0</v>
      </c>
      <c r="E42" s="1">
        <f>LOG(F42+1,10)</f>
        <v>0.77815125038364352</v>
      </c>
      <c r="F42" s="7">
        <v>5</v>
      </c>
      <c r="G42" s="9" t="s">
        <v>2237</v>
      </c>
      <c r="H42" s="4">
        <f>F42/freq.sum.r6e</f>
        <v>3.9834289356277883E-4</v>
      </c>
      <c r="I42" s="4" t="str">
        <f>_xlfn.LET(_xlpm.sep,":",_xlpm.w,$G42,LEFT(_xlpm.w,FIND(_xlpm.sep,_xlpm.w)-1))</f>
        <v>hj</v>
      </c>
      <c r="J42" s="4" t="str">
        <f>_xlfn.LET(_xlpm.sep,":",_xlpm.w,$G42,RIGHT(_xlpm.w,LEN(_xlpm.w)-FIND(_xlpm.sep,_xlpm.w)))</f>
        <v>h</v>
      </c>
      <c r="K42" s="10">
        <f>_xlfn.LET(_xlpm.w,I42,LEN(_xlpm.w))</f>
        <v>2</v>
      </c>
      <c r="L42" s="10">
        <f>_xlfn.LET(_xlpm.w,J42,LEN(_xlpm.w))</f>
        <v>1</v>
      </c>
      <c r="M42" s="10">
        <f>_xlfn.LET(_xlpm.a,K42,_xlpm.b,L42,MAX(_xlpm.a,_xlpm.b))</f>
        <v>2</v>
      </c>
      <c r="N42" s="10">
        <f>_xlfn.LET(_xlpm.d,(K42,L42),MAX(_xlpm.d)-MIN(_xlpm.d))</f>
        <v>1</v>
      </c>
      <c r="O42" s="1" t="str">
        <f>_xlfn.LET(_xlpm.sep,":",_xlpm.w,$G42,_xlfn.CONCAT("~",RIGHT(_xlpm.w,LEN(_xlpm.w)-FIND(_xlpm.sep,_xlpm.w)),"~"))</f>
        <v>~h~</v>
      </c>
      <c r="P42" s="1" t="str">
        <f>_xlfn.LET(_xlpm.sep,":",_xlpm.w,$G42,_xlfn.CONCAT("[",LEFT(_xlpm.w,FIND(_xlpm.sep,_xlpm.w)-1),"]"))</f>
        <v>[hj]</v>
      </c>
      <c r="Q42" s="14" cm="1">
        <f t="array" ref="Q42">SUM(_xlfn._xlws.FILTER($H$2:$H$2300,_xlfn.MAP($O$2:$O$2300,_xlfn.LAMBDA(_xlpm.x,_xlpm.x=$O42))))</f>
        <v>1.4738687061822818E-2</v>
      </c>
      <c r="R42" s="14">
        <f>$H42/Q42</f>
        <v>2.7027027027027025E-2</v>
      </c>
      <c r="S42" s="14" cm="1">
        <f t="array" ref="S42">SUM(_xlfn._xlws.FILTER($H$2:$H$2300,_xlfn.MAP($P$2:$P$2300,_xlfn.LAMBDA(_xlpm.x,_xlpm.x=$P42))))</f>
        <v>3.9834289356277883E-4</v>
      </c>
      <c r="T42" s="14">
        <f>$H42/S42</f>
        <v>1</v>
      </c>
      <c r="U42" s="14">
        <f>_xlfn.LET(_xlpm.freq,F42,_xlpm.size,M42+1,_xlpm.F,V42,LOG(1+_xlpm.freq)*LOG(1+_xlpm.size)*_xlpm.F)</f>
        <v>2.4657565003043135E-2</v>
      </c>
      <c r="V42" s="14">
        <f>_xlfn.LET(_xlpm.a,T42,_xlpm.b,R42,2*_xlpm.a*_xlpm.b/(_xlpm.a+_xlpm.b))</f>
        <v>5.2631578947368418E-2</v>
      </c>
      <c r="W42" s="14">
        <f>_xlfn.LET(_xlpm.p,R42,_xlpm.q,T42,LOG(_xlpm.p/_xlpm.q))</f>
        <v>-1.568201724066995</v>
      </c>
      <c r="X42" s="2"/>
      <c r="AC42" s="2"/>
      <c r="AH42" s="2"/>
      <c r="AI42" s="2"/>
    </row>
    <row r="43" spans="1:35">
      <c r="A43" s="1" t="str">
        <f>_xlfn.LET(_xlpm.sep," : ",CONCATENATE(O43,_xlpm.sep,P43))</f>
        <v>~h~ : [əh]</v>
      </c>
      <c r="B43" s="1">
        <f>_xlfn.LET(_xlpm.d,$G43,_xlpm.k,_xlfn.CONCAT(LEFT(TRIM(B$1),1),"*"),COUNTIF(_xlpm.d,_xlpm.k))</f>
        <v>0</v>
      </c>
      <c r="C43" s="1">
        <f>_xlfn.LET(_xlpm.d,$G43,_xlpm.k,_xlfn.CONCAT(LEFT(TRIM(C$1),1),"*"),COUNTIF(_xlpm.d,_xlpm.k))</f>
        <v>0</v>
      </c>
      <c r="D43" s="1">
        <f>_xlfn.LET(_xlpm.d,$G43,_xlpm.k,_xlfn.CONCAT(LEFT(TRIM(D$1),1),"*"),COUNTIF(_xlpm.d,_xlpm.k))</f>
        <v>0</v>
      </c>
      <c r="E43" s="1">
        <f>LOG(F43+1,10)</f>
        <v>0.30102999566398114</v>
      </c>
      <c r="F43" s="7">
        <v>1</v>
      </c>
      <c r="G43" s="9" t="s">
        <v>961</v>
      </c>
      <c r="H43" s="4">
        <f>F43/freq.sum.r6e</f>
        <v>7.9668578712555765E-5</v>
      </c>
      <c r="I43" s="1" t="str">
        <f>_xlfn.LET(_xlpm.sep,":",_xlpm.w,$G43,LEFT(_xlpm.w,FIND(_xlpm.sep,_xlpm.w)-1))</f>
        <v>əh</v>
      </c>
      <c r="J43" s="1" t="str">
        <f>_xlfn.LET(_xlpm.sep,":",_xlpm.w,$G43,RIGHT(_xlpm.w,LEN(_xlpm.w)-FIND(_xlpm.sep,_xlpm.w)))</f>
        <v>h</v>
      </c>
      <c r="K43" s="10">
        <f>_xlfn.LET(_xlpm.w,I43,LEN(_xlpm.w))</f>
        <v>2</v>
      </c>
      <c r="L43" s="10">
        <f>_xlfn.LET(_xlpm.w,J43,LEN(_xlpm.w))</f>
        <v>1</v>
      </c>
      <c r="M43" s="10">
        <f>_xlfn.LET(_xlpm.a,K43,_xlpm.b,L43,MAX(_xlpm.a,_xlpm.b))</f>
        <v>2</v>
      </c>
      <c r="N43" s="10">
        <f>_xlfn.LET(_xlpm.d,(K43,L43),MAX(_xlpm.d)-MIN(_xlpm.d))</f>
        <v>1</v>
      </c>
      <c r="O43" s="1" t="str">
        <f>_xlfn.LET(_xlpm.sep,":",_xlpm.w,$G43,_xlfn.CONCAT("~",RIGHT(_xlpm.w,LEN(_xlpm.w)-FIND(_xlpm.sep,_xlpm.w)),"~"))</f>
        <v>~h~</v>
      </c>
      <c r="P43" s="1" t="str">
        <f>_xlfn.LET(_xlpm.sep,":",_xlpm.w,$G43,_xlfn.CONCAT("[",LEFT(_xlpm.w,FIND(_xlpm.sep,_xlpm.w)-1),"]"))</f>
        <v>[əh]</v>
      </c>
      <c r="Q43" s="14" cm="1">
        <f t="array" ref="Q43">SUM(_xlfn._xlws.FILTER($H$2:$H$2302,_xlfn.MAP($O$2:$O$2302,_xlfn.LAMBDA(_xlpm.x,_xlpm.x=$O43))))</f>
        <v>1.4738687061822818E-2</v>
      </c>
      <c r="R43" s="14">
        <f>$H43/Q43</f>
        <v>5.4054054054054048E-3</v>
      </c>
      <c r="S43" s="14" cm="1">
        <f t="array" ref="S43">SUM(_xlfn._xlws.FILTER($H$2:$H$2302,_xlfn.MAP($P$2:$P$2302,_xlfn.LAMBDA(_xlpm.x,_xlpm.x=$P43))))</f>
        <v>3.9834289356277883E-4</v>
      </c>
      <c r="T43" s="14">
        <f>$H43/S43</f>
        <v>0.2</v>
      </c>
      <c r="U43" s="14">
        <f>_xlfn.LET(_xlpm.freq,F43,_xlpm.size,M43+1,_xlpm.F,V43,LOG(1+_xlpm.freq)*LOG(1+_xlpm.size)*_xlpm.F)</f>
        <v>1.907769648199085E-3</v>
      </c>
      <c r="V43" s="14">
        <f>_xlfn.LET(_xlpm.a,T43,_xlpm.b,R43,2*_xlpm.a*_xlpm.b/(_xlpm.a+_xlpm.b))</f>
        <v>1.0526315789473684E-2</v>
      </c>
      <c r="W43" s="14">
        <f>_xlfn.LET(_xlpm.p,R43,_xlpm.q,T43,LOG(_xlpm.p/_xlpm.q))</f>
        <v>-1.568201724066995</v>
      </c>
      <c r="X43" s="2"/>
      <c r="AC43" s="2"/>
      <c r="AH43" s="2"/>
      <c r="AI43" s="2"/>
    </row>
    <row r="44" spans="1:35">
      <c r="A44" s="1" t="str">
        <f>_xlfn.LET(_xlpm.sep," : ",CONCATENATE(O44,_xlpm.sep,P44))</f>
        <v>~ist~ : [ɪstʃ]</v>
      </c>
      <c r="B44" s="1">
        <f>_xlfn.LET(_xlpm.d,$G44,_xlpm.k,_xlfn.CONCAT(LEFT(TRIM(B$1),1),"*"),COUNTIF(_xlpm.d,_xlpm.k))</f>
        <v>0</v>
      </c>
      <c r="C44" s="1">
        <f>_xlfn.LET(_xlpm.d,$G44,_xlpm.k,_xlfn.CONCAT(LEFT(TRIM(C$1),1),"*"),COUNTIF(_xlpm.d,_xlpm.k))</f>
        <v>0</v>
      </c>
      <c r="D44" s="1">
        <f>_xlfn.LET(_xlpm.d,$G44,_xlpm.k,_xlfn.CONCAT(LEFT(TRIM(D$1),1),"*"),COUNTIF(_xlpm.d,_xlpm.k))</f>
        <v>0</v>
      </c>
      <c r="E44" s="1">
        <f>LOG(F44+1,10)</f>
        <v>0.30102999566398114</v>
      </c>
      <c r="F44" s="7">
        <v>1</v>
      </c>
      <c r="G44" s="9" t="s">
        <v>1559</v>
      </c>
      <c r="H44" s="4">
        <f>F44/freq.sum.r6e</f>
        <v>7.9668578712555765E-5</v>
      </c>
      <c r="I44" s="4" t="str">
        <f>_xlfn.LET(_xlpm.sep,":",_xlpm.w,$G44,LEFT(_xlpm.w,FIND(_xlpm.sep,_xlpm.w)-1))</f>
        <v>ɪstʃ</v>
      </c>
      <c r="J44" s="4" t="str">
        <f>_xlfn.LET(_xlpm.sep,":",_xlpm.w,$G44,RIGHT(_xlpm.w,LEN(_xlpm.w)-FIND(_xlpm.sep,_xlpm.w)))</f>
        <v>ist</v>
      </c>
      <c r="K44" s="10">
        <f>_xlfn.LET(_xlpm.w,I44,LEN(_xlpm.w))</f>
        <v>4</v>
      </c>
      <c r="L44" s="10">
        <f>_xlfn.LET(_xlpm.w,J44,LEN(_xlpm.w))</f>
        <v>3</v>
      </c>
      <c r="M44" s="10">
        <f>_xlfn.LET(_xlpm.a,K44,_xlpm.b,L44,MAX(_xlpm.a,_xlpm.b))</f>
        <v>4</v>
      </c>
      <c r="N44" s="10">
        <f>_xlfn.LET(_xlpm.d,(K44,L44),MAX(_xlpm.d)-MIN(_xlpm.d))</f>
        <v>1</v>
      </c>
      <c r="O44" s="1" t="str">
        <f>_xlfn.LET(_xlpm.sep,":",_xlpm.w,$G44,_xlfn.CONCAT("~",RIGHT(_xlpm.w,LEN(_xlpm.w)-FIND(_xlpm.sep,_xlpm.w)),"~"))</f>
        <v>~ist~</v>
      </c>
      <c r="P44" s="1" t="str">
        <f>_xlfn.LET(_xlpm.sep,":",_xlpm.w,$G44,_xlfn.CONCAT("[",LEFT(_xlpm.w,FIND(_xlpm.sep,_xlpm.w)-1),"]"))</f>
        <v>[ɪstʃ]</v>
      </c>
      <c r="Q44" s="14" cm="1">
        <f t="array" ref="Q44">SUM(_xlfn._xlws.FILTER($H$2:$H$2300,_xlfn.MAP($O$2:$O$2300,_xlfn.LAMBDA(_xlpm.x,_xlpm.x=$O44))))</f>
        <v>2.9477374123645633E-3</v>
      </c>
      <c r="R44" s="14">
        <f>$H44/Q44</f>
        <v>2.7027027027027029E-2</v>
      </c>
      <c r="S44" s="14" cm="1">
        <f t="array" ref="S44">SUM(_xlfn._xlws.FILTER($H$2:$H$2300,_xlfn.MAP($P$2:$P$2300,_xlfn.LAMBDA(_xlpm.x,_xlpm.x=$P44))))</f>
        <v>7.9668578712555765E-5</v>
      </c>
      <c r="T44" s="14">
        <f>$H44/S44</f>
        <v>1</v>
      </c>
      <c r="U44" s="14">
        <f>_xlfn.LET(_xlpm.freq,F44,_xlpm.size,M44+1,_xlpm.F,V44,LOG(1+_xlpm.freq)*LOG(1+_xlpm.size)*_xlpm.F)</f>
        <v>1.2328782501521569E-2</v>
      </c>
      <c r="V44" s="14">
        <f>_xlfn.LET(_xlpm.a,T44,_xlpm.b,R44,2*_xlpm.a*_xlpm.b/(_xlpm.a+_xlpm.b))</f>
        <v>5.2631578947368425E-2</v>
      </c>
      <c r="W44" s="14">
        <f>_xlfn.LET(_xlpm.p,R44,_xlpm.q,T44,LOG(_xlpm.p/_xlpm.q))</f>
        <v>-1.568201724066995</v>
      </c>
      <c r="X44" s="2"/>
      <c r="AC44" s="2"/>
      <c r="AH44" s="2"/>
      <c r="AI44" s="2"/>
    </row>
    <row r="45" spans="1:35">
      <c r="A45" s="1" t="str">
        <f>_xlfn.LET(_xlpm.sep," : ",CONCATENATE(O45,_xlpm.sep,P45))</f>
        <v>~ow~ : [ʌw]</v>
      </c>
      <c r="B45" s="1">
        <f>_xlfn.LET(_xlpm.d,$G45,_xlpm.k,_xlfn.CONCAT(LEFT(TRIM(B$1),1),"*"),COUNTIF(_xlpm.d,_xlpm.k))</f>
        <v>0</v>
      </c>
      <c r="C45" s="1">
        <f>_xlfn.LET(_xlpm.d,$G45,_xlpm.k,_xlfn.CONCAT(LEFT(TRIM(C$1),1),"*"),COUNTIF(_xlpm.d,_xlpm.k))</f>
        <v>0</v>
      </c>
      <c r="D45" s="1">
        <f>_xlfn.LET(_xlpm.d,$G45,_xlpm.k,_xlfn.CONCAT(LEFT(TRIM(D$1),1),"*"),COUNTIF(_xlpm.d,_xlpm.k))</f>
        <v>0</v>
      </c>
      <c r="E45" s="1">
        <f>LOG(F45+1,10)</f>
        <v>0.47712125471966244</v>
      </c>
      <c r="F45" s="7">
        <v>2</v>
      </c>
      <c r="G45" s="9" t="s">
        <v>1668</v>
      </c>
      <c r="H45" s="4">
        <f>F45/freq.sum.r6e</f>
        <v>1.5933715742511153E-4</v>
      </c>
      <c r="I45" s="4" t="str">
        <f>_xlfn.LET(_xlpm.sep,":",_xlpm.w,$G45,LEFT(_xlpm.w,FIND(_xlpm.sep,_xlpm.w)-1))</f>
        <v>ʌw</v>
      </c>
      <c r="J45" s="4" t="str">
        <f>_xlfn.LET(_xlpm.sep,":",_xlpm.w,$G45,RIGHT(_xlpm.w,LEN(_xlpm.w)-FIND(_xlpm.sep,_xlpm.w)))</f>
        <v>ow</v>
      </c>
      <c r="K45" s="10">
        <f>_xlfn.LET(_xlpm.w,I45,LEN(_xlpm.w))</f>
        <v>2</v>
      </c>
      <c r="L45" s="10">
        <f>_xlfn.LET(_xlpm.w,J45,LEN(_xlpm.w))</f>
        <v>2</v>
      </c>
      <c r="M45" s="10">
        <f>_xlfn.LET(_xlpm.a,K45,_xlpm.b,L45,MAX(_xlpm.a,_xlpm.b))</f>
        <v>2</v>
      </c>
      <c r="N45" s="10">
        <f>_xlfn.LET(_xlpm.d,(K45,L45),MAX(_xlpm.d)-MIN(_xlpm.d))</f>
        <v>0</v>
      </c>
      <c r="O45" s="1" t="str">
        <f>_xlfn.LET(_xlpm.sep,":",_xlpm.w,$G45,_xlfn.CONCAT("~",RIGHT(_xlpm.w,LEN(_xlpm.w)-FIND(_xlpm.sep,_xlpm.w)),"~"))</f>
        <v>~ow~</v>
      </c>
      <c r="P45" s="1" t="str">
        <f>_xlfn.LET(_xlpm.sep,":",_xlpm.w,$G45,_xlfn.CONCAT("[",LEFT(_xlpm.w,FIND(_xlpm.sep,_xlpm.w)-1),"]"))</f>
        <v>[ʌw]</v>
      </c>
      <c r="Q45" s="14" cm="1">
        <f t="array" ref="Q45">SUM(_xlfn._xlws.FILTER($H$2:$H$2300,_xlfn.MAP($O$2:$O$2300,_xlfn.LAMBDA(_xlpm.x,_xlpm.x=$O45))))</f>
        <v>5.5768005098789037E-3</v>
      </c>
      <c r="R45" s="14">
        <f>$H45/Q45</f>
        <v>2.8571428571428571E-2</v>
      </c>
      <c r="S45" s="14" cm="1">
        <f t="array" ref="S45">SUM(_xlfn._xlws.FILTER($H$2:$H$2300,_xlfn.MAP($P$2:$P$2300,_xlfn.LAMBDA(_xlpm.x,_xlpm.x=$P45))))</f>
        <v>1.5933715742511153E-4</v>
      </c>
      <c r="T45" s="14">
        <f>$H45/S45</f>
        <v>1</v>
      </c>
      <c r="U45" s="14">
        <f>_xlfn.LET(_xlpm.freq,F45,_xlpm.size,M45+1,_xlpm.F,V45,LOG(1+_xlpm.freq)*LOG(1+_xlpm.size)*_xlpm.F)</f>
        <v>1.5958645471050362E-2</v>
      </c>
      <c r="V45" s="14">
        <f>_xlfn.LET(_xlpm.a,T45,_xlpm.b,R45,2*_xlpm.a*_xlpm.b/(_xlpm.a+_xlpm.b))</f>
        <v>5.5555555555555559E-2</v>
      </c>
      <c r="W45" s="14">
        <f>_xlfn.LET(_xlpm.p,R45,_xlpm.q,T45,LOG(_xlpm.p/_xlpm.q))</f>
        <v>-1.5440680443502757</v>
      </c>
      <c r="X45" s="2"/>
      <c r="AC45" s="2"/>
      <c r="AH45" s="2"/>
      <c r="AI45" s="2"/>
    </row>
    <row r="46" spans="1:35">
      <c r="A46" s="1" t="str">
        <f>_xlfn.LET(_xlpm.sep," : ",CONCATENATE(O46,_xlpm.sep,P46))</f>
        <v>~ov~ : [oʊvj]</v>
      </c>
      <c r="B46" s="1">
        <f>_xlfn.LET(_xlpm.d,$G46,_xlpm.k,_xlfn.CONCAT(LEFT(TRIM(B$1),1),"*"),COUNTIF(_xlpm.d,_xlpm.k))</f>
        <v>0</v>
      </c>
      <c r="C46" s="1">
        <f>_xlfn.LET(_xlpm.d,$G46,_xlpm.k,_xlfn.CONCAT(LEFT(TRIM(C$1),1),"*"),COUNTIF(_xlpm.d,_xlpm.k))</f>
        <v>0</v>
      </c>
      <c r="D46" s="1">
        <f>_xlfn.LET(_xlpm.d,$G46,_xlpm.k,_xlfn.CONCAT(LEFT(TRIM(D$1),1),"*"),COUNTIF(_xlpm.d,_xlpm.k))</f>
        <v>0</v>
      </c>
      <c r="E46" s="1">
        <f>LOG(F46+1,10)</f>
        <v>0.30102999566398114</v>
      </c>
      <c r="F46" s="7">
        <v>1</v>
      </c>
      <c r="G46" s="9" t="s">
        <v>2246</v>
      </c>
      <c r="H46" s="4">
        <f>F46/freq.sum.r6e</f>
        <v>7.9668578712555765E-5</v>
      </c>
      <c r="I46" s="1" t="str">
        <f>_xlfn.LET(_xlpm.sep,":",_xlpm.w,$G46,LEFT(_xlpm.w,FIND(_xlpm.sep,_xlpm.w)-1))</f>
        <v>oʊvj</v>
      </c>
      <c r="J46" s="1" t="str">
        <f>_xlfn.LET(_xlpm.sep,":",_xlpm.w,$G46,RIGHT(_xlpm.w,LEN(_xlpm.w)-FIND(_xlpm.sep,_xlpm.w)))</f>
        <v>ov</v>
      </c>
      <c r="K46" s="10">
        <f>_xlfn.LET(_xlpm.w,I46,LEN(_xlpm.w))</f>
        <v>4</v>
      </c>
      <c r="L46" s="10">
        <f>_xlfn.LET(_xlpm.w,J46,LEN(_xlpm.w))</f>
        <v>2</v>
      </c>
      <c r="M46" s="10">
        <f>_xlfn.LET(_xlpm.a,K46,_xlpm.b,L46,MAX(_xlpm.a,_xlpm.b))</f>
        <v>4</v>
      </c>
      <c r="N46" s="10">
        <f>_xlfn.LET(_xlpm.d,(K46,L46),MAX(_xlpm.d)-MIN(_xlpm.d))</f>
        <v>2</v>
      </c>
      <c r="O46" s="1" t="str">
        <f>_xlfn.LET(_xlpm.sep,":",_xlpm.w,$G46,_xlfn.CONCAT("~",RIGHT(_xlpm.w,LEN(_xlpm.w)-FIND(_xlpm.sep,_xlpm.w)),"~"))</f>
        <v>~ov~</v>
      </c>
      <c r="P46" s="1" t="str">
        <f>_xlfn.LET(_xlpm.sep,":",_xlpm.w,$G46,_xlfn.CONCAT("[",LEFT(_xlpm.w,FIND(_xlpm.sep,_xlpm.w)-1),"]"))</f>
        <v>[oʊvj]</v>
      </c>
      <c r="Q46" s="14" cm="1">
        <f t="array" ref="Q46">SUM(_xlfn._xlws.FILTER($H$2:$H$2302,_xlfn.MAP($O$2:$O$2302,_xlfn.LAMBDA(_xlpm.x,_xlpm.x=$O46))))</f>
        <v>2.7087316762268963E-3</v>
      </c>
      <c r="R46" s="14">
        <f>$H46/Q46</f>
        <v>2.9411764705882349E-2</v>
      </c>
      <c r="S46" s="14" cm="1">
        <f t="array" ref="S46">SUM(_xlfn._xlws.FILTER($H$2:$H$2302,_xlfn.MAP($P$2:$P$2302,_xlfn.LAMBDA(_xlpm.x,_xlpm.x=$P46))))</f>
        <v>7.9668578712555765E-5</v>
      </c>
      <c r="T46" s="14">
        <f>$H46/S46</f>
        <v>1</v>
      </c>
      <c r="U46" s="14">
        <f>_xlfn.LET(_xlpm.freq,F46,_xlpm.size,M46+1,_xlpm.F,V46,LOG(1+_xlpm.freq)*LOG(1+_xlpm.size)*_xlpm.F)</f>
        <v>1.3385535287366274E-2</v>
      </c>
      <c r="V46" s="14">
        <f>_xlfn.LET(_xlpm.a,T46,_xlpm.b,R46,2*_xlpm.a*_xlpm.b/(_xlpm.a+_xlpm.b))</f>
        <v>5.7142857142857141E-2</v>
      </c>
      <c r="W46" s="14">
        <f>_xlfn.LET(_xlpm.p,R46,_xlpm.q,T46,LOG(_xlpm.p/_xlpm.q))</f>
        <v>-1.5314789170422551</v>
      </c>
      <c r="X46" s="2"/>
      <c r="AC46" s="2"/>
      <c r="AH46" s="2"/>
      <c r="AI46" s="2"/>
    </row>
    <row r="47" spans="1:35">
      <c r="A47" s="1" t="str">
        <f>_xlfn.LET(_xlpm.sep," : ",CONCATENATE(O47,_xlpm.sep,P47))</f>
        <v>~un~ : [unj]</v>
      </c>
      <c r="B47" s="1">
        <f>_xlfn.LET(_xlpm.d,$G47,_xlpm.k,_xlfn.CONCAT(LEFT(TRIM(B$1),1),"*"),COUNTIF(_xlpm.d,_xlpm.k))</f>
        <v>0</v>
      </c>
      <c r="C47" s="1">
        <f>_xlfn.LET(_xlpm.d,$G47,_xlpm.k,_xlfn.CONCAT(LEFT(TRIM(C$1),1),"*"),COUNTIF(_xlpm.d,_xlpm.k))</f>
        <v>0</v>
      </c>
      <c r="D47" s="1">
        <f>_xlfn.LET(_xlpm.d,$G47,_xlpm.k,_xlfn.CONCAT(LEFT(TRIM(D$1),1),"*"),COUNTIF(_xlpm.d,_xlpm.k))</f>
        <v>0</v>
      </c>
      <c r="E47" s="1">
        <f>LOG(F47+1,10)</f>
        <v>0.30102999566398114</v>
      </c>
      <c r="F47" s="7">
        <v>1</v>
      </c>
      <c r="G47" s="9" t="s">
        <v>2254</v>
      </c>
      <c r="H47" s="4">
        <f>F47/freq.sum.r6e</f>
        <v>7.9668578712555765E-5</v>
      </c>
      <c r="I47" s="1" t="str">
        <f>_xlfn.LET(_xlpm.sep,":",_xlpm.w,$G47,LEFT(_xlpm.w,FIND(_xlpm.sep,_xlpm.w)-1))</f>
        <v>unj</v>
      </c>
      <c r="J47" s="1" t="str">
        <f>_xlfn.LET(_xlpm.sep,":",_xlpm.w,$G47,RIGHT(_xlpm.w,LEN(_xlpm.w)-FIND(_xlpm.sep,_xlpm.w)))</f>
        <v>un</v>
      </c>
      <c r="K47" s="10">
        <f>_xlfn.LET(_xlpm.w,I47,LEN(_xlpm.w))</f>
        <v>3</v>
      </c>
      <c r="L47" s="10">
        <f>_xlfn.LET(_xlpm.w,J47,LEN(_xlpm.w))</f>
        <v>2</v>
      </c>
      <c r="M47" s="10">
        <f>_xlfn.LET(_xlpm.a,K47,_xlpm.b,L47,MAX(_xlpm.a,_xlpm.b))</f>
        <v>3</v>
      </c>
      <c r="N47" s="10">
        <f>_xlfn.LET(_xlpm.d,(K47,L47),MAX(_xlpm.d)-MIN(_xlpm.d))</f>
        <v>1</v>
      </c>
      <c r="O47" s="1" t="str">
        <f>_xlfn.LET(_xlpm.sep,":",_xlpm.w,$G47,_xlfn.CONCAT("~",RIGHT(_xlpm.w,LEN(_xlpm.w)-FIND(_xlpm.sep,_xlpm.w)),"~"))</f>
        <v>~un~</v>
      </c>
      <c r="P47" s="1" t="str">
        <f>_xlfn.LET(_xlpm.sep,":",_xlpm.w,$G47,_xlfn.CONCAT("[",LEFT(_xlpm.w,FIND(_xlpm.sep,_xlpm.w)-1),"]"))</f>
        <v>[unj]</v>
      </c>
      <c r="Q47" s="14" cm="1">
        <f t="array" ref="Q47">SUM(_xlfn._xlws.FILTER($H$2:$H$2302,_xlfn.MAP($O$2:$O$2302,_xlfn.LAMBDA(_xlpm.x,_xlpm.x=$O47))))</f>
        <v>2.7087316762268963E-3</v>
      </c>
      <c r="R47" s="14">
        <f>$H47/Q47</f>
        <v>2.9411764705882349E-2</v>
      </c>
      <c r="S47" s="14" cm="1">
        <f t="array" ref="S47">SUM(_xlfn._xlws.FILTER($H$2:$H$2302,_xlfn.MAP($P$2:$P$2302,_xlfn.LAMBDA(_xlpm.x,_xlpm.x=$P47))))</f>
        <v>7.9668578712555765E-5</v>
      </c>
      <c r="T47" s="14">
        <f>$H47/S47</f>
        <v>1</v>
      </c>
      <c r="U47" s="14">
        <f>_xlfn.LET(_xlpm.freq,F47,_xlpm.size,M47+1,_xlpm.F,V47,LOG(1+_xlpm.freq)*LOG(1+_xlpm.size)*_xlpm.F)</f>
        <v>1.2023482135687125E-2</v>
      </c>
      <c r="V47" s="14">
        <f>_xlfn.LET(_xlpm.a,T47,_xlpm.b,R47,2*_xlpm.a*_xlpm.b/(_xlpm.a+_xlpm.b))</f>
        <v>5.7142857142857141E-2</v>
      </c>
      <c r="W47" s="14">
        <f>_xlfn.LET(_xlpm.p,R47,_xlpm.q,T47,LOG(_xlpm.p/_xlpm.q))</f>
        <v>-1.5314789170422551</v>
      </c>
      <c r="X47" s="2"/>
      <c r="AC47" s="2"/>
      <c r="AH47" s="2"/>
      <c r="AI47" s="2"/>
    </row>
    <row r="48" spans="1:35">
      <c r="A48" s="1" t="str">
        <f>_xlfn.LET(_xlpm.sep," : ",CONCATENATE(O48,_xlpm.sep,P48))</f>
        <v>~ov~ : [ɑv]</v>
      </c>
      <c r="B48" s="1">
        <f>_xlfn.LET(_xlpm.d,$G48,_xlpm.k,_xlfn.CONCAT(LEFT(TRIM(B$1),1),"*"),COUNTIF(_xlpm.d,_xlpm.k))</f>
        <v>0</v>
      </c>
      <c r="C48" s="1">
        <f>_xlfn.LET(_xlpm.d,$G48,_xlpm.k,_xlfn.CONCAT(LEFT(TRIM(C$1),1),"*"),COUNTIF(_xlpm.d,_xlpm.k))</f>
        <v>0</v>
      </c>
      <c r="D48" s="1">
        <f>_xlfn.LET(_xlpm.d,$G48,_xlpm.k,_xlfn.CONCAT(LEFT(TRIM(D$1),1),"*"),COUNTIF(_xlpm.d,_xlpm.k))</f>
        <v>0</v>
      </c>
      <c r="E48" s="1">
        <f>LOG(F48+1,10)</f>
        <v>0.30102999566398114</v>
      </c>
      <c r="F48" s="7">
        <v>1</v>
      </c>
      <c r="G48" s="9" t="s">
        <v>1648</v>
      </c>
      <c r="H48" s="4">
        <f>F48/freq.sum.r6e</f>
        <v>7.9668578712555765E-5</v>
      </c>
      <c r="I48" s="1" t="str">
        <f>_xlfn.LET(_xlpm.sep,":",_xlpm.w,$G48,LEFT(_xlpm.w,FIND(_xlpm.sep,_xlpm.w)-1))</f>
        <v>ɑv</v>
      </c>
      <c r="J48" s="1" t="str">
        <f>_xlfn.LET(_xlpm.sep,":",_xlpm.w,$G48,RIGHT(_xlpm.w,LEN(_xlpm.w)-FIND(_xlpm.sep,_xlpm.w)))</f>
        <v>ov</v>
      </c>
      <c r="K48" s="10">
        <f>_xlfn.LET(_xlpm.w,I48,LEN(_xlpm.w))</f>
        <v>2</v>
      </c>
      <c r="L48" s="10">
        <f>_xlfn.LET(_xlpm.w,J48,LEN(_xlpm.w))</f>
        <v>2</v>
      </c>
      <c r="M48" s="10">
        <f>_xlfn.LET(_xlpm.a,K48,_xlpm.b,L48,MAX(_xlpm.a,_xlpm.b))</f>
        <v>2</v>
      </c>
      <c r="N48" s="10">
        <f>_xlfn.LET(_xlpm.d,(K48,L48),MAX(_xlpm.d)-MIN(_xlpm.d))</f>
        <v>0</v>
      </c>
      <c r="O48" s="1" t="str">
        <f>_xlfn.LET(_xlpm.sep,":",_xlpm.w,$G48,_xlfn.CONCAT("~",RIGHT(_xlpm.w,LEN(_xlpm.w)-FIND(_xlpm.sep,_xlpm.w)),"~"))</f>
        <v>~ov~</v>
      </c>
      <c r="P48" s="1" t="str">
        <f>_xlfn.LET(_xlpm.sep,":",_xlpm.w,$G48,_xlfn.CONCAT("[",LEFT(_xlpm.w,FIND(_xlpm.sep,_xlpm.w)-1),"]"))</f>
        <v>[ɑv]</v>
      </c>
      <c r="Q48" s="14" cm="1">
        <f t="array" ref="Q48">SUM(_xlfn._xlws.FILTER($H$2:$H$2302,_xlfn.MAP($O$2:$O$2302,_xlfn.LAMBDA(_xlpm.x,_xlpm.x=$O48))))</f>
        <v>2.7087316762268963E-3</v>
      </c>
      <c r="R48" s="14">
        <f>$H48/Q48</f>
        <v>2.9411764705882349E-2</v>
      </c>
      <c r="S48" s="14" cm="1">
        <f t="array" ref="S48">SUM(_xlfn._xlws.FILTER($H$2:$H$2302,_xlfn.MAP($P$2:$P$2302,_xlfn.LAMBDA(_xlpm.x,_xlpm.x=$P48))))</f>
        <v>7.9668578712555765E-5</v>
      </c>
      <c r="T48" s="14">
        <f>$H48/S48</f>
        <v>1</v>
      </c>
      <c r="U48" s="14">
        <f>_xlfn.LET(_xlpm.freq,F48,_xlpm.size,M48+1,_xlpm.F,V48,LOG(1+_xlpm.freq)*LOG(1+_xlpm.size)*_xlpm.F)</f>
        <v>1.0356463804509318E-2</v>
      </c>
      <c r="V48" s="14">
        <f>_xlfn.LET(_xlpm.a,T48,_xlpm.b,R48,2*_xlpm.a*_xlpm.b/(_xlpm.a+_xlpm.b))</f>
        <v>5.7142857142857141E-2</v>
      </c>
      <c r="W48" s="14">
        <f>_xlfn.LET(_xlpm.p,R48,_xlpm.q,T48,LOG(_xlpm.p/_xlpm.q))</f>
        <v>-1.5314789170422551</v>
      </c>
      <c r="X48" s="2"/>
      <c r="AC48" s="2"/>
      <c r="AH48" s="2"/>
      <c r="AI48" s="2"/>
    </row>
    <row r="49" spans="1:35">
      <c r="A49" s="1" t="str">
        <f>_xlfn.LET(_xlpm.sep," : ",CONCATENATE(O49,_xlpm.sep,P49))</f>
        <v>~ov~ : [ɔv]</v>
      </c>
      <c r="B49" s="1">
        <f>_xlfn.LET(_xlpm.d,$G49,_xlpm.k,_xlfn.CONCAT(LEFT(TRIM(B$1),1),"*"),COUNTIF(_xlpm.d,_xlpm.k))</f>
        <v>0</v>
      </c>
      <c r="C49" s="1">
        <f>_xlfn.LET(_xlpm.d,$G49,_xlpm.k,_xlfn.CONCAT(LEFT(TRIM(C$1),1),"*"),COUNTIF(_xlpm.d,_xlpm.k))</f>
        <v>0</v>
      </c>
      <c r="D49" s="1">
        <f>_xlfn.LET(_xlpm.d,$G49,_xlpm.k,_xlfn.CONCAT(LEFT(TRIM(D$1),1),"*"),COUNTIF(_xlpm.d,_xlpm.k))</f>
        <v>0</v>
      </c>
      <c r="E49" s="1">
        <f>LOG(F49+1,10)</f>
        <v>0.30102999566398114</v>
      </c>
      <c r="F49" s="7">
        <v>1</v>
      </c>
      <c r="G49" s="9" t="s">
        <v>1649</v>
      </c>
      <c r="H49" s="4">
        <f>F49/freq.sum.r6e</f>
        <v>7.9668578712555765E-5</v>
      </c>
      <c r="I49" s="4" t="str">
        <f>_xlfn.LET(_xlpm.sep,":",_xlpm.w,$G49,LEFT(_xlpm.w,FIND(_xlpm.sep,_xlpm.w)-1))</f>
        <v>ɔv</v>
      </c>
      <c r="J49" s="4" t="str">
        <f>_xlfn.LET(_xlpm.sep,":",_xlpm.w,$G49,RIGHT(_xlpm.w,LEN(_xlpm.w)-FIND(_xlpm.sep,_xlpm.w)))</f>
        <v>ov</v>
      </c>
      <c r="K49" s="10">
        <f>_xlfn.LET(_xlpm.w,I49,LEN(_xlpm.w))</f>
        <v>2</v>
      </c>
      <c r="L49" s="10">
        <f>_xlfn.LET(_xlpm.w,J49,LEN(_xlpm.w))</f>
        <v>2</v>
      </c>
      <c r="M49" s="10">
        <f>_xlfn.LET(_xlpm.a,K49,_xlpm.b,L49,MAX(_xlpm.a,_xlpm.b))</f>
        <v>2</v>
      </c>
      <c r="N49" s="10">
        <f>_xlfn.LET(_xlpm.d,(K49,L49),MAX(_xlpm.d)-MIN(_xlpm.d))</f>
        <v>0</v>
      </c>
      <c r="O49" s="1" t="str">
        <f>_xlfn.LET(_xlpm.sep,":",_xlpm.w,$G49,_xlfn.CONCAT("~",RIGHT(_xlpm.w,LEN(_xlpm.w)-FIND(_xlpm.sep,_xlpm.w)),"~"))</f>
        <v>~ov~</v>
      </c>
      <c r="P49" s="1" t="str">
        <f>_xlfn.LET(_xlpm.sep,":",_xlpm.w,$G49,_xlfn.CONCAT("[",LEFT(_xlpm.w,FIND(_xlpm.sep,_xlpm.w)-1),"]"))</f>
        <v>[ɔv]</v>
      </c>
      <c r="Q49" s="14" cm="1">
        <f t="array" ref="Q49">SUM(_xlfn._xlws.FILTER($H$2:$H$2300,_xlfn.MAP($O$2:$O$2300,_xlfn.LAMBDA(_xlpm.x,_xlpm.x=$O49))))</f>
        <v>2.7087316762268963E-3</v>
      </c>
      <c r="R49" s="14">
        <f>$H49/Q49</f>
        <v>2.9411764705882349E-2</v>
      </c>
      <c r="S49" s="14" cm="1">
        <f t="array" ref="S49">SUM(_xlfn._xlws.FILTER($H$2:$H$2300,_xlfn.MAP($P$2:$P$2300,_xlfn.LAMBDA(_xlpm.x,_xlpm.x=$P49))))</f>
        <v>7.9668578712555765E-5</v>
      </c>
      <c r="T49" s="14">
        <f>$H49/S49</f>
        <v>1</v>
      </c>
      <c r="U49" s="14">
        <f>_xlfn.LET(_xlpm.freq,F49,_xlpm.size,M49+1,_xlpm.F,V49,LOG(1+_xlpm.freq)*LOG(1+_xlpm.size)*_xlpm.F)</f>
        <v>1.0356463804509318E-2</v>
      </c>
      <c r="V49" s="14">
        <f>_xlfn.LET(_xlpm.a,T49,_xlpm.b,R49,2*_xlpm.a*_xlpm.b/(_xlpm.a+_xlpm.b))</f>
        <v>5.7142857142857141E-2</v>
      </c>
      <c r="W49" s="14">
        <f>_xlfn.LET(_xlpm.p,R49,_xlpm.q,T49,LOG(_xlpm.p/_xlpm.q))</f>
        <v>-1.5314789170422551</v>
      </c>
      <c r="X49" s="2"/>
      <c r="AC49" s="2"/>
      <c r="AH49" s="2"/>
      <c r="AI49" s="2"/>
    </row>
    <row r="50" spans="1:35">
      <c r="A50" s="1" t="str">
        <f>_xlfn.LET(_xlpm.sep," : ",CONCATENATE(O50,_xlpm.sep,P50))</f>
        <v>~ot~ : [əʊt]</v>
      </c>
      <c r="B50" s="1">
        <f>_xlfn.LET(_xlpm.d,$G50,_xlpm.k,_xlfn.CONCAT(LEFT(TRIM(B$1),1),"*"),COUNTIF(_xlpm.d,_xlpm.k))</f>
        <v>0</v>
      </c>
      <c r="C50" s="1">
        <f>_xlfn.LET(_xlpm.d,$G50,_xlpm.k,_xlfn.CONCAT(LEFT(TRIM(C$1),1),"*"),COUNTIF(_xlpm.d,_xlpm.k))</f>
        <v>0</v>
      </c>
      <c r="D50" s="1">
        <f>_xlfn.LET(_xlpm.d,$G50,_xlpm.k,_xlfn.CONCAT(LEFT(TRIM(D$1),1),"*"),COUNTIF(_xlpm.d,_xlpm.k))</f>
        <v>0</v>
      </c>
      <c r="E50" s="1">
        <f>LOG(F50+1,10)</f>
        <v>0.30102999566398114</v>
      </c>
      <c r="F50" s="7">
        <v>1</v>
      </c>
      <c r="G50" s="9" t="s">
        <v>2040</v>
      </c>
      <c r="H50" s="4">
        <f>F50/freq.sum.r6e</f>
        <v>7.9668578712555765E-5</v>
      </c>
      <c r="I50" s="4" t="str">
        <f>_xlfn.LET(_xlpm.sep,":",_xlpm.w,$G50,LEFT(_xlpm.w,FIND(_xlpm.sep,_xlpm.w)-1))</f>
        <v>əʊt</v>
      </c>
      <c r="J50" s="4" t="str">
        <f>_xlfn.LET(_xlpm.sep,":",_xlpm.w,$G50,RIGHT(_xlpm.w,LEN(_xlpm.w)-FIND(_xlpm.sep,_xlpm.w)))</f>
        <v>ot</v>
      </c>
      <c r="K50" s="10">
        <f>_xlfn.LET(_xlpm.w,I50,LEN(_xlpm.w))</f>
        <v>3</v>
      </c>
      <c r="L50" s="10">
        <f>_xlfn.LET(_xlpm.w,J50,LEN(_xlpm.w))</f>
        <v>2</v>
      </c>
      <c r="M50" s="10">
        <f>_xlfn.LET(_xlpm.a,K50,_xlpm.b,L50,MAX(_xlpm.a,_xlpm.b))</f>
        <v>3</v>
      </c>
      <c r="N50" s="10">
        <f>_xlfn.LET(_xlpm.d,(K50,L50),MAX(_xlpm.d)-MIN(_xlpm.d))</f>
        <v>1</v>
      </c>
      <c r="O50" s="1" t="str">
        <f>_xlfn.LET(_xlpm.sep,":",_xlpm.w,$G50,_xlfn.CONCAT("~",RIGHT(_xlpm.w,LEN(_xlpm.w)-FIND(_xlpm.sep,_xlpm.w)),"~"))</f>
        <v>~ot~</v>
      </c>
      <c r="P50" s="1" t="str">
        <f>_xlfn.LET(_xlpm.sep,":",_xlpm.w,$G50,_xlfn.CONCAT("[",LEFT(_xlpm.w,FIND(_xlpm.sep,_xlpm.w)-1),"]"))</f>
        <v>[əʊt]</v>
      </c>
      <c r="Q50" s="14" cm="1">
        <f t="array" ref="Q50">SUM(_xlfn._xlws.FILTER($H$2:$H$2300,_xlfn.MAP($O$2:$O$2300,_xlfn.LAMBDA(_xlpm.x,_xlpm.x=$O50))))</f>
        <v>2.4697259400892286E-3</v>
      </c>
      <c r="R50" s="14">
        <f>$H50/Q50</f>
        <v>3.2258064516129031E-2</v>
      </c>
      <c r="S50" s="14" cm="1">
        <f t="array" ref="S50">SUM(_xlfn._xlws.FILTER($H$2:$H$2300,_xlfn.MAP($P$2:$P$2300,_xlfn.LAMBDA(_xlpm.x,_xlpm.x=$P50))))</f>
        <v>7.9668578712555765E-5</v>
      </c>
      <c r="T50" s="14">
        <f>$H50/S50</f>
        <v>1</v>
      </c>
      <c r="U50" s="14">
        <f>_xlfn.LET(_xlpm.freq,F50,_xlpm.size,M50+1,_xlpm.F,V50,LOG(1+_xlpm.freq)*LOG(1+_xlpm.size)*_xlpm.F)</f>
        <v>1.3150683585907793E-2</v>
      </c>
      <c r="V50" s="14">
        <f>_xlfn.LET(_xlpm.a,T50,_xlpm.b,R50,2*_xlpm.a*_xlpm.b/(_xlpm.a+_xlpm.b))</f>
        <v>6.25E-2</v>
      </c>
      <c r="W50" s="14">
        <f>_xlfn.LET(_xlpm.p,R50,_xlpm.q,T50,LOG(_xlpm.p/_xlpm.q))</f>
        <v>-1.4913616938342726</v>
      </c>
      <c r="X50" s="2"/>
      <c r="AC50" s="2"/>
      <c r="AH50" s="2"/>
      <c r="AI50" s="2"/>
    </row>
    <row r="51" spans="1:35">
      <c r="A51" s="1" t="str">
        <f>_xlfn.LET(_xlpm.sep," : ",CONCATENATE(O51,_xlpm.sep,P51))</f>
        <v>~s~ : [əɹs]</v>
      </c>
      <c r="B51" s="1">
        <f>_xlfn.LET(_xlpm.d,$G51,_xlpm.k,_xlfn.CONCAT(LEFT(TRIM(B$1),1),"*"),COUNTIF(_xlpm.d,_xlpm.k))</f>
        <v>0</v>
      </c>
      <c r="C51" s="1">
        <f>_xlfn.LET(_xlpm.d,$G51,_xlpm.k,_xlfn.CONCAT(LEFT(TRIM(C$1),1),"*"),COUNTIF(_xlpm.d,_xlpm.k))</f>
        <v>0</v>
      </c>
      <c r="D51" s="1">
        <f>_xlfn.LET(_xlpm.d,$G51,_xlpm.k,_xlfn.CONCAT(LEFT(TRIM(D$1),1),"*"),COUNTIF(_xlpm.d,_xlpm.k))</f>
        <v>0</v>
      </c>
      <c r="E51" s="1">
        <f>LOG(F51+1,10)</f>
        <v>0.30102999566398114</v>
      </c>
      <c r="F51" s="7">
        <v>1</v>
      </c>
      <c r="G51" s="9" t="s">
        <v>2173</v>
      </c>
      <c r="H51" s="4">
        <f>F51/freq.sum.r6e</f>
        <v>7.9668578712555765E-5</v>
      </c>
      <c r="I51" s="4" t="str">
        <f>_xlfn.LET(_xlpm.sep,":",_xlpm.w,$G51,LEFT(_xlpm.w,FIND(_xlpm.sep,_xlpm.w)-1))</f>
        <v>əɹs</v>
      </c>
      <c r="J51" s="4" t="str">
        <f>_xlfn.LET(_xlpm.sep,":",_xlpm.w,$G51,RIGHT(_xlpm.w,LEN(_xlpm.w)-FIND(_xlpm.sep,_xlpm.w)))</f>
        <v>s</v>
      </c>
      <c r="K51" s="10">
        <f>_xlfn.LET(_xlpm.w,I51,LEN(_xlpm.w))</f>
        <v>3</v>
      </c>
      <c r="L51" s="10">
        <f>_xlfn.LET(_xlpm.w,J51,LEN(_xlpm.w))</f>
        <v>1</v>
      </c>
      <c r="M51" s="10">
        <f>_xlfn.LET(_xlpm.a,K51,_xlpm.b,L51,MAX(_xlpm.a,_xlpm.b))</f>
        <v>3</v>
      </c>
      <c r="N51" s="10">
        <f>_xlfn.LET(_xlpm.d,(K51,L51),MAX(_xlpm.d)-MIN(_xlpm.d))</f>
        <v>2</v>
      </c>
      <c r="O51" s="1" t="str">
        <f>_xlfn.LET(_xlpm.sep,":",_xlpm.w,$G51,_xlfn.CONCAT("~",RIGHT(_xlpm.w,LEN(_xlpm.w)-FIND(_xlpm.sep,_xlpm.w)),"~"))</f>
        <v>~s~</v>
      </c>
      <c r="P51" s="1" t="str">
        <f>_xlfn.LET(_xlpm.sep,":",_xlpm.w,$G51,_xlfn.CONCAT("[",LEFT(_xlpm.w,FIND(_xlpm.sep,_xlpm.w)-1),"]"))</f>
        <v>[əɹs]</v>
      </c>
      <c r="Q51" s="14" cm="1">
        <f t="array" ref="Q51">SUM(_xlfn._xlws.FILTER($H$2:$H$2300,_xlfn.MAP($O$2:$O$2300,_xlfn.LAMBDA(_xlpm.x,_xlpm.x=$O51))))</f>
        <v>1.8881453154875716E-2</v>
      </c>
      <c r="R51" s="14">
        <f>$H51/Q51</f>
        <v>4.2194092827004225E-3</v>
      </c>
      <c r="S51" s="14" cm="1">
        <f t="array" ref="S51">SUM(_xlfn._xlws.FILTER($H$2:$H$2300,_xlfn.MAP($P$2:$P$2300,_xlfn.LAMBDA(_xlpm.x,_xlpm.x=$P51))))</f>
        <v>6.3734862970044612E-4</v>
      </c>
      <c r="T51" s="14">
        <f>$H51/S51</f>
        <v>0.125</v>
      </c>
      <c r="U51" s="14">
        <f>_xlfn.LET(_xlpm.freq,F51,_xlpm.size,M51+1,_xlpm.F,V51,LOG(1+_xlpm.freq)*LOG(1+_xlpm.size)*_xlpm.F)</f>
        <v>1.7176403050981608E-3</v>
      </c>
      <c r="V51" s="14">
        <f>_xlfn.LET(_xlpm.a,T51,_xlpm.b,R51,2*_xlpm.a*_xlpm.b/(_xlpm.a+_xlpm.b))</f>
        <v>8.1632653061224497E-3</v>
      </c>
      <c r="W51" s="14">
        <f>_xlfn.LET(_xlpm.p,R51,_xlpm.q,T51,LOG(_xlpm.p/_xlpm.q))</f>
        <v>-1.4716583590181602</v>
      </c>
      <c r="X51" s="2"/>
      <c r="AC51" s="2"/>
      <c r="AH51" s="2"/>
      <c r="AI51" s="2"/>
    </row>
    <row r="52" spans="1:35">
      <c r="A52" s="1" t="str">
        <f>_xlfn.LET(_xlpm.sep," : ",CONCATENATE(O52,_xlpm.sep,P52))</f>
        <v>~at~ : [ətʃ]</v>
      </c>
      <c r="B52" s="1">
        <f>_xlfn.LET(_xlpm.d,$G52,_xlpm.k,_xlfn.CONCAT(LEFT(TRIM(B$1),1),"*"),COUNTIF(_xlpm.d,_xlpm.k))</f>
        <v>0</v>
      </c>
      <c r="C52" s="1">
        <f>_xlfn.LET(_xlpm.d,$G52,_xlpm.k,_xlfn.CONCAT(LEFT(TRIM(C$1),1),"*"),COUNTIF(_xlpm.d,_xlpm.k))</f>
        <v>0</v>
      </c>
      <c r="D52" s="1">
        <f>_xlfn.LET(_xlpm.d,$G52,_xlpm.k,_xlfn.CONCAT(LEFT(TRIM(D$1),1),"*"),COUNTIF(_xlpm.d,_xlpm.k))</f>
        <v>0</v>
      </c>
      <c r="E52" s="1">
        <f>LOG(F52+1,10)</f>
        <v>0.60205999132796229</v>
      </c>
      <c r="F52" s="7">
        <v>3</v>
      </c>
      <c r="G52" s="9" t="s">
        <v>1622</v>
      </c>
      <c r="H52" s="4">
        <f>F52/freq.sum.r6e</f>
        <v>2.390057361376673E-4</v>
      </c>
      <c r="I52" s="4" t="str">
        <f>_xlfn.LET(_xlpm.sep,":",_xlpm.w,$G52,LEFT(_xlpm.w,FIND(_xlpm.sep,_xlpm.w)-1))</f>
        <v>ətʃ</v>
      </c>
      <c r="J52" s="4" t="str">
        <f>_xlfn.LET(_xlpm.sep,":",_xlpm.w,$G52,RIGHT(_xlpm.w,LEN(_xlpm.w)-FIND(_xlpm.sep,_xlpm.w)))</f>
        <v>at</v>
      </c>
      <c r="K52" s="10">
        <f>_xlfn.LET(_xlpm.w,I52,LEN(_xlpm.w))</f>
        <v>3</v>
      </c>
      <c r="L52" s="10">
        <f>_xlfn.LET(_xlpm.w,J52,LEN(_xlpm.w))</f>
        <v>2</v>
      </c>
      <c r="M52" s="10">
        <f>_xlfn.LET(_xlpm.a,K52,_xlpm.b,L52,MAX(_xlpm.a,_xlpm.b))</f>
        <v>3</v>
      </c>
      <c r="N52" s="10">
        <f>_xlfn.LET(_xlpm.d,(K52,L52),MAX(_xlpm.d)-MIN(_xlpm.d))</f>
        <v>1</v>
      </c>
      <c r="O52" s="1" t="str">
        <f>_xlfn.LET(_xlpm.sep,":",_xlpm.w,$G52,_xlfn.CONCAT("~",RIGHT(_xlpm.w,LEN(_xlpm.w)-FIND(_xlpm.sep,_xlpm.w)),"~"))</f>
        <v>~at~</v>
      </c>
      <c r="P52" s="1" t="str">
        <f>_xlfn.LET(_xlpm.sep,":",_xlpm.w,$G52,_xlfn.CONCAT("[",LEFT(_xlpm.w,FIND(_xlpm.sep,_xlpm.w)-1),"]"))</f>
        <v>[ətʃ]</v>
      </c>
      <c r="Q52" s="14" cm="1">
        <f t="array" ref="Q52">SUM(_xlfn._xlws.FILTER($H$2:$H$2300,_xlfn.MAP($O$2:$O$2300,_xlfn.LAMBDA(_xlpm.x,_xlpm.x=$O52))))</f>
        <v>1.1312938177182919E-2</v>
      </c>
      <c r="R52" s="14">
        <f>$H52/Q52</f>
        <v>2.1126760563380281E-2</v>
      </c>
      <c r="S52" s="14" cm="1">
        <f t="array" ref="S52">SUM(_xlfn._xlws.FILTER($H$2:$H$2300,_xlfn.MAP($P$2:$P$2300,_xlfn.LAMBDA(_xlpm.x,_xlpm.x=$P52))))</f>
        <v>3.9834289356277883E-4</v>
      </c>
      <c r="T52" s="14">
        <f>$H52/S52</f>
        <v>0.6</v>
      </c>
      <c r="U52" s="14">
        <f>_xlfn.LET(_xlpm.freq,F52,_xlpm.size,M52+1,_xlpm.F,V52,LOG(1+_xlpm.freq)*LOG(1+_xlpm.size)*_xlpm.F)</f>
        <v>1.7176403050981604E-2</v>
      </c>
      <c r="V52" s="14">
        <f>_xlfn.LET(_xlpm.a,T52,_xlpm.b,R52,2*_xlpm.a*_xlpm.b/(_xlpm.a+_xlpm.b))</f>
        <v>4.0816326530612242E-2</v>
      </c>
      <c r="W52" s="14">
        <f>_xlfn.LET(_xlpm.p,R52,_xlpm.q,T52,LOG(_xlpm.p/_xlpm.q))</f>
        <v>-1.4533183400470377</v>
      </c>
      <c r="X52" s="2"/>
      <c r="AC52" s="2"/>
      <c r="AH52" s="2"/>
      <c r="AI52" s="2"/>
    </row>
    <row r="53" spans="1:35">
      <c r="A53" s="1" t="str">
        <f>_xlfn.LET(_xlpm.sep," : ",CONCATENATE(O53,_xlpm.sep,P53))</f>
        <v>~d~ : [ɜɹd]</v>
      </c>
      <c r="B53" s="1">
        <f>_xlfn.LET(_xlpm.d,$G53,_xlpm.k,_xlfn.CONCAT(LEFT(TRIM(B$1),1),"*"),COUNTIF(_xlpm.d,_xlpm.k))</f>
        <v>0</v>
      </c>
      <c r="C53" s="1">
        <f>_xlfn.LET(_xlpm.d,$G53,_xlpm.k,_xlfn.CONCAT(LEFT(TRIM(C$1),1),"*"),COUNTIF(_xlpm.d,_xlpm.k))</f>
        <v>0</v>
      </c>
      <c r="D53" s="1">
        <f>_xlfn.LET(_xlpm.d,$G53,_xlpm.k,_xlfn.CONCAT(LEFT(TRIM(D$1),1),"*"),COUNTIF(_xlpm.d,_xlpm.k))</f>
        <v>0</v>
      </c>
      <c r="E53" s="1">
        <f>LOG(F53+1,10)</f>
        <v>0.30102999566398114</v>
      </c>
      <c r="F53" s="7">
        <v>1</v>
      </c>
      <c r="G53" s="9" t="s">
        <v>2172</v>
      </c>
      <c r="H53" s="4">
        <f>F53/freq.sum.r6e</f>
        <v>7.9668578712555765E-5</v>
      </c>
      <c r="I53" s="4" t="str">
        <f>_xlfn.LET(_xlpm.sep,":",_xlpm.w,$G53,LEFT(_xlpm.w,FIND(_xlpm.sep,_xlpm.w)-1))</f>
        <v>ɜɹd</v>
      </c>
      <c r="J53" s="4" t="str">
        <f>_xlfn.LET(_xlpm.sep,":",_xlpm.w,$G53,RIGHT(_xlpm.w,LEN(_xlpm.w)-FIND(_xlpm.sep,_xlpm.w)))</f>
        <v>d</v>
      </c>
      <c r="K53" s="10">
        <f>_xlfn.LET(_xlpm.w,I53,LEN(_xlpm.w))</f>
        <v>3</v>
      </c>
      <c r="L53" s="10">
        <f>_xlfn.LET(_xlpm.w,J53,LEN(_xlpm.w))</f>
        <v>1</v>
      </c>
      <c r="M53" s="10">
        <f>_xlfn.LET(_xlpm.a,K53,_xlpm.b,L53,MAX(_xlpm.a,_xlpm.b))</f>
        <v>3</v>
      </c>
      <c r="N53" s="10">
        <f>_xlfn.LET(_xlpm.d,(K53,L53),MAX(_xlpm.d)-MIN(_xlpm.d))</f>
        <v>2</v>
      </c>
      <c r="O53" s="1" t="str">
        <f>_xlfn.LET(_xlpm.sep,":",_xlpm.w,$G53,_xlfn.CONCAT("~",RIGHT(_xlpm.w,LEN(_xlpm.w)-FIND(_xlpm.sep,_xlpm.w)),"~"))</f>
        <v>~d~</v>
      </c>
      <c r="P53" s="1" t="str">
        <f>_xlfn.LET(_xlpm.sep,":",_xlpm.w,$G53,_xlfn.CONCAT("[",LEFT(_xlpm.w,FIND(_xlpm.sep,_xlpm.w)-1),"]"))</f>
        <v>[ɜɹd]</v>
      </c>
      <c r="Q53" s="14" cm="1">
        <f t="array" ref="Q53">SUM(_xlfn._xlws.FILTER($H$2:$H$2300,_xlfn.MAP($O$2:$O$2300,_xlfn.LAMBDA(_xlpm.x,_xlpm.x=$O53))))</f>
        <v>1.9996813256851497E-2</v>
      </c>
      <c r="R53" s="14">
        <f>$H53/Q53</f>
        <v>3.9840637450199202E-3</v>
      </c>
      <c r="S53" s="14" cm="1">
        <f t="array" ref="S53">SUM(_xlfn._xlws.FILTER($H$2:$H$2300,_xlfn.MAP($P$2:$P$2300,_xlfn.LAMBDA(_xlpm.x,_xlpm.x=$P53))))</f>
        <v>7.1701720841300183E-4</v>
      </c>
      <c r="T53" s="14">
        <f>$H53/S53</f>
        <v>0.11111111111111112</v>
      </c>
      <c r="U53" s="14">
        <f>_xlfn.LET(_xlpm.freq,F53,_xlpm.size,M53+1,_xlpm.F,V53,LOG(1+_xlpm.freq)*LOG(1+_xlpm.size)*_xlpm.F)</f>
        <v>1.6185456721117281E-3</v>
      </c>
      <c r="V53" s="14">
        <f>_xlfn.LET(_xlpm.a,T53,_xlpm.b,R53,2*_xlpm.a*_xlpm.b/(_xlpm.a+_xlpm.b))</f>
        <v>7.6923076923076919E-3</v>
      </c>
      <c r="W53" s="14">
        <f>_xlfn.LET(_xlpm.p,R53,_xlpm.q,T53,LOG(_xlpm.p/_xlpm.q))</f>
        <v>-1.4454312120417132</v>
      </c>
      <c r="X53" s="2"/>
      <c r="AC53" s="2"/>
      <c r="AH53" s="2"/>
      <c r="AI53" s="2"/>
    </row>
    <row r="54" spans="1:35">
      <c r="A54" s="1" t="str">
        <f>_xlfn.LET(_xlpm.sep," : ",CONCATENATE(O54,_xlpm.sep,P54))</f>
        <v>~age~ : [ɑʒ]</v>
      </c>
      <c r="B54" s="1">
        <f>_xlfn.LET(_xlpm.d,$G54,_xlpm.k,_xlfn.CONCAT(LEFT(TRIM(B$1),1),"*"),COUNTIF(_xlpm.d,_xlpm.k))</f>
        <v>0</v>
      </c>
      <c r="C54" s="1">
        <f>_xlfn.LET(_xlpm.d,$G54,_xlpm.k,_xlfn.CONCAT(LEFT(TRIM(C$1),1),"*"),COUNTIF(_xlpm.d,_xlpm.k))</f>
        <v>0</v>
      </c>
      <c r="D54" s="1">
        <f>_xlfn.LET(_xlpm.d,$G54,_xlpm.k,_xlfn.CONCAT(LEFT(TRIM(D$1),1),"*"),COUNTIF(_xlpm.d,_xlpm.k))</f>
        <v>0</v>
      </c>
      <c r="E54" s="1">
        <f>LOG(F54+1,10)</f>
        <v>0.30102999566398114</v>
      </c>
      <c r="F54" s="7">
        <v>1</v>
      </c>
      <c r="G54" s="9" t="s">
        <v>1721</v>
      </c>
      <c r="H54" s="4">
        <f>F54/freq.sum.r6e</f>
        <v>7.9668578712555765E-5</v>
      </c>
      <c r="I54" s="4" t="str">
        <f>_xlfn.LET(_xlpm.sep,":",_xlpm.w,$G54,LEFT(_xlpm.w,FIND(_xlpm.sep,_xlpm.w)-1))</f>
        <v>ɑʒ</v>
      </c>
      <c r="J54" s="4" t="str">
        <f>_xlfn.LET(_xlpm.sep,":",_xlpm.w,$G54,RIGHT(_xlpm.w,LEN(_xlpm.w)-FIND(_xlpm.sep,_xlpm.w)))</f>
        <v>age</v>
      </c>
      <c r="K54" s="10">
        <f>_xlfn.LET(_xlpm.w,I54,LEN(_xlpm.w))</f>
        <v>2</v>
      </c>
      <c r="L54" s="10">
        <f>_xlfn.LET(_xlpm.w,J54,LEN(_xlpm.w))</f>
        <v>3</v>
      </c>
      <c r="M54" s="10">
        <f>_xlfn.LET(_xlpm.a,K54,_xlpm.b,L54,MAX(_xlpm.a,_xlpm.b))</f>
        <v>3</v>
      </c>
      <c r="N54" s="10">
        <f>_xlfn.LET(_xlpm.d,(K54,L54),MAX(_xlpm.d)-MIN(_xlpm.d))</f>
        <v>1</v>
      </c>
      <c r="O54" s="1" t="str">
        <f>_xlfn.LET(_xlpm.sep,":",_xlpm.w,$G54,_xlfn.CONCAT("~",RIGHT(_xlpm.w,LEN(_xlpm.w)-FIND(_xlpm.sep,_xlpm.w)),"~"))</f>
        <v>~age~</v>
      </c>
      <c r="P54" s="1" t="str">
        <f>_xlfn.LET(_xlpm.sep,":",_xlpm.w,$G54,_xlfn.CONCAT("[",LEFT(_xlpm.w,FIND(_xlpm.sep,_xlpm.w)-1),"]"))</f>
        <v>[ɑʒ]</v>
      </c>
      <c r="Q54" s="14" cm="1">
        <f t="array" ref="Q54">SUM(_xlfn._xlws.FILTER($H$2:$H$2300,_xlfn.MAP($O$2:$O$2300,_xlfn.LAMBDA(_xlpm.x,_xlpm.x=$O54))))</f>
        <v>1.9917144678138943E-3</v>
      </c>
      <c r="R54" s="14">
        <f>$H54/Q54</f>
        <v>3.9999999999999994E-2</v>
      </c>
      <c r="S54" s="14" cm="1">
        <f t="array" ref="S54">SUM(_xlfn._xlws.FILTER($H$2:$H$2300,_xlfn.MAP($P$2:$P$2300,_xlfn.LAMBDA(_xlpm.x,_xlpm.x=$P54))))</f>
        <v>7.9668578712555765E-5</v>
      </c>
      <c r="T54" s="14">
        <f>$H54/S54</f>
        <v>1</v>
      </c>
      <c r="U54" s="14">
        <f>_xlfn.LET(_xlpm.freq,F54,_xlpm.size,M54+1,_xlpm.F,V54,LOG(1+_xlpm.freq)*LOG(1+_xlpm.size)*_xlpm.F)</f>
        <v>1.6185456721117281E-2</v>
      </c>
      <c r="V54" s="14">
        <f>_xlfn.LET(_xlpm.a,T54,_xlpm.b,R54,2*_xlpm.a*_xlpm.b/(_xlpm.a+_xlpm.b))</f>
        <v>7.6923076923076913E-2</v>
      </c>
      <c r="W54" s="14">
        <f>_xlfn.LET(_xlpm.p,R54,_xlpm.q,T54,LOG(_xlpm.p/_xlpm.q))</f>
        <v>-1.3979400086720377</v>
      </c>
      <c r="X54" s="2"/>
      <c r="AC54" s="2"/>
      <c r="AH54" s="2"/>
      <c r="AI54" s="2"/>
    </row>
    <row r="55" spans="1:35">
      <c r="A55" s="1" t="str">
        <f>_xlfn.LET(_xlpm.sep," : ",CONCATENATE(O55,_xlpm.sep,P55))</f>
        <v>~ol~ : [əʊl]</v>
      </c>
      <c r="B55" s="1">
        <f>_xlfn.LET(_xlpm.d,$G55,_xlpm.k,_xlfn.CONCAT(LEFT(TRIM(B$1),1),"*"),COUNTIF(_xlpm.d,_xlpm.k))</f>
        <v>0</v>
      </c>
      <c r="C55" s="1">
        <f>_xlfn.LET(_xlpm.d,$G55,_xlpm.k,_xlfn.CONCAT(LEFT(TRIM(C$1),1),"*"),COUNTIF(_xlpm.d,_xlpm.k))</f>
        <v>0</v>
      </c>
      <c r="D55" s="1">
        <f>_xlfn.LET(_xlpm.d,$G55,_xlpm.k,_xlfn.CONCAT(LEFT(TRIM(D$1),1),"*"),COUNTIF(_xlpm.d,_xlpm.k))</f>
        <v>0</v>
      </c>
      <c r="E55" s="1">
        <f>LOG(F55+1,10)</f>
        <v>0.30102999566398114</v>
      </c>
      <c r="F55" s="7">
        <v>1</v>
      </c>
      <c r="G55" s="9" t="s">
        <v>1931</v>
      </c>
      <c r="H55" s="4">
        <f>F55/freq.sum.r6e</f>
        <v>7.9668578712555765E-5</v>
      </c>
      <c r="I55" s="4" t="str">
        <f>_xlfn.LET(_xlpm.sep,":",_xlpm.w,$G55,LEFT(_xlpm.w,FIND(_xlpm.sep,_xlpm.w)-1))</f>
        <v>əʊl</v>
      </c>
      <c r="J55" s="4" t="str">
        <f>_xlfn.LET(_xlpm.sep,":",_xlpm.w,$G55,RIGHT(_xlpm.w,LEN(_xlpm.w)-FIND(_xlpm.sep,_xlpm.w)))</f>
        <v>ol</v>
      </c>
      <c r="K55" s="10">
        <f>_xlfn.LET(_xlpm.w,I55,LEN(_xlpm.w))</f>
        <v>3</v>
      </c>
      <c r="L55" s="10">
        <f>_xlfn.LET(_xlpm.w,J55,LEN(_xlpm.w))</f>
        <v>2</v>
      </c>
      <c r="M55" s="10">
        <f>_xlfn.LET(_xlpm.a,K55,_xlpm.b,L55,MAX(_xlpm.a,_xlpm.b))</f>
        <v>3</v>
      </c>
      <c r="N55" s="10">
        <f>_xlfn.LET(_xlpm.d,(K55,L55),MAX(_xlpm.d)-MIN(_xlpm.d))</f>
        <v>1</v>
      </c>
      <c r="O55" s="1" t="str">
        <f>_xlfn.LET(_xlpm.sep,":",_xlpm.w,$G55,_xlfn.CONCAT("~",RIGHT(_xlpm.w,LEN(_xlpm.w)-FIND(_xlpm.sep,_xlpm.w)),"~"))</f>
        <v>~ol~</v>
      </c>
      <c r="P55" s="1" t="str">
        <f>_xlfn.LET(_xlpm.sep,":",_xlpm.w,$G55,_xlfn.CONCAT("[",LEFT(_xlpm.w,FIND(_xlpm.sep,_xlpm.w)-1),"]"))</f>
        <v>[əʊl]</v>
      </c>
      <c r="Q55" s="14" cm="1">
        <f t="array" ref="Q55">SUM(_xlfn._xlws.FILTER($H$2:$H$2300,_xlfn.MAP($O$2:$O$2300,_xlfn.LAMBDA(_xlpm.x,_xlpm.x=$O55))))</f>
        <v>3.8240917782026767E-3</v>
      </c>
      <c r="R55" s="14">
        <f>$H55/Q55</f>
        <v>2.0833333333333332E-2</v>
      </c>
      <c r="S55" s="14" cm="1">
        <f t="array" ref="S55">SUM(_xlfn._xlws.FILTER($H$2:$H$2300,_xlfn.MAP($P$2:$P$2300,_xlfn.LAMBDA(_xlpm.x,_xlpm.x=$P55))))</f>
        <v>1.5933715742511153E-4</v>
      </c>
      <c r="T55" s="14">
        <f>$H55/S55</f>
        <v>0.5</v>
      </c>
      <c r="U55" s="14">
        <f>_xlfn.LET(_xlpm.freq,F55,_xlpm.size,M55+1,_xlpm.F,V55,LOG(1+_xlpm.freq)*LOG(1+_xlpm.size)*_xlpm.F)</f>
        <v>8.4164374949809856E-3</v>
      </c>
      <c r="V55" s="14">
        <f>_xlfn.LET(_xlpm.a,T55,_xlpm.b,R55,2*_xlpm.a*_xlpm.b/(_xlpm.a+_xlpm.b))</f>
        <v>3.9999999999999994E-2</v>
      </c>
      <c r="W55" s="14">
        <f>_xlfn.LET(_xlpm.p,R55,_xlpm.q,T55,LOG(_xlpm.p/_xlpm.q))</f>
        <v>-1.3802112417116061</v>
      </c>
      <c r="X55" s="2"/>
      <c r="AC55" s="2"/>
      <c r="AH55" s="2"/>
      <c r="AI55" s="2"/>
    </row>
    <row r="56" spans="1:35">
      <c r="A56" s="1" t="str">
        <f>_xlfn.LET(_xlpm.sep," : ",CONCATENATE(O56,_xlpm.sep,P56))</f>
        <v>~ent~ : [ɛntʃ]</v>
      </c>
      <c r="B56" s="1">
        <f>_xlfn.LET(_xlpm.d,$G56,_xlpm.k,_xlfn.CONCAT(LEFT(TRIM(B$1),1),"*"),COUNTIF(_xlpm.d,_xlpm.k))</f>
        <v>0</v>
      </c>
      <c r="C56" s="1">
        <f>_xlfn.LET(_xlpm.d,$G56,_xlpm.k,_xlfn.CONCAT(LEFT(TRIM(C$1),1),"*"),COUNTIF(_xlpm.d,_xlpm.k))</f>
        <v>0</v>
      </c>
      <c r="D56" s="1">
        <f>_xlfn.LET(_xlpm.d,$G56,_xlpm.k,_xlfn.CONCAT(LEFT(TRIM(D$1),1),"*"),COUNTIF(_xlpm.d,_xlpm.k))</f>
        <v>0</v>
      </c>
      <c r="E56" s="1">
        <f>LOG(F56+1,10)</f>
        <v>0.69897000433601875</v>
      </c>
      <c r="F56" s="7">
        <v>4</v>
      </c>
      <c r="G56" s="9" t="s">
        <v>1377</v>
      </c>
      <c r="H56" s="4">
        <f>F56/freq.sum.r6e</f>
        <v>3.1867431485022306E-4</v>
      </c>
      <c r="I56" s="4" t="str">
        <f>_xlfn.LET(_xlpm.sep,":",_xlpm.w,$G56,LEFT(_xlpm.w,FIND(_xlpm.sep,_xlpm.w)-1))</f>
        <v>ɛntʃ</v>
      </c>
      <c r="J56" s="4" t="str">
        <f>_xlfn.LET(_xlpm.sep,":",_xlpm.w,$G56,RIGHT(_xlpm.w,LEN(_xlpm.w)-FIND(_xlpm.sep,_xlpm.w)))</f>
        <v>ent</v>
      </c>
      <c r="K56" s="10">
        <f>_xlfn.LET(_xlpm.w,I56,LEN(_xlpm.w))</f>
        <v>4</v>
      </c>
      <c r="L56" s="10">
        <f>_xlfn.LET(_xlpm.w,J56,LEN(_xlpm.w))</f>
        <v>3</v>
      </c>
      <c r="M56" s="10">
        <f>_xlfn.LET(_xlpm.a,K56,_xlpm.b,L56,MAX(_xlpm.a,_xlpm.b))</f>
        <v>4</v>
      </c>
      <c r="N56" s="10">
        <f>_xlfn.LET(_xlpm.d,(K56,L56),MAX(_xlpm.d)-MIN(_xlpm.d))</f>
        <v>1</v>
      </c>
      <c r="O56" s="1" t="str">
        <f>_xlfn.LET(_xlpm.sep,":",_xlpm.w,$G56,_xlfn.CONCAT("~",RIGHT(_xlpm.w,LEN(_xlpm.w)-FIND(_xlpm.sep,_xlpm.w)),"~"))</f>
        <v>~ent~</v>
      </c>
      <c r="P56" s="1" t="str">
        <f>_xlfn.LET(_xlpm.sep,":",_xlpm.w,$G56,_xlfn.CONCAT("[",LEFT(_xlpm.w,FIND(_xlpm.sep,_xlpm.w)-1),"]"))</f>
        <v>[ɛntʃ]</v>
      </c>
      <c r="Q56" s="14" cm="1">
        <f t="array" ref="Q56">SUM(_xlfn._xlws.FILTER($H$2:$H$2300,_xlfn.MAP($O$2:$O$2300,_xlfn.LAMBDA(_xlpm.x,_xlpm.x=$O56))))</f>
        <v>9.4805608667941355E-3</v>
      </c>
      <c r="R56" s="14">
        <f>$H56/Q56</f>
        <v>3.3613445378151266E-2</v>
      </c>
      <c r="S56" s="14" cm="1">
        <f t="array" ref="S56">SUM(_xlfn._xlws.FILTER($H$2:$H$2300,_xlfn.MAP($P$2:$P$2300,_xlfn.LAMBDA(_xlpm.x,_xlpm.x=$P56))))</f>
        <v>3.9834289356277883E-4</v>
      </c>
      <c r="T56" s="14">
        <f>$H56/S56</f>
        <v>0.8</v>
      </c>
      <c r="U56" s="14">
        <f>_xlfn.LET(_xlpm.freq,F56,_xlpm.size,M56+1,_xlpm.F,V56,LOG(1+_xlpm.freq)*LOG(1+_xlpm.size)*_xlpm.F)</f>
        <v>3.5090605345466708E-2</v>
      </c>
      <c r="V56" s="14">
        <f>_xlfn.LET(_xlpm.a,T56,_xlpm.b,R56,2*_xlpm.a*_xlpm.b/(_xlpm.a+_xlpm.b))</f>
        <v>6.4516129032258077E-2</v>
      </c>
      <c r="W56" s="14">
        <f>_xlfn.LET(_xlpm.p,R56,_xlpm.q,T56,LOG(_xlpm.p/_xlpm.q))</f>
        <v>-1.3765769570565118</v>
      </c>
      <c r="X56" s="2"/>
      <c r="AC56" s="2"/>
      <c r="AH56" s="2"/>
      <c r="AI56" s="2"/>
    </row>
    <row r="57" spans="1:35">
      <c r="A57" s="1" t="str">
        <f>_xlfn.LET(_xlpm.sep," : ",CONCATENATE(O57,_xlpm.sep,P57))</f>
        <v>~at~ : [ɔt]</v>
      </c>
      <c r="B57" s="1">
        <f>_xlfn.LET(_xlpm.d,$G57,_xlpm.k,_xlfn.CONCAT(LEFT(TRIM(B$1),1),"*"),COUNTIF(_xlpm.d,_xlpm.k))</f>
        <v>0</v>
      </c>
      <c r="C57" s="1">
        <f>_xlfn.LET(_xlpm.d,$G57,_xlpm.k,_xlfn.CONCAT(LEFT(TRIM(C$1),1),"*"),COUNTIF(_xlpm.d,_xlpm.k))</f>
        <v>0</v>
      </c>
      <c r="D57" s="1">
        <f>_xlfn.LET(_xlpm.d,$G57,_xlpm.k,_xlfn.CONCAT(LEFT(TRIM(D$1),1),"*"),COUNTIF(_xlpm.d,_xlpm.k))</f>
        <v>0</v>
      </c>
      <c r="E57" s="1">
        <f>LOG(F57+1,10)</f>
        <v>0.30102999566398114</v>
      </c>
      <c r="F57" s="7">
        <v>1</v>
      </c>
      <c r="G57" s="9" t="s">
        <v>1565</v>
      </c>
      <c r="H57" s="4">
        <f>F57/freq.sum.r6e</f>
        <v>7.9668578712555765E-5</v>
      </c>
      <c r="I57" s="1" t="str">
        <f>_xlfn.LET(_xlpm.sep,":",_xlpm.w,$G57,LEFT(_xlpm.w,FIND(_xlpm.sep,_xlpm.w)-1))</f>
        <v>ɔt</v>
      </c>
      <c r="J57" s="1" t="str">
        <f>_xlfn.LET(_xlpm.sep,":",_xlpm.w,$G57,RIGHT(_xlpm.w,LEN(_xlpm.w)-FIND(_xlpm.sep,_xlpm.w)))</f>
        <v>at</v>
      </c>
      <c r="K57" s="10">
        <f>_xlfn.LET(_xlpm.w,I57,LEN(_xlpm.w))</f>
        <v>2</v>
      </c>
      <c r="L57" s="10">
        <f>_xlfn.LET(_xlpm.w,J57,LEN(_xlpm.w))</f>
        <v>2</v>
      </c>
      <c r="M57" s="10">
        <f>_xlfn.LET(_xlpm.a,K57,_xlpm.b,L57,MAX(_xlpm.a,_xlpm.b))</f>
        <v>2</v>
      </c>
      <c r="N57" s="10">
        <f>_xlfn.LET(_xlpm.d,(K57,L57),MAX(_xlpm.d)-MIN(_xlpm.d))</f>
        <v>0</v>
      </c>
      <c r="O57" s="1" t="str">
        <f>_xlfn.LET(_xlpm.sep,":",_xlpm.w,$G57,_xlfn.CONCAT("~",RIGHT(_xlpm.w,LEN(_xlpm.w)-FIND(_xlpm.sep,_xlpm.w)),"~"))</f>
        <v>~at~</v>
      </c>
      <c r="P57" s="1" t="str">
        <f>_xlfn.LET(_xlpm.sep,":",_xlpm.w,$G57,_xlfn.CONCAT("[",LEFT(_xlpm.w,FIND(_xlpm.sep,_xlpm.w)-1),"]"))</f>
        <v>[ɔt]</v>
      </c>
      <c r="Q57" s="14" cm="1">
        <f t="array" ref="Q57">SUM(_xlfn._xlws.FILTER($H$2:$H$2302,_xlfn.MAP($O$2:$O$2302,_xlfn.LAMBDA(_xlpm.x,_xlpm.x=$O57))))</f>
        <v>1.1312938177182919E-2</v>
      </c>
      <c r="R57" s="14">
        <f>$H57/Q57</f>
        <v>7.0422535211267599E-3</v>
      </c>
      <c r="S57" s="14" cm="1">
        <f t="array" ref="S57">SUM(_xlfn._xlws.FILTER($H$2:$H$2302,_xlfn.MAP($P$2:$P$2302,_xlfn.LAMBDA(_xlpm.x,_xlpm.x=$P57))))</f>
        <v>4.7801147227533459E-4</v>
      </c>
      <c r="T57" s="14">
        <f>$H57/S57</f>
        <v>0.16666666666666666</v>
      </c>
      <c r="U57" s="14">
        <f>_xlfn.LET(_xlpm.freq,F57,_xlpm.size,M57+1,_xlpm.F,V57,LOG(1+_xlpm.freq)*LOG(1+_xlpm.size)*_xlpm.F)</f>
        <v>2.4491637375528793E-3</v>
      </c>
      <c r="V57" s="14">
        <f>_xlfn.LET(_xlpm.a,T57,_xlpm.b,R57,2*_xlpm.a*_xlpm.b/(_xlpm.a+_xlpm.b))</f>
        <v>1.3513513513513513E-2</v>
      </c>
      <c r="W57" s="14">
        <f>_xlfn.LET(_xlpm.p,R57,_xlpm.q,T57,LOG(_xlpm.p/_xlpm.q))</f>
        <v>-1.3741370939994129</v>
      </c>
      <c r="X57" s="2"/>
      <c r="AC57" s="2"/>
      <c r="AH57" s="2"/>
      <c r="AI57" s="2"/>
    </row>
    <row r="58" spans="1:35">
      <c r="A58" s="1" t="str">
        <f>_xlfn.LET(_xlpm.sep," : ",CONCATENATE(O58,_xlpm.sep,P58))</f>
        <v>~ers~ : [əɹsw]</v>
      </c>
      <c r="B58" s="1">
        <f>_xlfn.LET(_xlpm.d,$G58,_xlpm.k,_xlfn.CONCAT(LEFT(TRIM(B$1),1),"*"),COUNTIF(_xlpm.d,_xlpm.k))</f>
        <v>0</v>
      </c>
      <c r="C58" s="1">
        <f>_xlfn.LET(_xlpm.d,$G58,_xlpm.k,_xlfn.CONCAT(LEFT(TRIM(C$1),1),"*"),COUNTIF(_xlpm.d,_xlpm.k))</f>
        <v>0</v>
      </c>
      <c r="D58" s="1">
        <f>_xlfn.LET(_xlpm.d,$G58,_xlpm.k,_xlfn.CONCAT(LEFT(TRIM(D$1),1),"*"),COUNTIF(_xlpm.d,_xlpm.k))</f>
        <v>0</v>
      </c>
      <c r="E58" s="1">
        <f>LOG(F58+1,10)</f>
        <v>0.47712125471966244</v>
      </c>
      <c r="F58" s="7">
        <v>2</v>
      </c>
      <c r="G58" s="9" t="s">
        <v>2027</v>
      </c>
      <c r="H58" s="4">
        <f>F58/freq.sum.r6e</f>
        <v>1.5933715742511153E-4</v>
      </c>
      <c r="I58" s="4" t="str">
        <f>_xlfn.LET(_xlpm.sep,":",_xlpm.w,$G58,LEFT(_xlpm.w,FIND(_xlpm.sep,_xlpm.w)-1))</f>
        <v>əɹsw</v>
      </c>
      <c r="J58" s="4" t="str">
        <f>_xlfn.LET(_xlpm.sep,":",_xlpm.w,$G58,RIGHT(_xlpm.w,LEN(_xlpm.w)-FIND(_xlpm.sep,_xlpm.w)))</f>
        <v>ers</v>
      </c>
      <c r="K58" s="10">
        <f>_xlfn.LET(_xlpm.w,I58,LEN(_xlpm.w))</f>
        <v>4</v>
      </c>
      <c r="L58" s="10">
        <f>_xlfn.LET(_xlpm.w,J58,LEN(_xlpm.w))</f>
        <v>3</v>
      </c>
      <c r="M58" s="10">
        <f>_xlfn.LET(_xlpm.a,K58,_xlpm.b,L58,MAX(_xlpm.a,_xlpm.b))</f>
        <v>4</v>
      </c>
      <c r="N58" s="10">
        <f>_xlfn.LET(_xlpm.d,(K58,L58),MAX(_xlpm.d)-MIN(_xlpm.d))</f>
        <v>1</v>
      </c>
      <c r="O58" s="1" t="str">
        <f>_xlfn.LET(_xlpm.sep,":",_xlpm.w,$G58,_xlfn.CONCAT("~",RIGHT(_xlpm.w,LEN(_xlpm.w)-FIND(_xlpm.sep,_xlpm.w)),"~"))</f>
        <v>~ers~</v>
      </c>
      <c r="P58" s="1" t="str">
        <f>_xlfn.LET(_xlpm.sep,":",_xlpm.w,$G58,_xlfn.CONCAT("[",LEFT(_xlpm.w,FIND(_xlpm.sep,_xlpm.w)-1),"]"))</f>
        <v>[əɹsw]</v>
      </c>
      <c r="Q58" s="14" cm="1">
        <f t="array" ref="Q58">SUM(_xlfn._xlws.FILTER($H$2:$H$2300,_xlfn.MAP($O$2:$O$2300,_xlfn.LAMBDA(_xlpm.x,_xlpm.x=$O58))))</f>
        <v>3.6647546207775653E-3</v>
      </c>
      <c r="R58" s="14">
        <f>$H58/Q58</f>
        <v>4.3478260869565216E-2</v>
      </c>
      <c r="S58" s="14" cm="1">
        <f t="array" ref="S58">SUM(_xlfn._xlws.FILTER($H$2:$H$2300,_xlfn.MAP($P$2:$P$2300,_xlfn.LAMBDA(_xlpm.x,_xlpm.x=$P58))))</f>
        <v>1.5933715742511153E-4</v>
      </c>
      <c r="T58" s="14">
        <f>$H58/S58</f>
        <v>1</v>
      </c>
      <c r="U58" s="14">
        <f>_xlfn.LET(_xlpm.freq,F58,_xlpm.size,M58+1,_xlpm.F,V58,LOG(1+_xlpm.freq)*LOG(1+_xlpm.size)*_xlpm.F)</f>
        <v>3.093937507872652E-2</v>
      </c>
      <c r="V58" s="14">
        <f>_xlfn.LET(_xlpm.a,T58,_xlpm.b,R58,2*_xlpm.a*_xlpm.b/(_xlpm.a+_xlpm.b))</f>
        <v>8.3333333333333329E-2</v>
      </c>
      <c r="W58" s="14">
        <f>_xlfn.LET(_xlpm.p,R58,_xlpm.q,T58,LOG(_xlpm.p/_xlpm.q))</f>
        <v>-1.3617278360175928</v>
      </c>
      <c r="X58" s="2"/>
      <c r="AC58" s="2"/>
      <c r="AH58" s="2"/>
      <c r="AI58" s="2"/>
    </row>
    <row r="59" spans="1:35">
      <c r="A59" s="1" t="str">
        <f>_xlfn.LET(_xlpm.sep," : ",CONCATENATE(O59,_xlpm.sep,P59))</f>
        <v>~ig~ : [aɪɡ]</v>
      </c>
      <c r="B59" s="1">
        <f>_xlfn.LET(_xlpm.d,$G59,_xlpm.k,_xlfn.CONCAT(LEFT(TRIM(B$1),1),"*"),COUNTIF(_xlpm.d,_xlpm.k))</f>
        <v>0</v>
      </c>
      <c r="C59" s="1">
        <f>_xlfn.LET(_xlpm.d,$G59,_xlpm.k,_xlfn.CONCAT(LEFT(TRIM(C$1),1),"*"),COUNTIF(_xlpm.d,_xlpm.k))</f>
        <v>0</v>
      </c>
      <c r="D59" s="1">
        <f>_xlfn.LET(_xlpm.d,$G59,_xlpm.k,_xlfn.CONCAT(LEFT(TRIM(D$1),1),"*"),COUNTIF(_xlpm.d,_xlpm.k))</f>
        <v>0</v>
      </c>
      <c r="E59" s="1">
        <f>LOG(F59+1,10)</f>
        <v>0.30102999566398114</v>
      </c>
      <c r="F59" s="7">
        <v>1</v>
      </c>
      <c r="G59" s="9" t="s">
        <v>520</v>
      </c>
      <c r="H59" s="4">
        <f>F59/freq.sum.r6e</f>
        <v>7.9668578712555765E-5</v>
      </c>
      <c r="I59" s="1" t="str">
        <f>_xlfn.LET(_xlpm.sep,":",_xlpm.w,$G59,LEFT(_xlpm.w,FIND(_xlpm.sep,_xlpm.w)-1))</f>
        <v>aɪɡ</v>
      </c>
      <c r="J59" s="1" t="str">
        <f>_xlfn.LET(_xlpm.sep,":",_xlpm.w,$G59,RIGHT(_xlpm.w,LEN(_xlpm.w)-FIND(_xlpm.sep,_xlpm.w)))</f>
        <v>ig</v>
      </c>
      <c r="K59" s="10">
        <f>_xlfn.LET(_xlpm.w,I59,LEN(_xlpm.w))</f>
        <v>3</v>
      </c>
      <c r="L59" s="10">
        <f>_xlfn.LET(_xlpm.w,J59,LEN(_xlpm.w))</f>
        <v>2</v>
      </c>
      <c r="M59" s="10">
        <f>_xlfn.LET(_xlpm.a,K59,_xlpm.b,L59,MAX(_xlpm.a,_xlpm.b))</f>
        <v>3</v>
      </c>
      <c r="N59" s="10">
        <f>_xlfn.LET(_xlpm.d,(K59,L59),MAX(_xlpm.d)-MIN(_xlpm.d))</f>
        <v>1</v>
      </c>
      <c r="O59" s="1" t="str">
        <f>_xlfn.LET(_xlpm.sep,":",_xlpm.w,$G59,_xlfn.CONCAT("~",RIGHT(_xlpm.w,LEN(_xlpm.w)-FIND(_xlpm.sep,_xlpm.w)),"~"))</f>
        <v>~ig~</v>
      </c>
      <c r="P59" s="1" t="str">
        <f>_xlfn.LET(_xlpm.sep,":",_xlpm.w,$G59,_xlfn.CONCAT("[",LEFT(_xlpm.w,FIND(_xlpm.sep,_xlpm.w)-1),"]"))</f>
        <v>[aɪɡ]</v>
      </c>
      <c r="Q59" s="14" cm="1">
        <f t="array" ref="Q59">SUM(_xlfn._xlws.FILTER($H$2:$H$2302,_xlfn.MAP($O$2:$O$2302,_xlfn.LAMBDA(_xlpm.x,_xlpm.x=$O59))))</f>
        <v>1.7527087316762267E-3</v>
      </c>
      <c r="R59" s="14">
        <f>$H59/Q59</f>
        <v>4.5454545454545456E-2</v>
      </c>
      <c r="S59" s="14" cm="1">
        <f t="array" ref="S59">SUM(_xlfn._xlws.FILTER($H$2:$H$2302,_xlfn.MAP($P$2:$P$2302,_xlfn.LAMBDA(_xlpm.x,_xlpm.x=$P59))))</f>
        <v>7.9668578712555765E-5</v>
      </c>
      <c r="T59" s="14">
        <f>$H59/S59</f>
        <v>1</v>
      </c>
      <c r="U59" s="14">
        <f>_xlfn.LET(_xlpm.freq,F59,_xlpm.size,M59+1,_xlpm.F,V59,LOG(1+_xlpm.freq)*LOG(1+_xlpm.size)*_xlpm.F)</f>
        <v>1.829660324995867E-2</v>
      </c>
      <c r="V59" s="14">
        <f>_xlfn.LET(_xlpm.a,T59,_xlpm.b,R59,2*_xlpm.a*_xlpm.b/(_xlpm.a+_xlpm.b))</f>
        <v>8.6956521739130446E-2</v>
      </c>
      <c r="W59" s="14">
        <f>_xlfn.LET(_xlpm.p,R59,_xlpm.q,T59,LOG(_xlpm.p/_xlpm.q))</f>
        <v>-1.3424226808222062</v>
      </c>
      <c r="X59" s="2"/>
      <c r="AC59" s="2"/>
      <c r="AH59" s="2"/>
      <c r="AI59" s="2"/>
    </row>
    <row r="60" spans="1:35">
      <c r="A60" s="1" t="str">
        <f>_xlfn.LET(_xlpm.sep," : ",CONCATENATE(O60,_xlpm.sep,P60))</f>
        <v>~ig~ : [ɪɡj]</v>
      </c>
      <c r="B60" s="1">
        <f>_xlfn.LET(_xlpm.d,$G60,_xlpm.k,_xlfn.CONCAT(LEFT(TRIM(B$1),1),"*"),COUNTIF(_xlpm.d,_xlpm.k))</f>
        <v>0</v>
      </c>
      <c r="C60" s="1">
        <f>_xlfn.LET(_xlpm.d,$G60,_xlpm.k,_xlfn.CONCAT(LEFT(TRIM(C$1),1),"*"),COUNTIF(_xlpm.d,_xlpm.k))</f>
        <v>0</v>
      </c>
      <c r="D60" s="1">
        <f>_xlfn.LET(_xlpm.d,$G60,_xlpm.k,_xlfn.CONCAT(LEFT(TRIM(D$1),1),"*"),COUNTIF(_xlpm.d,_xlpm.k))</f>
        <v>0</v>
      </c>
      <c r="E60" s="1">
        <f>LOG(F60+1,10)</f>
        <v>0.30102999566398114</v>
      </c>
      <c r="F60" s="7">
        <v>1</v>
      </c>
      <c r="G60" s="9" t="s">
        <v>2318</v>
      </c>
      <c r="H60" s="4">
        <f>F60/freq.sum.r6e</f>
        <v>7.9668578712555765E-5</v>
      </c>
      <c r="I60" s="1" t="str">
        <f>_xlfn.LET(_xlpm.sep,":",_xlpm.w,$G60,LEFT(_xlpm.w,FIND(_xlpm.sep,_xlpm.w)-1))</f>
        <v>ɪɡj</v>
      </c>
      <c r="J60" s="1" t="str">
        <f>_xlfn.LET(_xlpm.sep,":",_xlpm.w,$G60,RIGHT(_xlpm.w,LEN(_xlpm.w)-FIND(_xlpm.sep,_xlpm.w)))</f>
        <v>ig</v>
      </c>
      <c r="K60" s="10">
        <f>_xlfn.LET(_xlpm.w,I60,LEN(_xlpm.w))</f>
        <v>3</v>
      </c>
      <c r="L60" s="10">
        <f>_xlfn.LET(_xlpm.w,J60,LEN(_xlpm.w))</f>
        <v>2</v>
      </c>
      <c r="M60" s="10">
        <f>_xlfn.LET(_xlpm.a,K60,_xlpm.b,L60,MAX(_xlpm.a,_xlpm.b))</f>
        <v>3</v>
      </c>
      <c r="N60" s="10">
        <f>_xlfn.LET(_xlpm.d,(K60,L60),MAX(_xlpm.d)-MIN(_xlpm.d))</f>
        <v>1</v>
      </c>
      <c r="O60" s="1" t="str">
        <f>_xlfn.LET(_xlpm.sep,":",_xlpm.w,$G60,_xlfn.CONCAT("~",RIGHT(_xlpm.w,LEN(_xlpm.w)-FIND(_xlpm.sep,_xlpm.w)),"~"))</f>
        <v>~ig~</v>
      </c>
      <c r="P60" s="1" t="str">
        <f>_xlfn.LET(_xlpm.sep,":",_xlpm.w,$G60,_xlfn.CONCAT("[",LEFT(_xlpm.w,FIND(_xlpm.sep,_xlpm.w)-1),"]"))</f>
        <v>[ɪɡj]</v>
      </c>
      <c r="Q60" s="14" cm="1">
        <f t="array" ref="Q60">SUM(_xlfn._xlws.FILTER($H$2:$H$2302,_xlfn.MAP($O$2:$O$2302,_xlfn.LAMBDA(_xlpm.x,_xlpm.x=$O60))))</f>
        <v>1.7527087316762267E-3</v>
      </c>
      <c r="R60" s="14">
        <f>$H60/Q60</f>
        <v>4.5454545454545456E-2</v>
      </c>
      <c r="S60" s="14" cm="1">
        <f t="array" ref="S60">SUM(_xlfn._xlws.FILTER($H$2:$H$2302,_xlfn.MAP($P$2:$P$2302,_xlfn.LAMBDA(_xlpm.x,_xlpm.x=$P60))))</f>
        <v>7.9668578712555765E-5</v>
      </c>
      <c r="T60" s="14">
        <f>$H60/S60</f>
        <v>1</v>
      </c>
      <c r="U60" s="14">
        <f>_xlfn.LET(_xlpm.freq,F60,_xlpm.size,M60+1,_xlpm.F,V60,LOG(1+_xlpm.freq)*LOG(1+_xlpm.size)*_xlpm.F)</f>
        <v>1.829660324995867E-2</v>
      </c>
      <c r="V60" s="14">
        <f>_xlfn.LET(_xlpm.a,T60,_xlpm.b,R60,2*_xlpm.a*_xlpm.b/(_xlpm.a+_xlpm.b))</f>
        <v>8.6956521739130446E-2</v>
      </c>
      <c r="W60" s="14">
        <f>_xlfn.LET(_xlpm.p,R60,_xlpm.q,T60,LOG(_xlpm.p/_xlpm.q))</f>
        <v>-1.3424226808222062</v>
      </c>
      <c r="X60" s="2"/>
      <c r="AC60" s="2"/>
      <c r="AH60" s="2"/>
      <c r="AI60" s="2"/>
    </row>
    <row r="61" spans="1:35">
      <c r="A61" s="1" t="str">
        <f>_xlfn.LET(_xlpm.sep," : ",CONCATENATE(O61,_xlpm.sep,P61))</f>
        <v>~g~ : [g]</v>
      </c>
      <c r="B61" s="1">
        <f>_xlfn.LET(_xlpm.d,$G61,_xlpm.k,_xlfn.CONCAT(LEFT(TRIM(B$1),1),"*"),COUNTIF(_xlpm.d,_xlpm.k))</f>
        <v>0</v>
      </c>
      <c r="C61" s="1">
        <f>_xlfn.LET(_xlpm.d,$G61,_xlpm.k,_xlfn.CONCAT(LEFT(TRIM(C$1),1),"*"),COUNTIF(_xlpm.d,_xlpm.k))</f>
        <v>0</v>
      </c>
      <c r="D61" s="1">
        <f>_xlfn.LET(_xlpm.d,$G61,_xlpm.k,_xlfn.CONCAT(LEFT(TRIM(D$1),1),"*"),COUNTIF(_xlpm.d,_xlpm.k))</f>
        <v>0</v>
      </c>
      <c r="E61" s="1">
        <f>LOG(F61+1,10)</f>
        <v>0.69897000433601875</v>
      </c>
      <c r="F61" s="7">
        <v>4</v>
      </c>
      <c r="G61" s="9" t="s">
        <v>147</v>
      </c>
      <c r="H61" s="4">
        <f>F61/freq.sum.r6e</f>
        <v>3.1867431485022306E-4</v>
      </c>
      <c r="I61" s="1" t="str">
        <f>_xlfn.LET(_xlpm.sep,":",_xlpm.w,$G61,LEFT(_xlpm.w,FIND(_xlpm.sep,_xlpm.w)-1))</f>
        <v>g</v>
      </c>
      <c r="J61" s="1" t="str">
        <f>_xlfn.LET(_xlpm.sep,":",_xlpm.w,$G61,RIGHT(_xlpm.w,LEN(_xlpm.w)-FIND(_xlpm.sep,_xlpm.w)))</f>
        <v>g</v>
      </c>
      <c r="K61" s="10">
        <f>_xlfn.LET(_xlpm.w,I61,LEN(_xlpm.w))</f>
        <v>1</v>
      </c>
      <c r="L61" s="10">
        <f>_xlfn.LET(_xlpm.w,J61,LEN(_xlpm.w))</f>
        <v>1</v>
      </c>
      <c r="M61" s="10">
        <f>_xlfn.LET(_xlpm.a,K61,_xlpm.b,L61,MAX(_xlpm.a,_xlpm.b))</f>
        <v>1</v>
      </c>
      <c r="N61" s="10">
        <f>_xlfn.LET(_xlpm.d,(K61,L61),MAX(_xlpm.d)-MIN(_xlpm.d))</f>
        <v>0</v>
      </c>
      <c r="O61" s="1" t="str">
        <f>_xlfn.LET(_xlpm.sep,":",_xlpm.w,$G61,_xlfn.CONCAT("~",RIGHT(_xlpm.w,LEN(_xlpm.w)-FIND(_xlpm.sep,_xlpm.w)),"~"))</f>
        <v>~g~</v>
      </c>
      <c r="P61" s="1" t="str">
        <f>_xlfn.LET(_xlpm.sep,":",_xlpm.w,$G61,_xlfn.CONCAT("[",LEFT(_xlpm.w,FIND(_xlpm.sep,_xlpm.w)-1),"]"))</f>
        <v>[g]</v>
      </c>
      <c r="Q61" s="14" cm="1">
        <f t="array" ref="Q61">SUM(_xlfn._xlws.FILTER($H$2:$H$2302,_xlfn.MAP($O$2:$O$2302,_xlfn.LAMBDA(_xlpm.x,_xlpm.x=$O61))))</f>
        <v>6.8514977692797959E-3</v>
      </c>
      <c r="R61" s="14">
        <f>$H61/Q61</f>
        <v>4.6511627906976744E-2</v>
      </c>
      <c r="S61" s="14" cm="1">
        <f t="array" ref="S61">SUM(_xlfn._xlws.FILTER($H$2:$H$2302,_xlfn.MAP($P$2:$P$2302,_xlfn.LAMBDA(_xlpm.x,_xlpm.x=$P61))))</f>
        <v>3.1867431485022306E-4</v>
      </c>
      <c r="T61" s="14">
        <f>$H61/S61</f>
        <v>1</v>
      </c>
      <c r="U61" s="14">
        <f>_xlfn.LET(_xlpm.freq,F61,_xlpm.size,M61+1,_xlpm.F,V61,LOG(1+_xlpm.freq)*LOG(1+_xlpm.size)*_xlpm.F)</f>
        <v>2.9643861820463038E-2</v>
      </c>
      <c r="V61" s="14">
        <f>_xlfn.LET(_xlpm.a,T61,_xlpm.b,R61,2*_xlpm.a*_xlpm.b/(_xlpm.a+_xlpm.b))</f>
        <v>8.8888888888888878E-2</v>
      </c>
      <c r="W61" s="14">
        <f>_xlfn.LET(_xlpm.p,R61,_xlpm.q,T61,LOG(_xlpm.p/_xlpm.q))</f>
        <v>-1.3324384599156054</v>
      </c>
      <c r="X61" s="2"/>
      <c r="AC61" s="2"/>
      <c r="AH61" s="2"/>
      <c r="AI61" s="2"/>
    </row>
    <row r="62" spans="1:35">
      <c r="A62" s="1" t="str">
        <f>_xlfn.LET(_xlpm.sep," : ",CONCATENATE(O62,_xlpm.sep,P62))</f>
        <v>~om~ : [ʊm]</v>
      </c>
      <c r="B62" s="1">
        <f>_xlfn.LET(_xlpm.d,$G62,_xlpm.k,_xlfn.CONCAT(LEFT(TRIM(B$1),1),"*"),COUNTIF(_xlpm.d,_xlpm.k))</f>
        <v>0</v>
      </c>
      <c r="C62" s="1">
        <f>_xlfn.LET(_xlpm.d,$G62,_xlpm.k,_xlfn.CONCAT(LEFT(TRIM(C$1),1),"*"),COUNTIF(_xlpm.d,_xlpm.k))</f>
        <v>0</v>
      </c>
      <c r="D62" s="1">
        <f>_xlfn.LET(_xlpm.d,$G62,_xlpm.k,_xlfn.CONCAT(LEFT(TRIM(D$1),1),"*"),COUNTIF(_xlpm.d,_xlpm.k))</f>
        <v>0</v>
      </c>
      <c r="E62" s="1">
        <f>LOG(F62+1,10)</f>
        <v>0.30102999566398114</v>
      </c>
      <c r="F62" s="7">
        <v>1</v>
      </c>
      <c r="G62" s="9" t="s">
        <v>1173</v>
      </c>
      <c r="H62" s="4">
        <f>F62/freq.sum.r6e</f>
        <v>7.9668578712555765E-5</v>
      </c>
      <c r="I62" s="1" t="str">
        <f>_xlfn.LET(_xlpm.sep,":",_xlpm.w,$G62,LEFT(_xlpm.w,FIND(_xlpm.sep,_xlpm.w)-1))</f>
        <v>ʊm</v>
      </c>
      <c r="J62" s="1" t="str">
        <f>_xlfn.LET(_xlpm.sep,":",_xlpm.w,$G62,RIGHT(_xlpm.w,LEN(_xlpm.w)-FIND(_xlpm.sep,_xlpm.w)))</f>
        <v>om</v>
      </c>
      <c r="K62" s="10">
        <f>_xlfn.LET(_xlpm.w,I62,LEN(_xlpm.w))</f>
        <v>2</v>
      </c>
      <c r="L62" s="10">
        <f>_xlfn.LET(_xlpm.w,J62,LEN(_xlpm.w))</f>
        <v>2</v>
      </c>
      <c r="M62" s="10">
        <f>_xlfn.LET(_xlpm.a,K62,_xlpm.b,L62,MAX(_xlpm.a,_xlpm.b))</f>
        <v>2</v>
      </c>
      <c r="N62" s="10">
        <f>_xlfn.LET(_xlpm.d,(K62,L62),MAX(_xlpm.d)-MIN(_xlpm.d))</f>
        <v>0</v>
      </c>
      <c r="O62" s="1" t="str">
        <f>_xlfn.LET(_xlpm.sep,":",_xlpm.w,$G62,_xlfn.CONCAT("~",RIGHT(_xlpm.w,LEN(_xlpm.w)-FIND(_xlpm.sep,_xlpm.w)),"~"))</f>
        <v>~om~</v>
      </c>
      <c r="P62" s="1" t="str">
        <f>_xlfn.LET(_xlpm.sep,":",_xlpm.w,$G62,_xlfn.CONCAT("[",LEFT(_xlpm.w,FIND(_xlpm.sep,_xlpm.w)-1),"]"))</f>
        <v>[ʊm]</v>
      </c>
      <c r="Q62" s="14" cm="1">
        <f t="array" ref="Q62">SUM(_xlfn._xlws.FILTER($H$2:$H$2302,_xlfn.MAP($O$2:$O$2302,_xlfn.LAMBDA(_xlpm.x,_xlpm.x=$O62))))</f>
        <v>3.425748884639898E-3</v>
      </c>
      <c r="R62" s="14">
        <f>$H62/Q62</f>
        <v>2.3255813953488372E-2</v>
      </c>
      <c r="S62" s="14" cm="1">
        <f t="array" ref="S62">SUM(_xlfn._xlws.FILTER($H$2:$H$2302,_xlfn.MAP($P$2:$P$2302,_xlfn.LAMBDA(_xlpm.x,_xlpm.x=$P62))))</f>
        <v>1.5933715742511153E-4</v>
      </c>
      <c r="T62" s="14">
        <f>$H62/S62</f>
        <v>0.5</v>
      </c>
      <c r="U62" s="14">
        <f>_xlfn.LET(_xlpm.freq,F62,_xlpm.size,M62+1,_xlpm.F,V62,LOG(1+_xlpm.freq)*LOG(1+_xlpm.size)*_xlpm.F)</f>
        <v>8.0550274035072478E-3</v>
      </c>
      <c r="V62" s="14">
        <f>_xlfn.LET(_xlpm.a,T62,_xlpm.b,R62,2*_xlpm.a*_xlpm.b/(_xlpm.a+_xlpm.b))</f>
        <v>4.4444444444444439E-2</v>
      </c>
      <c r="W62" s="14">
        <f>_xlfn.LET(_xlpm.p,R62,_xlpm.q,T62,LOG(_xlpm.p/_xlpm.q))</f>
        <v>-1.3324384599156054</v>
      </c>
      <c r="X62" s="2"/>
      <c r="AC62" s="2"/>
      <c r="AH62" s="2"/>
      <c r="AI62" s="2"/>
    </row>
    <row r="63" spans="1:35">
      <c r="A63" s="1" t="str">
        <f>_xlfn.LET(_xlpm.sep," : ",CONCATENATE(O63,_xlpm.sep,P63))</f>
        <v>~av~ : [eɪvj]</v>
      </c>
      <c r="B63" s="1">
        <f>_xlfn.LET(_xlpm.d,$G63,_xlpm.k,_xlfn.CONCAT(LEFT(TRIM(B$1),1),"*"),COUNTIF(_xlpm.d,_xlpm.k))</f>
        <v>0</v>
      </c>
      <c r="C63" s="1">
        <f>_xlfn.LET(_xlpm.d,$G63,_xlpm.k,_xlfn.CONCAT(LEFT(TRIM(C$1),1),"*"),COUNTIF(_xlpm.d,_xlpm.k))</f>
        <v>0</v>
      </c>
      <c r="D63" s="1">
        <f>_xlfn.LET(_xlpm.d,$G63,_xlpm.k,_xlfn.CONCAT(LEFT(TRIM(D$1),1),"*"),COUNTIF(_xlpm.d,_xlpm.k))</f>
        <v>0</v>
      </c>
      <c r="E63" s="1">
        <f>LOG(F63+1,10)</f>
        <v>0.30102999566398114</v>
      </c>
      <c r="F63" s="7">
        <v>1</v>
      </c>
      <c r="G63" s="9" t="s">
        <v>2235</v>
      </c>
      <c r="H63" s="4">
        <f>F63/freq.sum.r6e</f>
        <v>7.9668578712555765E-5</v>
      </c>
      <c r="I63" s="1" t="str">
        <f>_xlfn.LET(_xlpm.sep,":",_xlpm.w,$G63,LEFT(_xlpm.w,FIND(_xlpm.sep,_xlpm.w)-1))</f>
        <v>eɪvj</v>
      </c>
      <c r="J63" s="1" t="str">
        <f>_xlfn.LET(_xlpm.sep,":",_xlpm.w,$G63,RIGHT(_xlpm.w,LEN(_xlpm.w)-FIND(_xlpm.sep,_xlpm.w)))</f>
        <v>av</v>
      </c>
      <c r="K63" s="10">
        <f>_xlfn.LET(_xlpm.w,I63,LEN(_xlpm.w))</f>
        <v>4</v>
      </c>
      <c r="L63" s="10">
        <f>_xlfn.LET(_xlpm.w,J63,LEN(_xlpm.w))</f>
        <v>2</v>
      </c>
      <c r="M63" s="10">
        <f>_xlfn.LET(_xlpm.a,K63,_xlpm.b,L63,MAX(_xlpm.a,_xlpm.b))</f>
        <v>4</v>
      </c>
      <c r="N63" s="10">
        <f>_xlfn.LET(_xlpm.d,(K63,L63),MAX(_xlpm.d)-MIN(_xlpm.d))</f>
        <v>2</v>
      </c>
      <c r="O63" s="1" t="str">
        <f>_xlfn.LET(_xlpm.sep,":",_xlpm.w,$G63,_xlfn.CONCAT("~",RIGHT(_xlpm.w,LEN(_xlpm.w)-FIND(_xlpm.sep,_xlpm.w)),"~"))</f>
        <v>~av~</v>
      </c>
      <c r="P63" s="1" t="str">
        <f>_xlfn.LET(_xlpm.sep,":",_xlpm.w,$G63,_xlfn.CONCAT("[",LEFT(_xlpm.w,FIND(_xlpm.sep,_xlpm.w)-1),"]"))</f>
        <v>[eɪvj]</v>
      </c>
      <c r="Q63" s="14" cm="1">
        <f t="array" ref="Q63">SUM(_xlfn._xlws.FILTER($H$2:$H$2302,_xlfn.MAP($O$2:$O$2302,_xlfn.LAMBDA(_xlpm.x,_xlpm.x=$O63))))</f>
        <v>1.673040152963671E-3</v>
      </c>
      <c r="R63" s="14">
        <f>$H63/Q63</f>
        <v>4.7619047619047623E-2</v>
      </c>
      <c r="S63" s="14" cm="1">
        <f t="array" ref="S63">SUM(_xlfn._xlws.FILTER($H$2:$H$2302,_xlfn.MAP($P$2:$P$2302,_xlfn.LAMBDA(_xlpm.x,_xlpm.x=$P63))))</f>
        <v>7.9668578712555765E-5</v>
      </c>
      <c r="T63" s="14">
        <f>$H63/S63</f>
        <v>1</v>
      </c>
      <c r="U63" s="14">
        <f>_xlfn.LET(_xlpm.freq,F63,_xlpm.size,M63+1,_xlpm.F,V63,LOG(1+_xlpm.freq)*LOG(1+_xlpm.size)*_xlpm.F)</f>
        <v>2.1295169775355439E-2</v>
      </c>
      <c r="V63" s="14">
        <f>_xlfn.LET(_xlpm.a,T63,_xlpm.b,R63,2*_xlpm.a*_xlpm.b/(_xlpm.a+_xlpm.b))</f>
        <v>9.0909090909090912E-2</v>
      </c>
      <c r="W63" s="14">
        <f>_xlfn.LET(_xlpm.p,R63,_xlpm.q,T63,LOG(_xlpm.p/_xlpm.q))</f>
        <v>-1.3222192947339193</v>
      </c>
      <c r="X63" s="2"/>
      <c r="AC63" s="2"/>
      <c r="AH63" s="2"/>
      <c r="AI63" s="2"/>
    </row>
    <row r="64" spans="1:35">
      <c r="A64" s="1" t="str">
        <f>_xlfn.LET(_xlpm.sep," : ",CONCATENATE(O64,_xlpm.sep,P64))</f>
        <v>~ex~ : [ɛɡz]</v>
      </c>
      <c r="B64" s="1">
        <f>_xlfn.LET(_xlpm.d,$G64,_xlpm.k,_xlfn.CONCAT(LEFT(TRIM(B$1),1),"*"),COUNTIF(_xlpm.d,_xlpm.k))</f>
        <v>0</v>
      </c>
      <c r="C64" s="1">
        <f>_xlfn.LET(_xlpm.d,$G64,_xlpm.k,_xlfn.CONCAT(LEFT(TRIM(C$1),1),"*"),COUNTIF(_xlpm.d,_xlpm.k))</f>
        <v>0</v>
      </c>
      <c r="D64" s="1">
        <f>_xlfn.LET(_xlpm.d,$G64,_xlpm.k,_xlfn.CONCAT(LEFT(TRIM(D$1),1),"*"),COUNTIF(_xlpm.d,_xlpm.k))</f>
        <v>0</v>
      </c>
      <c r="E64" s="1">
        <f>LOG(F64+1,10)</f>
        <v>0.30102999566398114</v>
      </c>
      <c r="F64" s="7">
        <v>1</v>
      </c>
      <c r="G64" s="9" t="s">
        <v>2081</v>
      </c>
      <c r="H64" s="4">
        <f>F64/freq.sum.r6e</f>
        <v>7.9668578712555765E-5</v>
      </c>
      <c r="I64" s="1" t="str">
        <f>_xlfn.LET(_xlpm.sep,":",_xlpm.w,$G64,LEFT(_xlpm.w,FIND(_xlpm.sep,_xlpm.w)-1))</f>
        <v>ɛɡz</v>
      </c>
      <c r="J64" s="1" t="str">
        <f>_xlfn.LET(_xlpm.sep,":",_xlpm.w,$G64,RIGHT(_xlpm.w,LEN(_xlpm.w)-FIND(_xlpm.sep,_xlpm.w)))</f>
        <v>ex</v>
      </c>
      <c r="K64" s="10">
        <f>_xlfn.LET(_xlpm.w,I64,LEN(_xlpm.w))</f>
        <v>3</v>
      </c>
      <c r="L64" s="10">
        <f>_xlfn.LET(_xlpm.w,J64,LEN(_xlpm.w))</f>
        <v>2</v>
      </c>
      <c r="M64" s="10">
        <f>_xlfn.LET(_xlpm.a,K64,_xlpm.b,L64,MAX(_xlpm.a,_xlpm.b))</f>
        <v>3</v>
      </c>
      <c r="N64" s="10">
        <f>_xlfn.LET(_xlpm.d,(K64,L64),MAX(_xlpm.d)-MIN(_xlpm.d))</f>
        <v>1</v>
      </c>
      <c r="O64" s="1" t="str">
        <f>_xlfn.LET(_xlpm.sep,":",_xlpm.w,$G64,_xlfn.CONCAT("~",RIGHT(_xlpm.w,LEN(_xlpm.w)-FIND(_xlpm.sep,_xlpm.w)),"~"))</f>
        <v>~ex~</v>
      </c>
      <c r="P64" s="1" t="str">
        <f>_xlfn.LET(_xlpm.sep,":",_xlpm.w,$G64,_xlfn.CONCAT("[",LEFT(_xlpm.w,FIND(_xlpm.sep,_xlpm.w)-1),"]"))</f>
        <v>[ɛɡz]</v>
      </c>
      <c r="Q64" s="14" cm="1">
        <f t="array" ref="Q64">SUM(_xlfn._xlws.FILTER($H$2:$H$2302,_xlfn.MAP($O$2:$O$2302,_xlfn.LAMBDA(_xlpm.x,_xlpm.x=$O64))))</f>
        <v>1.6730401529636712E-3</v>
      </c>
      <c r="R64" s="14">
        <f>$H64/Q64</f>
        <v>4.7619047619047616E-2</v>
      </c>
      <c r="S64" s="14" cm="1">
        <f t="array" ref="S64">SUM(_xlfn._xlws.FILTER($H$2:$H$2302,_xlfn.MAP($P$2:$P$2302,_xlfn.LAMBDA(_xlpm.x,_xlpm.x=$P64))))</f>
        <v>7.9668578712555765E-5</v>
      </c>
      <c r="T64" s="14">
        <f>$H64/S64</f>
        <v>1</v>
      </c>
      <c r="U64" s="14">
        <f>_xlfn.LET(_xlpm.freq,F64,_xlpm.size,M64+1,_xlpm.F,V64,LOG(1+_xlpm.freq)*LOG(1+_xlpm.size)*_xlpm.F)</f>
        <v>1.9128267034047696E-2</v>
      </c>
      <c r="V64" s="14">
        <f>_xlfn.LET(_xlpm.a,T64,_xlpm.b,R64,2*_xlpm.a*_xlpm.b/(_xlpm.a+_xlpm.b))</f>
        <v>9.0909090909090898E-2</v>
      </c>
      <c r="W64" s="14">
        <f>_xlfn.LET(_xlpm.p,R64,_xlpm.q,T64,LOG(_xlpm.p/_xlpm.q))</f>
        <v>-1.3222192947339193</v>
      </c>
      <c r="X64" s="2"/>
      <c r="AC64" s="2"/>
      <c r="AH64" s="2"/>
      <c r="AI64" s="2"/>
    </row>
    <row r="65" spans="1:35">
      <c r="A65" s="1" t="str">
        <f>_xlfn.LET(_xlpm.sep," : ",CONCATENATE(O65,_xlpm.sep,P65))</f>
        <v>~e~ : [ɪj]</v>
      </c>
      <c r="B65" s="1">
        <f>_xlfn.LET(_xlpm.d,$G65,_xlpm.k,_xlfn.CONCAT(LEFT(TRIM(B$1),1),"*"),COUNTIF(_xlpm.d,_xlpm.k))</f>
        <v>0</v>
      </c>
      <c r="C65" s="1">
        <f>_xlfn.LET(_xlpm.d,$G65,_xlpm.k,_xlfn.CONCAT(LEFT(TRIM(C$1),1),"*"),COUNTIF(_xlpm.d,_xlpm.k))</f>
        <v>0</v>
      </c>
      <c r="D65" s="1">
        <f>_xlfn.LET(_xlpm.d,$G65,_xlpm.k,_xlfn.CONCAT(LEFT(TRIM(D$1),1),"*"),COUNTIF(_xlpm.d,_xlpm.k))</f>
        <v>0</v>
      </c>
      <c r="E65" s="1">
        <f>LOG(F65+1,10)</f>
        <v>0.30102999566398114</v>
      </c>
      <c r="F65" s="7">
        <v>1</v>
      </c>
      <c r="G65" s="9" t="s">
        <v>2276</v>
      </c>
      <c r="H65" s="4">
        <f>F65/freq.sum.r6e</f>
        <v>7.9668578712555765E-5</v>
      </c>
      <c r="I65" s="1" t="str">
        <f>_xlfn.LET(_xlpm.sep,":",_xlpm.w,$G65,LEFT(_xlpm.w,FIND(_xlpm.sep,_xlpm.w)-1))</f>
        <v>ɪj</v>
      </c>
      <c r="J65" s="1" t="str">
        <f>_xlfn.LET(_xlpm.sep,":",_xlpm.w,$G65,RIGHT(_xlpm.w,LEN(_xlpm.w)-FIND(_xlpm.sep,_xlpm.w)))</f>
        <v>e</v>
      </c>
      <c r="K65" s="10">
        <f>_xlfn.LET(_xlpm.w,I65,LEN(_xlpm.w))</f>
        <v>2</v>
      </c>
      <c r="L65" s="10">
        <f>_xlfn.LET(_xlpm.w,J65,LEN(_xlpm.w))</f>
        <v>1</v>
      </c>
      <c r="M65" s="10">
        <f>_xlfn.LET(_xlpm.a,K65,_xlpm.b,L65,MAX(_xlpm.a,_xlpm.b))</f>
        <v>2</v>
      </c>
      <c r="N65" s="10">
        <f>_xlfn.LET(_xlpm.d,(K65,L65),MAX(_xlpm.d)-MIN(_xlpm.d))</f>
        <v>1</v>
      </c>
      <c r="O65" s="1" t="str">
        <f>_xlfn.LET(_xlpm.sep,":",_xlpm.w,$G65,_xlfn.CONCAT("~",RIGHT(_xlpm.w,LEN(_xlpm.w)-FIND(_xlpm.sep,_xlpm.w)),"~"))</f>
        <v>~e~</v>
      </c>
      <c r="P65" s="1" t="str">
        <f>_xlfn.LET(_xlpm.sep,":",_xlpm.w,$G65,_xlfn.CONCAT("[",LEFT(_xlpm.w,FIND(_xlpm.sep,_xlpm.w)-1),"]"))</f>
        <v>[ɪj]</v>
      </c>
      <c r="Q65" s="14" cm="1">
        <f t="array" ref="Q65">SUM(_xlfn._xlws.FILTER($H$2:$H$2302,_xlfn.MAP($O$2:$O$2302,_xlfn.LAMBDA(_xlpm.x,_xlpm.x=$O65))))</f>
        <v>4.939451880178458E-3</v>
      </c>
      <c r="R65" s="14">
        <f>$H65/Q65</f>
        <v>1.6129032258064516E-2</v>
      </c>
      <c r="S65" s="14" cm="1">
        <f t="array" ref="S65">SUM(_xlfn._xlws.FILTER($H$2:$H$2302,_xlfn.MAP($P$2:$P$2302,_xlfn.LAMBDA(_xlpm.x,_xlpm.x=$P65))))</f>
        <v>2.390057361376673E-4</v>
      </c>
      <c r="T65" s="14">
        <f>$H65/S65</f>
        <v>0.33333333333333331</v>
      </c>
      <c r="U65" s="14">
        <f>_xlfn.LET(_xlpm.freq,F65,_xlpm.size,M65+1,_xlpm.F,V65,LOG(1+_xlpm.freq)*LOG(1+_xlpm.size)*_xlpm.F)</f>
        <v>5.5765574331973263E-3</v>
      </c>
      <c r="V65" s="14">
        <f>_xlfn.LET(_xlpm.a,T65,_xlpm.b,R65,2*_xlpm.a*_xlpm.b/(_xlpm.a+_xlpm.b))</f>
        <v>3.0769230769230771E-2</v>
      </c>
      <c r="W65" s="14">
        <f>_xlfn.LET(_xlpm.p,R65,_xlpm.q,T65,LOG(_xlpm.p/_xlpm.q))</f>
        <v>-1.3152704347785915</v>
      </c>
      <c r="X65" s="2"/>
      <c r="AC65" s="2"/>
      <c r="AH65" s="2"/>
      <c r="AI65" s="2"/>
    </row>
    <row r="66" spans="1:35">
      <c r="A66" s="1" t="str">
        <f>_xlfn.LET(_xlpm.sep," : ",CONCATENATE(O66,_xlpm.sep,P66))</f>
        <v>~ic~ : [ɪkj]</v>
      </c>
      <c r="B66" s="1">
        <f>_xlfn.LET(_xlpm.d,$G66,_xlpm.k,_xlfn.CONCAT(LEFT(TRIM(B$1),1),"*"),COUNTIF(_xlpm.d,_xlpm.k))</f>
        <v>0</v>
      </c>
      <c r="C66" s="1">
        <f>_xlfn.LET(_xlpm.d,$G66,_xlpm.k,_xlfn.CONCAT(LEFT(TRIM(C$1),1),"*"),COUNTIF(_xlpm.d,_xlpm.k))</f>
        <v>0</v>
      </c>
      <c r="D66" s="1">
        <f>_xlfn.LET(_xlpm.d,$G66,_xlpm.k,_xlfn.CONCAT(LEFT(TRIM(D$1),1),"*"),COUNTIF(_xlpm.d,_xlpm.k))</f>
        <v>0</v>
      </c>
      <c r="E66" s="1">
        <f>LOG(F66+1,10)</f>
        <v>0.69897000433601875</v>
      </c>
      <c r="F66" s="7">
        <v>4</v>
      </c>
      <c r="G66" s="9" t="s">
        <v>2283</v>
      </c>
      <c r="H66" s="4">
        <f>F66/freq.sum.r6e</f>
        <v>3.1867431485022306E-4</v>
      </c>
      <c r="I66" s="4" t="str">
        <f>_xlfn.LET(_xlpm.sep,":",_xlpm.w,$G66,LEFT(_xlpm.w,FIND(_xlpm.sep,_xlpm.w)-1))</f>
        <v>ɪkj</v>
      </c>
      <c r="J66" s="4" t="str">
        <f>_xlfn.LET(_xlpm.sep,":",_xlpm.w,$G66,RIGHT(_xlpm.w,LEN(_xlpm.w)-FIND(_xlpm.sep,_xlpm.w)))</f>
        <v>ic</v>
      </c>
      <c r="K66" s="10">
        <f>_xlfn.LET(_xlpm.w,I66,LEN(_xlpm.w))</f>
        <v>3</v>
      </c>
      <c r="L66" s="10">
        <f>_xlfn.LET(_xlpm.w,J66,LEN(_xlpm.w))</f>
        <v>2</v>
      </c>
      <c r="M66" s="10">
        <f>_xlfn.LET(_xlpm.a,K66,_xlpm.b,L66,MAX(_xlpm.a,_xlpm.b))</f>
        <v>3</v>
      </c>
      <c r="N66" s="10">
        <f>_xlfn.LET(_xlpm.d,(K66,L66),MAX(_xlpm.d)-MIN(_xlpm.d))</f>
        <v>1</v>
      </c>
      <c r="O66" s="1" t="str">
        <f>_xlfn.LET(_xlpm.sep,":",_xlpm.w,$G66,_xlfn.CONCAT("~",RIGHT(_xlpm.w,LEN(_xlpm.w)-FIND(_xlpm.sep,_xlpm.w)),"~"))</f>
        <v>~ic~</v>
      </c>
      <c r="P66" s="1" t="str">
        <f>_xlfn.LET(_xlpm.sep,":",_xlpm.w,$G66,_xlfn.CONCAT("[",LEFT(_xlpm.w,FIND(_xlpm.sep,_xlpm.w)-1),"]"))</f>
        <v>[ɪkj]</v>
      </c>
      <c r="Q66" s="14" cm="1">
        <f t="array" ref="Q66">SUM(_xlfn._xlws.FILTER($H$2:$H$2300,_xlfn.MAP($O$2:$O$2300,_xlfn.LAMBDA(_xlpm.x,_xlpm.x=$O66))))</f>
        <v>8.2058636073932441E-3</v>
      </c>
      <c r="R66" s="14">
        <f>$H66/Q66</f>
        <v>3.8834951456310676E-2</v>
      </c>
      <c r="S66" s="14" cm="1">
        <f t="array" ref="S66">SUM(_xlfn._xlws.FILTER($H$2:$H$2300,_xlfn.MAP($P$2:$P$2300,_xlfn.LAMBDA(_xlpm.x,_xlpm.x=$P66))))</f>
        <v>3.9834289356277883E-4</v>
      </c>
      <c r="T66" s="14">
        <f>$H66/S66</f>
        <v>0.8</v>
      </c>
      <c r="U66" s="14">
        <f>_xlfn.LET(_xlpm.freq,F66,_xlpm.size,M66+1,_xlpm.F,V66,LOG(1+_xlpm.freq)*LOG(1+_xlpm.size)*_xlpm.F)</f>
        <v>3.6189560515666234E-2</v>
      </c>
      <c r="V66" s="14">
        <f>_xlfn.LET(_xlpm.a,T66,_xlpm.b,R66,2*_xlpm.a*_xlpm.b/(_xlpm.a+_xlpm.b))</f>
        <v>7.407407407407407E-2</v>
      </c>
      <c r="W66" s="14">
        <f>_xlfn.LET(_xlpm.p,R66,_xlpm.q,T66,LOG(_xlpm.p/_xlpm.q))</f>
        <v>-1.3138672203691535</v>
      </c>
      <c r="X66" s="2"/>
      <c r="AC66" s="2"/>
      <c r="AH66" s="2"/>
      <c r="AI66" s="2"/>
    </row>
    <row r="67" spans="1:35">
      <c r="A67" s="1" t="str">
        <f>_xlfn.LET(_xlpm.sep," : ",CONCATENATE(O67,_xlpm.sep,P67))</f>
        <v>~in~ : [ɪnj]</v>
      </c>
      <c r="B67" s="1">
        <f>_xlfn.LET(_xlpm.d,$G67,_xlpm.k,_xlfn.CONCAT(LEFT(TRIM(B$1),1),"*"),COUNTIF(_xlpm.d,_xlpm.k))</f>
        <v>0</v>
      </c>
      <c r="C67" s="1">
        <f>_xlfn.LET(_xlpm.d,$G67,_xlpm.k,_xlfn.CONCAT(LEFT(TRIM(C$1),1),"*"),COUNTIF(_xlpm.d,_xlpm.k))</f>
        <v>0</v>
      </c>
      <c r="D67" s="1">
        <f>_xlfn.LET(_xlpm.d,$G67,_xlpm.k,_xlfn.CONCAT(LEFT(TRIM(D$1),1),"*"),COUNTIF(_xlpm.d,_xlpm.k))</f>
        <v>0</v>
      </c>
      <c r="E67" s="1">
        <f>LOG(F67+1,10)</f>
        <v>0.69897000433601875</v>
      </c>
      <c r="F67" s="7">
        <v>4</v>
      </c>
      <c r="G67" s="9" t="s">
        <v>2298</v>
      </c>
      <c r="H67" s="4">
        <f>F67/freq.sum.r6e</f>
        <v>3.1867431485022306E-4</v>
      </c>
      <c r="I67" s="4" t="str">
        <f>_xlfn.LET(_xlpm.sep,":",_xlpm.w,$G67,LEFT(_xlpm.w,FIND(_xlpm.sep,_xlpm.w)-1))</f>
        <v>ɪnj</v>
      </c>
      <c r="J67" s="4" t="str">
        <f>_xlfn.LET(_xlpm.sep,":",_xlpm.w,$G67,RIGHT(_xlpm.w,LEN(_xlpm.w)-FIND(_xlpm.sep,_xlpm.w)))</f>
        <v>in</v>
      </c>
      <c r="K67" s="10">
        <f>_xlfn.LET(_xlpm.w,I67,LEN(_xlpm.w))</f>
        <v>3</v>
      </c>
      <c r="L67" s="10">
        <f>_xlfn.LET(_xlpm.w,J67,LEN(_xlpm.w))</f>
        <v>2</v>
      </c>
      <c r="M67" s="10">
        <f>_xlfn.LET(_xlpm.a,K67,_xlpm.b,L67,MAX(_xlpm.a,_xlpm.b))</f>
        <v>3</v>
      </c>
      <c r="N67" s="10">
        <f>_xlfn.LET(_xlpm.d,(K67,L67),MAX(_xlpm.d)-MIN(_xlpm.d))</f>
        <v>1</v>
      </c>
      <c r="O67" s="1" t="str">
        <f>_xlfn.LET(_xlpm.sep,":",_xlpm.w,$G67,_xlfn.CONCAT("~",RIGHT(_xlpm.w,LEN(_xlpm.w)-FIND(_xlpm.sep,_xlpm.w)),"~"))</f>
        <v>~in~</v>
      </c>
      <c r="P67" s="1" t="str">
        <f>_xlfn.LET(_xlpm.sep,":",_xlpm.w,$G67,_xlfn.CONCAT("[",LEFT(_xlpm.w,FIND(_xlpm.sep,_xlpm.w)-1),"]"))</f>
        <v>[ɪnj]</v>
      </c>
      <c r="Q67" s="14" cm="1">
        <f t="array" ref="Q67">SUM(_xlfn._xlws.FILTER($H$2:$H$2300,_xlfn.MAP($O$2:$O$2300,_xlfn.LAMBDA(_xlpm.x,_xlpm.x=$O67))))</f>
        <v>6.4531548757170171E-3</v>
      </c>
      <c r="R67" s="14">
        <f>$H67/Q67</f>
        <v>4.9382716049382713E-2</v>
      </c>
      <c r="S67" s="14" cm="1">
        <f t="array" ref="S67">SUM(_xlfn._xlws.FILTER($H$2:$H$2300,_xlfn.MAP($P$2:$P$2300,_xlfn.LAMBDA(_xlpm.x,_xlpm.x=$P67))))</f>
        <v>3.1867431485022306E-4</v>
      </c>
      <c r="T67" s="14">
        <f>$H67/S67</f>
        <v>1</v>
      </c>
      <c r="U67" s="14">
        <f>_xlfn.LET(_xlpm.freq,F67,_xlpm.size,M67+1,_xlpm.F,V67,LOG(1+_xlpm.freq)*LOG(1+_xlpm.size)*_xlpm.F)</f>
        <v>4.5982029831670039E-2</v>
      </c>
      <c r="V67" s="14">
        <f>_xlfn.LET(_xlpm.a,T67,_xlpm.b,R67,2*_xlpm.a*_xlpm.b/(_xlpm.a+_xlpm.b))</f>
        <v>9.4117647058823528E-2</v>
      </c>
      <c r="W67" s="14">
        <f>_xlfn.LET(_xlpm.p,R67,_xlpm.q,T67,LOG(_xlpm.p/_xlpm.q))</f>
        <v>-1.3064250275506875</v>
      </c>
      <c r="X67" s="2"/>
      <c r="AC67" s="2"/>
      <c r="AH67" s="2"/>
      <c r="AI67" s="2"/>
    </row>
    <row r="68" spans="1:35">
      <c r="A68" s="1" t="str">
        <f>_xlfn.LET(_xlpm.sep," : ",CONCATENATE(O68,_xlpm.sep,P68))</f>
        <v>~a~ : [ɑ]</v>
      </c>
      <c r="B68" s="1">
        <f>_xlfn.LET(_xlpm.d,$G68,_xlpm.k,_xlfn.CONCAT(LEFT(TRIM(B$1),1),"*"),COUNTIF(_xlpm.d,_xlpm.k))</f>
        <v>0</v>
      </c>
      <c r="C68" s="1">
        <f>_xlfn.LET(_xlpm.d,$G68,_xlpm.k,_xlfn.CONCAT(LEFT(TRIM(C$1),1),"*"),COUNTIF(_xlpm.d,_xlpm.k))</f>
        <v>0</v>
      </c>
      <c r="D68" s="1">
        <f>_xlfn.LET(_xlpm.d,$G68,_xlpm.k,_xlfn.CONCAT(LEFT(TRIM(D$1),1),"*"),COUNTIF(_xlpm.d,_xlpm.k))</f>
        <v>0</v>
      </c>
      <c r="E68" s="1">
        <f>LOG(F68+1,10)</f>
        <v>0.47712125471966244</v>
      </c>
      <c r="F68" s="7">
        <v>2</v>
      </c>
      <c r="G68" s="9" t="s">
        <v>763</v>
      </c>
      <c r="H68" s="4">
        <f>F68/freq.sum.r6e</f>
        <v>1.5933715742511153E-4</v>
      </c>
      <c r="I68" s="4" t="str">
        <f>_xlfn.LET(_xlpm.sep,":",_xlpm.w,$G68,LEFT(_xlpm.w,FIND(_xlpm.sep,_xlpm.w)-1))</f>
        <v>ɑ</v>
      </c>
      <c r="J68" s="4" t="str">
        <f>_xlfn.LET(_xlpm.sep,":",_xlpm.w,$G68,RIGHT(_xlpm.w,LEN(_xlpm.w)-FIND(_xlpm.sep,_xlpm.w)))</f>
        <v>a</v>
      </c>
      <c r="K68" s="10">
        <f>_xlfn.LET(_xlpm.w,I68,LEN(_xlpm.w))</f>
        <v>1</v>
      </c>
      <c r="L68" s="10">
        <f>_xlfn.LET(_xlpm.w,J68,LEN(_xlpm.w))</f>
        <v>1</v>
      </c>
      <c r="M68" s="10">
        <f>_xlfn.LET(_xlpm.a,K68,_xlpm.b,L68,MAX(_xlpm.a,_xlpm.b))</f>
        <v>1</v>
      </c>
      <c r="N68" s="10">
        <f>_xlfn.LET(_xlpm.d,(K68,L68),MAX(_xlpm.d)-MIN(_xlpm.d))</f>
        <v>0</v>
      </c>
      <c r="O68" s="1" t="str">
        <f>_xlfn.LET(_xlpm.sep,":",_xlpm.w,$G68,_xlfn.CONCAT("~",RIGHT(_xlpm.w,LEN(_xlpm.w)-FIND(_xlpm.sep,_xlpm.w)),"~"))</f>
        <v>~a~</v>
      </c>
      <c r="P68" s="1" t="str">
        <f>_xlfn.LET(_xlpm.sep,":",_xlpm.w,$G68,_xlfn.CONCAT("[",LEFT(_xlpm.w,FIND(_xlpm.sep,_xlpm.w)-1),"]"))</f>
        <v>[ɑ]</v>
      </c>
      <c r="Q68" s="14" cm="1">
        <f t="array" ref="Q68">SUM(_xlfn._xlws.FILTER($H$2:$H$2300,_xlfn.MAP($O$2:$O$2300,_xlfn.LAMBDA(_xlpm.x,_xlpm.x=$O68))))</f>
        <v>6.3734862970044621E-3</v>
      </c>
      <c r="R68" s="14">
        <f>$H68/Q68</f>
        <v>2.4999999999999998E-2</v>
      </c>
      <c r="S68" s="14" cm="1">
        <f t="array" ref="S68">SUM(_xlfn._xlws.FILTER($H$2:$H$2300,_xlfn.MAP($P$2:$P$2300,_xlfn.LAMBDA(_xlpm.x,_xlpm.x=$P68))))</f>
        <v>3.1867431485022306E-4</v>
      </c>
      <c r="T68" s="14">
        <f>$H68/S68</f>
        <v>0.5</v>
      </c>
      <c r="U68" s="14">
        <f>_xlfn.LET(_xlpm.freq,F68,_xlpm.size,M68+1,_xlpm.F,V68,LOG(1+_xlpm.freq)*LOG(1+_xlpm.size)*_xlpm.F)</f>
        <v>1.0840223414536427E-2</v>
      </c>
      <c r="V68" s="14">
        <f>_xlfn.LET(_xlpm.a,T68,_xlpm.b,R68,2*_xlpm.a*_xlpm.b/(_xlpm.a+_xlpm.b))</f>
        <v>4.7619047619047616E-2</v>
      </c>
      <c r="W68" s="14">
        <f>_xlfn.LET(_xlpm.p,R68,_xlpm.q,T68,LOG(_xlpm.p/_xlpm.q))</f>
        <v>-1.3010299956639813</v>
      </c>
      <c r="X68" s="2"/>
      <c r="AC68" s="2"/>
      <c r="AH68" s="2"/>
      <c r="AI68" s="2"/>
    </row>
    <row r="69" spans="1:35">
      <c r="A69" s="1" t="str">
        <f>_xlfn.LET(_xlpm.sep," : ",CONCATENATE(O69,_xlpm.sep,P69))</f>
        <v>~el~ : [ɪlt]</v>
      </c>
      <c r="B69" s="1">
        <f>_xlfn.LET(_xlpm.d,$G69,_xlpm.k,_xlfn.CONCAT(LEFT(TRIM(B$1),1),"*"),COUNTIF(_xlpm.d,_xlpm.k))</f>
        <v>0</v>
      </c>
      <c r="C69" s="1">
        <f>_xlfn.LET(_xlpm.d,$G69,_xlpm.k,_xlfn.CONCAT(LEFT(TRIM(C$1),1),"*"),COUNTIF(_xlpm.d,_xlpm.k))</f>
        <v>0</v>
      </c>
      <c r="D69" s="1">
        <f>_xlfn.LET(_xlpm.d,$G69,_xlpm.k,_xlfn.CONCAT(LEFT(TRIM(D$1),1),"*"),COUNTIF(_xlpm.d,_xlpm.k))</f>
        <v>0</v>
      </c>
      <c r="E69" s="1">
        <f>LOG(F69+1,10)</f>
        <v>0.30102999566398114</v>
      </c>
      <c r="F69" s="7">
        <v>1</v>
      </c>
      <c r="G69" s="9" t="s">
        <v>1126</v>
      </c>
      <c r="H69" s="4">
        <f>F69/freq.sum.r6e</f>
        <v>7.9668578712555765E-5</v>
      </c>
      <c r="I69" s="1" t="str">
        <f>_xlfn.LET(_xlpm.sep,":",_xlpm.w,$G69,LEFT(_xlpm.w,FIND(_xlpm.sep,_xlpm.w)-1))</f>
        <v>ɪlt</v>
      </c>
      <c r="J69" s="1" t="str">
        <f>_xlfn.LET(_xlpm.sep,":",_xlpm.w,$G69,RIGHT(_xlpm.w,LEN(_xlpm.w)-FIND(_xlpm.sep,_xlpm.w)))</f>
        <v>el</v>
      </c>
      <c r="K69" s="10">
        <f>_xlfn.LET(_xlpm.w,I69,LEN(_xlpm.w))</f>
        <v>3</v>
      </c>
      <c r="L69" s="10">
        <f>_xlfn.LET(_xlpm.w,J69,LEN(_xlpm.w))</f>
        <v>2</v>
      </c>
      <c r="M69" s="10">
        <f>_xlfn.LET(_xlpm.a,K69,_xlpm.b,L69,MAX(_xlpm.a,_xlpm.b))</f>
        <v>3</v>
      </c>
      <c r="N69" s="10">
        <f>_xlfn.LET(_xlpm.d,(K69,L69),MAX(_xlpm.d)-MIN(_xlpm.d))</f>
        <v>1</v>
      </c>
      <c r="O69" s="1" t="str">
        <f>_xlfn.LET(_xlpm.sep,":",_xlpm.w,$G69,_xlfn.CONCAT("~",RIGHT(_xlpm.w,LEN(_xlpm.w)-FIND(_xlpm.sep,_xlpm.w)),"~"))</f>
        <v>~el~</v>
      </c>
      <c r="P69" s="1" t="str">
        <f>_xlfn.LET(_xlpm.sep,":",_xlpm.w,$G69,_xlfn.CONCAT("[",LEFT(_xlpm.w,FIND(_xlpm.sep,_xlpm.w)-1),"]"))</f>
        <v>[ɪlt]</v>
      </c>
      <c r="Q69" s="14" cm="1">
        <f t="array" ref="Q69">SUM(_xlfn._xlws.FILTER($H$2:$H$2302,_xlfn.MAP($O$2:$O$2302,_xlfn.LAMBDA(_xlpm.x,_xlpm.x=$O69))))</f>
        <v>4.7801147227533461E-3</v>
      </c>
      <c r="R69" s="14">
        <f>$H69/Q69</f>
        <v>1.6666666666666666E-2</v>
      </c>
      <c r="S69" s="14" cm="1">
        <f t="array" ref="S69">SUM(_xlfn._xlws.FILTER($H$2:$H$2302,_xlfn.MAP($P$2:$P$2302,_xlfn.LAMBDA(_xlpm.x,_xlpm.x=$P69))))</f>
        <v>2.390057361376673E-4</v>
      </c>
      <c r="T69" s="14">
        <f>$H69/S69</f>
        <v>0.33333333333333331</v>
      </c>
      <c r="U69" s="14">
        <f>_xlfn.LET(_xlpm.freq,F69,_xlpm.size,M69+1,_xlpm.F,V69,LOG(1+_xlpm.freq)*LOG(1+_xlpm.size)*_xlpm.F)</f>
        <v>6.6797122976039579E-3</v>
      </c>
      <c r="V69" s="14">
        <f>_xlfn.LET(_xlpm.a,T69,_xlpm.b,R69,2*_xlpm.a*_xlpm.b/(_xlpm.a+_xlpm.b))</f>
        <v>3.1746031746031744E-2</v>
      </c>
      <c r="W69" s="14">
        <f>_xlfn.LET(_xlpm.p,R69,_xlpm.q,T69,LOG(_xlpm.p/_xlpm.q))</f>
        <v>-1.3010299956639813</v>
      </c>
      <c r="X69" s="2"/>
      <c r="AC69" s="2"/>
      <c r="AH69" s="2"/>
      <c r="AI69" s="2"/>
    </row>
    <row r="70" spans="1:35">
      <c r="A70" s="1" t="str">
        <f>_xlfn.LET(_xlpm.sep," : ",CONCATENATE(O70,_xlpm.sep,P70))</f>
        <v>~oc~ : [əʊk]</v>
      </c>
      <c r="B70" s="1">
        <f>_xlfn.LET(_xlpm.d,$G70,_xlpm.k,_xlfn.CONCAT(LEFT(TRIM(B$1),1),"*"),COUNTIF(_xlpm.d,_xlpm.k))</f>
        <v>0</v>
      </c>
      <c r="C70" s="1">
        <f>_xlfn.LET(_xlpm.d,$G70,_xlpm.k,_xlfn.CONCAT(LEFT(TRIM(C$1),1),"*"),COUNTIF(_xlpm.d,_xlpm.k))</f>
        <v>0</v>
      </c>
      <c r="D70" s="1">
        <f>_xlfn.LET(_xlpm.d,$G70,_xlpm.k,_xlfn.CONCAT(LEFT(TRIM(D$1),1),"*"),COUNTIF(_xlpm.d,_xlpm.k))</f>
        <v>0</v>
      </c>
      <c r="E70" s="1">
        <f>LOG(F70+1,10)</f>
        <v>0.30102999566398114</v>
      </c>
      <c r="F70" s="7">
        <v>1</v>
      </c>
      <c r="G70" s="9" t="s">
        <v>1905</v>
      </c>
      <c r="H70" s="4">
        <f>F70/freq.sum.r6e</f>
        <v>7.9668578712555765E-5</v>
      </c>
      <c r="I70" s="4" t="str">
        <f>_xlfn.LET(_xlpm.sep,":",_xlpm.w,$G70,LEFT(_xlpm.w,FIND(_xlpm.sep,_xlpm.w)-1))</f>
        <v>əʊk</v>
      </c>
      <c r="J70" s="4" t="str">
        <f>_xlfn.LET(_xlpm.sep,":",_xlpm.w,$G70,RIGHT(_xlpm.w,LEN(_xlpm.w)-FIND(_xlpm.sep,_xlpm.w)))</f>
        <v>oc</v>
      </c>
      <c r="K70" s="10">
        <f>_xlfn.LET(_xlpm.w,I70,LEN(_xlpm.w))</f>
        <v>3</v>
      </c>
      <c r="L70" s="10">
        <f>_xlfn.LET(_xlpm.w,J70,LEN(_xlpm.w))</f>
        <v>2</v>
      </c>
      <c r="M70" s="10">
        <f>_xlfn.LET(_xlpm.a,K70,_xlpm.b,L70,MAX(_xlpm.a,_xlpm.b))</f>
        <v>3</v>
      </c>
      <c r="N70" s="10">
        <f>_xlfn.LET(_xlpm.d,(K70,L70),MAX(_xlpm.d)-MIN(_xlpm.d))</f>
        <v>1</v>
      </c>
      <c r="O70" s="1" t="str">
        <f>_xlfn.LET(_xlpm.sep,":",_xlpm.w,$G70,_xlfn.CONCAT("~",RIGHT(_xlpm.w,LEN(_xlpm.w)-FIND(_xlpm.sep,_xlpm.w)),"~"))</f>
        <v>~oc~</v>
      </c>
      <c r="P70" s="1" t="str">
        <f>_xlfn.LET(_xlpm.sep,":",_xlpm.w,$G70,_xlfn.CONCAT("[",LEFT(_xlpm.w,FIND(_xlpm.sep,_xlpm.w)-1),"]"))</f>
        <v>[əʊk]</v>
      </c>
      <c r="Q70" s="14" cm="1">
        <f t="array" ref="Q70">SUM(_xlfn._xlws.FILTER($H$2:$H$2300,_xlfn.MAP($O$2:$O$2300,_xlfn.LAMBDA(_xlpm.x,_xlpm.x=$O70))))</f>
        <v>1.5933715742511151E-3</v>
      </c>
      <c r="R70" s="14">
        <f>$H70/Q70</f>
        <v>5.000000000000001E-2</v>
      </c>
      <c r="S70" s="14" cm="1">
        <f t="array" ref="S70">SUM(_xlfn._xlws.FILTER($H$2:$H$2300,_xlfn.MAP($P$2:$P$2300,_xlfn.LAMBDA(_xlpm.x,_xlpm.x=$P70))))</f>
        <v>7.9668578712555765E-5</v>
      </c>
      <c r="T70" s="14">
        <f>$H70/S70</f>
        <v>1</v>
      </c>
      <c r="U70" s="14">
        <f>_xlfn.LET(_xlpm.freq,F70,_xlpm.size,M70+1,_xlpm.F,V70,LOG(1+_xlpm.freq)*LOG(1+_xlpm.size)*_xlpm.F)</f>
        <v>2.0039136892811876E-2</v>
      </c>
      <c r="V70" s="14">
        <f>_xlfn.LET(_xlpm.a,T70,_xlpm.b,R70,2*_xlpm.a*_xlpm.b/(_xlpm.a+_xlpm.b))</f>
        <v>9.5238095238095247E-2</v>
      </c>
      <c r="W70" s="14">
        <f>_xlfn.LET(_xlpm.p,R70,_xlpm.q,T70,LOG(_xlpm.p/_xlpm.q))</f>
        <v>-1.301029995663981</v>
      </c>
      <c r="X70" s="2"/>
      <c r="AC70" s="2"/>
      <c r="AH70" s="2"/>
      <c r="AI70" s="2"/>
    </row>
    <row r="71" spans="1:35">
      <c r="A71" s="1" t="str">
        <f>_xlfn.LET(_xlpm.sep," : ",CONCATENATE(O71,_xlpm.sep,P71))</f>
        <v>~et~ : [iʃ]</v>
      </c>
      <c r="B71" s="1">
        <f>_xlfn.LET(_xlpm.d,$G71,_xlpm.k,_xlfn.CONCAT(LEFT(TRIM(B$1),1),"*"),COUNTIF(_xlpm.d,_xlpm.k))</f>
        <v>0</v>
      </c>
      <c r="C71" s="1">
        <f>_xlfn.LET(_xlpm.d,$G71,_xlpm.k,_xlfn.CONCAT(LEFT(TRIM(C$1),1),"*"),COUNTIF(_xlpm.d,_xlpm.k))</f>
        <v>0</v>
      </c>
      <c r="D71" s="1">
        <f>_xlfn.LET(_xlpm.d,$G71,_xlpm.k,_xlfn.CONCAT(LEFT(TRIM(D$1),1),"*"),COUNTIF(_xlpm.d,_xlpm.k))</f>
        <v>0</v>
      </c>
      <c r="E71" s="1">
        <f>LOG(F71+1,10)</f>
        <v>0.30102999566398114</v>
      </c>
      <c r="F71" s="7">
        <v>1</v>
      </c>
      <c r="G71" s="9" t="s">
        <v>655</v>
      </c>
      <c r="H71" s="4">
        <f>F71/freq.sum.r6e</f>
        <v>7.9668578712555765E-5</v>
      </c>
      <c r="I71" s="4" t="str">
        <f>_xlfn.LET(_xlpm.sep,":",_xlpm.w,$G71,LEFT(_xlpm.w,FIND(_xlpm.sep,_xlpm.w)-1))</f>
        <v>iʃ</v>
      </c>
      <c r="J71" s="4" t="str">
        <f>_xlfn.LET(_xlpm.sep,":",_xlpm.w,$G71,RIGHT(_xlpm.w,LEN(_xlpm.w)-FIND(_xlpm.sep,_xlpm.w)))</f>
        <v>et</v>
      </c>
      <c r="K71" s="10">
        <f>_xlfn.LET(_xlpm.w,I71,LEN(_xlpm.w))</f>
        <v>2</v>
      </c>
      <c r="L71" s="10">
        <f>_xlfn.LET(_xlpm.w,J71,LEN(_xlpm.w))</f>
        <v>2</v>
      </c>
      <c r="M71" s="10">
        <f>_xlfn.LET(_xlpm.a,K71,_xlpm.b,L71,MAX(_xlpm.a,_xlpm.b))</f>
        <v>2</v>
      </c>
      <c r="N71" s="10">
        <f>_xlfn.LET(_xlpm.d,(K71,L71),MAX(_xlpm.d)-MIN(_xlpm.d))</f>
        <v>0</v>
      </c>
      <c r="O71" s="1" t="str">
        <f>_xlfn.LET(_xlpm.sep,":",_xlpm.w,$G71,_xlfn.CONCAT("~",RIGHT(_xlpm.w,LEN(_xlpm.w)-FIND(_xlpm.sep,_xlpm.w)),"~"))</f>
        <v>~et~</v>
      </c>
      <c r="P71" s="1" t="str">
        <f>_xlfn.LET(_xlpm.sep,":",_xlpm.w,$G71,_xlfn.CONCAT("[",LEFT(_xlpm.w,FIND(_xlpm.sep,_xlpm.w)-1),"]"))</f>
        <v>[iʃ]</v>
      </c>
      <c r="Q71" s="14" cm="1">
        <f t="array" ref="Q71">SUM(_xlfn._xlws.FILTER($H$2:$H$2300,_xlfn.MAP($O$2:$O$2300,_xlfn.LAMBDA(_xlpm.x,_xlpm.x=$O71))))</f>
        <v>4.5411089866156792E-3</v>
      </c>
      <c r="R71" s="14">
        <f>$H71/Q71</f>
        <v>1.7543859649122806E-2</v>
      </c>
      <c r="S71" s="14" cm="1">
        <f t="array" ref="S71">SUM(_xlfn._xlws.FILTER($H$2:$H$2300,_xlfn.MAP($P$2:$P$2300,_xlfn.LAMBDA(_xlpm.x,_xlpm.x=$P71))))</f>
        <v>2.390057361376673E-4</v>
      </c>
      <c r="T71" s="14">
        <f>$H71/S71</f>
        <v>0.33333333333333331</v>
      </c>
      <c r="U71" s="14">
        <f>_xlfn.LET(_xlpm.freq,F71,_xlpm.size,M71+1,_xlpm.F,V71,LOG(1+_xlpm.freq)*LOG(1+_xlpm.size)*_xlpm.F)</f>
        <v>6.0412705526304358E-3</v>
      </c>
      <c r="V71" s="14">
        <f>_xlfn.LET(_xlpm.a,T71,_xlpm.b,R71,2*_xlpm.a*_xlpm.b/(_xlpm.a+_xlpm.b))</f>
        <v>3.3333333333333333E-2</v>
      </c>
      <c r="W71" s="14">
        <f>_xlfn.LET(_xlpm.p,R71,_xlpm.q,T71,LOG(_xlpm.p/_xlpm.q))</f>
        <v>-1.2787536009528291</v>
      </c>
      <c r="X71" s="2"/>
      <c r="AC71" s="2"/>
      <c r="AH71" s="2"/>
      <c r="AI71" s="2"/>
    </row>
    <row r="72" spans="1:35">
      <c r="A72" s="1" t="str">
        <f>_xlfn.LET(_xlpm.sep," : ",CONCATENATE(O72,_xlpm.sep,P72))</f>
        <v>~ist~ : [aɪst]</v>
      </c>
      <c r="B72" s="1">
        <f>_xlfn.LET(_xlpm.d,$G72,_xlpm.k,_xlfn.CONCAT(LEFT(TRIM(B$1),1),"*"),COUNTIF(_xlpm.d,_xlpm.k))</f>
        <v>0</v>
      </c>
      <c r="C72" s="1">
        <f>_xlfn.LET(_xlpm.d,$G72,_xlpm.k,_xlfn.CONCAT(LEFT(TRIM(C$1),1),"*"),COUNTIF(_xlpm.d,_xlpm.k))</f>
        <v>0</v>
      </c>
      <c r="D72" s="1">
        <f>_xlfn.LET(_xlpm.d,$G72,_xlpm.k,_xlfn.CONCAT(LEFT(TRIM(D$1),1),"*"),COUNTIF(_xlpm.d,_xlpm.k))</f>
        <v>0</v>
      </c>
      <c r="E72" s="1">
        <f>LOG(F72+1,10)</f>
        <v>0.30102999566398114</v>
      </c>
      <c r="F72" s="7">
        <v>1</v>
      </c>
      <c r="G72" s="9" t="s">
        <v>477</v>
      </c>
      <c r="H72" s="4">
        <f>F72/freq.sum.r6e</f>
        <v>7.9668578712555765E-5</v>
      </c>
      <c r="I72" s="4" t="str">
        <f>_xlfn.LET(_xlpm.sep,":",_xlpm.w,$G72,LEFT(_xlpm.w,FIND(_xlpm.sep,_xlpm.w)-1))</f>
        <v>aɪst</v>
      </c>
      <c r="J72" s="4" t="str">
        <f>_xlfn.LET(_xlpm.sep,":",_xlpm.w,$G72,RIGHT(_xlpm.w,LEN(_xlpm.w)-FIND(_xlpm.sep,_xlpm.w)))</f>
        <v>ist</v>
      </c>
      <c r="K72" s="10">
        <f>_xlfn.LET(_xlpm.w,I72,LEN(_xlpm.w))</f>
        <v>4</v>
      </c>
      <c r="L72" s="10">
        <f>_xlfn.LET(_xlpm.w,J72,LEN(_xlpm.w))</f>
        <v>3</v>
      </c>
      <c r="M72" s="10">
        <f>_xlfn.LET(_xlpm.a,K72,_xlpm.b,L72,MAX(_xlpm.a,_xlpm.b))</f>
        <v>4</v>
      </c>
      <c r="N72" s="10">
        <f>_xlfn.LET(_xlpm.d,(K72,L72),MAX(_xlpm.d)-MIN(_xlpm.d))</f>
        <v>1</v>
      </c>
      <c r="O72" s="1" t="str">
        <f>_xlfn.LET(_xlpm.sep,":",_xlpm.w,$G72,_xlfn.CONCAT("~",RIGHT(_xlpm.w,LEN(_xlpm.w)-FIND(_xlpm.sep,_xlpm.w)),"~"))</f>
        <v>~ist~</v>
      </c>
      <c r="P72" s="1" t="str">
        <f>_xlfn.LET(_xlpm.sep,":",_xlpm.w,$G72,_xlfn.CONCAT("[",LEFT(_xlpm.w,FIND(_xlpm.sep,_xlpm.w)-1),"]"))</f>
        <v>[aɪst]</v>
      </c>
      <c r="Q72" s="14" cm="1">
        <f t="array" ref="Q72">SUM(_xlfn._xlws.FILTER($H$2:$H$2300,_xlfn.MAP($O$2:$O$2300,_xlfn.LAMBDA(_xlpm.x,_xlpm.x=$O72))))</f>
        <v>2.9477374123645633E-3</v>
      </c>
      <c r="R72" s="14">
        <f>$H72/Q72</f>
        <v>2.7027027027027029E-2</v>
      </c>
      <c r="S72" s="14" cm="1">
        <f t="array" ref="S72">SUM(_xlfn._xlws.FILTER($H$2:$H$2300,_xlfn.MAP($P$2:$P$2300,_xlfn.LAMBDA(_xlpm.x,_xlpm.x=$P72))))</f>
        <v>1.5933715742511153E-4</v>
      </c>
      <c r="T72" s="14">
        <f>$H72/S72</f>
        <v>0.5</v>
      </c>
      <c r="U72" s="14">
        <f>_xlfn.LET(_xlpm.freq,F72,_xlpm.size,M72+1,_xlpm.F,V72,LOG(1+_xlpm.freq)*LOG(1+_xlpm.size)*_xlpm.F)</f>
        <v>1.2012659873277426E-2</v>
      </c>
      <c r="V72" s="14">
        <f>_xlfn.LET(_xlpm.a,T72,_xlpm.b,R72,2*_xlpm.a*_xlpm.b/(_xlpm.a+_xlpm.b))</f>
        <v>5.1282051282051287E-2</v>
      </c>
      <c r="W72" s="14">
        <f>_xlfn.LET(_xlpm.p,R72,_xlpm.q,T72,LOG(_xlpm.p/_xlpm.q))</f>
        <v>-1.2671717284030137</v>
      </c>
      <c r="X72" s="2"/>
      <c r="AC72" s="2"/>
      <c r="AH72" s="2"/>
      <c r="AI72" s="2"/>
    </row>
    <row r="73" spans="1:35">
      <c r="A73" s="1" t="str">
        <f>_xlfn.LET(_xlpm.sep," : ",CONCATENATE(O73,_xlpm.sep,P73))</f>
        <v>~ew~ : [ɛw]</v>
      </c>
      <c r="B73" s="1">
        <f>_xlfn.LET(_xlpm.d,$G73,_xlpm.k,_xlfn.CONCAT(LEFT(TRIM(B$1),1),"*"),COUNTIF(_xlpm.d,_xlpm.k))</f>
        <v>0</v>
      </c>
      <c r="C73" s="1">
        <f>_xlfn.LET(_xlpm.d,$G73,_xlpm.k,_xlfn.CONCAT(LEFT(TRIM(C$1),1),"*"),COUNTIF(_xlpm.d,_xlpm.k))</f>
        <v>0</v>
      </c>
      <c r="D73" s="1">
        <f>_xlfn.LET(_xlpm.d,$G73,_xlpm.k,_xlfn.CONCAT(LEFT(TRIM(D$1),1),"*"),COUNTIF(_xlpm.d,_xlpm.k))</f>
        <v>0</v>
      </c>
      <c r="E73" s="1">
        <f>LOG(F73+1,10)</f>
        <v>0.30102999566398114</v>
      </c>
      <c r="F73" s="7">
        <v>1</v>
      </c>
      <c r="G73" s="9" t="s">
        <v>1663</v>
      </c>
      <c r="H73" s="4">
        <f>F73/freq.sum.r6e</f>
        <v>7.9668578712555765E-5</v>
      </c>
      <c r="I73" s="4" t="str">
        <f>_xlfn.LET(_xlpm.sep,":",_xlpm.w,$G73,LEFT(_xlpm.w,FIND(_xlpm.sep,_xlpm.w)-1))</f>
        <v>ɛw</v>
      </c>
      <c r="J73" s="4" t="str">
        <f>_xlfn.LET(_xlpm.sep,":",_xlpm.w,$G73,RIGHT(_xlpm.w,LEN(_xlpm.w)-FIND(_xlpm.sep,_xlpm.w)))</f>
        <v>ew</v>
      </c>
      <c r="K73" s="10">
        <f>_xlfn.LET(_xlpm.w,I73,LEN(_xlpm.w))</f>
        <v>2</v>
      </c>
      <c r="L73" s="10">
        <f>_xlfn.LET(_xlpm.w,J73,LEN(_xlpm.w))</f>
        <v>2</v>
      </c>
      <c r="M73" s="10">
        <f>_xlfn.LET(_xlpm.a,K73,_xlpm.b,L73,MAX(_xlpm.a,_xlpm.b))</f>
        <v>2</v>
      </c>
      <c r="N73" s="10">
        <f>_xlfn.LET(_xlpm.d,(K73,L73),MAX(_xlpm.d)-MIN(_xlpm.d))</f>
        <v>0</v>
      </c>
      <c r="O73" s="1" t="str">
        <f>_xlfn.LET(_xlpm.sep,":",_xlpm.w,$G73,_xlfn.CONCAT("~",RIGHT(_xlpm.w,LEN(_xlpm.w)-FIND(_xlpm.sep,_xlpm.w)),"~"))</f>
        <v>~ew~</v>
      </c>
      <c r="P73" s="1" t="str">
        <f>_xlfn.LET(_xlpm.sep,":",_xlpm.w,$G73,_xlfn.CONCAT("[",LEFT(_xlpm.w,FIND(_xlpm.sep,_xlpm.w)-1),"]"))</f>
        <v>[ɛw]</v>
      </c>
      <c r="Q73" s="14" cm="1">
        <f t="array" ref="Q73">SUM(_xlfn._xlws.FILTER($H$2:$H$2300,_xlfn.MAP($O$2:$O$2300,_xlfn.LAMBDA(_xlpm.x,_xlpm.x=$O73))))</f>
        <v>1.4340344168260039E-3</v>
      </c>
      <c r="R73" s="14">
        <f>$H73/Q73</f>
        <v>5.5555555555555552E-2</v>
      </c>
      <c r="S73" s="14" cm="1">
        <f t="array" ref="S73">SUM(_xlfn._xlws.FILTER($H$2:$H$2300,_xlfn.MAP($P$2:$P$2300,_xlfn.LAMBDA(_xlpm.x,_xlpm.x=$P73))))</f>
        <v>7.9668578712555765E-5</v>
      </c>
      <c r="T73" s="14">
        <f>$H73/S73</f>
        <v>1</v>
      </c>
      <c r="U73" s="14">
        <f>_xlfn.LET(_xlpm.freq,F73,_xlpm.size,M73+1,_xlpm.F,V73,LOG(1+_xlpm.freq)*LOG(1+_xlpm.size)*_xlpm.F)</f>
        <v>1.9077696481990852E-2</v>
      </c>
      <c r="V73" s="14">
        <f>_xlfn.LET(_xlpm.a,T73,_xlpm.b,R73,2*_xlpm.a*_xlpm.b/(_xlpm.a+_xlpm.b))</f>
        <v>0.10526315789473684</v>
      </c>
      <c r="W73" s="14">
        <f>_xlfn.LET(_xlpm.p,R73,_xlpm.q,T73,LOG(_xlpm.p/_xlpm.q))</f>
        <v>-1.255272505103306</v>
      </c>
      <c r="X73" s="2"/>
      <c r="AC73" s="2"/>
      <c r="AH73" s="2"/>
      <c r="AI73" s="2"/>
    </row>
    <row r="74" spans="1:35">
      <c r="A74" s="1" t="str">
        <f>_xlfn.LET(_xlpm.sep," : ",CONCATENATE(O74,_xlpm.sep,P74))</f>
        <v>~i~ : [aɪɹ]</v>
      </c>
      <c r="B74" s="1">
        <f>_xlfn.LET(_xlpm.d,$G74,_xlpm.k,_xlfn.CONCAT(LEFT(TRIM(B$1),1),"*"),COUNTIF(_xlpm.d,_xlpm.k))</f>
        <v>0</v>
      </c>
      <c r="C74" s="1">
        <f>_xlfn.LET(_xlpm.d,$G74,_xlpm.k,_xlfn.CONCAT(LEFT(TRIM(C$1),1),"*"),COUNTIF(_xlpm.d,_xlpm.k))</f>
        <v>0</v>
      </c>
      <c r="D74" s="1">
        <f>_xlfn.LET(_xlpm.d,$G74,_xlpm.k,_xlfn.CONCAT(LEFT(TRIM(D$1),1),"*"),COUNTIF(_xlpm.d,_xlpm.k))</f>
        <v>0</v>
      </c>
      <c r="E74" s="1">
        <f>LOG(F74+1,10)</f>
        <v>0.47712125471966244</v>
      </c>
      <c r="F74" s="7">
        <v>2</v>
      </c>
      <c r="G74" s="9" t="s">
        <v>519</v>
      </c>
      <c r="H74" s="4">
        <f>F74/freq.sum.r6e</f>
        <v>1.5933715742511153E-4</v>
      </c>
      <c r="I74" s="1" t="str">
        <f>_xlfn.LET(_xlpm.sep,":",_xlpm.w,$G74,LEFT(_xlpm.w,FIND(_xlpm.sep,_xlpm.w)-1))</f>
        <v>aɪɹ</v>
      </c>
      <c r="J74" s="1" t="str">
        <f>_xlfn.LET(_xlpm.sep,":",_xlpm.w,$G74,RIGHT(_xlpm.w,LEN(_xlpm.w)-FIND(_xlpm.sep,_xlpm.w)))</f>
        <v>i</v>
      </c>
      <c r="K74" s="10">
        <f>_xlfn.LET(_xlpm.w,I74,LEN(_xlpm.w))</f>
        <v>3</v>
      </c>
      <c r="L74" s="10">
        <f>_xlfn.LET(_xlpm.w,J74,LEN(_xlpm.w))</f>
        <v>1</v>
      </c>
      <c r="M74" s="10">
        <f>_xlfn.LET(_xlpm.a,K74,_xlpm.b,L74,MAX(_xlpm.a,_xlpm.b))</f>
        <v>3</v>
      </c>
      <c r="N74" s="10">
        <f>_xlfn.LET(_xlpm.d,(K74,L74),MAX(_xlpm.d)-MIN(_xlpm.d))</f>
        <v>2</v>
      </c>
      <c r="O74" s="1" t="str">
        <f>_xlfn.LET(_xlpm.sep,":",_xlpm.w,$G74,_xlfn.CONCAT("~",RIGHT(_xlpm.w,LEN(_xlpm.w)-FIND(_xlpm.sep,_xlpm.w)),"~"))</f>
        <v>~i~</v>
      </c>
      <c r="P74" s="1" t="str">
        <f>_xlfn.LET(_xlpm.sep,":",_xlpm.w,$G74,_xlfn.CONCAT("[",LEFT(_xlpm.w,FIND(_xlpm.sep,_xlpm.w)-1),"]"))</f>
        <v>[aɪɹ]</v>
      </c>
      <c r="Q74" s="14" cm="1">
        <f t="array" ref="Q74">SUM(_xlfn._xlws.FILTER($H$2:$H$2302,_xlfn.MAP($O$2:$O$2302,_xlfn.LAMBDA(_xlpm.x,_xlpm.x=$O74))))</f>
        <v>1.1073932441045252E-2</v>
      </c>
      <c r="R74" s="14">
        <f>$H74/Q74</f>
        <v>1.4388489208633093E-2</v>
      </c>
      <c r="S74" s="14" cm="1">
        <f t="array" ref="S74">SUM(_xlfn._xlws.FILTER($H$2:$H$2302,_xlfn.MAP($P$2:$P$2302,_xlfn.LAMBDA(_xlpm.x,_xlpm.x=$P74))))</f>
        <v>6.3734862970044612E-4</v>
      </c>
      <c r="T74" s="14">
        <f>$H74/S74</f>
        <v>0.25</v>
      </c>
      <c r="U74" s="14">
        <f>_xlfn.LET(_xlpm.freq,F74,_xlpm.size,M74+1,_xlpm.F,V74,LOG(1+_xlpm.freq)*LOG(1+_xlpm.size)*_xlpm.F)</f>
        <v>9.0746515776927664E-3</v>
      </c>
      <c r="V74" s="14">
        <f>_xlfn.LET(_xlpm.a,T74,_xlpm.b,R74,2*_xlpm.a*_xlpm.b/(_xlpm.a+_xlpm.b))</f>
        <v>2.7210884353741492E-2</v>
      </c>
      <c r="W74" s="14">
        <f>_xlfn.LET(_xlpm.p,R74,_xlpm.q,T74,LOG(_xlpm.p/_xlpm.q))</f>
        <v>-1.2399248132621514</v>
      </c>
      <c r="X74" s="2"/>
      <c r="AC74" s="2"/>
      <c r="AH74" s="2"/>
      <c r="AI74" s="2"/>
    </row>
    <row r="75" spans="1:35">
      <c r="A75" s="1" t="str">
        <f>_xlfn.LET(_xlpm.sep," : ",CONCATENATE(O75,_xlpm.sep,P75))</f>
        <v>~ut~ : [utʃ]</v>
      </c>
      <c r="B75" s="1">
        <f>_xlfn.LET(_xlpm.d,$G75,_xlpm.k,_xlfn.CONCAT(LEFT(TRIM(B$1),1),"*"),COUNTIF(_xlpm.d,_xlpm.k))</f>
        <v>0</v>
      </c>
      <c r="C75" s="1">
        <f>_xlfn.LET(_xlpm.d,$G75,_xlpm.k,_xlfn.CONCAT(LEFT(TRIM(C$1),1),"*"),COUNTIF(_xlpm.d,_xlpm.k))</f>
        <v>0</v>
      </c>
      <c r="D75" s="1">
        <f>_xlfn.LET(_xlpm.d,$G75,_xlpm.k,_xlfn.CONCAT(LEFT(TRIM(D$1),1),"*"),COUNTIF(_xlpm.d,_xlpm.k))</f>
        <v>0</v>
      </c>
      <c r="E75" s="1">
        <f>LOG(F75+1,10)</f>
        <v>0.30102999566398114</v>
      </c>
      <c r="F75" s="7">
        <v>1</v>
      </c>
      <c r="G75" s="9" t="s">
        <v>2258</v>
      </c>
      <c r="H75" s="4">
        <f>F75/freq.sum.r6e</f>
        <v>7.9668578712555765E-5</v>
      </c>
      <c r="I75" s="1" t="str">
        <f>_xlfn.LET(_xlpm.sep,":",_xlpm.w,$G75,LEFT(_xlpm.w,FIND(_xlpm.sep,_xlpm.w)-1))</f>
        <v>utʃ</v>
      </c>
      <c r="J75" s="1" t="str">
        <f>_xlfn.LET(_xlpm.sep,":",_xlpm.w,$G75,RIGHT(_xlpm.w,LEN(_xlpm.w)-FIND(_xlpm.sep,_xlpm.w)))</f>
        <v>ut</v>
      </c>
      <c r="K75" s="10">
        <f>_xlfn.LET(_xlpm.w,I75,LEN(_xlpm.w))</f>
        <v>3</v>
      </c>
      <c r="L75" s="10">
        <f>_xlfn.LET(_xlpm.w,J75,LEN(_xlpm.w))</f>
        <v>2</v>
      </c>
      <c r="M75" s="10">
        <f>_xlfn.LET(_xlpm.a,K75,_xlpm.b,L75,MAX(_xlpm.a,_xlpm.b))</f>
        <v>3</v>
      </c>
      <c r="N75" s="10">
        <f>_xlfn.LET(_xlpm.d,(K75,L75),MAX(_xlpm.d)-MIN(_xlpm.d))</f>
        <v>1</v>
      </c>
      <c r="O75" s="1" t="str">
        <f>_xlfn.LET(_xlpm.sep,":",_xlpm.w,$G75,_xlfn.CONCAT("~",RIGHT(_xlpm.w,LEN(_xlpm.w)-FIND(_xlpm.sep,_xlpm.w)),"~"))</f>
        <v>~ut~</v>
      </c>
      <c r="P75" s="1" t="str">
        <f>_xlfn.LET(_xlpm.sep,":",_xlpm.w,$G75,_xlfn.CONCAT("[",LEFT(_xlpm.w,FIND(_xlpm.sep,_xlpm.w)-1),"]"))</f>
        <v>[utʃ]</v>
      </c>
      <c r="Q75" s="14" cm="1">
        <f t="array" ref="Q75">SUM(_xlfn._xlws.FILTER($H$2:$H$2302,_xlfn.MAP($O$2:$O$2302,_xlfn.LAMBDA(_xlpm.x,_xlpm.x=$O75))))</f>
        <v>1.354365838113448E-3</v>
      </c>
      <c r="R75" s="14">
        <f>$H75/Q75</f>
        <v>5.8823529411764705E-2</v>
      </c>
      <c r="S75" s="14" cm="1">
        <f t="array" ref="S75">SUM(_xlfn._xlws.FILTER($H$2:$H$2302,_xlfn.MAP($P$2:$P$2302,_xlfn.LAMBDA(_xlpm.x,_xlpm.x=$P75))))</f>
        <v>7.9668578712555765E-5</v>
      </c>
      <c r="T75" s="14">
        <f>$H75/S75</f>
        <v>1</v>
      </c>
      <c r="U75" s="14">
        <f>_xlfn.LET(_xlpm.freq,F75,_xlpm.size,M75+1,_xlpm.F,V75,LOG(1+_xlpm.freq)*LOG(1+_xlpm.size)*_xlpm.F)</f>
        <v>2.3378993041613852E-2</v>
      </c>
      <c r="V75" s="14">
        <f>_xlfn.LET(_xlpm.a,T75,_xlpm.b,R75,2*_xlpm.a*_xlpm.b/(_xlpm.a+_xlpm.b))</f>
        <v>0.1111111111111111</v>
      </c>
      <c r="W75" s="14">
        <f>_xlfn.LET(_xlpm.p,R75,_xlpm.q,T75,LOG(_xlpm.p/_xlpm.q))</f>
        <v>-1.2304489213782739</v>
      </c>
      <c r="X75" s="2"/>
      <c r="AC75" s="2"/>
      <c r="AH75" s="2"/>
      <c r="AI75" s="2"/>
    </row>
    <row r="76" spans="1:35">
      <c r="A76" s="1" t="str">
        <f>_xlfn.LET(_xlpm.sep," : ",CONCATENATE(O76,_xlpm.sep,P76))</f>
        <v>~ov~ : [əʊv]</v>
      </c>
      <c r="B76" s="1">
        <f>_xlfn.LET(_xlpm.d,$G76,_xlpm.k,_xlfn.CONCAT(LEFT(TRIM(B$1),1),"*"),COUNTIF(_xlpm.d,_xlpm.k))</f>
        <v>0</v>
      </c>
      <c r="C76" s="1">
        <f>_xlfn.LET(_xlpm.d,$G76,_xlpm.k,_xlfn.CONCAT(LEFT(TRIM(C$1),1),"*"),COUNTIF(_xlpm.d,_xlpm.k))</f>
        <v>0</v>
      </c>
      <c r="D76" s="1">
        <f>_xlfn.LET(_xlpm.d,$G76,_xlpm.k,_xlfn.CONCAT(LEFT(TRIM(D$1),1),"*"),COUNTIF(_xlpm.d,_xlpm.k))</f>
        <v>0</v>
      </c>
      <c r="E76" s="1">
        <f>LOG(F76+1,10)</f>
        <v>0.47712125471966244</v>
      </c>
      <c r="F76" s="7">
        <v>2</v>
      </c>
      <c r="G76" s="9" t="s">
        <v>2066</v>
      </c>
      <c r="H76" s="4">
        <f>F76/freq.sum.r6e</f>
        <v>1.5933715742511153E-4</v>
      </c>
      <c r="I76" s="4" t="str">
        <f>_xlfn.LET(_xlpm.sep,":",_xlpm.w,$G76,LEFT(_xlpm.w,FIND(_xlpm.sep,_xlpm.w)-1))</f>
        <v>əʊv</v>
      </c>
      <c r="J76" s="4" t="str">
        <f>_xlfn.LET(_xlpm.sep,":",_xlpm.w,$G76,RIGHT(_xlpm.w,LEN(_xlpm.w)-FIND(_xlpm.sep,_xlpm.w)))</f>
        <v>ov</v>
      </c>
      <c r="K76" s="10">
        <f>_xlfn.LET(_xlpm.w,I76,LEN(_xlpm.w))</f>
        <v>3</v>
      </c>
      <c r="L76" s="10">
        <f>_xlfn.LET(_xlpm.w,J76,LEN(_xlpm.w))</f>
        <v>2</v>
      </c>
      <c r="M76" s="10">
        <f>_xlfn.LET(_xlpm.a,K76,_xlpm.b,L76,MAX(_xlpm.a,_xlpm.b))</f>
        <v>3</v>
      </c>
      <c r="N76" s="10">
        <f>_xlfn.LET(_xlpm.d,(K76,L76),MAX(_xlpm.d)-MIN(_xlpm.d))</f>
        <v>1</v>
      </c>
      <c r="O76" s="1" t="str">
        <f>_xlfn.LET(_xlpm.sep,":",_xlpm.w,$G76,_xlfn.CONCAT("~",RIGHT(_xlpm.w,LEN(_xlpm.w)-FIND(_xlpm.sep,_xlpm.w)),"~"))</f>
        <v>~ov~</v>
      </c>
      <c r="P76" s="1" t="str">
        <f>_xlfn.LET(_xlpm.sep,":",_xlpm.w,$G76,_xlfn.CONCAT("[",LEFT(_xlpm.w,FIND(_xlpm.sep,_xlpm.w)-1),"]"))</f>
        <v>[əʊv]</v>
      </c>
      <c r="Q76" s="14" cm="1">
        <f t="array" ref="Q76">SUM(_xlfn._xlws.FILTER($H$2:$H$2300,_xlfn.MAP($O$2:$O$2300,_xlfn.LAMBDA(_xlpm.x,_xlpm.x=$O76))))</f>
        <v>2.7087316762268963E-3</v>
      </c>
      <c r="R76" s="14">
        <f>$H76/Q76</f>
        <v>5.8823529411764698E-2</v>
      </c>
      <c r="S76" s="14" cm="1">
        <f t="array" ref="S76">SUM(_xlfn._xlws.FILTER($H$2:$H$2300,_xlfn.MAP($P$2:$P$2300,_xlfn.LAMBDA(_xlpm.x,_xlpm.x=$P76))))</f>
        <v>1.5933715742511153E-4</v>
      </c>
      <c r="T76" s="14">
        <f>$H76/S76</f>
        <v>1</v>
      </c>
      <c r="U76" s="14">
        <f>_xlfn.LET(_xlpm.freq,F76,_xlpm.size,M76+1,_xlpm.F,V76,LOG(1+_xlpm.freq)*LOG(1+_xlpm.size)*_xlpm.F)</f>
        <v>3.7054827275578794E-2</v>
      </c>
      <c r="V76" s="14">
        <f>_xlfn.LET(_xlpm.a,T76,_xlpm.b,R76,2*_xlpm.a*_xlpm.b/(_xlpm.a+_xlpm.b))</f>
        <v>0.11111111111111109</v>
      </c>
      <c r="W76" s="14">
        <f>_xlfn.LET(_xlpm.p,R76,_xlpm.q,T76,LOG(_xlpm.p/_xlpm.q))</f>
        <v>-1.2304489213782739</v>
      </c>
      <c r="X76" s="2"/>
      <c r="AC76" s="2"/>
      <c r="AH76" s="2"/>
      <c r="AI76" s="2"/>
    </row>
    <row r="77" spans="1:35">
      <c r="A77" s="1" t="str">
        <f>_xlfn.LET(_xlpm.sep," : ",CONCATENATE(O77,_xlpm.sep,P77))</f>
        <v>~od~ : [əʊd]</v>
      </c>
      <c r="B77" s="1">
        <f>_xlfn.LET(_xlpm.d,$G77,_xlpm.k,_xlfn.CONCAT(LEFT(TRIM(B$1),1),"*"),COUNTIF(_xlpm.d,_xlpm.k))</f>
        <v>0</v>
      </c>
      <c r="C77" s="1">
        <f>_xlfn.LET(_xlpm.d,$G77,_xlpm.k,_xlfn.CONCAT(LEFT(TRIM(C$1),1),"*"),COUNTIF(_xlpm.d,_xlpm.k))</f>
        <v>0</v>
      </c>
      <c r="D77" s="1">
        <f>_xlfn.LET(_xlpm.d,$G77,_xlpm.k,_xlfn.CONCAT(LEFT(TRIM(D$1),1),"*"),COUNTIF(_xlpm.d,_xlpm.k))</f>
        <v>0</v>
      </c>
      <c r="E77" s="1">
        <f>LOG(F77+1,10)</f>
        <v>0.47712125471966244</v>
      </c>
      <c r="F77" s="7">
        <v>2</v>
      </c>
      <c r="G77" s="9" t="s">
        <v>1866</v>
      </c>
      <c r="H77" s="4">
        <f>F77/freq.sum.r6e</f>
        <v>1.5933715742511153E-4</v>
      </c>
      <c r="I77" s="4" t="str">
        <f>_xlfn.LET(_xlpm.sep,":",_xlpm.w,$G77,LEFT(_xlpm.w,FIND(_xlpm.sep,_xlpm.w)-1))</f>
        <v>əʊd</v>
      </c>
      <c r="J77" s="4" t="str">
        <f>_xlfn.LET(_xlpm.sep,":",_xlpm.w,$G77,RIGHT(_xlpm.w,LEN(_xlpm.w)-FIND(_xlpm.sep,_xlpm.w)))</f>
        <v>od</v>
      </c>
      <c r="K77" s="10">
        <f>_xlfn.LET(_xlpm.w,I77,LEN(_xlpm.w))</f>
        <v>3</v>
      </c>
      <c r="L77" s="10">
        <f>_xlfn.LET(_xlpm.w,J77,LEN(_xlpm.w))</f>
        <v>2</v>
      </c>
      <c r="M77" s="10">
        <f>_xlfn.LET(_xlpm.a,K77,_xlpm.b,L77,MAX(_xlpm.a,_xlpm.b))</f>
        <v>3</v>
      </c>
      <c r="N77" s="10">
        <f>_xlfn.LET(_xlpm.d,(K77,L77),MAX(_xlpm.d)-MIN(_xlpm.d))</f>
        <v>1</v>
      </c>
      <c r="O77" s="1" t="str">
        <f>_xlfn.LET(_xlpm.sep,":",_xlpm.w,$G77,_xlfn.CONCAT("~",RIGHT(_xlpm.w,LEN(_xlpm.w)-FIND(_xlpm.sep,_xlpm.w)),"~"))</f>
        <v>~od~</v>
      </c>
      <c r="P77" s="1" t="str">
        <f>_xlfn.LET(_xlpm.sep,":",_xlpm.w,$G77,_xlfn.CONCAT("[",LEFT(_xlpm.w,FIND(_xlpm.sep,_xlpm.w)-1),"]"))</f>
        <v>[əʊd]</v>
      </c>
      <c r="Q77" s="14" cm="1">
        <f t="array" ref="Q77">SUM(_xlfn._xlws.FILTER($H$2:$H$2300,_xlfn.MAP($O$2:$O$2300,_xlfn.LAMBDA(_xlpm.x,_xlpm.x=$O77))))</f>
        <v>2.6290630975143404E-3</v>
      </c>
      <c r="R77" s="14">
        <f>$H77/Q77</f>
        <v>6.0606060606060601E-2</v>
      </c>
      <c r="S77" s="14" cm="1">
        <f t="array" ref="S77">SUM(_xlfn._xlws.FILTER($H$2:$H$2300,_xlfn.MAP($P$2:$P$2300,_xlfn.LAMBDA(_xlpm.x,_xlpm.x=$P77))))</f>
        <v>1.5933715742511153E-4</v>
      </c>
      <c r="T77" s="14">
        <f>$H77/S77</f>
        <v>1</v>
      </c>
      <c r="U77" s="14">
        <f>_xlfn.LET(_xlpm.freq,F77,_xlpm.size,M77+1,_xlpm.F,V77,LOG(1+_xlpm.freq)*LOG(1+_xlpm.size)*_xlpm.F)</f>
        <v>3.8113536626309626E-2</v>
      </c>
      <c r="V77" s="14">
        <f>_xlfn.LET(_xlpm.a,T77,_xlpm.b,R77,2*_xlpm.a*_xlpm.b/(_xlpm.a+_xlpm.b))</f>
        <v>0.11428571428571428</v>
      </c>
      <c r="W77" s="14">
        <f>_xlfn.LET(_xlpm.p,R77,_xlpm.q,T77,LOG(_xlpm.p/_xlpm.q))</f>
        <v>-1.2174839442139063</v>
      </c>
      <c r="X77" s="2"/>
      <c r="AC77" s="2"/>
      <c r="AH77" s="2"/>
      <c r="AI77" s="2"/>
    </row>
    <row r="78" spans="1:35">
      <c r="A78" s="1" t="str">
        <f>_xlfn.LET(_xlpm.sep," : ",CONCATENATE(O78,_xlpm.sep,P78))</f>
        <v>~an~ : [ænj]</v>
      </c>
      <c r="B78" s="1">
        <f>_xlfn.LET(_xlpm.d,$G78,_xlpm.k,_xlfn.CONCAT(LEFT(TRIM(B$1),1),"*"),COUNTIF(_xlpm.d,_xlpm.k))</f>
        <v>0</v>
      </c>
      <c r="C78" s="1">
        <f>_xlfn.LET(_xlpm.d,$G78,_xlpm.k,_xlfn.CONCAT(LEFT(TRIM(C$1),1),"*"),COUNTIF(_xlpm.d,_xlpm.k))</f>
        <v>0</v>
      </c>
      <c r="D78" s="1">
        <f>_xlfn.LET(_xlpm.d,$G78,_xlpm.k,_xlfn.CONCAT(LEFT(TRIM(D$1),1),"*"),COUNTIF(_xlpm.d,_xlpm.k))</f>
        <v>0</v>
      </c>
      <c r="E78" s="1">
        <f>LOG(F78+1,10)</f>
        <v>0.60205999132796229</v>
      </c>
      <c r="F78" s="7">
        <v>3</v>
      </c>
      <c r="G78" s="9" t="s">
        <v>2226</v>
      </c>
      <c r="H78" s="4">
        <f>F78/freq.sum.r6e</f>
        <v>2.390057361376673E-4</v>
      </c>
      <c r="I78" s="1" t="str">
        <f>_xlfn.LET(_xlpm.sep,":",_xlpm.w,$G78,LEFT(_xlpm.w,FIND(_xlpm.sep,_xlpm.w)-1))</f>
        <v>ænj</v>
      </c>
      <c r="J78" s="1" t="str">
        <f>_xlfn.LET(_xlpm.sep,":",_xlpm.w,$G78,RIGHT(_xlpm.w,LEN(_xlpm.w)-FIND(_xlpm.sep,_xlpm.w)))</f>
        <v>an</v>
      </c>
      <c r="K78" s="10">
        <f>_xlfn.LET(_xlpm.w,I78,LEN(_xlpm.w))</f>
        <v>3</v>
      </c>
      <c r="L78" s="10">
        <f>_xlfn.LET(_xlpm.w,J78,LEN(_xlpm.w))</f>
        <v>2</v>
      </c>
      <c r="M78" s="10">
        <f>_xlfn.LET(_xlpm.a,K78,_xlpm.b,L78,MAX(_xlpm.a,_xlpm.b))</f>
        <v>3</v>
      </c>
      <c r="N78" s="10">
        <f>_xlfn.LET(_xlpm.d,(K78,L78),MAX(_xlpm.d)-MIN(_xlpm.d))</f>
        <v>1</v>
      </c>
      <c r="O78" s="1" t="str">
        <f>_xlfn.LET(_xlpm.sep,":",_xlpm.w,$G78,_xlfn.CONCAT("~",RIGHT(_xlpm.w,LEN(_xlpm.w)-FIND(_xlpm.sep,_xlpm.w)),"~"))</f>
        <v>~an~</v>
      </c>
      <c r="P78" s="1" t="str">
        <f>_xlfn.LET(_xlpm.sep,":",_xlpm.w,$G78,_xlfn.CONCAT("[",LEFT(_xlpm.w,FIND(_xlpm.sep,_xlpm.w)-1),"]"))</f>
        <v>[ænj]</v>
      </c>
      <c r="Q78" s="14" cm="1">
        <f t="array" ref="Q78">SUM(_xlfn._xlws.FILTER($H$2:$H$2300,_xlfn.MAP($O$2:$O$2300,_xlfn.LAMBDA(_xlpm.x,_xlpm.x=$O78))))</f>
        <v>6.5328234544295731E-3</v>
      </c>
      <c r="R78" s="14">
        <f>$H78/Q78</f>
        <v>3.6585365853658534E-2</v>
      </c>
      <c r="S78" s="14" cm="1">
        <f t="array" ref="S78">SUM(_xlfn._xlws.FILTER($H$2:$H$2300,_xlfn.MAP($P$2:$P$2300,_xlfn.LAMBDA(_xlpm.x,_xlpm.x=$P78))))</f>
        <v>3.9834289356277883E-4</v>
      </c>
      <c r="T78" s="14">
        <f>$H78/S78</f>
        <v>0.6</v>
      </c>
      <c r="U78" s="14">
        <f>_xlfn.LET(_xlpm.freq,F78,_xlpm.size,M78+1,_xlpm.F,V78,LOG(1+_xlpm.freq)*LOG(1+_xlpm.size)*_xlpm.F)</f>
        <v>2.9022198258555128E-2</v>
      </c>
      <c r="V78" s="14">
        <f>_xlfn.LET(_xlpm.a,T78,_xlpm.b,R78,2*_xlpm.a*_xlpm.b/(_xlpm.a+_xlpm.b))</f>
        <v>6.8965517241379309E-2</v>
      </c>
      <c r="W78" s="14">
        <f>_xlfn.LET(_xlpm.p,R78,_xlpm.q,T78,LOG(_xlpm.p/_xlpm.q))</f>
        <v>-1.214843848047698</v>
      </c>
      <c r="X78" s="2"/>
      <c r="AC78" s="2"/>
      <c r="AH78" s="2"/>
      <c r="AI78" s="2"/>
    </row>
    <row r="79" spans="1:35">
      <c r="A79" s="1" t="str">
        <f>_xlfn.LET(_xlpm.sep," : ",CONCATENATE(O79,_xlpm.sep,P79))</f>
        <v>~eg~ : [idʒ]</v>
      </c>
      <c r="B79" s="1">
        <f>_xlfn.LET(_xlpm.d,$G79,_xlpm.k,_xlfn.CONCAT(LEFT(TRIM(B$1),1),"*"),COUNTIF(_xlpm.d,_xlpm.k))</f>
        <v>0</v>
      </c>
      <c r="C79" s="1">
        <f>_xlfn.LET(_xlpm.d,$G79,_xlpm.k,_xlfn.CONCAT(LEFT(TRIM(C$1),1),"*"),COUNTIF(_xlpm.d,_xlpm.k))</f>
        <v>0</v>
      </c>
      <c r="D79" s="1">
        <f>_xlfn.LET(_xlpm.d,$G79,_xlpm.k,_xlfn.CONCAT(LEFT(TRIM(D$1),1),"*"),COUNTIF(_xlpm.d,_xlpm.k))</f>
        <v>0</v>
      </c>
      <c r="E79" s="1">
        <f>LOG(F79+1,10)</f>
        <v>0.30102999566398114</v>
      </c>
      <c r="F79" s="7">
        <v>1</v>
      </c>
      <c r="G79" s="9" t="s">
        <v>644</v>
      </c>
      <c r="H79" s="4">
        <f>F79/freq.sum.r6e</f>
        <v>7.9668578712555765E-5</v>
      </c>
      <c r="I79" s="1" t="str">
        <f>_xlfn.LET(_xlpm.sep,":",_xlpm.w,$G79,LEFT(_xlpm.w,FIND(_xlpm.sep,_xlpm.w)-1))</f>
        <v>idʒ</v>
      </c>
      <c r="J79" s="1" t="str">
        <f>_xlfn.LET(_xlpm.sep,":",_xlpm.w,$G79,RIGHT(_xlpm.w,LEN(_xlpm.w)-FIND(_xlpm.sep,_xlpm.w)))</f>
        <v>eg</v>
      </c>
      <c r="K79" s="10">
        <f>_xlfn.LET(_xlpm.w,I79,LEN(_xlpm.w))</f>
        <v>3</v>
      </c>
      <c r="L79" s="10">
        <f>_xlfn.LET(_xlpm.w,J79,LEN(_xlpm.w))</f>
        <v>2</v>
      </c>
      <c r="M79" s="10">
        <f>_xlfn.LET(_xlpm.a,K79,_xlpm.b,L79,MAX(_xlpm.a,_xlpm.b))</f>
        <v>3</v>
      </c>
      <c r="N79" s="10">
        <f>_xlfn.LET(_xlpm.d,(K79,L79),MAX(_xlpm.d)-MIN(_xlpm.d))</f>
        <v>1</v>
      </c>
      <c r="O79" s="1" t="str">
        <f>_xlfn.LET(_xlpm.sep,":",_xlpm.w,$G79,_xlfn.CONCAT("~",RIGHT(_xlpm.w,LEN(_xlpm.w)-FIND(_xlpm.sep,_xlpm.w)),"~"))</f>
        <v>~eg~</v>
      </c>
      <c r="P79" s="1" t="str">
        <f>_xlfn.LET(_xlpm.sep,":",_xlpm.w,$G79,_xlfn.CONCAT("[",LEFT(_xlpm.w,FIND(_xlpm.sep,_xlpm.w)-1),"]"))</f>
        <v>[idʒ]</v>
      </c>
      <c r="Q79" s="14" cm="1">
        <f t="array" ref="Q79">SUM(_xlfn._xlws.FILTER($H$2:$H$2302,_xlfn.MAP($O$2:$O$2302,_xlfn.LAMBDA(_xlpm.x,_xlpm.x=$O79))))</f>
        <v>1.274697259400892E-3</v>
      </c>
      <c r="R79" s="14">
        <f>$H79/Q79</f>
        <v>6.2500000000000014E-2</v>
      </c>
      <c r="S79" s="14" cm="1">
        <f t="array" ref="S79">SUM(_xlfn._xlws.FILTER($H$2:$H$2302,_xlfn.MAP($P$2:$P$2302,_xlfn.LAMBDA(_xlpm.x,_xlpm.x=$P79))))</f>
        <v>7.9668578712555765E-5</v>
      </c>
      <c r="T79" s="14">
        <f>$H79/S79</f>
        <v>1</v>
      </c>
      <c r="U79" s="14">
        <f>_xlfn.LET(_xlpm.freq,F79,_xlpm.size,M79+1,_xlpm.F,V79,LOG(1+_xlpm.freq)*LOG(1+_xlpm.size)*_xlpm.F)</f>
        <v>2.4754227926414674E-2</v>
      </c>
      <c r="V79" s="14">
        <f>_xlfn.LET(_xlpm.a,T79,_xlpm.b,R79,2*_xlpm.a*_xlpm.b/(_xlpm.a+_xlpm.b))</f>
        <v>0.11764705882352944</v>
      </c>
      <c r="W79" s="14">
        <f>_xlfn.LET(_xlpm.p,R79,_xlpm.q,T79,LOG(_xlpm.p/_xlpm.q))</f>
        <v>-1.2041199826559248</v>
      </c>
      <c r="X79" s="2"/>
      <c r="AC79" s="2"/>
      <c r="AH79" s="2"/>
      <c r="AI79" s="2"/>
    </row>
    <row r="80" spans="1:35">
      <c r="A80" s="1" t="str">
        <f>_xlfn.LET(_xlpm.sep," : ",CONCATENATE(O80,_xlpm.sep,P80))</f>
        <v>~ec~ : [iʃ]</v>
      </c>
      <c r="B80" s="1">
        <f>_xlfn.LET(_xlpm.d,$G80,_xlpm.k,_xlfn.CONCAT(LEFT(TRIM(B$1),1),"*"),COUNTIF(_xlpm.d,_xlpm.k))</f>
        <v>0</v>
      </c>
      <c r="C80" s="1">
        <f>_xlfn.LET(_xlpm.d,$G80,_xlpm.k,_xlfn.CONCAT(LEFT(TRIM(C$1),1),"*"),COUNTIF(_xlpm.d,_xlpm.k))</f>
        <v>0</v>
      </c>
      <c r="D80" s="1">
        <f>_xlfn.LET(_xlpm.d,$G80,_xlpm.k,_xlfn.CONCAT(LEFT(TRIM(D$1),1),"*"),COUNTIF(_xlpm.d,_xlpm.k))</f>
        <v>0</v>
      </c>
      <c r="E80" s="1">
        <f>LOG(F80+1,10)</f>
        <v>0.30102999566398114</v>
      </c>
      <c r="F80" s="7">
        <v>1</v>
      </c>
      <c r="G80" s="9" t="s">
        <v>652</v>
      </c>
      <c r="H80" s="4">
        <f>F80/freq.sum.r6e</f>
        <v>7.9668578712555765E-5</v>
      </c>
      <c r="I80" s="1" t="str">
        <f>_xlfn.LET(_xlpm.sep,":",_xlpm.w,$G80,LEFT(_xlpm.w,FIND(_xlpm.sep,_xlpm.w)-1))</f>
        <v>iʃ</v>
      </c>
      <c r="J80" s="1" t="str">
        <f>_xlfn.LET(_xlpm.sep,":",_xlpm.w,$G80,RIGHT(_xlpm.w,LEN(_xlpm.w)-FIND(_xlpm.sep,_xlpm.w)))</f>
        <v>ec</v>
      </c>
      <c r="K80" s="10">
        <f>_xlfn.LET(_xlpm.w,I80,LEN(_xlpm.w))</f>
        <v>2</v>
      </c>
      <c r="L80" s="10">
        <f>_xlfn.LET(_xlpm.w,J80,LEN(_xlpm.w))</f>
        <v>2</v>
      </c>
      <c r="M80" s="10">
        <f>_xlfn.LET(_xlpm.a,K80,_xlpm.b,L80,MAX(_xlpm.a,_xlpm.b))</f>
        <v>2</v>
      </c>
      <c r="N80" s="10">
        <f>_xlfn.LET(_xlpm.d,(K80,L80),MAX(_xlpm.d)-MIN(_xlpm.d))</f>
        <v>0</v>
      </c>
      <c r="O80" s="1" t="str">
        <f>_xlfn.LET(_xlpm.sep,":",_xlpm.w,$G80,_xlfn.CONCAT("~",RIGHT(_xlpm.w,LEN(_xlpm.w)-FIND(_xlpm.sep,_xlpm.w)),"~"))</f>
        <v>~ec~</v>
      </c>
      <c r="P80" s="1" t="str">
        <f>_xlfn.LET(_xlpm.sep,":",_xlpm.w,$G80,_xlfn.CONCAT("[",LEFT(_xlpm.w,FIND(_xlpm.sep,_xlpm.w)-1),"]"))</f>
        <v>[iʃ]</v>
      </c>
      <c r="Q80" s="14" cm="1">
        <f t="array" ref="Q80">SUM(_xlfn._xlws.FILTER($H$2:$H$2302,_xlfn.MAP($O$2:$O$2302,_xlfn.LAMBDA(_xlpm.x,_xlpm.x=$O80))))</f>
        <v>3.8240917782026763E-3</v>
      </c>
      <c r="R80" s="14">
        <f>$H80/Q80</f>
        <v>2.0833333333333336E-2</v>
      </c>
      <c r="S80" s="14" cm="1">
        <f t="array" ref="S80">SUM(_xlfn._xlws.FILTER($H$2:$H$2302,_xlfn.MAP($P$2:$P$2302,_xlfn.LAMBDA(_xlpm.x,_xlpm.x=$P80))))</f>
        <v>2.390057361376673E-4</v>
      </c>
      <c r="T80" s="14">
        <f>$H80/S80</f>
        <v>0.33333333333333331</v>
      </c>
      <c r="U80" s="14">
        <f>_xlfn.LET(_xlpm.freq,F80,_xlpm.size,M80+1,_xlpm.F,V80,LOG(1+_xlpm.freq)*LOG(1+_xlpm.size)*_xlpm.F)</f>
        <v>7.1073771207416907E-3</v>
      </c>
      <c r="V80" s="14">
        <f>_xlfn.LET(_xlpm.a,T80,_xlpm.b,R80,2*_xlpm.a*_xlpm.b/(_xlpm.a+_xlpm.b))</f>
        <v>3.921568627450981E-2</v>
      </c>
      <c r="W80" s="14">
        <f>_xlfn.LET(_xlpm.p,R80,_xlpm.q,T80,LOG(_xlpm.p/_xlpm.q))</f>
        <v>-1.2041199826559248</v>
      </c>
      <c r="X80" s="2"/>
      <c r="AC80" s="2"/>
      <c r="AH80" s="2"/>
      <c r="AI80" s="2"/>
    </row>
    <row r="81" spans="1:35">
      <c r="A81" s="1" t="str">
        <f>_xlfn.LET(_xlpm.sep," : ",CONCATENATE(O81,_xlpm.sep,P81))</f>
        <v>~ec~ : [əkj]</v>
      </c>
      <c r="B81" s="1">
        <f>_xlfn.LET(_xlpm.d,$G81,_xlpm.k,_xlfn.CONCAT(LEFT(TRIM(B$1),1),"*"),COUNTIF(_xlpm.d,_xlpm.k))</f>
        <v>0</v>
      </c>
      <c r="C81" s="1">
        <f>_xlfn.LET(_xlpm.d,$G81,_xlpm.k,_xlfn.CONCAT(LEFT(TRIM(C$1),1),"*"),COUNTIF(_xlpm.d,_xlpm.k))</f>
        <v>0</v>
      </c>
      <c r="D81" s="1">
        <f>_xlfn.LET(_xlpm.d,$G81,_xlpm.k,_xlfn.CONCAT(LEFT(TRIM(D$1),1),"*"),COUNTIF(_xlpm.d,_xlpm.k))</f>
        <v>0</v>
      </c>
      <c r="E81" s="1">
        <f>LOG(F81+1,10)</f>
        <v>0.47712125471966244</v>
      </c>
      <c r="F81" s="7">
        <v>2</v>
      </c>
      <c r="G81" s="9" t="s">
        <v>2280</v>
      </c>
      <c r="H81" s="4">
        <f>F81/freq.sum.r6e</f>
        <v>1.5933715742511153E-4</v>
      </c>
      <c r="I81" s="1" t="str">
        <f>_xlfn.LET(_xlpm.sep,":",_xlpm.w,$G81,LEFT(_xlpm.w,FIND(_xlpm.sep,_xlpm.w)-1))</f>
        <v>əkj</v>
      </c>
      <c r="J81" s="1" t="str">
        <f>_xlfn.LET(_xlpm.sep,":",_xlpm.w,$G81,RIGHT(_xlpm.w,LEN(_xlpm.w)-FIND(_xlpm.sep,_xlpm.w)))</f>
        <v>ec</v>
      </c>
      <c r="K81" s="10">
        <f>_xlfn.LET(_xlpm.w,I81,LEN(_xlpm.w))</f>
        <v>3</v>
      </c>
      <c r="L81" s="10">
        <f>_xlfn.LET(_xlpm.w,J81,LEN(_xlpm.w))</f>
        <v>2</v>
      </c>
      <c r="M81" s="10">
        <f>_xlfn.LET(_xlpm.a,K81,_xlpm.b,L81,MAX(_xlpm.a,_xlpm.b))</f>
        <v>3</v>
      </c>
      <c r="N81" s="10">
        <f>_xlfn.LET(_xlpm.d,(K81,L81),MAX(_xlpm.d)-MIN(_xlpm.d))</f>
        <v>1</v>
      </c>
      <c r="O81" s="1" t="str">
        <f>_xlfn.LET(_xlpm.sep,":",_xlpm.w,$G81,_xlfn.CONCAT("~",RIGHT(_xlpm.w,LEN(_xlpm.w)-FIND(_xlpm.sep,_xlpm.w)),"~"))</f>
        <v>~ec~</v>
      </c>
      <c r="P81" s="1" t="str">
        <f>_xlfn.LET(_xlpm.sep,":",_xlpm.w,$G81,_xlfn.CONCAT("[",LEFT(_xlpm.w,FIND(_xlpm.sep,_xlpm.w)-1),"]"))</f>
        <v>[əkj]</v>
      </c>
      <c r="Q81" s="14" cm="1">
        <f t="array" ref="Q81">SUM(_xlfn._xlws.FILTER($H$2:$H$2302,_xlfn.MAP($O$2:$O$2302,_xlfn.LAMBDA(_xlpm.x,_xlpm.x=$O81))))</f>
        <v>3.8240917782026763E-3</v>
      </c>
      <c r="R81" s="14">
        <f>$H81/Q81</f>
        <v>4.1666666666666671E-2</v>
      </c>
      <c r="S81" s="14" cm="1">
        <f t="array" ref="S81">SUM(_xlfn._xlws.FILTER($H$2:$H$2302,_xlfn.MAP($P$2:$P$2302,_xlfn.LAMBDA(_xlpm.x,_xlpm.x=$P81))))</f>
        <v>2.390057361376673E-4</v>
      </c>
      <c r="T81" s="14">
        <f>$H81/S81</f>
        <v>0.66666666666666663</v>
      </c>
      <c r="U81" s="14">
        <f>_xlfn.LET(_xlpm.freq,F81,_xlpm.size,M81+1,_xlpm.F,V81,LOG(1+_xlpm.freq)*LOG(1+_xlpm.size)*_xlpm.F)</f>
        <v>2.6156348665114453E-2</v>
      </c>
      <c r="V81" s="14">
        <f>_xlfn.LET(_xlpm.a,T81,_xlpm.b,R81,2*_xlpm.a*_xlpm.b/(_xlpm.a+_xlpm.b))</f>
        <v>7.8431372549019621E-2</v>
      </c>
      <c r="W81" s="14">
        <f>_xlfn.LET(_xlpm.p,R81,_xlpm.q,T81,LOG(_xlpm.p/_xlpm.q))</f>
        <v>-1.2041199826559248</v>
      </c>
      <c r="X81" s="2"/>
      <c r="AC81" s="2"/>
      <c r="AH81" s="2"/>
      <c r="AI81" s="2"/>
    </row>
    <row r="82" spans="1:35">
      <c r="A82" s="1" t="str">
        <f>_xlfn.LET(_xlpm.sep," : ",CONCATENATE(O82,_xlpm.sep,P82))</f>
        <v>~oth~ : [ɑθ]</v>
      </c>
      <c r="B82" s="1">
        <f>_xlfn.LET(_xlpm.d,$G82,_xlpm.k,_xlfn.CONCAT(LEFT(TRIM(B$1),1),"*"),COUNTIF(_xlpm.d,_xlpm.k))</f>
        <v>0</v>
      </c>
      <c r="C82" s="1">
        <f>_xlfn.LET(_xlpm.d,$G82,_xlpm.k,_xlfn.CONCAT(LEFT(TRIM(C$1),1),"*"),COUNTIF(_xlpm.d,_xlpm.k))</f>
        <v>0</v>
      </c>
      <c r="D82" s="1">
        <f>_xlfn.LET(_xlpm.d,$G82,_xlpm.k,_xlfn.CONCAT(LEFT(TRIM(D$1),1),"*"),COUNTIF(_xlpm.d,_xlpm.k))</f>
        <v>0</v>
      </c>
      <c r="E82" s="1">
        <f>LOG(F82+1,10)</f>
        <v>0.30102999566398114</v>
      </c>
      <c r="F82" s="7">
        <v>1</v>
      </c>
      <c r="G82" s="9" t="s">
        <v>1811</v>
      </c>
      <c r="H82" s="4">
        <f>F82/freq.sum.r6e</f>
        <v>7.9668578712555765E-5</v>
      </c>
      <c r="I82" s="4" t="str">
        <f>_xlfn.LET(_xlpm.sep,":",_xlpm.w,$G82,LEFT(_xlpm.w,FIND(_xlpm.sep,_xlpm.w)-1))</f>
        <v>ɑθ</v>
      </c>
      <c r="J82" s="4" t="str">
        <f>_xlfn.LET(_xlpm.sep,":",_xlpm.w,$G82,RIGHT(_xlpm.w,LEN(_xlpm.w)-FIND(_xlpm.sep,_xlpm.w)))</f>
        <v>oth</v>
      </c>
      <c r="K82" s="10">
        <f>_xlfn.LET(_xlpm.w,I82,LEN(_xlpm.w))</f>
        <v>2</v>
      </c>
      <c r="L82" s="10">
        <f>_xlfn.LET(_xlpm.w,J82,LEN(_xlpm.w))</f>
        <v>3</v>
      </c>
      <c r="M82" s="10">
        <f>_xlfn.LET(_xlpm.a,K82,_xlpm.b,L82,MAX(_xlpm.a,_xlpm.b))</f>
        <v>3</v>
      </c>
      <c r="N82" s="10">
        <f>_xlfn.LET(_xlpm.d,(K82,L82),MAX(_xlpm.d)-MIN(_xlpm.d))</f>
        <v>1</v>
      </c>
      <c r="O82" s="1" t="str">
        <f>_xlfn.LET(_xlpm.sep,":",_xlpm.w,$G82,_xlfn.CONCAT("~",RIGHT(_xlpm.w,LEN(_xlpm.w)-FIND(_xlpm.sep,_xlpm.w)),"~"))</f>
        <v>~oth~</v>
      </c>
      <c r="P82" s="1" t="str">
        <f>_xlfn.LET(_xlpm.sep,":",_xlpm.w,$G82,_xlfn.CONCAT("[",LEFT(_xlpm.w,FIND(_xlpm.sep,_xlpm.w)-1),"]"))</f>
        <v>[ɑθ]</v>
      </c>
      <c r="Q82" s="14" cm="1">
        <f t="array" ref="Q82">SUM(_xlfn._xlws.FILTER($H$2:$H$2300,_xlfn.MAP($O$2:$O$2300,_xlfn.LAMBDA(_xlpm.x,_xlpm.x=$O82))))</f>
        <v>1.2746972594008922E-3</v>
      </c>
      <c r="R82" s="14">
        <f>$H82/Q82</f>
        <v>6.25E-2</v>
      </c>
      <c r="S82" s="14" cm="1">
        <f t="array" ref="S82">SUM(_xlfn._xlws.FILTER($H$2:$H$2300,_xlfn.MAP($P$2:$P$2300,_xlfn.LAMBDA(_xlpm.x,_xlpm.x=$P82))))</f>
        <v>7.9668578712555765E-5</v>
      </c>
      <c r="T82" s="14">
        <f>$H82/S82</f>
        <v>1</v>
      </c>
      <c r="U82" s="14">
        <f>_xlfn.LET(_xlpm.freq,F82,_xlpm.size,M82+1,_xlpm.F,V82,LOG(1+_xlpm.freq)*LOG(1+_xlpm.size)*_xlpm.F)</f>
        <v>2.4754227926414667E-2</v>
      </c>
      <c r="V82" s="14">
        <f>_xlfn.LET(_xlpm.a,T82,_xlpm.b,R82,2*_xlpm.a*_xlpm.b/(_xlpm.a+_xlpm.b))</f>
        <v>0.11764705882352941</v>
      </c>
      <c r="W82" s="14">
        <f>_xlfn.LET(_xlpm.p,R82,_xlpm.q,T82,LOG(_xlpm.p/_xlpm.q))</f>
        <v>-1.2041199826559248</v>
      </c>
      <c r="X82" s="2"/>
      <c r="AC82" s="2"/>
      <c r="AH82" s="2"/>
      <c r="AI82" s="2"/>
    </row>
    <row r="83" spans="1:35">
      <c r="A83" s="1" t="str">
        <f>_xlfn.LET(_xlpm.sep," : ",CONCATENATE(O83,_xlpm.sep,P83))</f>
        <v>~oth~ : [ʌθ]</v>
      </c>
      <c r="B83" s="1">
        <f>_xlfn.LET(_xlpm.d,$G83,_xlpm.k,_xlfn.CONCAT(LEFT(TRIM(B$1),1),"*"),COUNTIF(_xlpm.d,_xlpm.k))</f>
        <v>0</v>
      </c>
      <c r="C83" s="1">
        <f>_xlfn.LET(_xlpm.d,$G83,_xlpm.k,_xlfn.CONCAT(LEFT(TRIM(C$1),1),"*"),COUNTIF(_xlpm.d,_xlpm.k))</f>
        <v>0</v>
      </c>
      <c r="D83" s="1">
        <f>_xlfn.LET(_xlpm.d,$G83,_xlpm.k,_xlfn.CONCAT(LEFT(TRIM(D$1),1),"*"),COUNTIF(_xlpm.d,_xlpm.k))</f>
        <v>0</v>
      </c>
      <c r="E83" s="1">
        <f>LOG(F83+1,10)</f>
        <v>0.30102999566398114</v>
      </c>
      <c r="F83" s="7">
        <v>1</v>
      </c>
      <c r="G83" s="9" t="s">
        <v>1813</v>
      </c>
      <c r="H83" s="4">
        <f>F83/freq.sum.r6e</f>
        <v>7.9668578712555765E-5</v>
      </c>
      <c r="I83" s="1" t="str">
        <f>_xlfn.LET(_xlpm.sep,":",_xlpm.w,$G83,LEFT(_xlpm.w,FIND(_xlpm.sep,_xlpm.w)-1))</f>
        <v>ʌθ</v>
      </c>
      <c r="J83" s="1" t="str">
        <f>_xlfn.LET(_xlpm.sep,":",_xlpm.w,$G83,RIGHT(_xlpm.w,LEN(_xlpm.w)-FIND(_xlpm.sep,_xlpm.w)))</f>
        <v>oth</v>
      </c>
      <c r="K83" s="10">
        <f>_xlfn.LET(_xlpm.w,I83,LEN(_xlpm.w))</f>
        <v>2</v>
      </c>
      <c r="L83" s="10">
        <f>_xlfn.LET(_xlpm.w,J83,LEN(_xlpm.w))</f>
        <v>3</v>
      </c>
      <c r="M83" s="10">
        <f>_xlfn.LET(_xlpm.a,K83,_xlpm.b,L83,MAX(_xlpm.a,_xlpm.b))</f>
        <v>3</v>
      </c>
      <c r="N83" s="10">
        <f>_xlfn.LET(_xlpm.d,(K83,L83),MAX(_xlpm.d)-MIN(_xlpm.d))</f>
        <v>1</v>
      </c>
      <c r="O83" s="1" t="str">
        <f>_xlfn.LET(_xlpm.sep,":",_xlpm.w,$G83,_xlfn.CONCAT("~",RIGHT(_xlpm.w,LEN(_xlpm.w)-FIND(_xlpm.sep,_xlpm.w)),"~"))</f>
        <v>~oth~</v>
      </c>
      <c r="P83" s="1" t="str">
        <f>_xlfn.LET(_xlpm.sep,":",_xlpm.w,$G83,_xlfn.CONCAT("[",LEFT(_xlpm.w,FIND(_xlpm.sep,_xlpm.w)-1),"]"))</f>
        <v>[ʌθ]</v>
      </c>
      <c r="Q83" s="14" cm="1">
        <f t="array" ref="Q83">SUM(_xlfn._xlws.FILTER($H$2:$H$2302,_xlfn.MAP($O$2:$O$2302,_xlfn.LAMBDA(_xlpm.x,_xlpm.x=$O83))))</f>
        <v>1.2746972594008922E-3</v>
      </c>
      <c r="R83" s="14">
        <f>$H83/Q83</f>
        <v>6.25E-2</v>
      </c>
      <c r="S83" s="14" cm="1">
        <f t="array" ref="S83">SUM(_xlfn._xlws.FILTER($H$2:$H$2302,_xlfn.MAP($P$2:$P$2302,_xlfn.LAMBDA(_xlpm.x,_xlpm.x=$P83))))</f>
        <v>7.9668578712555765E-5</v>
      </c>
      <c r="T83" s="14">
        <f>$H83/S83</f>
        <v>1</v>
      </c>
      <c r="U83" s="14">
        <f>_xlfn.LET(_xlpm.freq,F83,_xlpm.size,M83+1,_xlpm.F,V83,LOG(1+_xlpm.freq)*LOG(1+_xlpm.size)*_xlpm.F)</f>
        <v>2.4754227926414667E-2</v>
      </c>
      <c r="V83" s="14">
        <f>_xlfn.LET(_xlpm.a,T83,_xlpm.b,R83,2*_xlpm.a*_xlpm.b/(_xlpm.a+_xlpm.b))</f>
        <v>0.11764705882352941</v>
      </c>
      <c r="W83" s="14">
        <f>_xlfn.LET(_xlpm.p,R83,_xlpm.q,T83,LOG(_xlpm.p/_xlpm.q))</f>
        <v>-1.2041199826559248</v>
      </c>
      <c r="X83" s="2"/>
      <c r="AC83" s="2"/>
      <c r="AH83" s="2"/>
      <c r="AI83" s="2"/>
    </row>
    <row r="84" spans="1:35">
      <c r="A84" s="1" t="str">
        <f>_xlfn.LET(_xlpm.sep," : ",CONCATENATE(O84,_xlpm.sep,P84))</f>
        <v>~or~ : [ʌɹ]</v>
      </c>
      <c r="B84" s="1">
        <f>_xlfn.LET(_xlpm.d,$G84,_xlpm.k,_xlfn.CONCAT(LEFT(TRIM(B$1),1),"*"),COUNTIF(_xlpm.d,_xlpm.k))</f>
        <v>0</v>
      </c>
      <c r="C84" s="1">
        <f>_xlfn.LET(_xlpm.d,$G84,_xlpm.k,_xlfn.CONCAT(LEFT(TRIM(C$1),1),"*"),COUNTIF(_xlpm.d,_xlpm.k))</f>
        <v>0</v>
      </c>
      <c r="D84" s="1">
        <f>_xlfn.LET(_xlpm.d,$G84,_xlpm.k,_xlfn.CONCAT(LEFT(TRIM(D$1),1),"*"),COUNTIF(_xlpm.d,_xlpm.k))</f>
        <v>0</v>
      </c>
      <c r="E84" s="1">
        <f>LOG(F84+1,10)</f>
        <v>0.47712125471966244</v>
      </c>
      <c r="F84" s="7">
        <v>2</v>
      </c>
      <c r="G84" s="9" t="s">
        <v>1805</v>
      </c>
      <c r="H84" s="4">
        <f>F84/freq.sum.r6e</f>
        <v>1.5933715742511153E-4</v>
      </c>
      <c r="I84" s="1" t="str">
        <f>_xlfn.LET(_xlpm.sep,":",_xlpm.w,$G84,LEFT(_xlpm.w,FIND(_xlpm.sep,_xlpm.w)-1))</f>
        <v>ʌɹ</v>
      </c>
      <c r="J84" s="1" t="str">
        <f>_xlfn.LET(_xlpm.sep,":",_xlpm.w,$G84,RIGHT(_xlpm.w,LEN(_xlpm.w)-FIND(_xlpm.sep,_xlpm.w)))</f>
        <v>or</v>
      </c>
      <c r="K84" s="10">
        <f>_xlfn.LET(_xlpm.w,I84,LEN(_xlpm.w))</f>
        <v>2</v>
      </c>
      <c r="L84" s="10">
        <f>_xlfn.LET(_xlpm.w,J84,LEN(_xlpm.w))</f>
        <v>2</v>
      </c>
      <c r="M84" s="10">
        <f>_xlfn.LET(_xlpm.a,K84,_xlpm.b,L84,MAX(_xlpm.a,_xlpm.b))</f>
        <v>2</v>
      </c>
      <c r="N84" s="10">
        <f>_xlfn.LET(_xlpm.d,(K84,L84),MAX(_xlpm.d)-MIN(_xlpm.d))</f>
        <v>0</v>
      </c>
      <c r="O84" s="1" t="str">
        <f>_xlfn.LET(_xlpm.sep,":",_xlpm.w,$G84,_xlfn.CONCAT("~",RIGHT(_xlpm.w,LEN(_xlpm.w)-FIND(_xlpm.sep,_xlpm.w)),"~"))</f>
        <v>~or~</v>
      </c>
      <c r="P84" s="1" t="str">
        <f>_xlfn.LET(_xlpm.sep,":",_xlpm.w,$G84,_xlfn.CONCAT("[",LEFT(_xlpm.w,FIND(_xlpm.sep,_xlpm.w)-1),"]"))</f>
        <v>[ʌɹ]</v>
      </c>
      <c r="Q84" s="14" cm="1">
        <f t="array" ref="Q84">SUM(_xlfn._xlws.FILTER($H$2:$H$2302,_xlfn.MAP($O$2:$O$2302,_xlfn.LAMBDA(_xlpm.x,_xlpm.x=$O84))))</f>
        <v>7.4091778202676865E-3</v>
      </c>
      <c r="R84" s="14">
        <f>$H84/Q84</f>
        <v>2.150537634408602E-2</v>
      </c>
      <c r="S84" s="14" cm="1">
        <f t="array" ref="S84">SUM(_xlfn._xlws.FILTER($H$2:$H$2302,_xlfn.MAP($P$2:$P$2302,_xlfn.LAMBDA(_xlpm.x,_xlpm.x=$P84))))</f>
        <v>4.7801147227533459E-4</v>
      </c>
      <c r="T84" s="14">
        <f>$H84/S84</f>
        <v>0.33333333333333331</v>
      </c>
      <c r="U84" s="14">
        <f>_xlfn.LET(_xlpm.freq,F84,_xlpm.size,M84+1,_xlpm.F,V84,LOG(1+_xlpm.freq)*LOG(1+_xlpm.size)*_xlpm.F)</f>
        <v>1.1606287615309354E-2</v>
      </c>
      <c r="V84" s="14">
        <f>_xlfn.LET(_xlpm.a,T84,_xlpm.b,R84,2*_xlpm.a*_xlpm.b/(_xlpm.a+_xlpm.b))</f>
        <v>4.0404040404040401E-2</v>
      </c>
      <c r="W84" s="14">
        <f>_xlfn.LET(_xlpm.p,R84,_xlpm.q,T84,LOG(_xlpm.p/_xlpm.q))</f>
        <v>-1.1903316981702914</v>
      </c>
      <c r="X84" s="2"/>
      <c r="AC84" s="2"/>
      <c r="AH84" s="2"/>
      <c r="AI84" s="2"/>
    </row>
    <row r="85" spans="1:35">
      <c r="A85" s="1" t="str">
        <f>_xlfn.LET(_xlpm.sep," : ",CONCATENATE(O85,_xlpm.sep,P85))</f>
        <v>~ers~ : [ɜɹz]</v>
      </c>
      <c r="B85" s="1">
        <f>_xlfn.LET(_xlpm.d,$G85,_xlpm.k,_xlfn.CONCAT(LEFT(TRIM(B$1),1),"*"),COUNTIF(_xlpm.d,_xlpm.k))</f>
        <v>0</v>
      </c>
      <c r="C85" s="1">
        <f>_xlfn.LET(_xlpm.d,$G85,_xlpm.k,_xlfn.CONCAT(LEFT(TRIM(C$1),1),"*"),COUNTIF(_xlpm.d,_xlpm.k))</f>
        <v>0</v>
      </c>
      <c r="D85" s="1">
        <f>_xlfn.LET(_xlpm.d,$G85,_xlpm.k,_xlfn.CONCAT(LEFT(TRIM(D$1),1),"*"),COUNTIF(_xlpm.d,_xlpm.k))</f>
        <v>0</v>
      </c>
      <c r="E85" s="1">
        <f>LOG(F85+1,10)</f>
        <v>0.47712125471966244</v>
      </c>
      <c r="F85" s="7">
        <v>2</v>
      </c>
      <c r="G85" s="9" t="s">
        <v>2078</v>
      </c>
      <c r="H85" s="4">
        <f>F85/freq.sum.r6e</f>
        <v>1.5933715742511153E-4</v>
      </c>
      <c r="I85" s="4" t="str">
        <f>_xlfn.LET(_xlpm.sep,":",_xlpm.w,$G85,LEFT(_xlpm.w,FIND(_xlpm.sep,_xlpm.w)-1))</f>
        <v>ɜɹz</v>
      </c>
      <c r="J85" s="4" t="str">
        <f>_xlfn.LET(_xlpm.sep,":",_xlpm.w,$G85,RIGHT(_xlpm.w,LEN(_xlpm.w)-FIND(_xlpm.sep,_xlpm.w)))</f>
        <v>ers</v>
      </c>
      <c r="K85" s="10">
        <f>_xlfn.LET(_xlpm.w,I85,LEN(_xlpm.w))</f>
        <v>3</v>
      </c>
      <c r="L85" s="10">
        <f>_xlfn.LET(_xlpm.w,J85,LEN(_xlpm.w))</f>
        <v>3</v>
      </c>
      <c r="M85" s="10">
        <f>_xlfn.LET(_xlpm.a,K85,_xlpm.b,L85,MAX(_xlpm.a,_xlpm.b))</f>
        <v>3</v>
      </c>
      <c r="N85" s="10">
        <f>_xlfn.LET(_xlpm.d,(K85,L85),MAX(_xlpm.d)-MIN(_xlpm.d))</f>
        <v>0</v>
      </c>
      <c r="O85" s="1" t="str">
        <f>_xlfn.LET(_xlpm.sep,":",_xlpm.w,$G85,_xlfn.CONCAT("~",RIGHT(_xlpm.w,LEN(_xlpm.w)-FIND(_xlpm.sep,_xlpm.w)),"~"))</f>
        <v>~ers~</v>
      </c>
      <c r="P85" s="1" t="str">
        <f>_xlfn.LET(_xlpm.sep,":",_xlpm.w,$G85,_xlfn.CONCAT("[",LEFT(_xlpm.w,FIND(_xlpm.sep,_xlpm.w)-1),"]"))</f>
        <v>[ɜɹz]</v>
      </c>
      <c r="Q85" s="14" cm="1">
        <f t="array" ref="Q85">SUM(_xlfn._xlws.FILTER($H$2:$H$2300,_xlfn.MAP($O$2:$O$2300,_xlfn.LAMBDA(_xlpm.x,_xlpm.x=$O85))))</f>
        <v>3.6647546207775653E-3</v>
      </c>
      <c r="R85" s="14">
        <f>$H85/Q85</f>
        <v>4.3478260869565216E-2</v>
      </c>
      <c r="S85" s="14" cm="1">
        <f t="array" ref="S85">SUM(_xlfn._xlws.FILTER($H$2:$H$2300,_xlfn.MAP($P$2:$P$2300,_xlfn.LAMBDA(_xlpm.x,_xlpm.x=$P85))))</f>
        <v>2.390057361376673E-4</v>
      </c>
      <c r="T85" s="14">
        <f>$H85/S85</f>
        <v>0.66666666666666663</v>
      </c>
      <c r="U85" s="14">
        <f>_xlfn.LET(_xlpm.freq,F85,_xlpm.size,M85+1,_xlpm.F,V85,LOG(1+_xlpm.freq)*LOG(1+_xlpm.size)*_xlpm.F)</f>
        <v>2.7223954733078301E-2</v>
      </c>
      <c r="V85" s="14">
        <f>_xlfn.LET(_xlpm.a,T85,_xlpm.b,R85,2*_xlpm.a*_xlpm.b/(_xlpm.a+_xlpm.b))</f>
        <v>8.1632653061224483E-2</v>
      </c>
      <c r="W85" s="14">
        <f>_xlfn.LET(_xlpm.p,R85,_xlpm.q,T85,LOG(_xlpm.p/_xlpm.q))</f>
        <v>-1.1856365769619117</v>
      </c>
      <c r="X85" s="2"/>
      <c r="AC85" s="2"/>
      <c r="AH85" s="2"/>
      <c r="AI85" s="2"/>
    </row>
    <row r="86" spans="1:35">
      <c r="A86" s="1" t="str">
        <f>_xlfn.LET(_xlpm.sep," : ",CONCATENATE(O86,_xlpm.sep,P86))</f>
        <v>~op~ : [əʊp]</v>
      </c>
      <c r="B86" s="1">
        <f>_xlfn.LET(_xlpm.d,$G86,_xlpm.k,_xlfn.CONCAT(LEFT(TRIM(B$1),1),"*"),COUNTIF(_xlpm.d,_xlpm.k))</f>
        <v>0</v>
      </c>
      <c r="C86" s="1">
        <f>_xlfn.LET(_xlpm.d,$G86,_xlpm.k,_xlfn.CONCAT(LEFT(TRIM(C$1),1),"*"),COUNTIF(_xlpm.d,_xlpm.k))</f>
        <v>0</v>
      </c>
      <c r="D86" s="1">
        <f>_xlfn.LET(_xlpm.d,$G86,_xlpm.k,_xlfn.CONCAT(LEFT(TRIM(D$1),1),"*"),COUNTIF(_xlpm.d,_xlpm.k))</f>
        <v>0</v>
      </c>
      <c r="E86" s="1">
        <f>LOG(F86+1,10)</f>
        <v>0.47712125471966244</v>
      </c>
      <c r="F86" s="7">
        <v>2</v>
      </c>
      <c r="G86" s="9" t="s">
        <v>1984</v>
      </c>
      <c r="H86" s="4">
        <f>F86/freq.sum.r6e</f>
        <v>1.5933715742511153E-4</v>
      </c>
      <c r="I86" s="1" t="str">
        <f>_xlfn.LET(_xlpm.sep,":",_xlpm.w,$G86,LEFT(_xlpm.w,FIND(_xlpm.sep,_xlpm.w)-1))</f>
        <v>əʊp</v>
      </c>
      <c r="J86" s="1" t="str">
        <f>_xlfn.LET(_xlpm.sep,":",_xlpm.w,$G86,RIGHT(_xlpm.w,LEN(_xlpm.w)-FIND(_xlpm.sep,_xlpm.w)))</f>
        <v>op</v>
      </c>
      <c r="K86" s="10">
        <f>_xlfn.LET(_xlpm.w,I86,LEN(_xlpm.w))</f>
        <v>3</v>
      </c>
      <c r="L86" s="10">
        <f>_xlfn.LET(_xlpm.w,J86,LEN(_xlpm.w))</f>
        <v>2</v>
      </c>
      <c r="M86" s="10">
        <f>_xlfn.LET(_xlpm.a,K86,_xlpm.b,L86,MAX(_xlpm.a,_xlpm.b))</f>
        <v>3</v>
      </c>
      <c r="N86" s="10">
        <f>_xlfn.LET(_xlpm.d,(K86,L86),MAX(_xlpm.d)-MIN(_xlpm.d))</f>
        <v>1</v>
      </c>
      <c r="O86" s="1" t="str">
        <f>_xlfn.LET(_xlpm.sep,":",_xlpm.w,$G86,_xlfn.CONCAT("~",RIGHT(_xlpm.w,LEN(_xlpm.w)-FIND(_xlpm.sep,_xlpm.w)),"~"))</f>
        <v>~op~</v>
      </c>
      <c r="P86" s="1" t="str">
        <f>_xlfn.LET(_xlpm.sep,":",_xlpm.w,$G86,_xlfn.CONCAT("[",LEFT(_xlpm.w,FIND(_xlpm.sep,_xlpm.w)-1),"]"))</f>
        <v>[əʊp]</v>
      </c>
      <c r="Q86" s="14" cm="1">
        <f t="array" ref="Q86">SUM(_xlfn._xlws.FILTER($H$2:$H$2300,_xlfn.MAP($O$2:$O$2300,_xlfn.LAMBDA(_xlpm.x,_xlpm.x=$O86))))</f>
        <v>2.3900573613766731E-3</v>
      </c>
      <c r="R86" s="14">
        <f>$H86/Q86</f>
        <v>6.6666666666666666E-2</v>
      </c>
      <c r="S86" s="14" cm="1">
        <f t="array" ref="S86">SUM(_xlfn._xlws.FILTER($H$2:$H$2300,_xlfn.MAP($P$2:$P$2300,_xlfn.LAMBDA(_xlpm.x,_xlpm.x=$P86))))</f>
        <v>1.5933715742511153E-4</v>
      </c>
      <c r="T86" s="14">
        <f>$H86/S86</f>
        <v>1</v>
      </c>
      <c r="U86" s="14">
        <f>_xlfn.LET(_xlpm.freq,F86,_xlpm.size,M86+1,_xlpm.F,V86,LOG(1+_xlpm.freq)*LOG(1+_xlpm.size)*_xlpm.F)</f>
        <v>4.1686680685026151E-2</v>
      </c>
      <c r="V86" s="14">
        <f>_xlfn.LET(_xlpm.a,T86,_xlpm.b,R86,2*_xlpm.a*_xlpm.b/(_xlpm.a+_xlpm.b))</f>
        <v>0.125</v>
      </c>
      <c r="W86" s="14">
        <f>_xlfn.LET(_xlpm.p,R86,_xlpm.q,T86,LOG(_xlpm.p/_xlpm.q))</f>
        <v>-1.1760912590556813</v>
      </c>
      <c r="X86" s="2"/>
      <c r="AC86" s="2"/>
      <c r="AH86" s="2"/>
      <c r="AI86" s="2"/>
    </row>
    <row r="87" spans="1:35">
      <c r="A87" s="1" t="str">
        <f>_xlfn.LET(_xlpm.sep," : ",CONCATENATE(O87,_xlpm.sep,P87))</f>
        <v>~ath~ : [ɑɹð]</v>
      </c>
      <c r="B87" s="1">
        <f>_xlfn.LET(_xlpm.d,$G87,_xlpm.k,_xlfn.CONCAT(LEFT(TRIM(B$1),1),"*"),COUNTIF(_xlpm.d,_xlpm.k))</f>
        <v>0</v>
      </c>
      <c r="C87" s="1">
        <f>_xlfn.LET(_xlpm.d,$G87,_xlpm.k,_xlfn.CONCAT(LEFT(TRIM(C$1),1),"*"),COUNTIF(_xlpm.d,_xlpm.k))</f>
        <v>0</v>
      </c>
      <c r="D87" s="1">
        <f>_xlfn.LET(_xlpm.d,$G87,_xlpm.k,_xlfn.CONCAT(LEFT(TRIM(D$1),1),"*"),COUNTIF(_xlpm.d,_xlpm.k))</f>
        <v>0</v>
      </c>
      <c r="E87" s="1">
        <f>LOG(F87+1,10)</f>
        <v>0.30102999566398114</v>
      </c>
      <c r="F87" s="7">
        <v>1</v>
      </c>
      <c r="G87" s="9" t="s">
        <v>2098</v>
      </c>
      <c r="H87" s="4">
        <f>F87/freq.sum.r6e</f>
        <v>7.9668578712555765E-5</v>
      </c>
      <c r="I87" s="1" t="str">
        <f>_xlfn.LET(_xlpm.sep,":",_xlpm.w,$G87,LEFT(_xlpm.w,FIND(_xlpm.sep,_xlpm.w)-1))</f>
        <v>ɑɹð</v>
      </c>
      <c r="J87" s="1" t="str">
        <f>_xlfn.LET(_xlpm.sep,":",_xlpm.w,$G87,RIGHT(_xlpm.w,LEN(_xlpm.w)-FIND(_xlpm.sep,_xlpm.w)))</f>
        <v>ath</v>
      </c>
      <c r="K87" s="10">
        <f>_xlfn.LET(_xlpm.w,I87,LEN(_xlpm.w))</f>
        <v>3</v>
      </c>
      <c r="L87" s="10">
        <f>_xlfn.LET(_xlpm.w,J87,LEN(_xlpm.w))</f>
        <v>3</v>
      </c>
      <c r="M87" s="10">
        <f>_xlfn.LET(_xlpm.a,K87,_xlpm.b,L87,MAX(_xlpm.a,_xlpm.b))</f>
        <v>3</v>
      </c>
      <c r="N87" s="10">
        <f>_xlfn.LET(_xlpm.d,(K87,L87),MAX(_xlpm.d)-MIN(_xlpm.d))</f>
        <v>0</v>
      </c>
      <c r="O87" s="1" t="str">
        <f>_xlfn.LET(_xlpm.sep,":",_xlpm.w,$G87,_xlfn.CONCAT("~",RIGHT(_xlpm.w,LEN(_xlpm.w)-FIND(_xlpm.sep,_xlpm.w)),"~"))</f>
        <v>~ath~</v>
      </c>
      <c r="P87" s="1" t="str">
        <f>_xlfn.LET(_xlpm.sep,":",_xlpm.w,$G87,_xlfn.CONCAT("[",LEFT(_xlpm.w,FIND(_xlpm.sep,_xlpm.w)-1),"]"))</f>
        <v>[ɑɹð]</v>
      </c>
      <c r="Q87" s="14" cm="1">
        <f t="array" ref="Q87">SUM(_xlfn._xlws.FILTER($H$2:$H$2302,_xlfn.MAP($O$2:$O$2302,_xlfn.LAMBDA(_xlpm.x,_xlpm.x=$O87))))</f>
        <v>1.1950286806883365E-3</v>
      </c>
      <c r="R87" s="14">
        <f>$H87/Q87</f>
        <v>6.6666666666666666E-2</v>
      </c>
      <c r="S87" s="14" cm="1">
        <f t="array" ref="S87">SUM(_xlfn._xlws.FILTER($H$2:$H$2302,_xlfn.MAP($P$2:$P$2302,_xlfn.LAMBDA(_xlpm.x,_xlpm.x=$P87))))</f>
        <v>7.9668578712555765E-5</v>
      </c>
      <c r="T87" s="14">
        <f>$H87/S87</f>
        <v>1</v>
      </c>
      <c r="U87" s="14">
        <f>_xlfn.LET(_xlpm.freq,F87,_xlpm.size,M87+1,_xlpm.F,V87,LOG(1+_xlpm.freq)*LOG(1+_xlpm.size)*_xlpm.F)</f>
        <v>2.6301367171815585E-2</v>
      </c>
      <c r="V87" s="14">
        <f>_xlfn.LET(_xlpm.a,T87,_xlpm.b,R87,2*_xlpm.a*_xlpm.b/(_xlpm.a+_xlpm.b))</f>
        <v>0.125</v>
      </c>
      <c r="W87" s="14">
        <f>_xlfn.LET(_xlpm.p,R87,_xlpm.q,T87,LOG(_xlpm.p/_xlpm.q))</f>
        <v>-1.1760912590556813</v>
      </c>
      <c r="X87" s="2"/>
      <c r="AC87" s="2"/>
      <c r="AH87" s="2"/>
      <c r="AI87" s="2"/>
    </row>
    <row r="88" spans="1:35">
      <c r="A88" s="1" t="str">
        <f>_xlfn.LET(_xlpm.sep," : ",CONCATENATE(O88,_xlpm.sep,P88))</f>
        <v>~h~ : []</v>
      </c>
      <c r="B88" s="1">
        <f>_xlfn.LET(_xlpm.d,$G88,_xlpm.k,_xlfn.CONCAT(LEFT(TRIM(B$1),1),"*"),COUNTIF(_xlpm.d,_xlpm.k))</f>
        <v>0</v>
      </c>
      <c r="C88" s="1">
        <f>_xlfn.LET(_xlpm.d,$G88,_xlpm.k,_xlfn.CONCAT(LEFT(TRIM(C$1),1),"*"),COUNTIF(_xlpm.d,_xlpm.k))</f>
        <v>0</v>
      </c>
      <c r="D88" s="1">
        <f>_xlfn.LET(_xlpm.d,$G88,_xlpm.k,_xlfn.CONCAT(LEFT(TRIM(D$1),1),"*"),COUNTIF(_xlpm.d,_xlpm.k))</f>
        <v>0</v>
      </c>
      <c r="E88" s="1">
        <f>LOG(F88+1,10)</f>
        <v>0.95424250943932487</v>
      </c>
      <c r="F88" s="7">
        <v>8</v>
      </c>
      <c r="G88" s="9" t="s">
        <v>58</v>
      </c>
      <c r="H88" s="4">
        <f>F88/freq.sum.r6e</f>
        <v>6.3734862970044612E-4</v>
      </c>
      <c r="I88" s="1" t="str">
        <f>_xlfn.LET(_xlpm.sep,":",_xlpm.w,$G88,LEFT(_xlpm.w,FIND(_xlpm.sep,_xlpm.w)-1))</f>
        <v/>
      </c>
      <c r="J88" s="1" t="str">
        <f>_xlfn.LET(_xlpm.sep,":",_xlpm.w,$G88,RIGHT(_xlpm.w,LEN(_xlpm.w)-FIND(_xlpm.sep,_xlpm.w)))</f>
        <v>h</v>
      </c>
      <c r="K88" s="10">
        <f>_xlfn.LET(_xlpm.w,I88,LEN(_xlpm.w))</f>
        <v>0</v>
      </c>
      <c r="L88" s="10">
        <f>_xlfn.LET(_xlpm.w,J88,LEN(_xlpm.w))</f>
        <v>1</v>
      </c>
      <c r="M88" s="10">
        <f>_xlfn.LET(_xlpm.a,K88,_xlpm.b,L88,MAX(_xlpm.a,_xlpm.b))</f>
        <v>1</v>
      </c>
      <c r="N88" s="10">
        <f>_xlfn.LET(_xlpm.d,(K88,L88),MAX(_xlpm.d)-MIN(_xlpm.d))</f>
        <v>1</v>
      </c>
      <c r="O88" s="1" t="str">
        <f>_xlfn.LET(_xlpm.sep,":",_xlpm.w,$G88,_xlfn.CONCAT("~",RIGHT(_xlpm.w,LEN(_xlpm.w)-FIND(_xlpm.sep,_xlpm.w)),"~"))</f>
        <v>~h~</v>
      </c>
      <c r="P88" s="1" t="str">
        <f>_xlfn.LET(_xlpm.sep,":",_xlpm.w,$G88,_xlfn.CONCAT("[",LEFT(_xlpm.w,FIND(_xlpm.sep,_xlpm.w)-1),"]"))</f>
        <v>[]</v>
      </c>
      <c r="Q88" s="14" cm="1">
        <f t="array" ref="Q88">SUM(_xlfn._xlws.FILTER($H$2:$H$2300,_xlfn.MAP($O$2:$O$2300,_xlfn.LAMBDA(_xlpm.x,_xlpm.x=$O88))))</f>
        <v>1.4738687061822818E-2</v>
      </c>
      <c r="R88" s="14">
        <f>$H88/Q88</f>
        <v>4.3243243243243239E-2</v>
      </c>
      <c r="S88" s="14" cm="1">
        <f t="array" ref="S88">SUM(_xlfn._xlws.FILTER($H$2:$H$2300,_xlfn.MAP($P$2:$P$2300,_xlfn.LAMBDA(_xlpm.x,_xlpm.x=$P88))))</f>
        <v>1.0356915232632249E-3</v>
      </c>
      <c r="T88" s="14">
        <f>$H88/S88</f>
        <v>0.61538461538461542</v>
      </c>
      <c r="U88" s="14">
        <f>_xlfn.LET(_xlpm.freq,F88,_xlpm.size,M88+1,_xlpm.F,V88,LOG(1+_xlpm.freq)*LOG(1+_xlpm.size)*_xlpm.F)</f>
        <v>3.6791061285699388E-2</v>
      </c>
      <c r="V88" s="14">
        <f>_xlfn.LET(_xlpm.a,T88,_xlpm.b,R88,2*_xlpm.a*_xlpm.b/(_xlpm.a+_xlpm.b))</f>
        <v>8.0808080808080801E-2</v>
      </c>
      <c r="W88" s="14">
        <f>_xlfn.LET(_xlpm.p,R88,_xlpm.q,T88,LOG(_xlpm.p/_xlpm.q))</f>
        <v>-1.153228376096177</v>
      </c>
      <c r="X88" s="2"/>
      <c r="AC88" s="2"/>
      <c r="AH88" s="2"/>
      <c r="AI88" s="2"/>
    </row>
    <row r="89" spans="1:35">
      <c r="A89" s="1" t="str">
        <f>_xlfn.LET(_xlpm.sep," : ",CONCATENATE(O89,_xlpm.sep,P89))</f>
        <v>~ay~ : [eɪj]</v>
      </c>
      <c r="B89" s="1">
        <f>_xlfn.LET(_xlpm.d,$G89,_xlpm.k,_xlfn.CONCAT(LEFT(TRIM(B$1),1),"*"),COUNTIF(_xlpm.d,_xlpm.k))</f>
        <v>0</v>
      </c>
      <c r="C89" s="1">
        <f>_xlfn.LET(_xlpm.d,$G89,_xlpm.k,_xlfn.CONCAT(LEFT(TRIM(C$1),1),"*"),COUNTIF(_xlpm.d,_xlpm.k))</f>
        <v>0</v>
      </c>
      <c r="D89" s="1">
        <f>_xlfn.LET(_xlpm.d,$G89,_xlpm.k,_xlfn.CONCAT(LEFT(TRIM(D$1),1),"*"),COUNTIF(_xlpm.d,_xlpm.k))</f>
        <v>0</v>
      </c>
      <c r="E89" s="1">
        <f>LOG(F89+1,10)</f>
        <v>0.60205999132796229</v>
      </c>
      <c r="F89" s="7">
        <v>3</v>
      </c>
      <c r="G89" s="9" t="s">
        <v>2232</v>
      </c>
      <c r="H89" s="4">
        <f>F89/freq.sum.r6e</f>
        <v>2.390057361376673E-4</v>
      </c>
      <c r="I89" s="4" t="str">
        <f>_xlfn.LET(_xlpm.sep,":",_xlpm.w,$G89,LEFT(_xlpm.w,FIND(_xlpm.sep,_xlpm.w)-1))</f>
        <v>eɪj</v>
      </c>
      <c r="J89" s="4" t="str">
        <f>_xlfn.LET(_xlpm.sep,":",_xlpm.w,$G89,RIGHT(_xlpm.w,LEN(_xlpm.w)-FIND(_xlpm.sep,_xlpm.w)))</f>
        <v>ay</v>
      </c>
      <c r="K89" s="10">
        <f>_xlfn.LET(_xlpm.w,I89,LEN(_xlpm.w))</f>
        <v>3</v>
      </c>
      <c r="L89" s="10">
        <f>_xlfn.LET(_xlpm.w,J89,LEN(_xlpm.w))</f>
        <v>2</v>
      </c>
      <c r="M89" s="10">
        <f>_xlfn.LET(_xlpm.a,K89,_xlpm.b,L89,MAX(_xlpm.a,_xlpm.b))</f>
        <v>3</v>
      </c>
      <c r="N89" s="10">
        <f>_xlfn.LET(_xlpm.d,(K89,L89),MAX(_xlpm.d)-MIN(_xlpm.d))</f>
        <v>1</v>
      </c>
      <c r="O89" s="1" t="str">
        <f>_xlfn.LET(_xlpm.sep,":",_xlpm.w,$G89,_xlfn.CONCAT("~",RIGHT(_xlpm.w,LEN(_xlpm.w)-FIND(_xlpm.sep,_xlpm.w)),"~"))</f>
        <v>~ay~</v>
      </c>
      <c r="P89" s="1" t="str">
        <f>_xlfn.LET(_xlpm.sep,":",_xlpm.w,$G89,_xlfn.CONCAT("[",LEFT(_xlpm.w,FIND(_xlpm.sep,_xlpm.w)-1),"]"))</f>
        <v>[eɪj]</v>
      </c>
      <c r="Q89" s="14" cm="1">
        <f t="array" ref="Q89">SUM(_xlfn._xlws.FILTER($H$2:$H$2300,_xlfn.MAP($O$2:$O$2300,_xlfn.LAMBDA(_xlpm.x,_xlpm.x=$O89))))</f>
        <v>3.3460803059273425E-3</v>
      </c>
      <c r="R89" s="14">
        <f>$H89/Q89</f>
        <v>7.1428571428571425E-2</v>
      </c>
      <c r="S89" s="14" cm="1">
        <f t="array" ref="S89">SUM(_xlfn._xlws.FILTER($H$2:$H$2300,_xlfn.MAP($P$2:$P$2300,_xlfn.LAMBDA(_xlpm.x,_xlpm.x=$P89))))</f>
        <v>2.390057361376673E-4</v>
      </c>
      <c r="T89" s="14">
        <f>$H89/S89</f>
        <v>1</v>
      </c>
      <c r="U89" s="14">
        <f>_xlfn.LET(_xlpm.freq,F89,_xlpm.size,M89+1,_xlpm.F,V89,LOG(1+_xlpm.freq)*LOG(1+_xlpm.size)*_xlpm.F)</f>
        <v>5.6109583299873249E-2</v>
      </c>
      <c r="V89" s="14">
        <f>_xlfn.LET(_xlpm.a,T89,_xlpm.b,R89,2*_xlpm.a*_xlpm.b/(_xlpm.a+_xlpm.b))</f>
        <v>0.13333333333333333</v>
      </c>
      <c r="W89" s="14">
        <f>_xlfn.LET(_xlpm.p,R89,_xlpm.q,T89,LOG(_xlpm.p/_xlpm.q))</f>
        <v>-1.146128035678238</v>
      </c>
      <c r="X89" s="2"/>
      <c r="AC89" s="2"/>
      <c r="AH89" s="2"/>
      <c r="AI89" s="2"/>
    </row>
    <row r="90" spans="1:35">
      <c r="A90" s="1" t="str">
        <f>_xlfn.LET(_xlpm.sep," : ",CONCATENATE(O90,_xlpm.sep,P90))</f>
        <v>~ant~ : [ɔnt]</v>
      </c>
      <c r="B90" s="1">
        <f>_xlfn.LET(_xlpm.d,$G90,_xlpm.k,_xlfn.CONCAT(LEFT(TRIM(B$1),1),"*"),COUNTIF(_xlpm.d,_xlpm.k))</f>
        <v>0</v>
      </c>
      <c r="C90" s="1">
        <f>_xlfn.LET(_xlpm.d,$G90,_xlpm.k,_xlfn.CONCAT(LEFT(TRIM(C$1),1),"*"),COUNTIF(_xlpm.d,_xlpm.k))</f>
        <v>0</v>
      </c>
      <c r="D90" s="1">
        <f>_xlfn.LET(_xlpm.d,$G90,_xlpm.k,_xlfn.CONCAT(LEFT(TRIM(D$1),1),"*"),COUNTIF(_xlpm.d,_xlpm.k))</f>
        <v>0</v>
      </c>
      <c r="E90" s="1">
        <f>LOG(F90+1,10)</f>
        <v>0.30102999566398114</v>
      </c>
      <c r="F90" s="7">
        <v>1</v>
      </c>
      <c r="G90" s="9" t="s">
        <v>1351</v>
      </c>
      <c r="H90" s="4">
        <f>F90/freq.sum.r6e</f>
        <v>7.9668578712555765E-5</v>
      </c>
      <c r="I90" s="4" t="str">
        <f>_xlfn.LET(_xlpm.sep,":",_xlpm.w,$G90,LEFT(_xlpm.w,FIND(_xlpm.sep,_xlpm.w)-1))</f>
        <v>ɔnt</v>
      </c>
      <c r="J90" s="4" t="str">
        <f>_xlfn.LET(_xlpm.sep,":",_xlpm.w,$G90,RIGHT(_xlpm.w,LEN(_xlpm.w)-FIND(_xlpm.sep,_xlpm.w)))</f>
        <v>ant</v>
      </c>
      <c r="K90" s="10">
        <f>_xlfn.LET(_xlpm.w,I90,LEN(_xlpm.w))</f>
        <v>3</v>
      </c>
      <c r="L90" s="10">
        <f>_xlfn.LET(_xlpm.w,J90,LEN(_xlpm.w))</f>
        <v>3</v>
      </c>
      <c r="M90" s="10">
        <f>_xlfn.LET(_xlpm.a,K90,_xlpm.b,L90,MAX(_xlpm.a,_xlpm.b))</f>
        <v>3</v>
      </c>
      <c r="N90" s="10">
        <f>_xlfn.LET(_xlpm.d,(K90,L90),MAX(_xlpm.d)-MIN(_xlpm.d))</f>
        <v>0</v>
      </c>
      <c r="O90" s="1" t="str">
        <f>_xlfn.LET(_xlpm.sep,":",_xlpm.w,$G90,_xlfn.CONCAT("~",RIGHT(_xlpm.w,LEN(_xlpm.w)-FIND(_xlpm.sep,_xlpm.w)),"~"))</f>
        <v>~ant~</v>
      </c>
      <c r="P90" s="1" t="str">
        <f>_xlfn.LET(_xlpm.sep,":",_xlpm.w,$G90,_xlfn.CONCAT("[",LEFT(_xlpm.w,FIND(_xlpm.sep,_xlpm.w)-1),"]"))</f>
        <v>[ɔnt]</v>
      </c>
      <c r="Q90" s="14" cm="1">
        <f t="array" ref="Q90">SUM(_xlfn._xlws.FILTER($H$2:$H$2300,_xlfn.MAP($O$2:$O$2300,_xlfn.LAMBDA(_xlpm.x,_xlpm.x=$O90))))</f>
        <v>2.2307202039515616E-3</v>
      </c>
      <c r="R90" s="14">
        <f>$H90/Q90</f>
        <v>3.5714285714285712E-2</v>
      </c>
      <c r="S90" s="14" cm="1">
        <f t="array" ref="S90">SUM(_xlfn._xlws.FILTER($H$2:$H$2300,_xlfn.MAP($P$2:$P$2300,_xlfn.LAMBDA(_xlpm.x,_xlpm.x=$P90))))</f>
        <v>1.5933715742511153E-4</v>
      </c>
      <c r="T90" s="14">
        <f>$H90/S90</f>
        <v>0.5</v>
      </c>
      <c r="U90" s="14">
        <f>_xlfn.LET(_xlpm.freq,F90,_xlpm.size,M90+1,_xlpm.F,V90,LOG(1+_xlpm.freq)*LOG(1+_xlpm.size)*_xlpm.F)</f>
        <v>1.4027395824968312E-2</v>
      </c>
      <c r="V90" s="14">
        <f>_xlfn.LET(_xlpm.a,T90,_xlpm.b,R90,2*_xlpm.a*_xlpm.b/(_xlpm.a+_xlpm.b))</f>
        <v>6.6666666666666666E-2</v>
      </c>
      <c r="W90" s="14">
        <f>_xlfn.LET(_xlpm.p,R90,_xlpm.q,T90,LOG(_xlpm.p/_xlpm.q))</f>
        <v>-1.146128035678238</v>
      </c>
      <c r="X90" s="2"/>
      <c r="AC90" s="2"/>
      <c r="AH90" s="2"/>
      <c r="AI90" s="2"/>
    </row>
    <row r="91" spans="1:35">
      <c r="A91" s="1" t="str">
        <f>_xlfn.LET(_xlpm.sep," : ",CONCATENATE(O91,_xlpm.sep,P91))</f>
        <v>~ar~ : [ʌɹ]</v>
      </c>
      <c r="B91" s="1">
        <f>_xlfn.LET(_xlpm.d,$G91,_xlpm.k,_xlfn.CONCAT(LEFT(TRIM(B$1),1),"*"),COUNTIF(_xlpm.d,_xlpm.k))</f>
        <v>0</v>
      </c>
      <c r="C91" s="1">
        <f>_xlfn.LET(_xlpm.d,$G91,_xlpm.k,_xlfn.CONCAT(LEFT(TRIM(C$1),1),"*"),COUNTIF(_xlpm.d,_xlpm.k))</f>
        <v>0</v>
      </c>
      <c r="D91" s="1">
        <f>_xlfn.LET(_xlpm.d,$G91,_xlpm.k,_xlfn.CONCAT(LEFT(TRIM(D$1),1),"*"),COUNTIF(_xlpm.d,_xlpm.k))</f>
        <v>0</v>
      </c>
      <c r="E91" s="1">
        <f>LOG(F91+1,10)</f>
        <v>0.30102999566398114</v>
      </c>
      <c r="F91" s="7">
        <v>1</v>
      </c>
      <c r="G91" s="9" t="s">
        <v>1728</v>
      </c>
      <c r="H91" s="4">
        <f>F91/freq.sum.r6e</f>
        <v>7.9668578712555765E-5</v>
      </c>
      <c r="I91" s="4" t="str">
        <f>_xlfn.LET(_xlpm.sep,":",_xlpm.w,$G91,LEFT(_xlpm.w,FIND(_xlpm.sep,_xlpm.w)-1))</f>
        <v>ʌɹ</v>
      </c>
      <c r="J91" s="4" t="str">
        <f>_xlfn.LET(_xlpm.sep,":",_xlpm.w,$G91,RIGHT(_xlpm.w,LEN(_xlpm.w)-FIND(_xlpm.sep,_xlpm.w)))</f>
        <v>ar</v>
      </c>
      <c r="K91" s="10">
        <f>_xlfn.LET(_xlpm.w,I91,LEN(_xlpm.w))</f>
        <v>2</v>
      </c>
      <c r="L91" s="10">
        <f>_xlfn.LET(_xlpm.w,J91,LEN(_xlpm.w))</f>
        <v>2</v>
      </c>
      <c r="M91" s="10">
        <f>_xlfn.LET(_xlpm.a,K91,_xlpm.b,L91,MAX(_xlpm.a,_xlpm.b))</f>
        <v>2</v>
      </c>
      <c r="N91" s="10">
        <f>_xlfn.LET(_xlpm.d,(K91,L91),MAX(_xlpm.d)-MIN(_xlpm.d))</f>
        <v>0</v>
      </c>
      <c r="O91" s="1" t="str">
        <f>_xlfn.LET(_xlpm.sep,":",_xlpm.w,$G91,_xlfn.CONCAT("~",RIGHT(_xlpm.w,LEN(_xlpm.w)-FIND(_xlpm.sep,_xlpm.w)),"~"))</f>
        <v>~ar~</v>
      </c>
      <c r="P91" s="1" t="str">
        <f>_xlfn.LET(_xlpm.sep,":",_xlpm.w,$G91,_xlfn.CONCAT("[",LEFT(_xlpm.w,FIND(_xlpm.sep,_xlpm.w)-1),"]"))</f>
        <v>[ʌɹ]</v>
      </c>
      <c r="Q91" s="14" cm="1">
        <f t="array" ref="Q91">SUM(_xlfn._xlws.FILTER($H$2:$H$2300,_xlfn.MAP($O$2:$O$2300,_xlfn.LAMBDA(_xlpm.x,_xlpm.x=$O91))))</f>
        <v>6.6124920331421281E-3</v>
      </c>
      <c r="R91" s="14">
        <f>$H91/Q91</f>
        <v>1.2048192771084338E-2</v>
      </c>
      <c r="S91" s="14" cm="1">
        <f t="array" ref="S91">SUM(_xlfn._xlws.FILTER($H$2:$H$2300,_xlfn.MAP($P$2:$P$2300,_xlfn.LAMBDA(_xlpm.x,_xlpm.x=$P91))))</f>
        <v>4.7801147227533459E-4</v>
      </c>
      <c r="T91" s="14">
        <f>$H91/S91</f>
        <v>0.16666666666666666</v>
      </c>
      <c r="U91" s="14">
        <f>_xlfn.LET(_xlpm.freq,F91,_xlpm.size,M91+1,_xlpm.F,V91,LOG(1+_xlpm.freq)*LOG(1+_xlpm.size)*_xlpm.F)</f>
        <v>4.0727666646946763E-3</v>
      </c>
      <c r="V91" s="14">
        <f>_xlfn.LET(_xlpm.a,T91,_xlpm.b,R91,2*_xlpm.a*_xlpm.b/(_xlpm.a+_xlpm.b))</f>
        <v>2.247191011235955E-2</v>
      </c>
      <c r="W91" s="14">
        <f>_xlfn.LET(_xlpm.p,R91,_xlpm.q,T91,LOG(_xlpm.p/_xlpm.q))</f>
        <v>-1.1409268419924301</v>
      </c>
      <c r="X91" s="2"/>
      <c r="AC91" s="2"/>
      <c r="AH91" s="2"/>
      <c r="AI91" s="2"/>
    </row>
    <row r="92" spans="1:35">
      <c r="A92" s="1" t="str">
        <f>_xlfn.LET(_xlpm.sep," : ",CONCATENATE(O92,_xlpm.sep,P92))</f>
        <v>~est~ : [ɛstʃ]</v>
      </c>
      <c r="B92" s="1">
        <f>_xlfn.LET(_xlpm.d,$G92,_xlpm.k,_xlfn.CONCAT(LEFT(TRIM(B$1),1),"*"),COUNTIF(_xlpm.d,_xlpm.k))</f>
        <v>0</v>
      </c>
      <c r="C92" s="1">
        <f>_xlfn.LET(_xlpm.d,$G92,_xlpm.k,_xlfn.CONCAT(LEFT(TRIM(C$1),1),"*"),COUNTIF(_xlpm.d,_xlpm.k))</f>
        <v>0</v>
      </c>
      <c r="D92" s="1">
        <f>_xlfn.LET(_xlpm.d,$G92,_xlpm.k,_xlfn.CONCAT(LEFT(TRIM(D$1),1),"*"),COUNTIF(_xlpm.d,_xlpm.k))</f>
        <v>0</v>
      </c>
      <c r="E92" s="1">
        <f>LOG(F92+1,10)</f>
        <v>0.60205999132796229</v>
      </c>
      <c r="F92" s="7">
        <v>3</v>
      </c>
      <c r="G92" s="9" t="s">
        <v>1557</v>
      </c>
      <c r="H92" s="4">
        <f>F92/freq.sum.r6e</f>
        <v>2.390057361376673E-4</v>
      </c>
      <c r="I92" s="1" t="str">
        <f>_xlfn.LET(_xlpm.sep,":",_xlpm.w,$G92,LEFT(_xlpm.w,FIND(_xlpm.sep,_xlpm.w)-1))</f>
        <v>ɛstʃ</v>
      </c>
      <c r="J92" s="1" t="str">
        <f>_xlfn.LET(_xlpm.sep,":",_xlpm.w,$G92,RIGHT(_xlpm.w,LEN(_xlpm.w)-FIND(_xlpm.sep,_xlpm.w)))</f>
        <v>est</v>
      </c>
      <c r="K92" s="10">
        <f>_xlfn.LET(_xlpm.w,I92,LEN(_xlpm.w))</f>
        <v>4</v>
      </c>
      <c r="L92" s="10">
        <f>_xlfn.LET(_xlpm.w,J92,LEN(_xlpm.w))</f>
        <v>3</v>
      </c>
      <c r="M92" s="10">
        <f>_xlfn.LET(_xlpm.a,K92,_xlpm.b,L92,MAX(_xlpm.a,_xlpm.b))</f>
        <v>4</v>
      </c>
      <c r="N92" s="10">
        <f>_xlfn.LET(_xlpm.d,(K92,L92),MAX(_xlpm.d)-MIN(_xlpm.d))</f>
        <v>1</v>
      </c>
      <c r="O92" s="1" t="str">
        <f>_xlfn.LET(_xlpm.sep,":",_xlpm.w,$G92,_xlfn.CONCAT("~",RIGHT(_xlpm.w,LEN(_xlpm.w)-FIND(_xlpm.sep,_xlpm.w)),"~"))</f>
        <v>~est~</v>
      </c>
      <c r="P92" s="1" t="str">
        <f>_xlfn.LET(_xlpm.sep,":",_xlpm.w,$G92,_xlfn.CONCAT("[",LEFT(_xlpm.w,FIND(_xlpm.sep,_xlpm.w)-1),"]"))</f>
        <v>[ɛstʃ]</v>
      </c>
      <c r="Q92" s="14" cm="1">
        <f t="array" ref="Q92">SUM(_xlfn._xlws.FILTER($H$2:$H$2302,_xlfn.MAP($O$2:$O$2302,_xlfn.LAMBDA(_xlpm.x,_xlpm.x=$O92))))</f>
        <v>3.2664117272147865E-3</v>
      </c>
      <c r="R92" s="14">
        <f>$H92/Q92</f>
        <v>7.3170731707317069E-2</v>
      </c>
      <c r="S92" s="14" cm="1">
        <f t="array" ref="S92">SUM(_xlfn._xlws.FILTER($H$2:$H$2302,_xlfn.MAP($P$2:$P$2302,_xlfn.LAMBDA(_xlpm.x,_xlpm.x=$P92))))</f>
        <v>2.390057361376673E-4</v>
      </c>
      <c r="T92" s="14">
        <f>$H92/S92</f>
        <v>1</v>
      </c>
      <c r="U92" s="14">
        <f>_xlfn.LET(_xlpm.freq,F92,_xlpm.size,M92+1,_xlpm.F,V92,LOG(1+_xlpm.freq)*LOG(1+_xlpm.size)*_xlpm.F)</f>
        <v>6.3885509326066306E-2</v>
      </c>
      <c r="V92" s="14">
        <f>_xlfn.LET(_xlpm.a,T92,_xlpm.b,R92,2*_xlpm.a*_xlpm.b/(_xlpm.a+_xlpm.b))</f>
        <v>0.13636363636363635</v>
      </c>
      <c r="W92" s="14">
        <f>_xlfn.LET(_xlpm.p,R92,_xlpm.q,T92,LOG(_xlpm.p/_xlpm.q))</f>
        <v>-1.1356626020000731</v>
      </c>
      <c r="X92" s="2"/>
      <c r="AC92" s="2"/>
      <c r="AH92" s="2"/>
      <c r="AI92" s="2"/>
    </row>
    <row r="93" spans="1:35">
      <c r="A93" s="1" t="str">
        <f>_xlfn.LET(_xlpm.sep," : ",CONCATENATE(O93,_xlpm.sep,P93))</f>
        <v>~er~ : [ɪɹ]</v>
      </c>
      <c r="B93" s="1">
        <f>_xlfn.LET(_xlpm.d,$G93,_xlpm.k,_xlfn.CONCAT(LEFT(TRIM(B$1),1),"*"),COUNTIF(_xlpm.d,_xlpm.k))</f>
        <v>0</v>
      </c>
      <c r="C93" s="1">
        <f>_xlfn.LET(_xlpm.d,$G93,_xlpm.k,_xlfn.CONCAT(LEFT(TRIM(C$1),1),"*"),COUNTIF(_xlpm.d,_xlpm.k))</f>
        <v>0</v>
      </c>
      <c r="D93" s="1">
        <f>_xlfn.LET(_xlpm.d,$G93,_xlpm.k,_xlfn.CONCAT(LEFT(TRIM(D$1),1),"*"),COUNTIF(_xlpm.d,_xlpm.k))</f>
        <v>0</v>
      </c>
      <c r="E93" s="1">
        <f>LOG(F93+1,10)</f>
        <v>1.1760912590556811</v>
      </c>
      <c r="F93" s="7">
        <v>14</v>
      </c>
      <c r="G93" s="9" t="s">
        <v>1760</v>
      </c>
      <c r="H93" s="4">
        <f>F93/freq.sum.r6e</f>
        <v>1.1153601019757808E-3</v>
      </c>
      <c r="I93" s="1" t="str">
        <f>_xlfn.LET(_xlpm.sep,":",_xlpm.w,$G93,LEFT(_xlpm.w,FIND(_xlpm.sep,_xlpm.w)-1))</f>
        <v>ɪɹ</v>
      </c>
      <c r="J93" s="1" t="str">
        <f>_xlfn.LET(_xlpm.sep,":",_xlpm.w,$G93,RIGHT(_xlpm.w,LEN(_xlpm.w)-FIND(_xlpm.sep,_xlpm.w)))</f>
        <v>er</v>
      </c>
      <c r="K93" s="10">
        <f>_xlfn.LET(_xlpm.w,I93,LEN(_xlpm.w))</f>
        <v>2</v>
      </c>
      <c r="L93" s="10">
        <f>_xlfn.LET(_xlpm.w,J93,LEN(_xlpm.w))</f>
        <v>2</v>
      </c>
      <c r="M93" s="10">
        <f>_xlfn.LET(_xlpm.a,K93,_xlpm.b,L93,MAX(_xlpm.a,_xlpm.b))</f>
        <v>2</v>
      </c>
      <c r="N93" s="10">
        <f>_xlfn.LET(_xlpm.d,(K93,L93),MAX(_xlpm.d)-MIN(_xlpm.d))</f>
        <v>0</v>
      </c>
      <c r="O93" s="1" t="str">
        <f>_xlfn.LET(_xlpm.sep,":",_xlpm.w,$G93,_xlfn.CONCAT("~",RIGHT(_xlpm.w,LEN(_xlpm.w)-FIND(_xlpm.sep,_xlpm.w)),"~"))</f>
        <v>~er~</v>
      </c>
      <c r="P93" s="1" t="str">
        <f>_xlfn.LET(_xlpm.sep,":",_xlpm.w,$G93,_xlfn.CONCAT("[",LEFT(_xlpm.w,FIND(_xlpm.sep,_xlpm.w)-1),"]"))</f>
        <v>[ɪɹ]</v>
      </c>
      <c r="Q93" s="14" cm="1">
        <f t="array" ref="Q93">SUM(_xlfn._xlws.FILTER($H$2:$H$2302,_xlfn.MAP($O$2:$O$2302,_xlfn.LAMBDA(_xlpm.x,_xlpm.x=$O93))))</f>
        <v>2.7246653919694074E-2</v>
      </c>
      <c r="R93" s="14">
        <f>$H93/Q93</f>
        <v>4.0935672514619888E-2</v>
      </c>
      <c r="S93" s="14" cm="1">
        <f t="array" ref="S93">SUM(_xlfn._xlws.FILTER($H$2:$H$2302,_xlfn.MAP($P$2:$P$2302,_xlfn.LAMBDA(_xlpm.x,_xlpm.x=$P93))))</f>
        <v>2.0713830465264498E-3</v>
      </c>
      <c r="T93" s="14">
        <f>$H93/S93</f>
        <v>0.53846153846153855</v>
      </c>
      <c r="U93" s="14">
        <f>_xlfn.LET(_xlpm.freq,F93,_xlpm.size,M93+1,_xlpm.F,V93,LOG(1+_xlpm.freq)*LOG(1+_xlpm.size)*_xlpm.F)</f>
        <v>5.3875461441257516E-2</v>
      </c>
      <c r="V93" s="14">
        <f>_xlfn.LET(_xlpm.a,T93,_xlpm.b,R93,2*_xlpm.a*_xlpm.b/(_xlpm.a+_xlpm.b))</f>
        <v>7.6086956521739135E-2</v>
      </c>
      <c r="W93" s="14">
        <f>_xlfn.LET(_xlpm.p,R93,_xlpm.q,T93,LOG(_xlpm.p/_xlpm.q))</f>
        <v>-1.1190527580853171</v>
      </c>
      <c r="X93" s="2"/>
      <c r="AC93" s="2"/>
      <c r="AH93" s="2"/>
      <c r="AI93" s="2"/>
    </row>
    <row r="94" spans="1:35">
      <c r="A94" s="1" t="str">
        <f>_xlfn.LET(_xlpm.sep," : ",CONCATENATE(O94,_xlpm.sep,P94))</f>
        <v>~ep~ : [ɛpj]</v>
      </c>
      <c r="B94" s="1">
        <f>_xlfn.LET(_xlpm.d,$G94,_xlpm.k,_xlfn.CONCAT(LEFT(TRIM(B$1),1),"*"),COUNTIF(_xlpm.d,_xlpm.k))</f>
        <v>0</v>
      </c>
      <c r="C94" s="1">
        <f>_xlfn.LET(_xlpm.d,$G94,_xlpm.k,_xlfn.CONCAT(LEFT(TRIM(C$1),1),"*"),COUNTIF(_xlpm.d,_xlpm.k))</f>
        <v>0</v>
      </c>
      <c r="D94" s="1">
        <f>_xlfn.LET(_xlpm.d,$G94,_xlpm.k,_xlfn.CONCAT(LEFT(TRIM(D$1),1),"*"),COUNTIF(_xlpm.d,_xlpm.k))</f>
        <v>0</v>
      </c>
      <c r="E94" s="1">
        <f>LOG(F94+1,10)</f>
        <v>0.47712125471966244</v>
      </c>
      <c r="F94" s="7">
        <v>2</v>
      </c>
      <c r="G94" s="9" t="s">
        <v>2301</v>
      </c>
      <c r="H94" s="4">
        <f>F94/freq.sum.r6e</f>
        <v>1.5933715742511153E-4</v>
      </c>
      <c r="I94" s="4" t="str">
        <f>_xlfn.LET(_xlpm.sep,":",_xlpm.w,$G94,LEFT(_xlpm.w,FIND(_xlpm.sep,_xlpm.w)-1))</f>
        <v>ɛpj</v>
      </c>
      <c r="J94" s="4" t="str">
        <f>_xlfn.LET(_xlpm.sep,":",_xlpm.w,$G94,RIGHT(_xlpm.w,LEN(_xlpm.w)-FIND(_xlpm.sep,_xlpm.w)))</f>
        <v>ep</v>
      </c>
      <c r="K94" s="10">
        <f>_xlfn.LET(_xlpm.w,I94,LEN(_xlpm.w))</f>
        <v>3</v>
      </c>
      <c r="L94" s="10">
        <f>_xlfn.LET(_xlpm.w,J94,LEN(_xlpm.w))</f>
        <v>2</v>
      </c>
      <c r="M94" s="10">
        <f>_xlfn.LET(_xlpm.a,K94,_xlpm.b,L94,MAX(_xlpm.a,_xlpm.b))</f>
        <v>3</v>
      </c>
      <c r="N94" s="10">
        <f>_xlfn.LET(_xlpm.d,(K94,L94),MAX(_xlpm.d)-MIN(_xlpm.d))</f>
        <v>1</v>
      </c>
      <c r="O94" s="1" t="str">
        <f>_xlfn.LET(_xlpm.sep,":",_xlpm.w,$G94,_xlfn.CONCAT("~",RIGHT(_xlpm.w,LEN(_xlpm.w)-FIND(_xlpm.sep,_xlpm.w)),"~"))</f>
        <v>~ep~</v>
      </c>
      <c r="P94" s="1" t="str">
        <f>_xlfn.LET(_xlpm.sep,":",_xlpm.w,$G94,_xlfn.CONCAT("[",LEFT(_xlpm.w,FIND(_xlpm.sep,_xlpm.w)-1),"]"))</f>
        <v>[ɛpj]</v>
      </c>
      <c r="Q94" s="14" cm="1">
        <f t="array" ref="Q94">SUM(_xlfn._xlws.FILTER($H$2:$H$2300,_xlfn.MAP($O$2:$O$2300,_xlfn.LAMBDA(_xlpm.x,_xlpm.x=$O94))))</f>
        <v>2.0713830465264498E-3</v>
      </c>
      <c r="R94" s="14">
        <f>$H94/Q94</f>
        <v>7.6923076923076927E-2</v>
      </c>
      <c r="S94" s="14" cm="1">
        <f t="array" ref="S94">SUM(_xlfn._xlws.FILTER($H$2:$H$2300,_xlfn.MAP($P$2:$P$2300,_xlfn.LAMBDA(_xlpm.x,_xlpm.x=$P94))))</f>
        <v>1.5933715742511153E-4</v>
      </c>
      <c r="T94" s="14">
        <f>$H94/S94</f>
        <v>1</v>
      </c>
      <c r="U94" s="14">
        <f>_xlfn.LET(_xlpm.freq,F94,_xlpm.size,M94+1,_xlpm.F,V94,LOG(1+_xlpm.freq)*LOG(1+_xlpm.size)*_xlpm.F)</f>
        <v>4.7641920782887037E-2</v>
      </c>
      <c r="V94" s="14">
        <f>_xlfn.LET(_xlpm.a,T94,_xlpm.b,R94,2*_xlpm.a*_xlpm.b/(_xlpm.a+_xlpm.b))</f>
        <v>0.14285714285714288</v>
      </c>
      <c r="W94" s="14">
        <f>_xlfn.LET(_xlpm.p,R94,_xlpm.q,T94,LOG(_xlpm.p/_xlpm.q))</f>
        <v>-1.1139433523068367</v>
      </c>
      <c r="X94" s="2"/>
      <c r="AC94" s="2"/>
      <c r="AH94" s="2"/>
      <c r="AI94" s="2"/>
    </row>
    <row r="95" spans="1:35">
      <c r="A95" s="1" t="str">
        <f>_xlfn.LET(_xlpm.sep," : ",CONCATENATE(O95,_xlpm.sep,P95))</f>
        <v>~at~ : [ætʃ]</v>
      </c>
      <c r="B95" s="1">
        <f>_xlfn.LET(_xlpm.d,$G95,_xlpm.k,_xlfn.CONCAT(LEFT(TRIM(B$1),1),"*"),COUNTIF(_xlpm.d,_xlpm.k))</f>
        <v>0</v>
      </c>
      <c r="C95" s="1">
        <f>_xlfn.LET(_xlpm.d,$G95,_xlpm.k,_xlfn.CONCAT(LEFT(TRIM(C$1),1),"*"),COUNTIF(_xlpm.d,_xlpm.k))</f>
        <v>0</v>
      </c>
      <c r="D95" s="1">
        <f>_xlfn.LET(_xlpm.d,$G95,_xlpm.k,_xlfn.CONCAT(LEFT(TRIM(D$1),1),"*"),COUNTIF(_xlpm.d,_xlpm.k))</f>
        <v>0</v>
      </c>
      <c r="E95" s="1">
        <f>LOG(F95+1,10)</f>
        <v>0.8450980400142567</v>
      </c>
      <c r="F95" s="7">
        <v>6</v>
      </c>
      <c r="G95" s="9" t="s">
        <v>366</v>
      </c>
      <c r="H95" s="4">
        <f>F95/freq.sum.r6e</f>
        <v>4.7801147227533459E-4</v>
      </c>
      <c r="I95" s="1" t="str">
        <f>_xlfn.LET(_xlpm.sep,":",_xlpm.w,$G95,LEFT(_xlpm.w,FIND(_xlpm.sep,_xlpm.w)-1))</f>
        <v>ætʃ</v>
      </c>
      <c r="J95" s="1" t="str">
        <f>_xlfn.LET(_xlpm.sep,":",_xlpm.w,$G95,RIGHT(_xlpm.w,LEN(_xlpm.w)-FIND(_xlpm.sep,_xlpm.w)))</f>
        <v>at</v>
      </c>
      <c r="K95" s="10">
        <f>_xlfn.LET(_xlpm.w,I95,LEN(_xlpm.w))</f>
        <v>3</v>
      </c>
      <c r="L95" s="10">
        <f>_xlfn.LET(_xlpm.w,J95,LEN(_xlpm.w))</f>
        <v>2</v>
      </c>
      <c r="M95" s="10">
        <f>_xlfn.LET(_xlpm.a,K95,_xlpm.b,L95,MAX(_xlpm.a,_xlpm.b))</f>
        <v>3</v>
      </c>
      <c r="N95" s="10">
        <f>_xlfn.LET(_xlpm.d,(K95,L95),MAX(_xlpm.d)-MIN(_xlpm.d))</f>
        <v>1</v>
      </c>
      <c r="O95" s="1" t="str">
        <f>_xlfn.LET(_xlpm.sep,":",_xlpm.w,$G95,_xlfn.CONCAT("~",RIGHT(_xlpm.w,LEN(_xlpm.w)-FIND(_xlpm.sep,_xlpm.w)),"~"))</f>
        <v>~at~</v>
      </c>
      <c r="P95" s="1" t="str">
        <f>_xlfn.LET(_xlpm.sep,":",_xlpm.w,$G95,_xlfn.CONCAT("[",LEFT(_xlpm.w,FIND(_xlpm.sep,_xlpm.w)-1),"]"))</f>
        <v>[ætʃ]</v>
      </c>
      <c r="Q95" s="14" cm="1">
        <f t="array" ref="Q95">SUM(_xlfn._xlws.FILTER($H$2:$H$2300,_xlfn.MAP($O$2:$O$2300,_xlfn.LAMBDA(_xlpm.x,_xlpm.x=$O95))))</f>
        <v>1.1312938177182919E-2</v>
      </c>
      <c r="R95" s="14">
        <f>$H95/Q95</f>
        <v>4.2253521126760563E-2</v>
      </c>
      <c r="S95" s="14" cm="1">
        <f t="array" ref="S95">SUM(_xlfn._xlws.FILTER($H$2:$H$2300,_xlfn.MAP($P$2:$P$2300,_xlfn.LAMBDA(_xlpm.x,_xlpm.x=$P95))))</f>
        <v>8.7635436583811347E-4</v>
      </c>
      <c r="T95" s="14">
        <f>$H95/S95</f>
        <v>0.54545454545454541</v>
      </c>
      <c r="U95" s="14">
        <f>_xlfn.LET(_xlpm.freq,F95,_xlpm.size,M95+1,_xlpm.F,V95,LOG(1+_xlpm.freq)*LOG(1+_xlpm.size)*_xlpm.F)</f>
        <v>4.6329269073970669E-2</v>
      </c>
      <c r="V95" s="14">
        <f>_xlfn.LET(_xlpm.a,T95,_xlpm.b,R95,2*_xlpm.a*_xlpm.b/(_xlpm.a+_xlpm.b))</f>
        <v>7.8431372549019607E-2</v>
      </c>
      <c r="W95" s="14">
        <f>_xlfn.LET(_xlpm.p,R95,_xlpm.q,T95,LOG(_xlpm.p/_xlpm.q))</f>
        <v>-1.1108956592248314</v>
      </c>
      <c r="X95" s="2"/>
      <c r="AC95" s="2"/>
      <c r="AH95" s="2"/>
      <c r="AI95" s="2"/>
    </row>
    <row r="96" spans="1:35">
      <c r="A96" s="1" t="str">
        <f>_xlfn.LET(_xlpm.sep," : ",CONCATENATE(O96,_xlpm.sep,P96))</f>
        <v>~at~ : [æʃ]</v>
      </c>
      <c r="B96" s="1">
        <f>_xlfn.LET(_xlpm.d,$G96,_xlpm.k,_xlfn.CONCAT(LEFT(TRIM(B$1),1),"*"),COUNTIF(_xlpm.d,_xlpm.k))</f>
        <v>0</v>
      </c>
      <c r="C96" s="1">
        <f>_xlfn.LET(_xlpm.d,$G96,_xlpm.k,_xlfn.CONCAT(LEFT(TRIM(C$1),1),"*"),COUNTIF(_xlpm.d,_xlpm.k))</f>
        <v>0</v>
      </c>
      <c r="D96" s="1">
        <f>_xlfn.LET(_xlpm.d,$G96,_xlpm.k,_xlfn.CONCAT(LEFT(TRIM(D$1),1),"*"),COUNTIF(_xlpm.d,_xlpm.k))</f>
        <v>0</v>
      </c>
      <c r="E96" s="1">
        <f>LOG(F96+1,10)</f>
        <v>0.60205999132796229</v>
      </c>
      <c r="F96" s="7">
        <v>3</v>
      </c>
      <c r="G96" s="9" t="s">
        <v>378</v>
      </c>
      <c r="H96" s="4">
        <f>F96/freq.sum.r6e</f>
        <v>2.390057361376673E-4</v>
      </c>
      <c r="I96" s="1" t="str">
        <f>_xlfn.LET(_xlpm.sep,":",_xlpm.w,$G96,LEFT(_xlpm.w,FIND(_xlpm.sep,_xlpm.w)-1))</f>
        <v>æʃ</v>
      </c>
      <c r="J96" s="1" t="str">
        <f>_xlfn.LET(_xlpm.sep,":",_xlpm.w,$G96,RIGHT(_xlpm.w,LEN(_xlpm.w)-FIND(_xlpm.sep,_xlpm.w)))</f>
        <v>at</v>
      </c>
      <c r="K96" s="10">
        <f>_xlfn.LET(_xlpm.w,I96,LEN(_xlpm.w))</f>
        <v>2</v>
      </c>
      <c r="L96" s="10">
        <f>_xlfn.LET(_xlpm.w,J96,LEN(_xlpm.w))</f>
        <v>2</v>
      </c>
      <c r="M96" s="10">
        <f>_xlfn.LET(_xlpm.a,K96,_xlpm.b,L96,MAX(_xlpm.a,_xlpm.b))</f>
        <v>2</v>
      </c>
      <c r="N96" s="10">
        <f>_xlfn.LET(_xlpm.d,(K96,L96),MAX(_xlpm.d)-MIN(_xlpm.d))</f>
        <v>0</v>
      </c>
      <c r="O96" s="1" t="str">
        <f>_xlfn.LET(_xlpm.sep,":",_xlpm.w,$G96,_xlfn.CONCAT("~",RIGHT(_xlpm.w,LEN(_xlpm.w)-FIND(_xlpm.sep,_xlpm.w)),"~"))</f>
        <v>~at~</v>
      </c>
      <c r="P96" s="1" t="str">
        <f>_xlfn.LET(_xlpm.sep,":",_xlpm.w,$G96,_xlfn.CONCAT("[",LEFT(_xlpm.w,FIND(_xlpm.sep,_xlpm.w)-1),"]"))</f>
        <v>[æʃ]</v>
      </c>
      <c r="Q96" s="14" cm="1">
        <f t="array" ref="Q96">SUM(_xlfn._xlws.FILTER($H$2:$H$2302,_xlfn.MAP($O$2:$O$2302,_xlfn.LAMBDA(_xlpm.x,_xlpm.x=$O96))))</f>
        <v>1.1312938177182919E-2</v>
      </c>
      <c r="R96" s="14">
        <f>$H96/Q96</f>
        <v>2.1126760563380281E-2</v>
      </c>
      <c r="S96" s="14" cm="1">
        <f t="array" ref="S96">SUM(_xlfn._xlws.FILTER($H$2:$H$2302,_xlfn.MAP($P$2:$P$2302,_xlfn.LAMBDA(_xlpm.x,_xlpm.x=$P96))))</f>
        <v>8.7635436583811347E-4</v>
      </c>
      <c r="T96" s="14">
        <f>$H96/S96</f>
        <v>0.27272727272727271</v>
      </c>
      <c r="U96" s="14">
        <f>_xlfn.LET(_xlpm.freq,F96,_xlpm.size,M96+1,_xlpm.F,V96,LOG(1+_xlpm.freq)*LOG(1+_xlpm.size)*_xlpm.F)</f>
        <v>1.421475424148338E-2</v>
      </c>
      <c r="V96" s="14">
        <f>_xlfn.LET(_xlpm.a,T96,_xlpm.b,R96,2*_xlpm.a*_xlpm.b/(_xlpm.a+_xlpm.b))</f>
        <v>3.9215686274509803E-2</v>
      </c>
      <c r="W96" s="14">
        <f>_xlfn.LET(_xlpm.p,R96,_xlpm.q,T96,LOG(_xlpm.p/_xlpm.q))</f>
        <v>-1.1108956592248314</v>
      </c>
      <c r="X96" s="2"/>
      <c r="AC96" s="2"/>
      <c r="AH96" s="2"/>
      <c r="AI96" s="2"/>
    </row>
    <row r="97" spans="1:35">
      <c r="A97" s="1" t="str">
        <f>_xlfn.LET(_xlpm.sep," : ",CONCATENATE(O97,_xlpm.sep,P97))</f>
        <v>~ous~ : [ʌz]</v>
      </c>
      <c r="B97" s="1">
        <f>_xlfn.LET(_xlpm.d,$G97,_xlpm.k,_xlfn.CONCAT(LEFT(TRIM(B$1),1),"*"),COUNTIF(_xlpm.d,_xlpm.k))</f>
        <v>0</v>
      </c>
      <c r="C97" s="1">
        <f>_xlfn.LET(_xlpm.d,$G97,_xlpm.k,_xlfn.CONCAT(LEFT(TRIM(C$1),1),"*"),COUNTIF(_xlpm.d,_xlpm.k))</f>
        <v>0</v>
      </c>
      <c r="D97" s="1">
        <f>_xlfn.LET(_xlpm.d,$G97,_xlpm.k,_xlfn.CONCAT(LEFT(TRIM(D$1),1),"*"),COUNTIF(_xlpm.d,_xlpm.k))</f>
        <v>0</v>
      </c>
      <c r="E97" s="1">
        <f>LOG(F97+1,10)</f>
        <v>0.30102999566398114</v>
      </c>
      <c r="F97" s="7">
        <v>1</v>
      </c>
      <c r="G97" s="9" t="s">
        <v>1698</v>
      </c>
      <c r="H97" s="4">
        <f>F97/freq.sum.r6e</f>
        <v>7.9668578712555765E-5</v>
      </c>
      <c r="I97" s="4" t="str">
        <f>_xlfn.LET(_xlpm.sep,":",_xlpm.w,$G97,LEFT(_xlpm.w,FIND(_xlpm.sep,_xlpm.w)-1))</f>
        <v>ʌz</v>
      </c>
      <c r="J97" s="4" t="str">
        <f>_xlfn.LET(_xlpm.sep,":",_xlpm.w,$G97,RIGHT(_xlpm.w,LEN(_xlpm.w)-FIND(_xlpm.sep,_xlpm.w)))</f>
        <v>ous</v>
      </c>
      <c r="K97" s="10">
        <f>_xlfn.LET(_xlpm.w,I97,LEN(_xlpm.w))</f>
        <v>2</v>
      </c>
      <c r="L97" s="10">
        <f>_xlfn.LET(_xlpm.w,J97,LEN(_xlpm.w))</f>
        <v>3</v>
      </c>
      <c r="M97" s="10">
        <f>_xlfn.LET(_xlpm.a,K97,_xlpm.b,L97,MAX(_xlpm.a,_xlpm.b))</f>
        <v>3</v>
      </c>
      <c r="N97" s="10">
        <f>_xlfn.LET(_xlpm.d,(K97,L97),MAX(_xlpm.d)-MIN(_xlpm.d))</f>
        <v>1</v>
      </c>
      <c r="O97" s="1" t="str">
        <f>_xlfn.LET(_xlpm.sep,":",_xlpm.w,$G97,_xlfn.CONCAT("~",RIGHT(_xlpm.w,LEN(_xlpm.w)-FIND(_xlpm.sep,_xlpm.w)),"~"))</f>
        <v>~ous~</v>
      </c>
      <c r="P97" s="1" t="str">
        <f>_xlfn.LET(_xlpm.sep,":",_xlpm.w,$G97,_xlfn.CONCAT("[",LEFT(_xlpm.w,FIND(_xlpm.sep,_xlpm.w)-1),"]"))</f>
        <v>[ʌz]</v>
      </c>
      <c r="Q97" s="14" cm="1">
        <f t="array" ref="Q97">SUM(_xlfn._xlws.FILTER($H$2:$H$2300,_xlfn.MAP($O$2:$O$2300,_xlfn.LAMBDA(_xlpm.x,_xlpm.x=$O97))))</f>
        <v>1.9917144678138943E-3</v>
      </c>
      <c r="R97" s="14">
        <f>$H97/Q97</f>
        <v>3.9999999999999994E-2</v>
      </c>
      <c r="S97" s="14" cm="1">
        <f t="array" ref="S97">SUM(_xlfn._xlws.FILTER($H$2:$H$2300,_xlfn.MAP($P$2:$P$2300,_xlfn.LAMBDA(_xlpm.x,_xlpm.x=$P97))))</f>
        <v>1.5933715742511153E-4</v>
      </c>
      <c r="T97" s="14">
        <f>$H97/S97</f>
        <v>0.5</v>
      </c>
      <c r="U97" s="14">
        <f>_xlfn.LET(_xlpm.freq,F97,_xlpm.size,M97+1,_xlpm.F,V97,LOG(1+_xlpm.freq)*LOG(1+_xlpm.size)*_xlpm.F)</f>
        <v>1.5585995361075898E-2</v>
      </c>
      <c r="V97" s="14">
        <f>_xlfn.LET(_xlpm.a,T97,_xlpm.b,R97,2*_xlpm.a*_xlpm.b/(_xlpm.a+_xlpm.b))</f>
        <v>7.4074074074074056E-2</v>
      </c>
      <c r="W97" s="14">
        <f>_xlfn.LET(_xlpm.p,R97,_xlpm.q,T97,LOG(_xlpm.p/_xlpm.q))</f>
        <v>-1.0969100130080565</v>
      </c>
      <c r="X97" s="2"/>
      <c r="AC97" s="2"/>
      <c r="AH97" s="2"/>
      <c r="AI97" s="2"/>
    </row>
    <row r="98" spans="1:35">
      <c r="A98" s="1" t="str">
        <f>_xlfn.LET(_xlpm.sep," : ",CONCATENATE(O98,_xlpm.sep,P98))</f>
        <v>~old~ : [oʊldʒ]</v>
      </c>
      <c r="B98" s="1">
        <f>_xlfn.LET(_xlpm.d,$G98,_xlpm.k,_xlfn.CONCAT(LEFT(TRIM(B$1),1),"*"),COUNTIF(_xlpm.d,_xlpm.k))</f>
        <v>0</v>
      </c>
      <c r="C98" s="1">
        <f>_xlfn.LET(_xlpm.d,$G98,_xlpm.k,_xlfn.CONCAT(LEFT(TRIM(C$1),1),"*"),COUNTIF(_xlpm.d,_xlpm.k))</f>
        <v>0</v>
      </c>
      <c r="D98" s="1">
        <f>_xlfn.LET(_xlpm.d,$G98,_xlpm.k,_xlfn.CONCAT(LEFT(TRIM(D$1),1),"*"),COUNTIF(_xlpm.d,_xlpm.k))</f>
        <v>0</v>
      </c>
      <c r="E98" s="1">
        <f>LOG(F98+1,10)</f>
        <v>0.30102999566398114</v>
      </c>
      <c r="F98" s="7">
        <v>1</v>
      </c>
      <c r="G98" s="9" t="s">
        <v>698</v>
      </c>
      <c r="H98" s="4">
        <f>F98/freq.sum.r6e</f>
        <v>7.9668578712555765E-5</v>
      </c>
      <c r="I98" s="4" t="str">
        <f>_xlfn.LET(_xlpm.sep,":",_xlpm.w,$G98,LEFT(_xlpm.w,FIND(_xlpm.sep,_xlpm.w)-1))</f>
        <v>oʊldʒ</v>
      </c>
      <c r="J98" s="4" t="str">
        <f>_xlfn.LET(_xlpm.sep,":",_xlpm.w,$G98,RIGHT(_xlpm.w,LEN(_xlpm.w)-FIND(_xlpm.sep,_xlpm.w)))</f>
        <v>old</v>
      </c>
      <c r="K98" s="10">
        <f>_xlfn.LET(_xlpm.w,I98,LEN(_xlpm.w))</f>
        <v>5</v>
      </c>
      <c r="L98" s="10">
        <f>_xlfn.LET(_xlpm.w,J98,LEN(_xlpm.w))</f>
        <v>3</v>
      </c>
      <c r="M98" s="10">
        <f>_xlfn.LET(_xlpm.a,K98,_xlpm.b,L98,MAX(_xlpm.a,_xlpm.b))</f>
        <v>5</v>
      </c>
      <c r="N98" s="10">
        <f>_xlfn.LET(_xlpm.d,(K98,L98),MAX(_xlpm.d)-MIN(_xlpm.d))</f>
        <v>2</v>
      </c>
      <c r="O98" s="1" t="str">
        <f>_xlfn.LET(_xlpm.sep,":",_xlpm.w,$G98,_xlfn.CONCAT("~",RIGHT(_xlpm.w,LEN(_xlpm.w)-FIND(_xlpm.sep,_xlpm.w)),"~"))</f>
        <v>~old~</v>
      </c>
      <c r="P98" s="1" t="str">
        <f>_xlfn.LET(_xlpm.sep,":",_xlpm.w,$G98,_xlfn.CONCAT("[",LEFT(_xlpm.w,FIND(_xlpm.sep,_xlpm.w)-1),"]"))</f>
        <v>[oʊldʒ]</v>
      </c>
      <c r="Q98" s="14" cm="1">
        <f t="array" ref="Q98">SUM(_xlfn._xlws.FILTER($H$2:$H$2300,_xlfn.MAP($O$2:$O$2300,_xlfn.LAMBDA(_xlpm.x,_xlpm.x=$O98))))</f>
        <v>9.5602294455066918E-4</v>
      </c>
      <c r="R98" s="14">
        <f>$H98/Q98</f>
        <v>8.3333333333333329E-2</v>
      </c>
      <c r="S98" s="14" cm="1">
        <f t="array" ref="S98">SUM(_xlfn._xlws.FILTER($H$2:$H$2300,_xlfn.MAP($P$2:$P$2300,_xlfn.LAMBDA(_xlpm.x,_xlpm.x=$P98))))</f>
        <v>7.9668578712555765E-5</v>
      </c>
      <c r="T98" s="14">
        <f>$H98/S98</f>
        <v>1</v>
      </c>
      <c r="U98" s="14">
        <f>_xlfn.LET(_xlpm.freq,F98,_xlpm.size,M98+1,_xlpm.F,V98,LOG(1+_xlpm.freq)*LOG(1+_xlpm.size)*_xlpm.F)</f>
        <v>3.9138439895558576E-2</v>
      </c>
      <c r="V98" s="14">
        <f>_xlfn.LET(_xlpm.a,T98,_xlpm.b,R98,2*_xlpm.a*_xlpm.b/(_xlpm.a+_xlpm.b))</f>
        <v>0.15384615384615385</v>
      </c>
      <c r="W98" s="14">
        <f>_xlfn.LET(_xlpm.p,R98,_xlpm.q,T98,LOG(_xlpm.p/_xlpm.q))</f>
        <v>-1.0791812460476249</v>
      </c>
      <c r="X98" s="2"/>
      <c r="AC98" s="2"/>
      <c r="AH98" s="2"/>
      <c r="AI98" s="2"/>
    </row>
    <row r="99" spans="1:35">
      <c r="A99" s="1" t="str">
        <f>_xlfn.LET(_xlpm.sep," : ",CONCATENATE(O99,_xlpm.sep,P99))</f>
        <v>~uct~ : [ʌktʃ]</v>
      </c>
      <c r="B99" s="1">
        <f>_xlfn.LET(_xlpm.d,$G99,_xlpm.k,_xlfn.CONCAT(LEFT(TRIM(B$1),1),"*"),COUNTIF(_xlpm.d,_xlpm.k))</f>
        <v>0</v>
      </c>
      <c r="C99" s="1">
        <f>_xlfn.LET(_xlpm.d,$G99,_xlpm.k,_xlfn.CONCAT(LEFT(TRIM(C$1),1),"*"),COUNTIF(_xlpm.d,_xlpm.k))</f>
        <v>0</v>
      </c>
      <c r="D99" s="1">
        <f>_xlfn.LET(_xlpm.d,$G99,_xlpm.k,_xlfn.CONCAT(LEFT(TRIM(D$1),1),"*"),COUNTIF(_xlpm.d,_xlpm.k))</f>
        <v>0</v>
      </c>
      <c r="E99" s="1">
        <f>LOG(F99+1,10)</f>
        <v>0.30102999566398114</v>
      </c>
      <c r="F99" s="7">
        <v>1</v>
      </c>
      <c r="G99" s="9" t="s">
        <v>1044</v>
      </c>
      <c r="H99" s="4">
        <f>F99/freq.sum.r6e</f>
        <v>7.9668578712555765E-5</v>
      </c>
      <c r="I99" s="4" t="str">
        <f>_xlfn.LET(_xlpm.sep,":",_xlpm.w,$G99,LEFT(_xlpm.w,FIND(_xlpm.sep,_xlpm.w)-1))</f>
        <v>ʌktʃ</v>
      </c>
      <c r="J99" s="4" t="str">
        <f>_xlfn.LET(_xlpm.sep,":",_xlpm.w,$G99,RIGHT(_xlpm.w,LEN(_xlpm.w)-FIND(_xlpm.sep,_xlpm.w)))</f>
        <v>uct</v>
      </c>
      <c r="K99" s="10">
        <f>_xlfn.LET(_xlpm.w,I99,LEN(_xlpm.w))</f>
        <v>4</v>
      </c>
      <c r="L99" s="10">
        <f>_xlfn.LET(_xlpm.w,J99,LEN(_xlpm.w))</f>
        <v>3</v>
      </c>
      <c r="M99" s="10">
        <f>_xlfn.LET(_xlpm.a,K99,_xlpm.b,L99,MAX(_xlpm.a,_xlpm.b))</f>
        <v>4</v>
      </c>
      <c r="N99" s="10">
        <f>_xlfn.LET(_xlpm.d,(K99,L99),MAX(_xlpm.d)-MIN(_xlpm.d))</f>
        <v>1</v>
      </c>
      <c r="O99" s="1" t="str">
        <f>_xlfn.LET(_xlpm.sep,":",_xlpm.w,$G99,_xlfn.CONCAT("~",RIGHT(_xlpm.w,LEN(_xlpm.w)-FIND(_xlpm.sep,_xlpm.w)),"~"))</f>
        <v>~uct~</v>
      </c>
      <c r="P99" s="1" t="str">
        <f>_xlfn.LET(_xlpm.sep,":",_xlpm.w,$G99,_xlfn.CONCAT("[",LEFT(_xlpm.w,FIND(_xlpm.sep,_xlpm.w)-1),"]"))</f>
        <v>[ʌktʃ]</v>
      </c>
      <c r="Q99" s="14" cm="1">
        <f t="array" ref="Q99">SUM(_xlfn._xlws.FILTER($H$2:$H$2300,_xlfn.MAP($O$2:$O$2300,_xlfn.LAMBDA(_xlpm.x,_xlpm.x=$O99))))</f>
        <v>9.5602294455066918E-4</v>
      </c>
      <c r="R99" s="14">
        <f>$H99/Q99</f>
        <v>8.3333333333333329E-2</v>
      </c>
      <c r="S99" s="14" cm="1">
        <f t="array" ref="S99">SUM(_xlfn._xlws.FILTER($H$2:$H$2300,_xlfn.MAP($P$2:$P$2300,_xlfn.LAMBDA(_xlpm.x,_xlpm.x=$P99))))</f>
        <v>7.9668578712555765E-5</v>
      </c>
      <c r="T99" s="14">
        <f>$H99/S99</f>
        <v>1</v>
      </c>
      <c r="U99" s="14">
        <f>_xlfn.LET(_xlpm.freq,F99,_xlpm.size,M99+1,_xlpm.F,V99,LOG(1+_xlpm.freq)*LOG(1+_xlpm.size)*_xlpm.F)</f>
        <v>3.603797961983228E-2</v>
      </c>
      <c r="V99" s="14">
        <f>_xlfn.LET(_xlpm.a,T99,_xlpm.b,R99,2*_xlpm.a*_xlpm.b/(_xlpm.a+_xlpm.b))</f>
        <v>0.15384615384615385</v>
      </c>
      <c r="W99" s="14">
        <f>_xlfn.LET(_xlpm.p,R99,_xlpm.q,T99,LOG(_xlpm.p/_xlpm.q))</f>
        <v>-1.0791812460476249</v>
      </c>
      <c r="X99" s="2"/>
      <c r="AC99" s="2"/>
      <c r="AH99" s="2"/>
      <c r="AI99" s="2"/>
    </row>
    <row r="100" spans="1:35">
      <c r="A100" s="1" t="str">
        <f>_xlfn.LET(_xlpm.sep," : ",CONCATENATE(O100,_xlpm.sep,P100))</f>
        <v>~ol~ : [ʌl]</v>
      </c>
      <c r="B100" s="1">
        <f>_xlfn.LET(_xlpm.d,$G100,_xlpm.k,_xlfn.CONCAT(LEFT(TRIM(B$1),1),"*"),COUNTIF(_xlpm.d,_xlpm.k))</f>
        <v>0</v>
      </c>
      <c r="C100" s="1">
        <f>_xlfn.LET(_xlpm.d,$G100,_xlpm.k,_xlfn.CONCAT(LEFT(TRIM(C$1),1),"*"),COUNTIF(_xlpm.d,_xlpm.k))</f>
        <v>0</v>
      </c>
      <c r="D100" s="1">
        <f>_xlfn.LET(_xlpm.d,$G100,_xlpm.k,_xlfn.CONCAT(LEFT(TRIM(D$1),1),"*"),COUNTIF(_xlpm.d,_xlpm.k))</f>
        <v>0</v>
      </c>
      <c r="E100" s="1">
        <f>LOG(F100+1,10)</f>
        <v>0.47712125471966244</v>
      </c>
      <c r="F100" s="7">
        <v>2</v>
      </c>
      <c r="G100" s="9" t="s">
        <v>1083</v>
      </c>
      <c r="H100" s="4">
        <f>F100/freq.sum.r6e</f>
        <v>1.5933715742511153E-4</v>
      </c>
      <c r="I100" s="4" t="str">
        <f>_xlfn.LET(_xlpm.sep,":",_xlpm.w,$G100,LEFT(_xlpm.w,FIND(_xlpm.sep,_xlpm.w)-1))</f>
        <v>ʌl</v>
      </c>
      <c r="J100" s="4" t="str">
        <f>_xlfn.LET(_xlpm.sep,":",_xlpm.w,$G100,RIGHT(_xlpm.w,LEN(_xlpm.w)-FIND(_xlpm.sep,_xlpm.w)))</f>
        <v>ol</v>
      </c>
      <c r="K100" s="10">
        <f>_xlfn.LET(_xlpm.w,I100,LEN(_xlpm.w))</f>
        <v>2</v>
      </c>
      <c r="L100" s="10">
        <f>_xlfn.LET(_xlpm.w,J100,LEN(_xlpm.w))</f>
        <v>2</v>
      </c>
      <c r="M100" s="10">
        <f>_xlfn.LET(_xlpm.a,K100,_xlpm.b,L100,MAX(_xlpm.a,_xlpm.b))</f>
        <v>2</v>
      </c>
      <c r="N100" s="10">
        <f>_xlfn.LET(_xlpm.d,(K100,L100),MAX(_xlpm.d)-MIN(_xlpm.d))</f>
        <v>0</v>
      </c>
      <c r="O100" s="1" t="str">
        <f>_xlfn.LET(_xlpm.sep,":",_xlpm.w,$G100,_xlfn.CONCAT("~",RIGHT(_xlpm.w,LEN(_xlpm.w)-FIND(_xlpm.sep,_xlpm.w)),"~"))</f>
        <v>~ol~</v>
      </c>
      <c r="P100" s="1" t="str">
        <f>_xlfn.LET(_xlpm.sep,":",_xlpm.w,$G100,_xlfn.CONCAT("[",LEFT(_xlpm.w,FIND(_xlpm.sep,_xlpm.w)-1),"]"))</f>
        <v>[ʌl]</v>
      </c>
      <c r="Q100" s="14" cm="1">
        <f t="array" ref="Q100">SUM(_xlfn._xlws.FILTER($H$2:$H$2300,_xlfn.MAP($O$2:$O$2300,_xlfn.LAMBDA(_xlpm.x,_xlpm.x=$O100))))</f>
        <v>3.8240917782026767E-3</v>
      </c>
      <c r="R100" s="14">
        <f>$H100/Q100</f>
        <v>4.1666666666666664E-2</v>
      </c>
      <c r="S100" s="14" cm="1">
        <f t="array" ref="S100">SUM(_xlfn._xlws.FILTER($H$2:$H$2300,_xlfn.MAP($P$2:$P$2300,_xlfn.LAMBDA(_xlpm.x,_xlpm.x=$P100))))</f>
        <v>3.1867431485022306E-4</v>
      </c>
      <c r="T100" s="14">
        <f>$H100/S100</f>
        <v>0.5</v>
      </c>
      <c r="U100" s="14">
        <f>_xlfn.LET(_xlpm.freq,F100,_xlpm.size,M100+1,_xlpm.F,V100,LOG(1+_xlpm.freq)*LOG(1+_xlpm.size)*_xlpm.F)</f>
        <v>2.2096586036838964E-2</v>
      </c>
      <c r="V100" s="14">
        <f>_xlfn.LET(_xlpm.a,T100,_xlpm.b,R100,2*_xlpm.a*_xlpm.b/(_xlpm.a+_xlpm.b))</f>
        <v>7.6923076923076927E-2</v>
      </c>
      <c r="W100" s="14">
        <f>_xlfn.LET(_xlpm.p,R100,_xlpm.q,T100,LOG(_xlpm.p/_xlpm.q))</f>
        <v>-1.0791812460476249</v>
      </c>
      <c r="X100" s="2"/>
      <c r="AC100" s="2"/>
      <c r="AH100" s="2"/>
      <c r="AI100" s="2"/>
    </row>
    <row r="101" spans="1:35">
      <c r="A101" s="1" t="str">
        <f>_xlfn.LET(_xlpm.sep," : ",CONCATENATE(O101,_xlpm.sep,P101))</f>
        <v>~um~ : [ʊm]</v>
      </c>
      <c r="B101" s="1">
        <f>_xlfn.LET(_xlpm.d,$G101,_xlpm.k,_xlfn.CONCAT(LEFT(TRIM(B$1),1),"*"),COUNTIF(_xlpm.d,_xlpm.k))</f>
        <v>0</v>
      </c>
      <c r="C101" s="1">
        <f>_xlfn.LET(_xlpm.d,$G101,_xlpm.k,_xlfn.CONCAT(LEFT(TRIM(C$1),1),"*"),COUNTIF(_xlpm.d,_xlpm.k))</f>
        <v>0</v>
      </c>
      <c r="D101" s="1">
        <f>_xlfn.LET(_xlpm.d,$G101,_xlpm.k,_xlfn.CONCAT(LEFT(TRIM(D$1),1),"*"),COUNTIF(_xlpm.d,_xlpm.k))</f>
        <v>0</v>
      </c>
      <c r="E101" s="1">
        <f>LOG(F101+1,10)</f>
        <v>0.30102999566398114</v>
      </c>
      <c r="F101" s="7">
        <v>1</v>
      </c>
      <c r="G101" s="9" t="s">
        <v>1181</v>
      </c>
      <c r="H101" s="4">
        <f>F101/freq.sum.r6e</f>
        <v>7.9668578712555765E-5</v>
      </c>
      <c r="I101" s="4" t="str">
        <f>_xlfn.LET(_xlpm.sep,":",_xlpm.w,$G101,LEFT(_xlpm.w,FIND(_xlpm.sep,_xlpm.w)-1))</f>
        <v>ʊm</v>
      </c>
      <c r="J101" s="4" t="str">
        <f>_xlfn.LET(_xlpm.sep,":",_xlpm.w,$G101,RIGHT(_xlpm.w,LEN(_xlpm.w)-FIND(_xlpm.sep,_xlpm.w)))</f>
        <v>um</v>
      </c>
      <c r="K101" s="10">
        <f>_xlfn.LET(_xlpm.w,I101,LEN(_xlpm.w))</f>
        <v>2</v>
      </c>
      <c r="L101" s="10">
        <f>_xlfn.LET(_xlpm.w,J101,LEN(_xlpm.w))</f>
        <v>2</v>
      </c>
      <c r="M101" s="10">
        <f>_xlfn.LET(_xlpm.a,K101,_xlpm.b,L101,MAX(_xlpm.a,_xlpm.b))</f>
        <v>2</v>
      </c>
      <c r="N101" s="10">
        <f>_xlfn.LET(_xlpm.d,(K101,L101),MAX(_xlpm.d)-MIN(_xlpm.d))</f>
        <v>0</v>
      </c>
      <c r="O101" s="1" t="str">
        <f>_xlfn.LET(_xlpm.sep,":",_xlpm.w,$G101,_xlfn.CONCAT("~",RIGHT(_xlpm.w,LEN(_xlpm.w)-FIND(_xlpm.sep,_xlpm.w)),"~"))</f>
        <v>~um~</v>
      </c>
      <c r="P101" s="1" t="str">
        <f>_xlfn.LET(_xlpm.sep,":",_xlpm.w,$G101,_xlfn.CONCAT("[",LEFT(_xlpm.w,FIND(_xlpm.sep,_xlpm.w)-1),"]"))</f>
        <v>[ʊm]</v>
      </c>
      <c r="Q101" s="14" cm="1">
        <f t="array" ref="Q101">SUM(_xlfn._xlws.FILTER($H$2:$H$2300,_xlfn.MAP($O$2:$O$2300,_xlfn.LAMBDA(_xlpm.x,_xlpm.x=$O101))))</f>
        <v>1.9120458891013384E-3</v>
      </c>
      <c r="R101" s="14">
        <f>$H101/Q101</f>
        <v>4.1666666666666664E-2</v>
      </c>
      <c r="S101" s="14" cm="1">
        <f t="array" ref="S101">SUM(_xlfn._xlws.FILTER($H$2:$H$2300,_xlfn.MAP($P$2:$P$2300,_xlfn.LAMBDA(_xlpm.x,_xlpm.x=$P101))))</f>
        <v>1.5933715742511153E-4</v>
      </c>
      <c r="T101" s="14">
        <f>$H101/S101</f>
        <v>0.5</v>
      </c>
      <c r="U101" s="14">
        <f>_xlfn.LET(_xlpm.freq,F101,_xlpm.size,M101+1,_xlpm.F,V101,LOG(1+_xlpm.freq)*LOG(1+_xlpm.size)*_xlpm.F)</f>
        <v>1.3941393582993315E-2</v>
      </c>
      <c r="V101" s="14">
        <f>_xlfn.LET(_xlpm.a,T101,_xlpm.b,R101,2*_xlpm.a*_xlpm.b/(_xlpm.a+_xlpm.b))</f>
        <v>7.6923076923076927E-2</v>
      </c>
      <c r="W101" s="14">
        <f>_xlfn.LET(_xlpm.p,R101,_xlpm.q,T101,LOG(_xlpm.p/_xlpm.q))</f>
        <v>-1.0791812460476249</v>
      </c>
      <c r="X101" s="2"/>
      <c r="AC101" s="2"/>
      <c r="AH101" s="2"/>
      <c r="AI101" s="2"/>
    </row>
    <row r="102" spans="1:35">
      <c r="A102" s="1" t="str">
        <f>_xlfn.LET(_xlpm.sep," : ",CONCATENATE(O102,_xlpm.sep,P102))</f>
        <v>~ort~ : [ɔɹtʃ]</v>
      </c>
      <c r="B102" s="1">
        <f>_xlfn.LET(_xlpm.d,$G102,_xlpm.k,_xlfn.CONCAT(LEFT(TRIM(B$1),1),"*"),COUNTIF(_xlpm.d,_xlpm.k))</f>
        <v>0</v>
      </c>
      <c r="C102" s="1">
        <f>_xlfn.LET(_xlpm.d,$G102,_xlpm.k,_xlfn.CONCAT(LEFT(TRIM(C$1),1),"*"),COUNTIF(_xlpm.d,_xlpm.k))</f>
        <v>0</v>
      </c>
      <c r="D102" s="1">
        <f>_xlfn.LET(_xlpm.d,$G102,_xlpm.k,_xlfn.CONCAT(LEFT(TRIM(D$1),1),"*"),COUNTIF(_xlpm.d,_xlpm.k))</f>
        <v>0</v>
      </c>
      <c r="E102" s="1">
        <f>LOG(F102+1,10)</f>
        <v>0.47712125471966244</v>
      </c>
      <c r="F102" s="7">
        <v>2</v>
      </c>
      <c r="G102" s="9" t="s">
        <v>2060</v>
      </c>
      <c r="H102" s="4">
        <f>F102/freq.sum.r6e</f>
        <v>1.5933715742511153E-4</v>
      </c>
      <c r="I102" s="4" t="str">
        <f>_xlfn.LET(_xlpm.sep,":",_xlpm.w,$G102,LEFT(_xlpm.w,FIND(_xlpm.sep,_xlpm.w)-1))</f>
        <v>ɔɹtʃ</v>
      </c>
      <c r="J102" s="4" t="str">
        <f>_xlfn.LET(_xlpm.sep,":",_xlpm.w,$G102,RIGHT(_xlpm.w,LEN(_xlpm.w)-FIND(_xlpm.sep,_xlpm.w)))</f>
        <v>ort</v>
      </c>
      <c r="K102" s="10">
        <f>_xlfn.LET(_xlpm.w,I102,LEN(_xlpm.w))</f>
        <v>4</v>
      </c>
      <c r="L102" s="10">
        <f>_xlfn.LET(_xlpm.w,J102,LEN(_xlpm.w))</f>
        <v>3</v>
      </c>
      <c r="M102" s="10">
        <f>_xlfn.LET(_xlpm.a,K102,_xlpm.b,L102,MAX(_xlpm.a,_xlpm.b))</f>
        <v>4</v>
      </c>
      <c r="N102" s="10">
        <f>_xlfn.LET(_xlpm.d,(K102,L102),MAX(_xlpm.d)-MIN(_xlpm.d))</f>
        <v>1</v>
      </c>
      <c r="O102" s="1" t="str">
        <f>_xlfn.LET(_xlpm.sep,":",_xlpm.w,$G102,_xlfn.CONCAT("~",RIGHT(_xlpm.w,LEN(_xlpm.w)-FIND(_xlpm.sep,_xlpm.w)),"~"))</f>
        <v>~ort~</v>
      </c>
      <c r="P102" s="1" t="str">
        <f>_xlfn.LET(_xlpm.sep,":",_xlpm.w,$G102,_xlfn.CONCAT("[",LEFT(_xlpm.w,FIND(_xlpm.sep,_xlpm.w)-1),"]"))</f>
        <v>[ɔɹtʃ]</v>
      </c>
      <c r="Q102" s="14" cm="1">
        <f t="array" ref="Q102">SUM(_xlfn._xlws.FILTER($H$2:$H$2300,_xlfn.MAP($O$2:$O$2300,_xlfn.LAMBDA(_xlpm.x,_xlpm.x=$O102))))</f>
        <v>1.9120458891013384E-3</v>
      </c>
      <c r="R102" s="14">
        <f>$H102/Q102</f>
        <v>8.3333333333333329E-2</v>
      </c>
      <c r="S102" s="14" cm="1">
        <f t="array" ref="S102">SUM(_xlfn._xlws.FILTER($H$2:$H$2300,_xlfn.MAP($P$2:$P$2300,_xlfn.LAMBDA(_xlpm.x,_xlpm.x=$P102))))</f>
        <v>1.5933715742511153E-4</v>
      </c>
      <c r="T102" s="14">
        <f>$H102/S102</f>
        <v>1</v>
      </c>
      <c r="U102" s="14">
        <f>_xlfn.LET(_xlpm.freq,F102,_xlpm.size,M102+1,_xlpm.F,V102,LOG(1+_xlpm.freq)*LOG(1+_xlpm.size)*_xlpm.F)</f>
        <v>5.7118846299187426E-2</v>
      </c>
      <c r="V102" s="14">
        <f>_xlfn.LET(_xlpm.a,T102,_xlpm.b,R102,2*_xlpm.a*_xlpm.b/(_xlpm.a+_xlpm.b))</f>
        <v>0.15384615384615385</v>
      </c>
      <c r="W102" s="14">
        <f>_xlfn.LET(_xlpm.p,R102,_xlpm.q,T102,LOG(_xlpm.p/_xlpm.q))</f>
        <v>-1.0791812460476249</v>
      </c>
      <c r="X102" s="2"/>
      <c r="AC102" s="2"/>
      <c r="AH102" s="2"/>
      <c r="AI102" s="2"/>
    </row>
    <row r="103" spans="1:35">
      <c r="A103" s="1" t="str">
        <f>_xlfn.LET(_xlpm.sep," : ",CONCATENATE(O103,_xlpm.sep,P103))</f>
        <v>~ong~ : [oʊŋɡ]</v>
      </c>
      <c r="B103" s="1">
        <f>_xlfn.LET(_xlpm.d,$G103,_xlpm.k,_xlfn.CONCAT(LEFT(TRIM(B$1),1),"*"),COUNTIF(_xlpm.d,_xlpm.k))</f>
        <v>0</v>
      </c>
      <c r="C103" s="1">
        <f>_xlfn.LET(_xlpm.d,$G103,_xlpm.k,_xlfn.CONCAT(LEFT(TRIM(C$1),1),"*"),COUNTIF(_xlpm.d,_xlpm.k))</f>
        <v>0</v>
      </c>
      <c r="D103" s="1">
        <f>_xlfn.LET(_xlpm.d,$G103,_xlpm.k,_xlfn.CONCAT(LEFT(TRIM(D$1),1),"*"),COUNTIF(_xlpm.d,_xlpm.k))</f>
        <v>0</v>
      </c>
      <c r="E103" s="1">
        <f>LOG(F103+1,10)</f>
        <v>0.30102999566398114</v>
      </c>
      <c r="F103" s="7">
        <v>1</v>
      </c>
      <c r="G103" s="9" t="s">
        <v>747</v>
      </c>
      <c r="H103" s="4">
        <f>F103/freq.sum.r6e</f>
        <v>7.9668578712555765E-5</v>
      </c>
      <c r="I103" s="1" t="str">
        <f>_xlfn.LET(_xlpm.sep,":",_xlpm.w,$G103,LEFT(_xlpm.w,FIND(_xlpm.sep,_xlpm.w)-1))</f>
        <v>oʊŋɡ</v>
      </c>
      <c r="J103" s="1" t="str">
        <f>_xlfn.LET(_xlpm.sep,":",_xlpm.w,$G103,RIGHT(_xlpm.w,LEN(_xlpm.w)-FIND(_xlpm.sep,_xlpm.w)))</f>
        <v>ong</v>
      </c>
      <c r="K103" s="10">
        <f>_xlfn.LET(_xlpm.w,I103,LEN(_xlpm.w))</f>
        <v>4</v>
      </c>
      <c r="L103" s="10">
        <f>_xlfn.LET(_xlpm.w,J103,LEN(_xlpm.w))</f>
        <v>3</v>
      </c>
      <c r="M103" s="10">
        <f>_xlfn.LET(_xlpm.a,K103,_xlpm.b,L103,MAX(_xlpm.a,_xlpm.b))</f>
        <v>4</v>
      </c>
      <c r="N103" s="10">
        <f>_xlfn.LET(_xlpm.d,(K103,L103),MAX(_xlpm.d)-MIN(_xlpm.d))</f>
        <v>1</v>
      </c>
      <c r="O103" s="1" t="str">
        <f>_xlfn.LET(_xlpm.sep,":",_xlpm.w,$G103,_xlfn.CONCAT("~",RIGHT(_xlpm.w,LEN(_xlpm.w)-FIND(_xlpm.sep,_xlpm.w)),"~"))</f>
        <v>~ong~</v>
      </c>
      <c r="P103" s="1" t="str">
        <f>_xlfn.LET(_xlpm.sep,":",_xlpm.w,$G103,_xlfn.CONCAT("[",LEFT(_xlpm.w,FIND(_xlpm.sep,_xlpm.w)-1),"]"))</f>
        <v>[oʊŋɡ]</v>
      </c>
      <c r="Q103" s="14" cm="1">
        <f t="array" ref="Q103">SUM(_xlfn._xlws.FILTER($H$2:$H$2302,_xlfn.MAP($O$2:$O$2302,_xlfn.LAMBDA(_xlpm.x,_xlpm.x=$O103))))</f>
        <v>8.7635436583811347E-4</v>
      </c>
      <c r="R103" s="14">
        <f>$H103/Q103</f>
        <v>9.0909090909090898E-2</v>
      </c>
      <c r="S103" s="14" cm="1">
        <f t="array" ref="S103">SUM(_xlfn._xlws.FILTER($H$2:$H$2302,_xlfn.MAP($P$2:$P$2302,_xlfn.LAMBDA(_xlpm.x,_xlpm.x=$P103))))</f>
        <v>7.9668578712555765E-5</v>
      </c>
      <c r="T103" s="14">
        <f>$H103/S103</f>
        <v>1</v>
      </c>
      <c r="U103" s="14">
        <f>_xlfn.LET(_xlpm.freq,F103,_xlpm.size,M103+1,_xlpm.F,V103,LOG(1+_xlpm.freq)*LOG(1+_xlpm.size)*_xlpm.F)</f>
        <v>3.9041144588151631E-2</v>
      </c>
      <c r="V103" s="14">
        <f>_xlfn.LET(_xlpm.a,T103,_xlpm.b,R103,2*_xlpm.a*_xlpm.b/(_xlpm.a+_xlpm.b))</f>
        <v>0.16666666666666666</v>
      </c>
      <c r="W103" s="14">
        <f>_xlfn.LET(_xlpm.p,R103,_xlpm.q,T103,LOG(_xlpm.p/_xlpm.q))</f>
        <v>-1.0413926851582251</v>
      </c>
      <c r="X103" s="2"/>
      <c r="AC103" s="2"/>
      <c r="AH103" s="2"/>
      <c r="AI103" s="2"/>
    </row>
    <row r="104" spans="1:35">
      <c r="A104" s="1" t="str">
        <f>_xlfn.LET(_xlpm.sep," : ",CONCATENATE(O104,_xlpm.sep,P104))</f>
        <v>~ost~ : [əʊst]</v>
      </c>
      <c r="B104" s="1">
        <f>_xlfn.LET(_xlpm.d,$G104,_xlpm.k,_xlfn.CONCAT(LEFT(TRIM(B$1),1),"*"),COUNTIF(_xlpm.d,_xlpm.k))</f>
        <v>0</v>
      </c>
      <c r="C104" s="1">
        <f>_xlfn.LET(_xlpm.d,$G104,_xlpm.k,_xlfn.CONCAT(LEFT(TRIM(C$1),1),"*"),COUNTIF(_xlpm.d,_xlpm.k))</f>
        <v>0</v>
      </c>
      <c r="D104" s="1">
        <f>_xlfn.LET(_xlpm.d,$G104,_xlpm.k,_xlfn.CONCAT(LEFT(TRIM(D$1),1),"*"),COUNTIF(_xlpm.d,_xlpm.k))</f>
        <v>0</v>
      </c>
      <c r="E104" s="1">
        <f>LOG(F104+1,10)</f>
        <v>0.30102999566398114</v>
      </c>
      <c r="F104" s="7">
        <v>1</v>
      </c>
      <c r="G104" s="9" t="s">
        <v>2024</v>
      </c>
      <c r="H104" s="4">
        <f>F104/freq.sum.r6e</f>
        <v>7.9668578712555765E-5</v>
      </c>
      <c r="I104" s="1" t="str">
        <f>_xlfn.LET(_xlpm.sep,":",_xlpm.w,$G104,LEFT(_xlpm.w,FIND(_xlpm.sep,_xlpm.w)-1))</f>
        <v>əʊst</v>
      </c>
      <c r="J104" s="1" t="str">
        <f>_xlfn.LET(_xlpm.sep,":",_xlpm.w,$G104,RIGHT(_xlpm.w,LEN(_xlpm.w)-FIND(_xlpm.sep,_xlpm.w)))</f>
        <v>ost</v>
      </c>
      <c r="K104" s="10">
        <f>_xlfn.LET(_xlpm.w,I104,LEN(_xlpm.w))</f>
        <v>4</v>
      </c>
      <c r="L104" s="10">
        <f>_xlfn.LET(_xlpm.w,J104,LEN(_xlpm.w))</f>
        <v>3</v>
      </c>
      <c r="M104" s="10">
        <f>_xlfn.LET(_xlpm.a,K104,_xlpm.b,L104,MAX(_xlpm.a,_xlpm.b))</f>
        <v>4</v>
      </c>
      <c r="N104" s="10">
        <f>_xlfn.LET(_xlpm.d,(K104,L104),MAX(_xlpm.d)-MIN(_xlpm.d))</f>
        <v>1</v>
      </c>
      <c r="O104" s="1" t="str">
        <f>_xlfn.LET(_xlpm.sep,":",_xlpm.w,$G104,_xlfn.CONCAT("~",RIGHT(_xlpm.w,LEN(_xlpm.w)-FIND(_xlpm.sep,_xlpm.w)),"~"))</f>
        <v>~ost~</v>
      </c>
      <c r="P104" s="1" t="str">
        <f>_xlfn.LET(_xlpm.sep,":",_xlpm.w,$G104,_xlfn.CONCAT("[",LEFT(_xlpm.w,FIND(_xlpm.sep,_xlpm.w)-1),"]"))</f>
        <v>[əʊst]</v>
      </c>
      <c r="Q104" s="14" cm="1">
        <f t="array" ref="Q104">SUM(_xlfn._xlws.FILTER($H$2:$H$2302,_xlfn.MAP($O$2:$O$2302,_xlfn.LAMBDA(_xlpm.x,_xlpm.x=$O104))))</f>
        <v>8.7635436583811347E-4</v>
      </c>
      <c r="R104" s="14">
        <f>$H104/Q104</f>
        <v>9.0909090909090898E-2</v>
      </c>
      <c r="S104" s="14" cm="1">
        <f t="array" ref="S104">SUM(_xlfn._xlws.FILTER($H$2:$H$2302,_xlfn.MAP($P$2:$P$2302,_xlfn.LAMBDA(_xlpm.x,_xlpm.x=$P104))))</f>
        <v>7.9668578712555765E-5</v>
      </c>
      <c r="T104" s="14">
        <f>$H104/S104</f>
        <v>1</v>
      </c>
      <c r="U104" s="14">
        <f>_xlfn.LET(_xlpm.freq,F104,_xlpm.size,M104+1,_xlpm.F,V104,LOG(1+_xlpm.freq)*LOG(1+_xlpm.size)*_xlpm.F)</f>
        <v>3.9041144588151631E-2</v>
      </c>
      <c r="V104" s="14">
        <f>_xlfn.LET(_xlpm.a,T104,_xlpm.b,R104,2*_xlpm.a*_xlpm.b/(_xlpm.a+_xlpm.b))</f>
        <v>0.16666666666666666</v>
      </c>
      <c r="W104" s="14">
        <f>_xlfn.LET(_xlpm.p,R104,_xlpm.q,T104,LOG(_xlpm.p/_xlpm.q))</f>
        <v>-1.0413926851582251</v>
      </c>
      <c r="X104" s="2"/>
      <c r="AC104" s="2"/>
      <c r="AH104" s="2"/>
      <c r="AI104" s="2"/>
    </row>
    <row r="105" spans="1:35">
      <c r="A105" s="1" t="str">
        <f>_xlfn.LET(_xlpm.sep," : ",CONCATENATE(O105,_xlpm.sep,P105))</f>
        <v>~ong~ : [ɔŋɡ]</v>
      </c>
      <c r="B105" s="1">
        <f>_xlfn.LET(_xlpm.d,$G105,_xlpm.k,_xlfn.CONCAT(LEFT(TRIM(B$1),1),"*"),COUNTIF(_xlpm.d,_xlpm.k))</f>
        <v>0</v>
      </c>
      <c r="C105" s="1">
        <f>_xlfn.LET(_xlpm.d,$G105,_xlpm.k,_xlfn.CONCAT(LEFT(TRIM(C$1),1),"*"),COUNTIF(_xlpm.d,_xlpm.k))</f>
        <v>0</v>
      </c>
      <c r="D105" s="1">
        <f>_xlfn.LET(_xlpm.d,$G105,_xlpm.k,_xlfn.CONCAT(LEFT(TRIM(D$1),1),"*"),COUNTIF(_xlpm.d,_xlpm.k))</f>
        <v>0</v>
      </c>
      <c r="E105" s="1">
        <f>LOG(F105+1,10)</f>
        <v>0.30102999566398114</v>
      </c>
      <c r="F105" s="7">
        <v>1</v>
      </c>
      <c r="G105" s="9" t="s">
        <v>2118</v>
      </c>
      <c r="H105" s="4">
        <f>F105/freq.sum.r6e</f>
        <v>7.9668578712555765E-5</v>
      </c>
      <c r="I105" s="4" t="str">
        <f>_xlfn.LET(_xlpm.sep,":",_xlpm.w,$G105,LEFT(_xlpm.w,FIND(_xlpm.sep,_xlpm.w)-1))</f>
        <v>ɔŋɡ</v>
      </c>
      <c r="J105" s="4" t="str">
        <f>_xlfn.LET(_xlpm.sep,":",_xlpm.w,$G105,RIGHT(_xlpm.w,LEN(_xlpm.w)-FIND(_xlpm.sep,_xlpm.w)))</f>
        <v>ong</v>
      </c>
      <c r="K105" s="10">
        <f>_xlfn.LET(_xlpm.w,I105,LEN(_xlpm.w))</f>
        <v>3</v>
      </c>
      <c r="L105" s="10">
        <f>_xlfn.LET(_xlpm.w,J105,LEN(_xlpm.w))</f>
        <v>3</v>
      </c>
      <c r="M105" s="10">
        <f>_xlfn.LET(_xlpm.a,K105,_xlpm.b,L105,MAX(_xlpm.a,_xlpm.b))</f>
        <v>3</v>
      </c>
      <c r="N105" s="10">
        <f>_xlfn.LET(_xlpm.d,(K105,L105),MAX(_xlpm.d)-MIN(_xlpm.d))</f>
        <v>0</v>
      </c>
      <c r="O105" s="1" t="str">
        <f>_xlfn.LET(_xlpm.sep,":",_xlpm.w,$G105,_xlfn.CONCAT("~",RIGHT(_xlpm.w,LEN(_xlpm.w)-FIND(_xlpm.sep,_xlpm.w)),"~"))</f>
        <v>~ong~</v>
      </c>
      <c r="P105" s="1" t="str">
        <f>_xlfn.LET(_xlpm.sep,":",_xlpm.w,$G105,_xlfn.CONCAT("[",LEFT(_xlpm.w,FIND(_xlpm.sep,_xlpm.w)-1),"]"))</f>
        <v>[ɔŋɡ]</v>
      </c>
      <c r="Q105" s="14" cm="1">
        <f t="array" ref="Q105">SUM(_xlfn._xlws.FILTER($H$2:$H$2300,_xlfn.MAP($O$2:$O$2300,_xlfn.LAMBDA(_xlpm.x,_xlpm.x=$O105))))</f>
        <v>8.7635436583811347E-4</v>
      </c>
      <c r="R105" s="14">
        <f>$H105/Q105</f>
        <v>9.0909090909090898E-2</v>
      </c>
      <c r="S105" s="14" cm="1">
        <f t="array" ref="S105">SUM(_xlfn._xlws.FILTER($H$2:$H$2300,_xlfn.MAP($P$2:$P$2300,_xlfn.LAMBDA(_xlpm.x,_xlpm.x=$P105))))</f>
        <v>7.9668578712555765E-5</v>
      </c>
      <c r="T105" s="14">
        <f>$H105/S105</f>
        <v>1</v>
      </c>
      <c r="U105" s="14">
        <f>_xlfn.LET(_xlpm.freq,F105,_xlpm.size,M105+1,_xlpm.F,V105,LOG(1+_xlpm.freq)*LOG(1+_xlpm.size)*_xlpm.F)</f>
        <v>3.5068489562420778E-2</v>
      </c>
      <c r="V105" s="14">
        <f>_xlfn.LET(_xlpm.a,T105,_xlpm.b,R105,2*_xlpm.a*_xlpm.b/(_xlpm.a+_xlpm.b))</f>
        <v>0.16666666666666666</v>
      </c>
      <c r="W105" s="14">
        <f>_xlfn.LET(_xlpm.p,R105,_xlpm.q,T105,LOG(_xlpm.p/_xlpm.q))</f>
        <v>-1.0413926851582251</v>
      </c>
      <c r="X105" s="2"/>
      <c r="AC105" s="2"/>
      <c r="AH105" s="2"/>
      <c r="AI105" s="2"/>
    </row>
    <row r="106" spans="1:35">
      <c r="A106" s="1" t="str">
        <f>_xlfn.LET(_xlpm.sep," : ",CONCATENATE(O106,_xlpm.sep,P106))</f>
        <v>~th~ : [ɪθ]</v>
      </c>
      <c r="B106" s="1">
        <f>_xlfn.LET(_xlpm.d,$G106,_xlpm.k,_xlfn.CONCAT(LEFT(TRIM(B$1),1),"*"),COUNTIF(_xlpm.d,_xlpm.k))</f>
        <v>0</v>
      </c>
      <c r="C106" s="1">
        <f>_xlfn.LET(_xlpm.d,$G106,_xlpm.k,_xlfn.CONCAT(LEFT(TRIM(C$1),1),"*"),COUNTIF(_xlpm.d,_xlpm.k))</f>
        <v>0</v>
      </c>
      <c r="D106" s="1">
        <f>_xlfn.LET(_xlpm.d,$G106,_xlpm.k,_xlfn.CONCAT(LEFT(TRIM(D$1),1),"*"),COUNTIF(_xlpm.d,_xlpm.k))</f>
        <v>0</v>
      </c>
      <c r="E106" s="1">
        <f>LOG(F106+1,10)</f>
        <v>0.30102999566398114</v>
      </c>
      <c r="F106" s="7">
        <v>1</v>
      </c>
      <c r="G106" s="9" t="s">
        <v>1826</v>
      </c>
      <c r="H106" s="4">
        <f>F106/freq.sum.r6e</f>
        <v>7.9668578712555765E-5</v>
      </c>
      <c r="I106" s="4" t="str">
        <f>_xlfn.LET(_xlpm.sep,":",_xlpm.w,$G106,LEFT(_xlpm.w,FIND(_xlpm.sep,_xlpm.w)-1))</f>
        <v>ɪθ</v>
      </c>
      <c r="J106" s="4" t="str">
        <f>_xlfn.LET(_xlpm.sep,":",_xlpm.w,$G106,RIGHT(_xlpm.w,LEN(_xlpm.w)-FIND(_xlpm.sep,_xlpm.w)))</f>
        <v>th</v>
      </c>
      <c r="K106" s="10">
        <f>_xlfn.LET(_xlpm.w,I106,LEN(_xlpm.w))</f>
        <v>2</v>
      </c>
      <c r="L106" s="10">
        <f>_xlfn.LET(_xlpm.w,J106,LEN(_xlpm.w))</f>
        <v>2</v>
      </c>
      <c r="M106" s="10">
        <f>_xlfn.LET(_xlpm.a,K106,_xlpm.b,L106,MAX(_xlpm.a,_xlpm.b))</f>
        <v>2</v>
      </c>
      <c r="N106" s="10">
        <f>_xlfn.LET(_xlpm.d,(K106,L106),MAX(_xlpm.d)-MIN(_xlpm.d))</f>
        <v>0</v>
      </c>
      <c r="O106" s="1" t="str">
        <f>_xlfn.LET(_xlpm.sep,":",_xlpm.w,$G106,_xlfn.CONCAT("~",RIGHT(_xlpm.w,LEN(_xlpm.w)-FIND(_xlpm.sep,_xlpm.w)),"~"))</f>
        <v>~th~</v>
      </c>
      <c r="P106" s="1" t="str">
        <f>_xlfn.LET(_xlpm.sep,":",_xlpm.w,$G106,_xlfn.CONCAT("[",LEFT(_xlpm.w,FIND(_xlpm.sep,_xlpm.w)-1),"]"))</f>
        <v>[ɪθ]</v>
      </c>
      <c r="Q106" s="14" cm="1">
        <f t="array" ref="Q106">SUM(_xlfn._xlws.FILTER($H$2:$H$2300,_xlfn.MAP($O$2:$O$2300,_xlfn.LAMBDA(_xlpm.x,_xlpm.x=$O106))))</f>
        <v>5.098789037603569E-3</v>
      </c>
      <c r="R106" s="14">
        <f>$H106/Q106</f>
        <v>1.5625E-2</v>
      </c>
      <c r="S106" s="14" cm="1">
        <f t="array" ref="S106">SUM(_xlfn._xlws.FILTER($H$2:$H$2300,_xlfn.MAP($P$2:$P$2300,_xlfn.LAMBDA(_xlpm.x,_xlpm.x=$P106))))</f>
        <v>4.7801147227533459E-4</v>
      </c>
      <c r="T106" s="14">
        <f>$H106/S106</f>
        <v>0.16666666666666666</v>
      </c>
      <c r="U106" s="14">
        <f>_xlfn.LET(_xlpm.freq,F106,_xlpm.size,M106+1,_xlpm.F,V106,LOG(1+_xlpm.freq)*LOG(1+_xlpm.size)*_xlpm.F)</f>
        <v>5.1782319022546592E-3</v>
      </c>
      <c r="V106" s="14">
        <f>_xlfn.LET(_xlpm.a,T106,_xlpm.b,R106,2*_xlpm.a*_xlpm.b/(_xlpm.a+_xlpm.b))</f>
        <v>2.8571428571428571E-2</v>
      </c>
      <c r="W106" s="14">
        <f>_xlfn.LET(_xlpm.p,R106,_xlpm.q,T106,LOG(_xlpm.p/_xlpm.q))</f>
        <v>-1.0280287236002434</v>
      </c>
      <c r="X106" s="2"/>
      <c r="AC106" s="2"/>
      <c r="AH106" s="2"/>
      <c r="AI106" s="2"/>
    </row>
    <row r="107" spans="1:35">
      <c r="A107" s="1" t="str">
        <f>_xlfn.LET(_xlpm.sep," : ",CONCATENATE(O107,_xlpm.sep,P107))</f>
        <v>~il~ : [ɪlj]</v>
      </c>
      <c r="B107" s="1">
        <f>_xlfn.LET(_xlpm.d,$G107,_xlpm.k,_xlfn.CONCAT(LEFT(TRIM(B$1),1),"*"),COUNTIF(_xlpm.d,_xlpm.k))</f>
        <v>0</v>
      </c>
      <c r="C107" s="1">
        <f>_xlfn.LET(_xlpm.d,$G107,_xlpm.k,_xlfn.CONCAT(LEFT(TRIM(C$1),1),"*"),COUNTIF(_xlpm.d,_xlpm.k))</f>
        <v>0</v>
      </c>
      <c r="D107" s="1">
        <f>_xlfn.LET(_xlpm.d,$G107,_xlpm.k,_xlfn.CONCAT(LEFT(TRIM(D$1),1),"*"),COUNTIF(_xlpm.d,_xlpm.k))</f>
        <v>0</v>
      </c>
      <c r="E107" s="1">
        <f>LOG(F107+1,10)</f>
        <v>0.30102999566398114</v>
      </c>
      <c r="F107" s="7">
        <v>1</v>
      </c>
      <c r="G107" s="9" t="s">
        <v>2288</v>
      </c>
      <c r="H107" s="4">
        <f>F107/freq.sum.r6e</f>
        <v>7.9668578712555765E-5</v>
      </c>
      <c r="I107" s="4" t="str">
        <f>_xlfn.LET(_xlpm.sep,":",_xlpm.w,$G107,LEFT(_xlpm.w,FIND(_xlpm.sep,_xlpm.w)-1))</f>
        <v>ɪlj</v>
      </c>
      <c r="J107" s="4" t="str">
        <f>_xlfn.LET(_xlpm.sep,":",_xlpm.w,$G107,RIGHT(_xlpm.w,LEN(_xlpm.w)-FIND(_xlpm.sep,_xlpm.w)))</f>
        <v>il</v>
      </c>
      <c r="K107" s="10">
        <f>_xlfn.LET(_xlpm.w,I107,LEN(_xlpm.w))</f>
        <v>3</v>
      </c>
      <c r="L107" s="10">
        <f>_xlfn.LET(_xlpm.w,J107,LEN(_xlpm.w))</f>
        <v>2</v>
      </c>
      <c r="M107" s="10">
        <f>_xlfn.LET(_xlpm.a,K107,_xlpm.b,L107,MAX(_xlpm.a,_xlpm.b))</f>
        <v>3</v>
      </c>
      <c r="N107" s="10">
        <f>_xlfn.LET(_xlpm.d,(K107,L107),MAX(_xlpm.d)-MIN(_xlpm.d))</f>
        <v>1</v>
      </c>
      <c r="O107" s="1" t="str">
        <f>_xlfn.LET(_xlpm.sep,":",_xlpm.w,$G107,_xlfn.CONCAT("~",RIGHT(_xlpm.w,LEN(_xlpm.w)-FIND(_xlpm.sep,_xlpm.w)),"~"))</f>
        <v>~il~</v>
      </c>
      <c r="P107" s="1" t="str">
        <f>_xlfn.LET(_xlpm.sep,":",_xlpm.w,$G107,_xlfn.CONCAT("[",LEFT(_xlpm.w,FIND(_xlpm.sep,_xlpm.w)-1),"]"))</f>
        <v>[ɪlj]</v>
      </c>
      <c r="Q107" s="14" cm="1">
        <f t="array" ref="Q107">SUM(_xlfn._xlws.FILTER($H$2:$H$2300,_xlfn.MAP($O$2:$O$2300,_xlfn.LAMBDA(_xlpm.x,_xlpm.x=$O107))))</f>
        <v>2.5493945188017845E-3</v>
      </c>
      <c r="R107" s="14">
        <f>$H107/Q107</f>
        <v>3.125E-2</v>
      </c>
      <c r="S107" s="14" cm="1">
        <f t="array" ref="S107">SUM(_xlfn._xlws.FILTER($H$2:$H$2300,_xlfn.MAP($P$2:$P$2300,_xlfn.LAMBDA(_xlpm.x,_xlpm.x=$P107))))</f>
        <v>2.390057361376673E-4</v>
      </c>
      <c r="T107" s="14">
        <f>$H107/S107</f>
        <v>0.33333333333333331</v>
      </c>
      <c r="U107" s="14">
        <f>_xlfn.LET(_xlpm.freq,F107,_xlpm.size,M107+1,_xlpm.F,V107,LOG(1+_xlpm.freq)*LOG(1+_xlpm.size)*_xlpm.F)</f>
        <v>1.2023482135687125E-2</v>
      </c>
      <c r="V107" s="14">
        <f>_xlfn.LET(_xlpm.a,T107,_xlpm.b,R107,2*_xlpm.a*_xlpm.b/(_xlpm.a+_xlpm.b))</f>
        <v>5.7142857142857141E-2</v>
      </c>
      <c r="W107" s="14">
        <f>_xlfn.LET(_xlpm.p,R107,_xlpm.q,T107,LOG(_xlpm.p/_xlpm.q))</f>
        <v>-1.0280287236002434</v>
      </c>
      <c r="X107" s="2"/>
      <c r="AC107" s="2"/>
      <c r="AH107" s="2"/>
      <c r="AI107" s="2"/>
    </row>
    <row r="108" spans="1:35">
      <c r="A108" s="1" t="str">
        <f>_xlfn.LET(_xlpm.sep," : ",CONCATENATE(O108,_xlpm.sep,P108))</f>
        <v>~oy~ : [ɔɪj]</v>
      </c>
      <c r="B108" s="1">
        <f>_xlfn.LET(_xlpm.d,$G108,_xlpm.k,_xlfn.CONCAT(LEFT(TRIM(B$1),1),"*"),COUNTIF(_xlpm.d,_xlpm.k))</f>
        <v>0</v>
      </c>
      <c r="C108" s="1">
        <f>_xlfn.LET(_xlpm.d,$G108,_xlpm.k,_xlfn.CONCAT(LEFT(TRIM(C$1),1),"*"),COUNTIF(_xlpm.d,_xlpm.k))</f>
        <v>0</v>
      </c>
      <c r="D108" s="1">
        <f>_xlfn.LET(_xlpm.d,$G108,_xlpm.k,_xlfn.CONCAT(LEFT(TRIM(D$1),1),"*"),COUNTIF(_xlpm.d,_xlpm.k))</f>
        <v>0</v>
      </c>
      <c r="E108" s="1">
        <f>LOG(F108+1,10)</f>
        <v>0.47712125471966244</v>
      </c>
      <c r="F108" s="7">
        <v>2</v>
      </c>
      <c r="G108" s="9" t="s">
        <v>2319</v>
      </c>
      <c r="H108" s="4">
        <f>F108/freq.sum.r6e</f>
        <v>1.5933715742511153E-4</v>
      </c>
      <c r="I108" s="1" t="str">
        <f>_xlfn.LET(_xlpm.sep,":",_xlpm.w,$G108,LEFT(_xlpm.w,FIND(_xlpm.sep,_xlpm.w)-1))</f>
        <v>ɔɪj</v>
      </c>
      <c r="J108" s="1" t="str">
        <f>_xlfn.LET(_xlpm.sep,":",_xlpm.w,$G108,RIGHT(_xlpm.w,LEN(_xlpm.w)-FIND(_xlpm.sep,_xlpm.w)))</f>
        <v>oy</v>
      </c>
      <c r="K108" s="10">
        <f>_xlfn.LET(_xlpm.w,I108,LEN(_xlpm.w))</f>
        <v>3</v>
      </c>
      <c r="L108" s="10">
        <f>_xlfn.LET(_xlpm.w,J108,LEN(_xlpm.w))</f>
        <v>2</v>
      </c>
      <c r="M108" s="10">
        <f>_xlfn.LET(_xlpm.a,K108,_xlpm.b,L108,MAX(_xlpm.a,_xlpm.b))</f>
        <v>3</v>
      </c>
      <c r="N108" s="10">
        <f>_xlfn.LET(_xlpm.d,(K108,L108),MAX(_xlpm.d)-MIN(_xlpm.d))</f>
        <v>1</v>
      </c>
      <c r="O108" s="1" t="str">
        <f>_xlfn.LET(_xlpm.sep,":",_xlpm.w,$G108,_xlfn.CONCAT("~",RIGHT(_xlpm.w,LEN(_xlpm.w)-FIND(_xlpm.sep,_xlpm.w)),"~"))</f>
        <v>~oy~</v>
      </c>
      <c r="P108" s="1" t="str">
        <f>_xlfn.LET(_xlpm.sep,":",_xlpm.w,$G108,_xlfn.CONCAT("[",LEFT(_xlpm.w,FIND(_xlpm.sep,_xlpm.w)-1),"]"))</f>
        <v>[ɔɪj]</v>
      </c>
      <c r="Q108" s="14" cm="1">
        <f t="array" ref="Q108">SUM(_xlfn._xlws.FILTER($H$2:$H$2302,_xlfn.MAP($O$2:$O$2302,_xlfn.LAMBDA(_xlpm.x,_xlpm.x=$O108))))</f>
        <v>1.673040152963671E-3</v>
      </c>
      <c r="R108" s="14">
        <f>$H108/Q108</f>
        <v>9.5238095238095247E-2</v>
      </c>
      <c r="S108" s="14" cm="1">
        <f t="array" ref="S108">SUM(_xlfn._xlws.FILTER($H$2:$H$2302,_xlfn.MAP($P$2:$P$2302,_xlfn.LAMBDA(_xlpm.x,_xlpm.x=$P108))))</f>
        <v>1.5933715742511153E-4</v>
      </c>
      <c r="T108" s="14">
        <f>$H108/S108</f>
        <v>1</v>
      </c>
      <c r="U108" s="14">
        <f>_xlfn.LET(_xlpm.freq,F108,_xlpm.size,M108+1,_xlpm.F,V108,LOG(1+_xlpm.freq)*LOG(1+_xlpm.size)*_xlpm.F)</f>
        <v>5.7998860083514646E-2</v>
      </c>
      <c r="V108" s="14">
        <f>_xlfn.LET(_xlpm.a,T108,_xlpm.b,R108,2*_xlpm.a*_xlpm.b/(_xlpm.a+_xlpm.b))</f>
        <v>0.17391304347826086</v>
      </c>
      <c r="W108" s="14">
        <f>_xlfn.LET(_xlpm.p,R108,_xlpm.q,T108,LOG(_xlpm.p/_xlpm.q))</f>
        <v>-1.0211892990699381</v>
      </c>
      <c r="X108" s="2"/>
      <c r="AC108" s="2"/>
      <c r="AH108" s="2"/>
      <c r="AI108" s="2"/>
    </row>
    <row r="109" spans="1:35">
      <c r="A109" s="1" t="str">
        <f>_xlfn.LET(_xlpm.sep," : ",CONCATENATE(O109,_xlpm.sep,P109))</f>
        <v>~er~ : [ɜɹ]</v>
      </c>
      <c r="B109" s="1">
        <f>_xlfn.LET(_xlpm.d,$G109,_xlpm.k,_xlfn.CONCAT(LEFT(TRIM(B$1),1),"*"),COUNTIF(_xlpm.d,_xlpm.k))</f>
        <v>0</v>
      </c>
      <c r="C109" s="1">
        <f>_xlfn.LET(_xlpm.d,$G109,_xlpm.k,_xlfn.CONCAT(LEFT(TRIM(C$1),1),"*"),COUNTIF(_xlpm.d,_xlpm.k))</f>
        <v>0</v>
      </c>
      <c r="D109" s="1">
        <f>_xlfn.LET(_xlpm.d,$G109,_xlpm.k,_xlfn.CONCAT(LEFT(TRIM(D$1),1),"*"),COUNTIF(_xlpm.d,_xlpm.k))</f>
        <v>0</v>
      </c>
      <c r="E109" s="1">
        <f>LOG(F109+1,10)</f>
        <v>1.1139433523068367</v>
      </c>
      <c r="F109" s="7">
        <v>12</v>
      </c>
      <c r="G109" s="9" t="s">
        <v>1759</v>
      </c>
      <c r="H109" s="4">
        <f>F109/freq.sum.r6e</f>
        <v>9.5602294455066918E-4</v>
      </c>
      <c r="I109" s="4" t="str">
        <f>_xlfn.LET(_xlpm.sep,":",_xlpm.w,$G109,LEFT(_xlpm.w,FIND(_xlpm.sep,_xlpm.w)-1))</f>
        <v>ɜɹ</v>
      </c>
      <c r="J109" s="4" t="str">
        <f>_xlfn.LET(_xlpm.sep,":",_xlpm.w,$G109,RIGHT(_xlpm.w,LEN(_xlpm.w)-FIND(_xlpm.sep,_xlpm.w)))</f>
        <v>er</v>
      </c>
      <c r="K109" s="10">
        <f>_xlfn.LET(_xlpm.w,I109,LEN(_xlpm.w))</f>
        <v>2</v>
      </c>
      <c r="L109" s="10">
        <f>_xlfn.LET(_xlpm.w,J109,LEN(_xlpm.w))</f>
        <v>2</v>
      </c>
      <c r="M109" s="10">
        <f>_xlfn.LET(_xlpm.a,K109,_xlpm.b,L109,MAX(_xlpm.a,_xlpm.b))</f>
        <v>2</v>
      </c>
      <c r="N109" s="10">
        <f>_xlfn.LET(_xlpm.d,(K109,L109),MAX(_xlpm.d)-MIN(_xlpm.d))</f>
        <v>0</v>
      </c>
      <c r="O109" s="1" t="str">
        <f>_xlfn.LET(_xlpm.sep,":",_xlpm.w,$G109,_xlfn.CONCAT("~",RIGHT(_xlpm.w,LEN(_xlpm.w)-FIND(_xlpm.sep,_xlpm.w)),"~"))</f>
        <v>~er~</v>
      </c>
      <c r="P109" s="1" t="str">
        <f>_xlfn.LET(_xlpm.sep,":",_xlpm.w,$G109,_xlfn.CONCAT("[",LEFT(_xlpm.w,FIND(_xlpm.sep,_xlpm.w)-1),"]"))</f>
        <v>[ɜɹ]</v>
      </c>
      <c r="Q109" s="14" cm="1">
        <f t="array" ref="Q109">SUM(_xlfn._xlws.FILTER($H$2:$H$2300,_xlfn.MAP($O$2:$O$2300,_xlfn.LAMBDA(_xlpm.x,_xlpm.x=$O109))))</f>
        <v>2.7246653919694074E-2</v>
      </c>
      <c r="R109" s="14">
        <f>$H109/Q109</f>
        <v>3.5087719298245612E-2</v>
      </c>
      <c r="S109" s="14" cm="1">
        <f t="array" ref="S109">SUM(_xlfn._xlws.FILTER($H$2:$H$2300,_xlfn.MAP($P$2:$P$2300,_xlfn.LAMBDA(_xlpm.x,_xlpm.x=$P109))))</f>
        <v>2.6290630975143404E-3</v>
      </c>
      <c r="T109" s="14">
        <f>$H109/S109</f>
        <v>0.36363636363636359</v>
      </c>
      <c r="U109" s="14">
        <f>_xlfn.LET(_xlpm.freq,F109,_xlpm.size,M109+1,_xlpm.F,V109,LOG(1+_xlpm.freq)*LOG(1+_xlpm.size)*_xlpm.F)</f>
        <v>4.292228640190051E-2</v>
      </c>
      <c r="V109" s="14">
        <f>_xlfn.LET(_xlpm.a,T109,_xlpm.b,R109,2*_xlpm.a*_xlpm.b/(_xlpm.a+_xlpm.b))</f>
        <v>6.4000000000000001E-2</v>
      </c>
      <c r="W109" s="14">
        <f>_xlfn.LET(_xlpm.p,R109,_xlpm.q,T109,LOG(_xlpm.p/_xlpm.q))</f>
        <v>-1.0155121661782476</v>
      </c>
      <c r="X109" s="2"/>
      <c r="AC109" s="2"/>
      <c r="AH109" s="2"/>
      <c r="AI109" s="2"/>
    </row>
    <row r="110" spans="1:35">
      <c r="A110" s="1" t="str">
        <f>_xlfn.LET(_xlpm.sep," : ",CONCATENATE(O110,_xlpm.sep,P110))</f>
        <v>~d~ : [id]</v>
      </c>
      <c r="B110" s="1">
        <f>_xlfn.LET(_xlpm.d,$G110,_xlpm.k,_xlfn.CONCAT(LEFT(TRIM(B$1),1),"*"),COUNTIF(_xlpm.d,_xlpm.k))</f>
        <v>0</v>
      </c>
      <c r="C110" s="1">
        <f>_xlfn.LET(_xlpm.d,$G110,_xlpm.k,_xlfn.CONCAT(LEFT(TRIM(C$1),1),"*"),COUNTIF(_xlpm.d,_xlpm.k))</f>
        <v>0</v>
      </c>
      <c r="D110" s="1">
        <f>_xlfn.LET(_xlpm.d,$G110,_xlpm.k,_xlfn.CONCAT(LEFT(TRIM(D$1),1),"*"),COUNTIF(_xlpm.d,_xlpm.k))</f>
        <v>0</v>
      </c>
      <c r="E110" s="1">
        <f>LOG(F110+1,10)</f>
        <v>0.30102999566398114</v>
      </c>
      <c r="F110" s="7">
        <v>1</v>
      </c>
      <c r="G110" s="9" t="s">
        <v>49</v>
      </c>
      <c r="H110" s="4">
        <f>F110/freq.sum.r6e</f>
        <v>7.9668578712555765E-5</v>
      </c>
      <c r="I110" s="1" t="str">
        <f>_xlfn.LET(_xlpm.sep,":",_xlpm.w,$G110,LEFT(_xlpm.w,FIND(_xlpm.sep,_xlpm.w)-1))</f>
        <v>id</v>
      </c>
      <c r="J110" s="1" t="str">
        <f>_xlfn.LET(_xlpm.sep,":",_xlpm.w,$G110,RIGHT(_xlpm.w,LEN(_xlpm.w)-FIND(_xlpm.sep,_xlpm.w)))</f>
        <v>d</v>
      </c>
      <c r="K110" s="10">
        <f>_xlfn.LET(_xlpm.w,I110,LEN(_xlpm.w))</f>
        <v>2</v>
      </c>
      <c r="L110" s="10">
        <f>_xlfn.LET(_xlpm.w,J110,LEN(_xlpm.w))</f>
        <v>1</v>
      </c>
      <c r="M110" s="10">
        <f>_xlfn.LET(_xlpm.a,K110,_xlpm.b,L110,MAX(_xlpm.a,_xlpm.b))</f>
        <v>2</v>
      </c>
      <c r="N110" s="10">
        <f>_xlfn.LET(_xlpm.d,(K110,L110),MAX(_xlpm.d)-MIN(_xlpm.d))</f>
        <v>1</v>
      </c>
      <c r="O110" s="1" t="str">
        <f>_xlfn.LET(_xlpm.sep,":",_xlpm.w,$G110,_xlfn.CONCAT("~",RIGHT(_xlpm.w,LEN(_xlpm.w)-FIND(_xlpm.sep,_xlpm.w)),"~"))</f>
        <v>~d~</v>
      </c>
      <c r="P110" s="1" t="str">
        <f>_xlfn.LET(_xlpm.sep,":",_xlpm.w,$G110,_xlfn.CONCAT("[",LEFT(_xlpm.w,FIND(_xlpm.sep,_xlpm.w)-1),"]"))</f>
        <v>[id]</v>
      </c>
      <c r="Q110" s="14" cm="1">
        <f t="array" ref="Q110">SUM(_xlfn._xlws.FILTER($H$2:$H$2302,_xlfn.MAP($O$2:$O$2302,_xlfn.LAMBDA(_xlpm.x,_xlpm.x=$O110))))</f>
        <v>1.9996813256851497E-2</v>
      </c>
      <c r="R110" s="14">
        <f>$H110/Q110</f>
        <v>3.9840637450199202E-3</v>
      </c>
      <c r="S110" s="14" cm="1">
        <f t="array" ref="S110">SUM(_xlfn._xlws.FILTER($H$2:$H$2302,_xlfn.MAP($P$2:$P$2302,_xlfn.LAMBDA(_xlpm.x,_xlpm.x=$P110))))</f>
        <v>1.9917144678138943E-3</v>
      </c>
      <c r="T110" s="14">
        <f>$H110/S110</f>
        <v>3.9999999999999994E-2</v>
      </c>
      <c r="U110" s="14">
        <f>_xlfn.LET(_xlpm.freq,F110,_xlpm.size,M110+1,_xlpm.F,V110,LOG(1+_xlpm.freq)*LOG(1+_xlpm.size)*_xlpm.F)</f>
        <v>1.3133196853544428E-3</v>
      </c>
      <c r="V110" s="14">
        <f>_xlfn.LET(_xlpm.a,T110,_xlpm.b,R110,2*_xlpm.a*_xlpm.b/(_xlpm.a+_xlpm.b))</f>
        <v>7.2463768115942039E-3</v>
      </c>
      <c r="W110" s="14">
        <f>_xlfn.LET(_xlpm.p,R110,_xlpm.q,T110,LOG(_xlpm.p/_xlpm.q))</f>
        <v>-1.0017337128090005</v>
      </c>
      <c r="X110" s="2"/>
      <c r="AC110" s="2"/>
      <c r="AH110" s="2"/>
      <c r="AI110" s="2"/>
    </row>
    <row r="111" spans="1:35">
      <c r="A111" s="1" t="str">
        <f>_xlfn.LET(_xlpm.sep," : ",CONCATENATE(O111,_xlpm.sep,P111))</f>
        <v>~ac~ : [ækj]</v>
      </c>
      <c r="B111" s="1">
        <f>_xlfn.LET(_xlpm.d,$G111,_xlpm.k,_xlfn.CONCAT(LEFT(TRIM(B$1),1),"*"),COUNTIF(_xlpm.d,_xlpm.k))</f>
        <v>0</v>
      </c>
      <c r="C111" s="1">
        <f>_xlfn.LET(_xlpm.d,$G111,_xlpm.k,_xlfn.CONCAT(LEFT(TRIM(C$1),1),"*"),COUNTIF(_xlpm.d,_xlpm.k))</f>
        <v>0</v>
      </c>
      <c r="D111" s="1">
        <f>_xlfn.LET(_xlpm.d,$G111,_xlpm.k,_xlfn.CONCAT(LEFT(TRIM(D$1),1),"*"),COUNTIF(_xlpm.d,_xlpm.k))</f>
        <v>0</v>
      </c>
      <c r="E111" s="1">
        <f>LOG(F111+1,10)</f>
        <v>0.30102999566398114</v>
      </c>
      <c r="F111" s="7">
        <v>1</v>
      </c>
      <c r="G111" s="9" t="s">
        <v>2223</v>
      </c>
      <c r="H111" s="4">
        <f>F111/freq.sum.r6e</f>
        <v>7.9668578712555765E-5</v>
      </c>
      <c r="I111" s="1" t="str">
        <f>_xlfn.LET(_xlpm.sep,":",_xlpm.w,$G111,LEFT(_xlpm.w,FIND(_xlpm.sep,_xlpm.w)-1))</f>
        <v>ækj</v>
      </c>
      <c r="J111" s="1" t="str">
        <f>_xlfn.LET(_xlpm.sep,":",_xlpm.w,$G111,RIGHT(_xlpm.w,LEN(_xlpm.w)-FIND(_xlpm.sep,_xlpm.w)))</f>
        <v>ac</v>
      </c>
      <c r="K111" s="10">
        <f>_xlfn.LET(_xlpm.w,I111,LEN(_xlpm.w))</f>
        <v>3</v>
      </c>
      <c r="L111" s="10">
        <f>_xlfn.LET(_xlpm.w,J111,LEN(_xlpm.w))</f>
        <v>2</v>
      </c>
      <c r="M111" s="10">
        <f>_xlfn.LET(_xlpm.a,K111,_xlpm.b,L111,MAX(_xlpm.a,_xlpm.b))</f>
        <v>3</v>
      </c>
      <c r="N111" s="10">
        <f>_xlfn.LET(_xlpm.d,(K111,L111),MAX(_xlpm.d)-MIN(_xlpm.d))</f>
        <v>1</v>
      </c>
      <c r="O111" s="1" t="str">
        <f>_xlfn.LET(_xlpm.sep,":",_xlpm.w,$G111,_xlfn.CONCAT("~",RIGHT(_xlpm.w,LEN(_xlpm.w)-FIND(_xlpm.sep,_xlpm.w)),"~"))</f>
        <v>~ac~</v>
      </c>
      <c r="P111" s="1" t="str">
        <f>_xlfn.LET(_xlpm.sep,":",_xlpm.w,$G111,_xlfn.CONCAT("[",LEFT(_xlpm.w,FIND(_xlpm.sep,_xlpm.w)-1),"]"))</f>
        <v>[ækj]</v>
      </c>
      <c r="Q111" s="14" cm="1">
        <f t="array" ref="Q111">SUM(_xlfn._xlws.FILTER($H$2:$H$2302,_xlfn.MAP($O$2:$O$2302,_xlfn.LAMBDA(_xlpm.x,_xlpm.x=$O111))))</f>
        <v>7.9668578712555765E-4</v>
      </c>
      <c r="R111" s="14">
        <f>$H111/Q111</f>
        <v>0.1</v>
      </c>
      <c r="S111" s="14" cm="1">
        <f t="array" ref="S111">SUM(_xlfn._xlws.FILTER($H$2:$H$2302,_xlfn.MAP($P$2:$P$2302,_xlfn.LAMBDA(_xlpm.x,_xlpm.x=$P111))))</f>
        <v>7.9668578712555765E-5</v>
      </c>
      <c r="T111" s="14">
        <f>$H111/S111</f>
        <v>1</v>
      </c>
      <c r="U111" s="14">
        <f>_xlfn.LET(_xlpm.freq,F111,_xlpm.size,M111+1,_xlpm.F,V111,LOG(1+_xlpm.freq)*LOG(1+_xlpm.size)*_xlpm.F)</f>
        <v>3.8256534068095399E-2</v>
      </c>
      <c r="V111" s="14">
        <f>_xlfn.LET(_xlpm.a,T111,_xlpm.b,R111,2*_xlpm.a*_xlpm.b/(_xlpm.a+_xlpm.b))</f>
        <v>0.18181818181818182</v>
      </c>
      <c r="W111" s="14">
        <f>_xlfn.LET(_xlpm.p,R111,_xlpm.q,T111,LOG(_xlpm.p/_xlpm.q))</f>
        <v>-1</v>
      </c>
      <c r="X111" s="2"/>
      <c r="AC111" s="2"/>
      <c r="AH111" s="2"/>
      <c r="AI111" s="2"/>
    </row>
    <row r="112" spans="1:35">
      <c r="A112" s="1" t="str">
        <f>_xlfn.LET(_xlpm.sep," : ",CONCATENATE(O112,_xlpm.sep,P112))</f>
        <v>~ef~ : [əfj]</v>
      </c>
      <c r="B112" s="1">
        <f>_xlfn.LET(_xlpm.d,$G112,_xlpm.k,_xlfn.CONCAT(LEFT(TRIM(B$1),1),"*"),COUNTIF(_xlpm.d,_xlpm.k))</f>
        <v>0</v>
      </c>
      <c r="C112" s="1">
        <f>_xlfn.LET(_xlpm.d,$G112,_xlpm.k,_xlfn.CONCAT(LEFT(TRIM(C$1),1),"*"),COUNTIF(_xlpm.d,_xlpm.k))</f>
        <v>0</v>
      </c>
      <c r="D112" s="1">
        <f>_xlfn.LET(_xlpm.d,$G112,_xlpm.k,_xlfn.CONCAT(LEFT(TRIM(D$1),1),"*"),COUNTIF(_xlpm.d,_xlpm.k))</f>
        <v>0</v>
      </c>
      <c r="E112" s="1">
        <f>LOG(F112+1,10)</f>
        <v>0.47712125471966244</v>
      </c>
      <c r="F112" s="7">
        <v>2</v>
      </c>
      <c r="G112" s="9" t="s">
        <v>2272</v>
      </c>
      <c r="H112" s="4">
        <f>F112/freq.sum.r6e</f>
        <v>1.5933715742511153E-4</v>
      </c>
      <c r="I112" s="1" t="str">
        <f>_xlfn.LET(_xlpm.sep,":",_xlpm.w,$G112,LEFT(_xlpm.w,FIND(_xlpm.sep,_xlpm.w)-1))</f>
        <v>əfj</v>
      </c>
      <c r="J112" s="1" t="str">
        <f>_xlfn.LET(_xlpm.sep,":",_xlpm.w,$G112,RIGHT(_xlpm.w,LEN(_xlpm.w)-FIND(_xlpm.sep,_xlpm.w)))</f>
        <v>ef</v>
      </c>
      <c r="K112" s="10">
        <f>_xlfn.LET(_xlpm.w,I112,LEN(_xlpm.w))</f>
        <v>3</v>
      </c>
      <c r="L112" s="10">
        <f>_xlfn.LET(_xlpm.w,J112,LEN(_xlpm.w))</f>
        <v>2</v>
      </c>
      <c r="M112" s="10">
        <f>_xlfn.LET(_xlpm.a,K112,_xlpm.b,L112,MAX(_xlpm.a,_xlpm.b))</f>
        <v>3</v>
      </c>
      <c r="N112" s="10">
        <f>_xlfn.LET(_xlpm.d,(K112,L112),MAX(_xlpm.d)-MIN(_xlpm.d))</f>
        <v>1</v>
      </c>
      <c r="O112" s="1" t="str">
        <f>_xlfn.LET(_xlpm.sep,":",_xlpm.w,$G112,_xlfn.CONCAT("~",RIGHT(_xlpm.w,LEN(_xlpm.w)-FIND(_xlpm.sep,_xlpm.w)),"~"))</f>
        <v>~ef~</v>
      </c>
      <c r="P112" s="1" t="str">
        <f>_xlfn.LET(_xlpm.sep,":",_xlpm.w,$G112,_xlfn.CONCAT("[",LEFT(_xlpm.w,FIND(_xlpm.sep,_xlpm.w)-1),"]"))</f>
        <v>[əfj]</v>
      </c>
      <c r="Q112" s="14" cm="1">
        <f t="array" ref="Q112">SUM(_xlfn._xlws.FILTER($H$2:$H$2302,_xlfn.MAP($O$2:$O$2302,_xlfn.LAMBDA(_xlpm.x,_xlpm.x=$O112))))</f>
        <v>1.5933715742511153E-3</v>
      </c>
      <c r="R112" s="14">
        <f>$H112/Q112</f>
        <v>0.1</v>
      </c>
      <c r="S112" s="14" cm="1">
        <f t="array" ref="S112">SUM(_xlfn._xlws.FILTER($H$2:$H$2302,_xlfn.MAP($P$2:$P$2302,_xlfn.LAMBDA(_xlpm.x,_xlpm.x=$P112))))</f>
        <v>1.5933715742511153E-4</v>
      </c>
      <c r="T112" s="14">
        <f>$H112/S112</f>
        <v>1</v>
      </c>
      <c r="U112" s="14">
        <f>_xlfn.LET(_xlpm.freq,F112,_xlpm.size,M112+1,_xlpm.F,V112,LOG(1+_xlpm.freq)*LOG(1+_xlpm.size)*_xlpm.F)</f>
        <v>6.0635171905492585E-2</v>
      </c>
      <c r="V112" s="14">
        <f>_xlfn.LET(_xlpm.a,T112,_xlpm.b,R112,2*_xlpm.a*_xlpm.b/(_xlpm.a+_xlpm.b))</f>
        <v>0.18181818181818182</v>
      </c>
      <c r="W112" s="14">
        <f>_xlfn.LET(_xlpm.p,R112,_xlpm.q,T112,LOG(_xlpm.p/_xlpm.q))</f>
        <v>-1</v>
      </c>
      <c r="X112" s="2"/>
      <c r="AC112" s="2"/>
      <c r="AH112" s="2"/>
      <c r="AI112" s="2"/>
    </row>
    <row r="113" spans="1:35">
      <c r="A113" s="1" t="str">
        <f>_xlfn.LET(_xlpm.sep," : ",CONCATENATE(O113,_xlpm.sep,P113))</f>
        <v>~anc~ : [ænʃ]</v>
      </c>
      <c r="B113" s="1">
        <f>_xlfn.LET(_xlpm.d,$G113,_xlpm.k,_xlfn.CONCAT(LEFT(TRIM(B$1),1),"*"),COUNTIF(_xlpm.d,_xlpm.k))</f>
        <v>0</v>
      </c>
      <c r="C113" s="1">
        <f>_xlfn.LET(_xlpm.d,$G113,_xlpm.k,_xlfn.CONCAT(LEFT(TRIM(C$1),1),"*"),COUNTIF(_xlpm.d,_xlpm.k))</f>
        <v>0</v>
      </c>
      <c r="D113" s="1">
        <f>_xlfn.LET(_xlpm.d,$G113,_xlpm.k,_xlfn.CONCAT(LEFT(TRIM(D$1),1),"*"),COUNTIF(_xlpm.d,_xlpm.k))</f>
        <v>0</v>
      </c>
      <c r="E113" s="1">
        <f>LOG(F113+1,10)</f>
        <v>0.30102999566398114</v>
      </c>
      <c r="F113" s="7">
        <v>1</v>
      </c>
      <c r="G113" s="9" t="s">
        <v>363</v>
      </c>
      <c r="H113" s="4">
        <f>F113/freq.sum.r6e</f>
        <v>7.9668578712555765E-5</v>
      </c>
      <c r="I113" s="1" t="str">
        <f>_xlfn.LET(_xlpm.sep,":",_xlpm.w,$G113,LEFT(_xlpm.w,FIND(_xlpm.sep,_xlpm.w)-1))</f>
        <v>ænʃ</v>
      </c>
      <c r="J113" s="1" t="str">
        <f>_xlfn.LET(_xlpm.sep,":",_xlpm.w,$G113,RIGHT(_xlpm.w,LEN(_xlpm.w)-FIND(_xlpm.sep,_xlpm.w)))</f>
        <v>anc</v>
      </c>
      <c r="K113" s="10">
        <f>_xlfn.LET(_xlpm.w,I113,LEN(_xlpm.w))</f>
        <v>3</v>
      </c>
      <c r="L113" s="10">
        <f>_xlfn.LET(_xlpm.w,J113,LEN(_xlpm.w))</f>
        <v>3</v>
      </c>
      <c r="M113" s="10">
        <f>_xlfn.LET(_xlpm.a,K113,_xlpm.b,L113,MAX(_xlpm.a,_xlpm.b))</f>
        <v>3</v>
      </c>
      <c r="N113" s="10">
        <f>_xlfn.LET(_xlpm.d,(K113,L113),MAX(_xlpm.d)-MIN(_xlpm.d))</f>
        <v>0</v>
      </c>
      <c r="O113" s="1" t="str">
        <f>_xlfn.LET(_xlpm.sep,":",_xlpm.w,$G113,_xlfn.CONCAT("~",RIGHT(_xlpm.w,LEN(_xlpm.w)-FIND(_xlpm.sep,_xlpm.w)),"~"))</f>
        <v>~anc~</v>
      </c>
      <c r="P113" s="1" t="str">
        <f>_xlfn.LET(_xlpm.sep,":",_xlpm.w,$G113,_xlfn.CONCAT("[",LEFT(_xlpm.w,FIND(_xlpm.sep,_xlpm.w)-1),"]"))</f>
        <v>[ænʃ]</v>
      </c>
      <c r="Q113" s="14" cm="1">
        <f t="array" ref="Q113">SUM(_xlfn._xlws.FILTER($H$2:$H$2302,_xlfn.MAP($O$2:$O$2302,_xlfn.LAMBDA(_xlpm.x,_xlpm.x=$O113))))</f>
        <v>7.9668578712555754E-4</v>
      </c>
      <c r="R113" s="14">
        <f>$H113/Q113</f>
        <v>0.10000000000000002</v>
      </c>
      <c r="S113" s="14" cm="1">
        <f t="array" ref="S113">SUM(_xlfn._xlws.FILTER($H$2:$H$2302,_xlfn.MAP($P$2:$P$2302,_xlfn.LAMBDA(_xlpm.x,_xlpm.x=$P113))))</f>
        <v>7.9668578712555765E-5</v>
      </c>
      <c r="T113" s="14">
        <f>$H113/S113</f>
        <v>1</v>
      </c>
      <c r="U113" s="14">
        <f>_xlfn.LET(_xlpm.freq,F113,_xlpm.size,M113+1,_xlpm.F,V113,LOG(1+_xlpm.freq)*LOG(1+_xlpm.size)*_xlpm.F)</f>
        <v>3.8256534068095406E-2</v>
      </c>
      <c r="V113" s="14">
        <f>_xlfn.LET(_xlpm.a,T113,_xlpm.b,R113,2*_xlpm.a*_xlpm.b/(_xlpm.a+_xlpm.b))</f>
        <v>0.18181818181818185</v>
      </c>
      <c r="W113" s="14">
        <f>_xlfn.LET(_xlpm.p,R113,_xlpm.q,T113,LOG(_xlpm.p/_xlpm.q))</f>
        <v>-0.99999999999999989</v>
      </c>
      <c r="X113" s="2"/>
      <c r="AC113" s="2"/>
      <c r="AH113" s="2"/>
      <c r="AI113" s="2"/>
    </row>
    <row r="114" spans="1:35">
      <c r="A114" s="1" t="str">
        <f>_xlfn.LET(_xlpm.sep," : ",CONCATENATE(O114,_xlpm.sep,P114))</f>
        <v>~anc~ : [eɪntʃ]</v>
      </c>
      <c r="B114" s="1">
        <f>_xlfn.LET(_xlpm.d,$G114,_xlpm.k,_xlfn.CONCAT(LEFT(TRIM(B$1),1),"*"),COUNTIF(_xlpm.d,_xlpm.k))</f>
        <v>0</v>
      </c>
      <c r="C114" s="1">
        <f>_xlfn.LET(_xlpm.d,$G114,_xlpm.k,_xlfn.CONCAT(LEFT(TRIM(C$1),1),"*"),COUNTIF(_xlpm.d,_xlpm.k))</f>
        <v>0</v>
      </c>
      <c r="D114" s="1">
        <f>_xlfn.LET(_xlpm.d,$G114,_xlpm.k,_xlfn.CONCAT(LEFT(TRIM(D$1),1),"*"),COUNTIF(_xlpm.d,_xlpm.k))</f>
        <v>0</v>
      </c>
      <c r="E114" s="1">
        <f>LOG(F114+1,10)</f>
        <v>0.30102999566398114</v>
      </c>
      <c r="F114" s="7">
        <v>1</v>
      </c>
      <c r="G114" s="9" t="s">
        <v>593</v>
      </c>
      <c r="H114" s="4">
        <f>F114/freq.sum.r6e</f>
        <v>7.9668578712555765E-5</v>
      </c>
      <c r="I114" s="1" t="str">
        <f>_xlfn.LET(_xlpm.sep,":",_xlpm.w,$G114,LEFT(_xlpm.w,FIND(_xlpm.sep,_xlpm.w)-1))</f>
        <v>eɪntʃ</v>
      </c>
      <c r="J114" s="1" t="str">
        <f>_xlfn.LET(_xlpm.sep,":",_xlpm.w,$G114,RIGHT(_xlpm.w,LEN(_xlpm.w)-FIND(_xlpm.sep,_xlpm.w)))</f>
        <v>anc</v>
      </c>
      <c r="K114" s="10">
        <f>_xlfn.LET(_xlpm.w,I114,LEN(_xlpm.w))</f>
        <v>5</v>
      </c>
      <c r="L114" s="10">
        <f>_xlfn.LET(_xlpm.w,J114,LEN(_xlpm.w))</f>
        <v>3</v>
      </c>
      <c r="M114" s="10">
        <f>_xlfn.LET(_xlpm.a,K114,_xlpm.b,L114,MAX(_xlpm.a,_xlpm.b))</f>
        <v>5</v>
      </c>
      <c r="N114" s="10">
        <f>_xlfn.LET(_xlpm.d,(K114,L114),MAX(_xlpm.d)-MIN(_xlpm.d))</f>
        <v>2</v>
      </c>
      <c r="O114" s="1" t="str">
        <f>_xlfn.LET(_xlpm.sep,":",_xlpm.w,$G114,_xlfn.CONCAT("~",RIGHT(_xlpm.w,LEN(_xlpm.w)-FIND(_xlpm.sep,_xlpm.w)),"~"))</f>
        <v>~anc~</v>
      </c>
      <c r="P114" s="1" t="str">
        <f>_xlfn.LET(_xlpm.sep,":",_xlpm.w,$G114,_xlfn.CONCAT("[",LEFT(_xlpm.w,FIND(_xlpm.sep,_xlpm.w)-1),"]"))</f>
        <v>[eɪntʃ]</v>
      </c>
      <c r="Q114" s="14" cm="1">
        <f t="array" ref="Q114">SUM(_xlfn._xlws.FILTER($H$2:$H$2302,_xlfn.MAP($O$2:$O$2302,_xlfn.LAMBDA(_xlpm.x,_xlpm.x=$O114))))</f>
        <v>7.9668578712555754E-4</v>
      </c>
      <c r="R114" s="14">
        <f>$H114/Q114</f>
        <v>0.10000000000000002</v>
      </c>
      <c r="S114" s="14" cm="1">
        <f t="array" ref="S114">SUM(_xlfn._xlws.FILTER($H$2:$H$2302,_xlfn.MAP($P$2:$P$2302,_xlfn.LAMBDA(_xlpm.x,_xlpm.x=$P114))))</f>
        <v>7.9668578712555765E-5</v>
      </c>
      <c r="T114" s="14">
        <f>$H114/S114</f>
        <v>1</v>
      </c>
      <c r="U114" s="14">
        <f>_xlfn.LET(_xlpm.freq,F114,_xlpm.size,M114+1,_xlpm.F,V114,LOG(1+_xlpm.freq)*LOG(1+_xlpm.size)*_xlpm.F)</f>
        <v>4.6254519876569235E-2</v>
      </c>
      <c r="V114" s="14">
        <f>_xlfn.LET(_xlpm.a,T114,_xlpm.b,R114,2*_xlpm.a*_xlpm.b/(_xlpm.a+_xlpm.b))</f>
        <v>0.18181818181818185</v>
      </c>
      <c r="W114" s="14">
        <f>_xlfn.LET(_xlpm.p,R114,_xlpm.q,T114,LOG(_xlpm.p/_xlpm.q))</f>
        <v>-0.99999999999999989</v>
      </c>
      <c r="X114" s="2"/>
      <c r="AC114" s="2"/>
      <c r="AH114" s="2"/>
      <c r="AI114" s="2"/>
    </row>
    <row r="115" spans="1:35">
      <c r="A115" s="1" t="str">
        <f>_xlfn.LET(_xlpm.sep," : ",CONCATENATE(O115,_xlpm.sep,P115))</f>
        <v>~exc~ : [ɪkskj]</v>
      </c>
      <c r="B115" s="1">
        <f>_xlfn.LET(_xlpm.d,$G115,_xlpm.k,_xlfn.CONCAT(LEFT(TRIM(B$1),1),"*"),COUNTIF(_xlpm.d,_xlpm.k))</f>
        <v>0</v>
      </c>
      <c r="C115" s="1">
        <f>_xlfn.LET(_xlpm.d,$G115,_xlpm.k,_xlfn.CONCAT(LEFT(TRIM(C$1),1),"*"),COUNTIF(_xlpm.d,_xlpm.k))</f>
        <v>0</v>
      </c>
      <c r="D115" s="1">
        <f>_xlfn.LET(_xlpm.d,$G115,_xlpm.k,_xlfn.CONCAT(LEFT(TRIM(D$1),1),"*"),COUNTIF(_xlpm.d,_xlpm.k))</f>
        <v>0</v>
      </c>
      <c r="E115" s="1">
        <f>LOG(F115+1,10)</f>
        <v>0.30102999566398114</v>
      </c>
      <c r="F115" s="7">
        <v>1</v>
      </c>
      <c r="G115" s="9" t="s">
        <v>2286</v>
      </c>
      <c r="H115" s="4">
        <f>F115/freq.sum.r6e</f>
        <v>7.9668578712555765E-5</v>
      </c>
      <c r="I115" s="1" t="str">
        <f>_xlfn.LET(_xlpm.sep,":",_xlpm.w,$G115,LEFT(_xlpm.w,FIND(_xlpm.sep,_xlpm.w)-1))</f>
        <v>ɪkskj</v>
      </c>
      <c r="J115" s="1" t="str">
        <f>_xlfn.LET(_xlpm.sep,":",_xlpm.w,$G115,RIGHT(_xlpm.w,LEN(_xlpm.w)-FIND(_xlpm.sep,_xlpm.w)))</f>
        <v>exc</v>
      </c>
      <c r="K115" s="10">
        <f>_xlfn.LET(_xlpm.w,I115,LEN(_xlpm.w))</f>
        <v>5</v>
      </c>
      <c r="L115" s="10">
        <f>_xlfn.LET(_xlpm.w,J115,LEN(_xlpm.w))</f>
        <v>3</v>
      </c>
      <c r="M115" s="10">
        <f>_xlfn.LET(_xlpm.a,K115,_xlpm.b,L115,MAX(_xlpm.a,_xlpm.b))</f>
        <v>5</v>
      </c>
      <c r="N115" s="10">
        <f>_xlfn.LET(_xlpm.d,(K115,L115),MAX(_xlpm.d)-MIN(_xlpm.d))</f>
        <v>2</v>
      </c>
      <c r="O115" s="1" t="str">
        <f>_xlfn.LET(_xlpm.sep,":",_xlpm.w,$G115,_xlfn.CONCAT("~",RIGHT(_xlpm.w,LEN(_xlpm.w)-FIND(_xlpm.sep,_xlpm.w)),"~"))</f>
        <v>~exc~</v>
      </c>
      <c r="P115" s="1" t="str">
        <f>_xlfn.LET(_xlpm.sep,":",_xlpm.w,$G115,_xlfn.CONCAT("[",LEFT(_xlpm.w,FIND(_xlpm.sep,_xlpm.w)-1),"]"))</f>
        <v>[ɪkskj]</v>
      </c>
      <c r="Q115" s="14" cm="1">
        <f t="array" ref="Q115">SUM(_xlfn._xlws.FILTER($H$2:$H$2303,_xlfn.MAP($O$2:$O$2303,_xlfn.LAMBDA(_xlpm.x,_xlpm.x=$O115))))</f>
        <v>7.9668578712555765E-4</v>
      </c>
      <c r="R115" s="14">
        <f>$H115/Q115</f>
        <v>0.1</v>
      </c>
      <c r="S115" s="14" cm="1">
        <f t="array" ref="S115">SUM(_xlfn._xlws.FILTER($H$2:$H$2303,_xlfn.MAP($P$2:$P$2303,_xlfn.LAMBDA(_xlpm.x,_xlpm.x=$P115))))</f>
        <v>7.9668578712555765E-5</v>
      </c>
      <c r="T115" s="14">
        <f>$H115/S115</f>
        <v>1</v>
      </c>
      <c r="U115" s="14">
        <f>_xlfn.LET(_xlpm.freq,F115,_xlpm.size,M115+1,_xlpm.F,V115,LOG(1+_xlpm.freq)*LOG(1+_xlpm.size)*_xlpm.F)</f>
        <v>4.6254519876569228E-2</v>
      </c>
      <c r="V115" s="14">
        <f>_xlfn.LET(_xlpm.a,T115,_xlpm.b,R115,2*_xlpm.a*_xlpm.b/(_xlpm.a+_xlpm.b))</f>
        <v>0.18181818181818182</v>
      </c>
      <c r="W115" s="14">
        <f>_xlfn.LET(_xlpm.p,R115,_xlpm.q,T115,LOG(_xlpm.p/_xlpm.q))</f>
        <v>-1</v>
      </c>
      <c r="X115" s="2"/>
      <c r="AC115" s="2"/>
      <c r="AH115" s="2"/>
      <c r="AI115" s="2"/>
    </row>
    <row r="116" spans="1:35">
      <c r="A116" s="1" t="str">
        <f>_xlfn.LET(_xlpm.sep," : ",CONCATENATE(O116,_xlpm.sep,P116))</f>
        <v>~it~ : [ɪtʃ]</v>
      </c>
      <c r="B116" s="1">
        <f>_xlfn.LET(_xlpm.d,$G116,_xlpm.k,_xlfn.CONCAT(LEFT(TRIM(B$1),1),"*"),COUNTIF(_xlpm.d,_xlpm.k))</f>
        <v>0</v>
      </c>
      <c r="C116" s="1">
        <f>_xlfn.LET(_xlpm.d,$G116,_xlpm.k,_xlfn.CONCAT(LEFT(TRIM(C$1),1),"*"),COUNTIF(_xlpm.d,_xlpm.k))</f>
        <v>0</v>
      </c>
      <c r="D116" s="1">
        <f>_xlfn.LET(_xlpm.d,$G116,_xlpm.k,_xlfn.CONCAT(LEFT(TRIM(D$1),1),"*"),COUNTIF(_xlpm.d,_xlpm.k))</f>
        <v>0</v>
      </c>
      <c r="E116" s="1">
        <f>LOG(F116+1,10)</f>
        <v>0.60205999132796229</v>
      </c>
      <c r="F116" s="7">
        <v>3</v>
      </c>
      <c r="G116" s="9" t="s">
        <v>1632</v>
      </c>
      <c r="H116" s="4">
        <f>F116/freq.sum.r6e</f>
        <v>2.390057361376673E-4</v>
      </c>
      <c r="I116" s="4" t="str">
        <f>_xlfn.LET(_xlpm.sep,":",_xlpm.w,$G116,LEFT(_xlpm.w,FIND(_xlpm.sep,_xlpm.w)-1))</f>
        <v>ɪtʃ</v>
      </c>
      <c r="J116" s="4" t="str">
        <f>_xlfn.LET(_xlpm.sep,":",_xlpm.w,$G116,RIGHT(_xlpm.w,LEN(_xlpm.w)-FIND(_xlpm.sep,_xlpm.w)))</f>
        <v>it</v>
      </c>
      <c r="K116" s="10">
        <f>_xlfn.LET(_xlpm.w,I116,LEN(_xlpm.w))</f>
        <v>3</v>
      </c>
      <c r="L116" s="10">
        <f>_xlfn.LET(_xlpm.w,J116,LEN(_xlpm.w))</f>
        <v>2</v>
      </c>
      <c r="M116" s="10">
        <f>_xlfn.LET(_xlpm.a,K116,_xlpm.b,L116,MAX(_xlpm.a,_xlpm.b))</f>
        <v>3</v>
      </c>
      <c r="N116" s="10">
        <f>_xlfn.LET(_xlpm.d,(K116,L116),MAX(_xlpm.d)-MIN(_xlpm.d))</f>
        <v>1</v>
      </c>
      <c r="O116" s="1" t="str">
        <f>_xlfn.LET(_xlpm.sep,":",_xlpm.w,$G116,_xlfn.CONCAT("~",RIGHT(_xlpm.w,LEN(_xlpm.w)-FIND(_xlpm.sep,_xlpm.w)),"~"))</f>
        <v>~it~</v>
      </c>
      <c r="P116" s="1" t="str">
        <f>_xlfn.LET(_xlpm.sep,":",_xlpm.w,$G116,_xlfn.CONCAT("[",LEFT(_xlpm.w,FIND(_xlpm.sep,_xlpm.w)-1),"]"))</f>
        <v>[ɪtʃ]</v>
      </c>
      <c r="Q116" s="14" cm="1">
        <f t="array" ref="Q116">SUM(_xlfn._xlws.FILTER($H$2:$H$2300,_xlfn.MAP($O$2:$O$2300,_xlfn.LAMBDA(_xlpm.x,_xlpm.x=$O116))))</f>
        <v>9.2415551306564685E-3</v>
      </c>
      <c r="R116" s="14">
        <f>$H116/Q116</f>
        <v>2.5862068965517241E-2</v>
      </c>
      <c r="S116" s="14" cm="1">
        <f t="array" ref="S116">SUM(_xlfn._xlws.FILTER($H$2:$H$2300,_xlfn.MAP($P$2:$P$2300,_xlfn.LAMBDA(_xlpm.x,_xlpm.x=$P116))))</f>
        <v>9.5602294455066918E-4</v>
      </c>
      <c r="T116" s="14">
        <f>$H116/S116</f>
        <v>0.25</v>
      </c>
      <c r="U116" s="14">
        <f>_xlfn.LET(_xlpm.freq,F116,_xlpm.size,M116+1,_xlpm.F,V116,LOG(1+_xlpm.freq)*LOG(1+_xlpm.size)*_xlpm.F)</f>
        <v>1.972602537886169E-2</v>
      </c>
      <c r="V116" s="14">
        <f>_xlfn.LET(_xlpm.a,T116,_xlpm.b,R116,2*_xlpm.a*_xlpm.b/(_xlpm.a+_xlpm.b))</f>
        <v>4.6875E-2</v>
      </c>
      <c r="W116" s="14">
        <f>_xlfn.LET(_xlpm.p,R116,_xlpm.q,T116,LOG(_xlpm.p/_xlpm.q))</f>
        <v>-0.9852767431792937</v>
      </c>
      <c r="X116" s="2"/>
      <c r="AC116" s="2"/>
      <c r="AH116" s="2"/>
      <c r="AI116" s="2"/>
    </row>
    <row r="117" spans="1:35">
      <c r="A117" s="1" t="str">
        <f>_xlfn.LET(_xlpm.sep," : ",CONCATENATE(O117,_xlpm.sep,P117))</f>
        <v>~ec~ : [ɪkj]</v>
      </c>
      <c r="B117" s="1">
        <f>_xlfn.LET(_xlpm.d,$G117,_xlpm.k,_xlfn.CONCAT(LEFT(TRIM(B$1),1),"*"),COUNTIF(_xlpm.d,_xlpm.k))</f>
        <v>0</v>
      </c>
      <c r="C117" s="1">
        <f>_xlfn.LET(_xlpm.d,$G117,_xlpm.k,_xlfn.CONCAT(LEFT(TRIM(C$1),1),"*"),COUNTIF(_xlpm.d,_xlpm.k))</f>
        <v>0</v>
      </c>
      <c r="D117" s="1">
        <f>_xlfn.LET(_xlpm.d,$G117,_xlpm.k,_xlfn.CONCAT(LEFT(TRIM(D$1),1),"*"),COUNTIF(_xlpm.d,_xlpm.k))</f>
        <v>0</v>
      </c>
      <c r="E117" s="1">
        <f>LOG(F117+1,10)</f>
        <v>0.30102999566398114</v>
      </c>
      <c r="F117" s="7">
        <v>1</v>
      </c>
      <c r="G117" s="9" t="s">
        <v>2282</v>
      </c>
      <c r="H117" s="4">
        <f>F117/freq.sum.r6e</f>
        <v>7.9668578712555765E-5</v>
      </c>
      <c r="I117" s="1" t="str">
        <f>_xlfn.LET(_xlpm.sep,":",_xlpm.w,$G117,LEFT(_xlpm.w,FIND(_xlpm.sep,_xlpm.w)-1))</f>
        <v>ɪkj</v>
      </c>
      <c r="J117" s="1" t="str">
        <f>_xlfn.LET(_xlpm.sep,":",_xlpm.w,$G117,RIGHT(_xlpm.w,LEN(_xlpm.w)-FIND(_xlpm.sep,_xlpm.w)))</f>
        <v>ec</v>
      </c>
      <c r="K117" s="10">
        <f>_xlfn.LET(_xlpm.w,I117,LEN(_xlpm.w))</f>
        <v>3</v>
      </c>
      <c r="L117" s="10">
        <f>_xlfn.LET(_xlpm.w,J117,LEN(_xlpm.w))</f>
        <v>2</v>
      </c>
      <c r="M117" s="10">
        <f>_xlfn.LET(_xlpm.a,K117,_xlpm.b,L117,MAX(_xlpm.a,_xlpm.b))</f>
        <v>3</v>
      </c>
      <c r="N117" s="10">
        <f>_xlfn.LET(_xlpm.d,(K117,L117),MAX(_xlpm.d)-MIN(_xlpm.d))</f>
        <v>1</v>
      </c>
      <c r="O117" s="1" t="str">
        <f>_xlfn.LET(_xlpm.sep,":",_xlpm.w,$G117,_xlfn.CONCAT("~",RIGHT(_xlpm.w,LEN(_xlpm.w)-FIND(_xlpm.sep,_xlpm.w)),"~"))</f>
        <v>~ec~</v>
      </c>
      <c r="P117" s="1" t="str">
        <f>_xlfn.LET(_xlpm.sep,":",_xlpm.w,$G117,_xlfn.CONCAT("[",LEFT(_xlpm.w,FIND(_xlpm.sep,_xlpm.w)-1),"]"))</f>
        <v>[ɪkj]</v>
      </c>
      <c r="Q117" s="14" cm="1">
        <f t="array" ref="Q117">SUM(_xlfn._xlws.FILTER($H$2:$H$2302,_xlfn.MAP($O$2:$O$2302,_xlfn.LAMBDA(_xlpm.x,_xlpm.x=$O117))))</f>
        <v>3.8240917782026763E-3</v>
      </c>
      <c r="R117" s="14">
        <f>$H117/Q117</f>
        <v>2.0833333333333336E-2</v>
      </c>
      <c r="S117" s="14" cm="1">
        <f t="array" ref="S117">SUM(_xlfn._xlws.FILTER($H$2:$H$2302,_xlfn.MAP($P$2:$P$2302,_xlfn.LAMBDA(_xlpm.x,_xlpm.x=$P117))))</f>
        <v>3.9834289356277883E-4</v>
      </c>
      <c r="T117" s="14">
        <f>$H117/S117</f>
        <v>0.2</v>
      </c>
      <c r="U117" s="14">
        <f>_xlfn.LET(_xlpm.freq,F117,_xlpm.size,M117+1,_xlpm.F,V117,LOG(1+_xlpm.freq)*LOG(1+_xlpm.size)*_xlpm.F)</f>
        <v>7.9400353726235742E-3</v>
      </c>
      <c r="V117" s="14">
        <f>_xlfn.LET(_xlpm.a,T117,_xlpm.b,R117,2*_xlpm.a*_xlpm.b/(_xlpm.a+_xlpm.b))</f>
        <v>3.7735849056603779E-2</v>
      </c>
      <c r="W117" s="14">
        <f>_xlfn.LET(_xlpm.p,R117,_xlpm.q,T117,LOG(_xlpm.p/_xlpm.q))</f>
        <v>-0.98227123303956843</v>
      </c>
      <c r="X117" s="2"/>
      <c r="AC117" s="2"/>
      <c r="AH117" s="2"/>
      <c r="AI117" s="2"/>
    </row>
    <row r="118" spans="1:35">
      <c r="A118" s="1" t="str">
        <f>_xlfn.LET(_xlpm.sep," : ",CONCATENATE(O118,_xlpm.sep,P118))</f>
        <v>~ill~ : [ɪlj]</v>
      </c>
      <c r="B118" s="1">
        <f>_xlfn.LET(_xlpm.d,$G118,_xlpm.k,_xlfn.CONCAT(LEFT(TRIM(B$1),1),"*"),COUNTIF(_xlpm.d,_xlpm.k))</f>
        <v>0</v>
      </c>
      <c r="C118" s="1">
        <f>_xlfn.LET(_xlpm.d,$G118,_xlpm.k,_xlfn.CONCAT(LEFT(TRIM(C$1),1),"*"),COUNTIF(_xlpm.d,_xlpm.k))</f>
        <v>0</v>
      </c>
      <c r="D118" s="1">
        <f>_xlfn.LET(_xlpm.d,$G118,_xlpm.k,_xlfn.CONCAT(LEFT(TRIM(D$1),1),"*"),COUNTIF(_xlpm.d,_xlpm.k))</f>
        <v>0</v>
      </c>
      <c r="E118" s="1">
        <f>LOG(F118+1,10)</f>
        <v>0.47712125471966244</v>
      </c>
      <c r="F118" s="7">
        <v>2</v>
      </c>
      <c r="G118" s="9" t="s">
        <v>2289</v>
      </c>
      <c r="H118" s="4">
        <f>F118/freq.sum.r6e</f>
        <v>1.5933715742511153E-4</v>
      </c>
      <c r="I118" s="1" t="str">
        <f>_xlfn.LET(_xlpm.sep,":",_xlpm.w,$G118,LEFT(_xlpm.w,FIND(_xlpm.sep,_xlpm.w)-1))</f>
        <v>ɪlj</v>
      </c>
      <c r="J118" s="1" t="str">
        <f>_xlfn.LET(_xlpm.sep,":",_xlpm.w,$G118,RIGHT(_xlpm.w,LEN(_xlpm.w)-FIND(_xlpm.sep,_xlpm.w)))</f>
        <v>ill</v>
      </c>
      <c r="K118" s="10">
        <f>_xlfn.LET(_xlpm.w,I118,LEN(_xlpm.w))</f>
        <v>3</v>
      </c>
      <c r="L118" s="10">
        <f>_xlfn.LET(_xlpm.w,J118,LEN(_xlpm.w))</f>
        <v>3</v>
      </c>
      <c r="M118" s="10">
        <f>_xlfn.LET(_xlpm.a,K118,_xlpm.b,L118,MAX(_xlpm.a,_xlpm.b))</f>
        <v>3</v>
      </c>
      <c r="N118" s="10">
        <f>_xlfn.LET(_xlpm.d,(K118,L118),MAX(_xlpm.d)-MIN(_xlpm.d))</f>
        <v>0</v>
      </c>
      <c r="O118" s="1" t="str">
        <f>_xlfn.LET(_xlpm.sep,":",_xlpm.w,$G118,_xlfn.CONCAT("~",RIGHT(_xlpm.w,LEN(_xlpm.w)-FIND(_xlpm.sep,_xlpm.w)),"~"))</f>
        <v>~ill~</v>
      </c>
      <c r="P118" s="1" t="str">
        <f>_xlfn.LET(_xlpm.sep,":",_xlpm.w,$G118,_xlfn.CONCAT("[",LEFT(_xlpm.w,FIND(_xlpm.sep,_xlpm.w)-1),"]"))</f>
        <v>[ɪlj]</v>
      </c>
      <c r="Q118" s="14" cm="1">
        <f t="array" ref="Q118">SUM(_xlfn._xlws.FILTER($H$2:$H$2302,_xlfn.MAP($O$2:$O$2302,_xlfn.LAMBDA(_xlpm.x,_xlpm.x=$O118))))</f>
        <v>2.2307202039515612E-3</v>
      </c>
      <c r="R118" s="14">
        <f>$H118/Q118</f>
        <v>7.1428571428571438E-2</v>
      </c>
      <c r="S118" s="14" cm="1">
        <f t="array" ref="S118">SUM(_xlfn._xlws.FILTER($H$2:$H$2302,_xlfn.MAP($P$2:$P$2302,_xlfn.LAMBDA(_xlpm.x,_xlpm.x=$P118))))</f>
        <v>2.390057361376673E-4</v>
      </c>
      <c r="T118" s="14">
        <f>$H118/S118</f>
        <v>0.66666666666666663</v>
      </c>
      <c r="U118" s="14">
        <f>_xlfn.LET(_xlpm.freq,F118,_xlpm.size,M118+1,_xlpm.F,V118,LOG(1+_xlpm.freq)*LOG(1+_xlpm.size)*_xlpm.F)</f>
        <v>4.3031412320027003E-2</v>
      </c>
      <c r="V118" s="14">
        <f>_xlfn.LET(_xlpm.a,T118,_xlpm.b,R118,2*_xlpm.a*_xlpm.b/(_xlpm.a+_xlpm.b))</f>
        <v>0.12903225806451615</v>
      </c>
      <c r="W118" s="14">
        <f>_xlfn.LET(_xlpm.p,R118,_xlpm.q,T118,LOG(_xlpm.p/_xlpm.q))</f>
        <v>-0.97003677662255672</v>
      </c>
      <c r="X118" s="2"/>
      <c r="AC118" s="2"/>
      <c r="AH118" s="2"/>
      <c r="AI118" s="2"/>
    </row>
    <row r="119" spans="1:35">
      <c r="A119" s="1" t="str">
        <f>_xlfn.LET(_xlpm.sep," : ",CONCATENATE(O119,_xlpm.sep,P119))</f>
        <v>~ang~ : [æŋɡ]</v>
      </c>
      <c r="B119" s="1">
        <f>_xlfn.LET(_xlpm.d,$G119,_xlpm.k,_xlfn.CONCAT(LEFT(TRIM(B$1),1),"*"),COUNTIF(_xlpm.d,_xlpm.k))</f>
        <v>0</v>
      </c>
      <c r="C119" s="1">
        <f>_xlfn.LET(_xlpm.d,$G119,_xlpm.k,_xlfn.CONCAT(LEFT(TRIM(C$1),1),"*"),COUNTIF(_xlpm.d,_xlpm.k))</f>
        <v>0</v>
      </c>
      <c r="D119" s="1">
        <f>_xlfn.LET(_xlpm.d,$G119,_xlpm.k,_xlfn.CONCAT(LEFT(TRIM(D$1),1),"*"),COUNTIF(_xlpm.d,_xlpm.k))</f>
        <v>0</v>
      </c>
      <c r="E119" s="1">
        <f>LOG(F119+1,10)</f>
        <v>0.30102999566398114</v>
      </c>
      <c r="F119" s="7">
        <v>1</v>
      </c>
      <c r="G119" s="9" t="s">
        <v>518</v>
      </c>
      <c r="H119" s="4">
        <f>F119/freq.sum.r6e</f>
        <v>7.9668578712555765E-5</v>
      </c>
      <c r="I119" s="4" t="str">
        <f>_xlfn.LET(_xlpm.sep,":",_xlpm.w,$G119,LEFT(_xlpm.w,FIND(_xlpm.sep,_xlpm.w)-1))</f>
        <v>æŋɡ</v>
      </c>
      <c r="J119" s="4" t="str">
        <f>_xlfn.LET(_xlpm.sep,":",_xlpm.w,$G119,RIGHT(_xlpm.w,LEN(_xlpm.w)-FIND(_xlpm.sep,_xlpm.w)))</f>
        <v>ang</v>
      </c>
      <c r="K119" s="10">
        <f>_xlfn.LET(_xlpm.w,I119,LEN(_xlpm.w))</f>
        <v>3</v>
      </c>
      <c r="L119" s="10">
        <f>_xlfn.LET(_xlpm.w,J119,LEN(_xlpm.w))</f>
        <v>3</v>
      </c>
      <c r="M119" s="10">
        <f>_xlfn.LET(_xlpm.a,K119,_xlpm.b,L119,MAX(_xlpm.a,_xlpm.b))</f>
        <v>3</v>
      </c>
      <c r="N119" s="10">
        <f>_xlfn.LET(_xlpm.d,(K119,L119),MAX(_xlpm.d)-MIN(_xlpm.d))</f>
        <v>0</v>
      </c>
      <c r="O119" s="1" t="str">
        <f>_xlfn.LET(_xlpm.sep,":",_xlpm.w,$G119,_xlfn.CONCAT("~",RIGHT(_xlpm.w,LEN(_xlpm.w)-FIND(_xlpm.sep,_xlpm.w)),"~"))</f>
        <v>~ang~</v>
      </c>
      <c r="P119" s="1" t="str">
        <f>_xlfn.LET(_xlpm.sep,":",_xlpm.w,$G119,_xlfn.CONCAT("[",LEFT(_xlpm.w,FIND(_xlpm.sep,_xlpm.w)-1),"]"))</f>
        <v>[æŋɡ]</v>
      </c>
      <c r="Q119" s="14" cm="1">
        <f t="array" ref="Q119">SUM(_xlfn._xlws.FILTER($H$2:$H$2300,_xlfn.MAP($O$2:$O$2300,_xlfn.LAMBDA(_xlpm.x,_xlpm.x=$O119))))</f>
        <v>7.1701720841300183E-4</v>
      </c>
      <c r="R119" s="14">
        <f>$H119/Q119</f>
        <v>0.11111111111111112</v>
      </c>
      <c r="S119" s="14" cm="1">
        <f t="array" ref="S119">SUM(_xlfn._xlws.FILTER($H$2:$H$2300,_xlfn.MAP($P$2:$P$2300,_xlfn.LAMBDA(_xlpm.x,_xlpm.x=$P119))))</f>
        <v>7.9668578712555765E-5</v>
      </c>
      <c r="T119" s="14">
        <f>$H119/S119</f>
        <v>1</v>
      </c>
      <c r="U119" s="14">
        <f>_xlfn.LET(_xlpm.freq,F119,_xlpm.size,M119+1,_xlpm.F,V119,LOG(1+_xlpm.freq)*LOG(1+_xlpm.size)*_xlpm.F)</f>
        <v>4.2082187474904942E-2</v>
      </c>
      <c r="V119" s="14">
        <f>_xlfn.LET(_xlpm.a,T119,_xlpm.b,R119,2*_xlpm.a*_xlpm.b/(_xlpm.a+_xlpm.b))</f>
        <v>0.2</v>
      </c>
      <c r="W119" s="14">
        <f>_xlfn.LET(_xlpm.p,R119,_xlpm.q,T119,LOG(_xlpm.p/_xlpm.q))</f>
        <v>-0.95424250943932487</v>
      </c>
      <c r="X119" s="2"/>
      <c r="AC119" s="2"/>
      <c r="AH119" s="2"/>
      <c r="AI119" s="2"/>
    </row>
    <row r="120" spans="1:35">
      <c r="A120" s="1" t="str">
        <f>_xlfn.LET(_xlpm.sep," : ",CONCATENATE(O120,_xlpm.sep,P120))</f>
        <v>~eh~ : [eɪh]</v>
      </c>
      <c r="B120" s="1">
        <f>_xlfn.LET(_xlpm.d,$G120,_xlpm.k,_xlfn.CONCAT(LEFT(TRIM(B$1),1),"*"),COUNTIF(_xlpm.d,_xlpm.k))</f>
        <v>0</v>
      </c>
      <c r="C120" s="1">
        <f>_xlfn.LET(_xlpm.d,$G120,_xlpm.k,_xlfn.CONCAT(LEFT(TRIM(C$1),1),"*"),COUNTIF(_xlpm.d,_xlpm.k))</f>
        <v>0</v>
      </c>
      <c r="D120" s="1">
        <f>_xlfn.LET(_xlpm.d,$G120,_xlpm.k,_xlfn.CONCAT(LEFT(TRIM(D$1),1),"*"),COUNTIF(_xlpm.d,_xlpm.k))</f>
        <v>0</v>
      </c>
      <c r="E120" s="1">
        <f>LOG(F120+1,10)</f>
        <v>0.30102999566398114</v>
      </c>
      <c r="F120" s="7">
        <v>1</v>
      </c>
      <c r="G120" s="9" t="s">
        <v>2181</v>
      </c>
      <c r="H120" s="4">
        <f>F120/freq.sum.r6e</f>
        <v>7.9668578712555765E-5</v>
      </c>
      <c r="I120" s="1" t="str">
        <f>_xlfn.LET(_xlpm.sep,":",_xlpm.w,$G120,LEFT(_xlpm.w,FIND(_xlpm.sep,_xlpm.w)-1))</f>
        <v>eɪh</v>
      </c>
      <c r="J120" s="1" t="str">
        <f>_xlfn.LET(_xlpm.sep,":",_xlpm.w,$G120,RIGHT(_xlpm.w,LEN(_xlpm.w)-FIND(_xlpm.sep,_xlpm.w)))</f>
        <v>eh</v>
      </c>
      <c r="K120" s="10">
        <f>_xlfn.LET(_xlpm.w,I120,LEN(_xlpm.w))</f>
        <v>3</v>
      </c>
      <c r="L120" s="10">
        <f>_xlfn.LET(_xlpm.w,J120,LEN(_xlpm.w))</f>
        <v>2</v>
      </c>
      <c r="M120" s="10">
        <f>_xlfn.LET(_xlpm.a,K120,_xlpm.b,L120,MAX(_xlpm.a,_xlpm.b))</f>
        <v>3</v>
      </c>
      <c r="N120" s="10">
        <f>_xlfn.LET(_xlpm.d,(K120,L120),MAX(_xlpm.d)-MIN(_xlpm.d))</f>
        <v>1</v>
      </c>
      <c r="O120" s="1" t="str">
        <f>_xlfn.LET(_xlpm.sep,":",_xlpm.w,$G120,_xlfn.CONCAT("~",RIGHT(_xlpm.w,LEN(_xlpm.w)-FIND(_xlpm.sep,_xlpm.w)),"~"))</f>
        <v>~eh~</v>
      </c>
      <c r="P120" s="1" t="str">
        <f>_xlfn.LET(_xlpm.sep,":",_xlpm.w,$G120,_xlfn.CONCAT("[",LEFT(_xlpm.w,FIND(_xlpm.sep,_xlpm.w)-1),"]"))</f>
        <v>[eɪh]</v>
      </c>
      <c r="Q120" s="14" cm="1">
        <f t="array" ref="Q120">SUM(_xlfn._xlws.FILTER($H$2:$H$2302,_xlfn.MAP($O$2:$O$2302,_xlfn.LAMBDA(_xlpm.x,_xlpm.x=$O120))))</f>
        <v>7.1701720841300194E-4</v>
      </c>
      <c r="R120" s="14">
        <f>$H120/Q120</f>
        <v>0.1111111111111111</v>
      </c>
      <c r="S120" s="14" cm="1">
        <f t="array" ref="S120">SUM(_xlfn._xlws.FILTER($H$2:$H$2302,_xlfn.MAP($P$2:$P$2302,_xlfn.LAMBDA(_xlpm.x,_xlpm.x=$P120))))</f>
        <v>7.9668578712555765E-5</v>
      </c>
      <c r="T120" s="14">
        <f>$H120/S120</f>
        <v>1</v>
      </c>
      <c r="U120" s="14">
        <f>_xlfn.LET(_xlpm.freq,F120,_xlpm.size,M120+1,_xlpm.F,V120,LOG(1+_xlpm.freq)*LOG(1+_xlpm.size)*_xlpm.F)</f>
        <v>4.2082187474904935E-2</v>
      </c>
      <c r="V120" s="14">
        <f>_xlfn.LET(_xlpm.a,T120,_xlpm.b,R120,2*_xlpm.a*_xlpm.b/(_xlpm.a+_xlpm.b))</f>
        <v>0.19999999999999998</v>
      </c>
      <c r="W120" s="14">
        <f>_xlfn.LET(_xlpm.p,R120,_xlpm.q,T120,LOG(_xlpm.p/_xlpm.q))</f>
        <v>-0.95424250943932487</v>
      </c>
      <c r="X120" s="2"/>
      <c r="AC120" s="2"/>
      <c r="AH120" s="2"/>
      <c r="AI120" s="2"/>
    </row>
    <row r="121" spans="1:35">
      <c r="A121" s="1" t="str">
        <f>_xlfn.LET(_xlpm.sep," : ",CONCATENATE(O121,_xlpm.sep,P121))</f>
        <v>~eh~ : [ih]</v>
      </c>
      <c r="B121" s="1">
        <f>_xlfn.LET(_xlpm.d,$G121,_xlpm.k,_xlfn.CONCAT(LEFT(TRIM(B$1),1),"*"),COUNTIF(_xlpm.d,_xlpm.k))</f>
        <v>0</v>
      </c>
      <c r="C121" s="1">
        <f>_xlfn.LET(_xlpm.d,$G121,_xlpm.k,_xlfn.CONCAT(LEFT(TRIM(C$1),1),"*"),COUNTIF(_xlpm.d,_xlpm.k))</f>
        <v>0</v>
      </c>
      <c r="D121" s="1">
        <f>_xlfn.LET(_xlpm.d,$G121,_xlpm.k,_xlfn.CONCAT(LEFT(TRIM(D$1),1),"*"),COUNTIF(_xlpm.d,_xlpm.k))</f>
        <v>0</v>
      </c>
      <c r="E121" s="1">
        <f>LOG(F121+1,10)</f>
        <v>0.30102999566398114</v>
      </c>
      <c r="F121" s="7">
        <v>1</v>
      </c>
      <c r="G121" s="9" t="s">
        <v>2184</v>
      </c>
      <c r="H121" s="4">
        <f>F121/freq.sum.r6e</f>
        <v>7.9668578712555765E-5</v>
      </c>
      <c r="I121" s="4" t="str">
        <f>_xlfn.LET(_xlpm.sep,":",_xlpm.w,$G121,LEFT(_xlpm.w,FIND(_xlpm.sep,_xlpm.w)-1))</f>
        <v>ih</v>
      </c>
      <c r="J121" s="4" t="str">
        <f>_xlfn.LET(_xlpm.sep,":",_xlpm.w,$G121,RIGHT(_xlpm.w,LEN(_xlpm.w)-FIND(_xlpm.sep,_xlpm.w)))</f>
        <v>eh</v>
      </c>
      <c r="K121" s="10">
        <f>_xlfn.LET(_xlpm.w,I121,LEN(_xlpm.w))</f>
        <v>2</v>
      </c>
      <c r="L121" s="10">
        <f>_xlfn.LET(_xlpm.w,J121,LEN(_xlpm.w))</f>
        <v>2</v>
      </c>
      <c r="M121" s="10">
        <f>_xlfn.LET(_xlpm.a,K121,_xlpm.b,L121,MAX(_xlpm.a,_xlpm.b))</f>
        <v>2</v>
      </c>
      <c r="N121" s="10">
        <f>_xlfn.LET(_xlpm.d,(K121,L121),MAX(_xlpm.d)-MIN(_xlpm.d))</f>
        <v>0</v>
      </c>
      <c r="O121" s="1" t="str">
        <f>_xlfn.LET(_xlpm.sep,":",_xlpm.w,$G121,_xlfn.CONCAT("~",RIGHT(_xlpm.w,LEN(_xlpm.w)-FIND(_xlpm.sep,_xlpm.w)),"~"))</f>
        <v>~eh~</v>
      </c>
      <c r="P121" s="1" t="str">
        <f>_xlfn.LET(_xlpm.sep,":",_xlpm.w,$G121,_xlfn.CONCAT("[",LEFT(_xlpm.w,FIND(_xlpm.sep,_xlpm.w)-1),"]"))</f>
        <v>[ih]</v>
      </c>
      <c r="Q121" s="14" cm="1">
        <f t="array" ref="Q121">SUM(_xlfn._xlws.FILTER($H$2:$H$2300,_xlfn.MAP($O$2:$O$2300,_xlfn.LAMBDA(_xlpm.x,_xlpm.x=$O121))))</f>
        <v>7.1701720841300194E-4</v>
      </c>
      <c r="R121" s="14">
        <f>$H121/Q121</f>
        <v>0.1111111111111111</v>
      </c>
      <c r="S121" s="14" cm="1">
        <f t="array" ref="S121">SUM(_xlfn._xlws.FILTER($H$2:$H$2300,_xlfn.MAP($P$2:$P$2300,_xlfn.LAMBDA(_xlpm.x,_xlpm.x=$P121))))</f>
        <v>7.9668578712555765E-5</v>
      </c>
      <c r="T121" s="14">
        <f>$H121/S121</f>
        <v>1</v>
      </c>
      <c r="U121" s="14">
        <f>_xlfn.LET(_xlpm.freq,F121,_xlpm.size,M121+1,_xlpm.F,V121,LOG(1+_xlpm.freq)*LOG(1+_xlpm.size)*_xlpm.F)</f>
        <v>3.6247623315782615E-2</v>
      </c>
      <c r="V121" s="14">
        <f>_xlfn.LET(_xlpm.a,T121,_xlpm.b,R121,2*_xlpm.a*_xlpm.b/(_xlpm.a+_xlpm.b))</f>
        <v>0.19999999999999998</v>
      </c>
      <c r="W121" s="14">
        <f>_xlfn.LET(_xlpm.p,R121,_xlpm.q,T121,LOG(_xlpm.p/_xlpm.q))</f>
        <v>-0.95424250943932487</v>
      </c>
      <c r="X121" s="2"/>
      <c r="AC121" s="2"/>
      <c r="AH121" s="2"/>
      <c r="AI121" s="2"/>
    </row>
    <row r="122" spans="1:35">
      <c r="A122" s="1" t="str">
        <f>_xlfn.LET(_xlpm.sep," : ",CONCATENATE(O122,_xlpm.sep,P122))</f>
        <v>~enc~ : [əŋk]</v>
      </c>
      <c r="B122" s="1">
        <f>_xlfn.LET(_xlpm.d,$G122,_xlpm.k,_xlfn.CONCAT(LEFT(TRIM(B$1),1),"*"),COUNTIF(_xlpm.d,_xlpm.k))</f>
        <v>0</v>
      </c>
      <c r="C122" s="1">
        <f>_xlfn.LET(_xlpm.d,$G122,_xlpm.k,_xlfn.CONCAT(LEFT(TRIM(C$1),1),"*"),COUNTIF(_xlpm.d,_xlpm.k))</f>
        <v>0</v>
      </c>
      <c r="D122" s="1">
        <f>_xlfn.LET(_xlpm.d,$G122,_xlpm.k,_xlfn.CONCAT(LEFT(TRIM(D$1),1),"*"),COUNTIF(_xlpm.d,_xlpm.k))</f>
        <v>0</v>
      </c>
      <c r="E122" s="1">
        <f>LOG(F122+1,10)</f>
        <v>0.30102999566398114</v>
      </c>
      <c r="F122" s="7">
        <v>1</v>
      </c>
      <c r="G122" s="9" t="s">
        <v>1900</v>
      </c>
      <c r="H122" s="4">
        <f>F122/freq.sum.r6e</f>
        <v>7.9668578712555765E-5</v>
      </c>
      <c r="I122" s="4" t="str">
        <f>_xlfn.LET(_xlpm.sep,":",_xlpm.w,$G122,LEFT(_xlpm.w,FIND(_xlpm.sep,_xlpm.w)-1))</f>
        <v>əŋk</v>
      </c>
      <c r="J122" s="4" t="str">
        <f>_xlfn.LET(_xlpm.sep,":",_xlpm.w,$G122,RIGHT(_xlpm.w,LEN(_xlpm.w)-FIND(_xlpm.sep,_xlpm.w)))</f>
        <v>enc</v>
      </c>
      <c r="K122" s="10">
        <f>_xlfn.LET(_xlpm.w,I122,LEN(_xlpm.w))</f>
        <v>3</v>
      </c>
      <c r="L122" s="10">
        <f>_xlfn.LET(_xlpm.w,J122,LEN(_xlpm.w))</f>
        <v>3</v>
      </c>
      <c r="M122" s="10">
        <f>_xlfn.LET(_xlpm.a,K122,_xlpm.b,L122,MAX(_xlpm.a,_xlpm.b))</f>
        <v>3</v>
      </c>
      <c r="N122" s="10">
        <f>_xlfn.LET(_xlpm.d,(K122,L122),MAX(_xlpm.d)-MIN(_xlpm.d))</f>
        <v>0</v>
      </c>
      <c r="O122" s="1" t="str">
        <f>_xlfn.LET(_xlpm.sep,":",_xlpm.w,$G122,_xlfn.CONCAT("~",RIGHT(_xlpm.w,LEN(_xlpm.w)-FIND(_xlpm.sep,_xlpm.w)),"~"))</f>
        <v>~enc~</v>
      </c>
      <c r="P122" s="1" t="str">
        <f>_xlfn.LET(_xlpm.sep,":",_xlpm.w,$G122,_xlfn.CONCAT("[",LEFT(_xlpm.w,FIND(_xlpm.sep,_xlpm.w)-1),"]"))</f>
        <v>[əŋk]</v>
      </c>
      <c r="Q122" s="14" cm="1">
        <f t="array" ref="Q122">SUM(_xlfn._xlws.FILTER($H$2:$H$2300,_xlfn.MAP($O$2:$O$2300,_xlfn.LAMBDA(_xlpm.x,_xlpm.x=$O122))))</f>
        <v>7.1701720841300183E-4</v>
      </c>
      <c r="R122" s="14">
        <f>$H122/Q122</f>
        <v>0.11111111111111112</v>
      </c>
      <c r="S122" s="14" cm="1">
        <f t="array" ref="S122">SUM(_xlfn._xlws.FILTER($H$2:$H$2300,_xlfn.MAP($P$2:$P$2300,_xlfn.LAMBDA(_xlpm.x,_xlpm.x=$P122))))</f>
        <v>7.9668578712555765E-5</v>
      </c>
      <c r="T122" s="14">
        <f>$H122/S122</f>
        <v>1</v>
      </c>
      <c r="U122" s="14">
        <f>_xlfn.LET(_xlpm.freq,F122,_xlpm.size,M122+1,_xlpm.F,V122,LOG(1+_xlpm.freq)*LOG(1+_xlpm.size)*_xlpm.F)</f>
        <v>4.2082187474904942E-2</v>
      </c>
      <c r="V122" s="14">
        <f>_xlfn.LET(_xlpm.a,T122,_xlpm.b,R122,2*_xlpm.a*_xlpm.b/(_xlpm.a+_xlpm.b))</f>
        <v>0.2</v>
      </c>
      <c r="W122" s="14">
        <f>_xlfn.LET(_xlpm.p,R122,_xlpm.q,T122,LOG(_xlpm.p/_xlpm.q))</f>
        <v>-0.95424250943932487</v>
      </c>
      <c r="X122" s="2"/>
      <c r="AC122" s="2"/>
      <c r="AH122" s="2"/>
      <c r="AI122" s="2"/>
    </row>
    <row r="123" spans="1:35">
      <c r="A123" s="1" t="str">
        <f>_xlfn.LET(_xlpm.sep," : ",CONCATENATE(O123,_xlpm.sep,P123))</f>
        <v>~ates~ : [əɪts]</v>
      </c>
      <c r="B123" s="1">
        <f>_xlfn.LET(_xlpm.d,$G123,_xlpm.k,_xlfn.CONCAT(LEFT(TRIM(B$1),1),"*"),COUNTIF(_xlpm.d,_xlpm.k))</f>
        <v>0</v>
      </c>
      <c r="C123" s="1">
        <f>_xlfn.LET(_xlpm.d,$G123,_xlpm.k,_xlfn.CONCAT(LEFT(TRIM(C$1),1),"*"),COUNTIF(_xlpm.d,_xlpm.k))</f>
        <v>0</v>
      </c>
      <c r="D123" s="1">
        <f>_xlfn.LET(_xlpm.d,$G123,_xlpm.k,_xlfn.CONCAT(LEFT(TRIM(D$1),1),"*"),COUNTIF(_xlpm.d,_xlpm.k))</f>
        <v>0</v>
      </c>
      <c r="E123" s="1">
        <f>LOG(F123+1,10)</f>
        <v>0.30102999566398114</v>
      </c>
      <c r="F123" s="7">
        <v>1</v>
      </c>
      <c r="G123" s="9" t="s">
        <v>2049</v>
      </c>
      <c r="H123" s="4">
        <f>F123/freq.sum.r6e</f>
        <v>7.9668578712555765E-5</v>
      </c>
      <c r="I123" s="1" t="str">
        <f>_xlfn.LET(_xlpm.sep,":",_xlpm.w,$G123,LEFT(_xlpm.w,FIND(_xlpm.sep,_xlpm.w)-1))</f>
        <v>əɪts</v>
      </c>
      <c r="J123" s="1" t="str">
        <f>_xlfn.LET(_xlpm.sep,":",_xlpm.w,$G123,RIGHT(_xlpm.w,LEN(_xlpm.w)-FIND(_xlpm.sep,_xlpm.w)))</f>
        <v>ates</v>
      </c>
      <c r="K123" s="10">
        <f>_xlfn.LET(_xlpm.w,I123,LEN(_xlpm.w))</f>
        <v>4</v>
      </c>
      <c r="L123" s="10">
        <f>_xlfn.LET(_xlpm.w,J123,LEN(_xlpm.w))</f>
        <v>4</v>
      </c>
      <c r="M123" s="10">
        <f>_xlfn.LET(_xlpm.a,K123,_xlpm.b,L123,MAX(_xlpm.a,_xlpm.b))</f>
        <v>4</v>
      </c>
      <c r="N123" s="10">
        <f>_xlfn.LET(_xlpm.d,(K123,L123),MAX(_xlpm.d)-MIN(_xlpm.d))</f>
        <v>0</v>
      </c>
      <c r="O123" s="1" t="str">
        <f>_xlfn.LET(_xlpm.sep,":",_xlpm.w,$G123,_xlfn.CONCAT("~",RIGHT(_xlpm.w,LEN(_xlpm.w)-FIND(_xlpm.sep,_xlpm.w)),"~"))</f>
        <v>~ates~</v>
      </c>
      <c r="P123" s="1" t="str">
        <f>_xlfn.LET(_xlpm.sep,":",_xlpm.w,$G123,_xlfn.CONCAT("[",LEFT(_xlpm.w,FIND(_xlpm.sep,_xlpm.w)-1),"]"))</f>
        <v>[əɪts]</v>
      </c>
      <c r="Q123" s="14" cm="1">
        <f t="array" ref="Q123">SUM(_xlfn._xlws.FILTER($H$2:$H$2300,_xlfn.MAP($O$2:$O$2300,_xlfn.LAMBDA(_xlpm.x,_xlpm.x=$O123))))</f>
        <v>7.1701720841300183E-4</v>
      </c>
      <c r="R123" s="14">
        <f>$H123/Q123</f>
        <v>0.11111111111111112</v>
      </c>
      <c r="S123" s="14" cm="1">
        <f t="array" ref="S123">SUM(_xlfn._xlws.FILTER($H$2:$H$2300,_xlfn.MAP($P$2:$P$2300,_xlfn.LAMBDA(_xlpm.x,_xlpm.x=$P123))))</f>
        <v>7.9668578712555765E-5</v>
      </c>
      <c r="T123" s="14">
        <f>$H123/S123</f>
        <v>1</v>
      </c>
      <c r="U123" s="14">
        <f>_xlfn.LET(_xlpm.freq,F123,_xlpm.size,M123+1,_xlpm.F,V123,LOG(1+_xlpm.freq)*LOG(1+_xlpm.size)*_xlpm.F)</f>
        <v>4.6849373505781965E-2</v>
      </c>
      <c r="V123" s="14">
        <f>_xlfn.LET(_xlpm.a,T123,_xlpm.b,R123,2*_xlpm.a*_xlpm.b/(_xlpm.a+_xlpm.b))</f>
        <v>0.2</v>
      </c>
      <c r="W123" s="14">
        <f>_xlfn.LET(_xlpm.p,R123,_xlpm.q,T123,LOG(_xlpm.p/_xlpm.q))</f>
        <v>-0.95424250943932487</v>
      </c>
      <c r="X123" s="2"/>
      <c r="AC123" s="2"/>
      <c r="AH123" s="2"/>
      <c r="AI123" s="2"/>
    </row>
    <row r="124" spans="1:35">
      <c r="A124" s="1" t="str">
        <f>_xlfn.LET(_xlpm.sep," : ",CONCATENATE(O124,_xlpm.sep,P124))</f>
        <v>~at~ : [ʌt]</v>
      </c>
      <c r="B124" s="1">
        <f>_xlfn.LET(_xlpm.d,$G124,_xlpm.k,_xlfn.CONCAT(LEFT(TRIM(B$1),1),"*"),COUNTIF(_xlpm.d,_xlpm.k))</f>
        <v>0</v>
      </c>
      <c r="C124" s="1">
        <f>_xlfn.LET(_xlpm.d,$G124,_xlpm.k,_xlfn.CONCAT(LEFT(TRIM(C$1),1),"*"),COUNTIF(_xlpm.d,_xlpm.k))</f>
        <v>0</v>
      </c>
      <c r="D124" s="1">
        <f>_xlfn.LET(_xlpm.d,$G124,_xlpm.k,_xlfn.CONCAT(LEFT(TRIM(D$1),1),"*"),COUNTIF(_xlpm.d,_xlpm.k))</f>
        <v>0</v>
      </c>
      <c r="E124" s="1">
        <f>LOG(F124+1,10)</f>
        <v>0.69897000433601875</v>
      </c>
      <c r="F124" s="7">
        <v>4</v>
      </c>
      <c r="G124" s="9" t="s">
        <v>1567</v>
      </c>
      <c r="H124" s="4">
        <f>F124/freq.sum.r6e</f>
        <v>3.1867431485022306E-4</v>
      </c>
      <c r="I124" s="4" t="str">
        <f>_xlfn.LET(_xlpm.sep,":",_xlpm.w,$G124,LEFT(_xlpm.w,FIND(_xlpm.sep,_xlpm.w)-1))</f>
        <v>ʌt</v>
      </c>
      <c r="J124" s="4" t="str">
        <f>_xlfn.LET(_xlpm.sep,":",_xlpm.w,$G124,RIGHT(_xlpm.w,LEN(_xlpm.w)-FIND(_xlpm.sep,_xlpm.w)))</f>
        <v>at</v>
      </c>
      <c r="K124" s="10">
        <f>_xlfn.LET(_xlpm.w,I124,LEN(_xlpm.w))</f>
        <v>2</v>
      </c>
      <c r="L124" s="10">
        <f>_xlfn.LET(_xlpm.w,J124,LEN(_xlpm.w))</f>
        <v>2</v>
      </c>
      <c r="M124" s="10">
        <f>_xlfn.LET(_xlpm.a,K124,_xlpm.b,L124,MAX(_xlpm.a,_xlpm.b))</f>
        <v>2</v>
      </c>
      <c r="N124" s="10">
        <f>_xlfn.LET(_xlpm.d,(K124,L124),MAX(_xlpm.d)-MIN(_xlpm.d))</f>
        <v>0</v>
      </c>
      <c r="O124" s="1" t="str">
        <f>_xlfn.LET(_xlpm.sep,":",_xlpm.w,$G124,_xlfn.CONCAT("~",RIGHT(_xlpm.w,LEN(_xlpm.w)-FIND(_xlpm.sep,_xlpm.w)),"~"))</f>
        <v>~at~</v>
      </c>
      <c r="P124" s="1" t="str">
        <f>_xlfn.LET(_xlpm.sep,":",_xlpm.w,$G124,_xlfn.CONCAT("[",LEFT(_xlpm.w,FIND(_xlpm.sep,_xlpm.w)-1),"]"))</f>
        <v>[ʌt]</v>
      </c>
      <c r="Q124" s="14" cm="1">
        <f t="array" ref="Q124">SUM(_xlfn._xlws.FILTER($H$2:$H$2300,_xlfn.MAP($O$2:$O$2300,_xlfn.LAMBDA(_xlpm.x,_xlpm.x=$O124))))</f>
        <v>1.1312938177182919E-2</v>
      </c>
      <c r="R124" s="14">
        <f>$H124/Q124</f>
        <v>2.8169014084507039E-2</v>
      </c>
      <c r="S124" s="14" cm="1">
        <f t="array" ref="S124">SUM(_xlfn._xlws.FILTER($H$2:$H$2300,_xlfn.MAP($P$2:$P$2300,_xlfn.LAMBDA(_xlpm.x,_xlpm.x=$P124))))</f>
        <v>1.2746972594008922E-3</v>
      </c>
      <c r="T124" s="14">
        <f>$H124/S124</f>
        <v>0.25</v>
      </c>
      <c r="U124" s="14">
        <f>_xlfn.LET(_xlpm.freq,F124,_xlpm.size,M124+1,_xlpm.F,V124,LOG(1+_xlpm.freq)*LOG(1+_xlpm.size)*_xlpm.F)</f>
        <v>2.1307436696154394E-2</v>
      </c>
      <c r="V124" s="14">
        <f>_xlfn.LET(_xlpm.a,T124,_xlpm.b,R124,2*_xlpm.a*_xlpm.b/(_xlpm.a+_xlpm.b))</f>
        <v>5.0632911392405056E-2</v>
      </c>
      <c r="W124" s="14">
        <f>_xlfn.LET(_xlpm.p,R124,_xlpm.q,T124,LOG(_xlpm.p/_xlpm.q))</f>
        <v>-0.9481683617271317</v>
      </c>
      <c r="X124" s="2"/>
      <c r="AC124" s="2"/>
      <c r="AH124" s="2"/>
      <c r="AI124" s="2"/>
    </row>
    <row r="125" spans="1:35">
      <c r="A125" s="1" t="str">
        <f>_xlfn.LET(_xlpm.sep," : ",CONCATENATE(O125,_xlpm.sep,P125))</f>
        <v>~ect~ : [ɪkt]</v>
      </c>
      <c r="B125" s="1">
        <f>_xlfn.LET(_xlpm.d,$G125,_xlpm.k,_xlfn.CONCAT(LEFT(TRIM(B$1),1),"*"),COUNTIF(_xlpm.d,_xlpm.k))</f>
        <v>0</v>
      </c>
      <c r="C125" s="1">
        <f>_xlfn.LET(_xlpm.d,$G125,_xlpm.k,_xlfn.CONCAT(LEFT(TRIM(C$1),1),"*"),COUNTIF(_xlpm.d,_xlpm.k))</f>
        <v>0</v>
      </c>
      <c r="D125" s="1">
        <f>_xlfn.LET(_xlpm.d,$G125,_xlpm.k,_xlfn.CONCAT(LEFT(TRIM(D$1),1),"*"),COUNTIF(_xlpm.d,_xlpm.k))</f>
        <v>0</v>
      </c>
      <c r="E125" s="1">
        <f>LOG(F125+1,10)</f>
        <v>0.30102999566398114</v>
      </c>
      <c r="F125" s="7">
        <v>1</v>
      </c>
      <c r="G125" s="9" t="s">
        <v>1029</v>
      </c>
      <c r="H125" s="4">
        <f>F125/freq.sum.r6e</f>
        <v>7.9668578712555765E-5</v>
      </c>
      <c r="I125" s="4" t="str">
        <f>_xlfn.LET(_xlpm.sep,":",_xlpm.w,$G125,LEFT(_xlpm.w,FIND(_xlpm.sep,_xlpm.w)-1))</f>
        <v>ɪkt</v>
      </c>
      <c r="J125" s="4" t="str">
        <f>_xlfn.LET(_xlpm.sep,":",_xlpm.w,$G125,RIGHT(_xlpm.w,LEN(_xlpm.w)-FIND(_xlpm.sep,_xlpm.w)))</f>
        <v>ect</v>
      </c>
      <c r="K125" s="10">
        <f>_xlfn.LET(_xlpm.w,I125,LEN(_xlpm.w))</f>
        <v>3</v>
      </c>
      <c r="L125" s="10">
        <f>_xlfn.LET(_xlpm.w,J125,LEN(_xlpm.w))</f>
        <v>3</v>
      </c>
      <c r="M125" s="10">
        <f>_xlfn.LET(_xlpm.a,K125,_xlpm.b,L125,MAX(_xlpm.a,_xlpm.b))</f>
        <v>3</v>
      </c>
      <c r="N125" s="10">
        <f>_xlfn.LET(_xlpm.d,(K125,L125),MAX(_xlpm.d)-MIN(_xlpm.d))</f>
        <v>0</v>
      </c>
      <c r="O125" s="1" t="str">
        <f>_xlfn.LET(_xlpm.sep,":",_xlpm.w,$G125,_xlfn.CONCAT("~",RIGHT(_xlpm.w,LEN(_xlpm.w)-FIND(_xlpm.sep,_xlpm.w)),"~"))</f>
        <v>~ect~</v>
      </c>
      <c r="P125" s="1" t="str">
        <f>_xlfn.LET(_xlpm.sep,":",_xlpm.w,$G125,_xlfn.CONCAT("[",LEFT(_xlpm.w,FIND(_xlpm.sep,_xlpm.w)-1),"]"))</f>
        <v>[ɪkt]</v>
      </c>
      <c r="Q125" s="14" cm="1">
        <f t="array" ref="Q125">SUM(_xlfn._xlws.FILTER($H$2:$H$2300,_xlfn.MAP($O$2:$O$2300,_xlfn.LAMBDA(_xlpm.x,_xlpm.x=$O125))))</f>
        <v>3.5054174633524539E-3</v>
      </c>
      <c r="R125" s="14">
        <f>$H125/Q125</f>
        <v>2.2727272727272724E-2</v>
      </c>
      <c r="S125" s="14" cm="1">
        <f t="array" ref="S125">SUM(_xlfn._xlws.FILTER($H$2:$H$2300,_xlfn.MAP($P$2:$P$2300,_xlfn.LAMBDA(_xlpm.x,_xlpm.x=$P125))))</f>
        <v>3.9834289356277883E-4</v>
      </c>
      <c r="T125" s="14">
        <f>$H125/S125</f>
        <v>0.2</v>
      </c>
      <c r="U125" s="14">
        <f>_xlfn.LET(_xlpm.freq,F125,_xlpm.size,M125+1,_xlpm.F,V125,LOG(1+_xlpm.freq)*LOG(1+_xlpm.size)*_xlpm.F)</f>
        <v>8.5882015254908021E-3</v>
      </c>
      <c r="V125" s="14">
        <f>_xlfn.LET(_xlpm.a,T125,_xlpm.b,R125,2*_xlpm.a*_xlpm.b/(_xlpm.a+_xlpm.b))</f>
        <v>4.0816326530612242E-2</v>
      </c>
      <c r="W125" s="14">
        <f>_xlfn.LET(_xlpm.p,R125,_xlpm.q,T125,LOG(_xlpm.p/_xlpm.q))</f>
        <v>-0.94448267215016868</v>
      </c>
      <c r="X125" s="2"/>
      <c r="AC125" s="2"/>
      <c r="AH125" s="2"/>
      <c r="AI125" s="2"/>
    </row>
    <row r="126" spans="1:35">
      <c r="A126" s="1" t="str">
        <f>_xlfn.LET(_xlpm.sep," : ",CONCATENATE(O126,_xlpm.sep,P126))</f>
        <v>~er~ : [ɛ]</v>
      </c>
      <c r="B126" s="1">
        <f>_xlfn.LET(_xlpm.d,$G126,_xlpm.k,_xlfn.CONCAT(LEFT(TRIM(B$1),1),"*"),COUNTIF(_xlpm.d,_xlpm.k))</f>
        <v>0</v>
      </c>
      <c r="C126" s="1">
        <f>_xlfn.LET(_xlpm.d,$G126,_xlpm.k,_xlfn.CONCAT(LEFT(TRIM(C$1),1),"*"),COUNTIF(_xlpm.d,_xlpm.k))</f>
        <v>0</v>
      </c>
      <c r="D126" s="1">
        <f>_xlfn.LET(_xlpm.d,$G126,_xlpm.k,_xlfn.CONCAT(LEFT(TRIM(D$1),1),"*"),COUNTIF(_xlpm.d,_xlpm.k))</f>
        <v>0</v>
      </c>
      <c r="E126" s="1">
        <f>LOG(F126+1,10)</f>
        <v>0.69897000433601875</v>
      </c>
      <c r="F126" s="7">
        <v>4</v>
      </c>
      <c r="G126" s="9" t="s">
        <v>778</v>
      </c>
      <c r="H126" s="4">
        <f>F126/freq.sum.r6e</f>
        <v>3.1867431485022306E-4</v>
      </c>
      <c r="I126" s="4" t="str">
        <f>_xlfn.LET(_xlpm.sep,":",_xlpm.w,$G126,LEFT(_xlpm.w,FIND(_xlpm.sep,_xlpm.w)-1))</f>
        <v>ɛ</v>
      </c>
      <c r="J126" s="4" t="str">
        <f>_xlfn.LET(_xlpm.sep,":",_xlpm.w,$G126,RIGHT(_xlpm.w,LEN(_xlpm.w)-FIND(_xlpm.sep,_xlpm.w)))</f>
        <v>er</v>
      </c>
      <c r="K126" s="10">
        <f>_xlfn.LET(_xlpm.w,I126,LEN(_xlpm.w))</f>
        <v>1</v>
      </c>
      <c r="L126" s="10">
        <f>_xlfn.LET(_xlpm.w,J126,LEN(_xlpm.w))</f>
        <v>2</v>
      </c>
      <c r="M126" s="10">
        <f>_xlfn.LET(_xlpm.a,K126,_xlpm.b,L126,MAX(_xlpm.a,_xlpm.b))</f>
        <v>2</v>
      </c>
      <c r="N126" s="10">
        <f>_xlfn.LET(_xlpm.d,(K126,L126),MAX(_xlpm.d)-MIN(_xlpm.d))</f>
        <v>1</v>
      </c>
      <c r="O126" s="1" t="str">
        <f>_xlfn.LET(_xlpm.sep,":",_xlpm.w,$G126,_xlfn.CONCAT("~",RIGHT(_xlpm.w,LEN(_xlpm.w)-FIND(_xlpm.sep,_xlpm.w)),"~"))</f>
        <v>~er~</v>
      </c>
      <c r="P126" s="1" t="str">
        <f>_xlfn.LET(_xlpm.sep,":",_xlpm.w,$G126,_xlfn.CONCAT("[",LEFT(_xlpm.w,FIND(_xlpm.sep,_xlpm.w)-1),"]"))</f>
        <v>[ɛ]</v>
      </c>
      <c r="Q126" s="14" cm="1">
        <f t="array" ref="Q126">SUM(_xlfn._xlws.FILTER($H$2:$H$2300,_xlfn.MAP($O$2:$O$2300,_xlfn.LAMBDA(_xlpm.x,_xlpm.x=$O126))))</f>
        <v>2.7246653919694074E-2</v>
      </c>
      <c r="R126" s="14">
        <f>$H126/Q126</f>
        <v>1.1695906432748537E-2</v>
      </c>
      <c r="S126" s="14" cm="1">
        <f t="array" ref="S126">SUM(_xlfn._xlws.FILTER($H$2:$H$2300,_xlfn.MAP($P$2:$P$2300,_xlfn.LAMBDA(_xlpm.x,_xlpm.x=$P126))))</f>
        <v>3.1070745697896751E-3</v>
      </c>
      <c r="T126" s="14">
        <f>$H126/S126</f>
        <v>0.10256410256410256</v>
      </c>
      <c r="U126" s="14">
        <f>_xlfn.LET(_xlpm.freq,F126,_xlpm.size,M126+1,_xlpm.F,V126,LOG(1+_xlpm.freq)*LOG(1+_xlpm.size)*_xlpm.F)</f>
        <v>8.836154850373739E-3</v>
      </c>
      <c r="V126" s="14">
        <f>_xlfn.LET(_xlpm.a,T126,_xlpm.b,R126,2*_xlpm.a*_xlpm.b/(_xlpm.a+_xlpm.b))</f>
        <v>2.0997375328083989E-2</v>
      </c>
      <c r="W126" s="14">
        <f>_xlfn.LET(_xlpm.p,R126,_xlpm.q,T126,LOG(_xlpm.p/_xlpm.q))</f>
        <v>-0.94296149902963589</v>
      </c>
      <c r="X126" s="2"/>
      <c r="AC126" s="2"/>
      <c r="AH126" s="2"/>
      <c r="AI126" s="2"/>
    </row>
    <row r="127" spans="1:35">
      <c r="A127" s="1" t="str">
        <f>_xlfn.LET(_xlpm.sep," : ",CONCATENATE(O127,_xlpm.sep,P127))</f>
        <v>~int~ : [aɪnt]</v>
      </c>
      <c r="B127" s="1">
        <f>_xlfn.LET(_xlpm.d,$G127,_xlpm.k,_xlfn.CONCAT(LEFT(TRIM(B$1),1),"*"),COUNTIF(_xlpm.d,_xlpm.k))</f>
        <v>0</v>
      </c>
      <c r="C127" s="1">
        <f>_xlfn.LET(_xlpm.d,$G127,_xlpm.k,_xlfn.CONCAT(LEFT(TRIM(C$1),1),"*"),COUNTIF(_xlpm.d,_xlpm.k))</f>
        <v>0</v>
      </c>
      <c r="D127" s="1">
        <f>_xlfn.LET(_xlpm.d,$G127,_xlpm.k,_xlfn.CONCAT(LEFT(TRIM(D$1),1),"*"),COUNTIF(_xlpm.d,_xlpm.k))</f>
        <v>0</v>
      </c>
      <c r="E127" s="1">
        <f>LOG(F127+1,10)</f>
        <v>0.30102999566398114</v>
      </c>
      <c r="F127" s="7">
        <v>1</v>
      </c>
      <c r="G127" s="9" t="s">
        <v>455</v>
      </c>
      <c r="H127" s="4">
        <f>F127/freq.sum.r6e</f>
        <v>7.9668578712555765E-5</v>
      </c>
      <c r="I127" s="1" t="str">
        <f>_xlfn.LET(_xlpm.sep,":",_xlpm.w,$G127,LEFT(_xlpm.w,FIND(_xlpm.sep,_xlpm.w)-1))</f>
        <v>aɪnt</v>
      </c>
      <c r="J127" s="1" t="str">
        <f>_xlfn.LET(_xlpm.sep,":",_xlpm.w,$G127,RIGHT(_xlpm.w,LEN(_xlpm.w)-FIND(_xlpm.sep,_xlpm.w)))</f>
        <v>int</v>
      </c>
      <c r="K127" s="10">
        <f>_xlfn.LET(_xlpm.w,I127,LEN(_xlpm.w))</f>
        <v>4</v>
      </c>
      <c r="L127" s="10">
        <f>_xlfn.LET(_xlpm.w,J127,LEN(_xlpm.w))</f>
        <v>3</v>
      </c>
      <c r="M127" s="10">
        <f>_xlfn.LET(_xlpm.a,K127,_xlpm.b,L127,MAX(_xlpm.a,_xlpm.b))</f>
        <v>4</v>
      </c>
      <c r="N127" s="10">
        <f>_xlfn.LET(_xlpm.d,(K127,L127),MAX(_xlpm.d)-MIN(_xlpm.d))</f>
        <v>1</v>
      </c>
      <c r="O127" s="1" t="str">
        <f>_xlfn.LET(_xlpm.sep,":",_xlpm.w,$G127,_xlfn.CONCAT("~",RIGHT(_xlpm.w,LEN(_xlpm.w)-FIND(_xlpm.sep,_xlpm.w)),"~"))</f>
        <v>~int~</v>
      </c>
      <c r="P127" s="1" t="str">
        <f>_xlfn.LET(_xlpm.sep,":",_xlpm.w,$G127,_xlfn.CONCAT("[",LEFT(_xlpm.w,FIND(_xlpm.sep,_xlpm.w)-1),"]"))</f>
        <v>[aɪnt]</v>
      </c>
      <c r="Q127" s="14" cm="1">
        <f t="array" ref="Q127">SUM(_xlfn._xlws.FILTER($H$2:$H$2302,_xlfn.MAP($O$2:$O$2302,_xlfn.LAMBDA(_xlpm.x,_xlpm.x=$O127))))</f>
        <v>2.0713830465264502E-3</v>
      </c>
      <c r="R127" s="14">
        <f>$H127/Q127</f>
        <v>3.8461538461538457E-2</v>
      </c>
      <c r="S127" s="14" cm="1">
        <f t="array" ref="S127">SUM(_xlfn._xlws.FILTER($H$2:$H$2302,_xlfn.MAP($P$2:$P$2302,_xlfn.LAMBDA(_xlpm.x,_xlpm.x=$P127))))</f>
        <v>2.390057361376673E-4</v>
      </c>
      <c r="T127" s="14">
        <f>$H127/S127</f>
        <v>0.33333333333333331</v>
      </c>
      <c r="U127" s="14">
        <f>_xlfn.LET(_xlpm.freq,F127,_xlpm.size,M127+1,_xlpm.F,V127,LOG(1+_xlpm.freq)*LOG(1+_xlpm.size)*_xlpm.F)</f>
        <v>1.6154956381304125E-2</v>
      </c>
      <c r="V127" s="14">
        <f>_xlfn.LET(_xlpm.a,T127,_xlpm.b,R127,2*_xlpm.a*_xlpm.b/(_xlpm.a+_xlpm.b))</f>
        <v>6.8965517241379309E-2</v>
      </c>
      <c r="W127" s="14">
        <f>_xlfn.LET(_xlpm.p,R127,_xlpm.q,T127,LOG(_xlpm.p/_xlpm.q))</f>
        <v>-0.93785209325115559</v>
      </c>
      <c r="X127" s="2"/>
      <c r="AC127" s="2"/>
      <c r="AH127" s="2"/>
      <c r="AI127" s="2"/>
    </row>
    <row r="128" spans="1:35">
      <c r="A128" s="1" t="str">
        <f>_xlfn.LET(_xlpm.sep," : ",CONCATENATE(O128,_xlpm.sep,P128))</f>
        <v>~ed~ : [ɛdʒ]</v>
      </c>
      <c r="B128" s="1">
        <f>_xlfn.LET(_xlpm.d,$G128,_xlpm.k,_xlfn.CONCAT(LEFT(TRIM(B$1),1),"*"),COUNTIF(_xlpm.d,_xlpm.k))</f>
        <v>0</v>
      </c>
      <c r="C128" s="1">
        <f>_xlfn.LET(_xlpm.d,$G128,_xlpm.k,_xlfn.CONCAT(LEFT(TRIM(C$1),1),"*"),COUNTIF(_xlpm.d,_xlpm.k))</f>
        <v>0</v>
      </c>
      <c r="D128" s="1">
        <f>_xlfn.LET(_xlpm.d,$G128,_xlpm.k,_xlfn.CONCAT(LEFT(TRIM(D$1),1),"*"),COUNTIF(_xlpm.d,_xlpm.k))</f>
        <v>0</v>
      </c>
      <c r="E128" s="1">
        <f>LOG(F128+1,10)</f>
        <v>0.69897000433601875</v>
      </c>
      <c r="F128" s="7">
        <v>4</v>
      </c>
      <c r="G128" s="9" t="s">
        <v>889</v>
      </c>
      <c r="H128" s="4">
        <f>F128/freq.sum.r6e</f>
        <v>3.1867431485022306E-4</v>
      </c>
      <c r="I128" s="4" t="str">
        <f>_xlfn.LET(_xlpm.sep,":",_xlpm.w,$G128,LEFT(_xlpm.w,FIND(_xlpm.sep,_xlpm.w)-1))</f>
        <v>ɛdʒ</v>
      </c>
      <c r="J128" s="4" t="str">
        <f>_xlfn.LET(_xlpm.sep,":",_xlpm.w,$G128,RIGHT(_xlpm.w,LEN(_xlpm.w)-FIND(_xlpm.sep,_xlpm.w)))</f>
        <v>ed</v>
      </c>
      <c r="K128" s="10">
        <f>_xlfn.LET(_xlpm.w,I128,LEN(_xlpm.w))</f>
        <v>3</v>
      </c>
      <c r="L128" s="10">
        <f>_xlfn.LET(_xlpm.w,J128,LEN(_xlpm.w))</f>
        <v>2</v>
      </c>
      <c r="M128" s="10">
        <f>_xlfn.LET(_xlpm.a,K128,_xlpm.b,L128,MAX(_xlpm.a,_xlpm.b))</f>
        <v>3</v>
      </c>
      <c r="N128" s="10">
        <f>_xlfn.LET(_xlpm.d,(K128,L128),MAX(_xlpm.d)-MIN(_xlpm.d))</f>
        <v>1</v>
      </c>
      <c r="O128" s="1" t="str">
        <f>_xlfn.LET(_xlpm.sep,":",_xlpm.w,$G128,_xlfn.CONCAT("~",RIGHT(_xlpm.w,LEN(_xlpm.w)-FIND(_xlpm.sep,_xlpm.w)),"~"))</f>
        <v>~ed~</v>
      </c>
      <c r="P128" s="1" t="str">
        <f>_xlfn.LET(_xlpm.sep,":",_xlpm.w,$G128,_xlfn.CONCAT("[",LEFT(_xlpm.w,FIND(_xlpm.sep,_xlpm.w)-1),"]"))</f>
        <v>[ɛdʒ]</v>
      </c>
      <c r="Q128" s="14" cm="1">
        <f t="array" ref="Q128">SUM(_xlfn._xlws.FILTER($H$2:$H$2300,_xlfn.MAP($O$2:$O$2300,_xlfn.LAMBDA(_xlpm.x,_xlpm.x=$O128))))</f>
        <v>6.2141491395793494E-3</v>
      </c>
      <c r="R128" s="14">
        <f>$H128/Q128</f>
        <v>5.1282051282051287E-2</v>
      </c>
      <c r="S128" s="14" cm="1">
        <f t="array" ref="S128">SUM(_xlfn._xlws.FILTER($H$2:$H$2300,_xlfn.MAP($P$2:$P$2300,_xlfn.LAMBDA(_xlpm.x,_xlpm.x=$P128))))</f>
        <v>7.1701720841300183E-4</v>
      </c>
      <c r="T128" s="14">
        <f>$H128/S128</f>
        <v>0.44444444444444448</v>
      </c>
      <c r="U128" s="14">
        <f>_xlfn.LET(_xlpm.freq,F128,_xlpm.size,M128+1,_xlpm.F,V128,LOG(1+_xlpm.freq)*LOG(1+_xlpm.size)*_xlpm.F)</f>
        <v>4.4924971674620159E-2</v>
      </c>
      <c r="V128" s="14">
        <f>_xlfn.LET(_xlpm.a,T128,_xlpm.b,R128,2*_xlpm.a*_xlpm.b/(_xlpm.a+_xlpm.b))</f>
        <v>9.195402298850576E-2</v>
      </c>
      <c r="W128" s="14">
        <f>_xlfn.LET(_xlpm.p,R128,_xlpm.q,T128,LOG(_xlpm.p/_xlpm.q))</f>
        <v>-0.93785209325115548</v>
      </c>
      <c r="X128" s="2"/>
      <c r="AC128" s="2"/>
      <c r="AH128" s="2"/>
      <c r="AI128" s="2"/>
    </row>
    <row r="129" spans="1:35">
      <c r="A129" s="1" t="str">
        <f>_xlfn.LET(_xlpm.sep," : ",CONCATENATE(O129,_xlpm.sep,P129))</f>
        <v>~ent~ : [ɛnʃ]</v>
      </c>
      <c r="B129" s="1">
        <f>_xlfn.LET(_xlpm.d,$G129,_xlpm.k,_xlfn.CONCAT(LEFT(TRIM(B$1),1),"*"),COUNTIF(_xlpm.d,_xlpm.k))</f>
        <v>0</v>
      </c>
      <c r="C129" s="1">
        <f>_xlfn.LET(_xlpm.d,$G129,_xlpm.k,_xlfn.CONCAT(LEFT(TRIM(C$1),1),"*"),COUNTIF(_xlpm.d,_xlpm.k))</f>
        <v>0</v>
      </c>
      <c r="D129" s="1">
        <f>_xlfn.LET(_xlpm.d,$G129,_xlpm.k,_xlfn.CONCAT(LEFT(TRIM(D$1),1),"*"),COUNTIF(_xlpm.d,_xlpm.k))</f>
        <v>0</v>
      </c>
      <c r="E129" s="1">
        <f>LOG(F129+1,10)</f>
        <v>1.0413926851582249</v>
      </c>
      <c r="F129" s="7">
        <v>10</v>
      </c>
      <c r="G129" s="9" t="s">
        <v>1408</v>
      </c>
      <c r="H129" s="4">
        <f>F129/freq.sum.r6e</f>
        <v>7.9668578712555765E-4</v>
      </c>
      <c r="I129" s="1" t="str">
        <f>_xlfn.LET(_xlpm.sep,":",_xlpm.w,$G129,LEFT(_xlpm.w,FIND(_xlpm.sep,_xlpm.w)-1))</f>
        <v>ɛnʃ</v>
      </c>
      <c r="J129" s="1" t="str">
        <f>_xlfn.LET(_xlpm.sep,":",_xlpm.w,$G129,RIGHT(_xlpm.w,LEN(_xlpm.w)-FIND(_xlpm.sep,_xlpm.w)))</f>
        <v>ent</v>
      </c>
      <c r="K129" s="10">
        <f>_xlfn.LET(_xlpm.w,I129,LEN(_xlpm.w))</f>
        <v>3</v>
      </c>
      <c r="L129" s="10">
        <f>_xlfn.LET(_xlpm.w,J129,LEN(_xlpm.w))</f>
        <v>3</v>
      </c>
      <c r="M129" s="10">
        <f>_xlfn.LET(_xlpm.a,K129,_xlpm.b,L129,MAX(_xlpm.a,_xlpm.b))</f>
        <v>3</v>
      </c>
      <c r="N129" s="10">
        <f>_xlfn.LET(_xlpm.d,(K129,L129),MAX(_xlpm.d)-MIN(_xlpm.d))</f>
        <v>0</v>
      </c>
      <c r="O129" s="1" t="str">
        <f>_xlfn.LET(_xlpm.sep,":",_xlpm.w,$G129,_xlfn.CONCAT("~",RIGHT(_xlpm.w,LEN(_xlpm.w)-FIND(_xlpm.sep,_xlpm.w)),"~"))</f>
        <v>~ent~</v>
      </c>
      <c r="P129" s="1" t="str">
        <f>_xlfn.LET(_xlpm.sep,":",_xlpm.w,$G129,_xlfn.CONCAT("[",LEFT(_xlpm.w,FIND(_xlpm.sep,_xlpm.w)-1),"]"))</f>
        <v>[ɛnʃ]</v>
      </c>
      <c r="Q129" s="14" cm="1">
        <f t="array" ref="Q129">SUM(_xlfn._xlws.FILTER($H$2:$H$2302,_xlfn.MAP($O$2:$O$2302,_xlfn.LAMBDA(_xlpm.x,_xlpm.x=$O129))))</f>
        <v>9.4805608667941355E-3</v>
      </c>
      <c r="R129" s="14">
        <f>$H129/Q129</f>
        <v>8.4033613445378158E-2</v>
      </c>
      <c r="S129" s="14" cm="1">
        <f t="array" ref="S129">SUM(_xlfn._xlws.FILTER($H$2:$H$2302,_xlfn.MAP($P$2:$P$2302,_xlfn.LAMBDA(_xlpm.x,_xlpm.x=$P129))))</f>
        <v>1.1153601019757808E-3</v>
      </c>
      <c r="T129" s="14">
        <f>$H129/S129</f>
        <v>0.71428571428571419</v>
      </c>
      <c r="U129" s="14">
        <f>_xlfn.LET(_xlpm.freq,F129,_xlpm.size,M129+1,_xlpm.F,V129,LOG(1+_xlpm.freq)*LOG(1+_xlpm.size)*_xlpm.F)</f>
        <v>0.10945898491135986</v>
      </c>
      <c r="V129" s="14">
        <f>_xlfn.LET(_xlpm.a,T129,_xlpm.b,R129,2*_xlpm.a*_xlpm.b/(_xlpm.a+_xlpm.b))</f>
        <v>0.15037593984962408</v>
      </c>
      <c r="W129" s="14">
        <f>_xlfn.LET(_xlpm.p,R129,_xlpm.q,T129,LOG(_xlpm.p/_xlpm.q))</f>
        <v>-0.92941892571429263</v>
      </c>
      <c r="X129" s="2"/>
      <c r="AC129" s="2"/>
      <c r="AH129" s="2"/>
      <c r="AI129" s="2"/>
    </row>
    <row r="130" spans="1:35">
      <c r="A130" s="1" t="str">
        <f>_xlfn.LET(_xlpm.sep," : ",CONCATENATE(O130,_xlpm.sep,P130))</f>
        <v>~ous~ : [aʊs]</v>
      </c>
      <c r="B130" s="1">
        <f>_xlfn.LET(_xlpm.d,$G130,_xlpm.k,_xlfn.CONCAT(LEFT(TRIM(B$1),1),"*"),COUNTIF(_xlpm.d,_xlpm.k))</f>
        <v>0</v>
      </c>
      <c r="C130" s="1">
        <f>_xlfn.LET(_xlpm.d,$G130,_xlpm.k,_xlfn.CONCAT(LEFT(TRIM(C$1),1),"*"),COUNTIF(_xlpm.d,_xlpm.k))</f>
        <v>0</v>
      </c>
      <c r="D130" s="1">
        <f>_xlfn.LET(_xlpm.d,$G130,_xlpm.k,_xlfn.CONCAT(LEFT(TRIM(D$1),1),"*"),COUNTIF(_xlpm.d,_xlpm.k))</f>
        <v>0</v>
      </c>
      <c r="E130" s="1">
        <f>LOG(F130+1,10)</f>
        <v>0.30102999566398114</v>
      </c>
      <c r="F130" s="7">
        <v>1</v>
      </c>
      <c r="G130" s="9" t="s">
        <v>473</v>
      </c>
      <c r="H130" s="4">
        <f>F130/freq.sum.r6e</f>
        <v>7.9668578712555765E-5</v>
      </c>
      <c r="I130" s="1" t="str">
        <f>_xlfn.LET(_xlpm.sep,":",_xlpm.w,$G130,LEFT(_xlpm.w,FIND(_xlpm.sep,_xlpm.w)-1))</f>
        <v>aʊs</v>
      </c>
      <c r="J130" s="1" t="str">
        <f>_xlfn.LET(_xlpm.sep,":",_xlpm.w,$G130,RIGHT(_xlpm.w,LEN(_xlpm.w)-FIND(_xlpm.sep,_xlpm.w)))</f>
        <v>ous</v>
      </c>
      <c r="K130" s="10">
        <f>_xlfn.LET(_xlpm.w,I130,LEN(_xlpm.w))</f>
        <v>3</v>
      </c>
      <c r="L130" s="10">
        <f>_xlfn.LET(_xlpm.w,J130,LEN(_xlpm.w))</f>
        <v>3</v>
      </c>
      <c r="M130" s="10">
        <f>_xlfn.LET(_xlpm.a,K130,_xlpm.b,L130,MAX(_xlpm.a,_xlpm.b))</f>
        <v>3</v>
      </c>
      <c r="N130" s="10">
        <f>_xlfn.LET(_xlpm.d,(K130,L130),MAX(_xlpm.d)-MIN(_xlpm.d))</f>
        <v>0</v>
      </c>
      <c r="O130" s="1" t="str">
        <f>_xlfn.LET(_xlpm.sep,":",_xlpm.w,$G130,_xlfn.CONCAT("~",RIGHT(_xlpm.w,LEN(_xlpm.w)-FIND(_xlpm.sep,_xlpm.w)),"~"))</f>
        <v>~ous~</v>
      </c>
      <c r="P130" s="1" t="str">
        <f>_xlfn.LET(_xlpm.sep,":",_xlpm.w,$G130,_xlfn.CONCAT("[",LEFT(_xlpm.w,FIND(_xlpm.sep,_xlpm.w)-1),"]"))</f>
        <v>[aʊs]</v>
      </c>
      <c r="Q130" s="14" cm="1">
        <f t="array" ref="Q130">SUM(_xlfn._xlws.FILTER($H$2:$H$2303,_xlfn.MAP($O$2:$O$2303,_xlfn.LAMBDA(_xlpm.x,_xlpm.x=$O130))))</f>
        <v>1.9917144678138943E-3</v>
      </c>
      <c r="R130" s="14">
        <f>$H130/Q130</f>
        <v>3.9999999999999994E-2</v>
      </c>
      <c r="S130" s="14" cm="1">
        <f t="array" ref="S130">SUM(_xlfn._xlws.FILTER($H$2:$H$2303,_xlfn.MAP($P$2:$P$2303,_xlfn.LAMBDA(_xlpm.x,_xlpm.x=$P130))))</f>
        <v>2.390057361376673E-4</v>
      </c>
      <c r="T130" s="14">
        <f>$H130/S130</f>
        <v>0.33333333333333331</v>
      </c>
      <c r="U130" s="14">
        <f>_xlfn.LET(_xlpm.freq,F130,_xlpm.size,M130+1,_xlpm.F,V130,LOG(1+_xlpm.freq)*LOG(1+_xlpm.size)*_xlpm.F)</f>
        <v>1.5029352669608906E-2</v>
      </c>
      <c r="V130" s="14">
        <f>_xlfn.LET(_xlpm.a,T130,_xlpm.b,R130,2*_xlpm.a*_xlpm.b/(_xlpm.a+_xlpm.b))</f>
        <v>7.1428571428571425E-2</v>
      </c>
      <c r="W130" s="14">
        <f>_xlfn.LET(_xlpm.p,R130,_xlpm.q,T130,LOG(_xlpm.p/_xlpm.q))</f>
        <v>-0.92081875395237522</v>
      </c>
      <c r="X130" s="2"/>
      <c r="AC130" s="2"/>
      <c r="AH130" s="2"/>
      <c r="AI130" s="2"/>
    </row>
    <row r="131" spans="1:35">
      <c r="A131" s="1" t="str">
        <f>_xlfn.LET(_xlpm.sep," : ",CONCATENATE(O131,_xlpm.sep,P131))</f>
        <v>~ey~ : [ɪj]</v>
      </c>
      <c r="B131" s="1">
        <f>_xlfn.LET(_xlpm.d,$G131,_xlpm.k,_xlfn.CONCAT(LEFT(TRIM(B$1),1),"*"),COUNTIF(_xlpm.d,_xlpm.k))</f>
        <v>0</v>
      </c>
      <c r="C131" s="1">
        <f>_xlfn.LET(_xlpm.d,$G131,_xlpm.k,_xlfn.CONCAT(LEFT(TRIM(C$1),1),"*"),COUNTIF(_xlpm.d,_xlpm.k))</f>
        <v>0</v>
      </c>
      <c r="D131" s="1">
        <f>_xlfn.LET(_xlpm.d,$G131,_xlpm.k,_xlfn.CONCAT(LEFT(TRIM(D$1),1),"*"),COUNTIF(_xlpm.d,_xlpm.k))</f>
        <v>0</v>
      </c>
      <c r="E131" s="1">
        <f>LOG(F131+1,10)</f>
        <v>0.30102999566398114</v>
      </c>
      <c r="F131" s="7">
        <v>1</v>
      </c>
      <c r="G131" s="9" t="s">
        <v>2277</v>
      </c>
      <c r="H131" s="4">
        <f>F131/freq.sum.r6e</f>
        <v>7.9668578712555765E-5</v>
      </c>
      <c r="I131" s="1" t="str">
        <f>_xlfn.LET(_xlpm.sep,":",_xlpm.w,$G131,LEFT(_xlpm.w,FIND(_xlpm.sep,_xlpm.w)-1))</f>
        <v>ɪj</v>
      </c>
      <c r="J131" s="1" t="str">
        <f>_xlfn.LET(_xlpm.sep,":",_xlpm.w,$G131,RIGHT(_xlpm.w,LEN(_xlpm.w)-FIND(_xlpm.sep,_xlpm.w)))</f>
        <v>ey</v>
      </c>
      <c r="K131" s="10">
        <f>_xlfn.LET(_xlpm.w,I131,LEN(_xlpm.w))</f>
        <v>2</v>
      </c>
      <c r="L131" s="10">
        <f>_xlfn.LET(_xlpm.w,J131,LEN(_xlpm.w))</f>
        <v>2</v>
      </c>
      <c r="M131" s="10">
        <f>_xlfn.LET(_xlpm.a,K131,_xlpm.b,L131,MAX(_xlpm.a,_xlpm.b))</f>
        <v>2</v>
      </c>
      <c r="N131" s="10">
        <f>_xlfn.LET(_xlpm.d,(K131,L131),MAX(_xlpm.d)-MIN(_xlpm.d))</f>
        <v>0</v>
      </c>
      <c r="O131" s="1" t="str">
        <f>_xlfn.LET(_xlpm.sep,":",_xlpm.w,$G131,_xlfn.CONCAT("~",RIGHT(_xlpm.w,LEN(_xlpm.w)-FIND(_xlpm.sep,_xlpm.w)),"~"))</f>
        <v>~ey~</v>
      </c>
      <c r="P131" s="1" t="str">
        <f>_xlfn.LET(_xlpm.sep,":",_xlpm.w,$G131,_xlfn.CONCAT("[",LEFT(_xlpm.w,FIND(_xlpm.sep,_xlpm.w)-1),"]"))</f>
        <v>[ɪj]</v>
      </c>
      <c r="Q131" s="14" cm="1">
        <f t="array" ref="Q131">SUM(_xlfn._xlws.FILTER($H$2:$H$2302,_xlfn.MAP($O$2:$O$2302,_xlfn.LAMBDA(_xlpm.x,_xlpm.x=$O131))))</f>
        <v>1.9917144678138943E-3</v>
      </c>
      <c r="R131" s="14">
        <f>$H131/Q131</f>
        <v>3.9999999999999994E-2</v>
      </c>
      <c r="S131" s="14" cm="1">
        <f t="array" ref="S131">SUM(_xlfn._xlws.FILTER($H$2:$H$2302,_xlfn.MAP($P$2:$P$2302,_xlfn.LAMBDA(_xlpm.x,_xlpm.x=$P131))))</f>
        <v>2.390057361376673E-4</v>
      </c>
      <c r="T131" s="14">
        <f>$H131/S131</f>
        <v>0.33333333333333331</v>
      </c>
      <c r="U131" s="14">
        <f>_xlfn.LET(_xlpm.freq,F131,_xlpm.size,M131+1,_xlpm.F,V131,LOG(1+_xlpm.freq)*LOG(1+_xlpm.size)*_xlpm.F)</f>
        <v>1.2945579755636649E-2</v>
      </c>
      <c r="V131" s="14">
        <f>_xlfn.LET(_xlpm.a,T131,_xlpm.b,R131,2*_xlpm.a*_xlpm.b/(_xlpm.a+_xlpm.b))</f>
        <v>7.1428571428571425E-2</v>
      </c>
      <c r="W131" s="14">
        <f>_xlfn.LET(_xlpm.p,R131,_xlpm.q,T131,LOG(_xlpm.p/_xlpm.q))</f>
        <v>-0.92081875395237522</v>
      </c>
      <c r="X131" s="2"/>
      <c r="AC131" s="2"/>
      <c r="AH131" s="2"/>
      <c r="AI131" s="2"/>
    </row>
    <row r="132" spans="1:35">
      <c r="A132" s="1" t="str">
        <f>_xlfn.LET(_xlpm.sep," : ",CONCATENATE(O132,_xlpm.sep,P132))</f>
        <v>~act~ : [æktʃ]</v>
      </c>
      <c r="B132" s="1">
        <f>_xlfn.LET(_xlpm.d,$G132,_xlpm.k,_xlfn.CONCAT(LEFT(TRIM(B$1),1),"*"),COUNTIF(_xlpm.d,_xlpm.k))</f>
        <v>0</v>
      </c>
      <c r="C132" s="1">
        <f>_xlfn.LET(_xlpm.d,$G132,_xlpm.k,_xlfn.CONCAT(LEFT(TRIM(C$1),1),"*"),COUNTIF(_xlpm.d,_xlpm.k))</f>
        <v>0</v>
      </c>
      <c r="D132" s="1">
        <f>_xlfn.LET(_xlpm.d,$G132,_xlpm.k,_xlfn.CONCAT(LEFT(TRIM(D$1),1),"*"),COUNTIF(_xlpm.d,_xlpm.k))</f>
        <v>0</v>
      </c>
      <c r="E132" s="1">
        <f>LOG(F132+1,10)</f>
        <v>0.69897000433601875</v>
      </c>
      <c r="F132" s="7">
        <v>4</v>
      </c>
      <c r="G132" s="9" t="s">
        <v>353</v>
      </c>
      <c r="H132" s="4">
        <f>F132/freq.sum.r6e</f>
        <v>3.1867431485022306E-4</v>
      </c>
      <c r="I132" s="1" t="str">
        <f>_xlfn.LET(_xlpm.sep,":",_xlpm.w,$G132,LEFT(_xlpm.w,FIND(_xlpm.sep,_xlpm.w)-1))</f>
        <v>æktʃ</v>
      </c>
      <c r="J132" s="1" t="str">
        <f>_xlfn.LET(_xlpm.sep,":",_xlpm.w,$G132,RIGHT(_xlpm.w,LEN(_xlpm.w)-FIND(_xlpm.sep,_xlpm.w)))</f>
        <v>act</v>
      </c>
      <c r="K132" s="10">
        <f>_xlfn.LET(_xlpm.w,I132,LEN(_xlpm.w))</f>
        <v>4</v>
      </c>
      <c r="L132" s="10">
        <f>_xlfn.LET(_xlpm.w,J132,LEN(_xlpm.w))</f>
        <v>3</v>
      </c>
      <c r="M132" s="10">
        <f>_xlfn.LET(_xlpm.a,K132,_xlpm.b,L132,MAX(_xlpm.a,_xlpm.b))</f>
        <v>4</v>
      </c>
      <c r="N132" s="10">
        <f>_xlfn.LET(_xlpm.d,(K132,L132),MAX(_xlpm.d)-MIN(_xlpm.d))</f>
        <v>1</v>
      </c>
      <c r="O132" s="1" t="str">
        <f>_xlfn.LET(_xlpm.sep,":",_xlpm.w,$G132,_xlfn.CONCAT("~",RIGHT(_xlpm.w,LEN(_xlpm.w)-FIND(_xlpm.sep,_xlpm.w)),"~"))</f>
        <v>~act~</v>
      </c>
      <c r="P132" s="1" t="str">
        <f>_xlfn.LET(_xlpm.sep,":",_xlpm.w,$G132,_xlfn.CONCAT("[",LEFT(_xlpm.w,FIND(_xlpm.sep,_xlpm.w)-1),"]"))</f>
        <v>[æktʃ]</v>
      </c>
      <c r="Q132" s="14" cm="1">
        <f t="array" ref="Q132">SUM(_xlfn._xlws.FILTER($H$2:$H$2302,_xlfn.MAP($O$2:$O$2302,_xlfn.LAMBDA(_xlpm.x,_xlpm.x=$O132))))</f>
        <v>2.6290630975143404E-3</v>
      </c>
      <c r="R132" s="14">
        <f>$H132/Q132</f>
        <v>0.1212121212121212</v>
      </c>
      <c r="S132" s="14" cm="1">
        <f t="array" ref="S132">SUM(_xlfn._xlws.FILTER($H$2:$H$2302,_xlfn.MAP($P$2:$P$2302,_xlfn.LAMBDA(_xlpm.x,_xlpm.x=$P132))))</f>
        <v>3.1867431485022306E-4</v>
      </c>
      <c r="T132" s="14">
        <f>$H132/S132</f>
        <v>1</v>
      </c>
      <c r="U132" s="14">
        <f>_xlfn.LET(_xlpm.freq,F132,_xlpm.size,M132+1,_xlpm.F,V132,LOG(1+_xlpm.freq)*LOG(1+_xlpm.size)*_xlpm.F)</f>
        <v>0.11760094764426679</v>
      </c>
      <c r="V132" s="14">
        <f>_xlfn.LET(_xlpm.a,T132,_xlpm.b,R132,2*_xlpm.a*_xlpm.b/(_xlpm.a+_xlpm.b))</f>
        <v>0.21621621621621623</v>
      </c>
      <c r="W132" s="14">
        <f>_xlfn.LET(_xlpm.p,R132,_xlpm.q,T132,LOG(_xlpm.p/_xlpm.q))</f>
        <v>-0.91645394854992512</v>
      </c>
      <c r="X132" s="2"/>
      <c r="AC132" s="2"/>
      <c r="AH132" s="2"/>
      <c r="AI132" s="2"/>
    </row>
    <row r="133" spans="1:35">
      <c r="A133" s="1" t="str">
        <f>_xlfn.LET(_xlpm.sep," : ",CONCATENATE(O133,_xlpm.sep,P133))</f>
        <v>~act~ : [ækʃ]</v>
      </c>
      <c r="B133" s="1">
        <f>_xlfn.LET(_xlpm.d,$G133,_xlpm.k,_xlfn.CONCAT(LEFT(TRIM(B$1),1),"*"),COUNTIF(_xlpm.d,_xlpm.k))</f>
        <v>0</v>
      </c>
      <c r="C133" s="1">
        <f>_xlfn.LET(_xlpm.d,$G133,_xlpm.k,_xlfn.CONCAT(LEFT(TRIM(C$1),1),"*"),COUNTIF(_xlpm.d,_xlpm.k))</f>
        <v>0</v>
      </c>
      <c r="D133" s="1">
        <f>_xlfn.LET(_xlpm.d,$G133,_xlpm.k,_xlfn.CONCAT(LEFT(TRIM(D$1),1),"*"),COUNTIF(_xlpm.d,_xlpm.k))</f>
        <v>0</v>
      </c>
      <c r="E133" s="1">
        <f>LOG(F133+1,10)</f>
        <v>0.69897000433601875</v>
      </c>
      <c r="F133" s="7">
        <v>4</v>
      </c>
      <c r="G133" s="9" t="s">
        <v>357</v>
      </c>
      <c r="H133" s="4">
        <f>F133/freq.sum.r6e</f>
        <v>3.1867431485022306E-4</v>
      </c>
      <c r="I133" s="1" t="str">
        <f>_xlfn.LET(_xlpm.sep,":",_xlpm.w,$G133,LEFT(_xlpm.w,FIND(_xlpm.sep,_xlpm.w)-1))</f>
        <v>ækʃ</v>
      </c>
      <c r="J133" s="1" t="str">
        <f>_xlfn.LET(_xlpm.sep,":",_xlpm.w,$G133,RIGHT(_xlpm.w,LEN(_xlpm.w)-FIND(_xlpm.sep,_xlpm.w)))</f>
        <v>act</v>
      </c>
      <c r="K133" s="10">
        <f>_xlfn.LET(_xlpm.w,I133,LEN(_xlpm.w))</f>
        <v>3</v>
      </c>
      <c r="L133" s="10">
        <f>_xlfn.LET(_xlpm.w,J133,LEN(_xlpm.w))</f>
        <v>3</v>
      </c>
      <c r="M133" s="10">
        <f>_xlfn.LET(_xlpm.a,K133,_xlpm.b,L133,MAX(_xlpm.a,_xlpm.b))</f>
        <v>3</v>
      </c>
      <c r="N133" s="10">
        <f>_xlfn.LET(_xlpm.d,(K133,L133),MAX(_xlpm.d)-MIN(_xlpm.d))</f>
        <v>0</v>
      </c>
      <c r="O133" s="1" t="str">
        <f>_xlfn.LET(_xlpm.sep,":",_xlpm.w,$G133,_xlfn.CONCAT("~",RIGHT(_xlpm.w,LEN(_xlpm.w)-FIND(_xlpm.sep,_xlpm.w)),"~"))</f>
        <v>~act~</v>
      </c>
      <c r="P133" s="1" t="str">
        <f>_xlfn.LET(_xlpm.sep,":",_xlpm.w,$G133,_xlfn.CONCAT("[",LEFT(_xlpm.w,FIND(_xlpm.sep,_xlpm.w)-1),"]"))</f>
        <v>[ækʃ]</v>
      </c>
      <c r="Q133" s="14" cm="1">
        <f t="array" ref="Q133">SUM(_xlfn._xlws.FILTER($H$2:$H$2302,_xlfn.MAP($O$2:$O$2302,_xlfn.LAMBDA(_xlpm.x,_xlpm.x=$O133))))</f>
        <v>2.6290630975143404E-3</v>
      </c>
      <c r="R133" s="14">
        <f>$H133/Q133</f>
        <v>0.1212121212121212</v>
      </c>
      <c r="S133" s="14" cm="1">
        <f t="array" ref="S133">SUM(_xlfn._xlws.FILTER($H$2:$H$2302,_xlfn.MAP($P$2:$P$2302,_xlfn.LAMBDA(_xlpm.x,_xlpm.x=$P133))))</f>
        <v>3.1867431485022306E-4</v>
      </c>
      <c r="T133" s="14">
        <f>$H133/S133</f>
        <v>1</v>
      </c>
      <c r="U133" s="14">
        <f>_xlfn.LET(_xlpm.freq,F133,_xlpm.size,M133+1,_xlpm.F,V133,LOG(1+_xlpm.freq)*LOG(1+_xlpm.size)*_xlpm.F)</f>
        <v>0.10563439285653929</v>
      </c>
      <c r="V133" s="14">
        <f>_xlfn.LET(_xlpm.a,T133,_xlpm.b,R133,2*_xlpm.a*_xlpm.b/(_xlpm.a+_xlpm.b))</f>
        <v>0.21621621621621623</v>
      </c>
      <c r="W133" s="14">
        <f>_xlfn.LET(_xlpm.p,R133,_xlpm.q,T133,LOG(_xlpm.p/_xlpm.q))</f>
        <v>-0.91645394854992512</v>
      </c>
      <c r="X133" s="2"/>
      <c r="AC133" s="2"/>
      <c r="AH133" s="2"/>
      <c r="AI133" s="2"/>
    </row>
    <row r="134" spans="1:35">
      <c r="A134" s="1" t="str">
        <f>_xlfn.LET(_xlpm.sep," : ",CONCATENATE(O134,_xlpm.sep,P134))</f>
        <v>~al~ : [ɔl]</v>
      </c>
      <c r="B134" s="1">
        <f>_xlfn.LET(_xlpm.d,$G134,_xlpm.k,_xlfn.CONCAT(LEFT(TRIM(B$1),1),"*"),COUNTIF(_xlpm.d,_xlpm.k))</f>
        <v>0</v>
      </c>
      <c r="C134" s="1">
        <f>_xlfn.LET(_xlpm.d,$G134,_xlpm.k,_xlfn.CONCAT(LEFT(TRIM(C$1),1),"*"),COUNTIF(_xlpm.d,_xlpm.k))</f>
        <v>0</v>
      </c>
      <c r="D134" s="1">
        <f>_xlfn.LET(_xlpm.d,$G134,_xlpm.k,_xlfn.CONCAT(LEFT(TRIM(D$1),1),"*"),COUNTIF(_xlpm.d,_xlpm.k))</f>
        <v>0</v>
      </c>
      <c r="E134" s="1">
        <f>LOG(F134+1,10)</f>
        <v>0.77815125038364352</v>
      </c>
      <c r="F134" s="7">
        <v>5</v>
      </c>
      <c r="G134" s="9" t="s">
        <v>1059</v>
      </c>
      <c r="H134" s="4">
        <f>F134/freq.sum.r6e</f>
        <v>3.9834289356277883E-4</v>
      </c>
      <c r="I134" s="1" t="str">
        <f>_xlfn.LET(_xlpm.sep,":",_xlpm.w,$G134,LEFT(_xlpm.w,FIND(_xlpm.sep,_xlpm.w)-1))</f>
        <v>ɔl</v>
      </c>
      <c r="J134" s="1" t="str">
        <f>_xlfn.LET(_xlpm.sep,":",_xlpm.w,$G134,RIGHT(_xlpm.w,LEN(_xlpm.w)-FIND(_xlpm.sep,_xlpm.w)))</f>
        <v>al</v>
      </c>
      <c r="K134" s="10">
        <f>_xlfn.LET(_xlpm.w,I134,LEN(_xlpm.w))</f>
        <v>2</v>
      </c>
      <c r="L134" s="10">
        <f>_xlfn.LET(_xlpm.w,J134,LEN(_xlpm.w))</f>
        <v>2</v>
      </c>
      <c r="M134" s="10">
        <f>_xlfn.LET(_xlpm.a,K134,_xlpm.b,L134,MAX(_xlpm.a,_xlpm.b))</f>
        <v>2</v>
      </c>
      <c r="N134" s="10">
        <f>_xlfn.LET(_xlpm.d,(K134,L134),MAX(_xlpm.d)-MIN(_xlpm.d))</f>
        <v>0</v>
      </c>
      <c r="O134" s="1" t="str">
        <f>_xlfn.LET(_xlpm.sep,":",_xlpm.w,$G134,_xlfn.CONCAT("~",RIGHT(_xlpm.w,LEN(_xlpm.w)-FIND(_xlpm.sep,_xlpm.w)),"~"))</f>
        <v>~al~</v>
      </c>
      <c r="P134" s="1" t="str">
        <f>_xlfn.LET(_xlpm.sep,":",_xlpm.w,$G134,_xlfn.CONCAT("[",LEFT(_xlpm.w,FIND(_xlpm.sep,_xlpm.w)-1),"]"))</f>
        <v>[ɔl]</v>
      </c>
      <c r="Q134" s="14" cm="1">
        <f t="array" ref="Q134">SUM(_xlfn._xlws.FILTER($H$2:$H$2302,_xlfn.MAP($O$2:$O$2302,_xlfn.LAMBDA(_xlpm.x,_xlpm.x=$O134))))</f>
        <v>1.1631612492033143E-2</v>
      </c>
      <c r="R134" s="14">
        <f>$H134/Q134</f>
        <v>3.4246575342465752E-2</v>
      </c>
      <c r="S134" s="14" cm="1">
        <f t="array" ref="S134">SUM(_xlfn._xlws.FILTER($H$2:$H$2302,_xlfn.MAP($P$2:$P$2302,_xlfn.LAMBDA(_xlpm.x,_xlpm.x=$P134))))</f>
        <v>1.4340344168260037E-3</v>
      </c>
      <c r="T134" s="14">
        <f>$H134/S134</f>
        <v>0.27777777777777779</v>
      </c>
      <c r="U134" s="14">
        <f>_xlfn.LET(_xlpm.freq,F134,_xlpm.size,M134+1,_xlpm.F,V134,LOG(1+_xlpm.freq)*LOG(1+_xlpm.size)*_xlpm.F)</f>
        <v>2.8566691162062167E-2</v>
      </c>
      <c r="V134" s="14">
        <f>_xlfn.LET(_xlpm.a,T134,_xlpm.b,R134,2*_xlpm.a*_xlpm.b/(_xlpm.a+_xlpm.b))</f>
        <v>6.0975609756097553E-2</v>
      </c>
      <c r="W134" s="14">
        <f>_xlfn.LET(_xlpm.p,R134,_xlpm.q,T134,LOG(_xlpm.p/_xlpm.q))</f>
        <v>-0.90908035068113102</v>
      </c>
      <c r="X134" s="2"/>
      <c r="AC134" s="2"/>
      <c r="AH134" s="2"/>
      <c r="AI134" s="2"/>
    </row>
    <row r="135" spans="1:35">
      <c r="A135" s="1" t="str">
        <f>_xlfn.LET(_xlpm.sep," : ",CONCATENATE(O135,_xlpm.sep,P135))</f>
        <v>~oth~ : [oʊð]</v>
      </c>
      <c r="B135" s="1">
        <f>_xlfn.LET(_xlpm.d,$G135,_xlpm.k,_xlfn.CONCAT(LEFT(TRIM(B$1),1),"*"),COUNTIF(_xlpm.d,_xlpm.k))</f>
        <v>0</v>
      </c>
      <c r="C135" s="1">
        <f>_xlfn.LET(_xlpm.d,$G135,_xlpm.k,_xlfn.CONCAT(LEFT(TRIM(C$1),1),"*"),COUNTIF(_xlpm.d,_xlpm.k))</f>
        <v>0</v>
      </c>
      <c r="D135" s="1">
        <f>_xlfn.LET(_xlpm.d,$G135,_xlpm.k,_xlfn.CONCAT(LEFT(TRIM(D$1),1),"*"),COUNTIF(_xlpm.d,_xlpm.k))</f>
        <v>0</v>
      </c>
      <c r="E135" s="1">
        <f>LOG(F135+1,10)</f>
        <v>0.30102999566398114</v>
      </c>
      <c r="F135" s="7">
        <v>1</v>
      </c>
      <c r="G135" s="9" t="s">
        <v>737</v>
      </c>
      <c r="H135" s="4">
        <f>F135/freq.sum.r6e</f>
        <v>7.9668578712555765E-5</v>
      </c>
      <c r="I135" s="4" t="str">
        <f>_xlfn.LET(_xlpm.sep,":",_xlpm.w,$G135,LEFT(_xlpm.w,FIND(_xlpm.sep,_xlpm.w)-1))</f>
        <v>oʊð</v>
      </c>
      <c r="J135" s="4" t="str">
        <f>_xlfn.LET(_xlpm.sep,":",_xlpm.w,$G135,RIGHT(_xlpm.w,LEN(_xlpm.w)-FIND(_xlpm.sep,_xlpm.w)))</f>
        <v>oth</v>
      </c>
      <c r="K135" s="10">
        <f>_xlfn.LET(_xlpm.w,I135,LEN(_xlpm.w))</f>
        <v>3</v>
      </c>
      <c r="L135" s="10">
        <f>_xlfn.LET(_xlpm.w,J135,LEN(_xlpm.w))</f>
        <v>3</v>
      </c>
      <c r="M135" s="10">
        <f>_xlfn.LET(_xlpm.a,K135,_xlpm.b,L135,MAX(_xlpm.a,_xlpm.b))</f>
        <v>3</v>
      </c>
      <c r="N135" s="10">
        <f>_xlfn.LET(_xlpm.d,(K135,L135),MAX(_xlpm.d)-MIN(_xlpm.d))</f>
        <v>0</v>
      </c>
      <c r="O135" s="1" t="str">
        <f>_xlfn.LET(_xlpm.sep,":",_xlpm.w,$G135,_xlfn.CONCAT("~",RIGHT(_xlpm.w,LEN(_xlpm.w)-FIND(_xlpm.sep,_xlpm.w)),"~"))</f>
        <v>~oth~</v>
      </c>
      <c r="P135" s="1" t="str">
        <f>_xlfn.LET(_xlpm.sep,":",_xlpm.w,$G135,_xlfn.CONCAT("[",LEFT(_xlpm.w,FIND(_xlpm.sep,_xlpm.w)-1),"]"))</f>
        <v>[oʊð]</v>
      </c>
      <c r="Q135" s="14" cm="1">
        <f t="array" ref="Q135">SUM(_xlfn._xlws.FILTER($H$2:$H$2300,_xlfn.MAP($O$2:$O$2300,_xlfn.LAMBDA(_xlpm.x,_xlpm.x=$O135))))</f>
        <v>1.2746972594008922E-3</v>
      </c>
      <c r="R135" s="14">
        <f>$H135/Q135</f>
        <v>6.25E-2</v>
      </c>
      <c r="S135" s="14" cm="1">
        <f t="array" ref="S135">SUM(_xlfn._xlws.FILTER($H$2:$H$2300,_xlfn.MAP($P$2:$P$2300,_xlfn.LAMBDA(_xlpm.x,_xlpm.x=$P135))))</f>
        <v>1.5933715742511153E-4</v>
      </c>
      <c r="T135" s="14">
        <f>$H135/S135</f>
        <v>0.5</v>
      </c>
      <c r="U135" s="14">
        <f>_xlfn.LET(_xlpm.freq,F135,_xlpm.size,M135+1,_xlpm.F,V135,LOG(1+_xlpm.freq)*LOG(1+_xlpm.size)*_xlpm.F)</f>
        <v>2.3378993041613852E-2</v>
      </c>
      <c r="V135" s="14">
        <f>_xlfn.LET(_xlpm.a,T135,_xlpm.b,R135,2*_xlpm.a*_xlpm.b/(_xlpm.a+_xlpm.b))</f>
        <v>0.1111111111111111</v>
      </c>
      <c r="W135" s="14">
        <f>_xlfn.LET(_xlpm.p,R135,_xlpm.q,T135,LOG(_xlpm.p/_xlpm.q))</f>
        <v>-0.90308998699194354</v>
      </c>
      <c r="X135" s="2"/>
      <c r="AC135" s="2"/>
      <c r="AH135" s="2"/>
      <c r="AI135" s="2"/>
    </row>
    <row r="136" spans="1:35">
      <c r="A136" s="1" t="str">
        <f>_xlfn.LET(_xlpm.sep," : ",CONCATENATE(O136,_xlpm.sep,P136))</f>
        <v>~oth~ : [oʊθ]</v>
      </c>
      <c r="B136" s="1">
        <f>_xlfn.LET(_xlpm.d,$G136,_xlpm.k,_xlfn.CONCAT(LEFT(TRIM(B$1),1),"*"),COUNTIF(_xlpm.d,_xlpm.k))</f>
        <v>0</v>
      </c>
      <c r="C136" s="1">
        <f>_xlfn.LET(_xlpm.d,$G136,_xlpm.k,_xlfn.CONCAT(LEFT(TRIM(C$1),1),"*"),COUNTIF(_xlpm.d,_xlpm.k))</f>
        <v>0</v>
      </c>
      <c r="D136" s="1">
        <f>_xlfn.LET(_xlpm.d,$G136,_xlpm.k,_xlfn.CONCAT(LEFT(TRIM(D$1),1),"*"),COUNTIF(_xlpm.d,_xlpm.k))</f>
        <v>0</v>
      </c>
      <c r="E136" s="1">
        <f>LOG(F136+1,10)</f>
        <v>0.30102999566398114</v>
      </c>
      <c r="F136" s="7">
        <v>1</v>
      </c>
      <c r="G136" s="9" t="s">
        <v>744</v>
      </c>
      <c r="H136" s="4">
        <f>F136/freq.sum.r6e</f>
        <v>7.9668578712555765E-5</v>
      </c>
      <c r="I136" s="4" t="str">
        <f>_xlfn.LET(_xlpm.sep,":",_xlpm.w,$G136,LEFT(_xlpm.w,FIND(_xlpm.sep,_xlpm.w)-1))</f>
        <v>oʊθ</v>
      </c>
      <c r="J136" s="4" t="str">
        <f>_xlfn.LET(_xlpm.sep,":",_xlpm.w,$G136,RIGHT(_xlpm.w,LEN(_xlpm.w)-FIND(_xlpm.sep,_xlpm.w)))</f>
        <v>oth</v>
      </c>
      <c r="K136" s="10">
        <f>_xlfn.LET(_xlpm.w,I136,LEN(_xlpm.w))</f>
        <v>3</v>
      </c>
      <c r="L136" s="10">
        <f>_xlfn.LET(_xlpm.w,J136,LEN(_xlpm.w))</f>
        <v>3</v>
      </c>
      <c r="M136" s="10">
        <f>_xlfn.LET(_xlpm.a,K136,_xlpm.b,L136,MAX(_xlpm.a,_xlpm.b))</f>
        <v>3</v>
      </c>
      <c r="N136" s="10">
        <f>_xlfn.LET(_xlpm.d,(K136,L136),MAX(_xlpm.d)-MIN(_xlpm.d))</f>
        <v>0</v>
      </c>
      <c r="O136" s="1" t="str">
        <f>_xlfn.LET(_xlpm.sep,":",_xlpm.w,$G136,_xlfn.CONCAT("~",RIGHT(_xlpm.w,LEN(_xlpm.w)-FIND(_xlpm.sep,_xlpm.w)),"~"))</f>
        <v>~oth~</v>
      </c>
      <c r="P136" s="1" t="str">
        <f>_xlfn.LET(_xlpm.sep,":",_xlpm.w,$G136,_xlfn.CONCAT("[",LEFT(_xlpm.w,FIND(_xlpm.sep,_xlpm.w)-1),"]"))</f>
        <v>[oʊθ]</v>
      </c>
      <c r="Q136" s="14" cm="1">
        <f t="array" ref="Q136">SUM(_xlfn._xlws.FILTER($H$2:$H$2300,_xlfn.MAP($O$2:$O$2300,_xlfn.LAMBDA(_xlpm.x,_xlpm.x=$O136))))</f>
        <v>1.2746972594008922E-3</v>
      </c>
      <c r="R136" s="14">
        <f>$H136/Q136</f>
        <v>6.25E-2</v>
      </c>
      <c r="S136" s="14" cm="1">
        <f t="array" ref="S136">SUM(_xlfn._xlws.FILTER($H$2:$H$2300,_xlfn.MAP($P$2:$P$2300,_xlfn.LAMBDA(_xlpm.x,_xlpm.x=$P136))))</f>
        <v>1.5933715742511153E-4</v>
      </c>
      <c r="T136" s="14">
        <f>$H136/S136</f>
        <v>0.5</v>
      </c>
      <c r="U136" s="14">
        <f>_xlfn.LET(_xlpm.freq,F136,_xlpm.size,M136+1,_xlpm.F,V136,LOG(1+_xlpm.freq)*LOG(1+_xlpm.size)*_xlpm.F)</f>
        <v>2.3378993041613852E-2</v>
      </c>
      <c r="V136" s="14">
        <f>_xlfn.LET(_xlpm.a,T136,_xlpm.b,R136,2*_xlpm.a*_xlpm.b/(_xlpm.a+_xlpm.b))</f>
        <v>0.1111111111111111</v>
      </c>
      <c r="W136" s="14">
        <f>_xlfn.LET(_xlpm.p,R136,_xlpm.q,T136,LOG(_xlpm.p/_xlpm.q))</f>
        <v>-0.90308998699194354</v>
      </c>
      <c r="X136" s="2"/>
      <c r="AC136" s="2"/>
      <c r="AH136" s="2"/>
      <c r="AI136" s="2"/>
    </row>
    <row r="137" spans="1:35">
      <c r="A137" s="1" t="str">
        <f>_xlfn.LET(_xlpm.sep," : ",CONCATENATE(O137,_xlpm.sep,P137))</f>
        <v>~esc~ : [ɛskj]</v>
      </c>
      <c r="B137" s="1">
        <f>_xlfn.LET(_xlpm.d,$G137,_xlpm.k,_xlfn.CONCAT(LEFT(TRIM(B$1),1),"*"),COUNTIF(_xlpm.d,_xlpm.k))</f>
        <v>0</v>
      </c>
      <c r="C137" s="1">
        <f>_xlfn.LET(_xlpm.d,$G137,_xlpm.k,_xlfn.CONCAT(LEFT(TRIM(C$1),1),"*"),COUNTIF(_xlpm.d,_xlpm.k))</f>
        <v>0</v>
      </c>
      <c r="D137" s="1">
        <f>_xlfn.LET(_xlpm.d,$G137,_xlpm.k,_xlfn.CONCAT(LEFT(TRIM(D$1),1),"*"),COUNTIF(_xlpm.d,_xlpm.k))</f>
        <v>0</v>
      </c>
      <c r="E137" s="1">
        <f>LOG(F137+1,10)</f>
        <v>0.30102999566398114</v>
      </c>
      <c r="F137" s="7">
        <v>1</v>
      </c>
      <c r="G137" s="9" t="s">
        <v>2305</v>
      </c>
      <c r="H137" s="4">
        <f>F137/freq.sum.r6e</f>
        <v>7.9668578712555765E-5</v>
      </c>
      <c r="I137" s="1" t="str">
        <f>_xlfn.LET(_xlpm.sep,":",_xlpm.w,$G137,LEFT(_xlpm.w,FIND(_xlpm.sep,_xlpm.w)-1))</f>
        <v>ɛskj</v>
      </c>
      <c r="J137" s="1" t="str">
        <f>_xlfn.LET(_xlpm.sep,":",_xlpm.w,$G137,RIGHT(_xlpm.w,LEN(_xlpm.w)-FIND(_xlpm.sep,_xlpm.w)))</f>
        <v>esc</v>
      </c>
      <c r="K137" s="10">
        <f>_xlfn.LET(_xlpm.w,I137,LEN(_xlpm.w))</f>
        <v>4</v>
      </c>
      <c r="L137" s="10">
        <f>_xlfn.LET(_xlpm.w,J137,LEN(_xlpm.w))</f>
        <v>3</v>
      </c>
      <c r="M137" s="10">
        <f>_xlfn.LET(_xlpm.a,K137,_xlpm.b,L137,MAX(_xlpm.a,_xlpm.b))</f>
        <v>4</v>
      </c>
      <c r="N137" s="10">
        <f>_xlfn.LET(_xlpm.d,(K137,L137),MAX(_xlpm.d)-MIN(_xlpm.d))</f>
        <v>1</v>
      </c>
      <c r="O137" s="1" t="str">
        <f>_xlfn.LET(_xlpm.sep,":",_xlpm.w,$G137,_xlfn.CONCAT("~",RIGHT(_xlpm.w,LEN(_xlpm.w)-FIND(_xlpm.sep,_xlpm.w)),"~"))</f>
        <v>~esc~</v>
      </c>
      <c r="P137" s="1" t="str">
        <f>_xlfn.LET(_xlpm.sep,":",_xlpm.w,$G137,_xlfn.CONCAT("[",LEFT(_xlpm.w,FIND(_xlpm.sep,_xlpm.w)-1),"]"))</f>
        <v>[ɛskj]</v>
      </c>
      <c r="Q137" s="14" cm="1">
        <f t="array" ref="Q137">SUM(_xlfn._xlws.FILTER($H$2:$H$2302,_xlfn.MAP($O$2:$O$2302,_xlfn.LAMBDA(_xlpm.x,_xlpm.x=$O137))))</f>
        <v>6.3734862970044612E-4</v>
      </c>
      <c r="R137" s="14">
        <f>$H137/Q137</f>
        <v>0.125</v>
      </c>
      <c r="S137" s="14" cm="1">
        <f t="array" ref="S137">SUM(_xlfn._xlws.FILTER($H$2:$H$2302,_xlfn.MAP($P$2:$P$2302,_xlfn.LAMBDA(_xlpm.x,_xlpm.x=$P137))))</f>
        <v>7.9668578712555765E-5</v>
      </c>
      <c r="T137" s="14">
        <f>$H137/S137</f>
        <v>1</v>
      </c>
      <c r="U137" s="14">
        <f>_xlfn.LET(_xlpm.freq,F137,_xlpm.size,M137+1,_xlpm.F,V137,LOG(1+_xlpm.freq)*LOG(1+_xlpm.size)*_xlpm.F)</f>
        <v>5.2054859450868844E-2</v>
      </c>
      <c r="V137" s="14">
        <f>_xlfn.LET(_xlpm.a,T137,_xlpm.b,R137,2*_xlpm.a*_xlpm.b/(_xlpm.a+_xlpm.b))</f>
        <v>0.22222222222222221</v>
      </c>
      <c r="W137" s="14">
        <f>_xlfn.LET(_xlpm.p,R137,_xlpm.q,T137,LOG(_xlpm.p/_xlpm.q))</f>
        <v>-0.90308998699194354</v>
      </c>
      <c r="X137" s="2"/>
      <c r="AC137" s="2"/>
      <c r="AH137" s="2"/>
      <c r="AI137" s="2"/>
    </row>
    <row r="138" spans="1:35">
      <c r="A138" s="1" t="str">
        <f>_xlfn.LET(_xlpm.sep," : ",CONCATENATE(O138,_xlpm.sep,P138))</f>
        <v>~eg~ : [ɛɡj]</v>
      </c>
      <c r="B138" s="1">
        <f>_xlfn.LET(_xlpm.d,$G138,_xlpm.k,_xlfn.CONCAT(LEFT(TRIM(B$1),1),"*"),COUNTIF(_xlpm.d,_xlpm.k))</f>
        <v>0</v>
      </c>
      <c r="C138" s="1">
        <f>_xlfn.LET(_xlpm.d,$G138,_xlpm.k,_xlfn.CONCAT(LEFT(TRIM(C$1),1),"*"),COUNTIF(_xlpm.d,_xlpm.k))</f>
        <v>0</v>
      </c>
      <c r="D138" s="1">
        <f>_xlfn.LET(_xlpm.d,$G138,_xlpm.k,_xlfn.CONCAT(LEFT(TRIM(D$1),1),"*"),COUNTIF(_xlpm.d,_xlpm.k))</f>
        <v>0</v>
      </c>
      <c r="E138" s="1">
        <f>LOG(F138+1,10)</f>
        <v>0.47712125471966244</v>
      </c>
      <c r="F138" s="7">
        <v>2</v>
      </c>
      <c r="G138" s="9" t="s">
        <v>2317</v>
      </c>
      <c r="H138" s="4">
        <f>F138/freq.sum.r6e</f>
        <v>1.5933715742511153E-4</v>
      </c>
      <c r="I138" s="4" t="str">
        <f>_xlfn.LET(_xlpm.sep,":",_xlpm.w,$G138,LEFT(_xlpm.w,FIND(_xlpm.sep,_xlpm.w)-1))</f>
        <v>ɛɡj</v>
      </c>
      <c r="J138" s="4" t="str">
        <f>_xlfn.LET(_xlpm.sep,":",_xlpm.w,$G138,RIGHT(_xlpm.w,LEN(_xlpm.w)-FIND(_xlpm.sep,_xlpm.w)))</f>
        <v>eg</v>
      </c>
      <c r="K138" s="10">
        <f>_xlfn.LET(_xlpm.w,I138,LEN(_xlpm.w))</f>
        <v>3</v>
      </c>
      <c r="L138" s="10">
        <f>_xlfn.LET(_xlpm.w,J138,LEN(_xlpm.w))</f>
        <v>2</v>
      </c>
      <c r="M138" s="10">
        <f>_xlfn.LET(_xlpm.a,K138,_xlpm.b,L138,MAX(_xlpm.a,_xlpm.b))</f>
        <v>3</v>
      </c>
      <c r="N138" s="10">
        <f>_xlfn.LET(_xlpm.d,(K138,L138),MAX(_xlpm.d)-MIN(_xlpm.d))</f>
        <v>1</v>
      </c>
      <c r="O138" s="1" t="str">
        <f>_xlfn.LET(_xlpm.sep,":",_xlpm.w,$G138,_xlfn.CONCAT("~",RIGHT(_xlpm.w,LEN(_xlpm.w)-FIND(_xlpm.sep,_xlpm.w)),"~"))</f>
        <v>~eg~</v>
      </c>
      <c r="P138" s="1" t="str">
        <f>_xlfn.LET(_xlpm.sep,":",_xlpm.w,$G138,_xlfn.CONCAT("[",LEFT(_xlpm.w,FIND(_xlpm.sep,_xlpm.w)-1),"]"))</f>
        <v>[ɛɡj]</v>
      </c>
      <c r="Q138" s="14" cm="1">
        <f t="array" ref="Q138">SUM(_xlfn._xlws.FILTER($H$2:$H$2300,_xlfn.MAP($O$2:$O$2300,_xlfn.LAMBDA(_xlpm.x,_xlpm.x=$O138))))</f>
        <v>1.274697259400892E-3</v>
      </c>
      <c r="R138" s="14">
        <f>$H138/Q138</f>
        <v>0.12500000000000003</v>
      </c>
      <c r="S138" s="14" cm="1">
        <f t="array" ref="S138">SUM(_xlfn._xlws.FILTER($H$2:$H$2300,_xlfn.MAP($P$2:$P$2300,_xlfn.LAMBDA(_xlpm.x,_xlpm.x=$P138))))</f>
        <v>1.5933715742511153E-4</v>
      </c>
      <c r="T138" s="14">
        <f>$H138/S138</f>
        <v>1</v>
      </c>
      <c r="U138" s="14">
        <f>_xlfn.LET(_xlpm.freq,F138,_xlpm.size,M138+1,_xlpm.F,V138,LOG(1+_xlpm.freq)*LOG(1+_xlpm.size)*_xlpm.F)</f>
        <v>7.4109654551157617E-2</v>
      </c>
      <c r="V138" s="14">
        <f>_xlfn.LET(_xlpm.a,T138,_xlpm.b,R138,2*_xlpm.a*_xlpm.b/(_xlpm.a+_xlpm.b))</f>
        <v>0.22222222222222227</v>
      </c>
      <c r="W138" s="14">
        <f>_xlfn.LET(_xlpm.p,R138,_xlpm.q,T138,LOG(_xlpm.p/_xlpm.q))</f>
        <v>-0.90308998699194354</v>
      </c>
      <c r="X138" s="2"/>
      <c r="AC138" s="2"/>
      <c r="AH138" s="2"/>
      <c r="AI138" s="2"/>
    </row>
    <row r="139" spans="1:35">
      <c r="A139" s="1" t="str">
        <f>_xlfn.LET(_xlpm.sep," : ",CONCATENATE(O139,_xlpm.sep,P139))</f>
        <v>~gl~ : [əɹɡl]</v>
      </c>
      <c r="B139" s="1">
        <f>_xlfn.LET(_xlpm.d,$G139,_xlpm.k,_xlfn.CONCAT(LEFT(TRIM(B$1),1),"*"),COUNTIF(_xlpm.d,_xlpm.k))</f>
        <v>0</v>
      </c>
      <c r="C139" s="1">
        <f>_xlfn.LET(_xlpm.d,$G139,_xlpm.k,_xlfn.CONCAT(LEFT(TRIM(C$1),1),"*"),COUNTIF(_xlpm.d,_xlpm.k))</f>
        <v>0</v>
      </c>
      <c r="D139" s="1">
        <f>_xlfn.LET(_xlpm.d,$G139,_xlpm.k,_xlfn.CONCAT(LEFT(TRIM(D$1),1),"*"),COUNTIF(_xlpm.d,_xlpm.k))</f>
        <v>0</v>
      </c>
      <c r="E139" s="1">
        <f>LOG(F139+1,10)</f>
        <v>0.30102999566398114</v>
      </c>
      <c r="F139" s="7">
        <v>1</v>
      </c>
      <c r="G139" s="9" t="s">
        <v>2128</v>
      </c>
      <c r="H139" s="4">
        <f>F139/freq.sum.r6e</f>
        <v>7.9668578712555765E-5</v>
      </c>
      <c r="I139" s="4" t="str">
        <f>_xlfn.LET(_xlpm.sep,":",_xlpm.w,$G139,LEFT(_xlpm.w,FIND(_xlpm.sep,_xlpm.w)-1))</f>
        <v>əɹɡl</v>
      </c>
      <c r="J139" s="4" t="str">
        <f>_xlfn.LET(_xlpm.sep,":",_xlpm.w,$G139,RIGHT(_xlpm.w,LEN(_xlpm.w)-FIND(_xlpm.sep,_xlpm.w)))</f>
        <v>gl</v>
      </c>
      <c r="K139" s="10">
        <f>_xlfn.LET(_xlpm.w,I139,LEN(_xlpm.w))</f>
        <v>4</v>
      </c>
      <c r="L139" s="10">
        <f>_xlfn.LET(_xlpm.w,J139,LEN(_xlpm.w))</f>
        <v>2</v>
      </c>
      <c r="M139" s="10">
        <f>_xlfn.LET(_xlpm.a,K139,_xlpm.b,L139,MAX(_xlpm.a,_xlpm.b))</f>
        <v>4</v>
      </c>
      <c r="N139" s="10">
        <f>_xlfn.LET(_xlpm.d,(K139,L139),MAX(_xlpm.d)-MIN(_xlpm.d))</f>
        <v>2</v>
      </c>
      <c r="O139" s="1" t="str">
        <f>_xlfn.LET(_xlpm.sep,":",_xlpm.w,$G139,_xlfn.CONCAT("~",RIGHT(_xlpm.w,LEN(_xlpm.w)-FIND(_xlpm.sep,_xlpm.w)),"~"))</f>
        <v>~gl~</v>
      </c>
      <c r="P139" s="1" t="str">
        <f>_xlfn.LET(_xlpm.sep,":",_xlpm.w,$G139,_xlfn.CONCAT("[",LEFT(_xlpm.w,FIND(_xlpm.sep,_xlpm.w)-1),"]"))</f>
        <v>[əɹɡl]</v>
      </c>
      <c r="Q139" s="14" cm="1">
        <f t="array" ref="Q139">SUM(_xlfn._xlws.FILTER($H$2:$H$2300,_xlfn.MAP($O$2:$O$2300,_xlfn.LAMBDA(_xlpm.x,_xlpm.x=$O139))))</f>
        <v>6.3734862970044612E-4</v>
      </c>
      <c r="R139" s="14">
        <f>$H139/Q139</f>
        <v>0.125</v>
      </c>
      <c r="S139" s="14" cm="1">
        <f t="array" ref="S139">SUM(_xlfn._xlws.FILTER($H$2:$H$2300,_xlfn.MAP($P$2:$P$2300,_xlfn.LAMBDA(_xlpm.x,_xlpm.x=$P139))))</f>
        <v>7.9668578712555765E-5</v>
      </c>
      <c r="T139" s="14">
        <f>$H139/S139</f>
        <v>1</v>
      </c>
      <c r="U139" s="14">
        <f>_xlfn.LET(_xlpm.freq,F139,_xlpm.size,M139+1,_xlpm.F,V139,LOG(1+_xlpm.freq)*LOG(1+_xlpm.size)*_xlpm.F)</f>
        <v>5.2054859450868844E-2</v>
      </c>
      <c r="V139" s="14">
        <f>_xlfn.LET(_xlpm.a,T139,_xlpm.b,R139,2*_xlpm.a*_xlpm.b/(_xlpm.a+_xlpm.b))</f>
        <v>0.22222222222222221</v>
      </c>
      <c r="W139" s="14">
        <f>_xlfn.LET(_xlpm.p,R139,_xlpm.q,T139,LOG(_xlpm.p/_xlpm.q))</f>
        <v>-0.90308998699194354</v>
      </c>
      <c r="X139" s="2"/>
      <c r="AC139" s="2"/>
      <c r="AH139" s="2"/>
      <c r="AI139" s="2"/>
    </row>
    <row r="140" spans="1:35">
      <c r="A140" s="1" t="str">
        <f>_xlfn.LET(_xlpm.sep," : ",CONCATENATE(O140,_xlpm.sep,P140))</f>
        <v>~ogr~ : [əʊɡɹ]</v>
      </c>
      <c r="B140" s="1">
        <f>_xlfn.LET(_xlpm.d,$G140,_xlpm.k,_xlfn.CONCAT(LEFT(TRIM(B$1),1),"*"),COUNTIF(_xlpm.d,_xlpm.k))</f>
        <v>0</v>
      </c>
      <c r="C140" s="1">
        <f>_xlfn.LET(_xlpm.d,$G140,_xlpm.k,_xlfn.CONCAT(LEFT(TRIM(C$1),1),"*"),COUNTIF(_xlpm.d,_xlpm.k))</f>
        <v>0</v>
      </c>
      <c r="D140" s="1">
        <f>_xlfn.LET(_xlpm.d,$G140,_xlpm.k,_xlfn.CONCAT(LEFT(TRIM(D$1),1),"*"),COUNTIF(_xlpm.d,_xlpm.k))</f>
        <v>0</v>
      </c>
      <c r="E140" s="1">
        <f>LOG(F140+1,10)</f>
        <v>0.30102999566398114</v>
      </c>
      <c r="F140" s="7">
        <v>1</v>
      </c>
      <c r="G140" s="9" t="s">
        <v>2135</v>
      </c>
      <c r="H140" s="4">
        <f>F140/freq.sum.r6e</f>
        <v>7.9668578712555765E-5</v>
      </c>
      <c r="I140" s="4" t="str">
        <f>_xlfn.LET(_xlpm.sep,":",_xlpm.w,$G140,LEFT(_xlpm.w,FIND(_xlpm.sep,_xlpm.w)-1))</f>
        <v>əʊɡɹ</v>
      </c>
      <c r="J140" s="4" t="str">
        <f>_xlfn.LET(_xlpm.sep,":",_xlpm.w,$G140,RIGHT(_xlpm.w,LEN(_xlpm.w)-FIND(_xlpm.sep,_xlpm.w)))</f>
        <v>ogr</v>
      </c>
      <c r="K140" s="10">
        <f>_xlfn.LET(_xlpm.w,I140,LEN(_xlpm.w))</f>
        <v>4</v>
      </c>
      <c r="L140" s="10">
        <f>_xlfn.LET(_xlpm.w,J140,LEN(_xlpm.w))</f>
        <v>3</v>
      </c>
      <c r="M140" s="10">
        <f>_xlfn.LET(_xlpm.a,K140,_xlpm.b,L140,MAX(_xlpm.a,_xlpm.b))</f>
        <v>4</v>
      </c>
      <c r="N140" s="10">
        <f>_xlfn.LET(_xlpm.d,(K140,L140),MAX(_xlpm.d)-MIN(_xlpm.d))</f>
        <v>1</v>
      </c>
      <c r="O140" s="1" t="str">
        <f>_xlfn.LET(_xlpm.sep,":",_xlpm.w,$G140,_xlfn.CONCAT("~",RIGHT(_xlpm.w,LEN(_xlpm.w)-FIND(_xlpm.sep,_xlpm.w)),"~"))</f>
        <v>~ogr~</v>
      </c>
      <c r="P140" s="1" t="str">
        <f>_xlfn.LET(_xlpm.sep,":",_xlpm.w,$G140,_xlfn.CONCAT("[",LEFT(_xlpm.w,FIND(_xlpm.sep,_xlpm.w)-1),"]"))</f>
        <v>[əʊɡɹ]</v>
      </c>
      <c r="Q140" s="14" cm="1">
        <f t="array" ref="Q140">SUM(_xlfn._xlws.FILTER($H$2:$H$2300,_xlfn.MAP($O$2:$O$2300,_xlfn.LAMBDA(_xlpm.x,_xlpm.x=$O140))))</f>
        <v>6.3734862970044612E-4</v>
      </c>
      <c r="R140" s="14">
        <f>$H140/Q140</f>
        <v>0.125</v>
      </c>
      <c r="S140" s="14" cm="1">
        <f t="array" ref="S140">SUM(_xlfn._xlws.FILTER($H$2:$H$2300,_xlfn.MAP($P$2:$P$2300,_xlfn.LAMBDA(_xlpm.x,_xlpm.x=$P140))))</f>
        <v>7.9668578712555765E-5</v>
      </c>
      <c r="T140" s="14">
        <f>$H140/S140</f>
        <v>1</v>
      </c>
      <c r="U140" s="14">
        <f>_xlfn.LET(_xlpm.freq,F140,_xlpm.size,M140+1,_xlpm.F,V140,LOG(1+_xlpm.freq)*LOG(1+_xlpm.size)*_xlpm.F)</f>
        <v>5.2054859450868844E-2</v>
      </c>
      <c r="V140" s="14">
        <f>_xlfn.LET(_xlpm.a,T140,_xlpm.b,R140,2*_xlpm.a*_xlpm.b/(_xlpm.a+_xlpm.b))</f>
        <v>0.22222222222222221</v>
      </c>
      <c r="W140" s="14">
        <f>_xlfn.LET(_xlpm.p,R140,_xlpm.q,T140,LOG(_xlpm.p/_xlpm.q))</f>
        <v>-0.90308998699194354</v>
      </c>
      <c r="X140" s="2"/>
      <c r="AC140" s="2"/>
      <c r="AH140" s="2"/>
      <c r="AI140" s="2"/>
    </row>
    <row r="141" spans="1:35">
      <c r="A141" s="1" t="str">
        <f>_xlfn.LET(_xlpm.sep," : ",CONCATENATE(O141,_xlpm.sep,P141))</f>
        <v>~ot~ : [oʊʃ]</v>
      </c>
      <c r="B141" s="1">
        <f>_xlfn.LET(_xlpm.d,$G141,_xlpm.k,_xlfn.CONCAT(LEFT(TRIM(B$1),1),"*"),COUNTIF(_xlpm.d,_xlpm.k))</f>
        <v>0</v>
      </c>
      <c r="C141" s="1">
        <f>_xlfn.LET(_xlpm.d,$G141,_xlpm.k,_xlfn.CONCAT(LEFT(TRIM(C$1),1),"*"),COUNTIF(_xlpm.d,_xlpm.k))</f>
        <v>0</v>
      </c>
      <c r="D141" s="1">
        <f>_xlfn.LET(_xlpm.d,$G141,_xlpm.k,_xlfn.CONCAT(LEFT(TRIM(D$1),1),"*"),COUNTIF(_xlpm.d,_xlpm.k))</f>
        <v>0</v>
      </c>
      <c r="E141" s="1">
        <f>LOG(F141+1,10)</f>
        <v>0.30102999566398114</v>
      </c>
      <c r="F141" s="7">
        <v>1</v>
      </c>
      <c r="G141" s="9" t="s">
        <v>743</v>
      </c>
      <c r="H141" s="4">
        <f>F141/freq.sum.r6e</f>
        <v>7.9668578712555765E-5</v>
      </c>
      <c r="I141" s="4" t="str">
        <f>_xlfn.LET(_xlpm.sep,":",_xlpm.w,$G141,LEFT(_xlpm.w,FIND(_xlpm.sep,_xlpm.w)-1))</f>
        <v>oʊʃ</v>
      </c>
      <c r="J141" s="4" t="str">
        <f>_xlfn.LET(_xlpm.sep,":",_xlpm.w,$G141,RIGHT(_xlpm.w,LEN(_xlpm.w)-FIND(_xlpm.sep,_xlpm.w)))</f>
        <v>ot</v>
      </c>
      <c r="K141" s="10">
        <f>_xlfn.LET(_xlpm.w,I141,LEN(_xlpm.w))</f>
        <v>3</v>
      </c>
      <c r="L141" s="10">
        <f>_xlfn.LET(_xlpm.w,J141,LEN(_xlpm.w))</f>
        <v>2</v>
      </c>
      <c r="M141" s="10">
        <f>_xlfn.LET(_xlpm.a,K141,_xlpm.b,L141,MAX(_xlpm.a,_xlpm.b))</f>
        <v>3</v>
      </c>
      <c r="N141" s="10">
        <f>_xlfn.LET(_xlpm.d,(K141,L141),MAX(_xlpm.d)-MIN(_xlpm.d))</f>
        <v>1</v>
      </c>
      <c r="O141" s="1" t="str">
        <f>_xlfn.LET(_xlpm.sep,":",_xlpm.w,$G141,_xlfn.CONCAT("~",RIGHT(_xlpm.w,LEN(_xlpm.w)-FIND(_xlpm.sep,_xlpm.w)),"~"))</f>
        <v>~ot~</v>
      </c>
      <c r="P141" s="1" t="str">
        <f>_xlfn.LET(_xlpm.sep,":",_xlpm.w,$G141,_xlfn.CONCAT("[",LEFT(_xlpm.w,FIND(_xlpm.sep,_xlpm.w)-1),"]"))</f>
        <v>[oʊʃ]</v>
      </c>
      <c r="Q141" s="14" cm="1">
        <f t="array" ref="Q141">SUM(_xlfn._xlws.FILTER($H$2:$H$2300,_xlfn.MAP($O$2:$O$2300,_xlfn.LAMBDA(_xlpm.x,_xlpm.x=$O141))))</f>
        <v>2.4697259400892286E-3</v>
      </c>
      <c r="R141" s="14">
        <f>$H141/Q141</f>
        <v>3.2258064516129031E-2</v>
      </c>
      <c r="S141" s="14" cm="1">
        <f t="array" ref="S141">SUM(_xlfn._xlws.FILTER($H$2:$H$2300,_xlfn.MAP($P$2:$P$2300,_xlfn.LAMBDA(_xlpm.x,_xlpm.x=$P141))))</f>
        <v>3.1867431485022306E-4</v>
      </c>
      <c r="T141" s="14">
        <f>$H141/S141</f>
        <v>0.25</v>
      </c>
      <c r="U141" s="14">
        <f>_xlfn.LET(_xlpm.freq,F141,_xlpm.size,M141+1,_xlpm.F,V141,LOG(1+_xlpm.freq)*LOG(1+_xlpm.size)*_xlpm.F)</f>
        <v>1.2023482135687125E-2</v>
      </c>
      <c r="V141" s="14">
        <f>_xlfn.LET(_xlpm.a,T141,_xlpm.b,R141,2*_xlpm.a*_xlpm.b/(_xlpm.a+_xlpm.b))</f>
        <v>5.7142857142857148E-2</v>
      </c>
      <c r="W141" s="14">
        <f>_xlfn.LET(_xlpm.p,R141,_xlpm.q,T141,LOG(_xlpm.p/_xlpm.q))</f>
        <v>-0.88930170250631035</v>
      </c>
      <c r="X141" s="2"/>
      <c r="AC141" s="2"/>
      <c r="AH141" s="2"/>
      <c r="AI141" s="2"/>
    </row>
    <row r="142" spans="1:35">
      <c r="A142" s="1" t="str">
        <f>_xlfn.LET(_xlpm.sep," : ",CONCATENATE(O142,_xlpm.sep,P142))</f>
        <v>~ath~ : [eɪð]</v>
      </c>
      <c r="B142" s="1">
        <f>_xlfn.LET(_xlpm.d,$G142,_xlpm.k,_xlfn.CONCAT(LEFT(TRIM(B$1),1),"*"),COUNTIF(_xlpm.d,_xlpm.k))</f>
        <v>0</v>
      </c>
      <c r="C142" s="1">
        <f>_xlfn.LET(_xlpm.d,$G142,_xlpm.k,_xlfn.CONCAT(LEFT(TRIM(C$1),1),"*"),COUNTIF(_xlpm.d,_xlpm.k))</f>
        <v>0</v>
      </c>
      <c r="D142" s="1">
        <f>_xlfn.LET(_xlpm.d,$G142,_xlpm.k,_xlfn.CONCAT(LEFT(TRIM(D$1),1),"*"),COUNTIF(_xlpm.d,_xlpm.k))</f>
        <v>0</v>
      </c>
      <c r="E142" s="1">
        <f>LOG(F142+1,10)</f>
        <v>0.30102999566398114</v>
      </c>
      <c r="F142" s="7">
        <v>1</v>
      </c>
      <c r="G142" s="9" t="s">
        <v>631</v>
      </c>
      <c r="H142" s="4">
        <f>F142/freq.sum.r6e</f>
        <v>7.9668578712555765E-5</v>
      </c>
      <c r="I142" s="1" t="str">
        <f>_xlfn.LET(_xlpm.sep,":",_xlpm.w,$G142,LEFT(_xlpm.w,FIND(_xlpm.sep,_xlpm.w)-1))</f>
        <v>eɪð</v>
      </c>
      <c r="J142" s="1" t="str">
        <f>_xlfn.LET(_xlpm.sep,":",_xlpm.w,$G142,RIGHT(_xlpm.w,LEN(_xlpm.w)-FIND(_xlpm.sep,_xlpm.w)))</f>
        <v>ath</v>
      </c>
      <c r="K142" s="10">
        <f>_xlfn.LET(_xlpm.w,I142,LEN(_xlpm.w))</f>
        <v>3</v>
      </c>
      <c r="L142" s="10">
        <f>_xlfn.LET(_xlpm.w,J142,LEN(_xlpm.w))</f>
        <v>3</v>
      </c>
      <c r="M142" s="10">
        <f>_xlfn.LET(_xlpm.a,K142,_xlpm.b,L142,MAX(_xlpm.a,_xlpm.b))</f>
        <v>3</v>
      </c>
      <c r="N142" s="10">
        <f>_xlfn.LET(_xlpm.d,(K142,L142),MAX(_xlpm.d)-MIN(_xlpm.d))</f>
        <v>0</v>
      </c>
      <c r="O142" s="1" t="str">
        <f>_xlfn.LET(_xlpm.sep,":",_xlpm.w,$G142,_xlfn.CONCAT("~",RIGHT(_xlpm.w,LEN(_xlpm.w)-FIND(_xlpm.sep,_xlpm.w)),"~"))</f>
        <v>~ath~</v>
      </c>
      <c r="P142" s="1" t="str">
        <f>_xlfn.LET(_xlpm.sep,":",_xlpm.w,$G142,_xlfn.CONCAT("[",LEFT(_xlpm.w,FIND(_xlpm.sep,_xlpm.w)-1),"]"))</f>
        <v>[eɪð]</v>
      </c>
      <c r="Q142" s="14" cm="1">
        <f t="array" ref="Q142">SUM(_xlfn._xlws.FILTER($H$2:$H$2302,_xlfn.MAP($O$2:$O$2302,_xlfn.LAMBDA(_xlpm.x,_xlpm.x=$O142))))</f>
        <v>1.1950286806883365E-3</v>
      </c>
      <c r="R142" s="14">
        <f>$H142/Q142</f>
        <v>6.6666666666666666E-2</v>
      </c>
      <c r="S142" s="14" cm="1">
        <f t="array" ref="S142">SUM(_xlfn._xlws.FILTER($H$2:$H$2302,_xlfn.MAP($P$2:$P$2302,_xlfn.LAMBDA(_xlpm.x,_xlpm.x=$P142))))</f>
        <v>1.5933715742511153E-4</v>
      </c>
      <c r="T142" s="14">
        <f>$H142/S142</f>
        <v>0.5</v>
      </c>
      <c r="U142" s="14">
        <f>_xlfn.LET(_xlpm.freq,F142,_xlpm.size,M142+1,_xlpm.F,V142,LOG(1+_xlpm.freq)*LOG(1+_xlpm.size)*_xlpm.F)</f>
        <v>2.4754227926414667E-2</v>
      </c>
      <c r="V142" s="14">
        <f>_xlfn.LET(_xlpm.a,T142,_xlpm.b,R142,2*_xlpm.a*_xlpm.b/(_xlpm.a+_xlpm.b))</f>
        <v>0.11764705882352941</v>
      </c>
      <c r="W142" s="14">
        <f>_xlfn.LET(_xlpm.p,R142,_xlpm.q,T142,LOG(_xlpm.p/_xlpm.q))</f>
        <v>-0.87506126339170009</v>
      </c>
      <c r="X142" s="2"/>
      <c r="AC142" s="2"/>
      <c r="AH142" s="2"/>
      <c r="AI142" s="2"/>
    </row>
    <row r="143" spans="1:35">
      <c r="A143" s="1" t="str">
        <f>_xlfn.LET(_xlpm.sep," : ",CONCATENATE(O143,_xlpm.sep,P143))</f>
        <v>~ont~ : [ʌnt]</v>
      </c>
      <c r="B143" s="1">
        <f>_xlfn.LET(_xlpm.d,$G143,_xlpm.k,_xlfn.CONCAT(LEFT(TRIM(B$1),1),"*"),COUNTIF(_xlpm.d,_xlpm.k))</f>
        <v>0</v>
      </c>
      <c r="C143" s="1">
        <f>_xlfn.LET(_xlpm.d,$G143,_xlpm.k,_xlfn.CONCAT(LEFT(TRIM(C$1),1),"*"),COUNTIF(_xlpm.d,_xlpm.k))</f>
        <v>0</v>
      </c>
      <c r="D143" s="1">
        <f>_xlfn.LET(_xlpm.d,$G143,_xlpm.k,_xlfn.CONCAT(LEFT(TRIM(D$1),1),"*"),COUNTIF(_xlpm.d,_xlpm.k))</f>
        <v>0</v>
      </c>
      <c r="E143" s="1">
        <f>LOG(F143+1,10)</f>
        <v>0.30102999566398114</v>
      </c>
      <c r="F143" s="7">
        <v>1</v>
      </c>
      <c r="G143" s="9" t="s">
        <v>1362</v>
      </c>
      <c r="H143" s="4">
        <f>F143/freq.sum.r6e</f>
        <v>7.9668578712555765E-5</v>
      </c>
      <c r="I143" s="1" t="str">
        <f>_xlfn.LET(_xlpm.sep,":",_xlpm.w,$G143,LEFT(_xlpm.w,FIND(_xlpm.sep,_xlpm.w)-1))</f>
        <v>ʌnt</v>
      </c>
      <c r="J143" s="1" t="str">
        <f>_xlfn.LET(_xlpm.sep,":",_xlpm.w,$G143,RIGHT(_xlpm.w,LEN(_xlpm.w)-FIND(_xlpm.sep,_xlpm.w)))</f>
        <v>ont</v>
      </c>
      <c r="K143" s="10">
        <f>_xlfn.LET(_xlpm.w,I143,LEN(_xlpm.w))</f>
        <v>3</v>
      </c>
      <c r="L143" s="10">
        <f>_xlfn.LET(_xlpm.w,J143,LEN(_xlpm.w))</f>
        <v>3</v>
      </c>
      <c r="M143" s="10">
        <f>_xlfn.LET(_xlpm.a,K143,_xlpm.b,L143,MAX(_xlpm.a,_xlpm.b))</f>
        <v>3</v>
      </c>
      <c r="N143" s="10">
        <f>_xlfn.LET(_xlpm.d,(K143,L143),MAX(_xlpm.d)-MIN(_xlpm.d))</f>
        <v>0</v>
      </c>
      <c r="O143" s="1" t="str">
        <f>_xlfn.LET(_xlpm.sep,":",_xlpm.w,$G143,_xlfn.CONCAT("~",RIGHT(_xlpm.w,LEN(_xlpm.w)-FIND(_xlpm.sep,_xlpm.w)),"~"))</f>
        <v>~ont~</v>
      </c>
      <c r="P143" s="1" t="str">
        <f>_xlfn.LET(_xlpm.sep,":",_xlpm.w,$G143,_xlfn.CONCAT("[",LEFT(_xlpm.w,FIND(_xlpm.sep,_xlpm.w)-1),"]"))</f>
        <v>[ʌnt]</v>
      </c>
      <c r="Q143" s="14" cm="1">
        <f t="array" ref="Q143">SUM(_xlfn._xlws.FILTER($H$2:$H$2302,_xlfn.MAP($O$2:$O$2302,_xlfn.LAMBDA(_xlpm.x,_xlpm.x=$O143))))</f>
        <v>1.1950286806883365E-3</v>
      </c>
      <c r="R143" s="14">
        <f>$H143/Q143</f>
        <v>6.6666666666666666E-2</v>
      </c>
      <c r="S143" s="14" cm="1">
        <f t="array" ref="S143">SUM(_xlfn._xlws.FILTER($H$2:$H$2302,_xlfn.MAP($P$2:$P$2302,_xlfn.LAMBDA(_xlpm.x,_xlpm.x=$P143))))</f>
        <v>1.5933715742511153E-4</v>
      </c>
      <c r="T143" s="14">
        <f>$H143/S143</f>
        <v>0.5</v>
      </c>
      <c r="U143" s="14">
        <f>_xlfn.LET(_xlpm.freq,F143,_xlpm.size,M143+1,_xlpm.F,V143,LOG(1+_xlpm.freq)*LOG(1+_xlpm.size)*_xlpm.F)</f>
        <v>2.4754227926414667E-2</v>
      </c>
      <c r="V143" s="14">
        <f>_xlfn.LET(_xlpm.a,T143,_xlpm.b,R143,2*_xlpm.a*_xlpm.b/(_xlpm.a+_xlpm.b))</f>
        <v>0.11764705882352941</v>
      </c>
      <c r="W143" s="14">
        <f>_xlfn.LET(_xlpm.p,R143,_xlpm.q,T143,LOG(_xlpm.p/_xlpm.q))</f>
        <v>-0.87506126339170009</v>
      </c>
      <c r="X143" s="2"/>
      <c r="AC143" s="2"/>
      <c r="AH143" s="2"/>
      <c r="AI143" s="2"/>
    </row>
    <row r="144" spans="1:35">
      <c r="A144" s="1" t="str">
        <f>_xlfn.LET(_xlpm.sep," : ",CONCATENATE(O144,_xlpm.sep,P144))</f>
        <v>~ail~ : [eɪlj]</v>
      </c>
      <c r="B144" s="1">
        <f>_xlfn.LET(_xlpm.d,$G144,_xlpm.k,_xlfn.CONCAT(LEFT(TRIM(B$1),1),"*"),COUNTIF(_xlpm.d,_xlpm.k))</f>
        <v>0</v>
      </c>
      <c r="C144" s="1">
        <f>_xlfn.LET(_xlpm.d,$G144,_xlpm.k,_xlfn.CONCAT(LEFT(TRIM(C$1),1),"*"),COUNTIF(_xlpm.d,_xlpm.k))</f>
        <v>0</v>
      </c>
      <c r="D144" s="1">
        <f>_xlfn.LET(_xlpm.d,$G144,_xlpm.k,_xlfn.CONCAT(LEFT(TRIM(D$1),1),"*"),COUNTIF(_xlpm.d,_xlpm.k))</f>
        <v>0</v>
      </c>
      <c r="E144" s="1">
        <f>LOG(F144+1,10)</f>
        <v>0.30102999566398114</v>
      </c>
      <c r="F144" s="7">
        <v>1</v>
      </c>
      <c r="G144" s="9" t="s">
        <v>2233</v>
      </c>
      <c r="H144" s="4">
        <f>F144/freq.sum.r6e</f>
        <v>7.9668578712555765E-5</v>
      </c>
      <c r="I144" s="4" t="str">
        <f>_xlfn.LET(_xlpm.sep,":",_xlpm.w,$G144,LEFT(_xlpm.w,FIND(_xlpm.sep,_xlpm.w)-1))</f>
        <v>eɪlj</v>
      </c>
      <c r="J144" s="4" t="str">
        <f>_xlfn.LET(_xlpm.sep,":",_xlpm.w,$G144,RIGHT(_xlpm.w,LEN(_xlpm.w)-FIND(_xlpm.sep,_xlpm.w)))</f>
        <v>ail</v>
      </c>
      <c r="K144" s="10">
        <f>_xlfn.LET(_xlpm.w,I144,LEN(_xlpm.w))</f>
        <v>4</v>
      </c>
      <c r="L144" s="10">
        <f>_xlfn.LET(_xlpm.w,J144,LEN(_xlpm.w))</f>
        <v>3</v>
      </c>
      <c r="M144" s="10">
        <f>_xlfn.LET(_xlpm.a,K144,_xlpm.b,L144,MAX(_xlpm.a,_xlpm.b))</f>
        <v>4</v>
      </c>
      <c r="N144" s="10">
        <f>_xlfn.LET(_xlpm.d,(K144,L144),MAX(_xlpm.d)-MIN(_xlpm.d))</f>
        <v>1</v>
      </c>
      <c r="O144" s="1" t="str">
        <f>_xlfn.LET(_xlpm.sep,":",_xlpm.w,$G144,_xlfn.CONCAT("~",RIGHT(_xlpm.w,LEN(_xlpm.w)-FIND(_xlpm.sep,_xlpm.w)),"~"))</f>
        <v>~ail~</v>
      </c>
      <c r="P144" s="1" t="str">
        <f>_xlfn.LET(_xlpm.sep,":",_xlpm.w,$G144,_xlfn.CONCAT("[",LEFT(_xlpm.w,FIND(_xlpm.sep,_xlpm.w)-1),"]"))</f>
        <v>[eɪlj]</v>
      </c>
      <c r="Q144" s="14" cm="1">
        <f t="array" ref="Q144">SUM(_xlfn._xlws.FILTER($H$2:$H$2300,_xlfn.MAP($O$2:$O$2300,_xlfn.LAMBDA(_xlpm.x,_xlpm.x=$O144))))</f>
        <v>1.1950286806883363E-3</v>
      </c>
      <c r="R144" s="14">
        <f>$H144/Q144</f>
        <v>6.666666666666668E-2</v>
      </c>
      <c r="S144" s="14" cm="1">
        <f t="array" ref="S144">SUM(_xlfn._xlws.FILTER($H$2:$H$2300,_xlfn.MAP($P$2:$P$2300,_xlfn.LAMBDA(_xlpm.x,_xlpm.x=$P144))))</f>
        <v>1.5933715742511153E-4</v>
      </c>
      <c r="T144" s="14">
        <f>$H144/S144</f>
        <v>0.5</v>
      </c>
      <c r="U144" s="14">
        <f>_xlfn.LET(_xlpm.freq,F144,_xlpm.size,M144+1,_xlpm.F,V144,LOG(1+_xlpm.freq)*LOG(1+_xlpm.size)*_xlpm.F)</f>
        <v>2.755845500340116E-2</v>
      </c>
      <c r="V144" s="14">
        <f>_xlfn.LET(_xlpm.a,T144,_xlpm.b,R144,2*_xlpm.a*_xlpm.b/(_xlpm.a+_xlpm.b))</f>
        <v>0.11764705882352944</v>
      </c>
      <c r="W144" s="14">
        <f>_xlfn.LET(_xlpm.p,R144,_xlpm.q,T144,LOG(_xlpm.p/_xlpm.q))</f>
        <v>-0.87506126339169998</v>
      </c>
      <c r="X144" s="2"/>
      <c r="AC144" s="2"/>
      <c r="AH144" s="2"/>
      <c r="AI144" s="2"/>
    </row>
    <row r="145" spans="1:35">
      <c r="A145" s="1" t="str">
        <f>_xlfn.LET(_xlpm.sep," : ",CONCATENATE(O145,_xlpm.sep,P145))</f>
        <v>~am~ : [əmj]</v>
      </c>
      <c r="B145" s="1">
        <f>_xlfn.LET(_xlpm.d,$G145,_xlpm.k,_xlfn.CONCAT(LEFT(TRIM(B$1),1),"*"),COUNTIF(_xlpm.d,_xlpm.k))</f>
        <v>0</v>
      </c>
      <c r="C145" s="1">
        <f>_xlfn.LET(_xlpm.d,$G145,_xlpm.k,_xlfn.CONCAT(LEFT(TRIM(C$1),1),"*"),COUNTIF(_xlpm.d,_xlpm.k))</f>
        <v>0</v>
      </c>
      <c r="D145" s="1">
        <f>_xlfn.LET(_xlpm.d,$G145,_xlpm.k,_xlfn.CONCAT(LEFT(TRIM(D$1),1),"*"),COUNTIF(_xlpm.d,_xlpm.k))</f>
        <v>0</v>
      </c>
      <c r="E145" s="1">
        <f>LOG(F145+1,10)</f>
        <v>0.60205999132796229</v>
      </c>
      <c r="F145" s="7">
        <v>3</v>
      </c>
      <c r="G145" s="9" t="s">
        <v>2291</v>
      </c>
      <c r="H145" s="4">
        <f>F145/freq.sum.r6e</f>
        <v>2.390057361376673E-4</v>
      </c>
      <c r="I145" s="1" t="str">
        <f>_xlfn.LET(_xlpm.sep,":",_xlpm.w,$G145,LEFT(_xlpm.w,FIND(_xlpm.sep,_xlpm.w)-1))</f>
        <v>əmj</v>
      </c>
      <c r="J145" s="1" t="str">
        <f>_xlfn.LET(_xlpm.sep,":",_xlpm.w,$G145,RIGHT(_xlpm.w,LEN(_xlpm.w)-FIND(_xlpm.sep,_xlpm.w)))</f>
        <v>am</v>
      </c>
      <c r="K145" s="10">
        <f>_xlfn.LET(_xlpm.w,I145,LEN(_xlpm.w))</f>
        <v>3</v>
      </c>
      <c r="L145" s="10">
        <f>_xlfn.LET(_xlpm.w,J145,LEN(_xlpm.w))</f>
        <v>2</v>
      </c>
      <c r="M145" s="10">
        <f>_xlfn.LET(_xlpm.a,K145,_xlpm.b,L145,MAX(_xlpm.a,_xlpm.b))</f>
        <v>3</v>
      </c>
      <c r="N145" s="10">
        <f>_xlfn.LET(_xlpm.d,(K145,L145),MAX(_xlpm.d)-MIN(_xlpm.d))</f>
        <v>1</v>
      </c>
      <c r="O145" s="1" t="str">
        <f>_xlfn.LET(_xlpm.sep,":",_xlpm.w,$G145,_xlfn.CONCAT("~",RIGHT(_xlpm.w,LEN(_xlpm.w)-FIND(_xlpm.sep,_xlpm.w)),"~"))</f>
        <v>~am~</v>
      </c>
      <c r="P145" s="1" t="str">
        <f>_xlfn.LET(_xlpm.sep,":",_xlpm.w,$G145,_xlfn.CONCAT("[",LEFT(_xlpm.w,FIND(_xlpm.sep,_xlpm.w)-1),"]"))</f>
        <v>[əmj]</v>
      </c>
      <c r="Q145" s="14" cm="1">
        <f t="array" ref="Q145">SUM(_xlfn._xlws.FILTER($H$2:$H$2302,_xlfn.MAP($O$2:$O$2302,_xlfn.LAMBDA(_xlpm.x,_xlpm.x=$O145))))</f>
        <v>2.9477374123645633E-3</v>
      </c>
      <c r="R145" s="14">
        <f>$H145/Q145</f>
        <v>8.1081081081081086E-2</v>
      </c>
      <c r="S145" s="14" cm="1">
        <f t="array" ref="S145">SUM(_xlfn._xlws.FILTER($H$2:$H$2302,_xlfn.MAP($P$2:$P$2302,_xlfn.LAMBDA(_xlpm.x,_xlpm.x=$P145))))</f>
        <v>3.9834289356277883E-4</v>
      </c>
      <c r="T145" s="14">
        <f>$H145/S145</f>
        <v>0.6</v>
      </c>
      <c r="U145" s="14">
        <f>_xlfn.LET(_xlpm.freq,F145,_xlpm.size,M145+1,_xlpm.F,V145,LOG(1+_xlpm.freq)*LOG(1+_xlpm.size)*_xlpm.F)</f>
        <v>6.011741067843563E-2</v>
      </c>
      <c r="V145" s="14">
        <f>_xlfn.LET(_xlpm.a,T145,_xlpm.b,R145,2*_xlpm.a*_xlpm.b/(_xlpm.a+_xlpm.b))</f>
        <v>0.14285714285714288</v>
      </c>
      <c r="W145" s="14">
        <f>_xlfn.LET(_xlpm.p,R145,_xlpm.q,T145,LOG(_xlpm.p/_xlpm.q))</f>
        <v>-0.86923171973097613</v>
      </c>
      <c r="X145" s="2"/>
      <c r="AC145" s="2"/>
      <c r="AH145" s="2"/>
      <c r="AI145" s="2"/>
    </row>
    <row r="146" spans="1:35">
      <c r="A146" s="1" t="str">
        <f>_xlfn.LET(_xlpm.sep," : ",CONCATENATE(O146,_xlpm.sep,P146))</f>
        <v>~ic~ : [ik]</v>
      </c>
      <c r="B146" s="1">
        <f>_xlfn.LET(_xlpm.d,$G146,_xlpm.k,_xlfn.CONCAT(LEFT(TRIM(B$1),1),"*"),COUNTIF(_xlpm.d,_xlpm.k))</f>
        <v>0</v>
      </c>
      <c r="C146" s="1">
        <f>_xlfn.LET(_xlpm.d,$G146,_xlpm.k,_xlfn.CONCAT(LEFT(TRIM(C$1),1),"*"),COUNTIF(_xlpm.d,_xlpm.k))</f>
        <v>0</v>
      </c>
      <c r="D146" s="1">
        <f>_xlfn.LET(_xlpm.d,$G146,_xlpm.k,_xlfn.CONCAT(LEFT(TRIM(D$1),1),"*"),COUNTIF(_xlpm.d,_xlpm.k))</f>
        <v>0</v>
      </c>
      <c r="E146" s="1">
        <f>LOG(F146+1,10)</f>
        <v>0.30102999566398114</v>
      </c>
      <c r="F146" s="7">
        <v>1</v>
      </c>
      <c r="G146" s="9" t="s">
        <v>2238</v>
      </c>
      <c r="H146" s="4">
        <f>F146/freq.sum.r6e</f>
        <v>7.9668578712555765E-5</v>
      </c>
      <c r="I146" s="1" t="str">
        <f>_xlfn.LET(_xlpm.sep,":",_xlpm.w,$G146,LEFT(_xlpm.w,FIND(_xlpm.sep,_xlpm.w)-1))</f>
        <v>ik</v>
      </c>
      <c r="J146" s="1" t="str">
        <f>_xlfn.LET(_xlpm.sep,":",_xlpm.w,$G146,RIGHT(_xlpm.w,LEN(_xlpm.w)-FIND(_xlpm.sep,_xlpm.w)))</f>
        <v>ic</v>
      </c>
      <c r="K146" s="10">
        <f>_xlfn.LET(_xlpm.w,I146,LEN(_xlpm.w))</f>
        <v>2</v>
      </c>
      <c r="L146" s="10">
        <f>_xlfn.LET(_xlpm.w,J146,LEN(_xlpm.w))</f>
        <v>2</v>
      </c>
      <c r="M146" s="10">
        <f>_xlfn.LET(_xlpm.a,K146,_xlpm.b,L146,MAX(_xlpm.a,_xlpm.b))</f>
        <v>2</v>
      </c>
      <c r="N146" s="10">
        <f>_xlfn.LET(_xlpm.d,(K146,L146),MAX(_xlpm.d)-MIN(_xlpm.d))</f>
        <v>0</v>
      </c>
      <c r="O146" s="1" t="str">
        <f>_xlfn.LET(_xlpm.sep,":",_xlpm.w,$G146,_xlfn.CONCAT("~",RIGHT(_xlpm.w,LEN(_xlpm.w)-FIND(_xlpm.sep,_xlpm.w)),"~"))</f>
        <v>~ic~</v>
      </c>
      <c r="P146" s="1" t="str">
        <f>_xlfn.LET(_xlpm.sep,":",_xlpm.w,$G146,_xlfn.CONCAT("[",LEFT(_xlpm.w,FIND(_xlpm.sep,_xlpm.w)-1),"]"))</f>
        <v>[ik]</v>
      </c>
      <c r="Q146" s="14" cm="1">
        <f t="array" ref="Q146">SUM(_xlfn._xlws.FILTER($H$2:$H$2302,_xlfn.MAP($O$2:$O$2302,_xlfn.LAMBDA(_xlpm.x,_xlpm.x=$O146))))</f>
        <v>8.2058636073932441E-3</v>
      </c>
      <c r="R146" s="14">
        <f>$H146/Q146</f>
        <v>9.7087378640776691E-3</v>
      </c>
      <c r="S146" s="14" cm="1">
        <f t="array" ref="S146">SUM(_xlfn._xlws.FILTER($H$2:$H$2302,_xlfn.MAP($P$2:$P$2302,_xlfn.LAMBDA(_xlpm.x,_xlpm.x=$P146))))</f>
        <v>1.1153601019757806E-3</v>
      </c>
      <c r="T146" s="14">
        <f>$H146/S146</f>
        <v>7.1428571428571438E-2</v>
      </c>
      <c r="U146" s="14">
        <f>_xlfn.LET(_xlpm.freq,F146,_xlpm.size,M146+1,_xlpm.F,V146,LOG(1+_xlpm.freq)*LOG(1+_xlpm.size)*_xlpm.F)</f>
        <v>3.0980874628874031E-3</v>
      </c>
      <c r="V146" s="14">
        <f>_xlfn.LET(_xlpm.a,T146,_xlpm.b,R146,2*_xlpm.a*_xlpm.b/(_xlpm.a+_xlpm.b))</f>
        <v>1.7094017094017092E-2</v>
      </c>
      <c r="W146" s="14">
        <f>_xlfn.LET(_xlpm.p,R146,_xlpm.q,T146,LOG(_xlpm.p/_xlpm.q))</f>
        <v>-0.86670918902693428</v>
      </c>
      <c r="X146" s="2"/>
      <c r="AC146" s="2"/>
      <c r="AH146" s="2"/>
      <c r="AI146" s="2"/>
    </row>
    <row r="147" spans="1:35">
      <c r="A147" s="1" t="str">
        <f>_xlfn.LET(_xlpm.sep," : ",CONCATENATE(O147,_xlpm.sep,P147))</f>
        <v>~~ : [əh]</v>
      </c>
      <c r="B147" s="1">
        <f>_xlfn.LET(_xlpm.d,$G147,_xlpm.k,_xlfn.CONCAT(LEFT(TRIM(B$1),1),"*"),COUNTIF(_xlpm.d,_xlpm.k))</f>
        <v>0</v>
      </c>
      <c r="C147" s="1">
        <f>_xlfn.LET(_xlpm.d,$G147,_xlpm.k,_xlfn.CONCAT(LEFT(TRIM(C$1),1),"*"),COUNTIF(_xlpm.d,_xlpm.k))</f>
        <v>0</v>
      </c>
      <c r="D147" s="1">
        <f>_xlfn.LET(_xlpm.d,$G147,_xlpm.k,_xlfn.CONCAT(LEFT(TRIM(D$1),1),"*"),COUNTIF(_xlpm.d,_xlpm.k))</f>
        <v>0</v>
      </c>
      <c r="E147" s="1">
        <f>LOG(F147+1,10)</f>
        <v>0.47712125471966244</v>
      </c>
      <c r="F147" s="7">
        <v>2</v>
      </c>
      <c r="G147" s="9" t="s">
        <v>2146</v>
      </c>
      <c r="H147" s="4">
        <f>F147/freq.sum.r6e</f>
        <v>1.5933715742511153E-4</v>
      </c>
      <c r="I147" s="4" t="str">
        <f>_xlfn.LET(_xlpm.sep,":",_xlpm.w,$G147,LEFT(_xlpm.w,FIND(_xlpm.sep,_xlpm.w)-1))</f>
        <v>əh</v>
      </c>
      <c r="J147" s="4" t="str">
        <f>_xlfn.LET(_xlpm.sep,":",_xlpm.w,$G147,RIGHT(_xlpm.w,LEN(_xlpm.w)-FIND(_xlpm.sep,_xlpm.w)))</f>
        <v/>
      </c>
      <c r="K147" s="10">
        <f>_xlfn.LET(_xlpm.w,I147,LEN(_xlpm.w))</f>
        <v>2</v>
      </c>
      <c r="L147" s="10">
        <f>_xlfn.LET(_xlpm.w,J147,LEN(_xlpm.w))</f>
        <v>0</v>
      </c>
      <c r="M147" s="10">
        <f>_xlfn.LET(_xlpm.a,K147,_xlpm.b,L147,MAX(_xlpm.a,_xlpm.b))</f>
        <v>2</v>
      </c>
      <c r="N147" s="10">
        <f>_xlfn.LET(_xlpm.d,(K147,L147),MAX(_xlpm.d)-MIN(_xlpm.d))</f>
        <v>2</v>
      </c>
      <c r="O147" s="1" t="str">
        <f>_xlfn.LET(_xlpm.sep,":",_xlpm.w,$G147,_xlfn.CONCAT("~",RIGHT(_xlpm.w,LEN(_xlpm.w)-FIND(_xlpm.sep,_xlpm.w)),"~"))</f>
        <v>~~</v>
      </c>
      <c r="P147" s="1" t="str">
        <f>_xlfn.LET(_xlpm.sep,":",_xlpm.w,$G147,_xlfn.CONCAT("[",LEFT(_xlpm.w,FIND(_xlpm.sep,_xlpm.w)-1),"]"))</f>
        <v>[əh]</v>
      </c>
      <c r="Q147" s="14" cm="1">
        <f t="array" ref="Q147">SUM(_xlfn._xlws.FILTER($H$2:$H$2300,_xlfn.MAP($O$2:$O$2300,_xlfn.LAMBDA(_xlpm.x,_xlpm.x=$O147))))</f>
        <v>2.8680688336520082E-3</v>
      </c>
      <c r="R147" s="14">
        <f>$H147/Q147</f>
        <v>5.5555555555555546E-2</v>
      </c>
      <c r="S147" s="14" cm="1">
        <f t="array" ref="S147">SUM(_xlfn._xlws.FILTER($H$2:$H$2300,_xlfn.MAP($P$2:$P$2300,_xlfn.LAMBDA(_xlpm.x,_xlpm.x=$P147))))</f>
        <v>3.9834289356277883E-4</v>
      </c>
      <c r="T147" s="14">
        <f>$H147/S147</f>
        <v>0.4</v>
      </c>
      <c r="U147" s="14">
        <f>_xlfn.LET(_xlpm.freq,F147,_xlpm.size,M147+1,_xlpm.F,V147,LOG(1+_xlpm.freq)*LOG(1+_xlpm.size)*_xlpm.F)</f>
        <v>2.8024938388186E-2</v>
      </c>
      <c r="V147" s="14">
        <f>_xlfn.LET(_xlpm.a,T147,_xlpm.b,R147,2*_xlpm.a*_xlpm.b/(_xlpm.a+_xlpm.b))</f>
        <v>9.7560975609756087E-2</v>
      </c>
      <c r="W147" s="14">
        <f>_xlfn.LET(_xlpm.p,R147,_xlpm.q,T147,LOG(_xlpm.p/_xlpm.q))</f>
        <v>-0.85733249643126852</v>
      </c>
      <c r="X147" s="2"/>
      <c r="AC147" s="2"/>
      <c r="AH147" s="2"/>
      <c r="AI147" s="2"/>
    </row>
    <row r="148" spans="1:35">
      <c r="A148" s="1" t="str">
        <f>_xlfn.LET(_xlpm.sep," : ",CONCATENATE(O148,_xlpm.sep,P148))</f>
        <v>~om~ : [əʊm]</v>
      </c>
      <c r="B148" s="1">
        <f>_xlfn.LET(_xlpm.d,$G148,_xlpm.k,_xlfn.CONCAT(LEFT(TRIM(B$1),1),"*"),COUNTIF(_xlpm.d,_xlpm.k))</f>
        <v>0</v>
      </c>
      <c r="C148" s="1">
        <f>_xlfn.LET(_xlpm.d,$G148,_xlpm.k,_xlfn.CONCAT(LEFT(TRIM(C$1),1),"*"),COUNTIF(_xlpm.d,_xlpm.k))</f>
        <v>0</v>
      </c>
      <c r="D148" s="1">
        <f>_xlfn.LET(_xlpm.d,$G148,_xlpm.k,_xlfn.CONCAT(LEFT(TRIM(D$1),1),"*"),COUNTIF(_xlpm.d,_xlpm.k))</f>
        <v>0</v>
      </c>
      <c r="E148" s="1">
        <f>LOG(F148+1,10)</f>
        <v>0.77815125038364352</v>
      </c>
      <c r="F148" s="7">
        <v>5</v>
      </c>
      <c r="G148" s="9" t="s">
        <v>1946</v>
      </c>
      <c r="H148" s="4">
        <f>F148/freq.sum.r6e</f>
        <v>3.9834289356277883E-4</v>
      </c>
      <c r="I148" s="4" t="str">
        <f>_xlfn.LET(_xlpm.sep,":",_xlpm.w,$G148,LEFT(_xlpm.w,FIND(_xlpm.sep,_xlpm.w)-1))</f>
        <v>əʊm</v>
      </c>
      <c r="J148" s="4" t="str">
        <f>_xlfn.LET(_xlpm.sep,":",_xlpm.w,$G148,RIGHT(_xlpm.w,LEN(_xlpm.w)-FIND(_xlpm.sep,_xlpm.w)))</f>
        <v>om</v>
      </c>
      <c r="K148" s="10">
        <f>_xlfn.LET(_xlpm.w,I148,LEN(_xlpm.w))</f>
        <v>3</v>
      </c>
      <c r="L148" s="10">
        <f>_xlfn.LET(_xlpm.w,J148,LEN(_xlpm.w))</f>
        <v>2</v>
      </c>
      <c r="M148" s="10">
        <f>_xlfn.LET(_xlpm.a,K148,_xlpm.b,L148,MAX(_xlpm.a,_xlpm.b))</f>
        <v>3</v>
      </c>
      <c r="N148" s="10">
        <f>_xlfn.LET(_xlpm.d,(K148,L148),MAX(_xlpm.d)-MIN(_xlpm.d))</f>
        <v>1</v>
      </c>
      <c r="O148" s="1" t="str">
        <f>_xlfn.LET(_xlpm.sep,":",_xlpm.w,$G148,_xlfn.CONCAT("~",RIGHT(_xlpm.w,LEN(_xlpm.w)-FIND(_xlpm.sep,_xlpm.w)),"~"))</f>
        <v>~om~</v>
      </c>
      <c r="P148" s="1" t="str">
        <f>_xlfn.LET(_xlpm.sep,":",_xlpm.w,$G148,_xlfn.CONCAT("[",LEFT(_xlpm.w,FIND(_xlpm.sep,_xlpm.w)-1),"]"))</f>
        <v>[əʊm]</v>
      </c>
      <c r="Q148" s="14" cm="1">
        <f t="array" ref="Q148">SUM(_xlfn._xlws.FILTER($H$2:$H$2300,_xlfn.MAP($O$2:$O$2300,_xlfn.LAMBDA(_xlpm.x,_xlpm.x=$O148))))</f>
        <v>3.425748884639898E-3</v>
      </c>
      <c r="R148" s="14">
        <f>$H148/Q148</f>
        <v>0.11627906976744186</v>
      </c>
      <c r="S148" s="14" cm="1">
        <f t="array" ref="S148">SUM(_xlfn._xlws.FILTER($H$2:$H$2300,_xlfn.MAP($P$2:$P$2300,_xlfn.LAMBDA(_xlpm.x,_xlpm.x=$P148))))</f>
        <v>4.7801147227533459E-4</v>
      </c>
      <c r="T148" s="14">
        <f>$H148/S148</f>
        <v>0.83333333333333337</v>
      </c>
      <c r="U148" s="14">
        <f>_xlfn.LET(_xlpm.freq,F148,_xlpm.size,M148+1,_xlpm.F,V148,LOG(1+_xlpm.freq)*LOG(1+_xlpm.size)*_xlpm.F)</f>
        <v>0.11100089446014977</v>
      </c>
      <c r="V148" s="14">
        <f>_xlfn.LET(_xlpm.a,T148,_xlpm.b,R148,2*_xlpm.a*_xlpm.b/(_xlpm.a+_xlpm.b))</f>
        <v>0.20408163265306123</v>
      </c>
      <c r="W148" s="14">
        <f>_xlfn.LET(_xlpm.p,R148,_xlpm.q,T148,LOG(_xlpm.p/_xlpm.q))</f>
        <v>-0.8553172051959429</v>
      </c>
      <c r="X148" s="2"/>
      <c r="AC148" s="2"/>
      <c r="AH148" s="2"/>
      <c r="AI148" s="2"/>
    </row>
    <row r="149" spans="1:35">
      <c r="A149" s="1" t="str">
        <f>_xlfn.LET(_xlpm.sep," : ",CONCATENATE(O149,_xlpm.sep,P149))</f>
        <v>~at~ : [ɑt]</v>
      </c>
      <c r="B149" s="1">
        <f>_xlfn.LET(_xlpm.d,$G149,_xlpm.k,_xlfn.CONCAT(LEFT(TRIM(B$1),1),"*"),COUNTIF(_xlpm.d,_xlpm.k))</f>
        <v>0</v>
      </c>
      <c r="C149" s="1">
        <f>_xlfn.LET(_xlpm.d,$G149,_xlpm.k,_xlfn.CONCAT(LEFT(TRIM(C$1),1),"*"),COUNTIF(_xlpm.d,_xlpm.k))</f>
        <v>0</v>
      </c>
      <c r="D149" s="1">
        <f>_xlfn.LET(_xlpm.d,$G149,_xlpm.k,_xlfn.CONCAT(LEFT(TRIM(D$1),1),"*"),COUNTIF(_xlpm.d,_xlpm.k))</f>
        <v>0</v>
      </c>
      <c r="E149" s="1">
        <f>LOG(F149+1,10)</f>
        <v>0.47712125471966244</v>
      </c>
      <c r="F149" s="7">
        <v>2</v>
      </c>
      <c r="G149" s="9" t="s">
        <v>1564</v>
      </c>
      <c r="H149" s="4">
        <f>F149/freq.sum.r6e</f>
        <v>1.5933715742511153E-4</v>
      </c>
      <c r="I149" s="1" t="str">
        <f>_xlfn.LET(_xlpm.sep,":",_xlpm.w,$G149,LEFT(_xlpm.w,FIND(_xlpm.sep,_xlpm.w)-1))</f>
        <v>ɑt</v>
      </c>
      <c r="J149" s="1" t="str">
        <f>_xlfn.LET(_xlpm.sep,":",_xlpm.w,$G149,RIGHT(_xlpm.w,LEN(_xlpm.w)-FIND(_xlpm.sep,_xlpm.w)))</f>
        <v>at</v>
      </c>
      <c r="K149" s="10">
        <f>_xlfn.LET(_xlpm.w,I149,LEN(_xlpm.w))</f>
        <v>2</v>
      </c>
      <c r="L149" s="10">
        <f>_xlfn.LET(_xlpm.w,J149,LEN(_xlpm.w))</f>
        <v>2</v>
      </c>
      <c r="M149" s="10">
        <f>_xlfn.LET(_xlpm.a,K149,_xlpm.b,L149,MAX(_xlpm.a,_xlpm.b))</f>
        <v>2</v>
      </c>
      <c r="N149" s="10">
        <f>_xlfn.LET(_xlpm.d,(K149,L149),MAX(_xlpm.d)-MIN(_xlpm.d))</f>
        <v>0</v>
      </c>
      <c r="O149" s="1" t="str">
        <f>_xlfn.LET(_xlpm.sep,":",_xlpm.w,$G149,_xlfn.CONCAT("~",RIGHT(_xlpm.w,LEN(_xlpm.w)-FIND(_xlpm.sep,_xlpm.w)),"~"))</f>
        <v>~at~</v>
      </c>
      <c r="P149" s="1" t="str">
        <f>_xlfn.LET(_xlpm.sep,":",_xlpm.w,$G149,_xlfn.CONCAT("[",LEFT(_xlpm.w,FIND(_xlpm.sep,_xlpm.w)-1),"]"))</f>
        <v>[ɑt]</v>
      </c>
      <c r="Q149" s="14" cm="1">
        <f t="array" ref="Q149">SUM(_xlfn._xlws.FILTER($H$2:$H$2302,_xlfn.MAP($O$2:$O$2302,_xlfn.LAMBDA(_xlpm.x,_xlpm.x=$O149))))</f>
        <v>1.1312938177182919E-2</v>
      </c>
      <c r="R149" s="14">
        <f>$H149/Q149</f>
        <v>1.408450704225352E-2</v>
      </c>
      <c r="S149" s="14" cm="1">
        <f t="array" ref="S149">SUM(_xlfn._xlws.FILTER($H$2:$H$2302,_xlfn.MAP($P$2:$P$2302,_xlfn.LAMBDA(_xlpm.x,_xlpm.x=$P149))))</f>
        <v>1.5933715742511153E-3</v>
      </c>
      <c r="T149" s="14">
        <f>$H149/S149</f>
        <v>0.1</v>
      </c>
      <c r="U149" s="14">
        <f>_xlfn.LET(_xlpm.freq,F149,_xlpm.size,M149+1,_xlpm.F,V149,LOG(1+_xlpm.freq)*LOG(1+_xlpm.size)*_xlpm.F)</f>
        <v>7.0927313204668272E-3</v>
      </c>
      <c r="V149" s="14">
        <f>_xlfn.LET(_xlpm.a,T149,_xlpm.b,R149,2*_xlpm.a*_xlpm.b/(_xlpm.a+_xlpm.b))</f>
        <v>2.4691358024691357E-2</v>
      </c>
      <c r="W149" s="14">
        <f>_xlfn.LET(_xlpm.p,R149,_xlpm.q,T149,LOG(_xlpm.p/_xlpm.q))</f>
        <v>-0.85125834871907535</v>
      </c>
      <c r="X149" s="2"/>
      <c r="AC149" s="2"/>
      <c r="AH149" s="2"/>
      <c r="AI149" s="2"/>
    </row>
    <row r="150" spans="1:35">
      <c r="A150" s="1" t="str">
        <f>_xlfn.LET(_xlpm.sep," : ",CONCATENATE(O150,_xlpm.sep,P150))</f>
        <v>~as~ : [eɪʒ]</v>
      </c>
      <c r="B150" s="1">
        <f>_xlfn.LET(_xlpm.d,$G150,_xlpm.k,_xlfn.CONCAT(LEFT(TRIM(B$1),1),"*"),COUNTIF(_xlpm.d,_xlpm.k))</f>
        <v>0</v>
      </c>
      <c r="C150" s="1">
        <f>_xlfn.LET(_xlpm.d,$G150,_xlpm.k,_xlfn.CONCAT(LEFT(TRIM(C$1),1),"*"),COUNTIF(_xlpm.d,_xlpm.k))</f>
        <v>0</v>
      </c>
      <c r="D150" s="1">
        <f>_xlfn.LET(_xlpm.d,$G150,_xlpm.k,_xlfn.CONCAT(LEFT(TRIM(D$1),1),"*"),COUNTIF(_xlpm.d,_xlpm.k))</f>
        <v>0</v>
      </c>
      <c r="E150" s="1">
        <f>LOG(F150+1,10)</f>
        <v>0.30102999566398114</v>
      </c>
      <c r="F150" s="7">
        <v>1</v>
      </c>
      <c r="G150" s="9" t="s">
        <v>635</v>
      </c>
      <c r="H150" s="4">
        <f>F150/freq.sum.r6e</f>
        <v>7.9668578712555765E-5</v>
      </c>
      <c r="I150" s="1" t="str">
        <f>_xlfn.LET(_xlpm.sep,":",_xlpm.w,$G150,LEFT(_xlpm.w,FIND(_xlpm.sep,_xlpm.w)-1))</f>
        <v>eɪʒ</v>
      </c>
      <c r="J150" s="1" t="str">
        <f>_xlfn.LET(_xlpm.sep,":",_xlpm.w,$G150,RIGHT(_xlpm.w,LEN(_xlpm.w)-FIND(_xlpm.sep,_xlpm.w)))</f>
        <v>as</v>
      </c>
      <c r="K150" s="10">
        <f>_xlfn.LET(_xlpm.w,I150,LEN(_xlpm.w))</f>
        <v>3</v>
      </c>
      <c r="L150" s="10">
        <f>_xlfn.LET(_xlpm.w,J150,LEN(_xlpm.w))</f>
        <v>2</v>
      </c>
      <c r="M150" s="10">
        <f>_xlfn.LET(_xlpm.a,K150,_xlpm.b,L150,MAX(_xlpm.a,_xlpm.b))</f>
        <v>3</v>
      </c>
      <c r="N150" s="10">
        <f>_xlfn.LET(_xlpm.d,(K150,L150),MAX(_xlpm.d)-MIN(_xlpm.d))</f>
        <v>1</v>
      </c>
      <c r="O150" s="1" t="str">
        <f>_xlfn.LET(_xlpm.sep,":",_xlpm.w,$G150,_xlfn.CONCAT("~",RIGHT(_xlpm.w,LEN(_xlpm.w)-FIND(_xlpm.sep,_xlpm.w)),"~"))</f>
        <v>~as~</v>
      </c>
      <c r="P150" s="1" t="str">
        <f>_xlfn.LET(_xlpm.sep,":",_xlpm.w,$G150,_xlfn.CONCAT("[",LEFT(_xlpm.w,FIND(_xlpm.sep,_xlpm.w)-1),"]"))</f>
        <v>[eɪʒ]</v>
      </c>
      <c r="Q150" s="14" cm="1">
        <f t="array" ref="Q150">SUM(_xlfn._xlws.FILTER($H$2:$H$2302,_xlfn.MAP($O$2:$O$2302,_xlfn.LAMBDA(_xlpm.x,_xlpm.x=$O150))))</f>
        <v>1.6730401529636712E-3</v>
      </c>
      <c r="R150" s="14">
        <f>$H150/Q150</f>
        <v>4.7619047619047616E-2</v>
      </c>
      <c r="S150" s="14" cm="1">
        <f t="array" ref="S150">SUM(_xlfn._xlws.FILTER($H$2:$H$2302,_xlfn.MAP($P$2:$P$2302,_xlfn.LAMBDA(_xlpm.x,_xlpm.x=$P150))))</f>
        <v>2.390057361376673E-4</v>
      </c>
      <c r="T150" s="14">
        <f>$H150/S150</f>
        <v>0.33333333333333331</v>
      </c>
      <c r="U150" s="14">
        <f>_xlfn.LET(_xlpm.freq,F150,_xlpm.size,M150+1,_xlpm.F,V150,LOG(1+_xlpm.freq)*LOG(1+_xlpm.size)*_xlpm.F)</f>
        <v>1.7534244781210389E-2</v>
      </c>
      <c r="V150" s="14">
        <f>_xlfn.LET(_xlpm.a,T150,_xlpm.b,R150,2*_xlpm.a*_xlpm.b/(_xlpm.a+_xlpm.b))</f>
        <v>8.3333333333333329E-2</v>
      </c>
      <c r="W150" s="14">
        <f>_xlfn.LET(_xlpm.p,R150,_xlpm.q,T150,LOG(_xlpm.p/_xlpm.q))</f>
        <v>-0.84509804001425681</v>
      </c>
      <c r="X150" s="2"/>
      <c r="AC150" s="2"/>
      <c r="AH150" s="2"/>
      <c r="AI150" s="2"/>
    </row>
    <row r="151" spans="1:35">
      <c r="A151" s="1" t="str">
        <f>_xlfn.LET(_xlpm.sep," : ",CONCATENATE(O151,_xlpm.sep,P151))</f>
        <v>~os~ : [oʊʒ]</v>
      </c>
      <c r="B151" s="1">
        <f>_xlfn.LET(_xlpm.d,$G151,_xlpm.k,_xlfn.CONCAT(LEFT(TRIM(B$1),1),"*"),COUNTIF(_xlpm.d,_xlpm.k))</f>
        <v>0</v>
      </c>
      <c r="C151" s="1">
        <f>_xlfn.LET(_xlpm.d,$G151,_xlpm.k,_xlfn.CONCAT(LEFT(TRIM(C$1),1),"*"),COUNTIF(_xlpm.d,_xlpm.k))</f>
        <v>0</v>
      </c>
      <c r="D151" s="1">
        <f>_xlfn.LET(_xlpm.d,$G151,_xlpm.k,_xlfn.CONCAT(LEFT(TRIM(D$1),1),"*"),COUNTIF(_xlpm.d,_xlpm.k))</f>
        <v>0</v>
      </c>
      <c r="E151" s="1">
        <f>LOG(F151+1,10)</f>
        <v>0.47712125471966244</v>
      </c>
      <c r="F151" s="7">
        <v>2</v>
      </c>
      <c r="G151" s="9" t="s">
        <v>742</v>
      </c>
      <c r="H151" s="4">
        <f>F151/freq.sum.r6e</f>
        <v>1.5933715742511153E-4</v>
      </c>
      <c r="I151" s="1" t="str">
        <f>_xlfn.LET(_xlpm.sep,":",_xlpm.w,$G151,LEFT(_xlpm.w,FIND(_xlpm.sep,_xlpm.w)-1))</f>
        <v>oʊʒ</v>
      </c>
      <c r="J151" s="1" t="str">
        <f>_xlfn.LET(_xlpm.sep,":",_xlpm.w,$G151,RIGHT(_xlpm.w,LEN(_xlpm.w)-FIND(_xlpm.sep,_xlpm.w)))</f>
        <v>os</v>
      </c>
      <c r="K151" s="10">
        <f>_xlfn.LET(_xlpm.w,I151,LEN(_xlpm.w))</f>
        <v>3</v>
      </c>
      <c r="L151" s="10">
        <f>_xlfn.LET(_xlpm.w,J151,LEN(_xlpm.w))</f>
        <v>2</v>
      </c>
      <c r="M151" s="10">
        <f>_xlfn.LET(_xlpm.a,K151,_xlpm.b,L151,MAX(_xlpm.a,_xlpm.b))</f>
        <v>3</v>
      </c>
      <c r="N151" s="10">
        <f>_xlfn.LET(_xlpm.d,(K151,L151),MAX(_xlpm.d)-MIN(_xlpm.d))</f>
        <v>1</v>
      </c>
      <c r="O151" s="1" t="str">
        <f>_xlfn.LET(_xlpm.sep,":",_xlpm.w,$G151,_xlfn.CONCAT("~",RIGHT(_xlpm.w,LEN(_xlpm.w)-FIND(_xlpm.sep,_xlpm.w)),"~"))</f>
        <v>~os~</v>
      </c>
      <c r="P151" s="1" t="str">
        <f>_xlfn.LET(_xlpm.sep,":",_xlpm.w,$G151,_xlfn.CONCAT("[",LEFT(_xlpm.w,FIND(_xlpm.sep,_xlpm.w)-1),"]"))</f>
        <v>[oʊʒ]</v>
      </c>
      <c r="Q151" s="14" cm="1">
        <f t="array" ref="Q151">SUM(_xlfn._xlws.FILTER($H$2:$H$2302,_xlfn.MAP($O$2:$O$2302,_xlfn.LAMBDA(_xlpm.x,_xlpm.x=$O151))))</f>
        <v>1.1153601019757808E-3</v>
      </c>
      <c r="R151" s="14">
        <f>$H151/Q151</f>
        <v>0.14285714285714285</v>
      </c>
      <c r="S151" s="14" cm="1">
        <f t="array" ref="S151">SUM(_xlfn._xlws.FILTER($H$2:$H$2302,_xlfn.MAP($P$2:$P$2302,_xlfn.LAMBDA(_xlpm.x,_xlpm.x=$P151))))</f>
        <v>1.5933715742511153E-4</v>
      </c>
      <c r="T151" s="14">
        <f>$H151/S151</f>
        <v>1</v>
      </c>
      <c r="U151" s="14">
        <f>_xlfn.LET(_xlpm.freq,F151,_xlpm.size,M151+1,_xlpm.F,V151,LOG(1+_xlpm.freq)*LOG(1+_xlpm.size)*_xlpm.F)</f>
        <v>8.3373361370052301E-2</v>
      </c>
      <c r="V151" s="14">
        <f>_xlfn.LET(_xlpm.a,T151,_xlpm.b,R151,2*_xlpm.a*_xlpm.b/(_xlpm.a+_xlpm.b))</f>
        <v>0.25</v>
      </c>
      <c r="W151" s="14">
        <f>_xlfn.LET(_xlpm.p,R151,_xlpm.q,T151,LOG(_xlpm.p/_xlpm.q))</f>
        <v>-0.84509804001425681</v>
      </c>
      <c r="X151" s="2"/>
      <c r="AC151" s="2"/>
      <c r="AH151" s="2"/>
      <c r="AI151" s="2"/>
    </row>
    <row r="152" spans="1:35">
      <c r="A152" s="1" t="str">
        <f>_xlfn.LET(_xlpm.sep," : ",CONCATENATE(O152,_xlpm.sep,P152))</f>
        <v>~us~ : [uʒ]</v>
      </c>
      <c r="B152" s="1">
        <f>_xlfn.LET(_xlpm.d,$G152,_xlpm.k,_xlfn.CONCAT(LEFT(TRIM(B$1),1),"*"),COUNTIF(_xlpm.d,_xlpm.k))</f>
        <v>0</v>
      </c>
      <c r="C152" s="1">
        <f>_xlfn.LET(_xlpm.d,$G152,_xlpm.k,_xlfn.CONCAT(LEFT(TRIM(C$1),1),"*"),COUNTIF(_xlpm.d,_xlpm.k))</f>
        <v>0</v>
      </c>
      <c r="D152" s="1">
        <f>_xlfn.LET(_xlpm.d,$G152,_xlpm.k,_xlfn.CONCAT(LEFT(TRIM(D$1),1),"*"),COUNTIF(_xlpm.d,_xlpm.k))</f>
        <v>0</v>
      </c>
      <c r="E152" s="1">
        <f>LOG(F152+1,10)</f>
        <v>0.69897000433601875</v>
      </c>
      <c r="F152" s="7">
        <v>4</v>
      </c>
      <c r="G152" s="9" t="s">
        <v>760</v>
      </c>
      <c r="H152" s="4">
        <f>F152/freq.sum.r6e</f>
        <v>3.1867431485022306E-4</v>
      </c>
      <c r="I152" s="4" t="str">
        <f>_xlfn.LET(_xlpm.sep,":",_xlpm.w,$G152,LEFT(_xlpm.w,FIND(_xlpm.sep,_xlpm.w)-1))</f>
        <v>uʒ</v>
      </c>
      <c r="J152" s="4" t="str">
        <f>_xlfn.LET(_xlpm.sep,":",_xlpm.w,$G152,RIGHT(_xlpm.w,LEN(_xlpm.w)-FIND(_xlpm.sep,_xlpm.w)))</f>
        <v>us</v>
      </c>
      <c r="K152" s="10">
        <f>_xlfn.LET(_xlpm.w,I152,LEN(_xlpm.w))</f>
        <v>2</v>
      </c>
      <c r="L152" s="10">
        <f>_xlfn.LET(_xlpm.w,J152,LEN(_xlpm.w))</f>
        <v>2</v>
      </c>
      <c r="M152" s="10">
        <f>_xlfn.LET(_xlpm.a,K152,_xlpm.b,L152,MAX(_xlpm.a,_xlpm.b))</f>
        <v>2</v>
      </c>
      <c r="N152" s="10">
        <f>_xlfn.LET(_xlpm.d,(K152,L152),MAX(_xlpm.d)-MIN(_xlpm.d))</f>
        <v>0</v>
      </c>
      <c r="O152" s="1" t="str">
        <f>_xlfn.LET(_xlpm.sep,":",_xlpm.w,$G152,_xlfn.CONCAT("~",RIGHT(_xlpm.w,LEN(_xlpm.w)-FIND(_xlpm.sep,_xlpm.w)),"~"))</f>
        <v>~us~</v>
      </c>
      <c r="P152" s="1" t="str">
        <f>_xlfn.LET(_xlpm.sep,":",_xlpm.w,$G152,_xlfn.CONCAT("[",LEFT(_xlpm.w,FIND(_xlpm.sep,_xlpm.w)-1),"]"))</f>
        <v>[uʒ]</v>
      </c>
      <c r="Q152" s="14" cm="1">
        <f t="array" ref="Q152">SUM(_xlfn._xlws.FILTER($H$2:$H$2300,_xlfn.MAP($O$2:$O$2300,_xlfn.LAMBDA(_xlpm.x,_xlpm.x=$O152))))</f>
        <v>2.2307202039515612E-3</v>
      </c>
      <c r="R152" s="14">
        <f>$H152/Q152</f>
        <v>0.14285714285714288</v>
      </c>
      <c r="S152" s="14" cm="1">
        <f t="array" ref="S152">SUM(_xlfn._xlws.FILTER($H$2:$H$2300,_xlfn.MAP($P$2:$P$2300,_xlfn.LAMBDA(_xlpm.x,_xlpm.x=$P152))))</f>
        <v>3.1867431485022306E-4</v>
      </c>
      <c r="T152" s="14">
        <f>$H152/S152</f>
        <v>1</v>
      </c>
      <c r="U152" s="14">
        <f>_xlfn.LET(_xlpm.freq,F152,_xlpm.size,M152+1,_xlpm.F,V152,LOG(1+_xlpm.freq)*LOG(1+_xlpm.size)*_xlpm.F)</f>
        <v>0.10520546868726237</v>
      </c>
      <c r="V152" s="14">
        <f>_xlfn.LET(_xlpm.a,T152,_xlpm.b,R152,2*_xlpm.a*_xlpm.b/(_xlpm.a+_xlpm.b))</f>
        <v>0.25000000000000006</v>
      </c>
      <c r="W152" s="14">
        <f>_xlfn.LET(_xlpm.p,R152,_xlpm.q,T152,LOG(_xlpm.p/_xlpm.q))</f>
        <v>-0.84509804001425681</v>
      </c>
      <c r="X152" s="2"/>
      <c r="AC152" s="2"/>
      <c r="AH152" s="2"/>
      <c r="AI152" s="2"/>
    </row>
    <row r="153" spans="1:35">
      <c r="A153" s="1" t="str">
        <f>_xlfn.LET(_xlpm.sep," : ",CONCATENATE(O153,_xlpm.sep,P153))</f>
        <v>~uck~ : [ʌkv]</v>
      </c>
      <c r="B153" s="1">
        <f>_xlfn.LET(_xlpm.d,$G153,_xlpm.k,_xlfn.CONCAT(LEFT(TRIM(B$1),1),"*"),COUNTIF(_xlpm.d,_xlpm.k))</f>
        <v>0</v>
      </c>
      <c r="C153" s="1">
        <f>_xlfn.LET(_xlpm.d,$G153,_xlpm.k,_xlfn.CONCAT(LEFT(TRIM(C$1),1),"*"),COUNTIF(_xlpm.d,_xlpm.k))</f>
        <v>0</v>
      </c>
      <c r="D153" s="1">
        <f>_xlfn.LET(_xlpm.d,$G153,_xlpm.k,_xlfn.CONCAT(LEFT(TRIM(D$1),1),"*"),COUNTIF(_xlpm.d,_xlpm.k))</f>
        <v>0</v>
      </c>
      <c r="E153" s="1">
        <f>LOG(F153+1,10)</f>
        <v>0.30102999566398114</v>
      </c>
      <c r="F153" s="7">
        <v>1</v>
      </c>
      <c r="G153" s="9" t="s">
        <v>1045</v>
      </c>
      <c r="H153" s="4">
        <f>F153/freq.sum.r6e</f>
        <v>7.9668578712555765E-5</v>
      </c>
      <c r="I153" s="1" t="str">
        <f>_xlfn.LET(_xlpm.sep,":",_xlpm.w,$G153,LEFT(_xlpm.w,FIND(_xlpm.sep,_xlpm.w)-1))</f>
        <v>ʌkv</v>
      </c>
      <c r="J153" s="1" t="str">
        <f>_xlfn.LET(_xlpm.sep,":",_xlpm.w,$G153,RIGHT(_xlpm.w,LEN(_xlpm.w)-FIND(_xlpm.sep,_xlpm.w)))</f>
        <v>uck</v>
      </c>
      <c r="K153" s="10">
        <f>_xlfn.LET(_xlpm.w,I153,LEN(_xlpm.w))</f>
        <v>3</v>
      </c>
      <c r="L153" s="10">
        <f>_xlfn.LET(_xlpm.w,J153,LEN(_xlpm.w))</f>
        <v>3</v>
      </c>
      <c r="M153" s="10">
        <f>_xlfn.LET(_xlpm.a,K153,_xlpm.b,L153,MAX(_xlpm.a,_xlpm.b))</f>
        <v>3</v>
      </c>
      <c r="N153" s="10">
        <f>_xlfn.LET(_xlpm.d,(K153,L153),MAX(_xlpm.d)-MIN(_xlpm.d))</f>
        <v>0</v>
      </c>
      <c r="O153" s="1" t="str">
        <f>_xlfn.LET(_xlpm.sep,":",_xlpm.w,$G153,_xlfn.CONCAT("~",RIGHT(_xlpm.w,LEN(_xlpm.w)-FIND(_xlpm.sep,_xlpm.w)),"~"))</f>
        <v>~uck~</v>
      </c>
      <c r="P153" s="1" t="str">
        <f>_xlfn.LET(_xlpm.sep,":",_xlpm.w,$G153,_xlfn.CONCAT("[",LEFT(_xlpm.w,FIND(_xlpm.sep,_xlpm.w)-1),"]"))</f>
        <v>[ʌkv]</v>
      </c>
      <c r="Q153" s="14" cm="1">
        <f t="array" ref="Q153">SUM(_xlfn._xlws.FILTER($H$2:$H$2300,_xlfn.MAP($O$2:$O$2300,_xlfn.LAMBDA(_xlpm.x,_xlpm.x=$O153))))</f>
        <v>5.5768005098789041E-4</v>
      </c>
      <c r="R153" s="14">
        <f>$H153/Q153</f>
        <v>0.14285714285714285</v>
      </c>
      <c r="S153" s="14" cm="1">
        <f t="array" ref="S153">SUM(_xlfn._xlws.FILTER($H$2:$H$2300,_xlfn.MAP($P$2:$P$2300,_xlfn.LAMBDA(_xlpm.x,_xlpm.x=$P153))))</f>
        <v>7.9668578712555765E-5</v>
      </c>
      <c r="T153" s="14">
        <f>$H153/S153</f>
        <v>1</v>
      </c>
      <c r="U153" s="14">
        <f>_xlfn.LET(_xlpm.freq,F153,_xlpm.size,M153+1,_xlpm.F,V153,LOG(1+_xlpm.freq)*LOG(1+_xlpm.size)*_xlpm.F)</f>
        <v>5.260273434363117E-2</v>
      </c>
      <c r="V153" s="14">
        <f>_xlfn.LET(_xlpm.a,T153,_xlpm.b,R153,2*_xlpm.a*_xlpm.b/(_xlpm.a+_xlpm.b))</f>
        <v>0.25</v>
      </c>
      <c r="W153" s="14">
        <f>_xlfn.LET(_xlpm.p,R153,_xlpm.q,T153,LOG(_xlpm.p/_xlpm.q))</f>
        <v>-0.84509804001425681</v>
      </c>
      <c r="X153" s="2"/>
      <c r="AC153" s="2"/>
      <c r="AH153" s="2"/>
      <c r="AI153" s="2"/>
    </row>
    <row r="154" spans="1:35">
      <c r="A154" s="1" t="str">
        <f>_xlfn.LET(_xlpm.sep," : ",CONCATENATE(O154,_xlpm.sep,P154))</f>
        <v>~as~ : [ɑz]</v>
      </c>
      <c r="B154" s="1">
        <f>_xlfn.LET(_xlpm.d,$G154,_xlpm.k,_xlfn.CONCAT(LEFT(TRIM(B$1),1),"*"),COUNTIF(_xlpm.d,_xlpm.k))</f>
        <v>0</v>
      </c>
      <c r="C154" s="1">
        <f>_xlfn.LET(_xlpm.d,$G154,_xlpm.k,_xlfn.CONCAT(LEFT(TRIM(C$1),1),"*"),COUNTIF(_xlpm.d,_xlpm.k))</f>
        <v>0</v>
      </c>
      <c r="D154" s="1">
        <f>_xlfn.LET(_xlpm.d,$G154,_xlpm.k,_xlfn.CONCAT(LEFT(TRIM(D$1),1),"*"),COUNTIF(_xlpm.d,_xlpm.k))</f>
        <v>0</v>
      </c>
      <c r="E154" s="1">
        <f>LOG(F154+1,10)</f>
        <v>0.30102999566398114</v>
      </c>
      <c r="F154" s="7">
        <v>1</v>
      </c>
      <c r="G154" s="9" t="s">
        <v>1675</v>
      </c>
      <c r="H154" s="4">
        <f>F154/freq.sum.r6e</f>
        <v>7.9668578712555765E-5</v>
      </c>
      <c r="I154" s="4" t="str">
        <f>_xlfn.LET(_xlpm.sep,":",_xlpm.w,$G154,LEFT(_xlpm.w,FIND(_xlpm.sep,_xlpm.w)-1))</f>
        <v>ɑz</v>
      </c>
      <c r="J154" s="4" t="str">
        <f>_xlfn.LET(_xlpm.sep,":",_xlpm.w,$G154,RIGHT(_xlpm.w,LEN(_xlpm.w)-FIND(_xlpm.sep,_xlpm.w)))</f>
        <v>as</v>
      </c>
      <c r="K154" s="10">
        <f>_xlfn.LET(_xlpm.w,I154,LEN(_xlpm.w))</f>
        <v>2</v>
      </c>
      <c r="L154" s="10">
        <f>_xlfn.LET(_xlpm.w,J154,LEN(_xlpm.w))</f>
        <v>2</v>
      </c>
      <c r="M154" s="10">
        <f>_xlfn.LET(_xlpm.a,K154,_xlpm.b,L154,MAX(_xlpm.a,_xlpm.b))</f>
        <v>2</v>
      </c>
      <c r="N154" s="10">
        <f>_xlfn.LET(_xlpm.d,(K154,L154),MAX(_xlpm.d)-MIN(_xlpm.d))</f>
        <v>0</v>
      </c>
      <c r="O154" s="1" t="str">
        <f>_xlfn.LET(_xlpm.sep,":",_xlpm.w,$G154,_xlfn.CONCAT("~",RIGHT(_xlpm.w,LEN(_xlpm.w)-FIND(_xlpm.sep,_xlpm.w)),"~"))</f>
        <v>~as~</v>
      </c>
      <c r="P154" s="1" t="str">
        <f>_xlfn.LET(_xlpm.sep,":",_xlpm.w,$G154,_xlfn.CONCAT("[",LEFT(_xlpm.w,FIND(_xlpm.sep,_xlpm.w)-1),"]"))</f>
        <v>[ɑz]</v>
      </c>
      <c r="Q154" s="14" cm="1">
        <f t="array" ref="Q154">SUM(_xlfn._xlws.FILTER($H$2:$H$2300,_xlfn.MAP($O$2:$O$2300,_xlfn.LAMBDA(_xlpm.x,_xlpm.x=$O154))))</f>
        <v>1.6730401529636712E-3</v>
      </c>
      <c r="R154" s="14">
        <f>$H154/Q154</f>
        <v>4.7619047619047616E-2</v>
      </c>
      <c r="S154" s="14" cm="1">
        <f t="array" ref="S154">SUM(_xlfn._xlws.FILTER($H$2:$H$2300,_xlfn.MAP($P$2:$P$2300,_xlfn.LAMBDA(_xlpm.x,_xlpm.x=$P154))))</f>
        <v>2.390057361376673E-4</v>
      </c>
      <c r="T154" s="14">
        <f>$H154/S154</f>
        <v>0.33333333333333331</v>
      </c>
      <c r="U154" s="14">
        <f>_xlfn.LET(_xlpm.freq,F154,_xlpm.size,M154+1,_xlpm.F,V154,LOG(1+_xlpm.freq)*LOG(1+_xlpm.size)*_xlpm.F)</f>
        <v>1.510317638157609E-2</v>
      </c>
      <c r="V154" s="14">
        <f>_xlfn.LET(_xlpm.a,T154,_xlpm.b,R154,2*_xlpm.a*_xlpm.b/(_xlpm.a+_xlpm.b))</f>
        <v>8.3333333333333329E-2</v>
      </c>
      <c r="W154" s="14">
        <f>_xlfn.LET(_xlpm.p,R154,_xlpm.q,T154,LOG(_xlpm.p/_xlpm.q))</f>
        <v>-0.84509804001425681</v>
      </c>
      <c r="X154" s="2"/>
      <c r="AC154" s="2"/>
      <c r="AH154" s="2"/>
      <c r="AI154" s="2"/>
    </row>
    <row r="155" spans="1:35">
      <c r="A155" s="1" t="str">
        <f>_xlfn.LET(_xlpm.sep," : ",CONCATENATE(O155,_xlpm.sep,P155))</f>
        <v>~og~ : [ɑɡ]</v>
      </c>
      <c r="B155" s="1">
        <f>_xlfn.LET(_xlpm.d,$G155,_xlpm.k,_xlfn.CONCAT(LEFT(TRIM(B$1),1),"*"),COUNTIF(_xlpm.d,_xlpm.k))</f>
        <v>0</v>
      </c>
      <c r="C155" s="1">
        <f>_xlfn.LET(_xlpm.d,$G155,_xlpm.k,_xlfn.CONCAT(LEFT(TRIM(C$1),1),"*"),COUNTIF(_xlpm.d,_xlpm.k))</f>
        <v>0</v>
      </c>
      <c r="D155" s="1">
        <f>_xlfn.LET(_xlpm.d,$G155,_xlpm.k,_xlfn.CONCAT(LEFT(TRIM(D$1),1),"*"),COUNTIF(_xlpm.d,_xlpm.k))</f>
        <v>0</v>
      </c>
      <c r="E155" s="1">
        <f>LOG(F155+1,10)</f>
        <v>0.30102999566398114</v>
      </c>
      <c r="F155" s="7">
        <v>1</v>
      </c>
      <c r="G155" s="9" t="s">
        <v>1796</v>
      </c>
      <c r="H155" s="4">
        <f>F155/freq.sum.r6e</f>
        <v>7.9668578712555765E-5</v>
      </c>
      <c r="I155" s="4" t="str">
        <f>_xlfn.LET(_xlpm.sep,":",_xlpm.w,$G155,LEFT(_xlpm.w,FIND(_xlpm.sep,_xlpm.w)-1))</f>
        <v>ɑɡ</v>
      </c>
      <c r="J155" s="4" t="str">
        <f>_xlfn.LET(_xlpm.sep,":",_xlpm.w,$G155,RIGHT(_xlpm.w,LEN(_xlpm.w)-FIND(_xlpm.sep,_xlpm.w)))</f>
        <v>og</v>
      </c>
      <c r="K155" s="10">
        <f>_xlfn.LET(_xlpm.w,I155,LEN(_xlpm.w))</f>
        <v>2</v>
      </c>
      <c r="L155" s="10">
        <f>_xlfn.LET(_xlpm.w,J155,LEN(_xlpm.w))</f>
        <v>2</v>
      </c>
      <c r="M155" s="10">
        <f>_xlfn.LET(_xlpm.a,K155,_xlpm.b,L155,MAX(_xlpm.a,_xlpm.b))</f>
        <v>2</v>
      </c>
      <c r="N155" s="10">
        <f>_xlfn.LET(_xlpm.d,(K155,L155),MAX(_xlpm.d)-MIN(_xlpm.d))</f>
        <v>0</v>
      </c>
      <c r="O155" s="1" t="str">
        <f>_xlfn.LET(_xlpm.sep,":",_xlpm.w,$G155,_xlfn.CONCAT("~",RIGHT(_xlpm.w,LEN(_xlpm.w)-FIND(_xlpm.sep,_xlpm.w)),"~"))</f>
        <v>~og~</v>
      </c>
      <c r="P155" s="1" t="str">
        <f>_xlfn.LET(_xlpm.sep,":",_xlpm.w,$G155,_xlfn.CONCAT("[",LEFT(_xlpm.w,FIND(_xlpm.sep,_xlpm.w)-1),"]"))</f>
        <v>[ɑɡ]</v>
      </c>
      <c r="Q155" s="14" cm="1">
        <f t="array" ref="Q155">SUM(_xlfn._xlws.FILTER($H$2:$H$2300,_xlfn.MAP($O$2:$O$2300,_xlfn.LAMBDA(_xlpm.x,_xlpm.x=$O155))))</f>
        <v>1.1153601019757808E-3</v>
      </c>
      <c r="R155" s="14">
        <f>$H155/Q155</f>
        <v>7.1428571428571425E-2</v>
      </c>
      <c r="S155" s="14" cm="1">
        <f t="array" ref="S155">SUM(_xlfn._xlws.FILTER($H$2:$H$2300,_xlfn.MAP($P$2:$P$2300,_xlfn.LAMBDA(_xlpm.x,_xlpm.x=$P155))))</f>
        <v>1.5933715742511153E-4</v>
      </c>
      <c r="T155" s="14">
        <f>$H155/S155</f>
        <v>0.5</v>
      </c>
      <c r="U155" s="14">
        <f>_xlfn.LET(_xlpm.freq,F155,_xlpm.size,M155+1,_xlpm.F,V155,LOG(1+_xlpm.freq)*LOG(1+_xlpm.size)*_xlpm.F)</f>
        <v>2.2654764572364136E-2</v>
      </c>
      <c r="V155" s="14">
        <f>_xlfn.LET(_xlpm.a,T155,_xlpm.b,R155,2*_xlpm.a*_xlpm.b/(_xlpm.a+_xlpm.b))</f>
        <v>0.125</v>
      </c>
      <c r="W155" s="14">
        <f>_xlfn.LET(_xlpm.p,R155,_xlpm.q,T155,LOG(_xlpm.p/_xlpm.q))</f>
        <v>-0.84509804001425681</v>
      </c>
      <c r="X155" s="2"/>
      <c r="AC155" s="2"/>
      <c r="AH155" s="2"/>
      <c r="AI155" s="2"/>
    </row>
    <row r="156" spans="1:35">
      <c r="A156" s="1" t="str">
        <f>_xlfn.LET(_xlpm.sep," : ",CONCATENATE(O156,_xlpm.sep,P156))</f>
        <v>~og~ : [ɔɡ]</v>
      </c>
      <c r="B156" s="1">
        <f>_xlfn.LET(_xlpm.d,$G156,_xlpm.k,_xlfn.CONCAT(LEFT(TRIM(B$1),1),"*"),COUNTIF(_xlpm.d,_xlpm.k))</f>
        <v>0</v>
      </c>
      <c r="C156" s="1">
        <f>_xlfn.LET(_xlpm.d,$G156,_xlpm.k,_xlfn.CONCAT(LEFT(TRIM(C$1),1),"*"),COUNTIF(_xlpm.d,_xlpm.k))</f>
        <v>0</v>
      </c>
      <c r="D156" s="1">
        <f>_xlfn.LET(_xlpm.d,$G156,_xlpm.k,_xlfn.CONCAT(LEFT(TRIM(D$1),1),"*"),COUNTIF(_xlpm.d,_xlpm.k))</f>
        <v>0</v>
      </c>
      <c r="E156" s="1">
        <f>LOG(F156+1,10)</f>
        <v>0.47712125471966244</v>
      </c>
      <c r="F156" s="7">
        <v>2</v>
      </c>
      <c r="G156" s="9" t="s">
        <v>1797</v>
      </c>
      <c r="H156" s="4">
        <f>F156/freq.sum.r6e</f>
        <v>1.5933715742511153E-4</v>
      </c>
      <c r="I156" s="1" t="str">
        <f>_xlfn.LET(_xlpm.sep,":",_xlpm.w,$G156,LEFT(_xlpm.w,FIND(_xlpm.sep,_xlpm.w)-1))</f>
        <v>ɔɡ</v>
      </c>
      <c r="J156" s="1" t="str">
        <f>_xlfn.LET(_xlpm.sep,":",_xlpm.w,$G156,RIGHT(_xlpm.w,LEN(_xlpm.w)-FIND(_xlpm.sep,_xlpm.w)))</f>
        <v>og</v>
      </c>
      <c r="K156" s="10">
        <f>_xlfn.LET(_xlpm.w,I156,LEN(_xlpm.w))</f>
        <v>2</v>
      </c>
      <c r="L156" s="10">
        <f>_xlfn.LET(_xlpm.w,J156,LEN(_xlpm.w))</f>
        <v>2</v>
      </c>
      <c r="M156" s="10">
        <f>_xlfn.LET(_xlpm.a,K156,_xlpm.b,L156,MAX(_xlpm.a,_xlpm.b))</f>
        <v>2</v>
      </c>
      <c r="N156" s="10">
        <f>_xlfn.LET(_xlpm.d,(K156,L156),MAX(_xlpm.d)-MIN(_xlpm.d))</f>
        <v>0</v>
      </c>
      <c r="O156" s="1" t="str">
        <f>_xlfn.LET(_xlpm.sep,":",_xlpm.w,$G156,_xlfn.CONCAT("~",RIGHT(_xlpm.w,LEN(_xlpm.w)-FIND(_xlpm.sep,_xlpm.w)),"~"))</f>
        <v>~og~</v>
      </c>
      <c r="P156" s="1" t="str">
        <f>_xlfn.LET(_xlpm.sep,":",_xlpm.w,$G156,_xlfn.CONCAT("[",LEFT(_xlpm.w,FIND(_xlpm.sep,_xlpm.w)-1),"]"))</f>
        <v>[ɔɡ]</v>
      </c>
      <c r="Q156" s="14" cm="1">
        <f t="array" ref="Q156">SUM(_xlfn._xlws.FILTER($H$2:$H$2302,_xlfn.MAP($O$2:$O$2302,_xlfn.LAMBDA(_xlpm.x,_xlpm.x=$O156))))</f>
        <v>1.1153601019757808E-3</v>
      </c>
      <c r="R156" s="14">
        <f>$H156/Q156</f>
        <v>0.14285714285714285</v>
      </c>
      <c r="S156" s="14" cm="1">
        <f t="array" ref="S156">SUM(_xlfn._xlws.FILTER($H$2:$H$2302,_xlfn.MAP($P$2:$P$2302,_xlfn.LAMBDA(_xlpm.x,_xlpm.x=$P156))))</f>
        <v>1.5933715742511153E-4</v>
      </c>
      <c r="T156" s="14">
        <f>$H156/S156</f>
        <v>1</v>
      </c>
      <c r="U156" s="14">
        <f>_xlfn.LET(_xlpm.freq,F156,_xlpm.size,M156+1,_xlpm.F,V156,LOG(1+_xlpm.freq)*LOG(1+_xlpm.size)*_xlpm.F)</f>
        <v>7.1813904619726629E-2</v>
      </c>
      <c r="V156" s="14">
        <f>_xlfn.LET(_xlpm.a,T156,_xlpm.b,R156,2*_xlpm.a*_xlpm.b/(_xlpm.a+_xlpm.b))</f>
        <v>0.25</v>
      </c>
      <c r="W156" s="14">
        <f>_xlfn.LET(_xlpm.p,R156,_xlpm.q,T156,LOG(_xlpm.p/_xlpm.q))</f>
        <v>-0.84509804001425681</v>
      </c>
      <c r="X156" s="2"/>
      <c r="AC156" s="2"/>
      <c r="AH156" s="2"/>
      <c r="AI156" s="2"/>
    </row>
    <row r="157" spans="1:35">
      <c r="A157" s="1" t="str">
        <f>_xlfn.LET(_xlpm.sep," : ",CONCATENATE(O157,_xlpm.sep,P157))</f>
        <v>~ert~ : [əɹtʃ]</v>
      </c>
      <c r="B157" s="1">
        <f>_xlfn.LET(_xlpm.d,$G157,_xlpm.k,_xlfn.CONCAT(LEFT(TRIM(B$1),1),"*"),COUNTIF(_xlpm.d,_xlpm.k))</f>
        <v>0</v>
      </c>
      <c r="C157" s="1">
        <f>_xlfn.LET(_xlpm.d,$G157,_xlpm.k,_xlfn.CONCAT(LEFT(TRIM(C$1),1),"*"),COUNTIF(_xlpm.d,_xlpm.k))</f>
        <v>0</v>
      </c>
      <c r="D157" s="1">
        <f>_xlfn.LET(_xlpm.d,$G157,_xlpm.k,_xlfn.CONCAT(LEFT(TRIM(D$1),1),"*"),COUNTIF(_xlpm.d,_xlpm.k))</f>
        <v>0</v>
      </c>
      <c r="E157" s="1">
        <f>LOG(F157+1,10)</f>
        <v>0.30102999566398114</v>
      </c>
      <c r="F157" s="7">
        <v>1</v>
      </c>
      <c r="G157" s="9" t="s">
        <v>2056</v>
      </c>
      <c r="H157" s="4">
        <f>F157/freq.sum.r6e</f>
        <v>7.9668578712555765E-5</v>
      </c>
      <c r="I157" s="1" t="str">
        <f>_xlfn.LET(_xlpm.sep,":",_xlpm.w,$G157,LEFT(_xlpm.w,FIND(_xlpm.sep,_xlpm.w)-1))</f>
        <v>əɹtʃ</v>
      </c>
      <c r="J157" s="1" t="str">
        <f>_xlfn.LET(_xlpm.sep,":",_xlpm.w,$G157,RIGHT(_xlpm.w,LEN(_xlpm.w)-FIND(_xlpm.sep,_xlpm.w)))</f>
        <v>ert</v>
      </c>
      <c r="K157" s="10">
        <f>_xlfn.LET(_xlpm.w,I157,LEN(_xlpm.w))</f>
        <v>4</v>
      </c>
      <c r="L157" s="10">
        <f>_xlfn.LET(_xlpm.w,J157,LEN(_xlpm.w))</f>
        <v>3</v>
      </c>
      <c r="M157" s="10">
        <f>_xlfn.LET(_xlpm.a,K157,_xlpm.b,L157,MAX(_xlpm.a,_xlpm.b))</f>
        <v>4</v>
      </c>
      <c r="N157" s="10">
        <f>_xlfn.LET(_xlpm.d,(K157,L157),MAX(_xlpm.d)-MIN(_xlpm.d))</f>
        <v>1</v>
      </c>
      <c r="O157" s="1" t="str">
        <f>_xlfn.LET(_xlpm.sep,":",_xlpm.w,$G157,_xlfn.CONCAT("~",RIGHT(_xlpm.w,LEN(_xlpm.w)-FIND(_xlpm.sep,_xlpm.w)),"~"))</f>
        <v>~ert~</v>
      </c>
      <c r="P157" s="1" t="str">
        <f>_xlfn.LET(_xlpm.sep,":",_xlpm.w,$G157,_xlfn.CONCAT("[",LEFT(_xlpm.w,FIND(_xlpm.sep,_xlpm.w)-1),"]"))</f>
        <v>[əɹtʃ]</v>
      </c>
      <c r="Q157" s="14" cm="1">
        <f t="array" ref="Q157">SUM(_xlfn._xlws.FILTER($H$2:$H$2302,_xlfn.MAP($O$2:$O$2302,_xlfn.LAMBDA(_xlpm.x,_xlpm.x=$O157))))</f>
        <v>1.1153601019757808E-3</v>
      </c>
      <c r="R157" s="14">
        <f>$H157/Q157</f>
        <v>7.1428571428571425E-2</v>
      </c>
      <c r="S157" s="14" cm="1">
        <f t="array" ref="S157">SUM(_xlfn._xlws.FILTER($H$2:$H$2302,_xlfn.MAP($P$2:$P$2302,_xlfn.LAMBDA(_xlpm.x,_xlpm.x=$P157))))</f>
        <v>1.5933715742511153E-4</v>
      </c>
      <c r="T157" s="14">
        <f>$H157/S157</f>
        <v>0.5</v>
      </c>
      <c r="U157" s="14">
        <f>_xlfn.LET(_xlpm.freq,F157,_xlpm.size,M157+1,_xlpm.F,V157,LOG(1+_xlpm.freq)*LOG(1+_xlpm.size)*_xlpm.F)</f>
        <v>2.9280858441113725E-2</v>
      </c>
      <c r="V157" s="14">
        <f>_xlfn.LET(_xlpm.a,T157,_xlpm.b,R157,2*_xlpm.a*_xlpm.b/(_xlpm.a+_xlpm.b))</f>
        <v>0.125</v>
      </c>
      <c r="W157" s="14">
        <f>_xlfn.LET(_xlpm.p,R157,_xlpm.q,T157,LOG(_xlpm.p/_xlpm.q))</f>
        <v>-0.84509804001425681</v>
      </c>
      <c r="X157" s="2"/>
      <c r="AC157" s="2"/>
      <c r="AH157" s="2"/>
      <c r="AI157" s="2"/>
    </row>
    <row r="158" spans="1:35">
      <c r="A158" s="1" t="str">
        <f>_xlfn.LET(_xlpm.sep," : ",CONCATENATE(O158,_xlpm.sep,P158))</f>
        <v>~is~ : [ɪʒ]</v>
      </c>
      <c r="B158" s="1">
        <f>_xlfn.LET(_xlpm.d,$G158,_xlpm.k,_xlfn.CONCAT(LEFT(TRIM(B$1),1),"*"),COUNTIF(_xlpm.d,_xlpm.k))</f>
        <v>0</v>
      </c>
      <c r="C158" s="1">
        <f>_xlfn.LET(_xlpm.d,$G158,_xlpm.k,_xlfn.CONCAT(LEFT(TRIM(C$1),1),"*"),COUNTIF(_xlpm.d,_xlpm.k))</f>
        <v>0</v>
      </c>
      <c r="D158" s="1">
        <f>_xlfn.LET(_xlpm.d,$G158,_xlpm.k,_xlfn.CONCAT(LEFT(TRIM(D$1),1),"*"),COUNTIF(_xlpm.d,_xlpm.k))</f>
        <v>0</v>
      </c>
      <c r="E158" s="1">
        <f>LOG(F158+1,10)</f>
        <v>0.95424250943932487</v>
      </c>
      <c r="F158" s="7">
        <v>8</v>
      </c>
      <c r="G158" s="9" t="s">
        <v>1788</v>
      </c>
      <c r="H158" s="4">
        <f>F158/freq.sum.r6e</f>
        <v>6.3734862970044612E-4</v>
      </c>
      <c r="I158" s="4" t="str">
        <f>_xlfn.LET(_xlpm.sep,":",_xlpm.w,$G158,LEFT(_xlpm.w,FIND(_xlpm.sep,_xlpm.w)-1))</f>
        <v>ɪʒ</v>
      </c>
      <c r="J158" s="4" t="str">
        <f>_xlfn.LET(_xlpm.sep,":",_xlpm.w,$G158,RIGHT(_xlpm.w,LEN(_xlpm.w)-FIND(_xlpm.sep,_xlpm.w)))</f>
        <v>is</v>
      </c>
      <c r="K158" s="10">
        <f>_xlfn.LET(_xlpm.w,I158,LEN(_xlpm.w))</f>
        <v>2</v>
      </c>
      <c r="L158" s="10">
        <f>_xlfn.LET(_xlpm.w,J158,LEN(_xlpm.w))</f>
        <v>2</v>
      </c>
      <c r="M158" s="10">
        <f>_xlfn.LET(_xlpm.a,K158,_xlpm.b,L158,MAX(_xlpm.a,_xlpm.b))</f>
        <v>2</v>
      </c>
      <c r="N158" s="10">
        <f>_xlfn.LET(_xlpm.d,(K158,L158),MAX(_xlpm.d)-MIN(_xlpm.d))</f>
        <v>0</v>
      </c>
      <c r="O158" s="1" t="str">
        <f>_xlfn.LET(_xlpm.sep,":",_xlpm.w,$G158,_xlfn.CONCAT("~",RIGHT(_xlpm.w,LEN(_xlpm.w)-FIND(_xlpm.sep,_xlpm.w)),"~"))</f>
        <v>~is~</v>
      </c>
      <c r="P158" s="1" t="str">
        <f>_xlfn.LET(_xlpm.sep,":",_xlpm.w,$G158,_xlfn.CONCAT("[",LEFT(_xlpm.w,FIND(_xlpm.sep,_xlpm.w)-1),"]"))</f>
        <v>[ɪʒ]</v>
      </c>
      <c r="Q158" s="14" cm="1">
        <f t="array" ref="Q158">SUM(_xlfn._xlws.FILTER($H$2:$H$2300,_xlfn.MAP($O$2:$O$2300,_xlfn.LAMBDA(_xlpm.x,_xlpm.x=$O158))))</f>
        <v>4.3021032504780114E-3</v>
      </c>
      <c r="R158" s="14">
        <f>$H158/Q158</f>
        <v>0.14814814814814814</v>
      </c>
      <c r="S158" s="14" cm="1">
        <f t="array" ref="S158">SUM(_xlfn._xlws.FILTER($H$2:$H$2300,_xlfn.MAP($P$2:$P$2300,_xlfn.LAMBDA(_xlpm.x,_xlpm.x=$P158))))</f>
        <v>6.3734862970044612E-4</v>
      </c>
      <c r="T158" s="14">
        <f>$H158/S158</f>
        <v>1</v>
      </c>
      <c r="U158" s="14">
        <f>_xlfn.LET(_xlpm.freq,F158,_xlpm.size,M158+1,_xlpm.F,V158,LOG(1+_xlpm.freq)*LOG(1+_xlpm.size)*_xlpm.F)</f>
        <v>0.14826096437620981</v>
      </c>
      <c r="V158" s="14">
        <f>_xlfn.LET(_xlpm.a,T158,_xlpm.b,R158,2*_xlpm.a*_xlpm.b/(_xlpm.a+_xlpm.b))</f>
        <v>0.25806451612903225</v>
      </c>
      <c r="W158" s="14">
        <f>_xlfn.LET(_xlpm.p,R158,_xlpm.q,T158,LOG(_xlpm.p/_xlpm.q))</f>
        <v>-0.82930377283102497</v>
      </c>
      <c r="X158" s="2"/>
      <c r="AC158" s="2"/>
      <c r="AH158" s="2"/>
      <c r="AI158" s="2"/>
    </row>
    <row r="159" spans="1:35">
      <c r="A159" s="1" t="str">
        <f>_xlfn.LET(_xlpm.sep," : ",CONCATENATE(O159,_xlpm.sep,P159))</f>
        <v>~ult~ : [ʌltʃ]</v>
      </c>
      <c r="B159" s="1">
        <f>_xlfn.LET(_xlpm.d,$G159,_xlpm.k,_xlfn.CONCAT(LEFT(TRIM(B$1),1),"*"),COUNTIF(_xlpm.d,_xlpm.k))</f>
        <v>0</v>
      </c>
      <c r="C159" s="1">
        <f>_xlfn.LET(_xlpm.d,$G159,_xlpm.k,_xlfn.CONCAT(LEFT(TRIM(C$1),1),"*"),COUNTIF(_xlpm.d,_xlpm.k))</f>
        <v>0</v>
      </c>
      <c r="D159" s="1">
        <f>_xlfn.LET(_xlpm.d,$G159,_xlpm.k,_xlfn.CONCAT(LEFT(TRIM(D$1),1),"*"),COUNTIF(_xlpm.d,_xlpm.k))</f>
        <v>0</v>
      </c>
      <c r="E159" s="1">
        <f>LOG(F159+1,10)</f>
        <v>0.60205999132796229</v>
      </c>
      <c r="F159" s="7">
        <v>3</v>
      </c>
      <c r="G159" s="9" t="s">
        <v>1132</v>
      </c>
      <c r="H159" s="4">
        <f>F159/freq.sum.r6e</f>
        <v>2.390057361376673E-4</v>
      </c>
      <c r="I159" s="1" t="str">
        <f>_xlfn.LET(_xlpm.sep,":",_xlpm.w,$G159,LEFT(_xlpm.w,FIND(_xlpm.sep,_xlpm.w)-1))</f>
        <v>ʌltʃ</v>
      </c>
      <c r="J159" s="1" t="str">
        <f>_xlfn.LET(_xlpm.sep,":",_xlpm.w,$G159,RIGHT(_xlpm.w,LEN(_xlpm.w)-FIND(_xlpm.sep,_xlpm.w)))</f>
        <v>ult</v>
      </c>
      <c r="K159" s="10">
        <f>_xlfn.LET(_xlpm.w,I159,LEN(_xlpm.w))</f>
        <v>4</v>
      </c>
      <c r="L159" s="10">
        <f>_xlfn.LET(_xlpm.w,J159,LEN(_xlpm.w))</f>
        <v>3</v>
      </c>
      <c r="M159" s="10">
        <f>_xlfn.LET(_xlpm.a,K159,_xlpm.b,L159,MAX(_xlpm.a,_xlpm.b))</f>
        <v>4</v>
      </c>
      <c r="N159" s="10">
        <f>_xlfn.LET(_xlpm.d,(K159,L159),MAX(_xlpm.d)-MIN(_xlpm.d))</f>
        <v>1</v>
      </c>
      <c r="O159" s="1" t="str">
        <f>_xlfn.LET(_xlpm.sep,":",_xlpm.w,$G159,_xlfn.CONCAT("~",RIGHT(_xlpm.w,LEN(_xlpm.w)-FIND(_xlpm.sep,_xlpm.w)),"~"))</f>
        <v>~ult~</v>
      </c>
      <c r="P159" s="1" t="str">
        <f>_xlfn.LET(_xlpm.sep,":",_xlpm.w,$G159,_xlfn.CONCAT("[",LEFT(_xlpm.w,FIND(_xlpm.sep,_xlpm.w)-1),"]"))</f>
        <v>[ʌltʃ]</v>
      </c>
      <c r="Q159" s="14" cm="1">
        <f t="array" ref="Q159">SUM(_xlfn._xlws.FILTER($H$2:$H$2302,_xlfn.MAP($O$2:$O$2302,_xlfn.LAMBDA(_xlpm.x,_xlpm.x=$O159))))</f>
        <v>1.5933715742511155E-3</v>
      </c>
      <c r="R159" s="14">
        <f>$H159/Q159</f>
        <v>0.14999999999999997</v>
      </c>
      <c r="S159" s="14" cm="1">
        <f t="array" ref="S159">SUM(_xlfn._xlws.FILTER($H$2:$H$2302,_xlfn.MAP($P$2:$P$2302,_xlfn.LAMBDA(_xlpm.x,_xlpm.x=$P159))))</f>
        <v>2.390057361376673E-4</v>
      </c>
      <c r="T159" s="14">
        <f>$H159/S159</f>
        <v>1</v>
      </c>
      <c r="U159" s="14">
        <f>_xlfn.LET(_xlpm.freq,F159,_xlpm.size,M159+1,_xlpm.F,V159,LOG(1+_xlpm.freq)*LOG(1+_xlpm.size)*_xlpm.F)</f>
        <v>0.12221575697160508</v>
      </c>
      <c r="V159" s="14">
        <f>_xlfn.LET(_xlpm.a,T159,_xlpm.b,R159,2*_xlpm.a*_xlpm.b/(_xlpm.a+_xlpm.b))</f>
        <v>0.26086956521739124</v>
      </c>
      <c r="W159" s="14">
        <f>_xlfn.LET(_xlpm.p,R159,_xlpm.q,T159,LOG(_xlpm.p/_xlpm.q))</f>
        <v>-0.82390874094431887</v>
      </c>
      <c r="X159" s="2"/>
      <c r="AC159" s="2"/>
      <c r="AH159" s="2"/>
      <c r="AI159" s="2"/>
    </row>
    <row r="160" spans="1:35">
      <c r="A160" s="1" t="str">
        <f>_xlfn.LET(_xlpm.sep," : ",CONCATENATE(O160,_xlpm.sep,P160))</f>
        <v>~oc~ : [ɑkj]</v>
      </c>
      <c r="B160" s="1">
        <f>_xlfn.LET(_xlpm.d,$G160,_xlpm.k,_xlfn.CONCAT(LEFT(TRIM(B$1),1),"*"),COUNTIF(_xlpm.d,_xlpm.k))</f>
        <v>0</v>
      </c>
      <c r="C160" s="1">
        <f>_xlfn.LET(_xlpm.d,$G160,_xlpm.k,_xlfn.CONCAT(LEFT(TRIM(C$1),1),"*"),COUNTIF(_xlpm.d,_xlpm.k))</f>
        <v>0</v>
      </c>
      <c r="D160" s="1">
        <f>_xlfn.LET(_xlpm.d,$G160,_xlpm.k,_xlfn.CONCAT(LEFT(TRIM(D$1),1),"*"),COUNTIF(_xlpm.d,_xlpm.k))</f>
        <v>0</v>
      </c>
      <c r="E160" s="1">
        <f>LOG(F160+1,10)</f>
        <v>0.47712125471966244</v>
      </c>
      <c r="F160" s="7">
        <v>2</v>
      </c>
      <c r="G160" s="9" t="s">
        <v>2284</v>
      </c>
      <c r="H160" s="4">
        <f>F160/freq.sum.r6e</f>
        <v>1.5933715742511153E-4</v>
      </c>
      <c r="I160" s="4" t="str">
        <f>_xlfn.LET(_xlpm.sep,":",_xlpm.w,$G160,LEFT(_xlpm.w,FIND(_xlpm.sep,_xlpm.w)-1))</f>
        <v>ɑkj</v>
      </c>
      <c r="J160" s="4" t="str">
        <f>_xlfn.LET(_xlpm.sep,":",_xlpm.w,$G160,RIGHT(_xlpm.w,LEN(_xlpm.w)-FIND(_xlpm.sep,_xlpm.w)))</f>
        <v>oc</v>
      </c>
      <c r="K160" s="10">
        <f>_xlfn.LET(_xlpm.w,I160,LEN(_xlpm.w))</f>
        <v>3</v>
      </c>
      <c r="L160" s="10">
        <f>_xlfn.LET(_xlpm.w,J160,LEN(_xlpm.w))</f>
        <v>2</v>
      </c>
      <c r="M160" s="10">
        <f>_xlfn.LET(_xlpm.a,K160,_xlpm.b,L160,MAX(_xlpm.a,_xlpm.b))</f>
        <v>3</v>
      </c>
      <c r="N160" s="10">
        <f>_xlfn.LET(_xlpm.d,(K160,L160),MAX(_xlpm.d)-MIN(_xlpm.d))</f>
        <v>1</v>
      </c>
      <c r="O160" s="1" t="str">
        <f>_xlfn.LET(_xlpm.sep,":",_xlpm.w,$G160,_xlfn.CONCAT("~",RIGHT(_xlpm.w,LEN(_xlpm.w)-FIND(_xlpm.sep,_xlpm.w)),"~"))</f>
        <v>~oc~</v>
      </c>
      <c r="P160" s="1" t="str">
        <f>_xlfn.LET(_xlpm.sep,":",_xlpm.w,$G160,_xlfn.CONCAT("[",LEFT(_xlpm.w,FIND(_xlpm.sep,_xlpm.w)-1),"]"))</f>
        <v>[ɑkj]</v>
      </c>
      <c r="Q160" s="14" cm="1">
        <f t="array" ref="Q160">SUM(_xlfn._xlws.FILTER($H$2:$H$2300,_xlfn.MAP($O$2:$O$2300,_xlfn.LAMBDA(_xlpm.x,_xlpm.x=$O160))))</f>
        <v>1.5933715742511151E-3</v>
      </c>
      <c r="R160" s="14">
        <f>$H160/Q160</f>
        <v>0.10000000000000002</v>
      </c>
      <c r="S160" s="14" cm="1">
        <f t="array" ref="S160">SUM(_xlfn._xlws.FILTER($H$2:$H$2300,_xlfn.MAP($P$2:$P$2300,_xlfn.LAMBDA(_xlpm.x,_xlpm.x=$P160))))</f>
        <v>2.390057361376673E-4</v>
      </c>
      <c r="T160" s="14">
        <f>$H160/S160</f>
        <v>0.66666666666666663</v>
      </c>
      <c r="U160" s="14">
        <f>_xlfn.LET(_xlpm.freq,F160,_xlpm.size,M160+1,_xlpm.F,V160,LOG(1+_xlpm.freq)*LOG(1+_xlpm.size)*_xlpm.F)</f>
        <v>5.799886008351466E-2</v>
      </c>
      <c r="V160" s="14">
        <f>_xlfn.LET(_xlpm.a,T160,_xlpm.b,R160,2*_xlpm.a*_xlpm.b/(_xlpm.a+_xlpm.b))</f>
        <v>0.17391304347826092</v>
      </c>
      <c r="W160" s="14">
        <f>_xlfn.LET(_xlpm.p,R160,_xlpm.q,T160,LOG(_xlpm.p/_xlpm.q))</f>
        <v>-0.82390874094431865</v>
      </c>
      <c r="X160" s="2"/>
      <c r="AC160" s="2"/>
      <c r="AH160" s="2"/>
      <c r="AI160" s="2"/>
    </row>
    <row r="161" spans="1:35">
      <c r="A161" s="1" t="str">
        <f>_xlfn.LET(_xlpm.sep," : ",CONCATENATE(O161,_xlpm.sep,P161))</f>
        <v>~al~ : [æl]</v>
      </c>
      <c r="B161" s="1">
        <f>_xlfn.LET(_xlpm.d,$G161,_xlpm.k,_xlfn.CONCAT(LEFT(TRIM(B$1),1),"*"),COUNTIF(_xlpm.d,_xlpm.k))</f>
        <v>0</v>
      </c>
      <c r="C161" s="1">
        <f>_xlfn.LET(_xlpm.d,$G161,_xlpm.k,_xlfn.CONCAT(LEFT(TRIM(C$1),1),"*"),COUNTIF(_xlpm.d,_xlpm.k))</f>
        <v>0</v>
      </c>
      <c r="D161" s="1">
        <f>_xlfn.LET(_xlpm.d,$G161,_xlpm.k,_xlfn.CONCAT(LEFT(TRIM(D$1),1),"*"),COUNTIF(_xlpm.d,_xlpm.k))</f>
        <v>0</v>
      </c>
      <c r="E161" s="1">
        <f>LOG(F161+1,10)</f>
        <v>1.2041199826559246</v>
      </c>
      <c r="F161" s="7">
        <v>15</v>
      </c>
      <c r="G161" s="9" t="s">
        <v>81</v>
      </c>
      <c r="H161" s="4">
        <f>F161/freq.sum.r6e</f>
        <v>1.1950286806883365E-3</v>
      </c>
      <c r="I161" s="1" t="str">
        <f>_xlfn.LET(_xlpm.sep,":",_xlpm.w,$G161,LEFT(_xlpm.w,FIND(_xlpm.sep,_xlpm.w)-1))</f>
        <v>æl</v>
      </c>
      <c r="J161" s="1" t="str">
        <f>_xlfn.LET(_xlpm.sep,":",_xlpm.w,$G161,RIGHT(_xlpm.w,LEN(_xlpm.w)-FIND(_xlpm.sep,_xlpm.w)))</f>
        <v>al</v>
      </c>
      <c r="K161" s="10">
        <f>_xlfn.LET(_xlpm.w,I161,LEN(_xlpm.w))</f>
        <v>2</v>
      </c>
      <c r="L161" s="10">
        <f>_xlfn.LET(_xlpm.w,J161,LEN(_xlpm.w))</f>
        <v>2</v>
      </c>
      <c r="M161" s="10">
        <f>_xlfn.LET(_xlpm.a,K161,_xlpm.b,L161,MAX(_xlpm.a,_xlpm.b))</f>
        <v>2</v>
      </c>
      <c r="N161" s="10">
        <f>_xlfn.LET(_xlpm.d,(K161,L161),MAX(_xlpm.d)-MIN(_xlpm.d))</f>
        <v>0</v>
      </c>
      <c r="O161" s="1" t="str">
        <f>_xlfn.LET(_xlpm.sep,":",_xlpm.w,$G161,_xlfn.CONCAT("~",RIGHT(_xlpm.w,LEN(_xlpm.w)-FIND(_xlpm.sep,_xlpm.w)),"~"))</f>
        <v>~al~</v>
      </c>
      <c r="P161" s="1" t="str">
        <f>_xlfn.LET(_xlpm.sep,":",_xlpm.w,$G161,_xlfn.CONCAT("[",LEFT(_xlpm.w,FIND(_xlpm.sep,_xlpm.w)-1),"]"))</f>
        <v>[æl]</v>
      </c>
      <c r="Q161" s="14" cm="1">
        <f t="array" ref="Q161">SUM(_xlfn._xlws.FILTER($H$2:$H$2302,_xlfn.MAP($O$2:$O$2302,_xlfn.LAMBDA(_xlpm.x,_xlpm.x=$O161))))</f>
        <v>1.1631612492033143E-2</v>
      </c>
      <c r="R161" s="14">
        <f>$H161/Q161</f>
        <v>0.10273972602739725</v>
      </c>
      <c r="S161" s="14" cm="1">
        <f t="array" ref="S161">SUM(_xlfn._xlws.FILTER($H$2:$H$2302,_xlfn.MAP($P$2:$P$2302,_xlfn.LAMBDA(_xlpm.x,_xlpm.x=$P161))))</f>
        <v>1.7527087316762269E-3</v>
      </c>
      <c r="T161" s="14">
        <f>$H161/S161</f>
        <v>0.68181818181818177</v>
      </c>
      <c r="U161" s="14">
        <f>_xlfn.LET(_xlpm.freq,F161,_xlpm.size,M161+1,_xlpm.F,V161,LOG(1+_xlpm.freq)*LOG(1+_xlpm.size)*_xlpm.F)</f>
        <v>0.12945579755636646</v>
      </c>
      <c r="V161" s="14">
        <f>_xlfn.LET(_xlpm.a,T161,_xlpm.b,R161,2*_xlpm.a*_xlpm.b/(_xlpm.a+_xlpm.b))</f>
        <v>0.17857142857142855</v>
      </c>
      <c r="W161" s="14">
        <f>_xlfn.LET(_xlpm.p,R161,_xlpm.q,T161,LOG(_xlpm.p/_xlpm.q))</f>
        <v>-0.82193017496223086</v>
      </c>
      <c r="X161" s="2"/>
      <c r="AC161" s="2"/>
      <c r="AH161" s="2"/>
      <c r="AI161" s="2"/>
    </row>
    <row r="162" spans="1:35">
      <c r="A162" s="1" t="str">
        <f>_xlfn.LET(_xlpm.sep," : ",CONCATENATE(O162,_xlpm.sep,P162))</f>
        <v>~act~ : [ɪkt]</v>
      </c>
      <c r="B162" s="1">
        <f>_xlfn.LET(_xlpm.d,$G162,_xlpm.k,_xlfn.CONCAT(LEFT(TRIM(B$1),1),"*"),COUNTIF(_xlpm.d,_xlpm.k))</f>
        <v>0</v>
      </c>
      <c r="C162" s="1">
        <f>_xlfn.LET(_xlpm.d,$G162,_xlpm.k,_xlfn.CONCAT(LEFT(TRIM(C$1),1),"*"),COUNTIF(_xlpm.d,_xlpm.k))</f>
        <v>0</v>
      </c>
      <c r="D162" s="1">
        <f>_xlfn.LET(_xlpm.d,$G162,_xlpm.k,_xlfn.CONCAT(LEFT(TRIM(D$1),1),"*"),COUNTIF(_xlpm.d,_xlpm.k))</f>
        <v>0</v>
      </c>
      <c r="E162" s="1">
        <f>LOG(F162+1,10)</f>
        <v>0.30102999566398114</v>
      </c>
      <c r="F162" s="7">
        <v>1</v>
      </c>
      <c r="G162" s="9" t="s">
        <v>1026</v>
      </c>
      <c r="H162" s="4">
        <f>F162/freq.sum.r6e</f>
        <v>7.9668578712555765E-5</v>
      </c>
      <c r="I162" s="4" t="str">
        <f>_xlfn.LET(_xlpm.sep,":",_xlpm.w,$G162,LEFT(_xlpm.w,FIND(_xlpm.sep,_xlpm.w)-1))</f>
        <v>ɪkt</v>
      </c>
      <c r="J162" s="4" t="str">
        <f>_xlfn.LET(_xlpm.sep,":",_xlpm.w,$G162,RIGHT(_xlpm.w,LEN(_xlpm.w)-FIND(_xlpm.sep,_xlpm.w)))</f>
        <v>act</v>
      </c>
      <c r="K162" s="10">
        <f>_xlfn.LET(_xlpm.w,I162,LEN(_xlpm.w))</f>
        <v>3</v>
      </c>
      <c r="L162" s="10">
        <f>_xlfn.LET(_xlpm.w,J162,LEN(_xlpm.w))</f>
        <v>3</v>
      </c>
      <c r="M162" s="10">
        <f>_xlfn.LET(_xlpm.a,K162,_xlpm.b,L162,MAX(_xlpm.a,_xlpm.b))</f>
        <v>3</v>
      </c>
      <c r="N162" s="10">
        <f>_xlfn.LET(_xlpm.d,(K162,L162),MAX(_xlpm.d)-MIN(_xlpm.d))</f>
        <v>0</v>
      </c>
      <c r="O162" s="1" t="str">
        <f>_xlfn.LET(_xlpm.sep,":",_xlpm.w,$G162,_xlfn.CONCAT("~",RIGHT(_xlpm.w,LEN(_xlpm.w)-FIND(_xlpm.sep,_xlpm.w)),"~"))</f>
        <v>~act~</v>
      </c>
      <c r="P162" s="1" t="str">
        <f>_xlfn.LET(_xlpm.sep,":",_xlpm.w,$G162,_xlfn.CONCAT("[",LEFT(_xlpm.w,FIND(_xlpm.sep,_xlpm.w)-1),"]"))</f>
        <v>[ɪkt]</v>
      </c>
      <c r="Q162" s="14" cm="1">
        <f t="array" ref="Q162">SUM(_xlfn._xlws.FILTER($H$2:$H$2300,_xlfn.MAP($O$2:$O$2300,_xlfn.LAMBDA(_xlpm.x,_xlpm.x=$O162))))</f>
        <v>2.6290630975143404E-3</v>
      </c>
      <c r="R162" s="14">
        <f>$H162/Q162</f>
        <v>3.03030303030303E-2</v>
      </c>
      <c r="S162" s="14" cm="1">
        <f t="array" ref="S162">SUM(_xlfn._xlws.FILTER($H$2:$H$2300,_xlfn.MAP($P$2:$P$2300,_xlfn.LAMBDA(_xlpm.x,_xlpm.x=$P162))))</f>
        <v>3.9834289356277883E-4</v>
      </c>
      <c r="T162" s="14">
        <f>$H162/S162</f>
        <v>0.2</v>
      </c>
      <c r="U162" s="14">
        <f>_xlfn.LET(_xlpm.freq,F162,_xlpm.size,M162+1,_xlpm.F,V162,LOG(1+_xlpm.freq)*LOG(1+_xlpm.size)*_xlpm.F)</f>
        <v>1.1074259861817088E-2</v>
      </c>
      <c r="V162" s="14">
        <f>_xlfn.LET(_xlpm.a,T162,_xlpm.b,R162,2*_xlpm.a*_xlpm.b/(_xlpm.a+_xlpm.b))</f>
        <v>5.2631578947368418E-2</v>
      </c>
      <c r="W162" s="14">
        <f>_xlfn.LET(_xlpm.p,R162,_xlpm.q,T162,LOG(_xlpm.p/_xlpm.q))</f>
        <v>-0.81954393554186877</v>
      </c>
      <c r="X162" s="2"/>
      <c r="AC162" s="2"/>
      <c r="AH162" s="2"/>
      <c r="AI162" s="2"/>
    </row>
    <row r="163" spans="1:35">
      <c r="A163" s="1" t="str">
        <f>_xlfn.LET(_xlpm.sep," : ",CONCATENATE(O163,_xlpm.sep,P163))</f>
        <v>~y~ : [j]</v>
      </c>
      <c r="B163" s="1">
        <f>_xlfn.LET(_xlpm.d,$G163,_xlpm.k,_xlfn.CONCAT(LEFT(TRIM(B$1),1),"*"),COUNTIF(_xlpm.d,_xlpm.k))</f>
        <v>0</v>
      </c>
      <c r="C163" s="1">
        <f>_xlfn.LET(_xlpm.d,$G163,_xlpm.k,_xlfn.CONCAT(LEFT(TRIM(C$1),1),"*"),COUNTIF(_xlpm.d,_xlpm.k))</f>
        <v>0</v>
      </c>
      <c r="D163" s="1">
        <f>_xlfn.LET(_xlpm.d,$G163,_xlpm.k,_xlfn.CONCAT(LEFT(TRIM(D$1),1),"*"),COUNTIF(_xlpm.d,_xlpm.k))</f>
        <v>0</v>
      </c>
      <c r="E163" s="1">
        <f>LOG(F163+1,10)</f>
        <v>1.3979400086720375</v>
      </c>
      <c r="F163" s="7">
        <v>24</v>
      </c>
      <c r="G163" s="9" t="s">
        <v>2241</v>
      </c>
      <c r="H163" s="4">
        <f>F163/freq.sum.r6e</f>
        <v>1.9120458891013384E-3</v>
      </c>
      <c r="I163" s="4" t="str">
        <f>_xlfn.LET(_xlpm.sep,":",_xlpm.w,$G163,LEFT(_xlpm.w,FIND(_xlpm.sep,_xlpm.w)-1))</f>
        <v>j</v>
      </c>
      <c r="J163" s="4" t="str">
        <f>_xlfn.LET(_xlpm.sep,":",_xlpm.w,$G163,RIGHT(_xlpm.w,LEN(_xlpm.w)-FIND(_xlpm.sep,_xlpm.w)))</f>
        <v>y</v>
      </c>
      <c r="K163" s="10">
        <f>_xlfn.LET(_xlpm.w,I163,LEN(_xlpm.w))</f>
        <v>1</v>
      </c>
      <c r="L163" s="10">
        <f>_xlfn.LET(_xlpm.w,J163,LEN(_xlpm.w))</f>
        <v>1</v>
      </c>
      <c r="M163" s="10">
        <f>_xlfn.LET(_xlpm.a,K163,_xlpm.b,L163,MAX(_xlpm.a,_xlpm.b))</f>
        <v>1</v>
      </c>
      <c r="N163" s="10">
        <f>_xlfn.LET(_xlpm.d,(K163,L163),MAX(_xlpm.d)-MIN(_xlpm.d))</f>
        <v>0</v>
      </c>
      <c r="O163" s="1" t="str">
        <f>_xlfn.LET(_xlpm.sep,":",_xlpm.w,$G163,_xlfn.CONCAT("~",RIGHT(_xlpm.w,LEN(_xlpm.w)-FIND(_xlpm.sep,_xlpm.w)),"~"))</f>
        <v>~y~</v>
      </c>
      <c r="P163" s="1" t="str">
        <f>_xlfn.LET(_xlpm.sep,":",_xlpm.w,$G163,_xlfn.CONCAT("[",LEFT(_xlpm.w,FIND(_xlpm.sep,_xlpm.w)-1),"]"))</f>
        <v>[j]</v>
      </c>
      <c r="Q163" s="14" cm="1">
        <f t="array" ref="Q163">SUM(_xlfn._xlws.FILTER($H$2:$H$2300,_xlfn.MAP($O$2:$O$2300,_xlfn.LAMBDA(_xlpm.x,_xlpm.x=$O163))))</f>
        <v>2.6210962396430844E-2</v>
      </c>
      <c r="R163" s="14">
        <f>$H163/Q163</f>
        <v>7.2948328267477214E-2</v>
      </c>
      <c r="S163" s="14" cm="1">
        <f t="array" ref="S163">SUM(_xlfn._xlws.FILTER($H$2:$H$2300,_xlfn.MAP($P$2:$P$2300,_xlfn.LAMBDA(_xlpm.x,_xlpm.x=$P163))))</f>
        <v>3.9834289356277886E-3</v>
      </c>
      <c r="T163" s="14">
        <f>$H163/S163</f>
        <v>0.48</v>
      </c>
      <c r="U163" s="14">
        <f>_xlfn.LET(_xlpm.freq,F163,_xlpm.size,M163+1,_xlpm.F,V163,LOG(1+_xlpm.freq)*LOG(1+_xlpm.size)*_xlpm.F)</f>
        <v>8.447327378918229E-2</v>
      </c>
      <c r="V163" s="14">
        <f>_xlfn.LET(_xlpm.a,T163,_xlpm.b,R163,2*_xlpm.a*_xlpm.b/(_xlpm.a+_xlpm.b))</f>
        <v>0.12664907651715041</v>
      </c>
      <c r="W163" s="14">
        <f>_xlfn.LET(_xlpm.p,R163,_xlpm.q,T163,LOG(_xlpm.p/_xlpm.q))</f>
        <v>-0.81822589361395548</v>
      </c>
      <c r="X163" s="2"/>
      <c r="AC163" s="2"/>
      <c r="AH163" s="2"/>
      <c r="AI163" s="2"/>
    </row>
    <row r="164" spans="1:35">
      <c r="A164" s="1" t="str">
        <f>_xlfn.LET(_xlpm.sep," : ",CONCATENATE(O164,_xlpm.sep,P164))</f>
        <v>~c~ : [ək]</v>
      </c>
      <c r="B164" s="1">
        <f>_xlfn.LET(_xlpm.d,$G164,_xlpm.k,_xlfn.CONCAT(LEFT(TRIM(B$1),1),"*"),COUNTIF(_xlpm.d,_xlpm.k))</f>
        <v>0</v>
      </c>
      <c r="C164" s="1">
        <f>_xlfn.LET(_xlpm.d,$G164,_xlpm.k,_xlfn.CONCAT(LEFT(TRIM(C$1),1),"*"),COUNTIF(_xlpm.d,_xlpm.k))</f>
        <v>0</v>
      </c>
      <c r="D164" s="1">
        <f>_xlfn.LET(_xlpm.d,$G164,_xlpm.k,_xlfn.CONCAT(LEFT(TRIM(D$1),1),"*"),COUNTIF(_xlpm.d,_xlpm.k))</f>
        <v>0</v>
      </c>
      <c r="E164" s="1">
        <f>LOG(F164+1,10)</f>
        <v>0.30102999566398114</v>
      </c>
      <c r="F164" s="7">
        <v>1</v>
      </c>
      <c r="G164" s="9" t="s">
        <v>970</v>
      </c>
      <c r="H164" s="4">
        <f>F164/freq.sum.r6e</f>
        <v>7.9668578712555765E-5</v>
      </c>
      <c r="I164" s="4" t="str">
        <f>_xlfn.LET(_xlpm.sep,":",_xlpm.w,$G164,LEFT(_xlpm.w,FIND(_xlpm.sep,_xlpm.w)-1))</f>
        <v>ək</v>
      </c>
      <c r="J164" s="4" t="str">
        <f>_xlfn.LET(_xlpm.sep,":",_xlpm.w,$G164,RIGHT(_xlpm.w,LEN(_xlpm.w)-FIND(_xlpm.sep,_xlpm.w)))</f>
        <v>c</v>
      </c>
      <c r="K164" s="10">
        <f>_xlfn.LET(_xlpm.w,I164,LEN(_xlpm.w))</f>
        <v>2</v>
      </c>
      <c r="L164" s="10">
        <f>_xlfn.LET(_xlpm.w,J164,LEN(_xlpm.w))</f>
        <v>1</v>
      </c>
      <c r="M164" s="10">
        <f>_xlfn.LET(_xlpm.a,K164,_xlpm.b,L164,MAX(_xlpm.a,_xlpm.b))</f>
        <v>2</v>
      </c>
      <c r="N164" s="10">
        <f>_xlfn.LET(_xlpm.d,(K164,L164),MAX(_xlpm.d)-MIN(_xlpm.d))</f>
        <v>1</v>
      </c>
      <c r="O164" s="1" t="str">
        <f>_xlfn.LET(_xlpm.sep,":",_xlpm.w,$G164,_xlfn.CONCAT("~",RIGHT(_xlpm.w,LEN(_xlpm.w)-FIND(_xlpm.sep,_xlpm.w)),"~"))</f>
        <v>~c~</v>
      </c>
      <c r="P164" s="1" t="str">
        <f>_xlfn.LET(_xlpm.sep,":",_xlpm.w,$G164,_xlfn.CONCAT("[",LEFT(_xlpm.w,FIND(_xlpm.sep,_xlpm.w)-1),"]"))</f>
        <v>[ək]</v>
      </c>
      <c r="Q164" s="14" cm="1">
        <f t="array" ref="Q164">SUM(_xlfn._xlws.FILTER($H$2:$H$2300,_xlfn.MAP($O$2:$O$2300,_xlfn.LAMBDA(_xlpm.x,_xlpm.x=$O164))))</f>
        <v>2.3342893562778841E-2</v>
      </c>
      <c r="R164" s="14">
        <f>$H164/Q164</f>
        <v>3.4129692832764501E-3</v>
      </c>
      <c r="S164" s="14" cm="1">
        <f t="array" ref="S164">SUM(_xlfn._xlws.FILTER($H$2:$H$2300,_xlfn.MAP($P$2:$P$2300,_xlfn.LAMBDA(_xlpm.x,_xlpm.x=$P164))))</f>
        <v>3.5850860420650102E-3</v>
      </c>
      <c r="T164" s="14">
        <f>$H164/S164</f>
        <v>2.2222222222222216E-2</v>
      </c>
      <c r="U164" s="14">
        <f>_xlfn.LET(_xlpm.freq,F164,_xlpm.size,M164+1,_xlpm.F,V164,LOG(1+_xlpm.freq)*LOG(1+_xlpm.size)*_xlpm.F)</f>
        <v>1.0724148909994856E-3</v>
      </c>
      <c r="V164" s="14">
        <f>_xlfn.LET(_xlpm.a,T164,_xlpm.b,R164,2*_xlpm.a*_xlpm.b/(_xlpm.a+_xlpm.b))</f>
        <v>5.9171597633136085E-3</v>
      </c>
      <c r="W164" s="14">
        <f>_xlfn.LET(_xlpm.p,R164,_xlpm.q,T164,LOG(_xlpm.p/_xlpm.q))</f>
        <v>-0.81365510657876572</v>
      </c>
      <c r="X164" s="2"/>
      <c r="AC164" s="2"/>
      <c r="AH164" s="2"/>
      <c r="AI164" s="2"/>
    </row>
    <row r="165" spans="1:35">
      <c r="A165" s="1" t="str">
        <f>_xlfn.LET(_xlpm.sep," : ",CONCATENATE(O165,_xlpm.sep,P165))</f>
        <v>~ic~ : [aɪs]</v>
      </c>
      <c r="B165" s="1">
        <f>_xlfn.LET(_xlpm.d,$G165,_xlpm.k,_xlfn.CONCAT(LEFT(TRIM(B$1),1),"*"),COUNTIF(_xlpm.d,_xlpm.k))</f>
        <v>0</v>
      </c>
      <c r="C165" s="1">
        <f>_xlfn.LET(_xlpm.d,$G165,_xlpm.k,_xlfn.CONCAT(LEFT(TRIM(C$1),1),"*"),COUNTIF(_xlpm.d,_xlpm.k))</f>
        <v>0</v>
      </c>
      <c r="D165" s="1">
        <f>_xlfn.LET(_xlpm.d,$G165,_xlpm.k,_xlfn.CONCAT(LEFT(TRIM(D$1),1),"*"),COUNTIF(_xlpm.d,_xlpm.k))</f>
        <v>0</v>
      </c>
      <c r="E165" s="1">
        <f>LOG(F165+1,10)</f>
        <v>0.47712125471966244</v>
      </c>
      <c r="F165" s="7">
        <v>2</v>
      </c>
      <c r="G165" s="9" t="s">
        <v>469</v>
      </c>
      <c r="H165" s="4">
        <f>F165/freq.sum.r6e</f>
        <v>1.5933715742511153E-4</v>
      </c>
      <c r="I165" s="1" t="str">
        <f>_xlfn.LET(_xlpm.sep,":",_xlpm.w,$G165,LEFT(_xlpm.w,FIND(_xlpm.sep,_xlpm.w)-1))</f>
        <v>aɪs</v>
      </c>
      <c r="J165" s="1" t="str">
        <f>_xlfn.LET(_xlpm.sep,":",_xlpm.w,$G165,RIGHT(_xlpm.w,LEN(_xlpm.w)-FIND(_xlpm.sep,_xlpm.w)))</f>
        <v>ic</v>
      </c>
      <c r="K165" s="10">
        <f>_xlfn.LET(_xlpm.w,I165,LEN(_xlpm.w))</f>
        <v>3</v>
      </c>
      <c r="L165" s="10">
        <f>_xlfn.LET(_xlpm.w,J165,LEN(_xlpm.w))</f>
        <v>2</v>
      </c>
      <c r="M165" s="10">
        <f>_xlfn.LET(_xlpm.a,K165,_xlpm.b,L165,MAX(_xlpm.a,_xlpm.b))</f>
        <v>3</v>
      </c>
      <c r="N165" s="10">
        <f>_xlfn.LET(_xlpm.d,(K165,L165),MAX(_xlpm.d)-MIN(_xlpm.d))</f>
        <v>1</v>
      </c>
      <c r="O165" s="1" t="str">
        <f>_xlfn.LET(_xlpm.sep,":",_xlpm.w,$G165,_xlfn.CONCAT("~",RIGHT(_xlpm.w,LEN(_xlpm.w)-FIND(_xlpm.sep,_xlpm.w)),"~"))</f>
        <v>~ic~</v>
      </c>
      <c r="P165" s="1" t="str">
        <f>_xlfn.LET(_xlpm.sep,":",_xlpm.w,$G165,_xlfn.CONCAT("[",LEFT(_xlpm.w,FIND(_xlpm.sep,_xlpm.w)-1),"]"))</f>
        <v>[aɪs]</v>
      </c>
      <c r="Q165" s="14" cm="1">
        <f t="array" ref="Q165">SUM(_xlfn._xlws.FILTER($H$2:$H$2302,_xlfn.MAP($O$2:$O$2302,_xlfn.LAMBDA(_xlpm.x,_xlpm.x=$O165))))</f>
        <v>8.2058636073932441E-3</v>
      </c>
      <c r="R165" s="14">
        <f>$H165/Q165</f>
        <v>1.9417475728155338E-2</v>
      </c>
      <c r="S165" s="14" cm="1">
        <f t="array" ref="S165">SUM(_xlfn._xlws.FILTER($H$2:$H$2302,_xlfn.MAP($P$2:$P$2302,_xlfn.LAMBDA(_xlpm.x,_xlpm.x=$P165))))</f>
        <v>1.274697259400892E-3</v>
      </c>
      <c r="T165" s="14">
        <f>$H165/S165</f>
        <v>0.12500000000000003</v>
      </c>
      <c r="U165" s="14">
        <f>_xlfn.LET(_xlpm.freq,F165,_xlpm.size,M165+1,_xlpm.F,V165,LOG(1+_xlpm.freq)*LOG(1+_xlpm.size)*_xlpm.F)</f>
        <v>1.1209863713620477E-2</v>
      </c>
      <c r="V165" s="14">
        <f>_xlfn.LET(_xlpm.a,T165,_xlpm.b,R165,2*_xlpm.a*_xlpm.b/(_xlpm.a+_xlpm.b))</f>
        <v>3.3613445378151259E-2</v>
      </c>
      <c r="W165" s="14">
        <f>_xlfn.LET(_xlpm.p,R165,_xlpm.q,T165,LOG(_xlpm.p/_xlpm.q))</f>
        <v>-0.80871724204924755</v>
      </c>
      <c r="X165" s="2"/>
      <c r="AC165" s="2"/>
      <c r="AH165" s="2"/>
      <c r="AI165" s="2"/>
    </row>
    <row r="166" spans="1:35">
      <c r="A166" s="1" t="str">
        <f>_xlfn.LET(_xlpm.sep," : ",CONCATENATE(O166,_xlpm.sep,P166))</f>
        <v>~ow~ : [aw]</v>
      </c>
      <c r="B166" s="1">
        <f>_xlfn.LET(_xlpm.d,$G166,_xlpm.k,_xlfn.CONCAT(LEFT(TRIM(B$1),1),"*"),COUNTIF(_xlpm.d,_xlpm.k))</f>
        <v>0</v>
      </c>
      <c r="C166" s="1">
        <f>_xlfn.LET(_xlpm.d,$G166,_xlpm.k,_xlfn.CONCAT(LEFT(TRIM(C$1),1),"*"),COUNTIF(_xlpm.d,_xlpm.k))</f>
        <v>0</v>
      </c>
      <c r="D166" s="1">
        <f>_xlfn.LET(_xlpm.d,$G166,_xlpm.k,_xlfn.CONCAT(LEFT(TRIM(D$1),1),"*"),COUNTIF(_xlpm.d,_xlpm.k))</f>
        <v>0</v>
      </c>
      <c r="E166" s="1">
        <f>LOG(F166+1,10)</f>
        <v>0.90308998699194343</v>
      </c>
      <c r="F166" s="7">
        <v>7</v>
      </c>
      <c r="G166" s="9" t="s">
        <v>136</v>
      </c>
      <c r="H166" s="4">
        <f>F166/freq.sum.r6e</f>
        <v>5.5768005098789041E-4</v>
      </c>
      <c r="I166" s="4" t="str">
        <f>_xlfn.LET(_xlpm.sep,":",_xlpm.w,$G166,LEFT(_xlpm.w,FIND(_xlpm.sep,_xlpm.w)-1))</f>
        <v>aw</v>
      </c>
      <c r="J166" s="4" t="str">
        <f>_xlfn.LET(_xlpm.sep,":",_xlpm.w,$G166,RIGHT(_xlpm.w,LEN(_xlpm.w)-FIND(_xlpm.sep,_xlpm.w)))</f>
        <v>ow</v>
      </c>
      <c r="K166" s="10">
        <f>_xlfn.LET(_xlpm.w,I166,LEN(_xlpm.w))</f>
        <v>2</v>
      </c>
      <c r="L166" s="10">
        <f>_xlfn.LET(_xlpm.w,J166,LEN(_xlpm.w))</f>
        <v>2</v>
      </c>
      <c r="M166" s="10">
        <f>_xlfn.LET(_xlpm.a,K166,_xlpm.b,L166,MAX(_xlpm.a,_xlpm.b))</f>
        <v>2</v>
      </c>
      <c r="N166" s="10">
        <f>_xlfn.LET(_xlpm.d,(K166,L166),MAX(_xlpm.d)-MIN(_xlpm.d))</f>
        <v>0</v>
      </c>
      <c r="O166" s="1" t="str">
        <f>_xlfn.LET(_xlpm.sep,":",_xlpm.w,$G166,_xlfn.CONCAT("~",RIGHT(_xlpm.w,LEN(_xlpm.w)-FIND(_xlpm.sep,_xlpm.w)),"~"))</f>
        <v>~ow~</v>
      </c>
      <c r="P166" s="1" t="str">
        <f>_xlfn.LET(_xlpm.sep,":",_xlpm.w,$G166,_xlfn.CONCAT("[",LEFT(_xlpm.w,FIND(_xlpm.sep,_xlpm.w)-1),"]"))</f>
        <v>[aw]</v>
      </c>
      <c r="Q166" s="14" cm="1">
        <f t="array" ref="Q166">SUM(_xlfn._xlws.FILTER($H$2:$H$2300,_xlfn.MAP($O$2:$O$2300,_xlfn.LAMBDA(_xlpm.x,_xlpm.x=$O166))))</f>
        <v>5.5768005098789037E-3</v>
      </c>
      <c r="R166" s="14">
        <f>$H166/Q166</f>
        <v>0.1</v>
      </c>
      <c r="S166" s="14" cm="1">
        <f t="array" ref="S166">SUM(_xlfn._xlws.FILTER($H$2:$H$2300,_xlfn.MAP($P$2:$P$2300,_xlfn.LAMBDA(_xlpm.x,_xlpm.x=$P166))))</f>
        <v>8.7635436583811347E-4</v>
      </c>
      <c r="T166" s="14">
        <f>$H166/S166</f>
        <v>0.63636363636363635</v>
      </c>
      <c r="U166" s="14">
        <f>_xlfn.LET(_xlpm.freq,F166,_xlpm.size,M166+1,_xlpm.F,V166,LOG(1+_xlpm.freq)*LOG(1+_xlpm.size)*_xlpm.F)</f>
        <v>9.3975319707584562E-2</v>
      </c>
      <c r="V166" s="14">
        <f>_xlfn.LET(_xlpm.a,T166,_xlpm.b,R166,2*_xlpm.a*_xlpm.b/(_xlpm.a+_xlpm.b))</f>
        <v>0.17283950617283952</v>
      </c>
      <c r="W166" s="14">
        <f>_xlfn.LET(_xlpm.p,R166,_xlpm.q,T166,LOG(_xlpm.p/_xlpm.q))</f>
        <v>-0.80370535485603167</v>
      </c>
      <c r="X166" s="2"/>
      <c r="AC166" s="2"/>
      <c r="AH166" s="2"/>
      <c r="AI166" s="2"/>
    </row>
    <row r="167" spans="1:35">
      <c r="A167" s="1" t="str">
        <f>_xlfn.LET(_xlpm.sep," : ",CONCATENATE(O167,_xlpm.sep,P167))</f>
        <v>~and~ : [ɑnd]</v>
      </c>
      <c r="B167" s="1">
        <f>_xlfn.LET(_xlpm.d,$G167,_xlpm.k,_xlfn.CONCAT(LEFT(TRIM(B$1),1),"*"),COUNTIF(_xlpm.d,_xlpm.k))</f>
        <v>0</v>
      </c>
      <c r="C167" s="1">
        <f>_xlfn.LET(_xlpm.d,$G167,_xlpm.k,_xlfn.CONCAT(LEFT(TRIM(C$1),1),"*"),COUNTIF(_xlpm.d,_xlpm.k))</f>
        <v>0</v>
      </c>
      <c r="D167" s="1">
        <f>_xlfn.LET(_xlpm.d,$G167,_xlpm.k,_xlfn.CONCAT(LEFT(TRIM(D$1),1),"*"),COUNTIF(_xlpm.d,_xlpm.k))</f>
        <v>0</v>
      </c>
      <c r="E167" s="1">
        <f>LOG(F167+1,10)</f>
        <v>0.47712125471966244</v>
      </c>
      <c r="F167" s="7">
        <v>2</v>
      </c>
      <c r="G167" s="9" t="s">
        <v>1274</v>
      </c>
      <c r="H167" s="4">
        <f>F167/freq.sum.r6e</f>
        <v>1.5933715742511153E-4</v>
      </c>
      <c r="I167" s="4" t="str">
        <f>_xlfn.LET(_xlpm.sep,":",_xlpm.w,$G167,LEFT(_xlpm.w,FIND(_xlpm.sep,_xlpm.w)-1))</f>
        <v>ɑnd</v>
      </c>
      <c r="J167" s="4" t="str">
        <f>_xlfn.LET(_xlpm.sep,":",_xlpm.w,$G167,RIGHT(_xlpm.w,LEN(_xlpm.w)-FIND(_xlpm.sep,_xlpm.w)))</f>
        <v>and</v>
      </c>
      <c r="K167" s="10">
        <f>_xlfn.LET(_xlpm.w,I167,LEN(_xlpm.w))</f>
        <v>3</v>
      </c>
      <c r="L167" s="10">
        <f>_xlfn.LET(_xlpm.w,J167,LEN(_xlpm.w))</f>
        <v>3</v>
      </c>
      <c r="M167" s="10">
        <f>_xlfn.LET(_xlpm.a,K167,_xlpm.b,L167,MAX(_xlpm.a,_xlpm.b))</f>
        <v>3</v>
      </c>
      <c r="N167" s="10">
        <f>_xlfn.LET(_xlpm.d,(K167,L167),MAX(_xlpm.d)-MIN(_xlpm.d))</f>
        <v>0</v>
      </c>
      <c r="O167" s="1" t="str">
        <f>_xlfn.LET(_xlpm.sep,":",_xlpm.w,$G167,_xlfn.CONCAT("~",RIGHT(_xlpm.w,LEN(_xlpm.w)-FIND(_xlpm.sep,_xlpm.w)),"~"))</f>
        <v>~and~</v>
      </c>
      <c r="P167" s="1" t="str">
        <f>_xlfn.LET(_xlpm.sep,":",_xlpm.w,$G167,_xlfn.CONCAT("[",LEFT(_xlpm.w,FIND(_xlpm.sep,_xlpm.w)-1),"]"))</f>
        <v>[ɑnd]</v>
      </c>
      <c r="Q167" s="14" cm="1">
        <f t="array" ref="Q167">SUM(_xlfn._xlws.FILTER($H$2:$H$2300,_xlfn.MAP($O$2:$O$2300,_xlfn.LAMBDA(_xlpm.x,_xlpm.x=$O167))))</f>
        <v>2.9477374123645633E-3</v>
      </c>
      <c r="R167" s="14">
        <f>$H167/Q167</f>
        <v>5.4054054054054057E-2</v>
      </c>
      <c r="S167" s="14" cm="1">
        <f t="array" ref="S167">SUM(_xlfn._xlws.FILTER($H$2:$H$2300,_xlfn.MAP($P$2:$P$2300,_xlfn.LAMBDA(_xlpm.x,_xlpm.x=$P167))))</f>
        <v>4.7801147227533459E-4</v>
      </c>
      <c r="T167" s="14">
        <f>$H167/S167</f>
        <v>0.33333333333333331</v>
      </c>
      <c r="U167" s="14">
        <f>_xlfn.LET(_xlpm.freq,F167,_xlpm.size,M167+1,_xlpm.F,V167,LOG(1+_xlpm.freq)*LOG(1+_xlpm.size)*_xlpm.F)</f>
        <v>3.102264609118225E-2</v>
      </c>
      <c r="V167" s="14">
        <f>_xlfn.LET(_xlpm.a,T167,_xlpm.b,R167,2*_xlpm.a*_xlpm.b/(_xlpm.a+_xlpm.b))</f>
        <v>9.3023255813953487E-2</v>
      </c>
      <c r="W167" s="14">
        <f>_xlfn.LET(_xlpm.p,R167,_xlpm.q,T167,LOG(_xlpm.p/_xlpm.q))</f>
        <v>-0.79005047368335135</v>
      </c>
      <c r="X167" s="2"/>
      <c r="AC167" s="2"/>
      <c r="AH167" s="2"/>
      <c r="AI167" s="2"/>
    </row>
    <row r="168" spans="1:35">
      <c r="A168" s="1" t="str">
        <f>_xlfn.LET(_xlpm.sep," : ",CONCATENATE(O168,_xlpm.sep,P168))</f>
        <v>~es~ : [ɛz]</v>
      </c>
      <c r="B168" s="1">
        <f>_xlfn.LET(_xlpm.d,$G168,_xlpm.k,_xlfn.CONCAT(LEFT(TRIM(B$1),1),"*"),COUNTIF(_xlpm.d,_xlpm.k))</f>
        <v>0</v>
      </c>
      <c r="C168" s="1">
        <f>_xlfn.LET(_xlpm.d,$G168,_xlpm.k,_xlfn.CONCAT(LEFT(TRIM(C$1),1),"*"),COUNTIF(_xlpm.d,_xlpm.k))</f>
        <v>0</v>
      </c>
      <c r="D168" s="1">
        <f>_xlfn.LET(_xlpm.d,$G168,_xlpm.k,_xlfn.CONCAT(LEFT(TRIM(D$1),1),"*"),COUNTIF(_xlpm.d,_xlpm.k))</f>
        <v>0</v>
      </c>
      <c r="E168" s="1">
        <f>LOG(F168+1,10)</f>
        <v>0.90308998699194343</v>
      </c>
      <c r="F168" s="7">
        <v>7</v>
      </c>
      <c r="G168" s="9" t="s">
        <v>1684</v>
      </c>
      <c r="H168" s="4">
        <f>F168/freq.sum.r6e</f>
        <v>5.5768005098789041E-4</v>
      </c>
      <c r="I168" s="1" t="str">
        <f>_xlfn.LET(_xlpm.sep,":",_xlpm.w,$G168,LEFT(_xlpm.w,FIND(_xlpm.sep,_xlpm.w)-1))</f>
        <v>ɛz</v>
      </c>
      <c r="J168" s="1" t="str">
        <f>_xlfn.LET(_xlpm.sep,":",_xlpm.w,$G168,RIGHT(_xlpm.w,LEN(_xlpm.w)-FIND(_xlpm.sep,_xlpm.w)))</f>
        <v>es</v>
      </c>
      <c r="K168" s="10">
        <f>_xlfn.LET(_xlpm.w,I168,LEN(_xlpm.w))</f>
        <v>2</v>
      </c>
      <c r="L168" s="10">
        <f>_xlfn.LET(_xlpm.w,J168,LEN(_xlpm.w))</f>
        <v>2</v>
      </c>
      <c r="M168" s="10">
        <f>_xlfn.LET(_xlpm.a,K168,_xlpm.b,L168,MAX(_xlpm.a,_xlpm.b))</f>
        <v>2</v>
      </c>
      <c r="N168" s="10">
        <f>_xlfn.LET(_xlpm.d,(K168,L168),MAX(_xlpm.d)-MIN(_xlpm.d))</f>
        <v>0</v>
      </c>
      <c r="O168" s="1" t="str">
        <f>_xlfn.LET(_xlpm.sep,":",_xlpm.w,$G168,_xlfn.CONCAT("~",RIGHT(_xlpm.w,LEN(_xlpm.w)-FIND(_xlpm.sep,_xlpm.w)),"~"))</f>
        <v>~es~</v>
      </c>
      <c r="P168" s="1" t="str">
        <f>_xlfn.LET(_xlpm.sep,":",_xlpm.w,$G168,_xlfn.CONCAT("[",LEFT(_xlpm.w,FIND(_xlpm.sep,_xlpm.w)-1),"]"))</f>
        <v>[ɛz]</v>
      </c>
      <c r="Q168" s="14" cm="1">
        <f t="array" ref="Q168">SUM(_xlfn._xlws.FILTER($H$2:$H$2302,_xlfn.MAP($O$2:$O$2302,_xlfn.LAMBDA(_xlpm.x,_xlpm.x=$O168))))</f>
        <v>4.8597833014659021E-3</v>
      </c>
      <c r="R168" s="14">
        <f>$H168/Q168</f>
        <v>0.11475409836065574</v>
      </c>
      <c r="S168" s="14" cm="1">
        <f t="array" ref="S168">SUM(_xlfn._xlws.FILTER($H$2:$H$2302,_xlfn.MAP($P$2:$P$2302,_xlfn.LAMBDA(_xlpm.x,_xlpm.x=$P168))))</f>
        <v>7.9668578712555776E-4</v>
      </c>
      <c r="T168" s="14">
        <f>$H168/S168</f>
        <v>0.7</v>
      </c>
      <c r="U168" s="14">
        <f>_xlfn.LET(_xlpm.freq,F168,_xlpm.size,M168+1,_xlpm.F,V168,LOG(1+_xlpm.freq)*LOG(1+_xlpm.size)*_xlpm.F)</f>
        <v>0.10721128022977956</v>
      </c>
      <c r="V168" s="14">
        <f>_xlfn.LET(_xlpm.a,T168,_xlpm.b,R168,2*_xlpm.a*_xlpm.b/(_xlpm.a+_xlpm.b))</f>
        <v>0.19718309859154931</v>
      </c>
      <c r="W168" s="14">
        <f>_xlfn.LET(_xlpm.p,R168,_xlpm.q,T168,LOG(_xlpm.p/_xlpm.q))</f>
        <v>-0.78532983501076703</v>
      </c>
      <c r="X168" s="2"/>
      <c r="AC168" s="2"/>
      <c r="AH168" s="2"/>
      <c r="AI168" s="2"/>
    </row>
    <row r="169" spans="1:35">
      <c r="A169" s="1" t="str">
        <f>_xlfn.LET(_xlpm.sep," : ",CONCATENATE(O169,_xlpm.sep,P169))</f>
        <v>~aph~ : [æph]</v>
      </c>
      <c r="B169" s="1">
        <f>_xlfn.LET(_xlpm.d,$G169,_xlpm.k,_xlfn.CONCAT(LEFT(TRIM(B$1),1),"*"),COUNTIF(_xlpm.d,_xlpm.k))</f>
        <v>0</v>
      </c>
      <c r="C169" s="1">
        <f>_xlfn.LET(_xlpm.d,$G169,_xlpm.k,_xlfn.CONCAT(LEFT(TRIM(C$1),1),"*"),COUNTIF(_xlpm.d,_xlpm.k))</f>
        <v>0</v>
      </c>
      <c r="D169" s="1">
        <f>_xlfn.LET(_xlpm.d,$G169,_xlpm.k,_xlfn.CONCAT(LEFT(TRIM(D$1),1),"*"),COUNTIF(_xlpm.d,_xlpm.k))</f>
        <v>0</v>
      </c>
      <c r="E169" s="1">
        <f>LOG(F169+1,10)</f>
        <v>0.30102999566398114</v>
      </c>
      <c r="F169" s="7">
        <v>1</v>
      </c>
      <c r="G169" s="9" t="s">
        <v>116</v>
      </c>
      <c r="H169" s="4">
        <f>F169/freq.sum.r6e</f>
        <v>7.9668578712555765E-5</v>
      </c>
      <c r="I169" s="1" t="str">
        <f>_xlfn.LET(_xlpm.sep,":",_xlpm.w,$G169,LEFT(_xlpm.w,FIND(_xlpm.sep,_xlpm.w)-1))</f>
        <v>æph</v>
      </c>
      <c r="J169" s="1" t="str">
        <f>_xlfn.LET(_xlpm.sep,":",_xlpm.w,$G169,RIGHT(_xlpm.w,LEN(_xlpm.w)-FIND(_xlpm.sep,_xlpm.w)))</f>
        <v>aph</v>
      </c>
      <c r="K169" s="10">
        <f>_xlfn.LET(_xlpm.w,I169,LEN(_xlpm.w))</f>
        <v>3</v>
      </c>
      <c r="L169" s="10">
        <f>_xlfn.LET(_xlpm.w,J169,LEN(_xlpm.w))</f>
        <v>3</v>
      </c>
      <c r="M169" s="10">
        <f>_xlfn.LET(_xlpm.a,K169,_xlpm.b,L169,MAX(_xlpm.a,_xlpm.b))</f>
        <v>3</v>
      </c>
      <c r="N169" s="10">
        <f>_xlfn.LET(_xlpm.d,(K169,L169),MAX(_xlpm.d)-MIN(_xlpm.d))</f>
        <v>0</v>
      </c>
      <c r="O169" s="1" t="str">
        <f>_xlfn.LET(_xlpm.sep,":",_xlpm.w,$G169,_xlfn.CONCAT("~",RIGHT(_xlpm.w,LEN(_xlpm.w)-FIND(_xlpm.sep,_xlpm.w)),"~"))</f>
        <v>~aph~</v>
      </c>
      <c r="P169" s="1" t="str">
        <f>_xlfn.LET(_xlpm.sep,":",_xlpm.w,$G169,_xlfn.CONCAT("[",LEFT(_xlpm.w,FIND(_xlpm.sep,_xlpm.w)-1),"]"))</f>
        <v>[æph]</v>
      </c>
      <c r="Q169" s="14" cm="1">
        <f t="array" ref="Q169">SUM(_xlfn._xlws.FILTER($H$2:$H$2302,_xlfn.MAP($O$2:$O$2302,_xlfn.LAMBDA(_xlpm.x,_xlpm.x=$O169))))</f>
        <v>4.7801147227533459E-4</v>
      </c>
      <c r="R169" s="14">
        <f>$H169/Q169</f>
        <v>0.16666666666666666</v>
      </c>
      <c r="S169" s="14" cm="1">
        <f t="array" ref="S169">SUM(_xlfn._xlws.FILTER($H$2:$H$2302,_xlfn.MAP($P$2:$P$2302,_xlfn.LAMBDA(_xlpm.x,_xlpm.x=$P169))))</f>
        <v>7.9668578712555765E-5</v>
      </c>
      <c r="T169" s="14">
        <f>$H169/S169</f>
        <v>1</v>
      </c>
      <c r="U169" s="14">
        <f>_xlfn.LET(_xlpm.freq,F169,_xlpm.size,M169+1,_xlpm.F,V169,LOG(1+_xlpm.freq)*LOG(1+_xlpm.size)*_xlpm.F)</f>
        <v>6.0117410678435623E-2</v>
      </c>
      <c r="V169" s="14">
        <f>_xlfn.LET(_xlpm.a,T169,_xlpm.b,R169,2*_xlpm.a*_xlpm.b/(_xlpm.a+_xlpm.b))</f>
        <v>0.2857142857142857</v>
      </c>
      <c r="W169" s="14">
        <f>_xlfn.LET(_xlpm.p,R169,_xlpm.q,T169,LOG(_xlpm.p/_xlpm.q))</f>
        <v>-0.77815125038364363</v>
      </c>
      <c r="X169" s="2"/>
      <c r="AC169" s="2"/>
      <c r="AH169" s="2"/>
      <c r="AI169" s="2"/>
    </row>
    <row r="170" spans="1:35">
      <c r="A170" s="1" t="str">
        <f>_xlfn.LET(_xlpm.sep," : ",CONCATENATE(O170,_xlpm.sep,P170))</f>
        <v>~ubl~ : [ubl]</v>
      </c>
      <c r="B170" s="1">
        <f>_xlfn.LET(_xlpm.d,$G170,_xlpm.k,_xlfn.CONCAT(LEFT(TRIM(B$1),1),"*"),COUNTIF(_xlpm.d,_xlpm.k))</f>
        <v>0</v>
      </c>
      <c r="C170" s="1">
        <f>_xlfn.LET(_xlpm.d,$G170,_xlpm.k,_xlfn.CONCAT(LEFT(TRIM(C$1),1),"*"),COUNTIF(_xlpm.d,_xlpm.k))</f>
        <v>0</v>
      </c>
      <c r="D170" s="1">
        <f>_xlfn.LET(_xlpm.d,$G170,_xlpm.k,_xlfn.CONCAT(LEFT(TRIM(D$1),1),"*"),COUNTIF(_xlpm.d,_xlpm.k))</f>
        <v>0</v>
      </c>
      <c r="E170" s="1">
        <f>LOG(F170+1,10)</f>
        <v>0.30102999566398114</v>
      </c>
      <c r="F170" s="7">
        <v>1</v>
      </c>
      <c r="G170" s="9" t="s">
        <v>2249</v>
      </c>
      <c r="H170" s="4">
        <f>F170/freq.sum.r6e</f>
        <v>7.9668578712555765E-5</v>
      </c>
      <c r="I170" s="4" t="str">
        <f>_xlfn.LET(_xlpm.sep,":",_xlpm.w,$G170,LEFT(_xlpm.w,FIND(_xlpm.sep,_xlpm.w)-1))</f>
        <v>ubl</v>
      </c>
      <c r="J170" s="4" t="str">
        <f>_xlfn.LET(_xlpm.sep,":",_xlpm.w,$G170,RIGHT(_xlpm.w,LEN(_xlpm.w)-FIND(_xlpm.sep,_xlpm.w)))</f>
        <v>ubl</v>
      </c>
      <c r="K170" s="10">
        <f>_xlfn.LET(_xlpm.w,I170,LEN(_xlpm.w))</f>
        <v>3</v>
      </c>
      <c r="L170" s="10">
        <f>_xlfn.LET(_xlpm.w,J170,LEN(_xlpm.w))</f>
        <v>3</v>
      </c>
      <c r="M170" s="10">
        <f>_xlfn.LET(_xlpm.a,K170,_xlpm.b,L170,MAX(_xlpm.a,_xlpm.b))</f>
        <v>3</v>
      </c>
      <c r="N170" s="10">
        <f>_xlfn.LET(_xlpm.d,(K170,L170),MAX(_xlpm.d)-MIN(_xlpm.d))</f>
        <v>0</v>
      </c>
      <c r="O170" s="1" t="str">
        <f>_xlfn.LET(_xlpm.sep,":",_xlpm.w,$G170,_xlfn.CONCAT("~",RIGHT(_xlpm.w,LEN(_xlpm.w)-FIND(_xlpm.sep,_xlpm.w)),"~"))</f>
        <v>~ubl~</v>
      </c>
      <c r="P170" s="1" t="str">
        <f>_xlfn.LET(_xlpm.sep,":",_xlpm.w,$G170,_xlfn.CONCAT("[",LEFT(_xlpm.w,FIND(_xlpm.sep,_xlpm.w)-1),"]"))</f>
        <v>[ubl]</v>
      </c>
      <c r="Q170" s="14" cm="1">
        <f t="array" ref="Q170">SUM(_xlfn._xlws.FILTER($H$2:$H$2300,_xlfn.MAP($O$2:$O$2300,_xlfn.LAMBDA(_xlpm.x,_xlpm.x=$O170))))</f>
        <v>4.7801147227533459E-4</v>
      </c>
      <c r="R170" s="14">
        <f>$H170/Q170</f>
        <v>0.16666666666666666</v>
      </c>
      <c r="S170" s="14" cm="1">
        <f t="array" ref="S170">SUM(_xlfn._xlws.FILTER($H$2:$H$2300,_xlfn.MAP($P$2:$P$2300,_xlfn.LAMBDA(_xlpm.x,_xlpm.x=$P170))))</f>
        <v>7.9668578712555765E-5</v>
      </c>
      <c r="T170" s="14">
        <f>$H170/S170</f>
        <v>1</v>
      </c>
      <c r="U170" s="14">
        <f>_xlfn.LET(_xlpm.freq,F170,_xlpm.size,M170+1,_xlpm.F,V170,LOG(1+_xlpm.freq)*LOG(1+_xlpm.size)*_xlpm.F)</f>
        <v>6.0117410678435623E-2</v>
      </c>
      <c r="V170" s="14">
        <f>_xlfn.LET(_xlpm.a,T170,_xlpm.b,R170,2*_xlpm.a*_xlpm.b/(_xlpm.a+_xlpm.b))</f>
        <v>0.2857142857142857</v>
      </c>
      <c r="W170" s="14">
        <f>_xlfn.LET(_xlpm.p,R170,_xlpm.q,T170,LOG(_xlpm.p/_xlpm.q))</f>
        <v>-0.77815125038364363</v>
      </c>
      <c r="X170" s="2"/>
      <c r="AC170" s="2"/>
      <c r="AH170" s="2"/>
      <c r="AI170" s="2"/>
    </row>
    <row r="171" spans="1:35">
      <c r="A171" s="1" t="str">
        <f>_xlfn.LET(_xlpm.sep," : ",CONCATENATE(O171,_xlpm.sep,P171))</f>
        <v>~uct~ : [ʌkt]</v>
      </c>
      <c r="B171" s="1">
        <f>_xlfn.LET(_xlpm.d,$G171,_xlpm.k,_xlfn.CONCAT(LEFT(TRIM(B$1),1),"*"),COUNTIF(_xlpm.d,_xlpm.k))</f>
        <v>0</v>
      </c>
      <c r="C171" s="1">
        <f>_xlfn.LET(_xlpm.d,$G171,_xlpm.k,_xlfn.CONCAT(LEFT(TRIM(C$1),1),"*"),COUNTIF(_xlpm.d,_xlpm.k))</f>
        <v>0</v>
      </c>
      <c r="D171" s="1">
        <f>_xlfn.LET(_xlpm.d,$G171,_xlpm.k,_xlfn.CONCAT(LEFT(TRIM(D$1),1),"*"),COUNTIF(_xlpm.d,_xlpm.k))</f>
        <v>0</v>
      </c>
      <c r="E171" s="1">
        <f>LOG(F171+1,10)</f>
        <v>0.47712125471966244</v>
      </c>
      <c r="F171" s="7">
        <v>2</v>
      </c>
      <c r="G171" s="9" t="s">
        <v>1036</v>
      </c>
      <c r="H171" s="4">
        <f>F171/freq.sum.r6e</f>
        <v>1.5933715742511153E-4</v>
      </c>
      <c r="I171" s="4" t="str">
        <f>_xlfn.LET(_xlpm.sep,":",_xlpm.w,$G171,LEFT(_xlpm.w,FIND(_xlpm.sep,_xlpm.w)-1))</f>
        <v>ʌkt</v>
      </c>
      <c r="J171" s="4" t="str">
        <f>_xlfn.LET(_xlpm.sep,":",_xlpm.w,$G171,RIGHT(_xlpm.w,LEN(_xlpm.w)-FIND(_xlpm.sep,_xlpm.w)))</f>
        <v>uct</v>
      </c>
      <c r="K171" s="10">
        <f>_xlfn.LET(_xlpm.w,I171,LEN(_xlpm.w))</f>
        <v>3</v>
      </c>
      <c r="L171" s="10">
        <f>_xlfn.LET(_xlpm.w,J171,LEN(_xlpm.w))</f>
        <v>3</v>
      </c>
      <c r="M171" s="10">
        <f>_xlfn.LET(_xlpm.a,K171,_xlpm.b,L171,MAX(_xlpm.a,_xlpm.b))</f>
        <v>3</v>
      </c>
      <c r="N171" s="10">
        <f>_xlfn.LET(_xlpm.d,(K171,L171),MAX(_xlpm.d)-MIN(_xlpm.d))</f>
        <v>0</v>
      </c>
      <c r="O171" s="1" t="str">
        <f>_xlfn.LET(_xlpm.sep,":",_xlpm.w,$G171,_xlfn.CONCAT("~",RIGHT(_xlpm.w,LEN(_xlpm.w)-FIND(_xlpm.sep,_xlpm.w)),"~"))</f>
        <v>~uct~</v>
      </c>
      <c r="P171" s="1" t="str">
        <f>_xlfn.LET(_xlpm.sep,":",_xlpm.w,$G171,_xlfn.CONCAT("[",LEFT(_xlpm.w,FIND(_xlpm.sep,_xlpm.w)-1),"]"))</f>
        <v>[ʌkt]</v>
      </c>
      <c r="Q171" s="14" cm="1">
        <f t="array" ref="Q171">SUM(_xlfn._xlws.FILTER($H$2:$H$2300,_xlfn.MAP($O$2:$O$2300,_xlfn.LAMBDA(_xlpm.x,_xlpm.x=$O171))))</f>
        <v>9.5602294455066918E-4</v>
      </c>
      <c r="R171" s="14">
        <f>$H171/Q171</f>
        <v>0.16666666666666666</v>
      </c>
      <c r="S171" s="14" cm="1">
        <f t="array" ref="S171">SUM(_xlfn._xlws.FILTER($H$2:$H$2300,_xlfn.MAP($P$2:$P$2300,_xlfn.LAMBDA(_xlpm.x,_xlpm.x=$P171))))</f>
        <v>1.5933715742511153E-4</v>
      </c>
      <c r="T171" s="14">
        <f>$H171/S171</f>
        <v>1</v>
      </c>
      <c r="U171" s="14">
        <f>_xlfn.LET(_xlpm.freq,F171,_xlpm.size,M171+1,_xlpm.F,V171,LOG(1+_xlpm.freq)*LOG(1+_xlpm.size)*_xlpm.F)</f>
        <v>9.5283841565774047E-2</v>
      </c>
      <c r="V171" s="14">
        <f>_xlfn.LET(_xlpm.a,T171,_xlpm.b,R171,2*_xlpm.a*_xlpm.b/(_xlpm.a+_xlpm.b))</f>
        <v>0.2857142857142857</v>
      </c>
      <c r="W171" s="14">
        <f>_xlfn.LET(_xlpm.p,R171,_xlpm.q,T171,LOG(_xlpm.p/_xlpm.q))</f>
        <v>-0.77815125038364363</v>
      </c>
      <c r="X171" s="2"/>
      <c r="AC171" s="2"/>
      <c r="AH171" s="2"/>
      <c r="AI171" s="2"/>
    </row>
    <row r="172" spans="1:35">
      <c r="A172" s="1" t="str">
        <f>_xlfn.LET(_xlpm.sep," : ",CONCATENATE(O172,_xlpm.sep,P172))</f>
        <v>~inc~ : [ɪnk]</v>
      </c>
      <c r="B172" s="1">
        <f>_xlfn.LET(_xlpm.d,$G172,_xlpm.k,_xlfn.CONCAT(LEFT(TRIM(B$1),1),"*"),COUNTIF(_xlpm.d,_xlpm.k))</f>
        <v>0</v>
      </c>
      <c r="C172" s="1">
        <f>_xlfn.LET(_xlpm.d,$G172,_xlpm.k,_xlfn.CONCAT(LEFT(TRIM(C$1),1),"*"),COUNTIF(_xlpm.d,_xlpm.k))</f>
        <v>0</v>
      </c>
      <c r="D172" s="1">
        <f>_xlfn.LET(_xlpm.d,$G172,_xlpm.k,_xlfn.CONCAT(LEFT(TRIM(D$1),1),"*"),COUNTIF(_xlpm.d,_xlpm.k))</f>
        <v>0</v>
      </c>
      <c r="E172" s="1">
        <f>LOG(F172+1,10)</f>
        <v>0.30102999566398114</v>
      </c>
      <c r="F172" s="7">
        <v>1</v>
      </c>
      <c r="G172" s="9" t="s">
        <v>1311</v>
      </c>
      <c r="H172" s="4">
        <f>F172/freq.sum.r6e</f>
        <v>7.9668578712555765E-5</v>
      </c>
      <c r="I172" s="1" t="str">
        <f>_xlfn.LET(_xlpm.sep,":",_xlpm.w,$G172,LEFT(_xlpm.w,FIND(_xlpm.sep,_xlpm.w)-1))</f>
        <v>ɪnk</v>
      </c>
      <c r="J172" s="1" t="str">
        <f>_xlfn.LET(_xlpm.sep,":",_xlpm.w,$G172,RIGHT(_xlpm.w,LEN(_xlpm.w)-FIND(_xlpm.sep,_xlpm.w)))</f>
        <v>inc</v>
      </c>
      <c r="K172" s="10">
        <f>_xlfn.LET(_xlpm.w,I172,LEN(_xlpm.w))</f>
        <v>3</v>
      </c>
      <c r="L172" s="10">
        <f>_xlfn.LET(_xlpm.w,J172,LEN(_xlpm.w))</f>
        <v>3</v>
      </c>
      <c r="M172" s="10">
        <f>_xlfn.LET(_xlpm.a,K172,_xlpm.b,L172,MAX(_xlpm.a,_xlpm.b))</f>
        <v>3</v>
      </c>
      <c r="N172" s="10">
        <f>_xlfn.LET(_xlpm.d,(K172,L172),MAX(_xlpm.d)-MIN(_xlpm.d))</f>
        <v>0</v>
      </c>
      <c r="O172" s="1" t="str">
        <f>_xlfn.LET(_xlpm.sep,":",_xlpm.w,$G172,_xlfn.CONCAT("~",RIGHT(_xlpm.w,LEN(_xlpm.w)-FIND(_xlpm.sep,_xlpm.w)),"~"))</f>
        <v>~inc~</v>
      </c>
      <c r="P172" s="1" t="str">
        <f>_xlfn.LET(_xlpm.sep,":",_xlpm.w,$G172,_xlfn.CONCAT("[",LEFT(_xlpm.w,FIND(_xlpm.sep,_xlpm.w)-1),"]"))</f>
        <v>[ɪnk]</v>
      </c>
      <c r="Q172" s="14" cm="1">
        <f t="array" ref="Q172">SUM(_xlfn._xlws.FILTER($H$2:$H$2302,_xlfn.MAP($O$2:$O$2302,_xlfn.LAMBDA(_xlpm.x,_xlpm.x=$O172))))</f>
        <v>4.7801147227533459E-4</v>
      </c>
      <c r="R172" s="14">
        <f>$H172/Q172</f>
        <v>0.16666666666666666</v>
      </c>
      <c r="S172" s="14" cm="1">
        <f t="array" ref="S172">SUM(_xlfn._xlws.FILTER($H$2:$H$2302,_xlfn.MAP($P$2:$P$2302,_xlfn.LAMBDA(_xlpm.x,_xlpm.x=$P172))))</f>
        <v>7.9668578712555765E-5</v>
      </c>
      <c r="T172" s="14">
        <f>$H172/S172</f>
        <v>1</v>
      </c>
      <c r="U172" s="14">
        <f>_xlfn.LET(_xlpm.freq,F172,_xlpm.size,M172+1,_xlpm.F,V172,LOG(1+_xlpm.freq)*LOG(1+_xlpm.size)*_xlpm.F)</f>
        <v>6.0117410678435623E-2</v>
      </c>
      <c r="V172" s="14">
        <f>_xlfn.LET(_xlpm.a,T172,_xlpm.b,R172,2*_xlpm.a*_xlpm.b/(_xlpm.a+_xlpm.b))</f>
        <v>0.2857142857142857</v>
      </c>
      <c r="W172" s="14">
        <f>_xlfn.LET(_xlpm.p,R172,_xlpm.q,T172,LOG(_xlpm.p/_xlpm.q))</f>
        <v>-0.77815125038364363</v>
      </c>
      <c r="X172" s="2"/>
      <c r="AC172" s="2"/>
      <c r="AH172" s="2"/>
      <c r="AI172" s="2"/>
    </row>
    <row r="173" spans="1:35">
      <c r="A173" s="1" t="str">
        <f>_xlfn.LET(_xlpm.sep," : ",CONCATENATE(O173,_xlpm.sep,P173))</f>
        <v>~op~ : [ɑpj]</v>
      </c>
      <c r="B173" s="1">
        <f>_xlfn.LET(_xlpm.d,$G173,_xlpm.k,_xlfn.CONCAT(LEFT(TRIM(B$1),1),"*"),COUNTIF(_xlpm.d,_xlpm.k))</f>
        <v>0</v>
      </c>
      <c r="C173" s="1">
        <f>_xlfn.LET(_xlpm.d,$G173,_xlpm.k,_xlfn.CONCAT(LEFT(TRIM(C$1),1),"*"),COUNTIF(_xlpm.d,_xlpm.k))</f>
        <v>0</v>
      </c>
      <c r="D173" s="1">
        <f>_xlfn.LET(_xlpm.d,$G173,_xlpm.k,_xlfn.CONCAT(LEFT(TRIM(D$1),1),"*"),COUNTIF(_xlpm.d,_xlpm.k))</f>
        <v>0</v>
      </c>
      <c r="E173" s="1">
        <f>LOG(F173+1,10)</f>
        <v>0.77815125038364352</v>
      </c>
      <c r="F173" s="7">
        <v>5</v>
      </c>
      <c r="G173" s="9" t="s">
        <v>2302</v>
      </c>
      <c r="H173" s="4">
        <f>F173/freq.sum.r6e</f>
        <v>3.9834289356277883E-4</v>
      </c>
      <c r="I173" s="4" t="str">
        <f>_xlfn.LET(_xlpm.sep,":",_xlpm.w,$G173,LEFT(_xlpm.w,FIND(_xlpm.sep,_xlpm.w)-1))</f>
        <v>ɑpj</v>
      </c>
      <c r="J173" s="4" t="str">
        <f>_xlfn.LET(_xlpm.sep,":",_xlpm.w,$G173,RIGHT(_xlpm.w,LEN(_xlpm.w)-FIND(_xlpm.sep,_xlpm.w)))</f>
        <v>op</v>
      </c>
      <c r="K173" s="10">
        <f>_xlfn.LET(_xlpm.w,I173,LEN(_xlpm.w))</f>
        <v>3</v>
      </c>
      <c r="L173" s="10">
        <f>_xlfn.LET(_xlpm.w,J173,LEN(_xlpm.w))</f>
        <v>2</v>
      </c>
      <c r="M173" s="10">
        <f>_xlfn.LET(_xlpm.a,K173,_xlpm.b,L173,MAX(_xlpm.a,_xlpm.b))</f>
        <v>3</v>
      </c>
      <c r="N173" s="10">
        <f>_xlfn.LET(_xlpm.d,(K173,L173),MAX(_xlpm.d)-MIN(_xlpm.d))</f>
        <v>1</v>
      </c>
      <c r="O173" s="1" t="str">
        <f>_xlfn.LET(_xlpm.sep,":",_xlpm.w,$G173,_xlfn.CONCAT("~",RIGHT(_xlpm.w,LEN(_xlpm.w)-FIND(_xlpm.sep,_xlpm.w)),"~"))</f>
        <v>~op~</v>
      </c>
      <c r="P173" s="1" t="str">
        <f>_xlfn.LET(_xlpm.sep,":",_xlpm.w,$G173,_xlfn.CONCAT("[",LEFT(_xlpm.w,FIND(_xlpm.sep,_xlpm.w)-1),"]"))</f>
        <v>[ɑpj]</v>
      </c>
      <c r="Q173" s="14" cm="1">
        <f t="array" ref="Q173">SUM(_xlfn._xlws.FILTER($H$2:$H$2300,_xlfn.MAP($O$2:$O$2300,_xlfn.LAMBDA(_xlpm.x,_xlpm.x=$O173))))</f>
        <v>2.3900573613766731E-3</v>
      </c>
      <c r="R173" s="14">
        <f>$H173/Q173</f>
        <v>0.16666666666666666</v>
      </c>
      <c r="S173" s="14" cm="1">
        <f t="array" ref="S173">SUM(_xlfn._xlws.FILTER($H$2:$H$2300,_xlfn.MAP($P$2:$P$2300,_xlfn.LAMBDA(_xlpm.x,_xlpm.x=$P173))))</f>
        <v>3.9834289356277883E-4</v>
      </c>
      <c r="T173" s="14">
        <f>$H173/S173</f>
        <v>1</v>
      </c>
      <c r="U173" s="14">
        <f>_xlfn.LET(_xlpm.freq,F173,_xlpm.size,M173+1,_xlpm.F,V173,LOG(1+_xlpm.freq)*LOG(1+_xlpm.size)*_xlpm.F)</f>
        <v>0.15540125224420967</v>
      </c>
      <c r="V173" s="14">
        <f>_xlfn.LET(_xlpm.a,T173,_xlpm.b,R173,2*_xlpm.a*_xlpm.b/(_xlpm.a+_xlpm.b))</f>
        <v>0.2857142857142857</v>
      </c>
      <c r="W173" s="14">
        <f>_xlfn.LET(_xlpm.p,R173,_xlpm.q,T173,LOG(_xlpm.p/_xlpm.q))</f>
        <v>-0.77815125038364363</v>
      </c>
      <c r="X173" s="2"/>
      <c r="AC173" s="2"/>
      <c r="AH173" s="2"/>
      <c r="AI173" s="2"/>
    </row>
    <row r="174" spans="1:35">
      <c r="A174" s="1" t="str">
        <f>_xlfn.LET(_xlpm.sep," : ",CONCATENATE(O174,_xlpm.sep,P174))</f>
        <v>~ards~ : [ɑɹdz]</v>
      </c>
      <c r="B174" s="1">
        <f>_xlfn.LET(_xlpm.d,$G174,_xlpm.k,_xlfn.CONCAT(LEFT(TRIM(B$1),1),"*"),COUNTIF(_xlpm.d,_xlpm.k))</f>
        <v>0</v>
      </c>
      <c r="C174" s="1">
        <f>_xlfn.LET(_xlpm.d,$G174,_xlpm.k,_xlfn.CONCAT(LEFT(TRIM(C$1),1),"*"),COUNTIF(_xlpm.d,_xlpm.k))</f>
        <v>0</v>
      </c>
      <c r="D174" s="1">
        <f>_xlfn.LET(_xlpm.d,$G174,_xlpm.k,_xlfn.CONCAT(LEFT(TRIM(D$1),1),"*"),COUNTIF(_xlpm.d,_xlpm.k))</f>
        <v>0</v>
      </c>
      <c r="E174" s="1">
        <f>LOG(F174+1,10)</f>
        <v>0.30102999566398114</v>
      </c>
      <c r="F174" s="7">
        <v>1</v>
      </c>
      <c r="G174" s="9" t="s">
        <v>2315</v>
      </c>
      <c r="H174" s="4">
        <f>F174/freq.sum.r6e</f>
        <v>7.9668578712555765E-5</v>
      </c>
      <c r="I174" s="1" t="str">
        <f>_xlfn.LET(_xlpm.sep,":",_xlpm.w,$G174,LEFT(_xlpm.w,FIND(_xlpm.sep,_xlpm.w)-1))</f>
        <v>ɑɹdz</v>
      </c>
      <c r="J174" s="1" t="str">
        <f>_xlfn.LET(_xlpm.sep,":",_xlpm.w,$G174,RIGHT(_xlpm.w,LEN(_xlpm.w)-FIND(_xlpm.sep,_xlpm.w)))</f>
        <v>ards</v>
      </c>
      <c r="K174" s="10">
        <f>_xlfn.LET(_xlpm.w,I174,LEN(_xlpm.w))</f>
        <v>4</v>
      </c>
      <c r="L174" s="10">
        <f>_xlfn.LET(_xlpm.w,J174,LEN(_xlpm.w))</f>
        <v>4</v>
      </c>
      <c r="M174" s="10">
        <f>_xlfn.LET(_xlpm.a,K174,_xlpm.b,L174,MAX(_xlpm.a,_xlpm.b))</f>
        <v>4</v>
      </c>
      <c r="N174" s="10">
        <f>_xlfn.LET(_xlpm.d,(K174,L174),MAX(_xlpm.d)-MIN(_xlpm.d))</f>
        <v>0</v>
      </c>
      <c r="O174" s="1" t="str">
        <f>_xlfn.LET(_xlpm.sep,":",_xlpm.w,$G174,_xlfn.CONCAT("~",RIGHT(_xlpm.w,LEN(_xlpm.w)-FIND(_xlpm.sep,_xlpm.w)),"~"))</f>
        <v>~ards~</v>
      </c>
      <c r="P174" s="1" t="str">
        <f>_xlfn.LET(_xlpm.sep,":",_xlpm.w,$G174,_xlfn.CONCAT("[",LEFT(_xlpm.w,FIND(_xlpm.sep,_xlpm.w)-1),"]"))</f>
        <v>[ɑɹdz]</v>
      </c>
      <c r="Q174" s="14" cm="1">
        <f t="array" ref="Q174">SUM(_xlfn._xlws.FILTER($H$2:$H$2302,_xlfn.MAP($O$2:$O$2302,_xlfn.LAMBDA(_xlpm.x,_xlpm.x=$O174))))</f>
        <v>4.7801147227533459E-4</v>
      </c>
      <c r="R174" s="14">
        <f>$H174/Q174</f>
        <v>0.16666666666666666</v>
      </c>
      <c r="S174" s="14" cm="1">
        <f t="array" ref="S174">SUM(_xlfn._xlws.FILTER($H$2:$H$2302,_xlfn.MAP($P$2:$P$2302,_xlfn.LAMBDA(_xlpm.x,_xlpm.x=$P174))))</f>
        <v>7.9668578712555765E-5</v>
      </c>
      <c r="T174" s="14">
        <f>$H174/S174</f>
        <v>1</v>
      </c>
      <c r="U174" s="14">
        <f>_xlfn.LET(_xlpm.freq,F174,_xlpm.size,M174+1,_xlpm.F,V174,LOG(1+_xlpm.freq)*LOG(1+_xlpm.size)*_xlpm.F)</f>
        <v>6.6927676436831368E-2</v>
      </c>
      <c r="V174" s="14">
        <f>_xlfn.LET(_xlpm.a,T174,_xlpm.b,R174,2*_xlpm.a*_xlpm.b/(_xlpm.a+_xlpm.b))</f>
        <v>0.2857142857142857</v>
      </c>
      <c r="W174" s="14">
        <f>_xlfn.LET(_xlpm.p,R174,_xlpm.q,T174,LOG(_xlpm.p/_xlpm.q))</f>
        <v>-0.77815125038364363</v>
      </c>
      <c r="X174" s="2"/>
      <c r="AC174" s="2"/>
      <c r="AH174" s="2"/>
      <c r="AI174" s="2"/>
    </row>
    <row r="175" spans="1:35">
      <c r="A175" s="1" t="str">
        <f>_xlfn.LET(_xlpm.sep," : ",CONCATENATE(O175,_xlpm.sep,P175))</f>
        <v>~aint~ : [əɪnt]</v>
      </c>
      <c r="B175" s="1">
        <f>_xlfn.LET(_xlpm.d,$G175,_xlpm.k,_xlfn.CONCAT(LEFT(TRIM(B$1),1),"*"),COUNTIF(_xlpm.d,_xlpm.k))</f>
        <v>0</v>
      </c>
      <c r="C175" s="1">
        <f>_xlfn.LET(_xlpm.d,$G175,_xlpm.k,_xlfn.CONCAT(LEFT(TRIM(C$1),1),"*"),COUNTIF(_xlpm.d,_xlpm.k))</f>
        <v>0</v>
      </c>
      <c r="D175" s="1">
        <f>_xlfn.LET(_xlpm.d,$G175,_xlpm.k,_xlfn.CONCAT(LEFT(TRIM(D$1),1),"*"),COUNTIF(_xlpm.d,_xlpm.k))</f>
        <v>0</v>
      </c>
      <c r="E175" s="1">
        <f>LOG(F175+1,10)</f>
        <v>0.30102999566398114</v>
      </c>
      <c r="F175" s="7">
        <v>1</v>
      </c>
      <c r="G175" s="9" t="s">
        <v>1976</v>
      </c>
      <c r="H175" s="4">
        <f>F175/freq.sum.r6e</f>
        <v>7.9668578712555765E-5</v>
      </c>
      <c r="I175" s="1" t="str">
        <f>_xlfn.LET(_xlpm.sep,":",_xlpm.w,$G175,LEFT(_xlpm.w,FIND(_xlpm.sep,_xlpm.w)-1))</f>
        <v>əɪnt</v>
      </c>
      <c r="J175" s="1" t="str">
        <f>_xlfn.LET(_xlpm.sep,":",_xlpm.w,$G175,RIGHT(_xlpm.w,LEN(_xlpm.w)-FIND(_xlpm.sep,_xlpm.w)))</f>
        <v>aint</v>
      </c>
      <c r="K175" s="10">
        <f>_xlfn.LET(_xlpm.w,I175,LEN(_xlpm.w))</f>
        <v>4</v>
      </c>
      <c r="L175" s="10">
        <f>_xlfn.LET(_xlpm.w,J175,LEN(_xlpm.w))</f>
        <v>4</v>
      </c>
      <c r="M175" s="10">
        <f>_xlfn.LET(_xlpm.a,K175,_xlpm.b,L175,MAX(_xlpm.a,_xlpm.b))</f>
        <v>4</v>
      </c>
      <c r="N175" s="10">
        <f>_xlfn.LET(_xlpm.d,(K175,L175),MAX(_xlpm.d)-MIN(_xlpm.d))</f>
        <v>0</v>
      </c>
      <c r="O175" s="1" t="str">
        <f>_xlfn.LET(_xlpm.sep,":",_xlpm.w,$G175,_xlfn.CONCAT("~",RIGHT(_xlpm.w,LEN(_xlpm.w)-FIND(_xlpm.sep,_xlpm.w)),"~"))</f>
        <v>~aint~</v>
      </c>
      <c r="P175" s="1" t="str">
        <f>_xlfn.LET(_xlpm.sep,":",_xlpm.w,$G175,_xlfn.CONCAT("[",LEFT(_xlpm.w,FIND(_xlpm.sep,_xlpm.w)-1),"]"))</f>
        <v>[əɪnt]</v>
      </c>
      <c r="Q175" s="14" cm="1">
        <f t="array" ref="Q175">SUM(_xlfn._xlws.FILTER($H$2:$H$2302,_xlfn.MAP($O$2:$O$2302,_xlfn.LAMBDA(_xlpm.x,_xlpm.x=$O175))))</f>
        <v>4.7801147227533459E-4</v>
      </c>
      <c r="R175" s="14">
        <f>$H175/Q175</f>
        <v>0.16666666666666666</v>
      </c>
      <c r="S175" s="14" cm="1">
        <f t="array" ref="S175">SUM(_xlfn._xlws.FILTER($H$2:$H$2302,_xlfn.MAP($P$2:$P$2302,_xlfn.LAMBDA(_xlpm.x,_xlpm.x=$P175))))</f>
        <v>7.9668578712555765E-5</v>
      </c>
      <c r="T175" s="14">
        <f>$H175/S175</f>
        <v>1</v>
      </c>
      <c r="U175" s="14">
        <f>_xlfn.LET(_xlpm.freq,F175,_xlpm.size,M175+1,_xlpm.F,V175,LOG(1+_xlpm.freq)*LOG(1+_xlpm.size)*_xlpm.F)</f>
        <v>6.6927676436831368E-2</v>
      </c>
      <c r="V175" s="14">
        <f>_xlfn.LET(_xlpm.a,T175,_xlpm.b,R175,2*_xlpm.a*_xlpm.b/(_xlpm.a+_xlpm.b))</f>
        <v>0.2857142857142857</v>
      </c>
      <c r="W175" s="14">
        <f>_xlfn.LET(_xlpm.p,R175,_xlpm.q,T175,LOG(_xlpm.p/_xlpm.q))</f>
        <v>-0.77815125038364363</v>
      </c>
      <c r="X175" s="2"/>
      <c r="AC175" s="2"/>
      <c r="AH175" s="2"/>
      <c r="AI175" s="2"/>
    </row>
    <row r="176" spans="1:35">
      <c r="A176" s="1" t="str">
        <f>_xlfn.LET(_xlpm.sep," : ",CONCATENATE(O176,_xlpm.sep,P176))</f>
        <v>~orth~ : [ɔɹð]</v>
      </c>
      <c r="B176" s="1">
        <f>_xlfn.LET(_xlpm.d,$G176,_xlpm.k,_xlfn.CONCAT(LEFT(TRIM(B$1),1),"*"),COUNTIF(_xlpm.d,_xlpm.k))</f>
        <v>0</v>
      </c>
      <c r="C176" s="1">
        <f>_xlfn.LET(_xlpm.d,$G176,_xlpm.k,_xlfn.CONCAT(LEFT(TRIM(C$1),1),"*"),COUNTIF(_xlpm.d,_xlpm.k))</f>
        <v>0</v>
      </c>
      <c r="D176" s="1">
        <f>_xlfn.LET(_xlpm.d,$G176,_xlpm.k,_xlfn.CONCAT(LEFT(TRIM(D$1),1),"*"),COUNTIF(_xlpm.d,_xlpm.k))</f>
        <v>0</v>
      </c>
      <c r="E176" s="1">
        <f>LOG(F176+1,10)</f>
        <v>0.30102999566398114</v>
      </c>
      <c r="F176" s="7">
        <v>1</v>
      </c>
      <c r="G176" s="9" t="s">
        <v>2099</v>
      </c>
      <c r="H176" s="4">
        <f>F176/freq.sum.r6e</f>
        <v>7.9668578712555765E-5</v>
      </c>
      <c r="I176" s="1" t="str">
        <f>_xlfn.LET(_xlpm.sep,":",_xlpm.w,$G176,LEFT(_xlpm.w,FIND(_xlpm.sep,_xlpm.w)-1))</f>
        <v>ɔɹð</v>
      </c>
      <c r="J176" s="1" t="str">
        <f>_xlfn.LET(_xlpm.sep,":",_xlpm.w,$G176,RIGHT(_xlpm.w,LEN(_xlpm.w)-FIND(_xlpm.sep,_xlpm.w)))</f>
        <v>orth</v>
      </c>
      <c r="K176" s="10">
        <f>_xlfn.LET(_xlpm.w,I176,LEN(_xlpm.w))</f>
        <v>3</v>
      </c>
      <c r="L176" s="10">
        <f>_xlfn.LET(_xlpm.w,J176,LEN(_xlpm.w))</f>
        <v>4</v>
      </c>
      <c r="M176" s="10">
        <f>_xlfn.LET(_xlpm.a,K176,_xlpm.b,L176,MAX(_xlpm.a,_xlpm.b))</f>
        <v>4</v>
      </c>
      <c r="N176" s="10">
        <f>_xlfn.LET(_xlpm.d,(K176,L176),MAX(_xlpm.d)-MIN(_xlpm.d))</f>
        <v>1</v>
      </c>
      <c r="O176" s="1" t="str">
        <f>_xlfn.LET(_xlpm.sep,":",_xlpm.w,$G176,_xlfn.CONCAT("~",RIGHT(_xlpm.w,LEN(_xlpm.w)-FIND(_xlpm.sep,_xlpm.w)),"~"))</f>
        <v>~orth~</v>
      </c>
      <c r="P176" s="1" t="str">
        <f>_xlfn.LET(_xlpm.sep,":",_xlpm.w,$G176,_xlfn.CONCAT("[",LEFT(_xlpm.w,FIND(_xlpm.sep,_xlpm.w)-1),"]"))</f>
        <v>[ɔɹð]</v>
      </c>
      <c r="Q176" s="14" cm="1">
        <f t="array" ref="Q176">SUM(_xlfn._xlws.FILTER($H$2:$H$2302,_xlfn.MAP($O$2:$O$2302,_xlfn.LAMBDA(_xlpm.x,_xlpm.x=$O176))))</f>
        <v>4.7801147227533459E-4</v>
      </c>
      <c r="R176" s="14">
        <f>$H176/Q176</f>
        <v>0.16666666666666666</v>
      </c>
      <c r="S176" s="14" cm="1">
        <f t="array" ref="S176">SUM(_xlfn._xlws.FILTER($H$2:$H$2302,_xlfn.MAP($P$2:$P$2302,_xlfn.LAMBDA(_xlpm.x,_xlpm.x=$P176))))</f>
        <v>7.9668578712555765E-5</v>
      </c>
      <c r="T176" s="14">
        <f>$H176/S176</f>
        <v>1</v>
      </c>
      <c r="U176" s="14">
        <f>_xlfn.LET(_xlpm.freq,F176,_xlpm.size,M176+1,_xlpm.F,V176,LOG(1+_xlpm.freq)*LOG(1+_xlpm.size)*_xlpm.F)</f>
        <v>6.6927676436831368E-2</v>
      </c>
      <c r="V176" s="14">
        <f>_xlfn.LET(_xlpm.a,T176,_xlpm.b,R176,2*_xlpm.a*_xlpm.b/(_xlpm.a+_xlpm.b))</f>
        <v>0.2857142857142857</v>
      </c>
      <c r="W176" s="14">
        <f>_xlfn.LET(_xlpm.p,R176,_xlpm.q,T176,LOG(_xlpm.p/_xlpm.q))</f>
        <v>-0.77815125038364363</v>
      </c>
      <c r="X176" s="2"/>
      <c r="AC176" s="2"/>
      <c r="AH176" s="2"/>
      <c r="AI176" s="2"/>
    </row>
    <row r="177" spans="1:35">
      <c r="A177" s="1" t="str">
        <f>_xlfn.LET(_xlpm.sep," : ",CONCATENATE(O177,_xlpm.sep,P177))</f>
        <v>~ar~ : [ɑɹ]</v>
      </c>
      <c r="B177" s="1">
        <f>_xlfn.LET(_xlpm.d,$G177,_xlpm.k,_xlfn.CONCAT(LEFT(TRIM(B$1),1),"*"),COUNTIF(_xlpm.d,_xlpm.k))</f>
        <v>0</v>
      </c>
      <c r="C177" s="1">
        <f>_xlfn.LET(_xlpm.d,$G177,_xlpm.k,_xlfn.CONCAT(LEFT(TRIM(C$1),1),"*"),COUNTIF(_xlpm.d,_xlpm.k))</f>
        <v>0</v>
      </c>
      <c r="D177" s="1">
        <f>_xlfn.LET(_xlpm.d,$G177,_xlpm.k,_xlfn.CONCAT(LEFT(TRIM(D$1),1),"*"),COUNTIF(_xlpm.d,_xlpm.k))</f>
        <v>0</v>
      </c>
      <c r="E177" s="1">
        <f>LOG(F177+1,10)</f>
        <v>0.95424250943932487</v>
      </c>
      <c r="F177" s="7">
        <v>8</v>
      </c>
      <c r="G177" s="9" t="s">
        <v>1723</v>
      </c>
      <c r="H177" s="4">
        <f>F177/freq.sum.r6e</f>
        <v>6.3734862970044612E-4</v>
      </c>
      <c r="I177" s="4" t="str">
        <f>_xlfn.LET(_xlpm.sep,":",_xlpm.w,$G177,LEFT(_xlpm.w,FIND(_xlpm.sep,_xlpm.w)-1))</f>
        <v>ɑɹ</v>
      </c>
      <c r="J177" s="4" t="str">
        <f>_xlfn.LET(_xlpm.sep,":",_xlpm.w,$G177,RIGHT(_xlpm.w,LEN(_xlpm.w)-FIND(_xlpm.sep,_xlpm.w)))</f>
        <v>ar</v>
      </c>
      <c r="K177" s="10">
        <f>_xlfn.LET(_xlpm.w,I177,LEN(_xlpm.w))</f>
        <v>2</v>
      </c>
      <c r="L177" s="10">
        <f>_xlfn.LET(_xlpm.w,J177,LEN(_xlpm.w))</f>
        <v>2</v>
      </c>
      <c r="M177" s="10">
        <f>_xlfn.LET(_xlpm.a,K177,_xlpm.b,L177,MAX(_xlpm.a,_xlpm.b))</f>
        <v>2</v>
      </c>
      <c r="N177" s="10">
        <f>_xlfn.LET(_xlpm.d,(K177,L177),MAX(_xlpm.d)-MIN(_xlpm.d))</f>
        <v>0</v>
      </c>
      <c r="O177" s="1" t="str">
        <f>_xlfn.LET(_xlpm.sep,":",_xlpm.w,$G177,_xlfn.CONCAT("~",RIGHT(_xlpm.w,LEN(_xlpm.w)-FIND(_xlpm.sep,_xlpm.w)),"~"))</f>
        <v>~ar~</v>
      </c>
      <c r="P177" s="1" t="str">
        <f>_xlfn.LET(_xlpm.sep,":",_xlpm.w,$G177,_xlfn.CONCAT("[",LEFT(_xlpm.w,FIND(_xlpm.sep,_xlpm.w)-1),"]"))</f>
        <v>[ɑɹ]</v>
      </c>
      <c r="Q177" s="14" cm="1">
        <f t="array" ref="Q177">SUM(_xlfn._xlws.FILTER($H$2:$H$2300,_xlfn.MAP($O$2:$O$2300,_xlfn.LAMBDA(_xlpm.x,_xlpm.x=$O177))))</f>
        <v>6.6124920331421281E-3</v>
      </c>
      <c r="R177" s="14">
        <f>$H177/Q177</f>
        <v>9.6385542168674704E-2</v>
      </c>
      <c r="S177" s="14" cm="1">
        <f t="array" ref="S177">SUM(_xlfn._xlws.FILTER($H$2:$H$2300,_xlfn.MAP($P$2:$P$2300,_xlfn.LAMBDA(_xlpm.x,_xlpm.x=$P177))))</f>
        <v>1.1153601019757806E-3</v>
      </c>
      <c r="T177" s="14">
        <f>$H177/S177</f>
        <v>0.57142857142857151</v>
      </c>
      <c r="U177" s="14">
        <f>_xlfn.LET(_xlpm.freq,F177,_xlpm.size,M177+1,_xlpm.F,V177,LOG(1+_xlpm.freq)*LOG(1+_xlpm.size)*_xlpm.F)</f>
        <v>9.4764740116752677E-2</v>
      </c>
      <c r="V177" s="14">
        <f>_xlfn.LET(_xlpm.a,T177,_xlpm.b,R177,2*_xlpm.a*_xlpm.b/(_xlpm.a+_xlpm.b))</f>
        <v>0.16494845360824745</v>
      </c>
      <c r="W177" s="14">
        <f>_xlfn.LET(_xlpm.p,R177,_xlpm.q,T177,LOG(_xlpm.p/_xlpm.q))</f>
        <v>-0.7729500566978359</v>
      </c>
      <c r="X177" s="2"/>
      <c r="AC177" s="2"/>
      <c r="AH177" s="2"/>
      <c r="AI177" s="2"/>
    </row>
    <row r="178" spans="1:35">
      <c r="A178" s="1" t="str">
        <f>_xlfn.LET(_xlpm.sep," : ",CONCATENATE(O178,_xlpm.sep,P178))</f>
        <v>~ion~ : [ʌn]</v>
      </c>
      <c r="B178" s="1">
        <f>_xlfn.LET(_xlpm.d,$G178,_xlpm.k,_xlfn.CONCAT(LEFT(TRIM(B$1),1),"*"),COUNTIF(_xlpm.d,_xlpm.k))</f>
        <v>0</v>
      </c>
      <c r="C178" s="1">
        <f>_xlfn.LET(_xlpm.d,$G178,_xlpm.k,_xlfn.CONCAT(LEFT(TRIM(C$1),1),"*"),COUNTIF(_xlpm.d,_xlpm.k))</f>
        <v>0</v>
      </c>
      <c r="D178" s="1">
        <f>_xlfn.LET(_xlpm.d,$G178,_xlpm.k,_xlfn.CONCAT(LEFT(TRIM(D$1),1),"*"),COUNTIF(_xlpm.d,_xlpm.k))</f>
        <v>0</v>
      </c>
      <c r="E178" s="1">
        <f>LOG(F178+1,10)</f>
        <v>0.30102999566398114</v>
      </c>
      <c r="F178" s="7">
        <v>1</v>
      </c>
      <c r="G178" s="9" t="s">
        <v>1256</v>
      </c>
      <c r="H178" s="4">
        <f>F178/freq.sum.r6e</f>
        <v>7.9668578712555765E-5</v>
      </c>
      <c r="I178" s="1" t="str">
        <f>_xlfn.LET(_xlpm.sep,":",_xlpm.w,$G178,LEFT(_xlpm.w,FIND(_xlpm.sep,_xlpm.w)-1))</f>
        <v>ʌn</v>
      </c>
      <c r="J178" s="1" t="str">
        <f>_xlfn.LET(_xlpm.sep,":",_xlpm.w,$G178,RIGHT(_xlpm.w,LEN(_xlpm.w)-FIND(_xlpm.sep,_xlpm.w)))</f>
        <v>ion</v>
      </c>
      <c r="K178" s="10">
        <f>_xlfn.LET(_xlpm.w,I178,LEN(_xlpm.w))</f>
        <v>2</v>
      </c>
      <c r="L178" s="10">
        <f>_xlfn.LET(_xlpm.w,J178,LEN(_xlpm.w))</f>
        <v>3</v>
      </c>
      <c r="M178" s="10">
        <f>_xlfn.LET(_xlpm.a,K178,_xlpm.b,L178,MAX(_xlpm.a,_xlpm.b))</f>
        <v>3</v>
      </c>
      <c r="N178" s="10">
        <f>_xlfn.LET(_xlpm.d,(K178,L178),MAX(_xlpm.d)-MIN(_xlpm.d))</f>
        <v>1</v>
      </c>
      <c r="O178" s="1" t="str">
        <f>_xlfn.LET(_xlpm.sep,":",_xlpm.w,$G178,_xlfn.CONCAT("~",RIGHT(_xlpm.w,LEN(_xlpm.w)-FIND(_xlpm.sep,_xlpm.w)),"~"))</f>
        <v>~ion~</v>
      </c>
      <c r="P178" s="1" t="str">
        <f>_xlfn.LET(_xlpm.sep,":",_xlpm.w,$G178,_xlfn.CONCAT("[",LEFT(_xlpm.w,FIND(_xlpm.sep,_xlpm.w)-1),"]"))</f>
        <v>[ʌn]</v>
      </c>
      <c r="Q178" s="14" cm="1">
        <f t="array" ref="Q178">SUM(_xlfn._xlws.FILTER($H$2:$H$2302,_xlfn.MAP($O$2:$O$2302,_xlfn.LAMBDA(_xlpm.x,_xlpm.x=$O178))))</f>
        <v>1.2587635436583811E-2</v>
      </c>
      <c r="R178" s="14">
        <f>$H178/Q178</f>
        <v>6.3291139240506328E-3</v>
      </c>
      <c r="S178" s="14" cm="1">
        <f t="array" ref="S178">SUM(_xlfn._xlws.FILTER($H$2:$H$2302,_xlfn.MAP($P$2:$P$2302,_xlfn.LAMBDA(_xlpm.x,_xlpm.x=$P178))))</f>
        <v>2.1510516252390057E-3</v>
      </c>
      <c r="T178" s="14">
        <f>$H178/S178</f>
        <v>3.7037037037037035E-2</v>
      </c>
      <c r="U178" s="14">
        <f>_xlfn.LET(_xlpm.freq,F178,_xlpm.size,M178+1,_xlpm.F,V178,LOG(1+_xlpm.freq)*LOG(1+_xlpm.size)*_xlpm.F)</f>
        <v>2.2747128364813481E-3</v>
      </c>
      <c r="V178" s="14">
        <f>_xlfn.LET(_xlpm.a,T178,_xlpm.b,R178,2*_xlpm.a*_xlpm.b/(_xlpm.a+_xlpm.b))</f>
        <v>1.0810810810810811E-2</v>
      </c>
      <c r="W178" s="14">
        <f>_xlfn.LET(_xlpm.p,R178,_xlpm.q,T178,LOG(_xlpm.p/_xlpm.q))</f>
        <v>-0.76729332279543527</v>
      </c>
      <c r="X178" s="2"/>
      <c r="AC178" s="2"/>
      <c r="AH178" s="2"/>
      <c r="AI178" s="2"/>
    </row>
    <row r="179" spans="1:35">
      <c r="A179" s="1" t="str">
        <f>_xlfn.LET(_xlpm.sep," : ",CONCATENATE(O179,_xlpm.sep,P179))</f>
        <v>~al~ : [eɪl]</v>
      </c>
      <c r="B179" s="1">
        <f>_xlfn.LET(_xlpm.d,$G179,_xlpm.k,_xlfn.CONCAT(LEFT(TRIM(B$1),1),"*"),COUNTIF(_xlpm.d,_xlpm.k))</f>
        <v>0</v>
      </c>
      <c r="C179" s="1">
        <f>_xlfn.LET(_xlpm.d,$G179,_xlpm.k,_xlfn.CONCAT(LEFT(TRIM(C$1),1),"*"),COUNTIF(_xlpm.d,_xlpm.k))</f>
        <v>0</v>
      </c>
      <c r="D179" s="1">
        <f>_xlfn.LET(_xlpm.d,$G179,_xlpm.k,_xlfn.CONCAT(LEFT(TRIM(D$1),1),"*"),COUNTIF(_xlpm.d,_xlpm.k))</f>
        <v>0</v>
      </c>
      <c r="E179" s="1">
        <f>LOG(F179+1,10)</f>
        <v>0.47712125471966244</v>
      </c>
      <c r="F179" s="7">
        <v>2</v>
      </c>
      <c r="G179" s="9" t="s">
        <v>562</v>
      </c>
      <c r="H179" s="4">
        <f>F179/freq.sum.r6e</f>
        <v>1.5933715742511153E-4</v>
      </c>
      <c r="I179" s="1" t="str">
        <f>_xlfn.LET(_xlpm.sep,":",_xlpm.w,$G179,LEFT(_xlpm.w,FIND(_xlpm.sep,_xlpm.w)-1))</f>
        <v>eɪl</v>
      </c>
      <c r="J179" s="1" t="str">
        <f>_xlfn.LET(_xlpm.sep,":",_xlpm.w,$G179,RIGHT(_xlpm.w,LEN(_xlpm.w)-FIND(_xlpm.sep,_xlpm.w)))</f>
        <v>al</v>
      </c>
      <c r="K179" s="10">
        <f>_xlfn.LET(_xlpm.w,I179,LEN(_xlpm.w))</f>
        <v>3</v>
      </c>
      <c r="L179" s="10">
        <f>_xlfn.LET(_xlpm.w,J179,LEN(_xlpm.w))</f>
        <v>2</v>
      </c>
      <c r="M179" s="10">
        <f>_xlfn.LET(_xlpm.a,K179,_xlpm.b,L179,MAX(_xlpm.a,_xlpm.b))</f>
        <v>3</v>
      </c>
      <c r="N179" s="10">
        <f>_xlfn.LET(_xlpm.d,(K179,L179),MAX(_xlpm.d)-MIN(_xlpm.d))</f>
        <v>1</v>
      </c>
      <c r="O179" s="1" t="str">
        <f>_xlfn.LET(_xlpm.sep,":",_xlpm.w,$G179,_xlfn.CONCAT("~",RIGHT(_xlpm.w,LEN(_xlpm.w)-FIND(_xlpm.sep,_xlpm.w)),"~"))</f>
        <v>~al~</v>
      </c>
      <c r="P179" s="1" t="str">
        <f>_xlfn.LET(_xlpm.sep,":",_xlpm.w,$G179,_xlfn.CONCAT("[",LEFT(_xlpm.w,FIND(_xlpm.sep,_xlpm.w)-1),"]"))</f>
        <v>[eɪl]</v>
      </c>
      <c r="Q179" s="14" cm="1">
        <f t="array" ref="Q179">SUM(_xlfn._xlws.FILTER($H$2:$H$2302,_xlfn.MAP($O$2:$O$2302,_xlfn.LAMBDA(_xlpm.x,_xlpm.x=$O179))))</f>
        <v>1.1631612492033143E-2</v>
      </c>
      <c r="R179" s="14">
        <f>$H179/Q179</f>
        <v>1.3698630136986301E-2</v>
      </c>
      <c r="S179" s="14" cm="1">
        <f t="array" ref="S179">SUM(_xlfn._xlws.FILTER($H$2:$H$2302,_xlfn.MAP($P$2:$P$2302,_xlfn.LAMBDA(_xlpm.x,_xlpm.x=$P179))))</f>
        <v>1.9917144678138939E-3</v>
      </c>
      <c r="T179" s="14">
        <f>$H179/S179</f>
        <v>8.0000000000000016E-2</v>
      </c>
      <c r="U179" s="14">
        <f>_xlfn.LET(_xlpm.freq,F179,_xlpm.size,M179+1,_xlpm.F,V179,LOG(1+_xlpm.freq)*LOG(1+_xlpm.size)*_xlpm.F)</f>
        <v>7.801016268542905E-3</v>
      </c>
      <c r="V179" s="14">
        <f>_xlfn.LET(_xlpm.a,T179,_xlpm.b,R179,2*_xlpm.a*_xlpm.b/(_xlpm.a+_xlpm.b))</f>
        <v>2.3391812865497075E-2</v>
      </c>
      <c r="W179" s="14">
        <f>_xlfn.LET(_xlpm.p,R179,_xlpm.q,T179,LOG(_xlpm.p/_xlpm.q))</f>
        <v>-0.76641284711239954</v>
      </c>
      <c r="X179" s="2"/>
      <c r="AC179" s="2"/>
      <c r="AH179" s="2"/>
      <c r="AI179" s="2"/>
    </row>
    <row r="180" spans="1:35">
      <c r="A180" s="1" t="str">
        <f>_xlfn.LET(_xlpm.sep," : ",CONCATENATE(O180,_xlpm.sep,P180))</f>
        <v>~ers~ : [əɹs]</v>
      </c>
      <c r="B180" s="1">
        <f>_xlfn.LET(_xlpm.d,$G180,_xlpm.k,_xlfn.CONCAT(LEFT(TRIM(B$1),1),"*"),COUNTIF(_xlpm.d,_xlpm.k))</f>
        <v>0</v>
      </c>
      <c r="C180" s="1">
        <f>_xlfn.LET(_xlpm.d,$G180,_xlpm.k,_xlfn.CONCAT(LEFT(TRIM(C$1),1),"*"),COUNTIF(_xlpm.d,_xlpm.k))</f>
        <v>0</v>
      </c>
      <c r="D180" s="1">
        <f>_xlfn.LET(_xlpm.d,$G180,_xlpm.k,_xlfn.CONCAT(LEFT(TRIM(D$1),1),"*"),COUNTIF(_xlpm.d,_xlpm.k))</f>
        <v>0</v>
      </c>
      <c r="E180" s="1">
        <f>LOG(F180+1,10)</f>
        <v>0.69897000433601875</v>
      </c>
      <c r="F180" s="7">
        <v>4</v>
      </c>
      <c r="G180" s="9" t="s">
        <v>1998</v>
      </c>
      <c r="H180" s="4">
        <f>F180/freq.sum.r6e</f>
        <v>3.1867431485022306E-4</v>
      </c>
      <c r="I180" s="4" t="str">
        <f>_xlfn.LET(_xlpm.sep,":",_xlpm.w,$G180,LEFT(_xlpm.w,FIND(_xlpm.sep,_xlpm.w)-1))</f>
        <v>əɹs</v>
      </c>
      <c r="J180" s="4" t="str">
        <f>_xlfn.LET(_xlpm.sep,":",_xlpm.w,$G180,RIGHT(_xlpm.w,LEN(_xlpm.w)-FIND(_xlpm.sep,_xlpm.w)))</f>
        <v>ers</v>
      </c>
      <c r="K180" s="10">
        <f>_xlfn.LET(_xlpm.w,I180,LEN(_xlpm.w))</f>
        <v>3</v>
      </c>
      <c r="L180" s="10">
        <f>_xlfn.LET(_xlpm.w,J180,LEN(_xlpm.w))</f>
        <v>3</v>
      </c>
      <c r="M180" s="10">
        <f>_xlfn.LET(_xlpm.a,K180,_xlpm.b,L180,MAX(_xlpm.a,_xlpm.b))</f>
        <v>3</v>
      </c>
      <c r="N180" s="10">
        <f>_xlfn.LET(_xlpm.d,(K180,L180),MAX(_xlpm.d)-MIN(_xlpm.d))</f>
        <v>0</v>
      </c>
      <c r="O180" s="1" t="str">
        <f>_xlfn.LET(_xlpm.sep,":",_xlpm.w,$G180,_xlfn.CONCAT("~",RIGHT(_xlpm.w,LEN(_xlpm.w)-FIND(_xlpm.sep,_xlpm.w)),"~"))</f>
        <v>~ers~</v>
      </c>
      <c r="P180" s="1" t="str">
        <f>_xlfn.LET(_xlpm.sep,":",_xlpm.w,$G180,_xlfn.CONCAT("[",LEFT(_xlpm.w,FIND(_xlpm.sep,_xlpm.w)-1),"]"))</f>
        <v>[əɹs]</v>
      </c>
      <c r="Q180" s="14" cm="1">
        <f t="array" ref="Q180">SUM(_xlfn._xlws.FILTER($H$2:$H$2300,_xlfn.MAP($O$2:$O$2300,_xlfn.LAMBDA(_xlpm.x,_xlpm.x=$O180))))</f>
        <v>3.6647546207775653E-3</v>
      </c>
      <c r="R180" s="14">
        <f>$H180/Q180</f>
        <v>8.6956521739130432E-2</v>
      </c>
      <c r="S180" s="14" cm="1">
        <f t="array" ref="S180">SUM(_xlfn._xlws.FILTER($H$2:$H$2300,_xlfn.MAP($P$2:$P$2300,_xlfn.LAMBDA(_xlpm.x,_xlpm.x=$P180))))</f>
        <v>6.3734862970044612E-4</v>
      </c>
      <c r="T180" s="14">
        <f>$H180/S180</f>
        <v>0.5</v>
      </c>
      <c r="U180" s="14">
        <f>_xlfn.LET(_xlpm.freq,F180,_xlpm.size,M180+1,_xlpm.F,V180,LOG(1+_xlpm.freq)*LOG(1+_xlpm.size)*_xlpm.F)</f>
        <v>7.2379121031332483E-2</v>
      </c>
      <c r="V180" s="14">
        <f>_xlfn.LET(_xlpm.a,T180,_xlpm.b,R180,2*_xlpm.a*_xlpm.b/(_xlpm.a+_xlpm.b))</f>
        <v>0.14814814814814817</v>
      </c>
      <c r="W180" s="14">
        <f>_xlfn.LET(_xlpm.p,R180,_xlpm.q,T180,LOG(_xlpm.p/_xlpm.q))</f>
        <v>-0.75966784468963056</v>
      </c>
      <c r="X180" s="2"/>
      <c r="AC180" s="2"/>
      <c r="AH180" s="2"/>
      <c r="AI180" s="2"/>
    </row>
    <row r="181" spans="1:35">
      <c r="A181" s="1" t="str">
        <f>_xlfn.LET(_xlpm.sep," : ",CONCATENATE(O181,_xlpm.sep,P181))</f>
        <v>~omp~ : [ɑmp]</v>
      </c>
      <c r="B181" s="1">
        <f>_xlfn.LET(_xlpm.d,$G181,_xlpm.k,_xlfn.CONCAT(LEFT(TRIM(B$1),1),"*"),COUNTIF(_xlpm.d,_xlpm.k))</f>
        <v>0</v>
      </c>
      <c r="C181" s="1">
        <f>_xlfn.LET(_xlpm.d,$G181,_xlpm.k,_xlfn.CONCAT(LEFT(TRIM(C$1),1),"*"),COUNTIF(_xlpm.d,_xlpm.k))</f>
        <v>0</v>
      </c>
      <c r="D181" s="1">
        <f>_xlfn.LET(_xlpm.d,$G181,_xlpm.k,_xlfn.CONCAT(LEFT(TRIM(D$1),1),"*"),COUNTIF(_xlpm.d,_xlpm.k))</f>
        <v>0</v>
      </c>
      <c r="E181" s="1">
        <f>LOG(F181+1,10)</f>
        <v>0.60205999132796229</v>
      </c>
      <c r="F181" s="7">
        <v>3</v>
      </c>
      <c r="G181" s="9" t="s">
        <v>1204</v>
      </c>
      <c r="H181" s="4">
        <f>F181/freq.sum.r6e</f>
        <v>2.390057361376673E-4</v>
      </c>
      <c r="I181" s="4" t="str">
        <f>_xlfn.LET(_xlpm.sep,":",_xlpm.w,$G181,LEFT(_xlpm.w,FIND(_xlpm.sep,_xlpm.w)-1))</f>
        <v>ɑmp</v>
      </c>
      <c r="J181" s="4" t="str">
        <f>_xlfn.LET(_xlpm.sep,":",_xlpm.w,$G181,RIGHT(_xlpm.w,LEN(_xlpm.w)-FIND(_xlpm.sep,_xlpm.w)))</f>
        <v>omp</v>
      </c>
      <c r="K181" s="10">
        <f>_xlfn.LET(_xlpm.w,I181,LEN(_xlpm.w))</f>
        <v>3</v>
      </c>
      <c r="L181" s="10">
        <f>_xlfn.LET(_xlpm.w,J181,LEN(_xlpm.w))</f>
        <v>3</v>
      </c>
      <c r="M181" s="10">
        <f>_xlfn.LET(_xlpm.a,K181,_xlpm.b,L181,MAX(_xlpm.a,_xlpm.b))</f>
        <v>3</v>
      </c>
      <c r="N181" s="10">
        <f>_xlfn.LET(_xlpm.d,(K181,L181),MAX(_xlpm.d)-MIN(_xlpm.d))</f>
        <v>0</v>
      </c>
      <c r="O181" s="1" t="str">
        <f>_xlfn.LET(_xlpm.sep,":",_xlpm.w,$G181,_xlfn.CONCAT("~",RIGHT(_xlpm.w,LEN(_xlpm.w)-FIND(_xlpm.sep,_xlpm.w)),"~"))</f>
        <v>~omp~</v>
      </c>
      <c r="P181" s="1" t="str">
        <f>_xlfn.LET(_xlpm.sep,":",_xlpm.w,$G181,_xlfn.CONCAT("[",LEFT(_xlpm.w,FIND(_xlpm.sep,_xlpm.w)-1),"]"))</f>
        <v>[ɑmp]</v>
      </c>
      <c r="Q181" s="14" cm="1">
        <f t="array" ref="Q181">SUM(_xlfn._xlws.FILTER($H$2:$H$2300,_xlfn.MAP($O$2:$O$2300,_xlfn.LAMBDA(_xlpm.x,_xlpm.x=$O181))))</f>
        <v>1.354365838113448E-3</v>
      </c>
      <c r="R181" s="14">
        <f>$H181/Q181</f>
        <v>0.17647058823529413</v>
      </c>
      <c r="S181" s="14" cm="1">
        <f t="array" ref="S181">SUM(_xlfn._xlws.FILTER($H$2:$H$2300,_xlfn.MAP($P$2:$P$2300,_xlfn.LAMBDA(_xlpm.x,_xlpm.x=$P181))))</f>
        <v>2.390057361376673E-4</v>
      </c>
      <c r="T181" s="14">
        <f>$H181/S181</f>
        <v>1</v>
      </c>
      <c r="U181" s="14">
        <f>_xlfn.LET(_xlpm.freq,F181,_xlpm.size,M181+1,_xlpm.F,V181,LOG(1+_xlpm.freq)*LOG(1+_xlpm.size)*_xlpm.F)</f>
        <v>0.1262465624247148</v>
      </c>
      <c r="V181" s="14">
        <f>_xlfn.LET(_xlpm.a,T181,_xlpm.b,R181,2*_xlpm.a*_xlpm.b/(_xlpm.a+_xlpm.b))</f>
        <v>0.3</v>
      </c>
      <c r="W181" s="14">
        <f>_xlfn.LET(_xlpm.p,R181,_xlpm.q,T181,LOG(_xlpm.p/_xlpm.q))</f>
        <v>-0.75332766665861151</v>
      </c>
      <c r="X181" s="2"/>
      <c r="AC181" s="2"/>
      <c r="AH181" s="2"/>
      <c r="AI181" s="2"/>
    </row>
    <row r="182" spans="1:35">
      <c r="A182" s="1" t="str">
        <f>_xlfn.LET(_xlpm.sep," : ",CONCATENATE(O182,_xlpm.sep,P182))</f>
        <v>~omp~ : [əmpj]</v>
      </c>
      <c r="B182" s="1">
        <f>_xlfn.LET(_xlpm.d,$G182,_xlpm.k,_xlfn.CONCAT(LEFT(TRIM(B$1),1),"*"),COUNTIF(_xlpm.d,_xlpm.k))</f>
        <v>0</v>
      </c>
      <c r="C182" s="1">
        <f>_xlfn.LET(_xlpm.d,$G182,_xlpm.k,_xlfn.CONCAT(LEFT(TRIM(C$1),1),"*"),COUNTIF(_xlpm.d,_xlpm.k))</f>
        <v>0</v>
      </c>
      <c r="D182" s="1">
        <f>_xlfn.LET(_xlpm.d,$G182,_xlpm.k,_xlfn.CONCAT(LEFT(TRIM(D$1),1),"*"),COUNTIF(_xlpm.d,_xlpm.k))</f>
        <v>0</v>
      </c>
      <c r="E182" s="1">
        <f>LOG(F182+1,10)</f>
        <v>0.60205999132796229</v>
      </c>
      <c r="F182" s="7">
        <v>3</v>
      </c>
      <c r="G182" s="9" t="s">
        <v>2294</v>
      </c>
      <c r="H182" s="4">
        <f>F182/freq.sum.r6e</f>
        <v>2.390057361376673E-4</v>
      </c>
      <c r="I182" s="1" t="str">
        <f>_xlfn.LET(_xlpm.sep,":",_xlpm.w,$G182,LEFT(_xlpm.w,FIND(_xlpm.sep,_xlpm.w)-1))</f>
        <v>əmpj</v>
      </c>
      <c r="J182" s="1" t="str">
        <f>_xlfn.LET(_xlpm.sep,":",_xlpm.w,$G182,RIGHT(_xlpm.w,LEN(_xlpm.w)-FIND(_xlpm.sep,_xlpm.w)))</f>
        <v>omp</v>
      </c>
      <c r="K182" s="10">
        <f>_xlfn.LET(_xlpm.w,I182,LEN(_xlpm.w))</f>
        <v>4</v>
      </c>
      <c r="L182" s="10">
        <f>_xlfn.LET(_xlpm.w,J182,LEN(_xlpm.w))</f>
        <v>3</v>
      </c>
      <c r="M182" s="10">
        <f>_xlfn.LET(_xlpm.a,K182,_xlpm.b,L182,MAX(_xlpm.a,_xlpm.b))</f>
        <v>4</v>
      </c>
      <c r="N182" s="10">
        <f>_xlfn.LET(_xlpm.d,(K182,L182),MAX(_xlpm.d)-MIN(_xlpm.d))</f>
        <v>1</v>
      </c>
      <c r="O182" s="1" t="str">
        <f>_xlfn.LET(_xlpm.sep,":",_xlpm.w,$G182,_xlfn.CONCAT("~",RIGHT(_xlpm.w,LEN(_xlpm.w)-FIND(_xlpm.sep,_xlpm.w)),"~"))</f>
        <v>~omp~</v>
      </c>
      <c r="P182" s="1" t="str">
        <f>_xlfn.LET(_xlpm.sep,":",_xlpm.w,$G182,_xlfn.CONCAT("[",LEFT(_xlpm.w,FIND(_xlpm.sep,_xlpm.w)-1),"]"))</f>
        <v>[əmpj]</v>
      </c>
      <c r="Q182" s="14" cm="1">
        <f t="array" ref="Q182">SUM(_xlfn._xlws.FILTER($H$2:$H$2302,_xlfn.MAP($O$2:$O$2302,_xlfn.LAMBDA(_xlpm.x,_xlpm.x=$O182))))</f>
        <v>1.354365838113448E-3</v>
      </c>
      <c r="R182" s="14">
        <f>$H182/Q182</f>
        <v>0.17647058823529413</v>
      </c>
      <c r="S182" s="14" cm="1">
        <f t="array" ref="S182">SUM(_xlfn._xlws.FILTER($H$2:$H$2302,_xlfn.MAP($P$2:$P$2302,_xlfn.LAMBDA(_xlpm.x,_xlpm.x=$P182))))</f>
        <v>2.390057361376673E-4</v>
      </c>
      <c r="T182" s="14">
        <f>$H182/S182</f>
        <v>1</v>
      </c>
      <c r="U182" s="14">
        <f>_xlfn.LET(_xlpm.freq,F182,_xlpm.size,M182+1,_xlpm.F,V182,LOG(1+_xlpm.freq)*LOG(1+_xlpm.size)*_xlpm.F)</f>
        <v>0.14054812051734589</v>
      </c>
      <c r="V182" s="14">
        <f>_xlfn.LET(_xlpm.a,T182,_xlpm.b,R182,2*_xlpm.a*_xlpm.b/(_xlpm.a+_xlpm.b))</f>
        <v>0.3</v>
      </c>
      <c r="W182" s="14">
        <f>_xlfn.LET(_xlpm.p,R182,_xlpm.q,T182,LOG(_xlpm.p/_xlpm.q))</f>
        <v>-0.75332766665861151</v>
      </c>
      <c r="X182" s="2"/>
      <c r="AC182" s="2"/>
      <c r="AH182" s="2"/>
      <c r="AI182" s="2"/>
    </row>
    <row r="183" spans="1:35">
      <c r="A183" s="1" t="str">
        <f>_xlfn.LET(_xlpm.sep," : ",CONCATENATE(O183,_xlpm.sep,P183))</f>
        <v>~ost~ : [ɔst]</v>
      </c>
      <c r="B183" s="1">
        <f>_xlfn.LET(_xlpm.d,$G183,_xlpm.k,_xlfn.CONCAT(LEFT(TRIM(B$1),1),"*"),COUNTIF(_xlpm.d,_xlpm.k))</f>
        <v>0</v>
      </c>
      <c r="C183" s="1">
        <f>_xlfn.LET(_xlpm.d,$G183,_xlpm.k,_xlfn.CONCAT(LEFT(TRIM(C$1),1),"*"),COUNTIF(_xlpm.d,_xlpm.k))</f>
        <v>0</v>
      </c>
      <c r="D183" s="1">
        <f>_xlfn.LET(_xlpm.d,$G183,_xlpm.k,_xlfn.CONCAT(LEFT(TRIM(D$1),1),"*"),COUNTIF(_xlpm.d,_xlpm.k))</f>
        <v>0</v>
      </c>
      <c r="E183" s="1">
        <f>LOG(F183+1,10)</f>
        <v>0.30102999566398114</v>
      </c>
      <c r="F183" s="7">
        <v>1</v>
      </c>
      <c r="G183" s="9" t="s">
        <v>1545</v>
      </c>
      <c r="H183" s="4">
        <f>F183/freq.sum.r6e</f>
        <v>7.9668578712555765E-5</v>
      </c>
      <c r="I183" s="4" t="str">
        <f>_xlfn.LET(_xlpm.sep,":",_xlpm.w,$G183,LEFT(_xlpm.w,FIND(_xlpm.sep,_xlpm.w)-1))</f>
        <v>ɔst</v>
      </c>
      <c r="J183" s="4" t="str">
        <f>_xlfn.LET(_xlpm.sep,":",_xlpm.w,$G183,RIGHT(_xlpm.w,LEN(_xlpm.w)-FIND(_xlpm.sep,_xlpm.w)))</f>
        <v>ost</v>
      </c>
      <c r="K183" s="10">
        <f>_xlfn.LET(_xlpm.w,I183,LEN(_xlpm.w))</f>
        <v>3</v>
      </c>
      <c r="L183" s="10">
        <f>_xlfn.LET(_xlpm.w,J183,LEN(_xlpm.w))</f>
        <v>3</v>
      </c>
      <c r="M183" s="10">
        <f>_xlfn.LET(_xlpm.a,K183,_xlpm.b,L183,MAX(_xlpm.a,_xlpm.b))</f>
        <v>3</v>
      </c>
      <c r="N183" s="10">
        <f>_xlfn.LET(_xlpm.d,(K183,L183),MAX(_xlpm.d)-MIN(_xlpm.d))</f>
        <v>0</v>
      </c>
      <c r="O183" s="1" t="str">
        <f>_xlfn.LET(_xlpm.sep,":",_xlpm.w,$G183,_xlfn.CONCAT("~",RIGHT(_xlpm.w,LEN(_xlpm.w)-FIND(_xlpm.sep,_xlpm.w)),"~"))</f>
        <v>~ost~</v>
      </c>
      <c r="P183" s="1" t="str">
        <f>_xlfn.LET(_xlpm.sep,":",_xlpm.w,$G183,_xlfn.CONCAT("[",LEFT(_xlpm.w,FIND(_xlpm.sep,_xlpm.w)-1),"]"))</f>
        <v>[ɔst]</v>
      </c>
      <c r="Q183" s="14" cm="1">
        <f t="array" ref="Q183">SUM(_xlfn._xlws.FILTER($H$2:$H$2300,_xlfn.MAP($O$2:$O$2300,_xlfn.LAMBDA(_xlpm.x,_xlpm.x=$O183))))</f>
        <v>8.7635436583811347E-4</v>
      </c>
      <c r="R183" s="14">
        <f>$H183/Q183</f>
        <v>9.0909090909090898E-2</v>
      </c>
      <c r="S183" s="14" cm="1">
        <f t="array" ref="S183">SUM(_xlfn._xlws.FILTER($H$2:$H$2300,_xlfn.MAP($P$2:$P$2300,_xlfn.LAMBDA(_xlpm.x,_xlpm.x=$P183))))</f>
        <v>1.5933715742511153E-4</v>
      </c>
      <c r="T183" s="14">
        <f>$H183/S183</f>
        <v>0.5</v>
      </c>
      <c r="U183" s="14">
        <f>_xlfn.LET(_xlpm.freq,F183,_xlpm.size,M183+1,_xlpm.F,V183,LOG(1+_xlpm.freq)*LOG(1+_xlpm.size)*_xlpm.F)</f>
        <v>3.2370913442234563E-2</v>
      </c>
      <c r="V183" s="14">
        <f>_xlfn.LET(_xlpm.a,T183,_xlpm.b,R183,2*_xlpm.a*_xlpm.b/(_xlpm.a+_xlpm.b))</f>
        <v>0.15384615384615383</v>
      </c>
      <c r="W183" s="14">
        <f>_xlfn.LET(_xlpm.p,R183,_xlpm.q,T183,LOG(_xlpm.p/_xlpm.q))</f>
        <v>-0.74036268949424389</v>
      </c>
      <c r="X183" s="2"/>
      <c r="AC183" s="2"/>
      <c r="AH183" s="2"/>
      <c r="AI183" s="2"/>
    </row>
    <row r="184" spans="1:35">
      <c r="A184" s="1" t="str">
        <f>_xlfn.LET(_xlpm.sep," : ",CONCATENATE(O184,_xlpm.sep,P184))</f>
        <v>~ow~ : [əw]</v>
      </c>
      <c r="B184" s="1">
        <f>_xlfn.LET(_xlpm.d,$G184,_xlpm.k,_xlfn.CONCAT(LEFT(TRIM(B$1),1),"*"),COUNTIF(_xlpm.d,_xlpm.k))</f>
        <v>0</v>
      </c>
      <c r="C184" s="1">
        <f>_xlfn.LET(_xlpm.d,$G184,_xlpm.k,_xlfn.CONCAT(LEFT(TRIM(C$1),1),"*"),COUNTIF(_xlpm.d,_xlpm.k))</f>
        <v>0</v>
      </c>
      <c r="D184" s="1">
        <f>_xlfn.LET(_xlpm.d,$G184,_xlpm.k,_xlfn.CONCAT(LEFT(TRIM(D$1),1),"*"),COUNTIF(_xlpm.d,_xlpm.k))</f>
        <v>0</v>
      </c>
      <c r="E184" s="1">
        <f>LOG(F184+1,10)</f>
        <v>0.60205999132796229</v>
      </c>
      <c r="F184" s="7">
        <v>3</v>
      </c>
      <c r="G184" s="9" t="s">
        <v>1667</v>
      </c>
      <c r="H184" s="4">
        <f>F184/freq.sum.r6e</f>
        <v>2.390057361376673E-4</v>
      </c>
      <c r="I184" s="4" t="str">
        <f>_xlfn.LET(_xlpm.sep,":",_xlpm.w,$G184,LEFT(_xlpm.w,FIND(_xlpm.sep,_xlpm.w)-1))</f>
        <v>əw</v>
      </c>
      <c r="J184" s="4" t="str">
        <f>_xlfn.LET(_xlpm.sep,":",_xlpm.w,$G184,RIGHT(_xlpm.w,LEN(_xlpm.w)-FIND(_xlpm.sep,_xlpm.w)))</f>
        <v>ow</v>
      </c>
      <c r="K184" s="10">
        <f>_xlfn.LET(_xlpm.w,I184,LEN(_xlpm.w))</f>
        <v>2</v>
      </c>
      <c r="L184" s="10">
        <f>_xlfn.LET(_xlpm.w,J184,LEN(_xlpm.w))</f>
        <v>2</v>
      </c>
      <c r="M184" s="10">
        <f>_xlfn.LET(_xlpm.a,K184,_xlpm.b,L184,MAX(_xlpm.a,_xlpm.b))</f>
        <v>2</v>
      </c>
      <c r="N184" s="10">
        <f>_xlfn.LET(_xlpm.d,(K184,L184),MAX(_xlpm.d)-MIN(_xlpm.d))</f>
        <v>0</v>
      </c>
      <c r="O184" s="1" t="str">
        <f>_xlfn.LET(_xlpm.sep,":",_xlpm.w,$G184,_xlfn.CONCAT("~",RIGHT(_xlpm.w,LEN(_xlpm.w)-FIND(_xlpm.sep,_xlpm.w)),"~"))</f>
        <v>~ow~</v>
      </c>
      <c r="P184" s="1" t="str">
        <f>_xlfn.LET(_xlpm.sep,":",_xlpm.w,$G184,_xlfn.CONCAT("[",LEFT(_xlpm.w,FIND(_xlpm.sep,_xlpm.w)-1),"]"))</f>
        <v>[əw]</v>
      </c>
      <c r="Q184" s="14" cm="1">
        <f t="array" ref="Q184">SUM(_xlfn._xlws.FILTER($H$2:$H$2300,_xlfn.MAP($O$2:$O$2300,_xlfn.LAMBDA(_xlpm.x,_xlpm.x=$O184))))</f>
        <v>5.5768005098789037E-3</v>
      </c>
      <c r="R184" s="14">
        <f>$H184/Q184</f>
        <v>4.2857142857142858E-2</v>
      </c>
      <c r="S184" s="14" cm="1">
        <f t="array" ref="S184">SUM(_xlfn._xlws.FILTER($H$2:$H$2300,_xlfn.MAP($P$2:$P$2300,_xlfn.LAMBDA(_xlpm.x,_xlpm.x=$P184))))</f>
        <v>1.0356915232632251E-3</v>
      </c>
      <c r="T184" s="14">
        <f>$H184/S184</f>
        <v>0.23076923076923073</v>
      </c>
      <c r="U184" s="14">
        <f>_xlfn.LET(_xlpm.freq,F184,_xlpm.size,M184+1,_xlpm.F,V184,LOG(1+_xlpm.freq)*LOG(1+_xlpm.size)*_xlpm.F)</f>
        <v>2.6203101192132011E-2</v>
      </c>
      <c r="V184" s="14">
        <f>_xlfn.LET(_xlpm.a,T184,_xlpm.b,R184,2*_xlpm.a*_xlpm.b/(_xlpm.a+_xlpm.b))</f>
        <v>7.2289156626506021E-2</v>
      </c>
      <c r="W184" s="14">
        <f>_xlfn.LET(_xlpm.p,R184,_xlpm.q,T184,LOG(_xlpm.p/_xlpm.q))</f>
        <v>-0.73115468770741998</v>
      </c>
      <c r="X184" s="2"/>
      <c r="AC184" s="2"/>
      <c r="AH184" s="2"/>
      <c r="AI184" s="2"/>
    </row>
    <row r="185" spans="1:35">
      <c r="A185" s="1" t="str">
        <f>_xlfn.LET(_xlpm.sep," : ",CONCATENATE(O185,_xlpm.sep,P185))</f>
        <v>~i~ : [ɪɹ]</v>
      </c>
      <c r="B185" s="1">
        <f>_xlfn.LET(_xlpm.d,$G185,_xlpm.k,_xlfn.CONCAT(LEFT(TRIM(B$1),1),"*"),COUNTIF(_xlpm.d,_xlpm.k))</f>
        <v>0</v>
      </c>
      <c r="C185" s="1">
        <f>_xlfn.LET(_xlpm.d,$G185,_xlpm.k,_xlfn.CONCAT(LEFT(TRIM(C$1),1),"*"),COUNTIF(_xlpm.d,_xlpm.k))</f>
        <v>0</v>
      </c>
      <c r="D185" s="1">
        <f>_xlfn.LET(_xlpm.d,$G185,_xlpm.k,_xlfn.CONCAT(LEFT(TRIM(D$1),1),"*"),COUNTIF(_xlpm.d,_xlpm.k))</f>
        <v>0</v>
      </c>
      <c r="E185" s="1">
        <f>LOG(F185+1,10)</f>
        <v>0.69897000433601875</v>
      </c>
      <c r="F185" s="7">
        <v>4</v>
      </c>
      <c r="G185" s="9" t="s">
        <v>1775</v>
      </c>
      <c r="H185" s="4">
        <f>F185/freq.sum.r6e</f>
        <v>3.1867431485022306E-4</v>
      </c>
      <c r="I185" s="4" t="str">
        <f>_xlfn.LET(_xlpm.sep,":",_xlpm.w,$G185,LEFT(_xlpm.w,FIND(_xlpm.sep,_xlpm.w)-1))</f>
        <v>ɪɹ</v>
      </c>
      <c r="J185" s="4" t="str">
        <f>_xlfn.LET(_xlpm.sep,":",_xlpm.w,$G185,RIGHT(_xlpm.w,LEN(_xlpm.w)-FIND(_xlpm.sep,_xlpm.w)))</f>
        <v>i</v>
      </c>
      <c r="K185" s="10">
        <f>_xlfn.LET(_xlpm.w,I185,LEN(_xlpm.w))</f>
        <v>2</v>
      </c>
      <c r="L185" s="10">
        <f>_xlfn.LET(_xlpm.w,J185,LEN(_xlpm.w))</f>
        <v>1</v>
      </c>
      <c r="M185" s="10">
        <f>_xlfn.LET(_xlpm.a,K185,_xlpm.b,L185,MAX(_xlpm.a,_xlpm.b))</f>
        <v>2</v>
      </c>
      <c r="N185" s="10">
        <f>_xlfn.LET(_xlpm.d,(K185,L185),MAX(_xlpm.d)-MIN(_xlpm.d))</f>
        <v>1</v>
      </c>
      <c r="O185" s="1" t="str">
        <f>_xlfn.LET(_xlpm.sep,":",_xlpm.w,$G185,_xlfn.CONCAT("~",RIGHT(_xlpm.w,LEN(_xlpm.w)-FIND(_xlpm.sep,_xlpm.w)),"~"))</f>
        <v>~i~</v>
      </c>
      <c r="P185" s="1" t="str">
        <f>_xlfn.LET(_xlpm.sep,":",_xlpm.w,$G185,_xlfn.CONCAT("[",LEFT(_xlpm.w,FIND(_xlpm.sep,_xlpm.w)-1),"]"))</f>
        <v>[ɪɹ]</v>
      </c>
      <c r="Q185" s="14" cm="1">
        <f t="array" ref="Q185">SUM(_xlfn._xlws.FILTER($H$2:$H$2300,_xlfn.MAP($O$2:$O$2300,_xlfn.LAMBDA(_xlpm.x,_xlpm.x=$O185))))</f>
        <v>1.1073932441045252E-2</v>
      </c>
      <c r="R185" s="14">
        <f>$H185/Q185</f>
        <v>2.8776978417266185E-2</v>
      </c>
      <c r="S185" s="14" cm="1">
        <f t="array" ref="S185">SUM(_xlfn._xlws.FILTER($H$2:$H$2300,_xlfn.MAP($P$2:$P$2300,_xlfn.LAMBDA(_xlpm.x,_xlpm.x=$P185))))</f>
        <v>2.0713830465264498E-3</v>
      </c>
      <c r="T185" s="14">
        <f>$H185/S185</f>
        <v>0.15384615384615385</v>
      </c>
      <c r="U185" s="14">
        <f>_xlfn.LET(_xlpm.freq,F185,_xlpm.size,M185+1,_xlpm.F,V185,LOG(1+_xlpm.freq)*LOG(1+_xlpm.size)*_xlpm.F)</f>
        <v>2.0403484836317546E-2</v>
      </c>
      <c r="V185" s="14">
        <f>_xlfn.LET(_xlpm.a,T185,_xlpm.b,R185,2*_xlpm.a*_xlpm.b/(_xlpm.a+_xlpm.b))</f>
        <v>4.8484848484848485E-2</v>
      </c>
      <c r="W185" s="14">
        <f>_xlfn.LET(_xlpm.p,R185,_xlpm.q,T185,LOG(_xlpm.p/_xlpm.q))</f>
        <v>-0.72804145228327721</v>
      </c>
      <c r="X185" s="2"/>
      <c r="AC185" s="2"/>
      <c r="AH185" s="2"/>
      <c r="AI185" s="2"/>
    </row>
    <row r="186" spans="1:35">
      <c r="A186" s="1" t="str">
        <f>_xlfn.LET(_xlpm.sep," : ",CONCATENATE(O186,_xlpm.sep,P186))</f>
        <v>~orm~ : [əɹm]</v>
      </c>
      <c r="B186" s="1">
        <f>_xlfn.LET(_xlpm.d,$G186,_xlpm.k,_xlfn.CONCAT(LEFT(TRIM(B$1),1),"*"),COUNTIF(_xlpm.d,_xlpm.k))</f>
        <v>0</v>
      </c>
      <c r="C186" s="1">
        <f>_xlfn.LET(_xlpm.d,$G186,_xlpm.k,_xlfn.CONCAT(LEFT(TRIM(C$1),1),"*"),COUNTIF(_xlpm.d,_xlpm.k))</f>
        <v>0</v>
      </c>
      <c r="D186" s="1">
        <f>_xlfn.LET(_xlpm.d,$G186,_xlpm.k,_xlfn.CONCAT(LEFT(TRIM(D$1),1),"*"),COUNTIF(_xlpm.d,_xlpm.k))</f>
        <v>0</v>
      </c>
      <c r="E186" s="1">
        <f>LOG(F186+1,10)</f>
        <v>0.30102999566398114</v>
      </c>
      <c r="F186" s="7">
        <v>1</v>
      </c>
      <c r="G186" s="9" t="s">
        <v>1949</v>
      </c>
      <c r="H186" s="4">
        <f>F186/freq.sum.r6e</f>
        <v>7.9668578712555765E-5</v>
      </c>
      <c r="I186" s="4" t="str">
        <f>_xlfn.LET(_xlpm.sep,":",_xlpm.w,$G186,LEFT(_xlpm.w,FIND(_xlpm.sep,_xlpm.w)-1))</f>
        <v>əɹm</v>
      </c>
      <c r="J186" s="4" t="str">
        <f>_xlfn.LET(_xlpm.sep,":",_xlpm.w,$G186,RIGHT(_xlpm.w,LEN(_xlpm.w)-FIND(_xlpm.sep,_xlpm.w)))</f>
        <v>orm</v>
      </c>
      <c r="K186" s="10">
        <f>_xlfn.LET(_xlpm.w,I186,LEN(_xlpm.w))</f>
        <v>3</v>
      </c>
      <c r="L186" s="10">
        <f>_xlfn.LET(_xlpm.w,J186,LEN(_xlpm.w))</f>
        <v>3</v>
      </c>
      <c r="M186" s="10">
        <f>_xlfn.LET(_xlpm.a,K186,_xlpm.b,L186,MAX(_xlpm.a,_xlpm.b))</f>
        <v>3</v>
      </c>
      <c r="N186" s="10">
        <f>_xlfn.LET(_xlpm.d,(K186,L186),MAX(_xlpm.d)-MIN(_xlpm.d))</f>
        <v>0</v>
      </c>
      <c r="O186" s="1" t="str">
        <f>_xlfn.LET(_xlpm.sep,":",_xlpm.w,$G186,_xlfn.CONCAT("~",RIGHT(_xlpm.w,LEN(_xlpm.w)-FIND(_xlpm.sep,_xlpm.w)),"~"))</f>
        <v>~orm~</v>
      </c>
      <c r="P186" s="1" t="str">
        <f>_xlfn.LET(_xlpm.sep,":",_xlpm.w,$G186,_xlfn.CONCAT("[",LEFT(_xlpm.w,FIND(_xlpm.sep,_xlpm.w)-1),"]"))</f>
        <v>[əɹm]</v>
      </c>
      <c r="Q186" s="14" cm="1">
        <f t="array" ref="Q186">SUM(_xlfn._xlws.FILTER($H$2:$H$2300,_xlfn.MAP($O$2:$O$2300,_xlfn.LAMBDA(_xlpm.x,_xlpm.x=$O186))))</f>
        <v>1.2746972594008922E-3</v>
      </c>
      <c r="R186" s="14">
        <f>$H186/Q186</f>
        <v>6.25E-2</v>
      </c>
      <c r="S186" s="14" cm="1">
        <f t="array" ref="S186">SUM(_xlfn._xlws.FILTER($H$2:$H$2300,_xlfn.MAP($P$2:$P$2300,_xlfn.LAMBDA(_xlpm.x,_xlpm.x=$P186))))</f>
        <v>2.390057361376673E-4</v>
      </c>
      <c r="T186" s="14">
        <f>$H186/S186</f>
        <v>0.33333333333333331</v>
      </c>
      <c r="U186" s="14">
        <f>_xlfn.LET(_xlpm.freq,F186,_xlpm.size,M186+1,_xlpm.F,V186,LOG(1+_xlpm.freq)*LOG(1+_xlpm.size)*_xlpm.F)</f>
        <v>2.2148519723634175E-2</v>
      </c>
      <c r="V186" s="14">
        <f>_xlfn.LET(_xlpm.a,T186,_xlpm.b,R186,2*_xlpm.a*_xlpm.b/(_xlpm.a+_xlpm.b))</f>
        <v>0.10526315789473684</v>
      </c>
      <c r="W186" s="14">
        <f>_xlfn.LET(_xlpm.p,R186,_xlpm.q,T186,LOG(_xlpm.p/_xlpm.q))</f>
        <v>-0.7269987279362623</v>
      </c>
      <c r="X186" s="2"/>
      <c r="AC186" s="2"/>
      <c r="AH186" s="2"/>
      <c r="AI186" s="2"/>
    </row>
    <row r="187" spans="1:35">
      <c r="A187" s="1" t="str">
        <f>_xlfn.LET(_xlpm.sep," : ",CONCATENATE(O187,_xlpm.sep,P187))</f>
        <v>~oth~ : [ɔθ]</v>
      </c>
      <c r="B187" s="1">
        <f>_xlfn.LET(_xlpm.d,$G187,_xlpm.k,_xlfn.CONCAT(LEFT(TRIM(B$1),1),"*"),COUNTIF(_xlpm.d,_xlpm.k))</f>
        <v>0</v>
      </c>
      <c r="C187" s="1">
        <f>_xlfn.LET(_xlpm.d,$G187,_xlpm.k,_xlfn.CONCAT(LEFT(TRIM(C$1),1),"*"),COUNTIF(_xlpm.d,_xlpm.k))</f>
        <v>0</v>
      </c>
      <c r="D187" s="1">
        <f>_xlfn.LET(_xlpm.d,$G187,_xlpm.k,_xlfn.CONCAT(LEFT(TRIM(D$1),1),"*"),COUNTIF(_xlpm.d,_xlpm.k))</f>
        <v>0</v>
      </c>
      <c r="E187" s="1">
        <f>LOG(F187+1,10)</f>
        <v>0.47712125471966244</v>
      </c>
      <c r="F187" s="7">
        <v>2</v>
      </c>
      <c r="G187" s="9" t="s">
        <v>1812</v>
      </c>
      <c r="H187" s="4">
        <f>F187/freq.sum.r6e</f>
        <v>1.5933715742511153E-4</v>
      </c>
      <c r="I187" s="4" t="str">
        <f>_xlfn.LET(_xlpm.sep,":",_xlpm.w,$G187,LEFT(_xlpm.w,FIND(_xlpm.sep,_xlpm.w)-1))</f>
        <v>ɔθ</v>
      </c>
      <c r="J187" s="4" t="str">
        <f>_xlfn.LET(_xlpm.sep,":",_xlpm.w,$G187,RIGHT(_xlpm.w,LEN(_xlpm.w)-FIND(_xlpm.sep,_xlpm.w)))</f>
        <v>oth</v>
      </c>
      <c r="K187" s="10">
        <f>_xlfn.LET(_xlpm.w,I187,LEN(_xlpm.w))</f>
        <v>2</v>
      </c>
      <c r="L187" s="10">
        <f>_xlfn.LET(_xlpm.w,J187,LEN(_xlpm.w))</f>
        <v>3</v>
      </c>
      <c r="M187" s="10">
        <f>_xlfn.LET(_xlpm.a,K187,_xlpm.b,L187,MAX(_xlpm.a,_xlpm.b))</f>
        <v>3</v>
      </c>
      <c r="N187" s="10">
        <f>_xlfn.LET(_xlpm.d,(K187,L187),MAX(_xlpm.d)-MIN(_xlpm.d))</f>
        <v>1</v>
      </c>
      <c r="O187" s="1" t="str">
        <f>_xlfn.LET(_xlpm.sep,":",_xlpm.w,$G187,_xlfn.CONCAT("~",RIGHT(_xlpm.w,LEN(_xlpm.w)-FIND(_xlpm.sep,_xlpm.w)),"~"))</f>
        <v>~oth~</v>
      </c>
      <c r="P187" s="1" t="str">
        <f>_xlfn.LET(_xlpm.sep,":",_xlpm.w,$G187,_xlfn.CONCAT("[",LEFT(_xlpm.w,FIND(_xlpm.sep,_xlpm.w)-1),"]"))</f>
        <v>[ɔθ]</v>
      </c>
      <c r="Q187" s="14" cm="1">
        <f t="array" ref="Q187">SUM(_xlfn._xlws.FILTER($H$2:$H$2300,_xlfn.MAP($O$2:$O$2300,_xlfn.LAMBDA(_xlpm.x,_xlpm.x=$O187))))</f>
        <v>1.2746972594008922E-3</v>
      </c>
      <c r="R187" s="14">
        <f>$H187/Q187</f>
        <v>0.125</v>
      </c>
      <c r="S187" s="14" cm="1">
        <f t="array" ref="S187">SUM(_xlfn._xlws.FILTER($H$2:$H$2300,_xlfn.MAP($P$2:$P$2300,_xlfn.LAMBDA(_xlpm.x,_xlpm.x=$P187))))</f>
        <v>2.390057361376673E-4</v>
      </c>
      <c r="T187" s="14">
        <f>$H187/S187</f>
        <v>0.66666666666666663</v>
      </c>
      <c r="U187" s="14">
        <f>_xlfn.LET(_xlpm.freq,F187,_xlpm.size,M187+1,_xlpm.F,V187,LOG(1+_xlpm.freq)*LOG(1+_xlpm.size)*_xlpm.F)</f>
        <v>7.0209146416886151E-2</v>
      </c>
      <c r="V187" s="14">
        <f>_xlfn.LET(_xlpm.a,T187,_xlpm.b,R187,2*_xlpm.a*_xlpm.b/(_xlpm.a+_xlpm.b))</f>
        <v>0.21052631578947367</v>
      </c>
      <c r="W187" s="14">
        <f>_xlfn.LET(_xlpm.p,R187,_xlpm.q,T187,LOG(_xlpm.p/_xlpm.q))</f>
        <v>-0.7269987279362623</v>
      </c>
      <c r="X187" s="2"/>
      <c r="AC187" s="2"/>
      <c r="AH187" s="2"/>
      <c r="AI187" s="2"/>
    </row>
    <row r="188" spans="1:35">
      <c r="A188" s="1" t="str">
        <f>_xlfn.LET(_xlpm.sep," : ",CONCATENATE(O188,_xlpm.sep,P188))</f>
        <v>~at~ : [æt]</v>
      </c>
      <c r="B188" s="1">
        <f>_xlfn.LET(_xlpm.d,$G188,_xlpm.k,_xlfn.CONCAT(LEFT(TRIM(B$1),1),"*"),COUNTIF(_xlpm.d,_xlpm.k))</f>
        <v>0</v>
      </c>
      <c r="C188" s="1">
        <f>_xlfn.LET(_xlpm.d,$G188,_xlpm.k,_xlfn.CONCAT(LEFT(TRIM(C$1),1),"*"),COUNTIF(_xlpm.d,_xlpm.k))</f>
        <v>0</v>
      </c>
      <c r="D188" s="1">
        <f>_xlfn.LET(_xlpm.d,$G188,_xlpm.k,_xlfn.CONCAT(LEFT(TRIM(D$1),1),"*"),COUNTIF(_xlpm.d,_xlpm.k))</f>
        <v>0</v>
      </c>
      <c r="E188" s="1">
        <f>LOG(F188+1,10)</f>
        <v>1.3222192947339191</v>
      </c>
      <c r="F188" s="7">
        <v>20</v>
      </c>
      <c r="G188" s="9" t="s">
        <v>45</v>
      </c>
      <c r="H188" s="4">
        <f>F188/freq.sum.r6e</f>
        <v>1.5933715742511153E-3</v>
      </c>
      <c r="I188" s="4" t="str">
        <f>_xlfn.LET(_xlpm.sep,":",_xlpm.w,$G188,LEFT(_xlpm.w,FIND(_xlpm.sep,_xlpm.w)-1))</f>
        <v>æt</v>
      </c>
      <c r="J188" s="4" t="str">
        <f>_xlfn.LET(_xlpm.sep,":",_xlpm.w,$G188,RIGHT(_xlpm.w,LEN(_xlpm.w)-FIND(_xlpm.sep,_xlpm.w)))</f>
        <v>at</v>
      </c>
      <c r="K188" s="10">
        <f>_xlfn.LET(_xlpm.w,I188,LEN(_xlpm.w))</f>
        <v>2</v>
      </c>
      <c r="L188" s="10">
        <f>_xlfn.LET(_xlpm.w,J188,LEN(_xlpm.w))</f>
        <v>2</v>
      </c>
      <c r="M188" s="10">
        <f>_xlfn.LET(_xlpm.a,K188,_xlpm.b,L188,MAX(_xlpm.a,_xlpm.b))</f>
        <v>2</v>
      </c>
      <c r="N188" s="10">
        <f>_xlfn.LET(_xlpm.d,(K188,L188),MAX(_xlpm.d)-MIN(_xlpm.d))</f>
        <v>0</v>
      </c>
      <c r="O188" s="1" t="str">
        <f>_xlfn.LET(_xlpm.sep,":",_xlpm.w,$G188,_xlfn.CONCAT("~",RIGHT(_xlpm.w,LEN(_xlpm.w)-FIND(_xlpm.sep,_xlpm.w)),"~"))</f>
        <v>~at~</v>
      </c>
      <c r="P188" s="1" t="str">
        <f>_xlfn.LET(_xlpm.sep,":",_xlpm.w,$G188,_xlfn.CONCAT("[",LEFT(_xlpm.w,FIND(_xlpm.sep,_xlpm.w)-1),"]"))</f>
        <v>[æt]</v>
      </c>
      <c r="Q188" s="14" cm="1">
        <f t="array" ref="Q188">SUM(_xlfn._xlws.FILTER($H$2:$H$2300,_xlfn.MAP($O$2:$O$2300,_xlfn.LAMBDA(_xlpm.x,_xlpm.x=$O188))))</f>
        <v>1.1312938177182919E-2</v>
      </c>
      <c r="R188" s="14">
        <f>$H188/Q188</f>
        <v>0.14084507042253522</v>
      </c>
      <c r="S188" s="14" cm="1">
        <f t="array" ref="S188">SUM(_xlfn._xlws.FILTER($H$2:$H$2300,_xlfn.MAP($P$2:$P$2300,_xlfn.LAMBDA(_xlpm.x,_xlpm.x=$P188))))</f>
        <v>2.1510516252390057E-3</v>
      </c>
      <c r="T188" s="14">
        <f>$H188/S188</f>
        <v>0.7407407407407407</v>
      </c>
      <c r="U188" s="14">
        <f>_xlfn.LET(_xlpm.freq,F188,_xlpm.size,M188+1,_xlpm.F,V188,LOG(1+_xlpm.freq)*LOG(1+_xlpm.size)*_xlpm.F)</f>
        <v>0.18841546440737705</v>
      </c>
      <c r="V188" s="14">
        <f>_xlfn.LET(_xlpm.a,T188,_xlpm.b,R188,2*_xlpm.a*_xlpm.b/(_xlpm.a+_xlpm.b))</f>
        <v>0.23668639053254437</v>
      </c>
      <c r="W188" s="14">
        <f>_xlfn.LET(_xlpm.p,R188,_xlpm.q,T188,LOG(_xlpm.p/_xlpm.q))</f>
        <v>-0.72092458022406913</v>
      </c>
      <c r="X188" s="2"/>
      <c r="AC188" s="2"/>
      <c r="AH188" s="2"/>
      <c r="AI188" s="2"/>
    </row>
    <row r="189" spans="1:35">
      <c r="A189" s="1" t="str">
        <f>_xlfn.LET(_xlpm.sep," : ",CONCATENATE(O189,_xlpm.sep,P189))</f>
        <v>~ed~ : [eɪd]</v>
      </c>
      <c r="B189" s="1">
        <f>_xlfn.LET(_xlpm.d,$G189,_xlpm.k,_xlfn.CONCAT(LEFT(TRIM(B$1),1),"*"),COUNTIF(_xlpm.d,_xlpm.k))</f>
        <v>0</v>
      </c>
      <c r="C189" s="1">
        <f>_xlfn.LET(_xlpm.d,$G189,_xlpm.k,_xlfn.CONCAT(LEFT(TRIM(C$1),1),"*"),COUNTIF(_xlpm.d,_xlpm.k))</f>
        <v>0</v>
      </c>
      <c r="D189" s="1">
        <f>_xlfn.LET(_xlpm.d,$G189,_xlpm.k,_xlfn.CONCAT(LEFT(TRIM(D$1),1),"*"),COUNTIF(_xlpm.d,_xlpm.k))</f>
        <v>0</v>
      </c>
      <c r="E189" s="1">
        <f>LOG(F189+1,10)</f>
        <v>0.30102999566398114</v>
      </c>
      <c r="F189" s="7">
        <v>1</v>
      </c>
      <c r="G189" s="9" t="s">
        <v>545</v>
      </c>
      <c r="H189" s="4">
        <f>F189/freq.sum.r6e</f>
        <v>7.9668578712555765E-5</v>
      </c>
      <c r="I189" s="1" t="str">
        <f>_xlfn.LET(_xlpm.sep,":",_xlpm.w,$G189,LEFT(_xlpm.w,FIND(_xlpm.sep,_xlpm.w)-1))</f>
        <v>eɪd</v>
      </c>
      <c r="J189" s="1" t="str">
        <f>_xlfn.LET(_xlpm.sep,":",_xlpm.w,$G189,RIGHT(_xlpm.w,LEN(_xlpm.w)-FIND(_xlpm.sep,_xlpm.w)))</f>
        <v>ed</v>
      </c>
      <c r="K189" s="10">
        <f>_xlfn.LET(_xlpm.w,I189,LEN(_xlpm.w))</f>
        <v>3</v>
      </c>
      <c r="L189" s="10">
        <f>_xlfn.LET(_xlpm.w,J189,LEN(_xlpm.w))</f>
        <v>2</v>
      </c>
      <c r="M189" s="10">
        <f>_xlfn.LET(_xlpm.a,K189,_xlpm.b,L189,MAX(_xlpm.a,_xlpm.b))</f>
        <v>3</v>
      </c>
      <c r="N189" s="10">
        <f>_xlfn.LET(_xlpm.d,(K189,L189),MAX(_xlpm.d)-MIN(_xlpm.d))</f>
        <v>1</v>
      </c>
      <c r="O189" s="1" t="str">
        <f>_xlfn.LET(_xlpm.sep,":",_xlpm.w,$G189,_xlfn.CONCAT("~",RIGHT(_xlpm.w,LEN(_xlpm.w)-FIND(_xlpm.sep,_xlpm.w)),"~"))</f>
        <v>~ed~</v>
      </c>
      <c r="P189" s="1" t="str">
        <f>_xlfn.LET(_xlpm.sep,":",_xlpm.w,$G189,_xlfn.CONCAT("[",LEFT(_xlpm.w,FIND(_xlpm.sep,_xlpm.w)-1),"]"))</f>
        <v>[eɪd]</v>
      </c>
      <c r="Q189" s="14" cm="1">
        <f t="array" ref="Q189">SUM(_xlfn._xlws.FILTER($H$2:$H$2300,_xlfn.MAP($O$2:$O$2300,_xlfn.LAMBDA(_xlpm.x,_xlpm.x=$O189))))</f>
        <v>6.2141491395793494E-3</v>
      </c>
      <c r="R189" s="14">
        <f>$H189/Q189</f>
        <v>1.2820512820512822E-2</v>
      </c>
      <c r="S189" s="14" cm="1">
        <f t="array" ref="S189">SUM(_xlfn._xlws.FILTER($H$2:$H$2300,_xlfn.MAP($P$2:$P$2300,_xlfn.LAMBDA(_xlpm.x,_xlpm.x=$P189))))</f>
        <v>1.1950286806883363E-3</v>
      </c>
      <c r="T189" s="14">
        <f>$H189/S189</f>
        <v>6.666666666666668E-2</v>
      </c>
      <c r="U189" s="14">
        <f>_xlfn.LET(_xlpm.freq,F189,_xlpm.size,M189+1,_xlpm.F,V189,LOG(1+_xlpm.freq)*LOG(1+_xlpm.size)*_xlpm.F)</f>
        <v>4.524966395151069E-3</v>
      </c>
      <c r="V189" s="14">
        <f>_xlfn.LET(_xlpm.a,T189,_xlpm.b,R189,2*_xlpm.a*_xlpm.b/(_xlpm.a+_xlpm.b))</f>
        <v>2.1505376344086023E-2</v>
      </c>
      <c r="W189" s="14">
        <f>_xlfn.LET(_xlpm.p,R189,_xlpm.q,T189,LOG(_xlpm.p/_xlpm.q))</f>
        <v>-0.71600334363479923</v>
      </c>
      <c r="X189" s="2"/>
      <c r="AC189" s="2"/>
      <c r="AH189" s="2"/>
      <c r="AI189" s="2"/>
    </row>
    <row r="190" spans="1:35">
      <c r="A190" s="1" t="str">
        <f>_xlfn.LET(_xlpm.sep," : ",CONCATENATE(O190,_xlpm.sep,P190))</f>
        <v>~er~ : [i]</v>
      </c>
      <c r="B190" s="1">
        <f>_xlfn.LET(_xlpm.d,$G190,_xlpm.k,_xlfn.CONCAT(LEFT(TRIM(B$1),1),"*"),COUNTIF(_xlpm.d,_xlpm.k))</f>
        <v>0</v>
      </c>
      <c r="C190" s="1">
        <f>_xlfn.LET(_xlpm.d,$G190,_xlpm.k,_xlfn.CONCAT(LEFT(TRIM(C$1),1),"*"),COUNTIF(_xlpm.d,_xlpm.k))</f>
        <v>0</v>
      </c>
      <c r="D190" s="1">
        <f>_xlfn.LET(_xlpm.d,$G190,_xlpm.k,_xlfn.CONCAT(LEFT(TRIM(D$1),1),"*"),COUNTIF(_xlpm.d,_xlpm.k))</f>
        <v>0</v>
      </c>
      <c r="E190" s="1">
        <f>LOG(F190+1,10)</f>
        <v>0.47712125471966244</v>
      </c>
      <c r="F190" s="7">
        <v>2</v>
      </c>
      <c r="G190" s="9" t="s">
        <v>152</v>
      </c>
      <c r="H190" s="4">
        <f>F190/freq.sum.r6e</f>
        <v>1.5933715742511153E-4</v>
      </c>
      <c r="I190" s="4" t="str">
        <f>_xlfn.LET(_xlpm.sep,":",_xlpm.w,$G190,LEFT(_xlpm.w,FIND(_xlpm.sep,_xlpm.w)-1))</f>
        <v>i</v>
      </c>
      <c r="J190" s="4" t="str">
        <f>_xlfn.LET(_xlpm.sep,":",_xlpm.w,$G190,RIGHT(_xlpm.w,LEN(_xlpm.w)-FIND(_xlpm.sep,_xlpm.w)))</f>
        <v>er</v>
      </c>
      <c r="K190" s="10">
        <f>_xlfn.LET(_xlpm.w,I190,LEN(_xlpm.w))</f>
        <v>1</v>
      </c>
      <c r="L190" s="10">
        <f>_xlfn.LET(_xlpm.w,J190,LEN(_xlpm.w))</f>
        <v>2</v>
      </c>
      <c r="M190" s="10">
        <f>_xlfn.LET(_xlpm.a,K190,_xlpm.b,L190,MAX(_xlpm.a,_xlpm.b))</f>
        <v>2</v>
      </c>
      <c r="N190" s="10">
        <f>_xlfn.LET(_xlpm.d,(K190,L190),MAX(_xlpm.d)-MIN(_xlpm.d))</f>
        <v>1</v>
      </c>
      <c r="O190" s="1" t="str">
        <f>_xlfn.LET(_xlpm.sep,":",_xlpm.w,$G190,_xlfn.CONCAT("~",RIGHT(_xlpm.w,LEN(_xlpm.w)-FIND(_xlpm.sep,_xlpm.w)),"~"))</f>
        <v>~er~</v>
      </c>
      <c r="P190" s="1" t="str">
        <f>_xlfn.LET(_xlpm.sep,":",_xlpm.w,$G190,_xlfn.CONCAT("[",LEFT(_xlpm.w,FIND(_xlpm.sep,_xlpm.w)-1),"]"))</f>
        <v>[i]</v>
      </c>
      <c r="Q190" s="14" cm="1">
        <f t="array" ref="Q190">SUM(_xlfn._xlws.FILTER($H$2:$H$2300,_xlfn.MAP($O$2:$O$2300,_xlfn.LAMBDA(_xlpm.x,_xlpm.x=$O190))))</f>
        <v>2.7246653919694074E-2</v>
      </c>
      <c r="R190" s="14">
        <f>$H190/Q190</f>
        <v>5.8479532163742687E-3</v>
      </c>
      <c r="S190" s="14" cm="1">
        <f t="array" ref="S190">SUM(_xlfn._xlws.FILTER($H$2:$H$2300,_xlfn.MAP($P$2:$P$2300,_xlfn.LAMBDA(_xlpm.x,_xlpm.x=$P190))))</f>
        <v>5.4174633524537918E-3</v>
      </c>
      <c r="T190" s="14">
        <f>$H190/S190</f>
        <v>2.9411764705882353E-2</v>
      </c>
      <c r="U190" s="14">
        <f>_xlfn.LET(_xlpm.freq,F190,_xlpm.size,M190+1,_xlpm.F,V190,LOG(1+_xlpm.freq)*LOG(1+_xlpm.size)*_xlpm.F)</f>
        <v>2.8024938388186002E-3</v>
      </c>
      <c r="V190" s="14">
        <f>_xlfn.LET(_xlpm.a,T190,_xlpm.b,R190,2*_xlpm.a*_xlpm.b/(_xlpm.a+_xlpm.b))</f>
        <v>9.7560975609756097E-3</v>
      </c>
      <c r="W190" s="14">
        <f>_xlfn.LET(_xlpm.p,R190,_xlpm.q,T190,LOG(_xlpm.p/_xlpm.q))</f>
        <v>-0.7015171933498987</v>
      </c>
      <c r="X190" s="2"/>
      <c r="AC190" s="2"/>
      <c r="AH190" s="2"/>
      <c r="AI190" s="2"/>
    </row>
    <row r="191" spans="1:35">
      <c r="A191" s="1" t="str">
        <f>_xlfn.LET(_xlpm.sep," : ",CONCATENATE(O191,_xlpm.sep,P191))</f>
        <v>~ath~ : [æθ]</v>
      </c>
      <c r="B191" s="1">
        <f>_xlfn.LET(_xlpm.d,$G191,_xlpm.k,_xlfn.CONCAT(LEFT(TRIM(B$1),1),"*"),COUNTIF(_xlpm.d,_xlpm.k))</f>
        <v>0</v>
      </c>
      <c r="C191" s="1">
        <f>_xlfn.LET(_xlpm.d,$G191,_xlpm.k,_xlfn.CONCAT(LEFT(TRIM(C$1),1),"*"),COUNTIF(_xlpm.d,_xlpm.k))</f>
        <v>0</v>
      </c>
      <c r="D191" s="1">
        <f>_xlfn.LET(_xlpm.d,$G191,_xlpm.k,_xlfn.CONCAT(LEFT(TRIM(D$1),1),"*"),COUNTIF(_xlpm.d,_xlpm.k))</f>
        <v>0</v>
      </c>
      <c r="E191" s="1">
        <f>LOG(F191+1,10)</f>
        <v>0.60205999132796229</v>
      </c>
      <c r="F191" s="7">
        <v>3</v>
      </c>
      <c r="G191" s="9" t="s">
        <v>140</v>
      </c>
      <c r="H191" s="4">
        <f>F191/freq.sum.r6e</f>
        <v>2.390057361376673E-4</v>
      </c>
      <c r="I191" s="1" t="str">
        <f>_xlfn.LET(_xlpm.sep,":",_xlpm.w,$G191,LEFT(_xlpm.w,FIND(_xlpm.sep,_xlpm.w)-1))</f>
        <v>æθ</v>
      </c>
      <c r="J191" s="1" t="str">
        <f>_xlfn.LET(_xlpm.sep,":",_xlpm.w,$G191,RIGHT(_xlpm.w,LEN(_xlpm.w)-FIND(_xlpm.sep,_xlpm.w)))</f>
        <v>ath</v>
      </c>
      <c r="K191" s="10">
        <f>_xlfn.LET(_xlpm.w,I191,LEN(_xlpm.w))</f>
        <v>2</v>
      </c>
      <c r="L191" s="10">
        <f>_xlfn.LET(_xlpm.w,J191,LEN(_xlpm.w))</f>
        <v>3</v>
      </c>
      <c r="M191" s="10">
        <f>_xlfn.LET(_xlpm.a,K191,_xlpm.b,L191,MAX(_xlpm.a,_xlpm.b))</f>
        <v>3</v>
      </c>
      <c r="N191" s="10">
        <f>_xlfn.LET(_xlpm.d,(K191,L191),MAX(_xlpm.d)-MIN(_xlpm.d))</f>
        <v>1</v>
      </c>
      <c r="O191" s="1" t="str">
        <f>_xlfn.LET(_xlpm.sep,":",_xlpm.w,$G191,_xlfn.CONCAT("~",RIGHT(_xlpm.w,LEN(_xlpm.w)-FIND(_xlpm.sep,_xlpm.w)),"~"))</f>
        <v>~ath~</v>
      </c>
      <c r="P191" s="1" t="str">
        <f>_xlfn.LET(_xlpm.sep,":",_xlpm.w,$G191,_xlfn.CONCAT("[",LEFT(_xlpm.w,FIND(_xlpm.sep,_xlpm.w)-1),"]"))</f>
        <v>[æθ]</v>
      </c>
      <c r="Q191" s="14" cm="1">
        <f t="array" ref="Q191">SUM(_xlfn._xlws.FILTER($H$2:$H$2302,_xlfn.MAP($O$2:$O$2302,_xlfn.LAMBDA(_xlpm.x,_xlpm.x=$O191))))</f>
        <v>1.1950286806883365E-3</v>
      </c>
      <c r="R191" s="14">
        <f>$H191/Q191</f>
        <v>0.19999999999999998</v>
      </c>
      <c r="S191" s="14" cm="1">
        <f t="array" ref="S191">SUM(_xlfn._xlws.FILTER($H$2:$H$2302,_xlfn.MAP($P$2:$P$2302,_xlfn.LAMBDA(_xlpm.x,_xlpm.x=$P191))))</f>
        <v>2.390057361376673E-4</v>
      </c>
      <c r="T191" s="14">
        <f>$H191/S191</f>
        <v>1</v>
      </c>
      <c r="U191" s="14">
        <f>_xlfn.LET(_xlpm.freq,F191,_xlpm.size,M191+1,_xlpm.F,V191,LOG(1+_xlpm.freq)*LOG(1+_xlpm.size)*_xlpm.F)</f>
        <v>0.14027395824968311</v>
      </c>
      <c r="V191" s="14">
        <f>_xlfn.LET(_xlpm.a,T191,_xlpm.b,R191,2*_xlpm.a*_xlpm.b/(_xlpm.a+_xlpm.b))</f>
        <v>0.33333333333333331</v>
      </c>
      <c r="W191" s="14">
        <f>_xlfn.LET(_xlpm.p,R191,_xlpm.q,T191,LOG(_xlpm.p/_xlpm.q))</f>
        <v>-0.69897000433601886</v>
      </c>
      <c r="X191" s="2"/>
      <c r="AC191" s="2"/>
      <c r="AH191" s="2"/>
      <c r="AI191" s="2"/>
    </row>
    <row r="192" spans="1:35">
      <c r="A192" s="1" t="str">
        <f>_xlfn.LET(_xlpm.sep," : ",CONCATENATE(O192,_xlpm.sep,P192))</f>
        <v>~o~ : [aw]</v>
      </c>
      <c r="B192" s="1">
        <f>_xlfn.LET(_xlpm.d,$G192,_xlpm.k,_xlfn.CONCAT(LEFT(TRIM(B$1),1),"*"),COUNTIF(_xlpm.d,_xlpm.k))</f>
        <v>0</v>
      </c>
      <c r="C192" s="1">
        <f>_xlfn.LET(_xlpm.d,$G192,_xlpm.k,_xlfn.CONCAT(LEFT(TRIM(C$1),1),"*"),COUNTIF(_xlpm.d,_xlpm.k))</f>
        <v>0</v>
      </c>
      <c r="D192" s="1">
        <f>_xlfn.LET(_xlpm.d,$G192,_xlpm.k,_xlfn.CONCAT(LEFT(TRIM(D$1),1),"*"),COUNTIF(_xlpm.d,_xlpm.k))</f>
        <v>0</v>
      </c>
      <c r="E192" s="1">
        <f>LOG(F192+1,10)</f>
        <v>0.30102999566398114</v>
      </c>
      <c r="F192" s="7">
        <v>1</v>
      </c>
      <c r="G192" s="9" t="s">
        <v>134</v>
      </c>
      <c r="H192" s="4">
        <f>F192/freq.sum.r6e</f>
        <v>7.9668578712555765E-5</v>
      </c>
      <c r="I192" s="4" t="str">
        <f>_xlfn.LET(_xlpm.sep,":",_xlpm.w,$G192,LEFT(_xlpm.w,FIND(_xlpm.sep,_xlpm.w)-1))</f>
        <v>aw</v>
      </c>
      <c r="J192" s="4" t="str">
        <f>_xlfn.LET(_xlpm.sep,":",_xlpm.w,$G192,RIGHT(_xlpm.w,LEN(_xlpm.w)-FIND(_xlpm.sep,_xlpm.w)))</f>
        <v>o</v>
      </c>
      <c r="K192" s="10">
        <f>_xlfn.LET(_xlpm.w,I192,LEN(_xlpm.w))</f>
        <v>2</v>
      </c>
      <c r="L192" s="10">
        <f>_xlfn.LET(_xlpm.w,J192,LEN(_xlpm.w))</f>
        <v>1</v>
      </c>
      <c r="M192" s="10">
        <f>_xlfn.LET(_xlpm.a,K192,_xlpm.b,L192,MAX(_xlpm.a,_xlpm.b))</f>
        <v>2</v>
      </c>
      <c r="N192" s="10">
        <f>_xlfn.LET(_xlpm.d,(K192,L192),MAX(_xlpm.d)-MIN(_xlpm.d))</f>
        <v>1</v>
      </c>
      <c r="O192" s="1" t="str">
        <f>_xlfn.LET(_xlpm.sep,":",_xlpm.w,$G192,_xlfn.CONCAT("~",RIGHT(_xlpm.w,LEN(_xlpm.w)-FIND(_xlpm.sep,_xlpm.w)),"~"))</f>
        <v>~o~</v>
      </c>
      <c r="P192" s="1" t="str">
        <f>_xlfn.LET(_xlpm.sep,":",_xlpm.w,$G192,_xlfn.CONCAT("[",LEFT(_xlpm.w,FIND(_xlpm.sep,_xlpm.w)-1),"]"))</f>
        <v>[aw]</v>
      </c>
      <c r="Q192" s="14" cm="1">
        <f t="array" ref="Q192">SUM(_xlfn._xlws.FILTER($H$2:$H$2300,_xlfn.MAP($O$2:$O$2300,_xlfn.LAMBDA(_xlpm.x,_xlpm.x=$O192))))</f>
        <v>4.3817718291905674E-3</v>
      </c>
      <c r="R192" s="14">
        <f>$H192/Q192</f>
        <v>1.8181818181818181E-2</v>
      </c>
      <c r="S192" s="14" cm="1">
        <f t="array" ref="S192">SUM(_xlfn._xlws.FILTER($H$2:$H$2300,_xlfn.MAP($P$2:$P$2300,_xlfn.LAMBDA(_xlpm.x,_xlpm.x=$P192))))</f>
        <v>8.7635436583811347E-4</v>
      </c>
      <c r="T192" s="14">
        <f>$H192/S192</f>
        <v>9.0909090909090898E-2</v>
      </c>
      <c r="U192" s="14">
        <f>_xlfn.LET(_xlpm.freq,F192,_xlpm.size,M192+1,_xlpm.F,V192,LOG(1+_xlpm.freq)*LOG(1+_xlpm.size)*_xlpm.F)</f>
        <v>5.4920641387549421E-3</v>
      </c>
      <c r="V192" s="14">
        <f>_xlfn.LET(_xlpm.a,T192,_xlpm.b,R192,2*_xlpm.a*_xlpm.b/(_xlpm.a+_xlpm.b))</f>
        <v>3.0303030303030304E-2</v>
      </c>
      <c r="W192" s="14">
        <f>_xlfn.LET(_xlpm.p,R192,_xlpm.q,T192,LOG(_xlpm.p/_xlpm.q))</f>
        <v>-0.69897000433601875</v>
      </c>
      <c r="X192" s="2"/>
      <c r="AC192" s="2"/>
      <c r="AH192" s="2"/>
      <c r="AI192" s="2"/>
    </row>
    <row r="193" spans="1:35">
      <c r="A193" s="1" t="str">
        <f>_xlfn.LET(_xlpm.sep," : ",CONCATENATE(O193,_xlpm.sep,P193))</f>
        <v>~ath~ : [æð]</v>
      </c>
      <c r="B193" s="1">
        <f>_xlfn.LET(_xlpm.d,$G193,_xlpm.k,_xlfn.CONCAT(LEFT(TRIM(B$1),1),"*"),COUNTIF(_xlpm.d,_xlpm.k))</f>
        <v>0</v>
      </c>
      <c r="C193" s="1">
        <f>_xlfn.LET(_xlpm.d,$G193,_xlpm.k,_xlfn.CONCAT(LEFT(TRIM(C$1),1),"*"),COUNTIF(_xlpm.d,_xlpm.k))</f>
        <v>0</v>
      </c>
      <c r="D193" s="1">
        <f>_xlfn.LET(_xlpm.d,$G193,_xlpm.k,_xlfn.CONCAT(LEFT(TRIM(D$1),1),"*"),COUNTIF(_xlpm.d,_xlpm.k))</f>
        <v>0</v>
      </c>
      <c r="E193" s="1">
        <f>LOG(F193+1,10)</f>
        <v>0.47712125471966244</v>
      </c>
      <c r="F193" s="7">
        <v>2</v>
      </c>
      <c r="G193" s="9" t="s">
        <v>138</v>
      </c>
      <c r="H193" s="4">
        <f>F193/freq.sum.r6e</f>
        <v>1.5933715742511153E-4</v>
      </c>
      <c r="I193" s="1" t="str">
        <f>_xlfn.LET(_xlpm.sep,":",_xlpm.w,$G193,LEFT(_xlpm.w,FIND(_xlpm.sep,_xlpm.w)-1))</f>
        <v>æð</v>
      </c>
      <c r="J193" s="1" t="str">
        <f>_xlfn.LET(_xlpm.sep,":",_xlpm.w,$G193,RIGHT(_xlpm.w,LEN(_xlpm.w)-FIND(_xlpm.sep,_xlpm.w)))</f>
        <v>ath</v>
      </c>
      <c r="K193" s="10">
        <f>_xlfn.LET(_xlpm.w,I193,LEN(_xlpm.w))</f>
        <v>2</v>
      </c>
      <c r="L193" s="10">
        <f>_xlfn.LET(_xlpm.w,J193,LEN(_xlpm.w))</f>
        <v>3</v>
      </c>
      <c r="M193" s="10">
        <f>_xlfn.LET(_xlpm.a,K193,_xlpm.b,L193,MAX(_xlpm.a,_xlpm.b))</f>
        <v>3</v>
      </c>
      <c r="N193" s="10">
        <f>_xlfn.LET(_xlpm.d,(K193,L193),MAX(_xlpm.d)-MIN(_xlpm.d))</f>
        <v>1</v>
      </c>
      <c r="O193" s="1" t="str">
        <f>_xlfn.LET(_xlpm.sep,":",_xlpm.w,$G193,_xlfn.CONCAT("~",RIGHT(_xlpm.w,LEN(_xlpm.w)-FIND(_xlpm.sep,_xlpm.w)),"~"))</f>
        <v>~ath~</v>
      </c>
      <c r="P193" s="1" t="str">
        <f>_xlfn.LET(_xlpm.sep,":",_xlpm.w,$G193,_xlfn.CONCAT("[",LEFT(_xlpm.w,FIND(_xlpm.sep,_xlpm.w)-1),"]"))</f>
        <v>[æð]</v>
      </c>
      <c r="Q193" s="14" cm="1">
        <f t="array" ref="Q193">SUM(_xlfn._xlws.FILTER($H$2:$H$2302,_xlfn.MAP($O$2:$O$2302,_xlfn.LAMBDA(_xlpm.x,_xlpm.x=$O193))))</f>
        <v>1.1950286806883365E-3</v>
      </c>
      <c r="R193" s="14">
        <f>$H193/Q193</f>
        <v>0.13333333333333333</v>
      </c>
      <c r="S193" s="14" cm="1">
        <f t="array" ref="S193">SUM(_xlfn._xlws.FILTER($H$2:$H$2302,_xlfn.MAP($P$2:$P$2302,_xlfn.LAMBDA(_xlpm.x,_xlpm.x=$P193))))</f>
        <v>2.390057361376673E-4</v>
      </c>
      <c r="T193" s="14">
        <f>$H193/S193</f>
        <v>0.66666666666666663</v>
      </c>
      <c r="U193" s="14">
        <f>_xlfn.LET(_xlpm.freq,F193,_xlpm.size,M193+1,_xlpm.F,V193,LOG(1+_xlpm.freq)*LOG(1+_xlpm.size)*_xlpm.F)</f>
        <v>7.4109654551157603E-2</v>
      </c>
      <c r="V193" s="14">
        <f>_xlfn.LET(_xlpm.a,T193,_xlpm.b,R193,2*_xlpm.a*_xlpm.b/(_xlpm.a+_xlpm.b))</f>
        <v>0.22222222222222221</v>
      </c>
      <c r="W193" s="14">
        <f>_xlfn.LET(_xlpm.p,R193,_xlpm.q,T193,LOG(_xlpm.p/_xlpm.q))</f>
        <v>-0.69897000433601875</v>
      </c>
      <c r="X193" s="2"/>
      <c r="AC193" s="2"/>
      <c r="AH193" s="2"/>
      <c r="AI193" s="2"/>
    </row>
    <row r="194" spans="1:35">
      <c r="A194" s="1" t="str">
        <f>_xlfn.LET(_xlpm.sep," : ",CONCATENATE(O194,_xlpm.sep,P194))</f>
        <v>~oh~ : [oʊh]</v>
      </c>
      <c r="B194" s="1">
        <f>_xlfn.LET(_xlpm.d,$G194,_xlpm.k,_xlfn.CONCAT(LEFT(TRIM(B$1),1),"*"),COUNTIF(_xlpm.d,_xlpm.k))</f>
        <v>0</v>
      </c>
      <c r="C194" s="1">
        <f>_xlfn.LET(_xlpm.d,$G194,_xlpm.k,_xlfn.CONCAT(LEFT(TRIM(C$1),1),"*"),COUNTIF(_xlpm.d,_xlpm.k))</f>
        <v>0</v>
      </c>
      <c r="D194" s="1">
        <f>_xlfn.LET(_xlpm.d,$G194,_xlpm.k,_xlfn.CONCAT(LEFT(TRIM(D$1),1),"*"),COUNTIF(_xlpm.d,_xlpm.k))</f>
        <v>0</v>
      </c>
      <c r="E194" s="1">
        <f>LOG(F194+1,10)</f>
        <v>0.30102999566398114</v>
      </c>
      <c r="F194" s="7">
        <v>1</v>
      </c>
      <c r="G194" s="9" t="s">
        <v>2245</v>
      </c>
      <c r="H194" s="4">
        <f>F194/freq.sum.r6e</f>
        <v>7.9668578712555765E-5</v>
      </c>
      <c r="I194" s="1" t="str">
        <f>_xlfn.LET(_xlpm.sep,":",_xlpm.w,$G194,LEFT(_xlpm.w,FIND(_xlpm.sep,_xlpm.w)-1))</f>
        <v>oʊh</v>
      </c>
      <c r="J194" s="1" t="str">
        <f>_xlfn.LET(_xlpm.sep,":",_xlpm.w,$G194,RIGHT(_xlpm.w,LEN(_xlpm.w)-FIND(_xlpm.sep,_xlpm.w)))</f>
        <v>oh</v>
      </c>
      <c r="K194" s="10">
        <f>_xlfn.LET(_xlpm.w,I194,LEN(_xlpm.w))</f>
        <v>3</v>
      </c>
      <c r="L194" s="10">
        <f>_xlfn.LET(_xlpm.w,J194,LEN(_xlpm.w))</f>
        <v>2</v>
      </c>
      <c r="M194" s="10">
        <f>_xlfn.LET(_xlpm.a,K194,_xlpm.b,L194,MAX(_xlpm.a,_xlpm.b))</f>
        <v>3</v>
      </c>
      <c r="N194" s="10">
        <f>_xlfn.LET(_xlpm.d,(K194,L194),MAX(_xlpm.d)-MIN(_xlpm.d))</f>
        <v>1</v>
      </c>
      <c r="O194" s="1" t="str">
        <f>_xlfn.LET(_xlpm.sep,":",_xlpm.w,$G194,_xlfn.CONCAT("~",RIGHT(_xlpm.w,LEN(_xlpm.w)-FIND(_xlpm.sep,_xlpm.w)),"~"))</f>
        <v>~oh~</v>
      </c>
      <c r="P194" s="1" t="str">
        <f>_xlfn.LET(_xlpm.sep,":",_xlpm.w,$G194,_xlfn.CONCAT("[",LEFT(_xlpm.w,FIND(_xlpm.sep,_xlpm.w)-1),"]"))</f>
        <v>[oʊh]</v>
      </c>
      <c r="Q194" s="14" cm="1">
        <f t="array" ref="Q194">SUM(_xlfn._xlws.FILTER($H$2:$H$2302,_xlfn.MAP($O$2:$O$2302,_xlfn.LAMBDA(_xlpm.x,_xlpm.x=$O194))))</f>
        <v>3.9834289356277883E-4</v>
      </c>
      <c r="R194" s="14">
        <f>$H194/Q194</f>
        <v>0.2</v>
      </c>
      <c r="S194" s="14" cm="1">
        <f t="array" ref="S194">SUM(_xlfn._xlws.FILTER($H$2:$H$2302,_xlfn.MAP($P$2:$P$2302,_xlfn.LAMBDA(_xlpm.x,_xlpm.x=$P194))))</f>
        <v>7.9668578712555765E-5</v>
      </c>
      <c r="T194" s="14">
        <f>$H194/S194</f>
        <v>1</v>
      </c>
      <c r="U194" s="14">
        <f>_xlfn.LET(_xlpm.freq,F194,_xlpm.size,M194+1,_xlpm.F,V194,LOG(1+_xlpm.freq)*LOG(1+_xlpm.size)*_xlpm.F)</f>
        <v>7.013697912484157E-2</v>
      </c>
      <c r="V194" s="14">
        <f>_xlfn.LET(_xlpm.a,T194,_xlpm.b,R194,2*_xlpm.a*_xlpm.b/(_xlpm.a+_xlpm.b))</f>
        <v>0.33333333333333337</v>
      </c>
      <c r="W194" s="14">
        <f>_xlfn.LET(_xlpm.p,R194,_xlpm.q,T194,LOG(_xlpm.p/_xlpm.q))</f>
        <v>-0.69897000433601875</v>
      </c>
      <c r="X194" s="2"/>
      <c r="AC194" s="2"/>
      <c r="AH194" s="2"/>
      <c r="AI194" s="2"/>
    </row>
    <row r="195" spans="1:35">
      <c r="A195" s="1" t="str">
        <f>_xlfn.LET(_xlpm.sep," : ",CONCATENATE(O195,_xlpm.sep,P195))</f>
        <v>~oc~ : [oʊʃ]</v>
      </c>
      <c r="B195" s="1">
        <f>_xlfn.LET(_xlpm.d,$G195,_xlpm.k,_xlfn.CONCAT(LEFT(TRIM(B$1),1),"*"),COUNTIF(_xlpm.d,_xlpm.k))</f>
        <v>0</v>
      </c>
      <c r="C195" s="1">
        <f>_xlfn.LET(_xlpm.d,$G195,_xlpm.k,_xlfn.CONCAT(LEFT(TRIM(C$1),1),"*"),COUNTIF(_xlpm.d,_xlpm.k))</f>
        <v>0</v>
      </c>
      <c r="D195" s="1">
        <f>_xlfn.LET(_xlpm.d,$G195,_xlpm.k,_xlfn.CONCAT(LEFT(TRIM(D$1),1),"*"),COUNTIF(_xlpm.d,_xlpm.k))</f>
        <v>0</v>
      </c>
      <c r="E195" s="1">
        <f>LOG(F195+1,10)</f>
        <v>0.60205999132796229</v>
      </c>
      <c r="F195" s="7">
        <v>3</v>
      </c>
      <c r="G195" s="9" t="s">
        <v>740</v>
      </c>
      <c r="H195" s="4">
        <f>F195/freq.sum.r6e</f>
        <v>2.390057361376673E-4</v>
      </c>
      <c r="I195" s="4" t="str">
        <f>_xlfn.LET(_xlpm.sep,":",_xlpm.w,$G195,LEFT(_xlpm.w,FIND(_xlpm.sep,_xlpm.w)-1))</f>
        <v>oʊʃ</v>
      </c>
      <c r="J195" s="4" t="str">
        <f>_xlfn.LET(_xlpm.sep,":",_xlpm.w,$G195,RIGHT(_xlpm.w,LEN(_xlpm.w)-FIND(_xlpm.sep,_xlpm.w)))</f>
        <v>oc</v>
      </c>
      <c r="K195" s="10">
        <f>_xlfn.LET(_xlpm.w,I195,LEN(_xlpm.w))</f>
        <v>3</v>
      </c>
      <c r="L195" s="10">
        <f>_xlfn.LET(_xlpm.w,J195,LEN(_xlpm.w))</f>
        <v>2</v>
      </c>
      <c r="M195" s="10">
        <f>_xlfn.LET(_xlpm.a,K195,_xlpm.b,L195,MAX(_xlpm.a,_xlpm.b))</f>
        <v>3</v>
      </c>
      <c r="N195" s="10">
        <f>_xlfn.LET(_xlpm.d,(K195,L195),MAX(_xlpm.d)-MIN(_xlpm.d))</f>
        <v>1</v>
      </c>
      <c r="O195" s="1" t="str">
        <f>_xlfn.LET(_xlpm.sep,":",_xlpm.w,$G195,_xlfn.CONCAT("~",RIGHT(_xlpm.w,LEN(_xlpm.w)-FIND(_xlpm.sep,_xlpm.w)),"~"))</f>
        <v>~oc~</v>
      </c>
      <c r="P195" s="1" t="str">
        <f>_xlfn.LET(_xlpm.sep,":",_xlpm.w,$G195,_xlfn.CONCAT("[",LEFT(_xlpm.w,FIND(_xlpm.sep,_xlpm.w)-1),"]"))</f>
        <v>[oʊʃ]</v>
      </c>
      <c r="Q195" s="14" cm="1">
        <f t="array" ref="Q195">SUM(_xlfn._xlws.FILTER($H$2:$H$2300,_xlfn.MAP($O$2:$O$2300,_xlfn.LAMBDA(_xlpm.x,_xlpm.x=$O195))))</f>
        <v>1.5933715742511151E-3</v>
      </c>
      <c r="R195" s="14">
        <f>$H195/Q195</f>
        <v>0.15000000000000002</v>
      </c>
      <c r="S195" s="14" cm="1">
        <f t="array" ref="S195">SUM(_xlfn._xlws.FILTER($H$2:$H$2300,_xlfn.MAP($P$2:$P$2300,_xlfn.LAMBDA(_xlpm.x,_xlpm.x=$P195))))</f>
        <v>3.1867431485022306E-4</v>
      </c>
      <c r="T195" s="14">
        <f>$H195/S195</f>
        <v>0.75</v>
      </c>
      <c r="U195" s="14">
        <f>_xlfn.LET(_xlpm.freq,F195,_xlpm.size,M195+1,_xlpm.F,V195,LOG(1+_xlpm.freq)*LOG(1+_xlpm.size)*_xlpm.F)</f>
        <v>0.10520546868726237</v>
      </c>
      <c r="V195" s="14">
        <f>_xlfn.LET(_xlpm.a,T195,_xlpm.b,R195,2*_xlpm.a*_xlpm.b/(_xlpm.a+_xlpm.b))</f>
        <v>0.25000000000000006</v>
      </c>
      <c r="W195" s="14">
        <f>_xlfn.LET(_xlpm.p,R195,_xlpm.q,T195,LOG(_xlpm.p/_xlpm.q))</f>
        <v>-0.69897000433601875</v>
      </c>
      <c r="X195" s="2"/>
      <c r="AC195" s="2"/>
      <c r="AH195" s="2"/>
      <c r="AI195" s="2"/>
    </row>
    <row r="196" spans="1:35">
      <c r="A196" s="1" t="str">
        <f>_xlfn.LET(_xlpm.sep," : ",CONCATENATE(O196,_xlpm.sep,P196))</f>
        <v>~adv~ : [ədv]</v>
      </c>
      <c r="B196" s="1">
        <f>_xlfn.LET(_xlpm.d,$G196,_xlpm.k,_xlfn.CONCAT(LEFT(TRIM(B$1),1),"*"),COUNTIF(_xlpm.d,_xlpm.k))</f>
        <v>0</v>
      </c>
      <c r="C196" s="1">
        <f>_xlfn.LET(_xlpm.d,$G196,_xlpm.k,_xlfn.CONCAT(LEFT(TRIM(C$1),1),"*"),COUNTIF(_xlpm.d,_xlpm.k))</f>
        <v>0</v>
      </c>
      <c r="D196" s="1">
        <f>_xlfn.LET(_xlpm.d,$G196,_xlpm.k,_xlfn.CONCAT(LEFT(TRIM(D$1),1),"*"),COUNTIF(_xlpm.d,_xlpm.k))</f>
        <v>0</v>
      </c>
      <c r="E196" s="1">
        <f>LOG(F196+1,10)</f>
        <v>0.47712125471966244</v>
      </c>
      <c r="F196" s="7">
        <v>2</v>
      </c>
      <c r="G196" s="9" t="s">
        <v>875</v>
      </c>
      <c r="H196" s="4">
        <f>F196/freq.sum.r6e</f>
        <v>1.5933715742511153E-4</v>
      </c>
      <c r="I196" s="1" t="str">
        <f>_xlfn.LET(_xlpm.sep,":",_xlpm.w,$G196,LEFT(_xlpm.w,FIND(_xlpm.sep,_xlpm.w)-1))</f>
        <v>ədv</v>
      </c>
      <c r="J196" s="1" t="str">
        <f>_xlfn.LET(_xlpm.sep,":",_xlpm.w,$G196,RIGHT(_xlpm.w,LEN(_xlpm.w)-FIND(_xlpm.sep,_xlpm.w)))</f>
        <v>adv</v>
      </c>
      <c r="K196" s="10">
        <f>_xlfn.LET(_xlpm.w,I196,LEN(_xlpm.w))</f>
        <v>3</v>
      </c>
      <c r="L196" s="10">
        <f>_xlfn.LET(_xlpm.w,J196,LEN(_xlpm.w))</f>
        <v>3</v>
      </c>
      <c r="M196" s="10">
        <f>_xlfn.LET(_xlpm.a,K196,_xlpm.b,L196,MAX(_xlpm.a,_xlpm.b))</f>
        <v>3</v>
      </c>
      <c r="N196" s="10">
        <f>_xlfn.LET(_xlpm.d,(K196,L196),MAX(_xlpm.d)-MIN(_xlpm.d))</f>
        <v>0</v>
      </c>
      <c r="O196" s="1" t="str">
        <f>_xlfn.LET(_xlpm.sep,":",_xlpm.w,$G196,_xlfn.CONCAT("~",RIGHT(_xlpm.w,LEN(_xlpm.w)-FIND(_xlpm.sep,_xlpm.w)),"~"))</f>
        <v>~adv~</v>
      </c>
      <c r="P196" s="1" t="str">
        <f>_xlfn.LET(_xlpm.sep,":",_xlpm.w,$G196,_xlfn.CONCAT("[",LEFT(_xlpm.w,FIND(_xlpm.sep,_xlpm.w)-1),"]"))</f>
        <v>[ədv]</v>
      </c>
      <c r="Q196" s="14" cm="1">
        <f t="array" ref="Q196">SUM(_xlfn._xlws.FILTER($H$2:$H$2300,_xlfn.MAP($O$2:$O$2300,_xlfn.LAMBDA(_xlpm.x,_xlpm.x=$O196))))</f>
        <v>7.9668578712555765E-4</v>
      </c>
      <c r="R196" s="14">
        <f>$H196/Q196</f>
        <v>0.2</v>
      </c>
      <c r="S196" s="14" cm="1">
        <f t="array" ref="S196">SUM(_xlfn._xlws.FILTER($H$2:$H$2300,_xlfn.MAP($P$2:$P$2300,_xlfn.LAMBDA(_xlpm.x,_xlpm.x=$P196))))</f>
        <v>1.5933715742511153E-4</v>
      </c>
      <c r="T196" s="14">
        <f>$H196/S196</f>
        <v>1</v>
      </c>
      <c r="U196" s="14">
        <f>_xlfn.LET(_xlpm.freq,F196,_xlpm.size,M196+1,_xlpm.F,V196,LOG(1+_xlpm.freq)*LOG(1+_xlpm.size)*_xlpm.F)</f>
        <v>0.11116448182673641</v>
      </c>
      <c r="V196" s="14">
        <f>_xlfn.LET(_xlpm.a,T196,_xlpm.b,R196,2*_xlpm.a*_xlpm.b/(_xlpm.a+_xlpm.b))</f>
        <v>0.33333333333333337</v>
      </c>
      <c r="W196" s="14">
        <f>_xlfn.LET(_xlpm.p,R196,_xlpm.q,T196,LOG(_xlpm.p/_xlpm.q))</f>
        <v>-0.69897000433601875</v>
      </c>
      <c r="X196" s="2"/>
      <c r="AC196" s="2"/>
      <c r="AH196" s="2"/>
      <c r="AI196" s="2"/>
    </row>
    <row r="197" spans="1:35">
      <c r="A197" s="1" t="str">
        <f>_xlfn.LET(_xlpm.sep," : ",CONCATENATE(O197,_xlpm.sep,P197))</f>
        <v>~omb~ : [əmb]</v>
      </c>
      <c r="B197" s="1">
        <f>_xlfn.LET(_xlpm.d,$G197,_xlpm.k,_xlfn.CONCAT(LEFT(TRIM(B$1),1),"*"),COUNTIF(_xlpm.d,_xlpm.k))</f>
        <v>0</v>
      </c>
      <c r="C197" s="1">
        <f>_xlfn.LET(_xlpm.d,$G197,_xlpm.k,_xlfn.CONCAT(LEFT(TRIM(C$1),1),"*"),COUNTIF(_xlpm.d,_xlpm.k))</f>
        <v>0</v>
      </c>
      <c r="D197" s="1">
        <f>_xlfn.LET(_xlpm.d,$G197,_xlpm.k,_xlfn.CONCAT(LEFT(TRIM(D$1),1),"*"),COUNTIF(_xlpm.d,_xlpm.k))</f>
        <v>0</v>
      </c>
      <c r="E197" s="1">
        <f>LOG(F197+1,10)</f>
        <v>0.30102999566398114</v>
      </c>
      <c r="F197" s="7">
        <v>1</v>
      </c>
      <c r="G197" s="9" t="s">
        <v>1189</v>
      </c>
      <c r="H197" s="4">
        <f>F197/freq.sum.r6e</f>
        <v>7.9668578712555765E-5</v>
      </c>
      <c r="I197" s="1" t="str">
        <f>_xlfn.LET(_xlpm.sep,":",_xlpm.w,$G197,LEFT(_xlpm.w,FIND(_xlpm.sep,_xlpm.w)-1))</f>
        <v>əmb</v>
      </c>
      <c r="J197" s="1" t="str">
        <f>_xlfn.LET(_xlpm.sep,":",_xlpm.w,$G197,RIGHT(_xlpm.w,LEN(_xlpm.w)-FIND(_xlpm.sep,_xlpm.w)))</f>
        <v>omb</v>
      </c>
      <c r="K197" s="10">
        <f>_xlfn.LET(_xlpm.w,I197,LEN(_xlpm.w))</f>
        <v>3</v>
      </c>
      <c r="L197" s="10">
        <f>_xlfn.LET(_xlpm.w,J197,LEN(_xlpm.w))</f>
        <v>3</v>
      </c>
      <c r="M197" s="10">
        <f>_xlfn.LET(_xlpm.a,K197,_xlpm.b,L197,MAX(_xlpm.a,_xlpm.b))</f>
        <v>3</v>
      </c>
      <c r="N197" s="10">
        <f>_xlfn.LET(_xlpm.d,(K197,L197),MAX(_xlpm.d)-MIN(_xlpm.d))</f>
        <v>0</v>
      </c>
      <c r="O197" s="1" t="str">
        <f>_xlfn.LET(_xlpm.sep,":",_xlpm.w,$G197,_xlfn.CONCAT("~",RIGHT(_xlpm.w,LEN(_xlpm.w)-FIND(_xlpm.sep,_xlpm.w)),"~"))</f>
        <v>~omb~</v>
      </c>
      <c r="P197" s="1" t="str">
        <f>_xlfn.LET(_xlpm.sep,":",_xlpm.w,$G197,_xlfn.CONCAT("[",LEFT(_xlpm.w,FIND(_xlpm.sep,_xlpm.w)-1),"]"))</f>
        <v>[əmb]</v>
      </c>
      <c r="Q197" s="14" cm="1">
        <f t="array" ref="Q197">SUM(_xlfn._xlws.FILTER($H$2:$H$2303,_xlfn.MAP($O$2:$O$2303,_xlfn.LAMBDA(_xlpm.x,_xlpm.x=$O197))))</f>
        <v>3.9834289356277883E-4</v>
      </c>
      <c r="R197" s="14">
        <f>$H197/Q197</f>
        <v>0.2</v>
      </c>
      <c r="S197" s="14" cm="1">
        <f t="array" ref="S197">SUM(_xlfn._xlws.FILTER($H$2:$H$2303,_xlfn.MAP($P$2:$P$2303,_xlfn.LAMBDA(_xlpm.x,_xlpm.x=$P197))))</f>
        <v>7.9668578712555765E-5</v>
      </c>
      <c r="T197" s="14">
        <f>$H197/S197</f>
        <v>1</v>
      </c>
      <c r="U197" s="14">
        <f>_xlfn.LET(_xlpm.freq,F197,_xlpm.size,M197+1,_xlpm.F,V197,LOG(1+_xlpm.freq)*LOG(1+_xlpm.size)*_xlpm.F)</f>
        <v>7.013697912484157E-2</v>
      </c>
      <c r="V197" s="14">
        <f>_xlfn.LET(_xlpm.a,T197,_xlpm.b,R197,2*_xlpm.a*_xlpm.b/(_xlpm.a+_xlpm.b))</f>
        <v>0.33333333333333337</v>
      </c>
      <c r="W197" s="14">
        <f>_xlfn.LET(_xlpm.p,R197,_xlpm.q,T197,LOG(_xlpm.p/_xlpm.q))</f>
        <v>-0.69897000433601875</v>
      </c>
      <c r="X197" s="2"/>
      <c r="AC197" s="2"/>
      <c r="AH197" s="2"/>
      <c r="AI197" s="2"/>
    </row>
    <row r="198" spans="1:35">
      <c r="A198" s="1" t="str">
        <f>_xlfn.LET(_xlpm.sep," : ",CONCATENATE(O198,_xlpm.sep,P198))</f>
        <v>~onf~ : [ənf]</v>
      </c>
      <c r="B198" s="1">
        <f>_xlfn.LET(_xlpm.d,$G198,_xlpm.k,_xlfn.CONCAT(LEFT(TRIM(B$1),1),"*"),COUNTIF(_xlpm.d,_xlpm.k))</f>
        <v>0</v>
      </c>
      <c r="C198" s="1">
        <f>_xlfn.LET(_xlpm.d,$G198,_xlpm.k,_xlfn.CONCAT(LEFT(TRIM(C$1),1),"*"),COUNTIF(_xlpm.d,_xlpm.k))</f>
        <v>0</v>
      </c>
      <c r="D198" s="1">
        <f>_xlfn.LET(_xlpm.d,$G198,_xlpm.k,_xlfn.CONCAT(LEFT(TRIM(D$1),1),"*"),COUNTIF(_xlpm.d,_xlpm.k))</f>
        <v>0</v>
      </c>
      <c r="E198" s="1">
        <f>LOG(F198+1,10)</f>
        <v>0.47712125471966244</v>
      </c>
      <c r="F198" s="7">
        <v>2</v>
      </c>
      <c r="G198" s="9" t="s">
        <v>1308</v>
      </c>
      <c r="H198" s="4">
        <f>F198/freq.sum.r6e</f>
        <v>1.5933715742511153E-4</v>
      </c>
      <c r="I198" s="1" t="str">
        <f>_xlfn.LET(_xlpm.sep,":",_xlpm.w,$G198,LEFT(_xlpm.w,FIND(_xlpm.sep,_xlpm.w)-1))</f>
        <v>ənf</v>
      </c>
      <c r="J198" s="1" t="str">
        <f>_xlfn.LET(_xlpm.sep,":",_xlpm.w,$G198,RIGHT(_xlpm.w,LEN(_xlpm.w)-FIND(_xlpm.sep,_xlpm.w)))</f>
        <v>onf</v>
      </c>
      <c r="K198" s="10">
        <f>_xlfn.LET(_xlpm.w,I198,LEN(_xlpm.w))</f>
        <v>3</v>
      </c>
      <c r="L198" s="10">
        <f>_xlfn.LET(_xlpm.w,J198,LEN(_xlpm.w))</f>
        <v>3</v>
      </c>
      <c r="M198" s="10">
        <f>_xlfn.LET(_xlpm.a,K198,_xlpm.b,L198,MAX(_xlpm.a,_xlpm.b))</f>
        <v>3</v>
      </c>
      <c r="N198" s="10">
        <f>_xlfn.LET(_xlpm.d,(K198,L198),MAX(_xlpm.d)-MIN(_xlpm.d))</f>
        <v>0</v>
      </c>
      <c r="O198" s="1" t="str">
        <f>_xlfn.LET(_xlpm.sep,":",_xlpm.w,$G198,_xlfn.CONCAT("~",RIGHT(_xlpm.w,LEN(_xlpm.w)-FIND(_xlpm.sep,_xlpm.w)),"~"))</f>
        <v>~onf~</v>
      </c>
      <c r="P198" s="1" t="str">
        <f>_xlfn.LET(_xlpm.sep,":",_xlpm.w,$G198,_xlfn.CONCAT("[",LEFT(_xlpm.w,FIND(_xlpm.sep,_xlpm.w)-1),"]"))</f>
        <v>[ənf]</v>
      </c>
      <c r="Q198" s="14" cm="1">
        <f t="array" ref="Q198">SUM(_xlfn._xlws.FILTER($H$2:$H$2302,_xlfn.MAP($O$2:$O$2302,_xlfn.LAMBDA(_xlpm.x,_xlpm.x=$O198))))</f>
        <v>7.9668578712555765E-4</v>
      </c>
      <c r="R198" s="14">
        <f>$H198/Q198</f>
        <v>0.2</v>
      </c>
      <c r="S198" s="14" cm="1">
        <f t="array" ref="S198">SUM(_xlfn._xlws.FILTER($H$2:$H$2302,_xlfn.MAP($P$2:$P$2302,_xlfn.LAMBDA(_xlpm.x,_xlpm.x=$P198))))</f>
        <v>1.5933715742511153E-4</v>
      </c>
      <c r="T198" s="14">
        <f>$H198/S198</f>
        <v>1</v>
      </c>
      <c r="U198" s="14">
        <f>_xlfn.LET(_xlpm.freq,F198,_xlpm.size,M198+1,_xlpm.F,V198,LOG(1+_xlpm.freq)*LOG(1+_xlpm.size)*_xlpm.F)</f>
        <v>0.11116448182673641</v>
      </c>
      <c r="V198" s="14">
        <f>_xlfn.LET(_xlpm.a,T198,_xlpm.b,R198,2*_xlpm.a*_xlpm.b/(_xlpm.a+_xlpm.b))</f>
        <v>0.33333333333333337</v>
      </c>
      <c r="W198" s="14">
        <f>_xlfn.LET(_xlpm.p,R198,_xlpm.q,T198,LOG(_xlpm.p/_xlpm.q))</f>
        <v>-0.69897000433601875</v>
      </c>
      <c r="X198" s="2"/>
      <c r="AC198" s="2"/>
      <c r="AH198" s="2"/>
      <c r="AI198" s="2"/>
    </row>
    <row r="199" spans="1:35">
      <c r="A199" s="1" t="str">
        <f>_xlfn.LET(_xlpm.sep," : ",CONCATENATE(O199,_xlpm.sep,P199))</f>
        <v>~onf~ : [ənfj]</v>
      </c>
      <c r="B199" s="1">
        <f>_xlfn.LET(_xlpm.d,$G199,_xlpm.k,_xlfn.CONCAT(LEFT(TRIM(B$1),1),"*"),COUNTIF(_xlpm.d,_xlpm.k))</f>
        <v>0</v>
      </c>
      <c r="C199" s="1">
        <f>_xlfn.LET(_xlpm.d,$G199,_xlpm.k,_xlfn.CONCAT(LEFT(TRIM(C$1),1),"*"),COUNTIF(_xlpm.d,_xlpm.k))</f>
        <v>0</v>
      </c>
      <c r="D199" s="1">
        <f>_xlfn.LET(_xlpm.d,$G199,_xlpm.k,_xlfn.CONCAT(LEFT(TRIM(D$1),1),"*"),COUNTIF(_xlpm.d,_xlpm.k))</f>
        <v>0</v>
      </c>
      <c r="E199" s="1">
        <f>LOG(F199+1,10)</f>
        <v>0.47712125471966244</v>
      </c>
      <c r="F199" s="7">
        <v>2</v>
      </c>
      <c r="G199" s="9" t="s">
        <v>2296</v>
      </c>
      <c r="H199" s="4">
        <f>F199/freq.sum.r6e</f>
        <v>1.5933715742511153E-4</v>
      </c>
      <c r="I199" s="1" t="str">
        <f>_xlfn.LET(_xlpm.sep,":",_xlpm.w,$G199,LEFT(_xlpm.w,FIND(_xlpm.sep,_xlpm.w)-1))</f>
        <v>ənfj</v>
      </c>
      <c r="J199" s="1" t="str">
        <f>_xlfn.LET(_xlpm.sep,":",_xlpm.w,$G199,RIGHT(_xlpm.w,LEN(_xlpm.w)-FIND(_xlpm.sep,_xlpm.w)))</f>
        <v>onf</v>
      </c>
      <c r="K199" s="10">
        <f>_xlfn.LET(_xlpm.w,I199,LEN(_xlpm.w))</f>
        <v>4</v>
      </c>
      <c r="L199" s="10">
        <f>_xlfn.LET(_xlpm.w,J199,LEN(_xlpm.w))</f>
        <v>3</v>
      </c>
      <c r="M199" s="10">
        <f>_xlfn.LET(_xlpm.a,K199,_xlpm.b,L199,MAX(_xlpm.a,_xlpm.b))</f>
        <v>4</v>
      </c>
      <c r="N199" s="10">
        <f>_xlfn.LET(_xlpm.d,(K199,L199),MAX(_xlpm.d)-MIN(_xlpm.d))</f>
        <v>1</v>
      </c>
      <c r="O199" s="1" t="str">
        <f>_xlfn.LET(_xlpm.sep,":",_xlpm.w,$G199,_xlfn.CONCAT("~",RIGHT(_xlpm.w,LEN(_xlpm.w)-FIND(_xlpm.sep,_xlpm.w)),"~"))</f>
        <v>~onf~</v>
      </c>
      <c r="P199" s="1" t="str">
        <f>_xlfn.LET(_xlpm.sep,":",_xlpm.w,$G199,_xlfn.CONCAT("[",LEFT(_xlpm.w,FIND(_xlpm.sep,_xlpm.w)-1),"]"))</f>
        <v>[ənfj]</v>
      </c>
      <c r="Q199" s="14" cm="1">
        <f t="array" ref="Q199">SUM(_xlfn._xlws.FILTER($H$2:$H$2302,_xlfn.MAP($O$2:$O$2302,_xlfn.LAMBDA(_xlpm.x,_xlpm.x=$O199))))</f>
        <v>7.9668578712555765E-4</v>
      </c>
      <c r="R199" s="14">
        <f>$H199/Q199</f>
        <v>0.2</v>
      </c>
      <c r="S199" s="14" cm="1">
        <f t="array" ref="S199">SUM(_xlfn._xlws.FILTER($H$2:$H$2302,_xlfn.MAP($P$2:$P$2302,_xlfn.LAMBDA(_xlpm.x,_xlpm.x=$P199))))</f>
        <v>1.5933715742511153E-4</v>
      </c>
      <c r="T199" s="14">
        <f>$H199/S199</f>
        <v>1</v>
      </c>
      <c r="U199" s="14">
        <f>_xlfn.LET(_xlpm.freq,F199,_xlpm.size,M199+1,_xlpm.F,V199,LOG(1+_xlpm.freq)*LOG(1+_xlpm.size)*_xlpm.F)</f>
        <v>0.12375750031490609</v>
      </c>
      <c r="V199" s="14">
        <f>_xlfn.LET(_xlpm.a,T199,_xlpm.b,R199,2*_xlpm.a*_xlpm.b/(_xlpm.a+_xlpm.b))</f>
        <v>0.33333333333333337</v>
      </c>
      <c r="W199" s="14">
        <f>_xlfn.LET(_xlpm.p,R199,_xlpm.q,T199,LOG(_xlpm.p/_xlpm.q))</f>
        <v>-0.69897000433601875</v>
      </c>
      <c r="X199" s="2"/>
      <c r="AC199" s="2"/>
      <c r="AH199" s="2"/>
      <c r="AI199" s="2"/>
    </row>
    <row r="200" spans="1:35">
      <c r="A200" s="1" t="str">
        <f>_xlfn.LET(_xlpm.sep," : ",CONCATENATE(O200,_xlpm.sep,P200))</f>
        <v>~onc~ : [ənk]</v>
      </c>
      <c r="B200" s="1">
        <f>_xlfn.LET(_xlpm.d,$G200,_xlpm.k,_xlfn.CONCAT(LEFT(TRIM(B$1),1),"*"),COUNTIF(_xlpm.d,_xlpm.k))</f>
        <v>0</v>
      </c>
      <c r="C200" s="1">
        <f>_xlfn.LET(_xlpm.d,$G200,_xlpm.k,_xlfn.CONCAT(LEFT(TRIM(C$1),1),"*"),COUNTIF(_xlpm.d,_xlpm.k))</f>
        <v>0</v>
      </c>
      <c r="D200" s="1">
        <f>_xlfn.LET(_xlpm.d,$G200,_xlpm.k,_xlfn.CONCAT(LEFT(TRIM(D$1),1),"*"),COUNTIF(_xlpm.d,_xlpm.k))</f>
        <v>0</v>
      </c>
      <c r="E200" s="1">
        <f>LOG(F200+1,10)</f>
        <v>0.30102999566398114</v>
      </c>
      <c r="F200" s="7">
        <v>1</v>
      </c>
      <c r="G200" s="9" t="s">
        <v>1312</v>
      </c>
      <c r="H200" s="4">
        <f>F200/freq.sum.r6e</f>
        <v>7.9668578712555765E-5</v>
      </c>
      <c r="I200" s="1" t="str">
        <f>_xlfn.LET(_xlpm.sep,":",_xlpm.w,$G200,LEFT(_xlpm.w,FIND(_xlpm.sep,_xlpm.w)-1))</f>
        <v>ənk</v>
      </c>
      <c r="J200" s="1" t="str">
        <f>_xlfn.LET(_xlpm.sep,":",_xlpm.w,$G200,RIGHT(_xlpm.w,LEN(_xlpm.w)-FIND(_xlpm.sep,_xlpm.w)))</f>
        <v>onc</v>
      </c>
      <c r="K200" s="10">
        <f>_xlfn.LET(_xlpm.w,I200,LEN(_xlpm.w))</f>
        <v>3</v>
      </c>
      <c r="L200" s="10">
        <f>_xlfn.LET(_xlpm.w,J200,LEN(_xlpm.w))</f>
        <v>3</v>
      </c>
      <c r="M200" s="10">
        <f>_xlfn.LET(_xlpm.a,K200,_xlpm.b,L200,MAX(_xlpm.a,_xlpm.b))</f>
        <v>3</v>
      </c>
      <c r="N200" s="10">
        <f>_xlfn.LET(_xlpm.d,(K200,L200),MAX(_xlpm.d)-MIN(_xlpm.d))</f>
        <v>0</v>
      </c>
      <c r="O200" s="1" t="str">
        <f>_xlfn.LET(_xlpm.sep,":",_xlpm.w,$G200,_xlfn.CONCAT("~",RIGHT(_xlpm.w,LEN(_xlpm.w)-FIND(_xlpm.sep,_xlpm.w)),"~"))</f>
        <v>~onc~</v>
      </c>
      <c r="P200" s="1" t="str">
        <f>_xlfn.LET(_xlpm.sep,":",_xlpm.w,$G200,_xlfn.CONCAT("[",LEFT(_xlpm.w,FIND(_xlpm.sep,_xlpm.w)-1),"]"))</f>
        <v>[ənk]</v>
      </c>
      <c r="Q200" s="14" cm="1">
        <f t="array" ref="Q200">SUM(_xlfn._xlws.FILTER($H$2:$H$2302,_xlfn.MAP($O$2:$O$2302,_xlfn.LAMBDA(_xlpm.x,_xlpm.x=$O200))))</f>
        <v>3.9834289356277883E-4</v>
      </c>
      <c r="R200" s="14">
        <f>$H200/Q200</f>
        <v>0.2</v>
      </c>
      <c r="S200" s="14" cm="1">
        <f t="array" ref="S200">SUM(_xlfn._xlws.FILTER($H$2:$H$2302,_xlfn.MAP($P$2:$P$2302,_xlfn.LAMBDA(_xlpm.x,_xlpm.x=$P200))))</f>
        <v>7.9668578712555765E-5</v>
      </c>
      <c r="T200" s="14">
        <f>$H200/S200</f>
        <v>1</v>
      </c>
      <c r="U200" s="14">
        <f>_xlfn.LET(_xlpm.freq,F200,_xlpm.size,M200+1,_xlpm.F,V200,LOG(1+_xlpm.freq)*LOG(1+_xlpm.size)*_xlpm.F)</f>
        <v>7.013697912484157E-2</v>
      </c>
      <c r="V200" s="14">
        <f>_xlfn.LET(_xlpm.a,T200,_xlpm.b,R200,2*_xlpm.a*_xlpm.b/(_xlpm.a+_xlpm.b))</f>
        <v>0.33333333333333337</v>
      </c>
      <c r="W200" s="14">
        <f>_xlfn.LET(_xlpm.p,R200,_xlpm.q,T200,LOG(_xlpm.p/_xlpm.q))</f>
        <v>-0.69897000433601875</v>
      </c>
      <c r="X200" s="2"/>
      <c r="AC200" s="2"/>
      <c r="AH200" s="2"/>
      <c r="AI200" s="2"/>
    </row>
    <row r="201" spans="1:35">
      <c r="A201" s="1" t="str">
        <f>_xlfn.LET(_xlpm.sep," : ",CONCATENATE(O201,_xlpm.sep,P201))</f>
        <v>~isf~ : [ɪsf]</v>
      </c>
      <c r="B201" s="1">
        <f>_xlfn.LET(_xlpm.d,$G201,_xlpm.k,_xlfn.CONCAT(LEFT(TRIM(B$1),1),"*"),COUNTIF(_xlpm.d,_xlpm.k))</f>
        <v>0</v>
      </c>
      <c r="C201" s="1">
        <f>_xlfn.LET(_xlpm.d,$G201,_xlpm.k,_xlfn.CONCAT(LEFT(TRIM(C$1),1),"*"),COUNTIF(_xlpm.d,_xlpm.k))</f>
        <v>0</v>
      </c>
      <c r="D201" s="1">
        <f>_xlfn.LET(_xlpm.d,$G201,_xlpm.k,_xlfn.CONCAT(LEFT(TRIM(D$1),1),"*"),COUNTIF(_xlpm.d,_xlpm.k))</f>
        <v>0</v>
      </c>
      <c r="E201" s="1">
        <f>LOG(F201+1,10)</f>
        <v>0.30102999566398114</v>
      </c>
      <c r="F201" s="7">
        <v>1</v>
      </c>
      <c r="G201" s="9" t="s">
        <v>1504</v>
      </c>
      <c r="H201" s="4">
        <f>F201/freq.sum.r6e</f>
        <v>7.9668578712555765E-5</v>
      </c>
      <c r="I201" s="1" t="str">
        <f>_xlfn.LET(_xlpm.sep,":",_xlpm.w,$G201,LEFT(_xlpm.w,FIND(_xlpm.sep,_xlpm.w)-1))</f>
        <v>ɪsf</v>
      </c>
      <c r="J201" s="1" t="str">
        <f>_xlfn.LET(_xlpm.sep,":",_xlpm.w,$G201,RIGHT(_xlpm.w,LEN(_xlpm.w)-FIND(_xlpm.sep,_xlpm.w)))</f>
        <v>isf</v>
      </c>
      <c r="K201" s="10">
        <f>_xlfn.LET(_xlpm.w,I201,LEN(_xlpm.w))</f>
        <v>3</v>
      </c>
      <c r="L201" s="10">
        <f>_xlfn.LET(_xlpm.w,J201,LEN(_xlpm.w))</f>
        <v>3</v>
      </c>
      <c r="M201" s="10">
        <f>_xlfn.LET(_xlpm.a,K201,_xlpm.b,L201,MAX(_xlpm.a,_xlpm.b))</f>
        <v>3</v>
      </c>
      <c r="N201" s="10">
        <f>_xlfn.LET(_xlpm.d,(K201,L201),MAX(_xlpm.d)-MIN(_xlpm.d))</f>
        <v>0</v>
      </c>
      <c r="O201" s="1" t="str">
        <f>_xlfn.LET(_xlpm.sep,":",_xlpm.w,$G201,_xlfn.CONCAT("~",RIGHT(_xlpm.w,LEN(_xlpm.w)-FIND(_xlpm.sep,_xlpm.w)),"~"))</f>
        <v>~isf~</v>
      </c>
      <c r="P201" s="1" t="str">
        <f>_xlfn.LET(_xlpm.sep,":",_xlpm.w,$G201,_xlfn.CONCAT("[",LEFT(_xlpm.w,FIND(_xlpm.sep,_xlpm.w)-1),"]"))</f>
        <v>[ɪsf]</v>
      </c>
      <c r="Q201" s="14" cm="1">
        <f t="array" ref="Q201">SUM(_xlfn._xlws.FILTER($H$2:$H$2302,_xlfn.MAP($O$2:$O$2302,_xlfn.LAMBDA(_xlpm.x,_xlpm.x=$O201))))</f>
        <v>3.9834289356277883E-4</v>
      </c>
      <c r="R201" s="14">
        <f>$H201/Q201</f>
        <v>0.2</v>
      </c>
      <c r="S201" s="14" cm="1">
        <f t="array" ref="S201">SUM(_xlfn._xlws.FILTER($H$2:$H$2302,_xlfn.MAP($P$2:$P$2302,_xlfn.LAMBDA(_xlpm.x,_xlpm.x=$P201))))</f>
        <v>7.9668578712555765E-5</v>
      </c>
      <c r="T201" s="14">
        <f>$H201/S201</f>
        <v>1</v>
      </c>
      <c r="U201" s="14">
        <f>_xlfn.LET(_xlpm.freq,F201,_xlpm.size,M201+1,_xlpm.F,V201,LOG(1+_xlpm.freq)*LOG(1+_xlpm.size)*_xlpm.F)</f>
        <v>7.013697912484157E-2</v>
      </c>
      <c r="V201" s="14">
        <f>_xlfn.LET(_xlpm.a,T201,_xlpm.b,R201,2*_xlpm.a*_xlpm.b/(_xlpm.a+_xlpm.b))</f>
        <v>0.33333333333333337</v>
      </c>
      <c r="W201" s="14">
        <f>_xlfn.LET(_xlpm.p,R201,_xlpm.q,T201,LOG(_xlpm.p/_xlpm.q))</f>
        <v>-0.69897000433601875</v>
      </c>
      <c r="X201" s="2"/>
      <c r="AC201" s="2"/>
      <c r="AH201" s="2"/>
      <c r="AI201" s="2"/>
    </row>
    <row r="202" spans="1:35">
      <c r="A202" s="1" t="str">
        <f>_xlfn.LET(_xlpm.sep," : ",CONCATENATE(O202,_xlpm.sep,P202))</f>
        <v>~oh~ : [əʊh]</v>
      </c>
      <c r="B202" s="1">
        <f>_xlfn.LET(_xlpm.d,$G202,_xlpm.k,_xlfn.CONCAT(LEFT(TRIM(B$1),1),"*"),COUNTIF(_xlpm.d,_xlpm.k))</f>
        <v>0</v>
      </c>
      <c r="C202" s="1">
        <f>_xlfn.LET(_xlpm.d,$G202,_xlpm.k,_xlfn.CONCAT(LEFT(TRIM(C$1),1),"*"),COUNTIF(_xlpm.d,_xlpm.k))</f>
        <v>0</v>
      </c>
      <c r="D202" s="1">
        <f>_xlfn.LET(_xlpm.d,$G202,_xlpm.k,_xlfn.CONCAT(LEFT(TRIM(D$1),1),"*"),COUNTIF(_xlpm.d,_xlpm.k))</f>
        <v>0</v>
      </c>
      <c r="E202" s="1">
        <f>LOG(F202+1,10)</f>
        <v>0.30102999566398114</v>
      </c>
      <c r="F202" s="7">
        <v>1</v>
      </c>
      <c r="G202" s="9" t="s">
        <v>2316</v>
      </c>
      <c r="H202" s="4">
        <f>F202/freq.sum.r6e</f>
        <v>7.9668578712555765E-5</v>
      </c>
      <c r="I202" s="1" t="str">
        <f>_xlfn.LET(_xlpm.sep,":",_xlpm.w,$G202,LEFT(_xlpm.w,FIND(_xlpm.sep,_xlpm.w)-1))</f>
        <v>əʊh</v>
      </c>
      <c r="J202" s="1" t="str">
        <f>_xlfn.LET(_xlpm.sep,":",_xlpm.w,$G202,RIGHT(_xlpm.w,LEN(_xlpm.w)-FIND(_xlpm.sep,_xlpm.w)))</f>
        <v>oh</v>
      </c>
      <c r="K202" s="10">
        <f>_xlfn.LET(_xlpm.w,I202,LEN(_xlpm.w))</f>
        <v>3</v>
      </c>
      <c r="L202" s="10">
        <f>_xlfn.LET(_xlpm.w,J202,LEN(_xlpm.w))</f>
        <v>2</v>
      </c>
      <c r="M202" s="10">
        <f>_xlfn.LET(_xlpm.a,K202,_xlpm.b,L202,MAX(_xlpm.a,_xlpm.b))</f>
        <v>3</v>
      </c>
      <c r="N202" s="10">
        <f>_xlfn.LET(_xlpm.d,(K202,L202),MAX(_xlpm.d)-MIN(_xlpm.d))</f>
        <v>1</v>
      </c>
      <c r="O202" s="1" t="str">
        <f>_xlfn.LET(_xlpm.sep,":",_xlpm.w,$G202,_xlfn.CONCAT("~",RIGHT(_xlpm.w,LEN(_xlpm.w)-FIND(_xlpm.sep,_xlpm.w)),"~"))</f>
        <v>~oh~</v>
      </c>
      <c r="P202" s="1" t="str">
        <f>_xlfn.LET(_xlpm.sep,":",_xlpm.w,$G202,_xlfn.CONCAT("[",LEFT(_xlpm.w,FIND(_xlpm.sep,_xlpm.w)-1),"]"))</f>
        <v>[əʊh]</v>
      </c>
      <c r="Q202" s="14" cm="1">
        <f t="array" ref="Q202">SUM(_xlfn._xlws.FILTER($H$2:$H$2302,_xlfn.MAP($O$2:$O$2302,_xlfn.LAMBDA(_xlpm.x,_xlpm.x=$O202))))</f>
        <v>3.9834289356277883E-4</v>
      </c>
      <c r="R202" s="14">
        <f>$H202/Q202</f>
        <v>0.2</v>
      </c>
      <c r="S202" s="14" cm="1">
        <f t="array" ref="S202">SUM(_xlfn._xlws.FILTER($H$2:$H$2302,_xlfn.MAP($P$2:$P$2302,_xlfn.LAMBDA(_xlpm.x,_xlpm.x=$P202))))</f>
        <v>7.9668578712555765E-5</v>
      </c>
      <c r="T202" s="14">
        <f>$H202/S202</f>
        <v>1</v>
      </c>
      <c r="U202" s="14">
        <f>_xlfn.LET(_xlpm.freq,F202,_xlpm.size,M202+1,_xlpm.F,V202,LOG(1+_xlpm.freq)*LOG(1+_xlpm.size)*_xlpm.F)</f>
        <v>7.013697912484157E-2</v>
      </c>
      <c r="V202" s="14">
        <f>_xlfn.LET(_xlpm.a,T202,_xlpm.b,R202,2*_xlpm.a*_xlpm.b/(_xlpm.a+_xlpm.b))</f>
        <v>0.33333333333333337</v>
      </c>
      <c r="W202" s="14">
        <f>_xlfn.LET(_xlpm.p,R202,_xlpm.q,T202,LOG(_xlpm.p/_xlpm.q))</f>
        <v>-0.69897000433601875</v>
      </c>
      <c r="X202" s="2"/>
      <c r="AC202" s="2"/>
      <c r="AH202" s="2"/>
      <c r="AI202" s="2"/>
    </row>
    <row r="203" spans="1:35">
      <c r="A203" s="1" t="str">
        <f>_xlfn.LET(_xlpm.sep," : ",CONCATENATE(O203,_xlpm.sep,P203))</f>
        <v>~y~ : [i]</v>
      </c>
      <c r="B203" s="1">
        <f>_xlfn.LET(_xlpm.d,$G203,_xlpm.k,_xlfn.CONCAT(LEFT(TRIM(B$1),1),"*"),COUNTIF(_xlpm.d,_xlpm.k))</f>
        <v>0</v>
      </c>
      <c r="C203" s="1">
        <f>_xlfn.LET(_xlpm.d,$G203,_xlpm.k,_xlfn.CONCAT(LEFT(TRIM(C$1),1),"*"),COUNTIF(_xlpm.d,_xlpm.k))</f>
        <v>0</v>
      </c>
      <c r="D203" s="1">
        <f>_xlfn.LET(_xlpm.d,$G203,_xlpm.k,_xlfn.CONCAT(LEFT(TRIM(D$1),1),"*"),COUNTIF(_xlpm.d,_xlpm.k))</f>
        <v>0</v>
      </c>
      <c r="E203" s="1">
        <f>LOG(F203+1,10)</f>
        <v>1.301029995663981</v>
      </c>
      <c r="F203" s="7">
        <v>19</v>
      </c>
      <c r="G203" s="9" t="s">
        <v>154</v>
      </c>
      <c r="H203" s="4">
        <f>F203/freq.sum.r6e</f>
        <v>1.5137029955385596E-3</v>
      </c>
      <c r="I203" s="1" t="str">
        <f>_xlfn.LET(_xlpm.sep,":",_xlpm.w,$G203,LEFT(_xlpm.w,FIND(_xlpm.sep,_xlpm.w)-1))</f>
        <v>i</v>
      </c>
      <c r="J203" s="1" t="str">
        <f>_xlfn.LET(_xlpm.sep,":",_xlpm.w,$G203,RIGHT(_xlpm.w,LEN(_xlpm.w)-FIND(_xlpm.sep,_xlpm.w)))</f>
        <v>y</v>
      </c>
      <c r="K203" s="10">
        <f>_xlfn.LET(_xlpm.w,I203,LEN(_xlpm.w))</f>
        <v>1</v>
      </c>
      <c r="L203" s="10">
        <f>_xlfn.LET(_xlpm.w,J203,LEN(_xlpm.w))</f>
        <v>1</v>
      </c>
      <c r="M203" s="10">
        <f>_xlfn.LET(_xlpm.a,K203,_xlpm.b,L203,MAX(_xlpm.a,_xlpm.b))</f>
        <v>1</v>
      </c>
      <c r="N203" s="10">
        <f>_xlfn.LET(_xlpm.d,(K203,L203),MAX(_xlpm.d)-MIN(_xlpm.d))</f>
        <v>0</v>
      </c>
      <c r="O203" s="1" t="str">
        <f>_xlfn.LET(_xlpm.sep,":",_xlpm.w,$G203,_xlfn.CONCAT("~",RIGHT(_xlpm.w,LEN(_xlpm.w)-FIND(_xlpm.sep,_xlpm.w)),"~"))</f>
        <v>~y~</v>
      </c>
      <c r="P203" s="1" t="str">
        <f>_xlfn.LET(_xlpm.sep,":",_xlpm.w,$G203,_xlfn.CONCAT("[",LEFT(_xlpm.w,FIND(_xlpm.sep,_xlpm.w)-1),"]"))</f>
        <v>[i]</v>
      </c>
      <c r="Q203" s="14" cm="1">
        <f t="array" ref="Q203">SUM(_xlfn._xlws.FILTER($H$2:$H$2302,_xlfn.MAP($O$2:$O$2302,_xlfn.LAMBDA(_xlpm.x,_xlpm.x=$O203))))</f>
        <v>2.6210962396430844E-2</v>
      </c>
      <c r="R203" s="14">
        <f>$H203/Q203</f>
        <v>5.7750759878419461E-2</v>
      </c>
      <c r="S203" s="14" cm="1">
        <f t="array" ref="S203">SUM(_xlfn._xlws.FILTER($H$2:$H$2302,_xlfn.MAP($P$2:$P$2302,_xlfn.LAMBDA(_xlpm.x,_xlpm.x=$P203))))</f>
        <v>5.4174633524537918E-3</v>
      </c>
      <c r="T203" s="14">
        <f>$H203/S203</f>
        <v>0.27941176470588236</v>
      </c>
      <c r="U203" s="14">
        <f>_xlfn.LET(_xlpm.freq,F203,_xlpm.size,M203+1,_xlpm.F,V203,LOG(1+_xlpm.freq)*LOG(1+_xlpm.size)*_xlpm.F)</f>
        <v>5.9416786978454407E-2</v>
      </c>
      <c r="V203" s="14">
        <f>_xlfn.LET(_xlpm.a,T203,_xlpm.b,R203,2*_xlpm.a*_xlpm.b/(_xlpm.a+_xlpm.b))</f>
        <v>9.5717884130982381E-2</v>
      </c>
      <c r="W203" s="14">
        <f>_xlfn.LET(_xlpm.p,R203,_xlpm.q,T203,LOG(_xlpm.p/_xlpm.q))</f>
        <v>-0.68468698524373794</v>
      </c>
      <c r="X203" s="2"/>
      <c r="AC203" s="2"/>
      <c r="AH203" s="2"/>
      <c r="AI203" s="2"/>
    </row>
    <row r="204" spans="1:35">
      <c r="A204" s="1" t="str">
        <f>_xlfn.LET(_xlpm.sep," : ",CONCATENATE(O204,_xlpm.sep,P204))</f>
        <v>~e~ : []</v>
      </c>
      <c r="B204" s="1">
        <f>_xlfn.LET(_xlpm.d,$G204,_xlpm.k,_xlfn.CONCAT(LEFT(TRIM(B$1),1),"*"),COUNTIF(_xlpm.d,_xlpm.k))</f>
        <v>0</v>
      </c>
      <c r="C204" s="1">
        <f>_xlfn.LET(_xlpm.d,$G204,_xlpm.k,_xlfn.CONCAT(LEFT(TRIM(C$1),1),"*"),COUNTIF(_xlpm.d,_xlpm.k))</f>
        <v>0</v>
      </c>
      <c r="D204" s="1">
        <f>_xlfn.LET(_xlpm.d,$G204,_xlpm.k,_xlfn.CONCAT(LEFT(TRIM(D$1),1),"*"),COUNTIF(_xlpm.d,_xlpm.k))</f>
        <v>0</v>
      </c>
      <c r="E204" s="1">
        <f>LOG(F204+1,10)</f>
        <v>0.77815125038364352</v>
      </c>
      <c r="F204" s="7">
        <v>5</v>
      </c>
      <c r="G204" s="9" t="s">
        <v>2137</v>
      </c>
      <c r="H204" s="4">
        <f>F204/freq.sum.r6e</f>
        <v>3.9834289356277883E-4</v>
      </c>
      <c r="I204" s="1" t="str">
        <f>_xlfn.LET(_xlpm.sep,":",_xlpm.w,$G204,LEFT(_xlpm.w,FIND(_xlpm.sep,_xlpm.w)-1))</f>
        <v/>
      </c>
      <c r="J204" s="1" t="str">
        <f>_xlfn.LET(_xlpm.sep,":",_xlpm.w,$G204,RIGHT(_xlpm.w,LEN(_xlpm.w)-FIND(_xlpm.sep,_xlpm.w)))</f>
        <v>e</v>
      </c>
      <c r="K204" s="10">
        <f>_xlfn.LET(_xlpm.w,I204,LEN(_xlpm.w))</f>
        <v>0</v>
      </c>
      <c r="L204" s="10">
        <f>_xlfn.LET(_xlpm.w,J204,LEN(_xlpm.w))</f>
        <v>1</v>
      </c>
      <c r="M204" s="10">
        <f>_xlfn.LET(_xlpm.a,K204,_xlpm.b,L204,MAX(_xlpm.a,_xlpm.b))</f>
        <v>1</v>
      </c>
      <c r="N204" s="10">
        <f>_xlfn.LET(_xlpm.d,(K204,L204),MAX(_xlpm.d)-MIN(_xlpm.d))</f>
        <v>1</v>
      </c>
      <c r="O204" s="1" t="str">
        <f>_xlfn.LET(_xlpm.sep,":",_xlpm.w,$G204,_xlfn.CONCAT("~",RIGHT(_xlpm.w,LEN(_xlpm.w)-FIND(_xlpm.sep,_xlpm.w)),"~"))</f>
        <v>~e~</v>
      </c>
      <c r="P204" s="1" t="str">
        <f>_xlfn.LET(_xlpm.sep,":",_xlpm.w,$G204,_xlfn.CONCAT("[",LEFT(_xlpm.w,FIND(_xlpm.sep,_xlpm.w)-1),"]"))</f>
        <v>[]</v>
      </c>
      <c r="Q204" s="14" cm="1">
        <f t="array" ref="Q204">SUM(_xlfn._xlws.FILTER($H$2:$H$2302,_xlfn.MAP($O$2:$O$2302,_xlfn.LAMBDA(_xlpm.x,_xlpm.x=$O204))))</f>
        <v>4.939451880178458E-3</v>
      </c>
      <c r="R204" s="14">
        <f>$H204/Q204</f>
        <v>8.0645161290322578E-2</v>
      </c>
      <c r="S204" s="14" cm="1">
        <f t="array" ref="S204">SUM(_xlfn._xlws.FILTER($H$2:$H$2302,_xlfn.MAP($P$2:$P$2302,_xlfn.LAMBDA(_xlpm.x,_xlpm.x=$P204))))</f>
        <v>1.0356915232632249E-3</v>
      </c>
      <c r="T204" s="14">
        <f>$H204/S204</f>
        <v>0.38461538461538464</v>
      </c>
      <c r="U204" s="14">
        <f>_xlfn.LET(_xlpm.freq,F204,_xlpm.size,M204+1,_xlpm.F,V204,LOG(1+_xlpm.freq)*LOG(1+_xlpm.size)*_xlpm.F)</f>
        <v>4.9503000125962433E-2</v>
      </c>
      <c r="V204" s="14">
        <f>_xlfn.LET(_xlpm.a,T204,_xlpm.b,R204,2*_xlpm.a*_xlpm.b/(_xlpm.a+_xlpm.b))</f>
        <v>0.13333333333333333</v>
      </c>
      <c r="W204" s="14">
        <f>_xlfn.LET(_xlpm.p,R204,_xlpm.q,T204,LOG(_xlpm.p/_xlpm.q))</f>
        <v>-0.67844833719141717</v>
      </c>
      <c r="X204" s="2"/>
      <c r="AC204" s="2"/>
      <c r="AH204" s="2"/>
      <c r="AI204" s="2"/>
    </row>
    <row r="205" spans="1:35">
      <c r="A205" s="1" t="str">
        <f>_xlfn.LET(_xlpm.sep," : ",CONCATENATE(O205,_xlpm.sep,P205))</f>
        <v>~ent~ : [ɪnt]</v>
      </c>
      <c r="B205" s="1">
        <f>_xlfn.LET(_xlpm.d,$G205,_xlpm.k,_xlfn.CONCAT(LEFT(TRIM(B$1),1),"*"),COUNTIF(_xlpm.d,_xlpm.k))</f>
        <v>0</v>
      </c>
      <c r="C205" s="1">
        <f>_xlfn.LET(_xlpm.d,$G205,_xlpm.k,_xlfn.CONCAT(LEFT(TRIM(C$1),1),"*"),COUNTIF(_xlpm.d,_xlpm.k))</f>
        <v>0</v>
      </c>
      <c r="D205" s="1">
        <f>_xlfn.LET(_xlpm.d,$G205,_xlpm.k,_xlfn.CONCAT(LEFT(TRIM(D$1),1),"*"),COUNTIF(_xlpm.d,_xlpm.k))</f>
        <v>0</v>
      </c>
      <c r="E205" s="1">
        <f>LOG(F205+1,10)</f>
        <v>0.30102999566398114</v>
      </c>
      <c r="F205" s="7">
        <v>1</v>
      </c>
      <c r="G205" s="9" t="s">
        <v>1355</v>
      </c>
      <c r="H205" s="4">
        <f>F205/freq.sum.r6e</f>
        <v>7.9668578712555765E-5</v>
      </c>
      <c r="I205" s="1" t="str">
        <f>_xlfn.LET(_xlpm.sep,":",_xlpm.w,$G205,LEFT(_xlpm.w,FIND(_xlpm.sep,_xlpm.w)-1))</f>
        <v>ɪnt</v>
      </c>
      <c r="J205" s="1" t="str">
        <f>_xlfn.LET(_xlpm.sep,":",_xlpm.w,$G205,RIGHT(_xlpm.w,LEN(_xlpm.w)-FIND(_xlpm.sep,_xlpm.w)))</f>
        <v>ent</v>
      </c>
      <c r="K205" s="10">
        <f>_xlfn.LET(_xlpm.w,I205,LEN(_xlpm.w))</f>
        <v>3</v>
      </c>
      <c r="L205" s="10">
        <f>_xlfn.LET(_xlpm.w,J205,LEN(_xlpm.w))</f>
        <v>3</v>
      </c>
      <c r="M205" s="10">
        <f>_xlfn.LET(_xlpm.a,K205,_xlpm.b,L205,MAX(_xlpm.a,_xlpm.b))</f>
        <v>3</v>
      </c>
      <c r="N205" s="10">
        <f>_xlfn.LET(_xlpm.d,(K205,L205),MAX(_xlpm.d)-MIN(_xlpm.d))</f>
        <v>0</v>
      </c>
      <c r="O205" s="1" t="str">
        <f>_xlfn.LET(_xlpm.sep,":",_xlpm.w,$G205,_xlfn.CONCAT("~",RIGHT(_xlpm.w,LEN(_xlpm.w)-FIND(_xlpm.sep,_xlpm.w)),"~"))</f>
        <v>~ent~</v>
      </c>
      <c r="P205" s="1" t="str">
        <f>_xlfn.LET(_xlpm.sep,":",_xlpm.w,$G205,_xlfn.CONCAT("[",LEFT(_xlpm.w,FIND(_xlpm.sep,_xlpm.w)-1),"]"))</f>
        <v>[ɪnt]</v>
      </c>
      <c r="Q205" s="14" cm="1">
        <f t="array" ref="Q205">SUM(_xlfn._xlws.FILTER($H$2:$H$2300,_xlfn.MAP($O$2:$O$2300,_xlfn.LAMBDA(_xlpm.x,_xlpm.x=$O205))))</f>
        <v>9.4805608667941355E-3</v>
      </c>
      <c r="R205" s="14">
        <f>$H205/Q205</f>
        <v>8.4033613445378165E-3</v>
      </c>
      <c r="S205" s="14" cm="1">
        <f t="array" ref="S205">SUM(_xlfn._xlws.FILTER($H$2:$H$2300,_xlfn.MAP($P$2:$P$2300,_xlfn.LAMBDA(_xlpm.x,_xlpm.x=$P205))))</f>
        <v>1.9917144678138943E-3</v>
      </c>
      <c r="T205" s="14">
        <f>$H205/S205</f>
        <v>3.9999999999999994E-2</v>
      </c>
      <c r="U205" s="14">
        <f>_xlfn.LET(_xlpm.freq,F205,_xlpm.size,M205+1,_xlpm.F,V205,LOG(1+_xlpm.freq)*LOG(1+_xlpm.size)*_xlpm.F)</f>
        <v>2.9223741302017324E-3</v>
      </c>
      <c r="V205" s="14">
        <f>_xlfn.LET(_xlpm.a,T205,_xlpm.b,R205,2*_xlpm.a*_xlpm.b/(_xlpm.a+_xlpm.b))</f>
        <v>1.3888888888888892E-2</v>
      </c>
      <c r="W205" s="14">
        <f>_xlfn.LET(_xlpm.p,R205,_xlpm.q,T205,LOG(_xlpm.p/_xlpm.q))</f>
        <v>-0.67760695272049298</v>
      </c>
      <c r="X205" s="2"/>
      <c r="AC205" s="2"/>
      <c r="AH205" s="2"/>
      <c r="AI205" s="2"/>
    </row>
    <row r="206" spans="1:35">
      <c r="A206" s="1" t="str">
        <f>_xlfn.LET(_xlpm.sep," : ",CONCATENATE(O206,_xlpm.sep,P206))</f>
        <v>~ins~ : [ɪnʃ]</v>
      </c>
      <c r="B206" s="1">
        <f>_xlfn.LET(_xlpm.d,$G206,_xlpm.k,_xlfn.CONCAT(LEFT(TRIM(B$1),1),"*"),COUNTIF(_xlpm.d,_xlpm.k))</f>
        <v>0</v>
      </c>
      <c r="C206" s="1">
        <f>_xlfn.LET(_xlpm.d,$G206,_xlpm.k,_xlfn.CONCAT(LEFT(TRIM(C$1),1),"*"),COUNTIF(_xlpm.d,_xlpm.k))</f>
        <v>0</v>
      </c>
      <c r="D206" s="1">
        <f>_xlfn.LET(_xlpm.d,$G206,_xlpm.k,_xlfn.CONCAT(LEFT(TRIM(D$1),1),"*"),COUNTIF(_xlpm.d,_xlpm.k))</f>
        <v>0</v>
      </c>
      <c r="E206" s="1">
        <f>LOG(F206+1,10)</f>
        <v>0.60205999132796229</v>
      </c>
      <c r="F206" s="7">
        <v>3</v>
      </c>
      <c r="G206" s="9" t="s">
        <v>1409</v>
      </c>
      <c r="H206" s="4">
        <f>F206/freq.sum.r6e</f>
        <v>2.390057361376673E-4</v>
      </c>
      <c r="I206" s="1" t="str">
        <f>_xlfn.LET(_xlpm.sep,":",_xlpm.w,$G206,LEFT(_xlpm.w,FIND(_xlpm.sep,_xlpm.w)-1))</f>
        <v>ɪnʃ</v>
      </c>
      <c r="J206" s="1" t="str">
        <f>_xlfn.LET(_xlpm.sep,":",_xlpm.w,$G206,RIGHT(_xlpm.w,LEN(_xlpm.w)-FIND(_xlpm.sep,_xlpm.w)))</f>
        <v>ins</v>
      </c>
      <c r="K206" s="10">
        <f>_xlfn.LET(_xlpm.w,I206,LEN(_xlpm.w))</f>
        <v>3</v>
      </c>
      <c r="L206" s="10">
        <f>_xlfn.LET(_xlpm.w,J206,LEN(_xlpm.w))</f>
        <v>3</v>
      </c>
      <c r="M206" s="10">
        <f>_xlfn.LET(_xlpm.a,K206,_xlpm.b,L206,MAX(_xlpm.a,_xlpm.b))</f>
        <v>3</v>
      </c>
      <c r="N206" s="10">
        <f>_xlfn.LET(_xlpm.d,(K206,L206),MAX(_xlpm.d)-MIN(_xlpm.d))</f>
        <v>0</v>
      </c>
      <c r="O206" s="1" t="str">
        <f>_xlfn.LET(_xlpm.sep,":",_xlpm.w,$G206,_xlfn.CONCAT("~",RIGHT(_xlpm.w,LEN(_xlpm.w)-FIND(_xlpm.sep,_xlpm.w)),"~"))</f>
        <v>~ins~</v>
      </c>
      <c r="P206" s="1" t="str">
        <f>_xlfn.LET(_xlpm.sep,":",_xlpm.w,$G206,_xlfn.CONCAT("[",LEFT(_xlpm.w,FIND(_xlpm.sep,_xlpm.w)-1),"]"))</f>
        <v>[ɪnʃ]</v>
      </c>
      <c r="Q206" s="14" cm="1">
        <f t="array" ref="Q206">SUM(_xlfn._xlws.FILTER($H$2:$H$2302,_xlfn.MAP($O$2:$O$2302,_xlfn.LAMBDA(_xlpm.x,_xlpm.x=$O206))))</f>
        <v>1.1153601019757808E-3</v>
      </c>
      <c r="R206" s="14">
        <f>$H206/Q206</f>
        <v>0.21428571428571427</v>
      </c>
      <c r="S206" s="14" cm="1">
        <f t="array" ref="S206">SUM(_xlfn._xlws.FILTER($H$2:$H$2302,_xlfn.MAP($P$2:$P$2302,_xlfn.LAMBDA(_xlpm.x,_xlpm.x=$P206))))</f>
        <v>2.390057361376673E-4</v>
      </c>
      <c r="T206" s="14">
        <f>$H206/S206</f>
        <v>1</v>
      </c>
      <c r="U206" s="14">
        <f>_xlfn.LET(_xlpm.freq,F206,_xlpm.size,M206+1,_xlpm.F,V206,LOG(1+_xlpm.freq)*LOG(1+_xlpm.size)*_xlpm.F)</f>
        <v>0.14852536755848803</v>
      </c>
      <c r="V206" s="14">
        <f>_xlfn.LET(_xlpm.a,T206,_xlpm.b,R206,2*_xlpm.a*_xlpm.b/(_xlpm.a+_xlpm.b))</f>
        <v>0.35294117647058826</v>
      </c>
      <c r="W206" s="14">
        <f>_xlfn.LET(_xlpm.p,R206,_xlpm.q,T206,LOG(_xlpm.p/_xlpm.q))</f>
        <v>-0.66900678095857558</v>
      </c>
      <c r="X206" s="2"/>
      <c r="AC206" s="2"/>
      <c r="AH206" s="2"/>
      <c r="AI206" s="2"/>
    </row>
    <row r="207" spans="1:35">
      <c r="A207" s="1" t="str">
        <f>_xlfn.LET(_xlpm.sep," : ",CONCATENATE(O207,_xlpm.sep,P207))</f>
        <v>~os~ : [ɑz]</v>
      </c>
      <c r="B207" s="1">
        <f>_xlfn.LET(_xlpm.d,$G207,_xlpm.k,_xlfn.CONCAT(LEFT(TRIM(B$1),1),"*"),COUNTIF(_xlpm.d,_xlpm.k))</f>
        <v>0</v>
      </c>
      <c r="C207" s="1">
        <f>_xlfn.LET(_xlpm.d,$G207,_xlpm.k,_xlfn.CONCAT(LEFT(TRIM(C$1),1),"*"),COUNTIF(_xlpm.d,_xlpm.k))</f>
        <v>0</v>
      </c>
      <c r="D207" s="1">
        <f>_xlfn.LET(_xlpm.d,$G207,_xlpm.k,_xlfn.CONCAT(LEFT(TRIM(D$1),1),"*"),COUNTIF(_xlpm.d,_xlpm.k))</f>
        <v>0</v>
      </c>
      <c r="E207" s="1">
        <f>LOG(F207+1,10)</f>
        <v>0.30102999566398114</v>
      </c>
      <c r="F207" s="7">
        <v>1</v>
      </c>
      <c r="G207" s="9" t="s">
        <v>1695</v>
      </c>
      <c r="H207" s="4">
        <f>F207/freq.sum.r6e</f>
        <v>7.9668578712555765E-5</v>
      </c>
      <c r="I207" s="1" t="str">
        <f>_xlfn.LET(_xlpm.sep,":",_xlpm.w,$G207,LEFT(_xlpm.w,FIND(_xlpm.sep,_xlpm.w)-1))</f>
        <v>ɑz</v>
      </c>
      <c r="J207" s="1" t="str">
        <f>_xlfn.LET(_xlpm.sep,":",_xlpm.w,$G207,RIGHT(_xlpm.w,LEN(_xlpm.w)-FIND(_xlpm.sep,_xlpm.w)))</f>
        <v>os</v>
      </c>
      <c r="K207" s="10">
        <f>_xlfn.LET(_xlpm.w,I207,LEN(_xlpm.w))</f>
        <v>2</v>
      </c>
      <c r="L207" s="10">
        <f>_xlfn.LET(_xlpm.w,J207,LEN(_xlpm.w))</f>
        <v>2</v>
      </c>
      <c r="M207" s="10">
        <f>_xlfn.LET(_xlpm.a,K207,_xlpm.b,L207,MAX(_xlpm.a,_xlpm.b))</f>
        <v>2</v>
      </c>
      <c r="N207" s="10">
        <f>_xlfn.LET(_xlpm.d,(K207,L207),MAX(_xlpm.d)-MIN(_xlpm.d))</f>
        <v>0</v>
      </c>
      <c r="O207" s="1" t="str">
        <f>_xlfn.LET(_xlpm.sep,":",_xlpm.w,$G207,_xlfn.CONCAT("~",RIGHT(_xlpm.w,LEN(_xlpm.w)-FIND(_xlpm.sep,_xlpm.w)),"~"))</f>
        <v>~os~</v>
      </c>
      <c r="P207" s="1" t="str">
        <f>_xlfn.LET(_xlpm.sep,":",_xlpm.w,$G207,_xlfn.CONCAT("[",LEFT(_xlpm.w,FIND(_xlpm.sep,_xlpm.w)-1),"]"))</f>
        <v>[ɑz]</v>
      </c>
      <c r="Q207" s="14" cm="1">
        <f t="array" ref="Q207">SUM(_xlfn._xlws.FILTER($H$2:$H$2302,_xlfn.MAP($O$2:$O$2302,_xlfn.LAMBDA(_xlpm.x,_xlpm.x=$O207))))</f>
        <v>1.1153601019757808E-3</v>
      </c>
      <c r="R207" s="14">
        <f>$H207/Q207</f>
        <v>7.1428571428571425E-2</v>
      </c>
      <c r="S207" s="14" cm="1">
        <f t="array" ref="S207">SUM(_xlfn._xlws.FILTER($H$2:$H$2302,_xlfn.MAP($P$2:$P$2302,_xlfn.LAMBDA(_xlpm.x,_xlpm.x=$P207))))</f>
        <v>2.390057361376673E-4</v>
      </c>
      <c r="T207" s="14">
        <f>$H207/S207</f>
        <v>0.33333333333333331</v>
      </c>
      <c r="U207" s="14">
        <f>_xlfn.LET(_xlpm.freq,F207,_xlpm.size,M207+1,_xlpm.F,V207,LOG(1+_xlpm.freq)*LOG(1+_xlpm.size)*_xlpm.F)</f>
        <v>2.132213136222507E-2</v>
      </c>
      <c r="V207" s="14">
        <f>_xlfn.LET(_xlpm.a,T207,_xlpm.b,R207,2*_xlpm.a*_xlpm.b/(_xlpm.a+_xlpm.b))</f>
        <v>0.11764705882352941</v>
      </c>
      <c r="W207" s="14">
        <f>_xlfn.LET(_xlpm.p,R207,_xlpm.q,T207,LOG(_xlpm.p/_xlpm.q))</f>
        <v>-0.66900678095857558</v>
      </c>
      <c r="X207" s="2"/>
      <c r="AC207" s="2"/>
      <c r="AH207" s="2"/>
      <c r="AI207" s="2"/>
    </row>
    <row r="208" spans="1:35">
      <c r="A208" s="1" t="str">
        <f>_xlfn.LET(_xlpm.sep," : ",CONCATENATE(O208,_xlpm.sep,P208))</f>
        <v>~ar~ : [æɹ]</v>
      </c>
      <c r="B208" s="1">
        <f>_xlfn.LET(_xlpm.d,$G208,_xlpm.k,_xlfn.CONCAT(LEFT(TRIM(B$1),1),"*"),COUNTIF(_xlpm.d,_xlpm.k))</f>
        <v>0</v>
      </c>
      <c r="C208" s="1">
        <f>_xlfn.LET(_xlpm.d,$G208,_xlpm.k,_xlfn.CONCAT(LEFT(TRIM(C$1),1),"*"),COUNTIF(_xlpm.d,_xlpm.k))</f>
        <v>0</v>
      </c>
      <c r="D208" s="1">
        <f>_xlfn.LET(_xlpm.d,$G208,_xlpm.k,_xlfn.CONCAT(LEFT(TRIM(D$1),1),"*"),COUNTIF(_xlpm.d,_xlpm.k))</f>
        <v>0</v>
      </c>
      <c r="E208" s="1">
        <f>LOG(F208+1,10)</f>
        <v>0.95424250943932487</v>
      </c>
      <c r="F208" s="7">
        <v>8</v>
      </c>
      <c r="G208" s="9" t="s">
        <v>374</v>
      </c>
      <c r="H208" s="4">
        <f>F208/freq.sum.r6e</f>
        <v>6.3734862970044612E-4</v>
      </c>
      <c r="I208" s="4" t="str">
        <f>_xlfn.LET(_xlpm.sep,":",_xlpm.w,$G208,LEFT(_xlpm.w,FIND(_xlpm.sep,_xlpm.w)-1))</f>
        <v>æɹ</v>
      </c>
      <c r="J208" s="4" t="str">
        <f>_xlfn.LET(_xlpm.sep,":",_xlpm.w,$G208,RIGHT(_xlpm.w,LEN(_xlpm.w)-FIND(_xlpm.sep,_xlpm.w)))</f>
        <v>ar</v>
      </c>
      <c r="K208" s="10">
        <f>_xlfn.LET(_xlpm.w,I208,LEN(_xlpm.w))</f>
        <v>2</v>
      </c>
      <c r="L208" s="10">
        <f>_xlfn.LET(_xlpm.w,J208,LEN(_xlpm.w))</f>
        <v>2</v>
      </c>
      <c r="M208" s="10">
        <f>_xlfn.LET(_xlpm.a,K208,_xlpm.b,L208,MAX(_xlpm.a,_xlpm.b))</f>
        <v>2</v>
      </c>
      <c r="N208" s="10">
        <f>_xlfn.LET(_xlpm.d,(K208,L208),MAX(_xlpm.d)-MIN(_xlpm.d))</f>
        <v>0</v>
      </c>
      <c r="O208" s="1" t="str">
        <f>_xlfn.LET(_xlpm.sep,":",_xlpm.w,$G208,_xlfn.CONCAT("~",RIGHT(_xlpm.w,LEN(_xlpm.w)-FIND(_xlpm.sep,_xlpm.w)),"~"))</f>
        <v>~ar~</v>
      </c>
      <c r="P208" s="1" t="str">
        <f>_xlfn.LET(_xlpm.sep,":",_xlpm.w,$G208,_xlfn.CONCAT("[",LEFT(_xlpm.w,FIND(_xlpm.sep,_xlpm.w)-1),"]"))</f>
        <v>[æɹ]</v>
      </c>
      <c r="Q208" s="14" cm="1">
        <f t="array" ref="Q208">SUM(_xlfn._xlws.FILTER($H$2:$H$2300,_xlfn.MAP($O$2:$O$2300,_xlfn.LAMBDA(_xlpm.x,_xlpm.x=$O208))))</f>
        <v>6.6124920331421281E-3</v>
      </c>
      <c r="R208" s="14">
        <f>$H208/Q208</f>
        <v>9.6385542168674704E-2</v>
      </c>
      <c r="S208" s="14" cm="1">
        <f t="array" ref="S208">SUM(_xlfn._xlws.FILTER($H$2:$H$2300,_xlfn.MAP($P$2:$P$2300,_xlfn.LAMBDA(_xlpm.x,_xlpm.x=$P208))))</f>
        <v>1.4340344168260037E-3</v>
      </c>
      <c r="T208" s="14">
        <f>$H208/S208</f>
        <v>0.44444444444444448</v>
      </c>
      <c r="U208" s="14">
        <f>_xlfn.LET(_xlpm.freq,F208,_xlpm.size,M208+1,_xlpm.F,V208,LOG(1+_xlpm.freq)*LOG(1+_xlpm.size)*_xlpm.F)</f>
        <v>9.1011681102227807E-2</v>
      </c>
      <c r="V208" s="14">
        <f>_xlfn.LET(_xlpm.a,T208,_xlpm.b,R208,2*_xlpm.a*_xlpm.b/(_xlpm.a+_xlpm.b))</f>
        <v>0.15841584158415842</v>
      </c>
      <c r="W208" s="14">
        <f>_xlfn.LET(_xlpm.p,R208,_xlpm.q,T208,LOG(_xlpm.p/_xlpm.q))</f>
        <v>-0.66380558727276784</v>
      </c>
      <c r="X208" s="2"/>
      <c r="AC208" s="2"/>
      <c r="AH208" s="2"/>
      <c r="AI208" s="2"/>
    </row>
    <row r="209" spans="1:35">
      <c r="A209" s="1" t="str">
        <f>_xlfn.LET(_xlpm.sep," : ",CONCATENATE(O209,_xlpm.sep,P209))</f>
        <v>~an~ : [ɑn]</v>
      </c>
      <c r="B209" s="1">
        <f>_xlfn.LET(_xlpm.d,$G209,_xlpm.k,_xlfn.CONCAT(LEFT(TRIM(B$1),1),"*"),COUNTIF(_xlpm.d,_xlpm.k))</f>
        <v>0</v>
      </c>
      <c r="C209" s="1">
        <f>_xlfn.LET(_xlpm.d,$G209,_xlpm.k,_xlfn.CONCAT(LEFT(TRIM(C$1),1),"*"),COUNTIF(_xlpm.d,_xlpm.k))</f>
        <v>0</v>
      </c>
      <c r="D209" s="1">
        <f>_xlfn.LET(_xlpm.d,$G209,_xlpm.k,_xlfn.CONCAT(LEFT(TRIM(D$1),1),"*"),COUNTIF(_xlpm.d,_xlpm.k))</f>
        <v>0</v>
      </c>
      <c r="E209" s="1">
        <f>LOG(F209+1,10)</f>
        <v>0.60205999132796229</v>
      </c>
      <c r="F209" s="7">
        <v>3</v>
      </c>
      <c r="G209" s="9" t="s">
        <v>1231</v>
      </c>
      <c r="H209" s="4">
        <f>F209/freq.sum.r6e</f>
        <v>2.390057361376673E-4</v>
      </c>
      <c r="I209" s="4" t="str">
        <f>_xlfn.LET(_xlpm.sep,":",_xlpm.w,$G209,LEFT(_xlpm.w,FIND(_xlpm.sep,_xlpm.w)-1))</f>
        <v>ɑn</v>
      </c>
      <c r="J209" s="4" t="str">
        <f>_xlfn.LET(_xlpm.sep,":",_xlpm.w,$G209,RIGHT(_xlpm.w,LEN(_xlpm.w)-FIND(_xlpm.sep,_xlpm.w)))</f>
        <v>an</v>
      </c>
      <c r="K209" s="10">
        <f>_xlfn.LET(_xlpm.w,I209,LEN(_xlpm.w))</f>
        <v>2</v>
      </c>
      <c r="L209" s="10">
        <f>_xlfn.LET(_xlpm.w,J209,LEN(_xlpm.w))</f>
        <v>2</v>
      </c>
      <c r="M209" s="10">
        <f>_xlfn.LET(_xlpm.a,K209,_xlpm.b,L209,MAX(_xlpm.a,_xlpm.b))</f>
        <v>2</v>
      </c>
      <c r="N209" s="10">
        <f>_xlfn.LET(_xlpm.d,(K209,L209),MAX(_xlpm.d)-MIN(_xlpm.d))</f>
        <v>0</v>
      </c>
      <c r="O209" s="1" t="str">
        <f>_xlfn.LET(_xlpm.sep,":",_xlpm.w,$G209,_xlfn.CONCAT("~",RIGHT(_xlpm.w,LEN(_xlpm.w)-FIND(_xlpm.sep,_xlpm.w)),"~"))</f>
        <v>~an~</v>
      </c>
      <c r="P209" s="1" t="str">
        <f>_xlfn.LET(_xlpm.sep,":",_xlpm.w,$G209,_xlfn.CONCAT("[",LEFT(_xlpm.w,FIND(_xlpm.sep,_xlpm.w)-1),"]"))</f>
        <v>[ɑn]</v>
      </c>
      <c r="Q209" s="14" cm="1">
        <f t="array" ref="Q209">SUM(_xlfn._xlws.FILTER($H$2:$H$2300,_xlfn.MAP($O$2:$O$2300,_xlfn.LAMBDA(_xlpm.x,_xlpm.x=$O209))))</f>
        <v>6.5328234544295731E-3</v>
      </c>
      <c r="R209" s="14">
        <f>$H209/Q209</f>
        <v>3.6585365853658534E-2</v>
      </c>
      <c r="S209" s="14" cm="1">
        <f t="array" ref="S209">SUM(_xlfn._xlws.FILTER($H$2:$H$2300,_xlfn.MAP($P$2:$P$2300,_xlfn.LAMBDA(_xlpm.x,_xlpm.x=$P209))))</f>
        <v>1.4340344168260037E-3</v>
      </c>
      <c r="T209" s="14">
        <f>$H209/S209</f>
        <v>0.16666666666666669</v>
      </c>
      <c r="U209" s="14">
        <f>_xlfn.LET(_xlpm.freq,F209,_xlpm.size,M209+1,_xlpm.F,V209,LOG(1+_xlpm.freq)*LOG(1+_xlpm.size)*_xlpm.F)</f>
        <v>2.1748573989469569E-2</v>
      </c>
      <c r="V209" s="14">
        <f>_xlfn.LET(_xlpm.a,T209,_xlpm.b,R209,2*_xlpm.a*_xlpm.b/(_xlpm.a+_xlpm.b))</f>
        <v>0.06</v>
      </c>
      <c r="W209" s="14">
        <f>_xlfn.LET(_xlpm.p,R209,_xlpm.q,T209,LOG(_xlpm.p/_xlpm.q))</f>
        <v>-0.65854134728041069</v>
      </c>
      <c r="X209" s="2"/>
      <c r="AC209" s="2"/>
      <c r="AH209" s="2"/>
      <c r="AI209" s="2"/>
    </row>
    <row r="210" spans="1:35">
      <c r="A210" s="1" t="str">
        <f>_xlfn.LET(_xlpm.sep," : ",CONCATENATE(O210,_xlpm.sep,P210))</f>
        <v>~als~ : [ɔls]</v>
      </c>
      <c r="B210" s="1">
        <f>_xlfn.LET(_xlpm.d,$G210,_xlpm.k,_xlfn.CONCAT(LEFT(TRIM(B$1),1),"*"),COUNTIF(_xlpm.d,_xlpm.k))</f>
        <v>0</v>
      </c>
      <c r="C210" s="1">
        <f>_xlfn.LET(_xlpm.d,$G210,_xlpm.k,_xlfn.CONCAT(LEFT(TRIM(C$1),1),"*"),COUNTIF(_xlpm.d,_xlpm.k))</f>
        <v>0</v>
      </c>
      <c r="D210" s="1">
        <f>_xlfn.LET(_xlpm.d,$G210,_xlpm.k,_xlfn.CONCAT(LEFT(TRIM(D$1),1),"*"),COUNTIF(_xlpm.d,_xlpm.k))</f>
        <v>0</v>
      </c>
      <c r="E210" s="1">
        <f>LOG(F210+1,10)</f>
        <v>0.30102999566398114</v>
      </c>
      <c r="F210" s="7">
        <v>1</v>
      </c>
      <c r="G210" s="9" t="s">
        <v>1119</v>
      </c>
      <c r="H210" s="4">
        <f>F210/freq.sum.r6e</f>
        <v>7.9668578712555765E-5</v>
      </c>
      <c r="I210" s="1" t="str">
        <f>_xlfn.LET(_xlpm.sep,":",_xlpm.w,$G210,LEFT(_xlpm.w,FIND(_xlpm.sep,_xlpm.w)-1))</f>
        <v>ɔls</v>
      </c>
      <c r="J210" s="1" t="str">
        <f>_xlfn.LET(_xlpm.sep,":",_xlpm.w,$G210,RIGHT(_xlpm.w,LEN(_xlpm.w)-FIND(_xlpm.sep,_xlpm.w)))</f>
        <v>als</v>
      </c>
      <c r="K210" s="10">
        <f>_xlfn.LET(_xlpm.w,I210,LEN(_xlpm.w))</f>
        <v>3</v>
      </c>
      <c r="L210" s="10">
        <f>_xlfn.LET(_xlpm.w,J210,LEN(_xlpm.w))</f>
        <v>3</v>
      </c>
      <c r="M210" s="10">
        <f>_xlfn.LET(_xlpm.a,K210,_xlpm.b,L210,MAX(_xlpm.a,_xlpm.b))</f>
        <v>3</v>
      </c>
      <c r="N210" s="10">
        <f>_xlfn.LET(_xlpm.d,(K210,L210),MAX(_xlpm.d)-MIN(_xlpm.d))</f>
        <v>0</v>
      </c>
      <c r="O210" s="1" t="str">
        <f>_xlfn.LET(_xlpm.sep,":",_xlpm.w,$G210,_xlfn.CONCAT("~",RIGHT(_xlpm.w,LEN(_xlpm.w)-FIND(_xlpm.sep,_xlpm.w)),"~"))</f>
        <v>~als~</v>
      </c>
      <c r="P210" s="1" t="str">
        <f>_xlfn.LET(_xlpm.sep,":",_xlpm.w,$G210,_xlfn.CONCAT("[",LEFT(_xlpm.w,FIND(_xlpm.sep,_xlpm.w)-1),"]"))</f>
        <v>[ɔls]</v>
      </c>
      <c r="Q210" s="14" cm="1">
        <f t="array" ref="Q210">SUM(_xlfn._xlws.FILTER($H$2:$H$2302,_xlfn.MAP($O$2:$O$2302,_xlfn.LAMBDA(_xlpm.x,_xlpm.x=$O210))))</f>
        <v>7.1701720841300183E-4</v>
      </c>
      <c r="R210" s="14">
        <f>$H210/Q210</f>
        <v>0.11111111111111112</v>
      </c>
      <c r="S210" s="14" cm="1">
        <f t="array" ref="S210">SUM(_xlfn._xlws.FILTER($H$2:$H$2302,_xlfn.MAP($P$2:$P$2302,_xlfn.LAMBDA(_xlpm.x,_xlpm.x=$P210))))</f>
        <v>1.5933715742511153E-4</v>
      </c>
      <c r="T210" s="14">
        <f>$H210/S210</f>
        <v>0.5</v>
      </c>
      <c r="U210" s="14">
        <f>_xlfn.LET(_xlpm.freq,F210,_xlpm.size,M210+1,_xlpm.F,V210,LOG(1+_xlpm.freq)*LOG(1+_xlpm.size)*_xlpm.F)</f>
        <v>3.8256534068095399E-2</v>
      </c>
      <c r="V210" s="14">
        <f>_xlfn.LET(_xlpm.a,T210,_xlpm.b,R210,2*_xlpm.a*_xlpm.b/(_xlpm.a+_xlpm.b))</f>
        <v>0.18181818181818182</v>
      </c>
      <c r="W210" s="14">
        <f>_xlfn.LET(_xlpm.p,R210,_xlpm.q,T210,LOG(_xlpm.p/_xlpm.q))</f>
        <v>-0.65321251377534362</v>
      </c>
      <c r="X210" s="2"/>
      <c r="AC210" s="2"/>
      <c r="AH210" s="2"/>
      <c r="AI210" s="2"/>
    </row>
    <row r="211" spans="1:35">
      <c r="A211" s="1" t="str">
        <f>_xlfn.LET(_xlpm.sep," : ",CONCATENATE(O211,_xlpm.sep,P211))</f>
        <v>~enc~ : [ɛnk]</v>
      </c>
      <c r="B211" s="1">
        <f>_xlfn.LET(_xlpm.d,$G211,_xlpm.k,_xlfn.CONCAT(LEFT(TRIM(B$1),1),"*"),COUNTIF(_xlpm.d,_xlpm.k))</f>
        <v>0</v>
      </c>
      <c r="C211" s="1">
        <f>_xlfn.LET(_xlpm.d,$G211,_xlpm.k,_xlfn.CONCAT(LEFT(TRIM(C$1),1),"*"),COUNTIF(_xlpm.d,_xlpm.k))</f>
        <v>0</v>
      </c>
      <c r="D211" s="1">
        <f>_xlfn.LET(_xlpm.d,$G211,_xlpm.k,_xlfn.CONCAT(LEFT(TRIM(D$1),1),"*"),COUNTIF(_xlpm.d,_xlpm.k))</f>
        <v>0</v>
      </c>
      <c r="E211" s="1">
        <f>LOG(F211+1,10)</f>
        <v>0.47712125471966244</v>
      </c>
      <c r="F211" s="7">
        <v>2</v>
      </c>
      <c r="G211" s="9" t="s">
        <v>1310</v>
      </c>
      <c r="H211" s="4">
        <f>F211/freq.sum.r6e</f>
        <v>1.5933715742511153E-4</v>
      </c>
      <c r="I211" s="4" t="str">
        <f>_xlfn.LET(_xlpm.sep,":",_xlpm.w,$G211,LEFT(_xlpm.w,FIND(_xlpm.sep,_xlpm.w)-1))</f>
        <v>ɛnk</v>
      </c>
      <c r="J211" s="4" t="str">
        <f>_xlfn.LET(_xlpm.sep,":",_xlpm.w,$G211,RIGHT(_xlpm.w,LEN(_xlpm.w)-FIND(_xlpm.sep,_xlpm.w)))</f>
        <v>enc</v>
      </c>
      <c r="K211" s="10">
        <f>_xlfn.LET(_xlpm.w,I211,LEN(_xlpm.w))</f>
        <v>3</v>
      </c>
      <c r="L211" s="10">
        <f>_xlfn.LET(_xlpm.w,J211,LEN(_xlpm.w))</f>
        <v>3</v>
      </c>
      <c r="M211" s="10">
        <f>_xlfn.LET(_xlpm.a,K211,_xlpm.b,L211,MAX(_xlpm.a,_xlpm.b))</f>
        <v>3</v>
      </c>
      <c r="N211" s="10">
        <f>_xlfn.LET(_xlpm.d,(K211,L211),MAX(_xlpm.d)-MIN(_xlpm.d))</f>
        <v>0</v>
      </c>
      <c r="O211" s="1" t="str">
        <f>_xlfn.LET(_xlpm.sep,":",_xlpm.w,$G211,_xlfn.CONCAT("~",RIGHT(_xlpm.w,LEN(_xlpm.w)-FIND(_xlpm.sep,_xlpm.w)),"~"))</f>
        <v>~enc~</v>
      </c>
      <c r="P211" s="1" t="str">
        <f>_xlfn.LET(_xlpm.sep,":",_xlpm.w,$G211,_xlfn.CONCAT("[",LEFT(_xlpm.w,FIND(_xlpm.sep,_xlpm.w)-1),"]"))</f>
        <v>[ɛnk]</v>
      </c>
      <c r="Q211" s="14" cm="1">
        <f t="array" ref="Q211">SUM(_xlfn._xlws.FILTER($H$2:$H$2300,_xlfn.MAP($O$2:$O$2300,_xlfn.LAMBDA(_xlpm.x,_xlpm.x=$O211))))</f>
        <v>7.1701720841300183E-4</v>
      </c>
      <c r="R211" s="14">
        <f>$H211/Q211</f>
        <v>0.22222222222222224</v>
      </c>
      <c r="S211" s="14" cm="1">
        <f t="array" ref="S211">SUM(_xlfn._xlws.FILTER($H$2:$H$2300,_xlfn.MAP($P$2:$P$2300,_xlfn.LAMBDA(_xlpm.x,_xlpm.x=$P211))))</f>
        <v>1.5933715742511153E-4</v>
      </c>
      <c r="T211" s="14">
        <f>$H211/S211</f>
        <v>1</v>
      </c>
      <c r="U211" s="14">
        <f>_xlfn.LET(_xlpm.freq,F211,_xlpm.size,M211+1,_xlpm.F,V211,LOG(1+_xlpm.freq)*LOG(1+_xlpm.size)*_xlpm.F)</f>
        <v>0.12127034381098517</v>
      </c>
      <c r="V211" s="14">
        <f>_xlfn.LET(_xlpm.a,T211,_xlpm.b,R211,2*_xlpm.a*_xlpm.b/(_xlpm.a+_xlpm.b))</f>
        <v>0.36363636363636365</v>
      </c>
      <c r="W211" s="14">
        <f>_xlfn.LET(_xlpm.p,R211,_xlpm.q,T211,LOG(_xlpm.p/_xlpm.q))</f>
        <v>-0.65321251377534362</v>
      </c>
      <c r="X211" s="2"/>
      <c r="AC211" s="2"/>
      <c r="AH211" s="2"/>
      <c r="AI211" s="2"/>
    </row>
    <row r="212" spans="1:35">
      <c r="A212" s="1" t="str">
        <f>_xlfn.LET(_xlpm.sep," : ",CONCATENATE(O212,_xlpm.sep,P212))</f>
        <v>~a~ : [æɹ]</v>
      </c>
      <c r="B212" s="1">
        <f>_xlfn.LET(_xlpm.d,$G212,_xlpm.k,_xlfn.CONCAT(LEFT(TRIM(B$1),1),"*"),COUNTIF(_xlpm.d,_xlpm.k))</f>
        <v>0</v>
      </c>
      <c r="C212" s="1">
        <f>_xlfn.LET(_xlpm.d,$G212,_xlpm.k,_xlfn.CONCAT(LEFT(TRIM(C$1),1),"*"),COUNTIF(_xlpm.d,_xlpm.k))</f>
        <v>0</v>
      </c>
      <c r="D212" s="1">
        <f>_xlfn.LET(_xlpm.d,$G212,_xlpm.k,_xlfn.CONCAT(LEFT(TRIM(D$1),1),"*"),COUNTIF(_xlpm.d,_xlpm.k))</f>
        <v>0</v>
      </c>
      <c r="E212" s="1">
        <f>LOG(F212+1,10)</f>
        <v>0.30102999566398114</v>
      </c>
      <c r="F212" s="7">
        <v>1</v>
      </c>
      <c r="G212" s="9" t="s">
        <v>369</v>
      </c>
      <c r="H212" s="4">
        <f>F212/freq.sum.r6e</f>
        <v>7.9668578712555765E-5</v>
      </c>
      <c r="I212" s="1" t="str">
        <f>_xlfn.LET(_xlpm.sep,":",_xlpm.w,$G212,LEFT(_xlpm.w,FIND(_xlpm.sep,_xlpm.w)-1))</f>
        <v>æɹ</v>
      </c>
      <c r="J212" s="1" t="str">
        <f>_xlfn.LET(_xlpm.sep,":",_xlpm.w,$G212,RIGHT(_xlpm.w,LEN(_xlpm.w)-FIND(_xlpm.sep,_xlpm.w)))</f>
        <v>a</v>
      </c>
      <c r="K212" s="10">
        <f>_xlfn.LET(_xlpm.w,I212,LEN(_xlpm.w))</f>
        <v>2</v>
      </c>
      <c r="L212" s="10">
        <f>_xlfn.LET(_xlpm.w,J212,LEN(_xlpm.w))</f>
        <v>1</v>
      </c>
      <c r="M212" s="10">
        <f>_xlfn.LET(_xlpm.a,K212,_xlpm.b,L212,MAX(_xlpm.a,_xlpm.b))</f>
        <v>2</v>
      </c>
      <c r="N212" s="10">
        <f>_xlfn.LET(_xlpm.d,(K212,L212),MAX(_xlpm.d)-MIN(_xlpm.d))</f>
        <v>1</v>
      </c>
      <c r="O212" s="1" t="str">
        <f>_xlfn.LET(_xlpm.sep,":",_xlpm.w,$G212,_xlfn.CONCAT("~",RIGHT(_xlpm.w,LEN(_xlpm.w)-FIND(_xlpm.sep,_xlpm.w)),"~"))</f>
        <v>~a~</v>
      </c>
      <c r="P212" s="1" t="str">
        <f>_xlfn.LET(_xlpm.sep,":",_xlpm.w,$G212,_xlfn.CONCAT("[",LEFT(_xlpm.w,FIND(_xlpm.sep,_xlpm.w)-1),"]"))</f>
        <v>[æɹ]</v>
      </c>
      <c r="Q212" s="14" cm="1">
        <f t="array" ref="Q212">SUM(_xlfn._xlws.FILTER($H$2:$H$2300,_xlfn.MAP($O$2:$O$2300,_xlfn.LAMBDA(_xlpm.x,_xlpm.x=$O212))))</f>
        <v>6.3734862970044621E-3</v>
      </c>
      <c r="R212" s="14">
        <f>$H212/Q212</f>
        <v>1.2499999999999999E-2</v>
      </c>
      <c r="S212" s="14" cm="1">
        <f t="array" ref="S212">SUM(_xlfn._xlws.FILTER($H$2:$H$2300,_xlfn.MAP($P$2:$P$2300,_xlfn.LAMBDA(_xlpm.x,_xlpm.x=$P212))))</f>
        <v>1.4340344168260037E-3</v>
      </c>
      <c r="T212" s="14">
        <f>$H212/S212</f>
        <v>5.5555555555555559E-2</v>
      </c>
      <c r="U212" s="14">
        <f>_xlfn.LET(_xlpm.freq,F212,_xlpm.size,M212+1,_xlpm.F,V212,LOG(1+_xlpm.freq)*LOG(1+_xlpm.size)*_xlpm.F)</f>
        <v>3.6987370730390424E-3</v>
      </c>
      <c r="V212" s="14">
        <f>_xlfn.LET(_xlpm.a,T212,_xlpm.b,R212,2*_xlpm.a*_xlpm.b/(_xlpm.a+_xlpm.b))</f>
        <v>2.0408163265306121E-2</v>
      </c>
      <c r="W212" s="14">
        <f>_xlfn.LET(_xlpm.p,R212,_xlpm.q,T212,LOG(_xlpm.p/_xlpm.q))</f>
        <v>-0.64781748188863753</v>
      </c>
      <c r="X212" s="2"/>
      <c r="AC212" s="2"/>
      <c r="AH212" s="2"/>
      <c r="AI212" s="2"/>
    </row>
    <row r="213" spans="1:35">
      <c r="A213" s="1" t="str">
        <f>_xlfn.LET(_xlpm.sep," : ",CONCATENATE(O213,_xlpm.sep,P213))</f>
        <v>~ig~ : [iɡ]</v>
      </c>
      <c r="B213" s="1">
        <f>_xlfn.LET(_xlpm.d,$G213,_xlpm.k,_xlfn.CONCAT(LEFT(TRIM(B$1),1),"*"),COUNTIF(_xlpm.d,_xlpm.k))</f>
        <v>0</v>
      </c>
      <c r="C213" s="1">
        <f>_xlfn.LET(_xlpm.d,$G213,_xlpm.k,_xlfn.CONCAT(LEFT(TRIM(C$1),1),"*"),COUNTIF(_xlpm.d,_xlpm.k))</f>
        <v>0</v>
      </c>
      <c r="D213" s="1">
        <f>_xlfn.LET(_xlpm.d,$G213,_xlpm.k,_xlfn.CONCAT(LEFT(TRIM(D$1),1),"*"),COUNTIF(_xlpm.d,_xlpm.k))</f>
        <v>0</v>
      </c>
      <c r="E213" s="1">
        <f>LOG(F213+1,10)</f>
        <v>0.30102999566398114</v>
      </c>
      <c r="F213" s="7">
        <v>1</v>
      </c>
      <c r="G213" s="9" t="s">
        <v>657</v>
      </c>
      <c r="H213" s="4">
        <f>F213/freq.sum.r6e</f>
        <v>7.9668578712555765E-5</v>
      </c>
      <c r="I213" s="1" t="str">
        <f>_xlfn.LET(_xlpm.sep,":",_xlpm.w,$G213,LEFT(_xlpm.w,FIND(_xlpm.sep,_xlpm.w)-1))</f>
        <v>iɡ</v>
      </c>
      <c r="J213" s="1" t="str">
        <f>_xlfn.LET(_xlpm.sep,":",_xlpm.w,$G213,RIGHT(_xlpm.w,LEN(_xlpm.w)-FIND(_xlpm.sep,_xlpm.w)))</f>
        <v>ig</v>
      </c>
      <c r="K213" s="10">
        <f>_xlfn.LET(_xlpm.w,I213,LEN(_xlpm.w))</f>
        <v>2</v>
      </c>
      <c r="L213" s="10">
        <f>_xlfn.LET(_xlpm.w,J213,LEN(_xlpm.w))</f>
        <v>2</v>
      </c>
      <c r="M213" s="10">
        <f>_xlfn.LET(_xlpm.a,K213,_xlpm.b,L213,MAX(_xlpm.a,_xlpm.b))</f>
        <v>2</v>
      </c>
      <c r="N213" s="10">
        <f>_xlfn.LET(_xlpm.d,(K213,L213),MAX(_xlpm.d)-MIN(_xlpm.d))</f>
        <v>0</v>
      </c>
      <c r="O213" s="1" t="str">
        <f>_xlfn.LET(_xlpm.sep,":",_xlpm.w,$G213,_xlfn.CONCAT("~",RIGHT(_xlpm.w,LEN(_xlpm.w)-FIND(_xlpm.sep,_xlpm.w)),"~"))</f>
        <v>~ig~</v>
      </c>
      <c r="P213" s="1" t="str">
        <f>_xlfn.LET(_xlpm.sep,":",_xlpm.w,$G213,_xlfn.CONCAT("[",LEFT(_xlpm.w,FIND(_xlpm.sep,_xlpm.w)-1),"]"))</f>
        <v>[iɡ]</v>
      </c>
      <c r="Q213" s="14" cm="1">
        <f t="array" ref="Q213">SUM(_xlfn._xlws.FILTER($H$2:$H$2302,_xlfn.MAP($O$2:$O$2302,_xlfn.LAMBDA(_xlpm.x,_xlpm.x=$O213))))</f>
        <v>1.7527087316762267E-3</v>
      </c>
      <c r="R213" s="14">
        <f>$H213/Q213</f>
        <v>4.5454545454545456E-2</v>
      </c>
      <c r="S213" s="14" cm="1">
        <f t="array" ref="S213">SUM(_xlfn._xlws.FILTER($H$2:$H$2302,_xlfn.MAP($P$2:$P$2302,_xlfn.LAMBDA(_xlpm.x,_xlpm.x=$P213))))</f>
        <v>3.9834289356277883E-4</v>
      </c>
      <c r="T213" s="14">
        <f>$H213/S213</f>
        <v>0.2</v>
      </c>
      <c r="U213" s="14">
        <f>_xlfn.LET(_xlpm.freq,F213,_xlpm.size,M213+1,_xlpm.F,V213,LOG(1+_xlpm.freq)*LOG(1+_xlpm.size)*_xlpm.F)</f>
        <v>1.3425045672512079E-2</v>
      </c>
      <c r="V213" s="14">
        <f>_xlfn.LET(_xlpm.a,T213,_xlpm.b,R213,2*_xlpm.a*_xlpm.b/(_xlpm.a+_xlpm.b))</f>
        <v>7.407407407407407E-2</v>
      </c>
      <c r="W213" s="14">
        <f>_xlfn.LET(_xlpm.p,R213,_xlpm.q,T213,LOG(_xlpm.p/_xlpm.q))</f>
        <v>-0.64345267648618742</v>
      </c>
      <c r="X213" s="2"/>
      <c r="AC213" s="2"/>
      <c r="AH213" s="2"/>
      <c r="AI213" s="2"/>
    </row>
    <row r="214" spans="1:35">
      <c r="A214" s="1" t="str">
        <f>_xlfn.LET(_xlpm.sep," : ",CONCATENATE(O214,_xlpm.sep,P214))</f>
        <v>~s~ : [əɹz]</v>
      </c>
      <c r="B214" s="1">
        <f>_xlfn.LET(_xlpm.d,$G214,_xlpm.k,_xlfn.CONCAT(LEFT(TRIM(B$1),1),"*"),COUNTIF(_xlpm.d,_xlpm.k))</f>
        <v>0</v>
      </c>
      <c r="C214" s="1">
        <f>_xlfn.LET(_xlpm.d,$G214,_xlpm.k,_xlfn.CONCAT(LEFT(TRIM(C$1),1),"*"),COUNTIF(_xlpm.d,_xlpm.k))</f>
        <v>0</v>
      </c>
      <c r="D214" s="1">
        <f>_xlfn.LET(_xlpm.d,$G214,_xlpm.k,_xlfn.CONCAT(LEFT(TRIM(D$1),1),"*"),COUNTIF(_xlpm.d,_xlpm.k))</f>
        <v>0</v>
      </c>
      <c r="E214" s="1">
        <f>LOG(F214+1,10)</f>
        <v>0.47712125471966244</v>
      </c>
      <c r="F214" s="7">
        <v>2</v>
      </c>
      <c r="G214" s="9" t="s">
        <v>2175</v>
      </c>
      <c r="H214" s="4">
        <f>F214/freq.sum.r6e</f>
        <v>1.5933715742511153E-4</v>
      </c>
      <c r="I214" s="1" t="str">
        <f>_xlfn.LET(_xlpm.sep,":",_xlpm.w,$G214,LEFT(_xlpm.w,FIND(_xlpm.sep,_xlpm.w)-1))</f>
        <v>əɹz</v>
      </c>
      <c r="J214" s="1" t="str">
        <f>_xlfn.LET(_xlpm.sep,":",_xlpm.w,$G214,RIGHT(_xlpm.w,LEN(_xlpm.w)-FIND(_xlpm.sep,_xlpm.w)))</f>
        <v>s</v>
      </c>
      <c r="K214" s="10">
        <f>_xlfn.LET(_xlpm.w,I214,LEN(_xlpm.w))</f>
        <v>3</v>
      </c>
      <c r="L214" s="10">
        <f>_xlfn.LET(_xlpm.w,J214,LEN(_xlpm.w))</f>
        <v>1</v>
      </c>
      <c r="M214" s="10">
        <f>_xlfn.LET(_xlpm.a,K214,_xlpm.b,L214,MAX(_xlpm.a,_xlpm.b))</f>
        <v>3</v>
      </c>
      <c r="N214" s="10">
        <f>_xlfn.LET(_xlpm.d,(K214,L214),MAX(_xlpm.d)-MIN(_xlpm.d))</f>
        <v>2</v>
      </c>
      <c r="O214" s="1" t="str">
        <f>_xlfn.LET(_xlpm.sep,":",_xlpm.w,$G214,_xlfn.CONCAT("~",RIGHT(_xlpm.w,LEN(_xlpm.w)-FIND(_xlpm.sep,_xlpm.w)),"~"))</f>
        <v>~s~</v>
      </c>
      <c r="P214" s="1" t="str">
        <f>_xlfn.LET(_xlpm.sep,":",_xlpm.w,$G214,_xlfn.CONCAT("[",LEFT(_xlpm.w,FIND(_xlpm.sep,_xlpm.w)-1),"]"))</f>
        <v>[əɹz]</v>
      </c>
      <c r="Q214" s="14" cm="1">
        <f t="array" ref="Q214">SUM(_xlfn._xlws.FILTER($H$2:$H$2302,_xlfn.MAP($O$2:$O$2302,_xlfn.LAMBDA(_xlpm.x,_xlpm.x=$O214))))</f>
        <v>1.8881453154875716E-2</v>
      </c>
      <c r="R214" s="14">
        <f>$H214/Q214</f>
        <v>8.4388185654008449E-3</v>
      </c>
      <c r="S214" s="14" cm="1">
        <f t="array" ref="S214">SUM(_xlfn._xlws.FILTER($H$2:$H$2302,_xlfn.MAP($P$2:$P$2302,_xlfn.LAMBDA(_xlpm.x,_xlpm.x=$P214))))</f>
        <v>4.3021032504780123E-3</v>
      </c>
      <c r="T214" s="14">
        <f>$H214/S214</f>
        <v>3.7037037037037028E-2</v>
      </c>
      <c r="U214" s="14">
        <f>_xlfn.LET(_xlpm.freq,F214,_xlpm.size,M214+1,_xlpm.F,V214,LOG(1+_xlpm.freq)*LOG(1+_xlpm.size)*_xlpm.F)</f>
        <v>4.5841023433705729E-3</v>
      </c>
      <c r="V214" s="14">
        <f>_xlfn.LET(_xlpm.a,T214,_xlpm.b,R214,2*_xlpm.a*_xlpm.b/(_xlpm.a+_xlpm.b))</f>
        <v>1.3745704467353952E-2</v>
      </c>
      <c r="W214" s="14">
        <f>_xlfn.LET(_xlpm.p,R214,_xlpm.q,T214,LOG(_xlpm.p/_xlpm.q))</f>
        <v>-0.64235458618713526</v>
      </c>
      <c r="X214" s="2"/>
      <c r="AC214" s="2"/>
      <c r="AH214" s="2"/>
      <c r="AI214" s="2"/>
    </row>
    <row r="215" spans="1:35">
      <c r="A215" s="1" t="str">
        <f>_xlfn.LET(_xlpm.sep," : ",CONCATENATE(O215,_xlpm.sep,P215))</f>
        <v>~acc~ : [əkj]</v>
      </c>
      <c r="B215" s="1">
        <f>_xlfn.LET(_xlpm.d,$G215,_xlpm.k,_xlfn.CONCAT(LEFT(TRIM(B$1),1),"*"),COUNTIF(_xlpm.d,_xlpm.k))</f>
        <v>0</v>
      </c>
      <c r="C215" s="1">
        <f>_xlfn.LET(_xlpm.d,$G215,_xlpm.k,_xlfn.CONCAT(LEFT(TRIM(C$1),1),"*"),COUNTIF(_xlpm.d,_xlpm.k))</f>
        <v>0</v>
      </c>
      <c r="D215" s="1">
        <f>_xlfn.LET(_xlpm.d,$G215,_xlpm.k,_xlfn.CONCAT(LEFT(TRIM(D$1),1),"*"),COUNTIF(_xlpm.d,_xlpm.k))</f>
        <v>0</v>
      </c>
      <c r="E215" s="1">
        <f>LOG(F215+1,10)</f>
        <v>0.30102999566398114</v>
      </c>
      <c r="F215" s="7">
        <v>1</v>
      </c>
      <c r="G215" s="9" t="s">
        <v>2279</v>
      </c>
      <c r="H215" s="4">
        <f>F215/freq.sum.r6e</f>
        <v>7.9668578712555765E-5</v>
      </c>
      <c r="I215" s="1" t="str">
        <f>_xlfn.LET(_xlpm.sep,":",_xlpm.w,$G215,LEFT(_xlpm.w,FIND(_xlpm.sep,_xlpm.w)-1))</f>
        <v>əkj</v>
      </c>
      <c r="J215" s="1" t="str">
        <f>_xlfn.LET(_xlpm.sep,":",_xlpm.w,$G215,RIGHT(_xlpm.w,LEN(_xlpm.w)-FIND(_xlpm.sep,_xlpm.w)))</f>
        <v>acc</v>
      </c>
      <c r="K215" s="10">
        <f>_xlfn.LET(_xlpm.w,I215,LEN(_xlpm.w))</f>
        <v>3</v>
      </c>
      <c r="L215" s="10">
        <f>_xlfn.LET(_xlpm.w,J215,LEN(_xlpm.w))</f>
        <v>3</v>
      </c>
      <c r="M215" s="10">
        <f>_xlfn.LET(_xlpm.a,K215,_xlpm.b,L215,MAX(_xlpm.a,_xlpm.b))</f>
        <v>3</v>
      </c>
      <c r="N215" s="10">
        <f>_xlfn.LET(_xlpm.d,(K215,L215),MAX(_xlpm.d)-MIN(_xlpm.d))</f>
        <v>0</v>
      </c>
      <c r="O215" s="1" t="str">
        <f>_xlfn.LET(_xlpm.sep,":",_xlpm.w,$G215,_xlfn.CONCAT("~",RIGHT(_xlpm.w,LEN(_xlpm.w)-FIND(_xlpm.sep,_xlpm.w)),"~"))</f>
        <v>~acc~</v>
      </c>
      <c r="P215" s="1" t="str">
        <f>_xlfn.LET(_xlpm.sep,":",_xlpm.w,$G215,_xlfn.CONCAT("[",LEFT(_xlpm.w,FIND(_xlpm.sep,_xlpm.w)-1),"]"))</f>
        <v>[əkj]</v>
      </c>
      <c r="Q215" s="14" cm="1">
        <f t="array" ref="Q215">SUM(_xlfn._xlws.FILTER($H$2:$H$2302,_xlfn.MAP($O$2:$O$2302,_xlfn.LAMBDA(_xlpm.x,_xlpm.x=$O215))))</f>
        <v>1.0356915232632249E-3</v>
      </c>
      <c r="R215" s="14">
        <f>$H215/Q215</f>
        <v>7.6923076923076927E-2</v>
      </c>
      <c r="S215" s="14" cm="1">
        <f t="array" ref="S215">SUM(_xlfn._xlws.FILTER($H$2:$H$2302,_xlfn.MAP($P$2:$P$2302,_xlfn.LAMBDA(_xlpm.x,_xlpm.x=$P215))))</f>
        <v>2.390057361376673E-4</v>
      </c>
      <c r="T215" s="14">
        <f>$H215/S215</f>
        <v>0.33333333333333331</v>
      </c>
      <c r="U215" s="14">
        <f>_xlfn.LET(_xlpm.freq,F215,_xlpm.size,M215+1,_xlpm.F,V215,LOG(1+_xlpm.freq)*LOG(1+_xlpm.size)*_xlpm.F)</f>
        <v>2.6301367171815585E-2</v>
      </c>
      <c r="V215" s="14">
        <f>_xlfn.LET(_xlpm.a,T215,_xlpm.b,R215,2*_xlpm.a*_xlpm.b/(_xlpm.a+_xlpm.b))</f>
        <v>0.125</v>
      </c>
      <c r="W215" s="14">
        <f>_xlfn.LET(_xlpm.p,R215,_xlpm.q,T215,LOG(_xlpm.p/_xlpm.q))</f>
        <v>-0.63682209758717434</v>
      </c>
      <c r="X215" s="2"/>
      <c r="AC215" s="2"/>
      <c r="AH215" s="2"/>
      <c r="AI215" s="2"/>
    </row>
    <row r="216" spans="1:35">
      <c r="A216" s="1" t="str">
        <f>_xlfn.LET(_xlpm.sep," : ",CONCATENATE(O216,_xlpm.sep,P216))</f>
        <v>~ut~ : [uʃ]</v>
      </c>
      <c r="B216" s="1">
        <f>_xlfn.LET(_xlpm.d,$G216,_xlpm.k,_xlfn.CONCAT(LEFT(TRIM(B$1),1),"*"),COUNTIF(_xlpm.d,_xlpm.k))</f>
        <v>0</v>
      </c>
      <c r="C216" s="1">
        <f>_xlfn.LET(_xlpm.d,$G216,_xlpm.k,_xlfn.CONCAT(LEFT(TRIM(C$1),1),"*"),COUNTIF(_xlpm.d,_xlpm.k))</f>
        <v>0</v>
      </c>
      <c r="D216" s="1">
        <f>_xlfn.LET(_xlpm.d,$G216,_xlpm.k,_xlfn.CONCAT(LEFT(TRIM(D$1),1),"*"),COUNTIF(_xlpm.d,_xlpm.k))</f>
        <v>0</v>
      </c>
      <c r="E216" s="1">
        <f>LOG(F216+1,10)</f>
        <v>0.69897000433601875</v>
      </c>
      <c r="F216" s="7">
        <v>4</v>
      </c>
      <c r="G216" s="9" t="s">
        <v>761</v>
      </c>
      <c r="H216" s="4">
        <f>F216/freq.sum.r6e</f>
        <v>3.1867431485022306E-4</v>
      </c>
      <c r="I216" s="4" t="str">
        <f>_xlfn.LET(_xlpm.sep,":",_xlpm.w,$G216,LEFT(_xlpm.w,FIND(_xlpm.sep,_xlpm.w)-1))</f>
        <v>uʃ</v>
      </c>
      <c r="J216" s="4" t="str">
        <f>_xlfn.LET(_xlpm.sep,":",_xlpm.w,$G216,RIGHT(_xlpm.w,LEN(_xlpm.w)-FIND(_xlpm.sep,_xlpm.w)))</f>
        <v>ut</v>
      </c>
      <c r="K216" s="10">
        <f>_xlfn.LET(_xlpm.w,I216,LEN(_xlpm.w))</f>
        <v>2</v>
      </c>
      <c r="L216" s="10">
        <f>_xlfn.LET(_xlpm.w,J216,LEN(_xlpm.w))</f>
        <v>2</v>
      </c>
      <c r="M216" s="10">
        <f>_xlfn.LET(_xlpm.a,K216,_xlpm.b,L216,MAX(_xlpm.a,_xlpm.b))</f>
        <v>2</v>
      </c>
      <c r="N216" s="10">
        <f>_xlfn.LET(_xlpm.d,(K216,L216),MAX(_xlpm.d)-MIN(_xlpm.d))</f>
        <v>0</v>
      </c>
      <c r="O216" s="1" t="str">
        <f>_xlfn.LET(_xlpm.sep,":",_xlpm.w,$G216,_xlfn.CONCAT("~",RIGHT(_xlpm.w,LEN(_xlpm.w)-FIND(_xlpm.sep,_xlpm.w)),"~"))</f>
        <v>~ut~</v>
      </c>
      <c r="P216" s="1" t="str">
        <f>_xlfn.LET(_xlpm.sep,":",_xlpm.w,$G216,_xlfn.CONCAT("[",LEFT(_xlpm.w,FIND(_xlpm.sep,_xlpm.w)-1),"]"))</f>
        <v>[uʃ]</v>
      </c>
      <c r="Q216" s="14" cm="1">
        <f t="array" ref="Q216">SUM(_xlfn._xlws.FILTER($H$2:$H$2300,_xlfn.MAP($O$2:$O$2300,_xlfn.LAMBDA(_xlpm.x,_xlpm.x=$O216))))</f>
        <v>1.354365838113448E-3</v>
      </c>
      <c r="R216" s="14">
        <f>$H216/Q216</f>
        <v>0.23529411764705882</v>
      </c>
      <c r="S216" s="14" cm="1">
        <f t="array" ref="S216">SUM(_xlfn._xlws.FILTER($H$2:$H$2300,_xlfn.MAP($P$2:$P$2300,_xlfn.LAMBDA(_xlpm.x,_xlpm.x=$P216))))</f>
        <v>3.1867431485022306E-4</v>
      </c>
      <c r="T216" s="14">
        <f>$H216/S216</f>
        <v>1</v>
      </c>
      <c r="U216" s="14">
        <f>_xlfn.LET(_xlpm.freq,F216,_xlpm.size,M216+1,_xlpm.F,V216,LOG(1+_xlpm.freq)*LOG(1+_xlpm.size)*_xlpm.F)</f>
        <v>0.16031309514249498</v>
      </c>
      <c r="V216" s="14">
        <f>_xlfn.LET(_xlpm.a,T216,_xlpm.b,R216,2*_xlpm.a*_xlpm.b/(_xlpm.a+_xlpm.b))</f>
        <v>0.38095238095238093</v>
      </c>
      <c r="W216" s="14">
        <f>_xlfn.LET(_xlpm.p,R216,_xlpm.q,T216,LOG(_xlpm.p/_xlpm.q))</f>
        <v>-0.62838893005031149</v>
      </c>
      <c r="X216" s="2"/>
      <c r="AC216" s="2"/>
      <c r="AH216" s="2"/>
      <c r="AI216" s="2"/>
    </row>
    <row r="217" spans="1:35">
      <c r="A217" s="1" t="str">
        <f>_xlfn.LET(_xlpm.sep," : ",CONCATENATE(O217,_xlpm.sep,P217))</f>
        <v>~one~ : [ɔn]</v>
      </c>
      <c r="B217" s="1">
        <f>_xlfn.LET(_xlpm.d,$G217,_xlpm.k,_xlfn.CONCAT(LEFT(TRIM(B$1),1),"*"),COUNTIF(_xlpm.d,_xlpm.k))</f>
        <v>0</v>
      </c>
      <c r="C217" s="1">
        <f>_xlfn.LET(_xlpm.d,$G217,_xlpm.k,_xlfn.CONCAT(LEFT(TRIM(C$1),1),"*"),COUNTIF(_xlpm.d,_xlpm.k))</f>
        <v>0</v>
      </c>
      <c r="D217" s="1">
        <f>_xlfn.LET(_xlpm.d,$G217,_xlpm.k,_xlfn.CONCAT(LEFT(TRIM(D$1),1),"*"),COUNTIF(_xlpm.d,_xlpm.k))</f>
        <v>0</v>
      </c>
      <c r="E217" s="1">
        <f>LOG(F217+1,10)</f>
        <v>0.30102999566398114</v>
      </c>
      <c r="F217" s="7">
        <v>1</v>
      </c>
      <c r="G217" s="9" t="s">
        <v>1262</v>
      </c>
      <c r="H217" s="4">
        <f>F217/freq.sum.r6e</f>
        <v>7.9668578712555765E-5</v>
      </c>
      <c r="I217" s="1" t="str">
        <f>_xlfn.LET(_xlpm.sep,":",_xlpm.w,$G217,LEFT(_xlpm.w,FIND(_xlpm.sep,_xlpm.w)-1))</f>
        <v>ɔn</v>
      </c>
      <c r="J217" s="1" t="str">
        <f>_xlfn.LET(_xlpm.sep,":",_xlpm.w,$G217,RIGHT(_xlpm.w,LEN(_xlpm.w)-FIND(_xlpm.sep,_xlpm.w)))</f>
        <v>one</v>
      </c>
      <c r="K217" s="10">
        <f>_xlfn.LET(_xlpm.w,I217,LEN(_xlpm.w))</f>
        <v>2</v>
      </c>
      <c r="L217" s="10">
        <f>_xlfn.LET(_xlpm.w,J217,LEN(_xlpm.w))</f>
        <v>3</v>
      </c>
      <c r="M217" s="10">
        <f>_xlfn.LET(_xlpm.a,K217,_xlpm.b,L217,MAX(_xlpm.a,_xlpm.b))</f>
        <v>3</v>
      </c>
      <c r="N217" s="10">
        <f>_xlfn.LET(_xlpm.d,(K217,L217),MAX(_xlpm.d)-MIN(_xlpm.d))</f>
        <v>1</v>
      </c>
      <c r="O217" s="1" t="str">
        <f>_xlfn.LET(_xlpm.sep,":",_xlpm.w,$G217,_xlfn.CONCAT("~",RIGHT(_xlpm.w,LEN(_xlpm.w)-FIND(_xlpm.sep,_xlpm.w)),"~"))</f>
        <v>~one~</v>
      </c>
      <c r="P217" s="1" t="str">
        <f>_xlfn.LET(_xlpm.sep,":",_xlpm.w,$G217,_xlfn.CONCAT("[",LEFT(_xlpm.w,FIND(_xlpm.sep,_xlpm.w)-1),"]"))</f>
        <v>[ɔn]</v>
      </c>
      <c r="Q217" s="14" cm="1">
        <f t="array" ref="Q217">SUM(_xlfn._xlws.FILTER($H$2:$H$2302,_xlfn.MAP($O$2:$O$2302,_xlfn.LAMBDA(_xlpm.x,_xlpm.x=$O217))))</f>
        <v>1.354365838113448E-3</v>
      </c>
      <c r="R217" s="14">
        <f>$H217/Q217</f>
        <v>5.8823529411764705E-2</v>
      </c>
      <c r="S217" s="14" cm="1">
        <f t="array" ref="S217">SUM(_xlfn._xlws.FILTER($H$2:$H$2302,_xlfn.MAP($P$2:$P$2302,_xlfn.LAMBDA(_xlpm.x,_xlpm.x=$P217))))</f>
        <v>3.1867431485022306E-4</v>
      </c>
      <c r="T217" s="14">
        <f>$H217/S217</f>
        <v>0.25</v>
      </c>
      <c r="U217" s="14">
        <f>_xlfn.LET(_xlpm.freq,F217,_xlpm.size,M217+1,_xlpm.F,V217,LOG(1+_xlpm.freq)*LOG(1+_xlpm.size)*_xlpm.F)</f>
        <v>2.0039136892811872E-2</v>
      </c>
      <c r="V217" s="14">
        <f>_xlfn.LET(_xlpm.a,T217,_xlpm.b,R217,2*_xlpm.a*_xlpm.b/(_xlpm.a+_xlpm.b))</f>
        <v>9.5238095238095233E-2</v>
      </c>
      <c r="W217" s="14">
        <f>_xlfn.LET(_xlpm.p,R217,_xlpm.q,T217,LOG(_xlpm.p/_xlpm.q))</f>
        <v>-0.62838893005031149</v>
      </c>
      <c r="X217" s="2"/>
      <c r="AC217" s="2"/>
      <c r="AH217" s="2"/>
      <c r="AI217" s="2"/>
    </row>
    <row r="218" spans="1:35">
      <c r="A218" s="1" t="str">
        <f>_xlfn.LET(_xlpm.sep," : ",CONCATENATE(O218,_xlpm.sep,P218))</f>
        <v>~on~ : [ɑn]</v>
      </c>
      <c r="B218" s="1">
        <f>_xlfn.LET(_xlpm.d,$G218,_xlpm.k,_xlfn.CONCAT(LEFT(TRIM(B$1),1),"*"),COUNTIF(_xlpm.d,_xlpm.k))</f>
        <v>0</v>
      </c>
      <c r="C218" s="1">
        <f>_xlfn.LET(_xlpm.d,$G218,_xlpm.k,_xlfn.CONCAT(LEFT(TRIM(C$1),1),"*"),COUNTIF(_xlpm.d,_xlpm.k))</f>
        <v>0</v>
      </c>
      <c r="D218" s="1">
        <f>_xlfn.LET(_xlpm.d,$G218,_xlpm.k,_xlfn.CONCAT(LEFT(TRIM(D$1),1),"*"),COUNTIF(_xlpm.d,_xlpm.k))</f>
        <v>0</v>
      </c>
      <c r="E218" s="1">
        <f>LOG(F218+1,10)</f>
        <v>1.1139433523068367</v>
      </c>
      <c r="F218" s="7">
        <v>12</v>
      </c>
      <c r="G218" s="9" t="s">
        <v>1258</v>
      </c>
      <c r="H218" s="4">
        <f>F218/freq.sum.r6e</f>
        <v>9.5602294455066918E-4</v>
      </c>
      <c r="I218" s="1" t="str">
        <f>_xlfn.LET(_xlpm.sep,":",_xlpm.w,$G218,LEFT(_xlpm.w,FIND(_xlpm.sep,_xlpm.w)-1))</f>
        <v>ɑn</v>
      </c>
      <c r="J218" s="1" t="str">
        <f>_xlfn.LET(_xlpm.sep,":",_xlpm.w,$G218,RIGHT(_xlpm.w,LEN(_xlpm.w)-FIND(_xlpm.sep,_xlpm.w)))</f>
        <v>on</v>
      </c>
      <c r="K218" s="10">
        <f>_xlfn.LET(_xlpm.w,I218,LEN(_xlpm.w))</f>
        <v>2</v>
      </c>
      <c r="L218" s="10">
        <f>_xlfn.LET(_xlpm.w,J218,LEN(_xlpm.w))</f>
        <v>2</v>
      </c>
      <c r="M218" s="10">
        <f>_xlfn.LET(_xlpm.a,K218,_xlpm.b,L218,MAX(_xlpm.a,_xlpm.b))</f>
        <v>2</v>
      </c>
      <c r="N218" s="10">
        <f>_xlfn.LET(_xlpm.d,(K218,L218),MAX(_xlpm.d)-MIN(_xlpm.d))</f>
        <v>0</v>
      </c>
      <c r="O218" s="1" t="str">
        <f>_xlfn.LET(_xlpm.sep,":",_xlpm.w,$G218,_xlfn.CONCAT("~",RIGHT(_xlpm.w,LEN(_xlpm.w)-FIND(_xlpm.sep,_xlpm.w)),"~"))</f>
        <v>~on~</v>
      </c>
      <c r="P218" s="1" t="str">
        <f>_xlfn.LET(_xlpm.sep,":",_xlpm.w,$G218,_xlfn.CONCAT("[",LEFT(_xlpm.w,FIND(_xlpm.sep,_xlpm.w)-1),"]"))</f>
        <v>[ɑn]</v>
      </c>
      <c r="Q218" s="14" cm="1">
        <f t="array" ref="Q218">SUM(_xlfn._xlws.FILTER($H$2:$H$2302,_xlfn.MAP($O$2:$O$2302,_xlfn.LAMBDA(_xlpm.x,_xlpm.x=$O218))))</f>
        <v>6.0548119821542384E-3</v>
      </c>
      <c r="R218" s="14">
        <f>$H218/Q218</f>
        <v>0.15789473684210525</v>
      </c>
      <c r="S218" s="14" cm="1">
        <f t="array" ref="S218">SUM(_xlfn._xlws.FILTER($H$2:$H$2302,_xlfn.MAP($P$2:$P$2302,_xlfn.LAMBDA(_xlpm.x,_xlpm.x=$P218))))</f>
        <v>1.4340344168260037E-3</v>
      </c>
      <c r="T218" s="14">
        <f>$H218/S218</f>
        <v>0.66666666666666674</v>
      </c>
      <c r="U218" s="14">
        <f>_xlfn.LET(_xlpm.freq,F218,_xlpm.size,M218+1,_xlpm.F,V218,LOG(1+_xlpm.freq)*LOG(1+_xlpm.size)*_xlpm.F)</f>
        <v>0.17123252553949669</v>
      </c>
      <c r="V218" s="14">
        <f>_xlfn.LET(_xlpm.a,T218,_xlpm.b,R218,2*_xlpm.a*_xlpm.b/(_xlpm.a+_xlpm.b))</f>
        <v>0.25531914893617019</v>
      </c>
      <c r="W218" s="14">
        <f>_xlfn.LET(_xlpm.p,R218,_xlpm.q,T218,LOG(_xlpm.p/_xlpm.q))</f>
        <v>-0.62554108717748536</v>
      </c>
      <c r="X218" s="2"/>
      <c r="AC218" s="2"/>
      <c r="AH218" s="2"/>
      <c r="AI218" s="2"/>
    </row>
    <row r="219" spans="1:35">
      <c r="A219" s="1" t="str">
        <f>_xlfn.LET(_xlpm.sep," : ",CONCATENATE(O219,_xlpm.sep,P219))</f>
        <v>~as~ : [æz]</v>
      </c>
      <c r="B219" s="1">
        <f>_xlfn.LET(_xlpm.d,$G219,_xlpm.k,_xlfn.CONCAT(LEFT(TRIM(B$1),1),"*"),COUNTIF(_xlpm.d,_xlpm.k))</f>
        <v>0</v>
      </c>
      <c r="C219" s="1">
        <f>_xlfn.LET(_xlpm.d,$G219,_xlpm.k,_xlfn.CONCAT(LEFT(TRIM(C$1),1),"*"),COUNTIF(_xlpm.d,_xlpm.k))</f>
        <v>0</v>
      </c>
      <c r="D219" s="1">
        <f>_xlfn.LET(_xlpm.d,$G219,_xlpm.k,_xlfn.CONCAT(LEFT(TRIM(D$1),1),"*"),COUNTIF(_xlpm.d,_xlpm.k))</f>
        <v>0</v>
      </c>
      <c r="E219" s="1">
        <f>LOG(F219+1,10)</f>
        <v>0.47712125471966244</v>
      </c>
      <c r="F219" s="7">
        <v>2</v>
      </c>
      <c r="G219" s="9" t="s">
        <v>47</v>
      </c>
      <c r="H219" s="4">
        <f>F219/freq.sum.r6e</f>
        <v>1.5933715742511153E-4</v>
      </c>
      <c r="I219" s="1" t="str">
        <f>_xlfn.LET(_xlpm.sep,":",_xlpm.w,$G219,LEFT(_xlpm.w,FIND(_xlpm.sep,_xlpm.w)-1))</f>
        <v>æz</v>
      </c>
      <c r="J219" s="1" t="str">
        <f>_xlfn.LET(_xlpm.sep,":",_xlpm.w,$G219,RIGHT(_xlpm.w,LEN(_xlpm.w)-FIND(_xlpm.sep,_xlpm.w)))</f>
        <v>as</v>
      </c>
      <c r="K219" s="10">
        <f>_xlfn.LET(_xlpm.w,I219,LEN(_xlpm.w))</f>
        <v>2</v>
      </c>
      <c r="L219" s="10">
        <f>_xlfn.LET(_xlpm.w,J219,LEN(_xlpm.w))</f>
        <v>2</v>
      </c>
      <c r="M219" s="10">
        <f>_xlfn.LET(_xlpm.a,K219,_xlpm.b,L219,MAX(_xlpm.a,_xlpm.b))</f>
        <v>2</v>
      </c>
      <c r="N219" s="10">
        <f>_xlfn.LET(_xlpm.d,(K219,L219),MAX(_xlpm.d)-MIN(_xlpm.d))</f>
        <v>0</v>
      </c>
      <c r="O219" s="1" t="str">
        <f>_xlfn.LET(_xlpm.sep,":",_xlpm.w,$G219,_xlfn.CONCAT("~",RIGHT(_xlpm.w,LEN(_xlpm.w)-FIND(_xlpm.sep,_xlpm.w)),"~"))</f>
        <v>~as~</v>
      </c>
      <c r="P219" s="1" t="str">
        <f>_xlfn.LET(_xlpm.sep,":",_xlpm.w,$G219,_xlfn.CONCAT("[",LEFT(_xlpm.w,FIND(_xlpm.sep,_xlpm.w)-1),"]"))</f>
        <v>[æz]</v>
      </c>
      <c r="Q219" s="14" cm="1">
        <f t="array" ref="Q219">SUM(_xlfn._xlws.FILTER($H$2:$H$2302,_xlfn.MAP($O$2:$O$2302,_xlfn.LAMBDA(_xlpm.x,_xlpm.x=$O219))))</f>
        <v>1.6730401529636712E-3</v>
      </c>
      <c r="R219" s="14">
        <f>$H219/Q219</f>
        <v>9.5238095238095233E-2</v>
      </c>
      <c r="S219" s="14" cm="1">
        <f t="array" ref="S219">SUM(_xlfn._xlws.FILTER($H$2:$H$2302,_xlfn.MAP($P$2:$P$2302,_xlfn.LAMBDA(_xlpm.x,_xlpm.x=$P219))))</f>
        <v>3.9834289356277883E-4</v>
      </c>
      <c r="T219" s="14">
        <f>$H219/S219</f>
        <v>0.4</v>
      </c>
      <c r="U219" s="14">
        <f>_xlfn.LET(_xlpm.freq,F219,_xlpm.size,M219+1,_xlpm.F,V219,LOG(1+_xlpm.freq)*LOG(1+_xlpm.size)*_xlpm.F)</f>
        <v>4.4193172073677928E-2</v>
      </c>
      <c r="V219" s="14">
        <f>_xlfn.LET(_xlpm.a,T219,_xlpm.b,R219,2*_xlpm.a*_xlpm.b/(_xlpm.a+_xlpm.b))</f>
        <v>0.15384615384615385</v>
      </c>
      <c r="W219" s="14">
        <f>_xlfn.LET(_xlpm.p,R219,_xlpm.q,T219,LOG(_xlpm.p/_xlpm.q))</f>
        <v>-0.62324929039790045</v>
      </c>
      <c r="X219" s="2"/>
      <c r="AC219" s="2"/>
      <c r="AH219" s="2"/>
      <c r="AI219" s="2"/>
    </row>
    <row r="220" spans="1:35">
      <c r="A220" s="1" t="str">
        <f>_xlfn.LET(_xlpm.sep," : ",CONCATENATE(O220,_xlpm.sep,P220))</f>
        <v>~ist~ : [ist]</v>
      </c>
      <c r="B220" s="1">
        <f>_xlfn.LET(_xlpm.d,$G220,_xlpm.k,_xlfn.CONCAT(LEFT(TRIM(B$1),1),"*"),COUNTIF(_xlpm.d,_xlpm.k))</f>
        <v>0</v>
      </c>
      <c r="C220" s="1">
        <f>_xlfn.LET(_xlpm.d,$G220,_xlpm.k,_xlfn.CONCAT(LEFT(TRIM(C$1),1),"*"),COUNTIF(_xlpm.d,_xlpm.k))</f>
        <v>0</v>
      </c>
      <c r="D220" s="1">
        <f>_xlfn.LET(_xlpm.d,$G220,_xlpm.k,_xlfn.CONCAT(LEFT(TRIM(D$1),1),"*"),COUNTIF(_xlpm.d,_xlpm.k))</f>
        <v>0</v>
      </c>
      <c r="E220" s="1">
        <f>LOG(F220+1,10)</f>
        <v>0.30102999566398114</v>
      </c>
      <c r="F220" s="7">
        <v>1</v>
      </c>
      <c r="G220" s="9" t="s">
        <v>211</v>
      </c>
      <c r="H220" s="4">
        <f>F220/freq.sum.r6e</f>
        <v>7.9668578712555765E-5</v>
      </c>
      <c r="I220" s="4" t="str">
        <f>_xlfn.LET(_xlpm.sep,":",_xlpm.w,$G220,LEFT(_xlpm.w,FIND(_xlpm.sep,_xlpm.w)-1))</f>
        <v>ist</v>
      </c>
      <c r="J220" s="4" t="str">
        <f>_xlfn.LET(_xlpm.sep,":",_xlpm.w,$G220,RIGHT(_xlpm.w,LEN(_xlpm.w)-FIND(_xlpm.sep,_xlpm.w)))</f>
        <v>ist</v>
      </c>
      <c r="K220" s="10">
        <f>_xlfn.LET(_xlpm.w,I220,LEN(_xlpm.w))</f>
        <v>3</v>
      </c>
      <c r="L220" s="10">
        <f>_xlfn.LET(_xlpm.w,J220,LEN(_xlpm.w))</f>
        <v>3</v>
      </c>
      <c r="M220" s="10">
        <f>_xlfn.LET(_xlpm.a,K220,_xlpm.b,L220,MAX(_xlpm.a,_xlpm.b))</f>
        <v>3</v>
      </c>
      <c r="N220" s="10">
        <f>_xlfn.LET(_xlpm.d,(K220,L220),MAX(_xlpm.d)-MIN(_xlpm.d))</f>
        <v>0</v>
      </c>
      <c r="O220" s="1" t="str">
        <f>_xlfn.LET(_xlpm.sep,":",_xlpm.w,$G220,_xlfn.CONCAT("~",RIGHT(_xlpm.w,LEN(_xlpm.w)-FIND(_xlpm.sep,_xlpm.w)),"~"))</f>
        <v>~ist~</v>
      </c>
      <c r="P220" s="1" t="str">
        <f>_xlfn.LET(_xlpm.sep,":",_xlpm.w,$G220,_xlfn.CONCAT("[",LEFT(_xlpm.w,FIND(_xlpm.sep,_xlpm.w)-1),"]"))</f>
        <v>[ist]</v>
      </c>
      <c r="Q220" s="14" cm="1">
        <f t="array" ref="Q220">SUM(_xlfn._xlws.FILTER($H$2:$H$2300,_xlfn.MAP($O$2:$O$2300,_xlfn.LAMBDA(_xlpm.x,_xlpm.x=$O220))))</f>
        <v>2.9477374123645633E-3</v>
      </c>
      <c r="R220" s="14">
        <f>$H220/Q220</f>
        <v>2.7027027027027029E-2</v>
      </c>
      <c r="S220" s="14" cm="1">
        <f t="array" ref="S220">SUM(_xlfn._xlws.FILTER($H$2:$H$2300,_xlfn.MAP($P$2:$P$2300,_xlfn.LAMBDA(_xlpm.x,_xlpm.x=$P220))))</f>
        <v>7.1701720841300183E-4</v>
      </c>
      <c r="T220" s="14">
        <f>$H220/S220</f>
        <v>0.11111111111111112</v>
      </c>
      <c r="U220" s="14">
        <f>_xlfn.LET(_xlpm.freq,F220,_xlpm.size,M220+1,_xlpm.F,V220,LOG(1+_xlpm.freq)*LOG(1+_xlpm.size)*_xlpm.F)</f>
        <v>9.148301624979335E-3</v>
      </c>
      <c r="V220" s="14">
        <f>_xlfn.LET(_xlpm.a,T220,_xlpm.b,R220,2*_xlpm.a*_xlpm.b/(_xlpm.a+_xlpm.b))</f>
        <v>4.3478260869565223E-2</v>
      </c>
      <c r="W220" s="14">
        <f>_xlfn.LET(_xlpm.p,R220,_xlpm.q,T220,LOG(_xlpm.p/_xlpm.q))</f>
        <v>-0.61395921462767011</v>
      </c>
      <c r="X220" s="2"/>
      <c r="AC220" s="2"/>
      <c r="AH220" s="2"/>
      <c r="AI220" s="2"/>
    </row>
    <row r="221" spans="1:35">
      <c r="A221" s="1" t="str">
        <f>_xlfn.LET(_xlpm.sep," : ",CONCATENATE(O221,_xlpm.sep,P221))</f>
        <v>~es~ : [is]</v>
      </c>
      <c r="B221" s="1">
        <f>_xlfn.LET(_xlpm.d,$G221,_xlpm.k,_xlfn.CONCAT(LEFT(TRIM(B$1),1),"*"),COUNTIF(_xlpm.d,_xlpm.k))</f>
        <v>0</v>
      </c>
      <c r="C221" s="1">
        <f>_xlfn.LET(_xlpm.d,$G221,_xlpm.k,_xlfn.CONCAT(LEFT(TRIM(C$1),1),"*"),COUNTIF(_xlpm.d,_xlpm.k))</f>
        <v>0</v>
      </c>
      <c r="D221" s="1">
        <f>_xlfn.LET(_xlpm.d,$G221,_xlpm.k,_xlfn.CONCAT(LEFT(TRIM(D$1),1),"*"),COUNTIF(_xlpm.d,_xlpm.k))</f>
        <v>0</v>
      </c>
      <c r="E221" s="1">
        <f>LOG(F221+1,10)</f>
        <v>0.47712125471966244</v>
      </c>
      <c r="F221" s="7">
        <v>2</v>
      </c>
      <c r="G221" s="9" t="s">
        <v>206</v>
      </c>
      <c r="H221" s="4">
        <f>F221/freq.sum.r6e</f>
        <v>1.5933715742511153E-4</v>
      </c>
      <c r="I221" s="4" t="str">
        <f>_xlfn.LET(_xlpm.sep,":",_xlpm.w,$G221,LEFT(_xlpm.w,FIND(_xlpm.sep,_xlpm.w)-1))</f>
        <v>is</v>
      </c>
      <c r="J221" s="4" t="str">
        <f>_xlfn.LET(_xlpm.sep,":",_xlpm.w,$G221,RIGHT(_xlpm.w,LEN(_xlpm.w)-FIND(_xlpm.sep,_xlpm.w)))</f>
        <v>es</v>
      </c>
      <c r="K221" s="10">
        <f>_xlfn.LET(_xlpm.w,I221,LEN(_xlpm.w))</f>
        <v>2</v>
      </c>
      <c r="L221" s="10">
        <f>_xlfn.LET(_xlpm.w,J221,LEN(_xlpm.w))</f>
        <v>2</v>
      </c>
      <c r="M221" s="10">
        <f>_xlfn.LET(_xlpm.a,K221,_xlpm.b,L221,MAX(_xlpm.a,_xlpm.b))</f>
        <v>2</v>
      </c>
      <c r="N221" s="10">
        <f>_xlfn.LET(_xlpm.d,(K221,L221),MAX(_xlpm.d)-MIN(_xlpm.d))</f>
        <v>0</v>
      </c>
      <c r="O221" s="1" t="str">
        <f>_xlfn.LET(_xlpm.sep,":",_xlpm.w,$G221,_xlfn.CONCAT("~",RIGHT(_xlpm.w,LEN(_xlpm.w)-FIND(_xlpm.sep,_xlpm.w)),"~"))</f>
        <v>~es~</v>
      </c>
      <c r="P221" s="1" t="str">
        <f>_xlfn.LET(_xlpm.sep,":",_xlpm.w,$G221,_xlfn.CONCAT("[",LEFT(_xlpm.w,FIND(_xlpm.sep,_xlpm.w)-1),"]"))</f>
        <v>[is]</v>
      </c>
      <c r="Q221" s="14" cm="1">
        <f t="array" ref="Q221">SUM(_xlfn._xlws.FILTER($H$2:$H$2300,_xlfn.MAP($O$2:$O$2300,_xlfn.LAMBDA(_xlpm.x,_xlpm.x=$O221))))</f>
        <v>4.8597833014659021E-3</v>
      </c>
      <c r="R221" s="14">
        <f>$H221/Q221</f>
        <v>3.2786885245901634E-2</v>
      </c>
      <c r="S221" s="14" cm="1">
        <f t="array" ref="S221">SUM(_xlfn._xlws.FILTER($H$2:$H$2300,_xlfn.MAP($P$2:$P$2300,_xlfn.LAMBDA(_xlpm.x,_xlpm.x=$P221))))</f>
        <v>1.1950286806883365E-3</v>
      </c>
      <c r="T221" s="14">
        <f>$H221/S221</f>
        <v>0.13333333333333333</v>
      </c>
      <c r="U221" s="14">
        <f>_xlfn.LET(_xlpm.freq,F221,_xlpm.size,M221+1,_xlpm.F,V221,LOG(1+_xlpm.freq)*LOG(1+_xlpm.size)*_xlpm.F)</f>
        <v>1.5118716762047709E-2</v>
      </c>
      <c r="V221" s="14">
        <f>_xlfn.LET(_xlpm.a,T221,_xlpm.b,R221,2*_xlpm.a*_xlpm.b/(_xlpm.a+_xlpm.b))</f>
        <v>5.2631578947368411E-2</v>
      </c>
      <c r="W221" s="14">
        <f>_xlfn.LET(_xlpm.p,R221,_xlpm.q,T221,LOG(_xlpm.p/_xlpm.q))</f>
        <v>-0.6092385759550859</v>
      </c>
      <c r="X221" s="2"/>
      <c r="AC221" s="2"/>
      <c r="AH221" s="2"/>
      <c r="AI221" s="2"/>
    </row>
    <row r="222" spans="1:35">
      <c r="A222" s="1" t="str">
        <f>_xlfn.LET(_xlpm.sep," : ",CONCATENATE(O222,_xlpm.sep,P222))</f>
        <v>~alc~ : [ælk]</v>
      </c>
      <c r="B222" s="1">
        <f>_xlfn.LET(_xlpm.d,$G222,_xlpm.k,_xlfn.CONCAT(LEFT(TRIM(B$1),1),"*"),COUNTIF(_xlpm.d,_xlpm.k))</f>
        <v>0</v>
      </c>
      <c r="C222" s="1">
        <f>_xlfn.LET(_xlpm.d,$G222,_xlpm.k,_xlfn.CONCAT(LEFT(TRIM(C$1),1),"*"),COUNTIF(_xlpm.d,_xlpm.k))</f>
        <v>0</v>
      </c>
      <c r="D222" s="1">
        <f>_xlfn.LET(_xlpm.d,$G222,_xlpm.k,_xlfn.CONCAT(LEFT(TRIM(D$1),1),"*"),COUNTIF(_xlpm.d,_xlpm.k))</f>
        <v>0</v>
      </c>
      <c r="E222" s="1">
        <f>LOG(F222+1,10)</f>
        <v>0.30102999566398114</v>
      </c>
      <c r="F222" s="7">
        <v>1</v>
      </c>
      <c r="G222" s="9" t="s">
        <v>85</v>
      </c>
      <c r="H222" s="4">
        <f>F222/freq.sum.r6e</f>
        <v>7.9668578712555765E-5</v>
      </c>
      <c r="I222" s="4" t="str">
        <f>_xlfn.LET(_xlpm.sep,":",_xlpm.w,$G222,LEFT(_xlpm.w,FIND(_xlpm.sep,_xlpm.w)-1))</f>
        <v>ælk</v>
      </c>
      <c r="J222" s="4" t="str">
        <f>_xlfn.LET(_xlpm.sep,":",_xlpm.w,$G222,RIGHT(_xlpm.w,LEN(_xlpm.w)-FIND(_xlpm.sep,_xlpm.w)))</f>
        <v>alc</v>
      </c>
      <c r="K222" s="10">
        <f>_xlfn.LET(_xlpm.w,I222,LEN(_xlpm.w))</f>
        <v>3</v>
      </c>
      <c r="L222" s="10">
        <f>_xlfn.LET(_xlpm.w,J222,LEN(_xlpm.w))</f>
        <v>3</v>
      </c>
      <c r="M222" s="10">
        <f>_xlfn.LET(_xlpm.a,K222,_xlpm.b,L222,MAX(_xlpm.a,_xlpm.b))</f>
        <v>3</v>
      </c>
      <c r="N222" s="10">
        <f>_xlfn.LET(_xlpm.d,(K222,L222),MAX(_xlpm.d)-MIN(_xlpm.d))</f>
        <v>0</v>
      </c>
      <c r="O222" s="1" t="str">
        <f>_xlfn.LET(_xlpm.sep,":",_xlpm.w,$G222,_xlfn.CONCAT("~",RIGHT(_xlpm.w,LEN(_xlpm.w)-FIND(_xlpm.sep,_xlpm.w)),"~"))</f>
        <v>~alc~</v>
      </c>
      <c r="P222" s="1" t="str">
        <f>_xlfn.LET(_xlpm.sep,":",_xlpm.w,$G222,_xlfn.CONCAT("[",LEFT(_xlpm.w,FIND(_xlpm.sep,_xlpm.w)-1),"]"))</f>
        <v>[ælk]</v>
      </c>
      <c r="Q222" s="14" cm="1">
        <f t="array" ref="Q222">SUM(_xlfn._xlws.FILTER($H$2:$H$2300,_xlfn.MAP($O$2:$O$2300,_xlfn.LAMBDA(_xlpm.x,_xlpm.x=$O222))))</f>
        <v>3.1867431485022306E-4</v>
      </c>
      <c r="R222" s="14">
        <f>$H222/Q222</f>
        <v>0.25</v>
      </c>
      <c r="S222" s="14" cm="1">
        <f t="array" ref="S222">SUM(_xlfn._xlws.FILTER($H$2:$H$2300,_xlfn.MAP($P$2:$P$2300,_xlfn.LAMBDA(_xlpm.x,_xlpm.x=$P222))))</f>
        <v>7.9668578712555765E-5</v>
      </c>
      <c r="T222" s="14">
        <f>$H222/S222</f>
        <v>1</v>
      </c>
      <c r="U222" s="14">
        <f>_xlfn.LET(_xlpm.freq,F222,_xlpm.size,M222+1,_xlpm.F,V222,LOG(1+_xlpm.freq)*LOG(1+_xlpm.size)*_xlpm.F)</f>
        <v>8.4164374949809884E-2</v>
      </c>
      <c r="V222" s="14">
        <f>_xlfn.LET(_xlpm.a,T222,_xlpm.b,R222,2*_xlpm.a*_xlpm.b/(_xlpm.a+_xlpm.b))</f>
        <v>0.4</v>
      </c>
      <c r="W222" s="14">
        <f>_xlfn.LET(_xlpm.p,R222,_xlpm.q,T222,LOG(_xlpm.p/_xlpm.q))</f>
        <v>-0.6020599913279624</v>
      </c>
      <c r="X222" s="2"/>
      <c r="AC222" s="2"/>
      <c r="AH222" s="2"/>
      <c r="AI222" s="2"/>
    </row>
    <row r="223" spans="1:35">
      <c r="A223" s="1" t="str">
        <f>_xlfn.LET(_xlpm.sep," : ",CONCATENATE(O223,_xlpm.sep,P223))</f>
        <v>~ogr~ : [oʊɡɹ]</v>
      </c>
      <c r="B223" s="1">
        <f>_xlfn.LET(_xlpm.d,$G223,_xlpm.k,_xlfn.CONCAT(LEFT(TRIM(B$1),1),"*"),COUNTIF(_xlpm.d,_xlpm.k))</f>
        <v>0</v>
      </c>
      <c r="C223" s="1">
        <f>_xlfn.LET(_xlpm.d,$G223,_xlpm.k,_xlfn.CONCAT(LEFT(TRIM(C$1),1),"*"),COUNTIF(_xlpm.d,_xlpm.k))</f>
        <v>0</v>
      </c>
      <c r="D223" s="1">
        <f>_xlfn.LET(_xlpm.d,$G223,_xlpm.k,_xlfn.CONCAT(LEFT(TRIM(D$1),1),"*"),COUNTIF(_xlpm.d,_xlpm.k))</f>
        <v>0</v>
      </c>
      <c r="E223" s="1">
        <f>LOG(F223+1,10)</f>
        <v>0.47712125471966244</v>
      </c>
      <c r="F223" s="7">
        <v>2</v>
      </c>
      <c r="G223" s="9" t="s">
        <v>746</v>
      </c>
      <c r="H223" s="4">
        <f>F223/freq.sum.r6e</f>
        <v>1.5933715742511153E-4</v>
      </c>
      <c r="I223" s="4" t="str">
        <f>_xlfn.LET(_xlpm.sep,":",_xlpm.w,$G223,LEFT(_xlpm.w,FIND(_xlpm.sep,_xlpm.w)-1))</f>
        <v>oʊɡɹ</v>
      </c>
      <c r="J223" s="4" t="str">
        <f>_xlfn.LET(_xlpm.sep,":",_xlpm.w,$G223,RIGHT(_xlpm.w,LEN(_xlpm.w)-FIND(_xlpm.sep,_xlpm.w)))</f>
        <v>ogr</v>
      </c>
      <c r="K223" s="10">
        <f>_xlfn.LET(_xlpm.w,I223,LEN(_xlpm.w))</f>
        <v>4</v>
      </c>
      <c r="L223" s="10">
        <f>_xlfn.LET(_xlpm.w,J223,LEN(_xlpm.w))</f>
        <v>3</v>
      </c>
      <c r="M223" s="10">
        <f>_xlfn.LET(_xlpm.a,K223,_xlpm.b,L223,MAX(_xlpm.a,_xlpm.b))</f>
        <v>4</v>
      </c>
      <c r="N223" s="10">
        <f>_xlfn.LET(_xlpm.d,(K223,L223),MAX(_xlpm.d)-MIN(_xlpm.d))</f>
        <v>1</v>
      </c>
      <c r="O223" s="1" t="str">
        <f>_xlfn.LET(_xlpm.sep,":",_xlpm.w,$G223,_xlfn.CONCAT("~",RIGHT(_xlpm.w,LEN(_xlpm.w)-FIND(_xlpm.sep,_xlpm.w)),"~"))</f>
        <v>~ogr~</v>
      </c>
      <c r="P223" s="1" t="str">
        <f>_xlfn.LET(_xlpm.sep,":",_xlpm.w,$G223,_xlfn.CONCAT("[",LEFT(_xlpm.w,FIND(_xlpm.sep,_xlpm.w)-1),"]"))</f>
        <v>[oʊɡɹ]</v>
      </c>
      <c r="Q223" s="14" cm="1">
        <f t="array" ref="Q223">SUM(_xlfn._xlws.FILTER($H$2:$H$2300,_xlfn.MAP($O$2:$O$2300,_xlfn.LAMBDA(_xlpm.x,_xlpm.x=$O223))))</f>
        <v>6.3734862970044612E-4</v>
      </c>
      <c r="R223" s="14">
        <f>$H223/Q223</f>
        <v>0.25</v>
      </c>
      <c r="S223" s="14" cm="1">
        <f t="array" ref="S223">SUM(_xlfn._xlws.FILTER($H$2:$H$2300,_xlfn.MAP($P$2:$P$2300,_xlfn.LAMBDA(_xlpm.x,_xlpm.x=$P223))))</f>
        <v>1.5933715742511153E-4</v>
      </c>
      <c r="T223" s="14">
        <f>$H223/S223</f>
        <v>1</v>
      </c>
      <c r="U223" s="14">
        <f>_xlfn.LET(_xlpm.freq,F223,_xlpm.size,M223+1,_xlpm.F,V223,LOG(1+_xlpm.freq)*LOG(1+_xlpm.size)*_xlpm.F)</f>
        <v>0.14850900037788731</v>
      </c>
      <c r="V223" s="14">
        <f>_xlfn.LET(_xlpm.a,T223,_xlpm.b,R223,2*_xlpm.a*_xlpm.b/(_xlpm.a+_xlpm.b))</f>
        <v>0.4</v>
      </c>
      <c r="W223" s="14">
        <f>_xlfn.LET(_xlpm.p,R223,_xlpm.q,T223,LOG(_xlpm.p/_xlpm.q))</f>
        <v>-0.6020599913279624</v>
      </c>
      <c r="X223" s="2"/>
      <c r="AC223" s="2"/>
      <c r="AH223" s="2"/>
      <c r="AI223" s="2"/>
    </row>
    <row r="224" spans="1:35">
      <c r="A224" s="1" t="str">
        <f>_xlfn.LET(_xlpm.sep," : ",CONCATENATE(O224,_xlpm.sep,P224))</f>
        <v>~eb~ : [ɛb]</v>
      </c>
      <c r="B224" s="1">
        <f>_xlfn.LET(_xlpm.d,$G224,_xlpm.k,_xlfn.CONCAT(LEFT(TRIM(B$1),1),"*"),COUNTIF(_xlpm.d,_xlpm.k))</f>
        <v>0</v>
      </c>
      <c r="C224" s="1">
        <f>_xlfn.LET(_xlpm.d,$G224,_xlpm.k,_xlfn.CONCAT(LEFT(TRIM(C$1),1),"*"),COUNTIF(_xlpm.d,_xlpm.k))</f>
        <v>0</v>
      </c>
      <c r="D224" s="1">
        <f>_xlfn.LET(_xlpm.d,$G224,_xlpm.k,_xlfn.CONCAT(LEFT(TRIM(D$1),1),"*"),COUNTIF(_xlpm.d,_xlpm.k))</f>
        <v>0</v>
      </c>
      <c r="E224" s="1">
        <f>LOG(F224+1,10)</f>
        <v>0.30102999566398114</v>
      </c>
      <c r="F224" s="7">
        <v>1</v>
      </c>
      <c r="G224" s="9" t="s">
        <v>805</v>
      </c>
      <c r="H224" s="4">
        <f>F224/freq.sum.r6e</f>
        <v>7.9668578712555765E-5</v>
      </c>
      <c r="I224" s="1" t="str">
        <f>_xlfn.LET(_xlpm.sep,":",_xlpm.w,$G224,LEFT(_xlpm.w,FIND(_xlpm.sep,_xlpm.w)-1))</f>
        <v>ɛb</v>
      </c>
      <c r="J224" s="1" t="str">
        <f>_xlfn.LET(_xlpm.sep,":",_xlpm.w,$G224,RIGHT(_xlpm.w,LEN(_xlpm.w)-FIND(_xlpm.sep,_xlpm.w)))</f>
        <v>eb</v>
      </c>
      <c r="K224" s="10">
        <f>_xlfn.LET(_xlpm.w,I224,LEN(_xlpm.w))</f>
        <v>2</v>
      </c>
      <c r="L224" s="10">
        <f>_xlfn.LET(_xlpm.w,J224,LEN(_xlpm.w))</f>
        <v>2</v>
      </c>
      <c r="M224" s="10">
        <f>_xlfn.LET(_xlpm.a,K224,_xlpm.b,L224,MAX(_xlpm.a,_xlpm.b))</f>
        <v>2</v>
      </c>
      <c r="N224" s="10">
        <f>_xlfn.LET(_xlpm.d,(K224,L224),MAX(_xlpm.d)-MIN(_xlpm.d))</f>
        <v>0</v>
      </c>
      <c r="O224" s="1" t="str">
        <f>_xlfn.LET(_xlpm.sep,":",_xlpm.w,$G224,_xlfn.CONCAT("~",RIGHT(_xlpm.w,LEN(_xlpm.w)-FIND(_xlpm.sep,_xlpm.w)),"~"))</f>
        <v>~eb~</v>
      </c>
      <c r="P224" s="1" t="str">
        <f>_xlfn.LET(_xlpm.sep,":",_xlpm.w,$G224,_xlfn.CONCAT("[",LEFT(_xlpm.w,FIND(_xlpm.sep,_xlpm.w)-1),"]"))</f>
        <v>[ɛb]</v>
      </c>
      <c r="Q224" s="14" cm="1">
        <f t="array" ref="Q224">SUM(_xlfn._xlws.FILTER($H$2:$H$2302,_xlfn.MAP($O$2:$O$2302,_xlfn.LAMBDA(_xlpm.x,_xlpm.x=$O224))))</f>
        <v>3.1867431485022306E-4</v>
      </c>
      <c r="R224" s="14">
        <f>$H224/Q224</f>
        <v>0.25</v>
      </c>
      <c r="S224" s="14" cm="1">
        <f t="array" ref="S224">SUM(_xlfn._xlws.FILTER($H$2:$H$2302,_xlfn.MAP($P$2:$P$2302,_xlfn.LAMBDA(_xlpm.x,_xlpm.x=$P224))))</f>
        <v>7.9668578712555765E-5</v>
      </c>
      <c r="T224" s="14">
        <f>$H224/S224</f>
        <v>1</v>
      </c>
      <c r="U224" s="14">
        <f>_xlfn.LET(_xlpm.freq,F224,_xlpm.size,M224+1,_xlpm.F,V224,LOG(1+_xlpm.freq)*LOG(1+_xlpm.size)*_xlpm.F)</f>
        <v>7.2495246631565244E-2</v>
      </c>
      <c r="V224" s="14">
        <f>_xlfn.LET(_xlpm.a,T224,_xlpm.b,R224,2*_xlpm.a*_xlpm.b/(_xlpm.a+_xlpm.b))</f>
        <v>0.4</v>
      </c>
      <c r="W224" s="14">
        <f>_xlfn.LET(_xlpm.p,R224,_xlpm.q,T224,LOG(_xlpm.p/_xlpm.q))</f>
        <v>-0.6020599913279624</v>
      </c>
      <c r="X224" s="2"/>
      <c r="AC224" s="2"/>
      <c r="AH224" s="2"/>
      <c r="AI224" s="2"/>
    </row>
    <row r="225" spans="1:35">
      <c r="A225" s="1" t="str">
        <f>_xlfn.LET(_xlpm.sep," : ",CONCATENATE(O225,_xlpm.sep,P225))</f>
        <v>~eph~ : [ɛfj]</v>
      </c>
      <c r="B225" s="1">
        <f>_xlfn.LET(_xlpm.d,$G225,_xlpm.k,_xlfn.CONCAT(LEFT(TRIM(B$1),1),"*"),COUNTIF(_xlpm.d,_xlpm.k))</f>
        <v>0</v>
      </c>
      <c r="C225" s="1">
        <f>_xlfn.LET(_xlpm.d,$G225,_xlpm.k,_xlfn.CONCAT(LEFT(TRIM(C$1),1),"*"),COUNTIF(_xlpm.d,_xlpm.k))</f>
        <v>0</v>
      </c>
      <c r="D225" s="1">
        <f>_xlfn.LET(_xlpm.d,$G225,_xlpm.k,_xlfn.CONCAT(LEFT(TRIM(D$1),1),"*"),COUNTIF(_xlpm.d,_xlpm.k))</f>
        <v>0</v>
      </c>
      <c r="E225" s="1">
        <f>LOG(F225+1,10)</f>
        <v>0.30102999566398114</v>
      </c>
      <c r="F225" s="7">
        <v>1</v>
      </c>
      <c r="G225" s="9" t="s">
        <v>2273</v>
      </c>
      <c r="H225" s="4">
        <f>F225/freq.sum.r6e</f>
        <v>7.9668578712555765E-5</v>
      </c>
      <c r="I225" s="4" t="str">
        <f>_xlfn.LET(_xlpm.sep,":",_xlpm.w,$G225,LEFT(_xlpm.w,FIND(_xlpm.sep,_xlpm.w)-1))</f>
        <v>ɛfj</v>
      </c>
      <c r="J225" s="4" t="str">
        <f>_xlfn.LET(_xlpm.sep,":",_xlpm.w,$G225,RIGHT(_xlpm.w,LEN(_xlpm.w)-FIND(_xlpm.sep,_xlpm.w)))</f>
        <v>eph</v>
      </c>
      <c r="K225" s="10">
        <f>_xlfn.LET(_xlpm.w,I225,LEN(_xlpm.w))</f>
        <v>3</v>
      </c>
      <c r="L225" s="10">
        <f>_xlfn.LET(_xlpm.w,J225,LEN(_xlpm.w))</f>
        <v>3</v>
      </c>
      <c r="M225" s="10">
        <f>_xlfn.LET(_xlpm.a,K225,_xlpm.b,L225,MAX(_xlpm.a,_xlpm.b))</f>
        <v>3</v>
      </c>
      <c r="N225" s="10">
        <f>_xlfn.LET(_xlpm.d,(K225,L225),MAX(_xlpm.d)-MIN(_xlpm.d))</f>
        <v>0</v>
      </c>
      <c r="O225" s="1" t="str">
        <f>_xlfn.LET(_xlpm.sep,":",_xlpm.w,$G225,_xlfn.CONCAT("~",RIGHT(_xlpm.w,LEN(_xlpm.w)-FIND(_xlpm.sep,_xlpm.w)),"~"))</f>
        <v>~eph~</v>
      </c>
      <c r="P225" s="1" t="str">
        <f>_xlfn.LET(_xlpm.sep,":",_xlpm.w,$G225,_xlfn.CONCAT("[",LEFT(_xlpm.w,FIND(_xlpm.sep,_xlpm.w)-1),"]"))</f>
        <v>[ɛfj]</v>
      </c>
      <c r="Q225" s="14" cm="1">
        <f t="array" ref="Q225">SUM(_xlfn._xlws.FILTER($H$2:$H$2300,_xlfn.MAP($O$2:$O$2300,_xlfn.LAMBDA(_xlpm.x,_xlpm.x=$O225))))</f>
        <v>3.1867431485022306E-4</v>
      </c>
      <c r="R225" s="14">
        <f>$H225/Q225</f>
        <v>0.25</v>
      </c>
      <c r="S225" s="14" cm="1">
        <f t="array" ref="S225">SUM(_xlfn._xlws.FILTER($H$2:$H$2300,_xlfn.MAP($P$2:$P$2300,_xlfn.LAMBDA(_xlpm.x,_xlpm.x=$P225))))</f>
        <v>7.9668578712555765E-5</v>
      </c>
      <c r="T225" s="14">
        <f>$H225/S225</f>
        <v>1</v>
      </c>
      <c r="U225" s="14">
        <f>_xlfn.LET(_xlpm.freq,F225,_xlpm.size,M225+1,_xlpm.F,V225,LOG(1+_xlpm.freq)*LOG(1+_xlpm.size)*_xlpm.F)</f>
        <v>8.4164374949809884E-2</v>
      </c>
      <c r="V225" s="14">
        <f>_xlfn.LET(_xlpm.a,T225,_xlpm.b,R225,2*_xlpm.a*_xlpm.b/(_xlpm.a+_xlpm.b))</f>
        <v>0.4</v>
      </c>
      <c r="W225" s="14">
        <f>_xlfn.LET(_xlpm.p,R225,_xlpm.q,T225,LOG(_xlpm.p/_xlpm.q))</f>
        <v>-0.6020599913279624</v>
      </c>
      <c r="X225" s="2"/>
      <c r="AC225" s="2"/>
      <c r="AH225" s="2"/>
      <c r="AI225" s="2"/>
    </row>
    <row r="226" spans="1:35">
      <c r="A226" s="1" t="str">
        <f>_xlfn.LET(_xlpm.sep," : ",CONCATENATE(O226,_xlpm.sep,P226))</f>
        <v>~expl~ : [ɛkspl]</v>
      </c>
      <c r="B226" s="1">
        <f>_xlfn.LET(_xlpm.d,$G226,_xlpm.k,_xlfn.CONCAT(LEFT(TRIM(B$1),1),"*"),COUNTIF(_xlpm.d,_xlpm.k))</f>
        <v>0</v>
      </c>
      <c r="C226" s="1">
        <f>_xlfn.LET(_xlpm.d,$G226,_xlpm.k,_xlfn.CONCAT(LEFT(TRIM(C$1),1),"*"),COUNTIF(_xlpm.d,_xlpm.k))</f>
        <v>0</v>
      </c>
      <c r="D226" s="1">
        <f>_xlfn.LET(_xlpm.d,$G226,_xlpm.k,_xlfn.CONCAT(LEFT(TRIM(D$1),1),"*"),COUNTIF(_xlpm.d,_xlpm.k))</f>
        <v>0</v>
      </c>
      <c r="E226" s="1">
        <f>LOG(F226+1,10)</f>
        <v>0.30102999566398114</v>
      </c>
      <c r="F226" s="7">
        <v>1</v>
      </c>
      <c r="G226" s="9" t="s">
        <v>1016</v>
      </c>
      <c r="H226" s="4">
        <f>F226/freq.sum.r6e</f>
        <v>7.9668578712555765E-5</v>
      </c>
      <c r="I226" s="1" t="str">
        <f>_xlfn.LET(_xlpm.sep,":",_xlpm.w,$G226,LEFT(_xlpm.w,FIND(_xlpm.sep,_xlpm.w)-1))</f>
        <v>ɛkspl</v>
      </c>
      <c r="J226" s="1" t="str">
        <f>_xlfn.LET(_xlpm.sep,":",_xlpm.w,$G226,RIGHT(_xlpm.w,LEN(_xlpm.w)-FIND(_xlpm.sep,_xlpm.w)))</f>
        <v>expl</v>
      </c>
      <c r="K226" s="10">
        <f>_xlfn.LET(_xlpm.w,I226,LEN(_xlpm.w))</f>
        <v>5</v>
      </c>
      <c r="L226" s="10">
        <f>_xlfn.LET(_xlpm.w,J226,LEN(_xlpm.w))</f>
        <v>4</v>
      </c>
      <c r="M226" s="10">
        <f>_xlfn.LET(_xlpm.a,K226,_xlpm.b,L226,MAX(_xlpm.a,_xlpm.b))</f>
        <v>5</v>
      </c>
      <c r="N226" s="10">
        <f>_xlfn.LET(_xlpm.d,(K226,L226),MAX(_xlpm.d)-MIN(_xlpm.d))</f>
        <v>1</v>
      </c>
      <c r="O226" s="1" t="str">
        <f>_xlfn.LET(_xlpm.sep,":",_xlpm.w,$G226,_xlfn.CONCAT("~",RIGHT(_xlpm.w,LEN(_xlpm.w)-FIND(_xlpm.sep,_xlpm.w)),"~"))</f>
        <v>~expl~</v>
      </c>
      <c r="P226" s="1" t="str">
        <f>_xlfn.LET(_xlpm.sep,":",_xlpm.w,$G226,_xlfn.CONCAT("[",LEFT(_xlpm.w,FIND(_xlpm.sep,_xlpm.w)-1),"]"))</f>
        <v>[ɛkspl]</v>
      </c>
      <c r="Q226" s="14" cm="1">
        <f t="array" ref="Q226">SUM(_xlfn._xlws.FILTER($H$2:$H$2302,_xlfn.MAP($O$2:$O$2302,_xlfn.LAMBDA(_xlpm.x,_xlpm.x=$O226))))</f>
        <v>3.1867431485022306E-4</v>
      </c>
      <c r="R226" s="14">
        <f>$H226/Q226</f>
        <v>0.25</v>
      </c>
      <c r="S226" s="14" cm="1">
        <f t="array" ref="S226">SUM(_xlfn._xlws.FILTER($H$2:$H$2302,_xlfn.MAP($P$2:$P$2302,_xlfn.LAMBDA(_xlpm.x,_xlpm.x=$P226))))</f>
        <v>7.9668578712555765E-5</v>
      </c>
      <c r="T226" s="14">
        <f>$H226/S226</f>
        <v>1</v>
      </c>
      <c r="U226" s="14">
        <f>_xlfn.LET(_xlpm.freq,F226,_xlpm.size,M226+1,_xlpm.F,V226,LOG(1+_xlpm.freq)*LOG(1+_xlpm.size)*_xlpm.F)</f>
        <v>0.1017599437284523</v>
      </c>
      <c r="V226" s="14">
        <f>_xlfn.LET(_xlpm.a,T226,_xlpm.b,R226,2*_xlpm.a*_xlpm.b/(_xlpm.a+_xlpm.b))</f>
        <v>0.4</v>
      </c>
      <c r="W226" s="14">
        <f>_xlfn.LET(_xlpm.p,R226,_xlpm.q,T226,LOG(_xlpm.p/_xlpm.q))</f>
        <v>-0.6020599913279624</v>
      </c>
      <c r="X226" s="2"/>
      <c r="AC226" s="2"/>
      <c r="AH226" s="2"/>
      <c r="AI226" s="2"/>
    </row>
    <row r="227" spans="1:35">
      <c r="A227" s="1" t="str">
        <f>_xlfn.LET(_xlpm.sep," : ",CONCATENATE(O227,_xlpm.sep,P227))</f>
        <v>~uct~ : [əkt]</v>
      </c>
      <c r="B227" s="1">
        <f>_xlfn.LET(_xlpm.d,$G227,_xlpm.k,_xlfn.CONCAT(LEFT(TRIM(B$1),1),"*"),COUNTIF(_xlpm.d,_xlpm.k))</f>
        <v>0</v>
      </c>
      <c r="C227" s="1">
        <f>_xlfn.LET(_xlpm.d,$G227,_xlpm.k,_xlfn.CONCAT(LEFT(TRIM(C$1),1),"*"),COUNTIF(_xlpm.d,_xlpm.k))</f>
        <v>0</v>
      </c>
      <c r="D227" s="1">
        <f>_xlfn.LET(_xlpm.d,$G227,_xlpm.k,_xlfn.CONCAT(LEFT(TRIM(D$1),1),"*"),COUNTIF(_xlpm.d,_xlpm.k))</f>
        <v>0</v>
      </c>
      <c r="E227" s="1">
        <f>LOG(F227+1,10)</f>
        <v>0.47712125471966244</v>
      </c>
      <c r="F227" s="7">
        <v>2</v>
      </c>
      <c r="G227" s="9" t="s">
        <v>1035</v>
      </c>
      <c r="H227" s="4">
        <f>F227/freq.sum.r6e</f>
        <v>1.5933715742511153E-4</v>
      </c>
      <c r="I227" s="1" t="str">
        <f>_xlfn.LET(_xlpm.sep,":",_xlpm.w,$G227,LEFT(_xlpm.w,FIND(_xlpm.sep,_xlpm.w)-1))</f>
        <v>əkt</v>
      </c>
      <c r="J227" s="1" t="str">
        <f>_xlfn.LET(_xlpm.sep,":",_xlpm.w,$G227,RIGHT(_xlpm.w,LEN(_xlpm.w)-FIND(_xlpm.sep,_xlpm.w)))</f>
        <v>uct</v>
      </c>
      <c r="K227" s="10">
        <f>_xlfn.LET(_xlpm.w,I227,LEN(_xlpm.w))</f>
        <v>3</v>
      </c>
      <c r="L227" s="10">
        <f>_xlfn.LET(_xlpm.w,J227,LEN(_xlpm.w))</f>
        <v>3</v>
      </c>
      <c r="M227" s="10">
        <f>_xlfn.LET(_xlpm.a,K227,_xlpm.b,L227,MAX(_xlpm.a,_xlpm.b))</f>
        <v>3</v>
      </c>
      <c r="N227" s="10">
        <f>_xlfn.LET(_xlpm.d,(K227,L227),MAX(_xlpm.d)-MIN(_xlpm.d))</f>
        <v>0</v>
      </c>
      <c r="O227" s="1" t="str">
        <f>_xlfn.LET(_xlpm.sep,":",_xlpm.w,$G227,_xlfn.CONCAT("~",RIGHT(_xlpm.w,LEN(_xlpm.w)-FIND(_xlpm.sep,_xlpm.w)),"~"))</f>
        <v>~uct~</v>
      </c>
      <c r="P227" s="1" t="str">
        <f>_xlfn.LET(_xlpm.sep,":",_xlpm.w,$G227,_xlfn.CONCAT("[",LEFT(_xlpm.w,FIND(_xlpm.sep,_xlpm.w)-1),"]"))</f>
        <v>[əkt]</v>
      </c>
      <c r="Q227" s="14" cm="1">
        <f t="array" ref="Q227">SUM(_xlfn._xlws.FILTER($H$2:$H$2300,_xlfn.MAP($O$2:$O$2300,_xlfn.LAMBDA(_xlpm.x,_xlpm.x=$O227))))</f>
        <v>9.5602294455066918E-4</v>
      </c>
      <c r="R227" s="14">
        <f>$H227/Q227</f>
        <v>0.16666666666666666</v>
      </c>
      <c r="S227" s="14" cm="1">
        <f t="array" ref="S227">SUM(_xlfn._xlws.FILTER($H$2:$H$2300,_xlfn.MAP($P$2:$P$2300,_xlfn.LAMBDA(_xlpm.x,_xlpm.x=$P227))))</f>
        <v>2.390057361376673E-4</v>
      </c>
      <c r="T227" s="14">
        <f>$H227/S227</f>
        <v>0.66666666666666663</v>
      </c>
      <c r="U227" s="14">
        <f>_xlfn.LET(_xlpm.freq,F227,_xlpm.size,M227+1,_xlpm.F,V227,LOG(1+_xlpm.freq)*LOG(1+_xlpm.size)*_xlpm.F)</f>
        <v>8.8931585461389115E-2</v>
      </c>
      <c r="V227" s="14">
        <f>_xlfn.LET(_xlpm.a,T227,_xlpm.b,R227,2*_xlpm.a*_xlpm.b/(_xlpm.a+_xlpm.b))</f>
        <v>0.26666666666666666</v>
      </c>
      <c r="W227" s="14">
        <f>_xlfn.LET(_xlpm.p,R227,_xlpm.q,T227,LOG(_xlpm.p/_xlpm.q))</f>
        <v>-0.6020599913279624</v>
      </c>
      <c r="X227" s="2"/>
      <c r="AC227" s="2"/>
      <c r="AH227" s="2"/>
      <c r="AI227" s="2"/>
    </row>
    <row r="228" spans="1:35">
      <c r="A228" s="1" t="str">
        <f>_xlfn.LET(_xlpm.sep," : ",CONCATENATE(O228,_xlpm.sep,P228))</f>
        <v>~ecr~ : [ɛkɹ]</v>
      </c>
      <c r="B228" s="1">
        <f>_xlfn.LET(_xlpm.d,$G228,_xlpm.k,_xlfn.CONCAT(LEFT(TRIM(B$1),1),"*"),COUNTIF(_xlpm.d,_xlpm.k))</f>
        <v>0</v>
      </c>
      <c r="C228" s="1">
        <f>_xlfn.LET(_xlpm.d,$G228,_xlpm.k,_xlfn.CONCAT(LEFT(TRIM(C$1),1),"*"),COUNTIF(_xlpm.d,_xlpm.k))</f>
        <v>0</v>
      </c>
      <c r="D228" s="1">
        <f>_xlfn.LET(_xlpm.d,$G228,_xlpm.k,_xlfn.CONCAT(LEFT(TRIM(D$1),1),"*"),COUNTIF(_xlpm.d,_xlpm.k))</f>
        <v>0</v>
      </c>
      <c r="E228" s="1">
        <f>LOG(F228+1,10)</f>
        <v>0.30102999566398114</v>
      </c>
      <c r="F228" s="7">
        <v>1</v>
      </c>
      <c r="G228" s="9" t="s">
        <v>1048</v>
      </c>
      <c r="H228" s="4">
        <f>F228/freq.sum.r6e</f>
        <v>7.9668578712555765E-5</v>
      </c>
      <c r="I228" s="1" t="str">
        <f>_xlfn.LET(_xlpm.sep,":",_xlpm.w,$G228,LEFT(_xlpm.w,FIND(_xlpm.sep,_xlpm.w)-1))</f>
        <v>ɛkɹ</v>
      </c>
      <c r="J228" s="1" t="str">
        <f>_xlfn.LET(_xlpm.sep,":",_xlpm.w,$G228,RIGHT(_xlpm.w,LEN(_xlpm.w)-FIND(_xlpm.sep,_xlpm.w)))</f>
        <v>ecr</v>
      </c>
      <c r="K228" s="10">
        <f>_xlfn.LET(_xlpm.w,I228,LEN(_xlpm.w))</f>
        <v>3</v>
      </c>
      <c r="L228" s="10">
        <f>_xlfn.LET(_xlpm.w,J228,LEN(_xlpm.w))</f>
        <v>3</v>
      </c>
      <c r="M228" s="10">
        <f>_xlfn.LET(_xlpm.a,K228,_xlpm.b,L228,MAX(_xlpm.a,_xlpm.b))</f>
        <v>3</v>
      </c>
      <c r="N228" s="10">
        <f>_xlfn.LET(_xlpm.d,(K228,L228),MAX(_xlpm.d)-MIN(_xlpm.d))</f>
        <v>0</v>
      </c>
      <c r="O228" s="1" t="str">
        <f>_xlfn.LET(_xlpm.sep,":",_xlpm.w,$G228,_xlfn.CONCAT("~",RIGHT(_xlpm.w,LEN(_xlpm.w)-FIND(_xlpm.sep,_xlpm.w)),"~"))</f>
        <v>~ecr~</v>
      </c>
      <c r="P228" s="1" t="str">
        <f>_xlfn.LET(_xlpm.sep,":",_xlpm.w,$G228,_xlfn.CONCAT("[",LEFT(_xlpm.w,FIND(_xlpm.sep,_xlpm.w)-1),"]"))</f>
        <v>[ɛkɹ]</v>
      </c>
      <c r="Q228" s="14" cm="1">
        <f t="array" ref="Q228">SUM(_xlfn._xlws.FILTER($H$2:$H$2302,_xlfn.MAP($O$2:$O$2302,_xlfn.LAMBDA(_xlpm.x,_xlpm.x=$O228))))</f>
        <v>3.1867431485022306E-4</v>
      </c>
      <c r="R228" s="14">
        <f>$H228/Q228</f>
        <v>0.25</v>
      </c>
      <c r="S228" s="14" cm="1">
        <f t="array" ref="S228">SUM(_xlfn._xlws.FILTER($H$2:$H$2302,_xlfn.MAP($P$2:$P$2302,_xlfn.LAMBDA(_xlpm.x,_xlpm.x=$P228))))</f>
        <v>7.9668578712555765E-5</v>
      </c>
      <c r="T228" s="14">
        <f>$H228/S228</f>
        <v>1</v>
      </c>
      <c r="U228" s="14">
        <f>_xlfn.LET(_xlpm.freq,F228,_xlpm.size,M228+1,_xlpm.F,V228,LOG(1+_xlpm.freq)*LOG(1+_xlpm.size)*_xlpm.F)</f>
        <v>8.4164374949809884E-2</v>
      </c>
      <c r="V228" s="14">
        <f>_xlfn.LET(_xlpm.a,T228,_xlpm.b,R228,2*_xlpm.a*_xlpm.b/(_xlpm.a+_xlpm.b))</f>
        <v>0.4</v>
      </c>
      <c r="W228" s="14">
        <f>_xlfn.LET(_xlpm.p,R228,_xlpm.q,T228,LOG(_xlpm.p/_xlpm.q))</f>
        <v>-0.6020599913279624</v>
      </c>
      <c r="X228" s="2"/>
      <c r="AC228" s="2"/>
      <c r="AH228" s="2"/>
      <c r="AI228" s="2"/>
    </row>
    <row r="229" spans="1:35">
      <c r="A229" s="1" t="str">
        <f>_xlfn.LET(_xlpm.sep," : ",CONCATENATE(O229,_xlpm.sep,P229))</f>
        <v>~ecr~ : [ɪkɹ]</v>
      </c>
      <c r="B229" s="1">
        <f>_xlfn.LET(_xlpm.d,$G229,_xlpm.k,_xlfn.CONCAT(LEFT(TRIM(B$1),1),"*"),COUNTIF(_xlpm.d,_xlpm.k))</f>
        <v>0</v>
      </c>
      <c r="C229" s="1">
        <f>_xlfn.LET(_xlpm.d,$G229,_xlpm.k,_xlfn.CONCAT(LEFT(TRIM(C$1),1),"*"),COUNTIF(_xlpm.d,_xlpm.k))</f>
        <v>0</v>
      </c>
      <c r="D229" s="1">
        <f>_xlfn.LET(_xlpm.d,$G229,_xlpm.k,_xlfn.CONCAT(LEFT(TRIM(D$1),1),"*"),COUNTIF(_xlpm.d,_xlpm.k))</f>
        <v>0</v>
      </c>
      <c r="E229" s="1">
        <f>LOG(F229+1,10)</f>
        <v>0.30102999566398114</v>
      </c>
      <c r="F229" s="7">
        <v>1</v>
      </c>
      <c r="G229" s="9" t="s">
        <v>1049</v>
      </c>
      <c r="H229" s="4">
        <f>F229/freq.sum.r6e</f>
        <v>7.9668578712555765E-5</v>
      </c>
      <c r="I229" s="4" t="str">
        <f>_xlfn.LET(_xlpm.sep,":",_xlpm.w,$G229,LEFT(_xlpm.w,FIND(_xlpm.sep,_xlpm.w)-1))</f>
        <v>ɪkɹ</v>
      </c>
      <c r="J229" s="4" t="str">
        <f>_xlfn.LET(_xlpm.sep,":",_xlpm.w,$G229,RIGHT(_xlpm.w,LEN(_xlpm.w)-FIND(_xlpm.sep,_xlpm.w)))</f>
        <v>ecr</v>
      </c>
      <c r="K229" s="10">
        <f>_xlfn.LET(_xlpm.w,I229,LEN(_xlpm.w))</f>
        <v>3</v>
      </c>
      <c r="L229" s="10">
        <f>_xlfn.LET(_xlpm.w,J229,LEN(_xlpm.w))</f>
        <v>3</v>
      </c>
      <c r="M229" s="10">
        <f>_xlfn.LET(_xlpm.a,K229,_xlpm.b,L229,MAX(_xlpm.a,_xlpm.b))</f>
        <v>3</v>
      </c>
      <c r="N229" s="10">
        <f>_xlfn.LET(_xlpm.d,(K229,L229),MAX(_xlpm.d)-MIN(_xlpm.d))</f>
        <v>0</v>
      </c>
      <c r="O229" s="1" t="str">
        <f>_xlfn.LET(_xlpm.sep,":",_xlpm.w,$G229,_xlfn.CONCAT("~",RIGHT(_xlpm.w,LEN(_xlpm.w)-FIND(_xlpm.sep,_xlpm.w)),"~"))</f>
        <v>~ecr~</v>
      </c>
      <c r="P229" s="1" t="str">
        <f>_xlfn.LET(_xlpm.sep,":",_xlpm.w,$G229,_xlfn.CONCAT("[",LEFT(_xlpm.w,FIND(_xlpm.sep,_xlpm.w)-1),"]"))</f>
        <v>[ɪkɹ]</v>
      </c>
      <c r="Q229" s="14" cm="1">
        <f t="array" ref="Q229">SUM(_xlfn._xlws.FILTER($H$2:$H$2300,_xlfn.MAP($O$2:$O$2300,_xlfn.LAMBDA(_xlpm.x,_xlpm.x=$O229))))</f>
        <v>3.1867431485022306E-4</v>
      </c>
      <c r="R229" s="14">
        <f>$H229/Q229</f>
        <v>0.25</v>
      </c>
      <c r="S229" s="14" cm="1">
        <f t="array" ref="S229">SUM(_xlfn._xlws.FILTER($H$2:$H$2300,_xlfn.MAP($P$2:$P$2300,_xlfn.LAMBDA(_xlpm.x,_xlpm.x=$P229))))</f>
        <v>7.9668578712555765E-5</v>
      </c>
      <c r="T229" s="14">
        <f>$H229/S229</f>
        <v>1</v>
      </c>
      <c r="U229" s="14">
        <f>_xlfn.LET(_xlpm.freq,F229,_xlpm.size,M229+1,_xlpm.F,V229,LOG(1+_xlpm.freq)*LOG(1+_xlpm.size)*_xlpm.F)</f>
        <v>8.4164374949809884E-2</v>
      </c>
      <c r="V229" s="14">
        <f>_xlfn.LET(_xlpm.a,T229,_xlpm.b,R229,2*_xlpm.a*_xlpm.b/(_xlpm.a+_xlpm.b))</f>
        <v>0.4</v>
      </c>
      <c r="W229" s="14">
        <f>_xlfn.LET(_xlpm.p,R229,_xlpm.q,T229,LOG(_xlpm.p/_xlpm.q))</f>
        <v>-0.6020599913279624</v>
      </c>
      <c r="X229" s="2"/>
      <c r="AC229" s="2"/>
      <c r="AH229" s="2"/>
      <c r="AI229" s="2"/>
    </row>
    <row r="230" spans="1:35">
      <c r="A230" s="1" t="str">
        <f>_xlfn.LET(_xlpm.sep," : ",CONCATENATE(O230,_xlpm.sep,P230))</f>
        <v>~imm~ : [ɪmj]</v>
      </c>
      <c r="B230" s="1">
        <f>_xlfn.LET(_xlpm.d,$G230,_xlpm.k,_xlfn.CONCAT(LEFT(TRIM(B$1),1),"*"),COUNTIF(_xlpm.d,_xlpm.k))</f>
        <v>0</v>
      </c>
      <c r="C230" s="1">
        <f>_xlfn.LET(_xlpm.d,$G230,_xlpm.k,_xlfn.CONCAT(LEFT(TRIM(C$1),1),"*"),COUNTIF(_xlpm.d,_xlpm.k))</f>
        <v>0</v>
      </c>
      <c r="D230" s="1">
        <f>_xlfn.LET(_xlpm.d,$G230,_xlpm.k,_xlfn.CONCAT(LEFT(TRIM(D$1),1),"*"),COUNTIF(_xlpm.d,_xlpm.k))</f>
        <v>0</v>
      </c>
      <c r="E230" s="1">
        <f>LOG(F230+1,10)</f>
        <v>0.30102999566398114</v>
      </c>
      <c r="F230" s="7">
        <v>1</v>
      </c>
      <c r="G230" s="9" t="s">
        <v>2292</v>
      </c>
      <c r="H230" s="4">
        <f>F230/freq.sum.r6e</f>
        <v>7.9668578712555765E-5</v>
      </c>
      <c r="I230" s="1" t="str">
        <f>_xlfn.LET(_xlpm.sep,":",_xlpm.w,$G230,LEFT(_xlpm.w,FIND(_xlpm.sep,_xlpm.w)-1))</f>
        <v>ɪmj</v>
      </c>
      <c r="J230" s="1" t="str">
        <f>_xlfn.LET(_xlpm.sep,":",_xlpm.w,$G230,RIGHT(_xlpm.w,LEN(_xlpm.w)-FIND(_xlpm.sep,_xlpm.w)))</f>
        <v>imm</v>
      </c>
      <c r="K230" s="10">
        <f>_xlfn.LET(_xlpm.w,I230,LEN(_xlpm.w))</f>
        <v>3</v>
      </c>
      <c r="L230" s="10">
        <f>_xlfn.LET(_xlpm.w,J230,LEN(_xlpm.w))</f>
        <v>3</v>
      </c>
      <c r="M230" s="10">
        <f>_xlfn.LET(_xlpm.a,K230,_xlpm.b,L230,MAX(_xlpm.a,_xlpm.b))</f>
        <v>3</v>
      </c>
      <c r="N230" s="10">
        <f>_xlfn.LET(_xlpm.d,(K230,L230),MAX(_xlpm.d)-MIN(_xlpm.d))</f>
        <v>0</v>
      </c>
      <c r="O230" s="1" t="str">
        <f>_xlfn.LET(_xlpm.sep,":",_xlpm.w,$G230,_xlfn.CONCAT("~",RIGHT(_xlpm.w,LEN(_xlpm.w)-FIND(_xlpm.sep,_xlpm.w)),"~"))</f>
        <v>~imm~</v>
      </c>
      <c r="P230" s="1" t="str">
        <f>_xlfn.LET(_xlpm.sep,":",_xlpm.w,$G230,_xlfn.CONCAT("[",LEFT(_xlpm.w,FIND(_xlpm.sep,_xlpm.w)-1),"]"))</f>
        <v>[ɪmj]</v>
      </c>
      <c r="Q230" s="14" cm="1">
        <f t="array" ref="Q230">SUM(_xlfn._xlws.FILTER($H$2:$H$2302,_xlfn.MAP($O$2:$O$2302,_xlfn.LAMBDA(_xlpm.x,_xlpm.x=$O230))))</f>
        <v>3.1867431485022306E-4</v>
      </c>
      <c r="R230" s="14">
        <f>$H230/Q230</f>
        <v>0.25</v>
      </c>
      <c r="S230" s="14" cm="1">
        <f t="array" ref="S230">SUM(_xlfn._xlws.FILTER($H$2:$H$2302,_xlfn.MAP($P$2:$P$2302,_xlfn.LAMBDA(_xlpm.x,_xlpm.x=$P230))))</f>
        <v>7.9668578712555765E-5</v>
      </c>
      <c r="T230" s="14">
        <f>$H230/S230</f>
        <v>1</v>
      </c>
      <c r="U230" s="14">
        <f>_xlfn.LET(_xlpm.freq,F230,_xlpm.size,M230+1,_xlpm.F,V230,LOG(1+_xlpm.freq)*LOG(1+_xlpm.size)*_xlpm.F)</f>
        <v>8.4164374949809884E-2</v>
      </c>
      <c r="V230" s="14">
        <f>_xlfn.LET(_xlpm.a,T230,_xlpm.b,R230,2*_xlpm.a*_xlpm.b/(_xlpm.a+_xlpm.b))</f>
        <v>0.4</v>
      </c>
      <c r="W230" s="14">
        <f>_xlfn.LET(_xlpm.p,R230,_xlpm.q,T230,LOG(_xlpm.p/_xlpm.q))</f>
        <v>-0.6020599913279624</v>
      </c>
      <c r="X230" s="2"/>
      <c r="AC230" s="2"/>
      <c r="AH230" s="2"/>
      <c r="AI230" s="2"/>
    </row>
    <row r="231" spans="1:35">
      <c r="A231" s="1" t="str">
        <f>_xlfn.LET(_xlpm.sep," : ",CONCATENATE(O231,_xlpm.sep,P231))</f>
        <v>~empt~ : [ɛmt]</v>
      </c>
      <c r="B231" s="1">
        <f>_xlfn.LET(_xlpm.d,$G231,_xlpm.k,_xlfn.CONCAT(LEFT(TRIM(B$1),1),"*"),COUNTIF(_xlpm.d,_xlpm.k))</f>
        <v>0</v>
      </c>
      <c r="C231" s="1">
        <f>_xlfn.LET(_xlpm.d,$G231,_xlpm.k,_xlfn.CONCAT(LEFT(TRIM(C$1),1),"*"),COUNTIF(_xlpm.d,_xlpm.k))</f>
        <v>0</v>
      </c>
      <c r="D231" s="1">
        <f>_xlfn.LET(_xlpm.d,$G231,_xlpm.k,_xlfn.CONCAT(LEFT(TRIM(D$1),1),"*"),COUNTIF(_xlpm.d,_xlpm.k))</f>
        <v>0</v>
      </c>
      <c r="E231" s="1">
        <f>LOG(F231+1,10)</f>
        <v>0.30102999566398114</v>
      </c>
      <c r="F231" s="7">
        <v>1</v>
      </c>
      <c r="G231" s="9" t="s">
        <v>1222</v>
      </c>
      <c r="H231" s="4">
        <f>F231/freq.sum.r6e</f>
        <v>7.9668578712555765E-5</v>
      </c>
      <c r="I231" s="4" t="str">
        <f>_xlfn.LET(_xlpm.sep,":",_xlpm.w,$G231,LEFT(_xlpm.w,FIND(_xlpm.sep,_xlpm.w)-1))</f>
        <v>ɛmt</v>
      </c>
      <c r="J231" s="4" t="str">
        <f>_xlfn.LET(_xlpm.sep,":",_xlpm.w,$G231,RIGHT(_xlpm.w,LEN(_xlpm.w)-FIND(_xlpm.sep,_xlpm.w)))</f>
        <v>empt</v>
      </c>
      <c r="K231" s="10">
        <f>_xlfn.LET(_xlpm.w,I231,LEN(_xlpm.w))</f>
        <v>3</v>
      </c>
      <c r="L231" s="10">
        <f>_xlfn.LET(_xlpm.w,J231,LEN(_xlpm.w))</f>
        <v>4</v>
      </c>
      <c r="M231" s="10">
        <f>_xlfn.LET(_xlpm.a,K231,_xlpm.b,L231,MAX(_xlpm.a,_xlpm.b))</f>
        <v>4</v>
      </c>
      <c r="N231" s="10">
        <f>_xlfn.LET(_xlpm.d,(K231,L231),MAX(_xlpm.d)-MIN(_xlpm.d))</f>
        <v>1</v>
      </c>
      <c r="O231" s="1" t="str">
        <f>_xlfn.LET(_xlpm.sep,":",_xlpm.w,$G231,_xlfn.CONCAT("~",RIGHT(_xlpm.w,LEN(_xlpm.w)-FIND(_xlpm.sep,_xlpm.w)),"~"))</f>
        <v>~empt~</v>
      </c>
      <c r="P231" s="1" t="str">
        <f>_xlfn.LET(_xlpm.sep,":",_xlpm.w,$G231,_xlfn.CONCAT("[",LEFT(_xlpm.w,FIND(_xlpm.sep,_xlpm.w)-1),"]"))</f>
        <v>[ɛmt]</v>
      </c>
      <c r="Q231" s="14" cm="1">
        <f t="array" ref="Q231">SUM(_xlfn._xlws.FILTER($H$2:$H$2300,_xlfn.MAP($O$2:$O$2300,_xlfn.LAMBDA(_xlpm.x,_xlpm.x=$O231))))</f>
        <v>3.1867431485022306E-4</v>
      </c>
      <c r="R231" s="14">
        <f>$H231/Q231</f>
        <v>0.25</v>
      </c>
      <c r="S231" s="14" cm="1">
        <f t="array" ref="S231">SUM(_xlfn._xlws.FILTER($H$2:$H$2300,_xlfn.MAP($P$2:$P$2300,_xlfn.LAMBDA(_xlpm.x,_xlpm.x=$P231))))</f>
        <v>7.9668578712555765E-5</v>
      </c>
      <c r="T231" s="14">
        <f>$H231/S231</f>
        <v>1</v>
      </c>
      <c r="U231" s="14">
        <f>_xlfn.LET(_xlpm.freq,F231,_xlpm.size,M231+1,_xlpm.F,V231,LOG(1+_xlpm.freq)*LOG(1+_xlpm.size)*_xlpm.F)</f>
        <v>9.3698747011563929E-2</v>
      </c>
      <c r="V231" s="14">
        <f>_xlfn.LET(_xlpm.a,T231,_xlpm.b,R231,2*_xlpm.a*_xlpm.b/(_xlpm.a+_xlpm.b))</f>
        <v>0.4</v>
      </c>
      <c r="W231" s="14">
        <f>_xlfn.LET(_xlpm.p,R231,_xlpm.q,T231,LOG(_xlpm.p/_xlpm.q))</f>
        <v>-0.6020599913279624</v>
      </c>
      <c r="X231" s="2"/>
      <c r="AC231" s="2"/>
      <c r="AH231" s="2"/>
      <c r="AI231" s="2"/>
    </row>
    <row r="232" spans="1:35">
      <c r="A232" s="1" t="str">
        <f>_xlfn.LET(_xlpm.sep," : ",CONCATENATE(O232,_xlpm.sep,P232))</f>
        <v>~ug~ : [ʊɡ]</v>
      </c>
      <c r="B232" s="1">
        <f>_xlfn.LET(_xlpm.d,$G232,_xlpm.k,_xlfn.CONCAT(LEFT(TRIM(B$1),1),"*"),COUNTIF(_xlpm.d,_xlpm.k))</f>
        <v>0</v>
      </c>
      <c r="C232" s="1">
        <f>_xlfn.LET(_xlpm.d,$G232,_xlpm.k,_xlfn.CONCAT(LEFT(TRIM(C$1),1),"*"),COUNTIF(_xlpm.d,_xlpm.k))</f>
        <v>0</v>
      </c>
      <c r="D232" s="1">
        <f>_xlfn.LET(_xlpm.d,$G232,_xlpm.k,_xlfn.CONCAT(LEFT(TRIM(D$1),1),"*"),COUNTIF(_xlpm.d,_xlpm.k))</f>
        <v>0</v>
      </c>
      <c r="E232" s="1">
        <f>LOG(F232+1,10)</f>
        <v>0.30102999566398114</v>
      </c>
      <c r="F232" s="7">
        <v>1</v>
      </c>
      <c r="G232" s="9" t="s">
        <v>1828</v>
      </c>
      <c r="H232" s="4">
        <f>F232/freq.sum.r6e</f>
        <v>7.9668578712555765E-5</v>
      </c>
      <c r="I232" s="4" t="str">
        <f>_xlfn.LET(_xlpm.sep,":",_xlpm.w,$G232,LEFT(_xlpm.w,FIND(_xlpm.sep,_xlpm.w)-1))</f>
        <v>ʊɡ</v>
      </c>
      <c r="J232" s="4" t="str">
        <f>_xlfn.LET(_xlpm.sep,":",_xlpm.w,$G232,RIGHT(_xlpm.w,LEN(_xlpm.w)-FIND(_xlpm.sep,_xlpm.w)))</f>
        <v>ug</v>
      </c>
      <c r="K232" s="10">
        <f>_xlfn.LET(_xlpm.w,I232,LEN(_xlpm.w))</f>
        <v>2</v>
      </c>
      <c r="L232" s="10">
        <f>_xlfn.LET(_xlpm.w,J232,LEN(_xlpm.w))</f>
        <v>2</v>
      </c>
      <c r="M232" s="10">
        <f>_xlfn.LET(_xlpm.a,K232,_xlpm.b,L232,MAX(_xlpm.a,_xlpm.b))</f>
        <v>2</v>
      </c>
      <c r="N232" s="10">
        <f>_xlfn.LET(_xlpm.d,(K232,L232),MAX(_xlpm.d)-MIN(_xlpm.d))</f>
        <v>0</v>
      </c>
      <c r="O232" s="1" t="str">
        <f>_xlfn.LET(_xlpm.sep,":",_xlpm.w,$G232,_xlfn.CONCAT("~",RIGHT(_xlpm.w,LEN(_xlpm.w)-FIND(_xlpm.sep,_xlpm.w)),"~"))</f>
        <v>~ug~</v>
      </c>
      <c r="P232" s="1" t="str">
        <f>_xlfn.LET(_xlpm.sep,":",_xlpm.w,$G232,_xlfn.CONCAT("[",LEFT(_xlpm.w,FIND(_xlpm.sep,_xlpm.w)-1),"]"))</f>
        <v>[ʊɡ]</v>
      </c>
      <c r="Q232" s="14" cm="1">
        <f t="array" ref="Q232">SUM(_xlfn._xlws.FILTER($H$2:$H$2300,_xlfn.MAP($O$2:$O$2300,_xlfn.LAMBDA(_xlpm.x,_xlpm.x=$O232))))</f>
        <v>3.1867431485022306E-4</v>
      </c>
      <c r="R232" s="14">
        <f>$H232/Q232</f>
        <v>0.25</v>
      </c>
      <c r="S232" s="14" cm="1">
        <f t="array" ref="S232">SUM(_xlfn._xlws.FILTER($H$2:$H$2300,_xlfn.MAP($P$2:$P$2300,_xlfn.LAMBDA(_xlpm.x,_xlpm.x=$P232))))</f>
        <v>7.9668578712555765E-5</v>
      </c>
      <c r="T232" s="14">
        <f>$H232/S232</f>
        <v>1</v>
      </c>
      <c r="U232" s="14">
        <f>_xlfn.LET(_xlpm.freq,F232,_xlpm.size,M232+1,_xlpm.F,V232,LOG(1+_xlpm.freq)*LOG(1+_xlpm.size)*_xlpm.F)</f>
        <v>7.2495246631565244E-2</v>
      </c>
      <c r="V232" s="14">
        <f>_xlfn.LET(_xlpm.a,T232,_xlpm.b,R232,2*_xlpm.a*_xlpm.b/(_xlpm.a+_xlpm.b))</f>
        <v>0.4</v>
      </c>
      <c r="W232" s="14">
        <f>_xlfn.LET(_xlpm.p,R232,_xlpm.q,T232,LOG(_xlpm.p/_xlpm.q))</f>
        <v>-0.6020599913279624</v>
      </c>
      <c r="X232" s="2"/>
      <c r="AC232" s="2"/>
      <c r="AH232" s="2"/>
      <c r="AI232" s="2"/>
    </row>
    <row r="233" spans="1:35">
      <c r="A233" s="1" t="str">
        <f>_xlfn.LET(_xlpm.sep," : ",CONCATENATE(O233,_xlpm.sep,P233))</f>
        <v>~ars~ : [ɑɹz]</v>
      </c>
      <c r="B233" s="1">
        <f>_xlfn.LET(_xlpm.d,$G233,_xlpm.k,_xlfn.CONCAT(LEFT(TRIM(B$1),1),"*"),COUNTIF(_xlpm.d,_xlpm.k))</f>
        <v>0</v>
      </c>
      <c r="C233" s="1">
        <f>_xlfn.LET(_xlpm.d,$G233,_xlpm.k,_xlfn.CONCAT(LEFT(TRIM(C$1),1),"*"),COUNTIF(_xlpm.d,_xlpm.k))</f>
        <v>0</v>
      </c>
      <c r="D233" s="1">
        <f>_xlfn.LET(_xlpm.d,$G233,_xlpm.k,_xlfn.CONCAT(LEFT(TRIM(D$1),1),"*"),COUNTIF(_xlpm.d,_xlpm.k))</f>
        <v>0</v>
      </c>
      <c r="E233" s="1">
        <f>LOG(F233+1,10)</f>
        <v>0.30102999566398114</v>
      </c>
      <c r="F233" s="7">
        <v>1</v>
      </c>
      <c r="G233" s="9" t="s">
        <v>2072</v>
      </c>
      <c r="H233" s="4">
        <f>F233/freq.sum.r6e</f>
        <v>7.9668578712555765E-5</v>
      </c>
      <c r="I233" s="1" t="str">
        <f>_xlfn.LET(_xlpm.sep,":",_xlpm.w,$G233,LEFT(_xlpm.w,FIND(_xlpm.sep,_xlpm.w)-1))</f>
        <v>ɑɹz</v>
      </c>
      <c r="J233" s="1" t="str">
        <f>_xlfn.LET(_xlpm.sep,":",_xlpm.w,$G233,RIGHT(_xlpm.w,LEN(_xlpm.w)-FIND(_xlpm.sep,_xlpm.w)))</f>
        <v>ars</v>
      </c>
      <c r="K233" s="10">
        <f>_xlfn.LET(_xlpm.w,I233,LEN(_xlpm.w))</f>
        <v>3</v>
      </c>
      <c r="L233" s="10">
        <f>_xlfn.LET(_xlpm.w,J233,LEN(_xlpm.w))</f>
        <v>3</v>
      </c>
      <c r="M233" s="10">
        <f>_xlfn.LET(_xlpm.a,K233,_xlpm.b,L233,MAX(_xlpm.a,_xlpm.b))</f>
        <v>3</v>
      </c>
      <c r="N233" s="10">
        <f>_xlfn.LET(_xlpm.d,(K233,L233),MAX(_xlpm.d)-MIN(_xlpm.d))</f>
        <v>0</v>
      </c>
      <c r="O233" s="1" t="str">
        <f>_xlfn.LET(_xlpm.sep,":",_xlpm.w,$G233,_xlfn.CONCAT("~",RIGHT(_xlpm.w,LEN(_xlpm.w)-FIND(_xlpm.sep,_xlpm.w)),"~"))</f>
        <v>~ars~</v>
      </c>
      <c r="P233" s="1" t="str">
        <f>_xlfn.LET(_xlpm.sep,":",_xlpm.w,$G233,_xlfn.CONCAT("[",LEFT(_xlpm.w,FIND(_xlpm.sep,_xlpm.w)-1),"]"))</f>
        <v>[ɑɹz]</v>
      </c>
      <c r="Q233" s="14" cm="1">
        <f t="array" ref="Q233">SUM(_xlfn._xlws.FILTER($H$2:$H$2300,_xlfn.MAP($O$2:$O$2300,_xlfn.LAMBDA(_xlpm.x,_xlpm.x=$O233))))</f>
        <v>3.1867431485022306E-4</v>
      </c>
      <c r="R233" s="14">
        <f>$H233/Q233</f>
        <v>0.25</v>
      </c>
      <c r="S233" s="14" cm="1">
        <f t="array" ref="S233">SUM(_xlfn._xlws.FILTER($H$2:$H$2300,_xlfn.MAP($P$2:$P$2300,_xlfn.LAMBDA(_xlpm.x,_xlpm.x=$P233))))</f>
        <v>7.9668578712555765E-5</v>
      </c>
      <c r="T233" s="14">
        <f>$H233/S233</f>
        <v>1</v>
      </c>
      <c r="U233" s="14">
        <f>_xlfn.LET(_xlpm.freq,F233,_xlpm.size,M233+1,_xlpm.F,V233,LOG(1+_xlpm.freq)*LOG(1+_xlpm.size)*_xlpm.F)</f>
        <v>8.4164374949809884E-2</v>
      </c>
      <c r="V233" s="14">
        <f>_xlfn.LET(_xlpm.a,T233,_xlpm.b,R233,2*_xlpm.a*_xlpm.b/(_xlpm.a+_xlpm.b))</f>
        <v>0.4</v>
      </c>
      <c r="W233" s="14">
        <f>_xlfn.LET(_xlpm.p,R233,_xlpm.q,T233,LOG(_xlpm.p/_xlpm.q))</f>
        <v>-0.6020599913279624</v>
      </c>
      <c r="X233" s="2"/>
      <c r="AC233" s="2"/>
      <c r="AH233" s="2"/>
      <c r="AI233" s="2"/>
    </row>
    <row r="234" spans="1:35">
      <c r="A234" s="1" t="str">
        <f>_xlfn.LET(_xlpm.sep," : ",CONCATENATE(O234,_xlpm.sep,P234))</f>
        <v>~oc~ : [ɔk]</v>
      </c>
      <c r="B234" s="1">
        <f>_xlfn.LET(_xlpm.d,$G234,_xlpm.k,_xlfn.CONCAT(LEFT(TRIM(B$1),1),"*"),COUNTIF(_xlpm.d,_xlpm.k))</f>
        <v>0</v>
      </c>
      <c r="C234" s="1">
        <f>_xlfn.LET(_xlpm.d,$G234,_xlpm.k,_xlfn.CONCAT(LEFT(TRIM(C$1),1),"*"),COUNTIF(_xlpm.d,_xlpm.k))</f>
        <v>0</v>
      </c>
      <c r="D234" s="1">
        <f>_xlfn.LET(_xlpm.d,$G234,_xlpm.k,_xlfn.CONCAT(LEFT(TRIM(D$1),1),"*"),COUNTIF(_xlpm.d,_xlpm.k))</f>
        <v>0</v>
      </c>
      <c r="E234" s="1">
        <f>LOG(F234+1,10)</f>
        <v>0.30102999566398114</v>
      </c>
      <c r="F234" s="7">
        <v>1</v>
      </c>
      <c r="G234" s="9" t="s">
        <v>983</v>
      </c>
      <c r="H234" s="4">
        <f>F234/freq.sum.r6e</f>
        <v>7.9668578712555765E-5</v>
      </c>
      <c r="I234" s="4" t="str">
        <f>_xlfn.LET(_xlpm.sep,":",_xlpm.w,$G234,LEFT(_xlpm.w,FIND(_xlpm.sep,_xlpm.w)-1))</f>
        <v>ɔk</v>
      </c>
      <c r="J234" s="4" t="str">
        <f>_xlfn.LET(_xlpm.sep,":",_xlpm.w,$G234,RIGHT(_xlpm.w,LEN(_xlpm.w)-FIND(_xlpm.sep,_xlpm.w)))</f>
        <v>oc</v>
      </c>
      <c r="K234" s="10">
        <f>_xlfn.LET(_xlpm.w,I234,LEN(_xlpm.w))</f>
        <v>2</v>
      </c>
      <c r="L234" s="10">
        <f>_xlfn.LET(_xlpm.w,J234,LEN(_xlpm.w))</f>
        <v>2</v>
      </c>
      <c r="M234" s="10">
        <f>_xlfn.LET(_xlpm.a,K234,_xlpm.b,L234,MAX(_xlpm.a,_xlpm.b))</f>
        <v>2</v>
      </c>
      <c r="N234" s="10">
        <f>_xlfn.LET(_xlpm.d,(K234,L234),MAX(_xlpm.d)-MIN(_xlpm.d))</f>
        <v>0</v>
      </c>
      <c r="O234" s="1" t="str">
        <f>_xlfn.LET(_xlpm.sep,":",_xlpm.w,$G234,_xlfn.CONCAT("~",RIGHT(_xlpm.w,LEN(_xlpm.w)-FIND(_xlpm.sep,_xlpm.w)),"~"))</f>
        <v>~oc~</v>
      </c>
      <c r="P234" s="1" t="str">
        <f>_xlfn.LET(_xlpm.sep,":",_xlpm.w,$G234,_xlfn.CONCAT("[",LEFT(_xlpm.w,FIND(_xlpm.sep,_xlpm.w)-1),"]"))</f>
        <v>[ɔk]</v>
      </c>
      <c r="Q234" s="14" cm="1">
        <f t="array" ref="Q234">SUM(_xlfn._xlws.FILTER($H$2:$H$2300,_xlfn.MAP($O$2:$O$2300,_xlfn.LAMBDA(_xlpm.x,_xlpm.x=$O234))))</f>
        <v>1.5933715742511151E-3</v>
      </c>
      <c r="R234" s="14">
        <f>$H234/Q234</f>
        <v>5.000000000000001E-2</v>
      </c>
      <c r="S234" s="14" cm="1">
        <f t="array" ref="S234">SUM(_xlfn._xlws.FILTER($H$2:$H$2300,_xlfn.MAP($P$2:$P$2300,_xlfn.LAMBDA(_xlpm.x,_xlpm.x=$P234))))</f>
        <v>3.9834289356277883E-4</v>
      </c>
      <c r="T234" s="14">
        <f>$H234/S234</f>
        <v>0.2</v>
      </c>
      <c r="U234" s="14">
        <f>_xlfn.LET(_xlpm.freq,F234,_xlpm.size,M234+1,_xlpm.F,V234,LOG(1+_xlpm.freq)*LOG(1+_xlpm.size)*_xlpm.F)</f>
        <v>1.4499049326313049E-2</v>
      </c>
      <c r="V234" s="14">
        <f>_xlfn.LET(_xlpm.a,T234,_xlpm.b,R234,2*_xlpm.a*_xlpm.b/(_xlpm.a+_xlpm.b))</f>
        <v>8.0000000000000016E-2</v>
      </c>
      <c r="W234" s="14">
        <f>_xlfn.LET(_xlpm.p,R234,_xlpm.q,T234,LOG(_xlpm.p/_xlpm.q))</f>
        <v>-0.60205999132796229</v>
      </c>
      <c r="X234" s="2"/>
      <c r="AC234" s="2"/>
      <c r="AH234" s="2"/>
      <c r="AI234" s="2"/>
    </row>
    <row r="235" spans="1:35">
      <c r="A235" s="1" t="str">
        <f>_xlfn.LET(_xlpm.sep," : ",CONCATENATE(O235,_xlpm.sep,P235))</f>
        <v>~oc~ : [əʊs]</v>
      </c>
      <c r="B235" s="1">
        <f>_xlfn.LET(_xlpm.d,$G235,_xlpm.k,_xlfn.CONCAT(LEFT(TRIM(B$1),1),"*"),COUNTIF(_xlpm.d,_xlpm.k))</f>
        <v>0</v>
      </c>
      <c r="C235" s="1">
        <f>_xlfn.LET(_xlpm.d,$G235,_xlpm.k,_xlfn.CONCAT(LEFT(TRIM(C$1),1),"*"),COUNTIF(_xlpm.d,_xlpm.k))</f>
        <v>0</v>
      </c>
      <c r="D235" s="1">
        <f>_xlfn.LET(_xlpm.d,$G235,_xlpm.k,_xlfn.CONCAT(LEFT(TRIM(D$1),1),"*"),COUNTIF(_xlpm.d,_xlpm.k))</f>
        <v>0</v>
      </c>
      <c r="E235" s="1">
        <f>LOG(F235+1,10)</f>
        <v>0.30102999566398114</v>
      </c>
      <c r="F235" s="7">
        <v>1</v>
      </c>
      <c r="G235" s="9" t="s">
        <v>2003</v>
      </c>
      <c r="H235" s="4">
        <f>F235/freq.sum.r6e</f>
        <v>7.9668578712555765E-5</v>
      </c>
      <c r="I235" s="1" t="str">
        <f>_xlfn.LET(_xlpm.sep,":",_xlpm.w,$G235,LEFT(_xlpm.w,FIND(_xlpm.sep,_xlpm.w)-1))</f>
        <v>əʊs</v>
      </c>
      <c r="J235" s="1" t="str">
        <f>_xlfn.LET(_xlpm.sep,":",_xlpm.w,$G235,RIGHT(_xlpm.w,LEN(_xlpm.w)-FIND(_xlpm.sep,_xlpm.w)))</f>
        <v>oc</v>
      </c>
      <c r="K235" s="10">
        <f>_xlfn.LET(_xlpm.w,I235,LEN(_xlpm.w))</f>
        <v>3</v>
      </c>
      <c r="L235" s="10">
        <f>_xlfn.LET(_xlpm.w,J235,LEN(_xlpm.w))</f>
        <v>2</v>
      </c>
      <c r="M235" s="10">
        <f>_xlfn.LET(_xlpm.a,K235,_xlpm.b,L235,MAX(_xlpm.a,_xlpm.b))</f>
        <v>3</v>
      </c>
      <c r="N235" s="10">
        <f>_xlfn.LET(_xlpm.d,(K235,L235),MAX(_xlpm.d)-MIN(_xlpm.d))</f>
        <v>1</v>
      </c>
      <c r="O235" s="1" t="str">
        <f>_xlfn.LET(_xlpm.sep,":",_xlpm.w,$G235,_xlfn.CONCAT("~",RIGHT(_xlpm.w,LEN(_xlpm.w)-FIND(_xlpm.sep,_xlpm.w)),"~"))</f>
        <v>~oc~</v>
      </c>
      <c r="P235" s="1" t="str">
        <f>_xlfn.LET(_xlpm.sep,":",_xlpm.w,$G235,_xlfn.CONCAT("[",LEFT(_xlpm.w,FIND(_xlpm.sep,_xlpm.w)-1),"]"))</f>
        <v>[əʊs]</v>
      </c>
      <c r="Q235" s="14" cm="1">
        <f t="array" ref="Q235">SUM(_xlfn._xlws.FILTER($H$2:$H$2302,_xlfn.MAP($O$2:$O$2302,_xlfn.LAMBDA(_xlpm.x,_xlpm.x=$O235))))</f>
        <v>1.5933715742511151E-3</v>
      </c>
      <c r="R235" s="14">
        <f>$H235/Q235</f>
        <v>5.000000000000001E-2</v>
      </c>
      <c r="S235" s="14" cm="1">
        <f t="array" ref="S235">SUM(_xlfn._xlws.FILTER($H$2:$H$2302,_xlfn.MAP($P$2:$P$2302,_xlfn.LAMBDA(_xlpm.x,_xlpm.x=$P235))))</f>
        <v>3.9834289356277883E-4</v>
      </c>
      <c r="T235" s="14">
        <f>$H235/S235</f>
        <v>0.2</v>
      </c>
      <c r="U235" s="14">
        <f>_xlfn.LET(_xlpm.freq,F235,_xlpm.size,M235+1,_xlpm.F,V235,LOG(1+_xlpm.freq)*LOG(1+_xlpm.size)*_xlpm.F)</f>
        <v>1.6832874989961978E-2</v>
      </c>
      <c r="V235" s="14">
        <f>_xlfn.LET(_xlpm.a,T235,_xlpm.b,R235,2*_xlpm.a*_xlpm.b/(_xlpm.a+_xlpm.b))</f>
        <v>8.0000000000000016E-2</v>
      </c>
      <c r="W235" s="14">
        <f>_xlfn.LET(_xlpm.p,R235,_xlpm.q,T235,LOG(_xlpm.p/_xlpm.q))</f>
        <v>-0.60205999132796229</v>
      </c>
      <c r="X235" s="2"/>
      <c r="AC235" s="2"/>
      <c r="AH235" s="2"/>
      <c r="AI235" s="2"/>
    </row>
    <row r="236" spans="1:35">
      <c r="A236" s="1" t="str">
        <f>_xlfn.LET(_xlpm.sep," : ",CONCATENATE(O236,_xlpm.sep,P236))</f>
        <v>~er~ : [ɛɹ]</v>
      </c>
      <c r="B236" s="1">
        <f>_xlfn.LET(_xlpm.d,$G236,_xlpm.k,_xlfn.CONCAT(LEFT(TRIM(B$1),1),"*"),COUNTIF(_xlpm.d,_xlpm.k))</f>
        <v>0</v>
      </c>
      <c r="C236" s="1">
        <f>_xlfn.LET(_xlpm.d,$G236,_xlpm.k,_xlfn.CONCAT(LEFT(TRIM(C$1),1),"*"),COUNTIF(_xlpm.d,_xlpm.k))</f>
        <v>0</v>
      </c>
      <c r="D236" s="1">
        <f>_xlfn.LET(_xlpm.d,$G236,_xlpm.k,_xlfn.CONCAT(LEFT(TRIM(D$1),1),"*"),COUNTIF(_xlpm.d,_xlpm.k))</f>
        <v>0</v>
      </c>
      <c r="E236" s="1">
        <f>LOG(F236+1,10)</f>
        <v>1.3424226808222062</v>
      </c>
      <c r="F236" s="7">
        <v>21</v>
      </c>
      <c r="G236" s="9" t="s">
        <v>1758</v>
      </c>
      <c r="H236" s="4">
        <f>F236/freq.sum.r6e</f>
        <v>1.6730401529636712E-3</v>
      </c>
      <c r="I236" s="1" t="str">
        <f>_xlfn.LET(_xlpm.sep,":",_xlpm.w,$G236,LEFT(_xlpm.w,FIND(_xlpm.sep,_xlpm.w)-1))</f>
        <v>ɛɹ</v>
      </c>
      <c r="J236" s="1" t="str">
        <f>_xlfn.LET(_xlpm.sep,":",_xlpm.w,$G236,RIGHT(_xlpm.w,LEN(_xlpm.w)-FIND(_xlpm.sep,_xlpm.w)))</f>
        <v>er</v>
      </c>
      <c r="K236" s="10">
        <f>_xlfn.LET(_xlpm.w,I236,LEN(_xlpm.w))</f>
        <v>2</v>
      </c>
      <c r="L236" s="10">
        <f>_xlfn.LET(_xlpm.w,J236,LEN(_xlpm.w))</f>
        <v>2</v>
      </c>
      <c r="M236" s="10">
        <f>_xlfn.LET(_xlpm.a,K236,_xlpm.b,L236,MAX(_xlpm.a,_xlpm.b))</f>
        <v>2</v>
      </c>
      <c r="N236" s="10">
        <f>_xlfn.LET(_xlpm.d,(K236,L236),MAX(_xlpm.d)-MIN(_xlpm.d))</f>
        <v>0</v>
      </c>
      <c r="O236" s="1" t="str">
        <f>_xlfn.LET(_xlpm.sep,":",_xlpm.w,$G236,_xlfn.CONCAT("~",RIGHT(_xlpm.w,LEN(_xlpm.w)-FIND(_xlpm.sep,_xlpm.w)),"~"))</f>
        <v>~er~</v>
      </c>
      <c r="P236" s="1" t="str">
        <f>_xlfn.LET(_xlpm.sep,":",_xlpm.w,$G236,_xlfn.CONCAT("[",LEFT(_xlpm.w,FIND(_xlpm.sep,_xlpm.w)-1),"]"))</f>
        <v>[ɛɹ]</v>
      </c>
      <c r="Q236" s="14" cm="1">
        <f t="array" ref="Q236">SUM(_xlfn._xlws.FILTER($H$2:$H$2302,_xlfn.MAP($O$2:$O$2302,_xlfn.LAMBDA(_xlpm.x,_xlpm.x=$O236))))</f>
        <v>2.7246653919694074E-2</v>
      </c>
      <c r="R236" s="14">
        <f>$H236/Q236</f>
        <v>6.1403508771929828E-2</v>
      </c>
      <c r="S236" s="14" cm="1">
        <f t="array" ref="S236">SUM(_xlfn._xlws.FILTER($H$2:$H$2302,_xlfn.MAP($P$2:$P$2302,_xlfn.LAMBDA(_xlpm.x,_xlpm.x=$P236))))</f>
        <v>6.9311663479923518E-3</v>
      </c>
      <c r="T236" s="14">
        <f>$H236/S236</f>
        <v>0.2413793103448276</v>
      </c>
      <c r="U236" s="14">
        <f>_xlfn.LET(_xlpm.freq,F236,_xlpm.size,M236+1,_xlpm.F,V236,LOG(1+_xlpm.freq)*LOG(1+_xlpm.size)*_xlpm.F)</f>
        <v>7.9126334447831376E-2</v>
      </c>
      <c r="V236" s="14">
        <f>_xlfn.LET(_xlpm.a,T236,_xlpm.b,R236,2*_xlpm.a*_xlpm.b/(_xlpm.a+_xlpm.b))</f>
        <v>9.7902097902097918E-2</v>
      </c>
      <c r="W236" s="14">
        <f>_xlfn.LET(_xlpm.p,R236,_xlpm.q,T236,LOG(_xlpm.p/_xlpm.q))</f>
        <v>-0.59450685343751652</v>
      </c>
      <c r="X236" s="2"/>
      <c r="AC236" s="2"/>
      <c r="AH236" s="2"/>
      <c r="AI236" s="2"/>
    </row>
    <row r="237" spans="1:35">
      <c r="A237" s="1" t="str">
        <f>_xlfn.LET(_xlpm.sep," : ",CONCATENATE(O237,_xlpm.sep,P237))</f>
        <v>~it~ : [it]</v>
      </c>
      <c r="B237" s="1">
        <f>_xlfn.LET(_xlpm.d,$G237,_xlpm.k,_xlfn.CONCAT(LEFT(TRIM(B$1),1),"*"),COUNTIF(_xlpm.d,_xlpm.k))</f>
        <v>0</v>
      </c>
      <c r="C237" s="1">
        <f>_xlfn.LET(_xlpm.d,$G237,_xlpm.k,_xlfn.CONCAT(LEFT(TRIM(C$1),1),"*"),COUNTIF(_xlpm.d,_xlpm.k))</f>
        <v>0</v>
      </c>
      <c r="D237" s="1">
        <f>_xlfn.LET(_xlpm.d,$G237,_xlpm.k,_xlfn.CONCAT(LEFT(TRIM(D$1),1),"*"),COUNTIF(_xlpm.d,_xlpm.k))</f>
        <v>0</v>
      </c>
      <c r="E237" s="1">
        <f>LOG(F237+1,10)</f>
        <v>0.47712125471966244</v>
      </c>
      <c r="F237" s="7">
        <v>2</v>
      </c>
      <c r="G237" s="9" t="s">
        <v>218</v>
      </c>
      <c r="H237" s="4">
        <f>F237/freq.sum.r6e</f>
        <v>1.5933715742511153E-4</v>
      </c>
      <c r="I237" s="1" t="str">
        <f>_xlfn.LET(_xlpm.sep,":",_xlpm.w,$G237,LEFT(_xlpm.w,FIND(_xlpm.sep,_xlpm.w)-1))</f>
        <v>it</v>
      </c>
      <c r="J237" s="1" t="str">
        <f>_xlfn.LET(_xlpm.sep,":",_xlpm.w,$G237,RIGHT(_xlpm.w,LEN(_xlpm.w)-FIND(_xlpm.sep,_xlpm.w)))</f>
        <v>it</v>
      </c>
      <c r="K237" s="10">
        <f>_xlfn.LET(_xlpm.w,I237,LEN(_xlpm.w))</f>
        <v>2</v>
      </c>
      <c r="L237" s="10">
        <f>_xlfn.LET(_xlpm.w,J237,LEN(_xlpm.w))</f>
        <v>2</v>
      </c>
      <c r="M237" s="10">
        <f>_xlfn.LET(_xlpm.a,K237,_xlpm.b,L237,MAX(_xlpm.a,_xlpm.b))</f>
        <v>2</v>
      </c>
      <c r="N237" s="10">
        <f>_xlfn.LET(_xlpm.d,(K237,L237),MAX(_xlpm.d)-MIN(_xlpm.d))</f>
        <v>0</v>
      </c>
      <c r="O237" s="1" t="str">
        <f>_xlfn.LET(_xlpm.sep,":",_xlpm.w,$G237,_xlfn.CONCAT("~",RIGHT(_xlpm.w,LEN(_xlpm.w)-FIND(_xlpm.sep,_xlpm.w)),"~"))</f>
        <v>~it~</v>
      </c>
      <c r="P237" s="1" t="str">
        <f>_xlfn.LET(_xlpm.sep,":",_xlpm.w,$G237,_xlfn.CONCAT("[",LEFT(_xlpm.w,FIND(_xlpm.sep,_xlpm.w)-1),"]"))</f>
        <v>[it]</v>
      </c>
      <c r="Q237" s="14" cm="1">
        <f t="array" ref="Q237">SUM(_xlfn._xlws.FILTER($H$2:$H$2302,_xlfn.MAP($O$2:$O$2302,_xlfn.LAMBDA(_xlpm.x,_xlpm.x=$O237))))</f>
        <v>9.2415551306564685E-3</v>
      </c>
      <c r="R237" s="14">
        <f>$H237/Q237</f>
        <v>1.7241379310344827E-2</v>
      </c>
      <c r="S237" s="14" cm="1">
        <f t="array" ref="S237">SUM(_xlfn._xlws.FILTER($H$2:$H$2302,_xlfn.MAP($P$2:$P$2302,_xlfn.LAMBDA(_xlpm.x,_xlpm.x=$P237))))</f>
        <v>2.3900573613766731E-3</v>
      </c>
      <c r="T237" s="14">
        <f>$H237/S237</f>
        <v>6.6666666666666666E-2</v>
      </c>
      <c r="U237" s="14">
        <f>_xlfn.LET(_xlpm.freq,F237,_xlpm.size,M237+1,_xlpm.F,V237,LOG(1+_xlpm.freq)*LOG(1+_xlpm.size)*_xlpm.F)</f>
        <v>7.8700169446275763E-3</v>
      </c>
      <c r="V237" s="14">
        <f>_xlfn.LET(_xlpm.a,T237,_xlpm.b,R237,2*_xlpm.a*_xlpm.b/(_xlpm.a+_xlpm.b))</f>
        <v>2.7397260273972605E-2</v>
      </c>
      <c r="W237" s="14">
        <f>_xlfn.LET(_xlpm.p,R237,_xlpm.q,T237,LOG(_xlpm.p/_xlpm.q))</f>
        <v>-0.58733673450725599</v>
      </c>
      <c r="X237" s="2"/>
      <c r="AC237" s="2"/>
      <c r="AH237" s="2"/>
      <c r="AI237" s="2"/>
    </row>
    <row r="238" spans="1:35">
      <c r="A238" s="1" t="str">
        <f>_xlfn.LET(_xlpm.sep," : ",CONCATENATE(O238,_xlpm.sep,P238))</f>
        <v>~ath~ : [ɑð]</v>
      </c>
      <c r="B238" s="1">
        <f>_xlfn.LET(_xlpm.d,$G238,_xlpm.k,_xlfn.CONCAT(LEFT(TRIM(B$1),1),"*"),COUNTIF(_xlpm.d,_xlpm.k))</f>
        <v>0</v>
      </c>
      <c r="C238" s="1">
        <f>_xlfn.LET(_xlpm.d,$G238,_xlpm.k,_xlfn.CONCAT(LEFT(TRIM(C$1),1),"*"),COUNTIF(_xlpm.d,_xlpm.k))</f>
        <v>0</v>
      </c>
      <c r="D238" s="1">
        <f>_xlfn.LET(_xlpm.d,$G238,_xlpm.k,_xlfn.CONCAT(LEFT(TRIM(D$1),1),"*"),COUNTIF(_xlpm.d,_xlpm.k))</f>
        <v>0</v>
      </c>
      <c r="E238" s="1">
        <f>LOG(F238+1,10)</f>
        <v>0.69897000433601875</v>
      </c>
      <c r="F238" s="7">
        <v>4</v>
      </c>
      <c r="G238" s="9" t="s">
        <v>1711</v>
      </c>
      <c r="H238" s="4">
        <f>F238/freq.sum.r6e</f>
        <v>3.1867431485022306E-4</v>
      </c>
      <c r="I238" s="1" t="str">
        <f>_xlfn.LET(_xlpm.sep,":",_xlpm.w,$G238,LEFT(_xlpm.w,FIND(_xlpm.sep,_xlpm.w)-1))</f>
        <v>ɑð</v>
      </c>
      <c r="J238" s="1" t="str">
        <f>_xlfn.LET(_xlpm.sep,":",_xlpm.w,$G238,RIGHT(_xlpm.w,LEN(_xlpm.w)-FIND(_xlpm.sep,_xlpm.w)))</f>
        <v>ath</v>
      </c>
      <c r="K238" s="10">
        <f>_xlfn.LET(_xlpm.w,I238,LEN(_xlpm.w))</f>
        <v>2</v>
      </c>
      <c r="L238" s="10">
        <f>_xlfn.LET(_xlpm.w,J238,LEN(_xlpm.w))</f>
        <v>3</v>
      </c>
      <c r="M238" s="10">
        <f>_xlfn.LET(_xlpm.a,K238,_xlpm.b,L238,MAX(_xlpm.a,_xlpm.b))</f>
        <v>3</v>
      </c>
      <c r="N238" s="10">
        <f>_xlfn.LET(_xlpm.d,(K238,L238),MAX(_xlpm.d)-MIN(_xlpm.d))</f>
        <v>1</v>
      </c>
      <c r="O238" s="1" t="str">
        <f>_xlfn.LET(_xlpm.sep,":",_xlpm.w,$G238,_xlfn.CONCAT("~",RIGHT(_xlpm.w,LEN(_xlpm.w)-FIND(_xlpm.sep,_xlpm.w)),"~"))</f>
        <v>~ath~</v>
      </c>
      <c r="P238" s="1" t="str">
        <f>_xlfn.LET(_xlpm.sep,":",_xlpm.w,$G238,_xlfn.CONCAT("[",LEFT(_xlpm.w,FIND(_xlpm.sep,_xlpm.w)-1),"]"))</f>
        <v>[ɑð]</v>
      </c>
      <c r="Q238" s="14" cm="1">
        <f t="array" ref="Q238">SUM(_xlfn._xlws.FILTER($H$2:$H$2300,_xlfn.MAP($O$2:$O$2300,_xlfn.LAMBDA(_xlpm.x,_xlpm.x=$O238))))</f>
        <v>1.1950286806883365E-3</v>
      </c>
      <c r="R238" s="14">
        <f>$H238/Q238</f>
        <v>0.26666666666666666</v>
      </c>
      <c r="S238" s="14" cm="1">
        <f t="array" ref="S238">SUM(_xlfn._xlws.FILTER($H$2:$H$2300,_xlfn.MAP($P$2:$P$2300,_xlfn.LAMBDA(_xlpm.x,_xlpm.x=$P238))))</f>
        <v>3.1867431485022306E-4</v>
      </c>
      <c r="T238" s="14">
        <f>$H238/S238</f>
        <v>1</v>
      </c>
      <c r="U238" s="14">
        <f>_xlfn.LET(_xlpm.freq,F238,_xlpm.size,M238+1,_xlpm.F,V238,LOG(1+_xlpm.freq)*LOG(1+_xlpm.size)*_xlpm.F)</f>
        <v>0.20570908082589232</v>
      </c>
      <c r="V238" s="14">
        <f>_xlfn.LET(_xlpm.a,T238,_xlpm.b,R238,2*_xlpm.a*_xlpm.b/(_xlpm.a+_xlpm.b))</f>
        <v>0.4210526315789474</v>
      </c>
      <c r="W238" s="14">
        <f>_xlfn.LET(_xlpm.p,R238,_xlpm.q,T238,LOG(_xlpm.p/_xlpm.q))</f>
        <v>-0.57403126772771884</v>
      </c>
      <c r="X238" s="2"/>
      <c r="AC238" s="2"/>
      <c r="AH238" s="2"/>
      <c r="AI238" s="2"/>
    </row>
    <row r="239" spans="1:35">
      <c r="A239" s="1" t="str">
        <f>_xlfn.LET(_xlpm.sep," : ",CONCATENATE(O239,_xlpm.sep,P239))</f>
        <v>~al~ : [ɑl]</v>
      </c>
      <c r="B239" s="1">
        <f>_xlfn.LET(_xlpm.d,$G239,_xlpm.k,_xlfn.CONCAT(LEFT(TRIM(B$1),1),"*"),COUNTIF(_xlpm.d,_xlpm.k))</f>
        <v>0</v>
      </c>
      <c r="C239" s="1">
        <f>_xlfn.LET(_xlpm.d,$G239,_xlpm.k,_xlfn.CONCAT(LEFT(TRIM(C$1),1),"*"),COUNTIF(_xlpm.d,_xlpm.k))</f>
        <v>0</v>
      </c>
      <c r="D239" s="1">
        <f>_xlfn.LET(_xlpm.d,$G239,_xlpm.k,_xlfn.CONCAT(LEFT(TRIM(D$1),1),"*"),COUNTIF(_xlpm.d,_xlpm.k))</f>
        <v>0</v>
      </c>
      <c r="E239" s="1">
        <f>LOG(F239+1,10)</f>
        <v>0.95424250943932487</v>
      </c>
      <c r="F239" s="7">
        <v>8</v>
      </c>
      <c r="G239" s="9" t="s">
        <v>1058</v>
      </c>
      <c r="H239" s="4">
        <f>F239/freq.sum.r6e</f>
        <v>6.3734862970044612E-4</v>
      </c>
      <c r="I239" s="1" t="str">
        <f>_xlfn.LET(_xlpm.sep,":",_xlpm.w,$G239,LEFT(_xlpm.w,FIND(_xlpm.sep,_xlpm.w)-1))</f>
        <v>ɑl</v>
      </c>
      <c r="J239" s="1" t="str">
        <f>_xlfn.LET(_xlpm.sep,":",_xlpm.w,$G239,RIGHT(_xlpm.w,LEN(_xlpm.w)-FIND(_xlpm.sep,_xlpm.w)))</f>
        <v>al</v>
      </c>
      <c r="K239" s="10">
        <f>_xlfn.LET(_xlpm.w,I239,LEN(_xlpm.w))</f>
        <v>2</v>
      </c>
      <c r="L239" s="10">
        <f>_xlfn.LET(_xlpm.w,J239,LEN(_xlpm.w))</f>
        <v>2</v>
      </c>
      <c r="M239" s="10">
        <f>_xlfn.LET(_xlpm.a,K239,_xlpm.b,L239,MAX(_xlpm.a,_xlpm.b))</f>
        <v>2</v>
      </c>
      <c r="N239" s="10">
        <f>_xlfn.LET(_xlpm.d,(K239,L239),MAX(_xlpm.d)-MIN(_xlpm.d))</f>
        <v>0</v>
      </c>
      <c r="O239" s="1" t="str">
        <f>_xlfn.LET(_xlpm.sep,":",_xlpm.w,$G239,_xlfn.CONCAT("~",RIGHT(_xlpm.w,LEN(_xlpm.w)-FIND(_xlpm.sep,_xlpm.w)),"~"))</f>
        <v>~al~</v>
      </c>
      <c r="P239" s="1" t="str">
        <f>_xlfn.LET(_xlpm.sep,":",_xlpm.w,$G239,_xlfn.CONCAT("[",LEFT(_xlpm.w,FIND(_xlpm.sep,_xlpm.w)-1),"]"))</f>
        <v>[ɑl]</v>
      </c>
      <c r="Q239" s="14" cm="1">
        <f t="array" ref="Q239">SUM(_xlfn._xlws.FILTER($H$2:$H$2303,_xlfn.MAP($O$2:$O$2303,_xlfn.LAMBDA(_xlpm.x,_xlpm.x=$O239))))</f>
        <v>1.1631612492033143E-2</v>
      </c>
      <c r="R239" s="14">
        <f>$H239/Q239</f>
        <v>5.4794520547945202E-2</v>
      </c>
      <c r="S239" s="14" cm="1">
        <f t="array" ref="S239">SUM(_xlfn._xlws.FILTER($H$2:$H$2303,_xlfn.MAP($P$2:$P$2303,_xlfn.LAMBDA(_xlpm.x,_xlpm.x=$P239))))</f>
        <v>3.1070745697896751E-3</v>
      </c>
      <c r="T239" s="14">
        <f>$H239/S239</f>
        <v>0.20512820512820512</v>
      </c>
      <c r="U239" s="14">
        <f>_xlfn.LET(_xlpm.freq,F239,_xlpm.size,M239+1,_xlpm.F,V239,LOG(1+_xlpm.freq)*LOG(1+_xlpm.size)*_xlpm.F)</f>
        <v>4.9687458331486536E-2</v>
      </c>
      <c r="V239" s="14">
        <f>_xlfn.LET(_xlpm.a,T239,_xlpm.b,R239,2*_xlpm.a*_xlpm.b/(_xlpm.a+_xlpm.b))</f>
        <v>8.6486486486486491E-2</v>
      </c>
      <c r="W239" s="14">
        <f>_xlfn.LET(_xlpm.p,R239,_xlpm.q,T239,LOG(_xlpm.p/_xlpm.q))</f>
        <v>-0.57328824875793782</v>
      </c>
      <c r="X239" s="2"/>
      <c r="AC239" s="2"/>
      <c r="AH239" s="2"/>
      <c r="AI239" s="2"/>
    </row>
    <row r="240" spans="1:35">
      <c r="A240" s="1" t="str">
        <f>_xlfn.LET(_xlpm.sep," : ",CONCATENATE(O240,_xlpm.sep,P240))</f>
        <v>~y~ : [aɪ]</v>
      </c>
      <c r="B240" s="1">
        <f>_xlfn.LET(_xlpm.d,$G240,_xlpm.k,_xlfn.CONCAT(LEFT(TRIM(B$1),1),"*"),COUNTIF(_xlpm.d,_xlpm.k))</f>
        <v>0</v>
      </c>
      <c r="C240" s="1">
        <f>_xlfn.LET(_xlpm.d,$G240,_xlpm.k,_xlfn.CONCAT(LEFT(TRIM(C$1),1),"*"),COUNTIF(_xlpm.d,_xlpm.k))</f>
        <v>0</v>
      </c>
      <c r="D240" s="1">
        <f>_xlfn.LET(_xlpm.d,$G240,_xlpm.k,_xlfn.CONCAT(LEFT(TRIM(D$1),1),"*"),COUNTIF(_xlpm.d,_xlpm.k))</f>
        <v>0</v>
      </c>
      <c r="E240" s="1">
        <f>LOG(F240+1,10)</f>
        <v>1.4313637641589871</v>
      </c>
      <c r="F240" s="7">
        <v>26</v>
      </c>
      <c r="G240" s="9" t="s">
        <v>389</v>
      </c>
      <c r="H240" s="4">
        <f>F240/freq.sum.r6e</f>
        <v>2.0713830465264498E-3</v>
      </c>
      <c r="I240" s="1" t="str">
        <f>_xlfn.LET(_xlpm.sep,":",_xlpm.w,$G240,LEFT(_xlpm.w,FIND(_xlpm.sep,_xlpm.w)-1))</f>
        <v>aɪ</v>
      </c>
      <c r="J240" s="1" t="str">
        <f>_xlfn.LET(_xlpm.sep,":",_xlpm.w,$G240,RIGHT(_xlpm.w,LEN(_xlpm.w)-FIND(_xlpm.sep,_xlpm.w)))</f>
        <v>y</v>
      </c>
      <c r="K240" s="10">
        <f>_xlfn.LET(_xlpm.w,I240,LEN(_xlpm.w))</f>
        <v>2</v>
      </c>
      <c r="L240" s="10">
        <f>_xlfn.LET(_xlpm.w,J240,LEN(_xlpm.w))</f>
        <v>1</v>
      </c>
      <c r="M240" s="10">
        <f>_xlfn.LET(_xlpm.a,K240,_xlpm.b,L240,MAX(_xlpm.a,_xlpm.b))</f>
        <v>2</v>
      </c>
      <c r="N240" s="10">
        <f>_xlfn.LET(_xlpm.d,(K240,L240),MAX(_xlpm.d)-MIN(_xlpm.d))</f>
        <v>1</v>
      </c>
      <c r="O240" s="1" t="str">
        <f>_xlfn.LET(_xlpm.sep,":",_xlpm.w,$G240,_xlfn.CONCAT("~",RIGHT(_xlpm.w,LEN(_xlpm.w)-FIND(_xlpm.sep,_xlpm.w)),"~"))</f>
        <v>~y~</v>
      </c>
      <c r="P240" s="1" t="str">
        <f>_xlfn.LET(_xlpm.sep,":",_xlpm.w,$G240,_xlfn.CONCAT("[",LEFT(_xlpm.w,FIND(_xlpm.sep,_xlpm.w)-1),"]"))</f>
        <v>[aɪ]</v>
      </c>
      <c r="Q240" s="14" cm="1">
        <f t="array" ref="Q240">SUM(_xlfn._xlws.FILTER($H$2:$H$2302,_xlfn.MAP($O$2:$O$2302,_xlfn.LAMBDA(_xlpm.x,_xlpm.x=$O240))))</f>
        <v>2.6210962396430844E-2</v>
      </c>
      <c r="R240" s="14">
        <f>$H240/Q240</f>
        <v>7.9027355623100315E-2</v>
      </c>
      <c r="S240" s="14" cm="1">
        <f t="array" ref="S240">SUM(_xlfn._xlws.FILTER($H$2:$H$2302,_xlfn.MAP($P$2:$P$2302,_xlfn.LAMBDA(_xlpm.x,_xlpm.x=$P240))))</f>
        <v>7.0905035054174646E-3</v>
      </c>
      <c r="T240" s="14">
        <f>$H240/S240</f>
        <v>0.29213483146067409</v>
      </c>
      <c r="U240" s="14">
        <f>_xlfn.LET(_xlpm.freq,F240,_xlpm.size,M240+1,_xlpm.F,V240,LOG(1+_xlpm.freq)*LOG(1+_xlpm.size)*_xlpm.F)</f>
        <v>0.10720544613088376</v>
      </c>
      <c r="V240" s="14">
        <f>_xlfn.LET(_xlpm.a,T240,_xlpm.b,R240,2*_xlpm.a*_xlpm.b/(_xlpm.a+_xlpm.b))</f>
        <v>0.12440191387559808</v>
      </c>
      <c r="W240" s="14">
        <f>_xlfn.LET(_xlpm.p,R240,_xlpm.q,T240,LOG(_xlpm.p/_xlpm.q))</f>
        <v>-0.56780589130506132</v>
      </c>
      <c r="X240" s="2"/>
      <c r="AC240" s="2"/>
      <c r="AH240" s="2"/>
      <c r="AI240" s="2"/>
    </row>
    <row r="241" spans="1:35">
      <c r="A241" s="1" t="str">
        <f>_xlfn.LET(_xlpm.sep," : ",CONCATENATE(O241,_xlpm.sep,P241))</f>
        <v>~able~ : [eɪbl]</v>
      </c>
      <c r="B241" s="1">
        <f>_xlfn.LET(_xlpm.d,$G241,_xlpm.k,_xlfn.CONCAT(LEFT(TRIM(B$1),1),"*"),COUNTIF(_xlpm.d,_xlpm.k))</f>
        <v>0</v>
      </c>
      <c r="C241" s="1">
        <f>_xlfn.LET(_xlpm.d,$G241,_xlpm.k,_xlfn.CONCAT(LEFT(TRIM(C$1),1),"*"),COUNTIF(_xlpm.d,_xlpm.k))</f>
        <v>0</v>
      </c>
      <c r="D241" s="1">
        <f>_xlfn.LET(_xlpm.d,$G241,_xlpm.k,_xlfn.CONCAT(LEFT(TRIM(D$1),1),"*"),COUNTIF(_xlpm.d,_xlpm.k))</f>
        <v>0</v>
      </c>
      <c r="E241" s="1">
        <f>LOG(F241+1,10)</f>
        <v>0.8450980400142567</v>
      </c>
      <c r="F241" s="7">
        <v>6</v>
      </c>
      <c r="G241" s="9" t="s">
        <v>540</v>
      </c>
      <c r="H241" s="4">
        <f>F241/freq.sum.r6e</f>
        <v>4.7801147227533459E-4</v>
      </c>
      <c r="I241" s="4" t="str">
        <f>_xlfn.LET(_xlpm.sep,":",_xlpm.w,$G241,LEFT(_xlpm.w,FIND(_xlpm.sep,_xlpm.w)-1))</f>
        <v>eɪbl</v>
      </c>
      <c r="J241" s="4" t="str">
        <f>_xlfn.LET(_xlpm.sep,":",_xlpm.w,$G241,RIGHT(_xlpm.w,LEN(_xlpm.w)-FIND(_xlpm.sep,_xlpm.w)))</f>
        <v>able</v>
      </c>
      <c r="K241" s="10">
        <f>_xlfn.LET(_xlpm.w,I241,LEN(_xlpm.w))</f>
        <v>4</v>
      </c>
      <c r="L241" s="10">
        <f>_xlfn.LET(_xlpm.w,J241,LEN(_xlpm.w))</f>
        <v>4</v>
      </c>
      <c r="M241" s="10">
        <f>_xlfn.LET(_xlpm.a,K241,_xlpm.b,L241,MAX(_xlpm.a,_xlpm.b))</f>
        <v>4</v>
      </c>
      <c r="N241" s="10">
        <f>_xlfn.LET(_xlpm.d,(K241,L241),MAX(_xlpm.d)-MIN(_xlpm.d))</f>
        <v>0</v>
      </c>
      <c r="O241" s="1" t="str">
        <f>_xlfn.LET(_xlpm.sep,":",_xlpm.w,$G241,_xlfn.CONCAT("~",RIGHT(_xlpm.w,LEN(_xlpm.w)-FIND(_xlpm.sep,_xlpm.w)),"~"))</f>
        <v>~able~</v>
      </c>
      <c r="P241" s="1" t="str">
        <f>_xlfn.LET(_xlpm.sep,":",_xlpm.w,$G241,_xlfn.CONCAT("[",LEFT(_xlpm.w,FIND(_xlpm.sep,_xlpm.w)-1),"]"))</f>
        <v>[eɪbl]</v>
      </c>
      <c r="Q241" s="14" cm="1">
        <f t="array" ref="Q241">SUM(_xlfn._xlws.FILTER($H$2:$H$2300,_xlfn.MAP($O$2:$O$2300,_xlfn.LAMBDA(_xlpm.x,_xlpm.x=$O241))))</f>
        <v>1.7527087316762269E-3</v>
      </c>
      <c r="R241" s="14">
        <f>$H241/Q241</f>
        <v>0.27272727272727271</v>
      </c>
      <c r="S241" s="14" cm="1">
        <f t="array" ref="S241">SUM(_xlfn._xlws.FILTER($H$2:$H$2300,_xlfn.MAP($P$2:$P$2300,_xlfn.LAMBDA(_xlpm.x,_xlpm.x=$P241))))</f>
        <v>4.7801147227533459E-4</v>
      </c>
      <c r="T241" s="14">
        <f>$H241/S241</f>
        <v>1</v>
      </c>
      <c r="U241" s="14">
        <f>_xlfn.LET(_xlpm.freq,F241,_xlpm.size,M241+1,_xlpm.F,V241,LOG(1+_xlpm.freq)*LOG(1+_xlpm.size)*_xlpm.F)</f>
        <v>0.28183461280022593</v>
      </c>
      <c r="V241" s="14">
        <f>_xlfn.LET(_xlpm.a,T241,_xlpm.b,R241,2*_xlpm.a*_xlpm.b/(_xlpm.a+_xlpm.b))</f>
        <v>0.42857142857142855</v>
      </c>
      <c r="W241" s="14">
        <f>_xlfn.LET(_xlpm.p,R241,_xlpm.q,T241,LOG(_xlpm.p/_xlpm.q))</f>
        <v>-0.56427143043856265</v>
      </c>
      <c r="X241" s="2"/>
      <c r="AC241" s="2"/>
      <c r="AH241" s="2"/>
      <c r="AI241" s="2"/>
    </row>
    <row r="242" spans="1:35">
      <c r="A242" s="1" t="str">
        <f>_xlfn.LET(_xlpm.sep," : ",CONCATENATE(O242,_xlpm.sep,P242))</f>
        <v>~s~ : [ʃ]</v>
      </c>
      <c r="B242" s="1">
        <f>_xlfn.LET(_xlpm.d,$G242,_xlpm.k,_xlfn.CONCAT(LEFT(TRIM(B$1),1),"*"),COUNTIF(_xlpm.d,_xlpm.k))</f>
        <v>0</v>
      </c>
      <c r="C242" s="1">
        <f>_xlfn.LET(_xlpm.d,$G242,_xlpm.k,_xlfn.CONCAT(LEFT(TRIM(C$1),1),"*"),COUNTIF(_xlpm.d,_xlpm.k))</f>
        <v>0</v>
      </c>
      <c r="D242" s="1">
        <f>_xlfn.LET(_xlpm.d,$G242,_xlpm.k,_xlfn.CONCAT(LEFT(TRIM(D$1),1),"*"),COUNTIF(_xlpm.d,_xlpm.k))</f>
        <v>0</v>
      </c>
      <c r="E242" s="1">
        <f>LOG(F242+1,10)</f>
        <v>0.47712125471966244</v>
      </c>
      <c r="F242" s="7">
        <v>2</v>
      </c>
      <c r="G242" s="9" t="s">
        <v>795</v>
      </c>
      <c r="H242" s="4">
        <f>F242/freq.sum.r6e</f>
        <v>1.5933715742511153E-4</v>
      </c>
      <c r="I242" s="1" t="str">
        <f>_xlfn.LET(_xlpm.sep,":",_xlpm.w,$G242,LEFT(_xlpm.w,FIND(_xlpm.sep,_xlpm.w)-1))</f>
        <v>ʃ</v>
      </c>
      <c r="J242" s="1" t="str">
        <f>_xlfn.LET(_xlpm.sep,":",_xlpm.w,$G242,RIGHT(_xlpm.w,LEN(_xlpm.w)-FIND(_xlpm.sep,_xlpm.w)))</f>
        <v>s</v>
      </c>
      <c r="K242" s="10">
        <f>_xlfn.LET(_xlpm.w,I242,LEN(_xlpm.w))</f>
        <v>1</v>
      </c>
      <c r="L242" s="10">
        <f>_xlfn.LET(_xlpm.w,J242,LEN(_xlpm.w))</f>
        <v>1</v>
      </c>
      <c r="M242" s="10">
        <f>_xlfn.LET(_xlpm.a,K242,_xlpm.b,L242,MAX(_xlpm.a,_xlpm.b))</f>
        <v>1</v>
      </c>
      <c r="N242" s="10">
        <f>_xlfn.LET(_xlpm.d,(K242,L242),MAX(_xlpm.d)-MIN(_xlpm.d))</f>
        <v>0</v>
      </c>
      <c r="O242" s="1" t="str">
        <f>_xlfn.LET(_xlpm.sep,":",_xlpm.w,$G242,_xlfn.CONCAT("~",RIGHT(_xlpm.w,LEN(_xlpm.w)-FIND(_xlpm.sep,_xlpm.w)),"~"))</f>
        <v>~s~</v>
      </c>
      <c r="P242" s="1" t="str">
        <f>_xlfn.LET(_xlpm.sep,":",_xlpm.w,$G242,_xlfn.CONCAT("[",LEFT(_xlpm.w,FIND(_xlpm.sep,_xlpm.w)-1),"]"))</f>
        <v>[ʃ]</v>
      </c>
      <c r="Q242" s="14" cm="1">
        <f t="array" ref="Q242">SUM(_xlfn._xlws.FILTER($H$2:$H$2302,_xlfn.MAP($O$2:$O$2302,_xlfn.LAMBDA(_xlpm.x,_xlpm.x=$O242))))</f>
        <v>1.8881453154875716E-2</v>
      </c>
      <c r="R242" s="14">
        <f>$H242/Q242</f>
        <v>8.4388185654008449E-3</v>
      </c>
      <c r="S242" s="14" cm="1">
        <f t="array" ref="S242">SUM(_xlfn._xlws.FILTER($H$2:$H$2302,_xlfn.MAP($P$2:$P$2302,_xlfn.LAMBDA(_xlpm.x,_xlpm.x=$P242))))</f>
        <v>5.2581261950286817E-3</v>
      </c>
      <c r="T242" s="14">
        <f>$H242/S242</f>
        <v>3.0303030303030297E-2</v>
      </c>
      <c r="U242" s="14">
        <f>_xlfn.LET(_xlpm.freq,F242,_xlpm.size,M242+1,_xlpm.F,V242,LOG(1+_xlpm.freq)*LOG(1+_xlpm.size)*_xlpm.F)</f>
        <v>3.0052104515546534E-3</v>
      </c>
      <c r="V242" s="14">
        <f>_xlfn.LET(_xlpm.a,T242,_xlpm.b,R242,2*_xlpm.a*_xlpm.b/(_xlpm.a+_xlpm.b))</f>
        <v>1.3201320132013201E-2</v>
      </c>
      <c r="W242" s="14">
        <f>_xlfn.LET(_xlpm.p,R242,_xlpm.q,T242,LOG(_xlpm.p/_xlpm.q))</f>
        <v>-0.55520441046823499</v>
      </c>
      <c r="X242" s="2"/>
      <c r="AC242" s="2"/>
      <c r="AH242" s="2"/>
      <c r="AI242" s="2"/>
    </row>
    <row r="243" spans="1:35">
      <c r="A243" s="1" t="str">
        <f>_xlfn.LET(_xlpm.sep," : ",CONCATENATE(O243,_xlpm.sep,P243))</f>
        <v>~om~ : [oʊm]</v>
      </c>
      <c r="B243" s="1">
        <f>_xlfn.LET(_xlpm.d,$G243,_xlpm.k,_xlfn.CONCAT(LEFT(TRIM(B$1),1),"*"),COUNTIF(_xlpm.d,_xlpm.k))</f>
        <v>0</v>
      </c>
      <c r="C243" s="1">
        <f>_xlfn.LET(_xlpm.d,$G243,_xlpm.k,_xlfn.CONCAT(LEFT(TRIM(C$1),1),"*"),COUNTIF(_xlpm.d,_xlpm.k))</f>
        <v>0</v>
      </c>
      <c r="D243" s="1">
        <f>_xlfn.LET(_xlpm.d,$G243,_xlpm.k,_xlfn.CONCAT(LEFT(TRIM(D$1),1),"*"),COUNTIF(_xlpm.d,_xlpm.k))</f>
        <v>0</v>
      </c>
      <c r="E243" s="1">
        <f>LOG(F243+1,10)</f>
        <v>0.8450980400142567</v>
      </c>
      <c r="F243" s="7">
        <v>6</v>
      </c>
      <c r="G243" s="9" t="s">
        <v>701</v>
      </c>
      <c r="H243" s="4">
        <f>F243/freq.sum.r6e</f>
        <v>4.7801147227533459E-4</v>
      </c>
      <c r="I243" s="1" t="str">
        <f>_xlfn.LET(_xlpm.sep,":",_xlpm.w,$G243,LEFT(_xlpm.w,FIND(_xlpm.sep,_xlpm.w)-1))</f>
        <v>oʊm</v>
      </c>
      <c r="J243" s="1" t="str">
        <f>_xlfn.LET(_xlpm.sep,":",_xlpm.w,$G243,RIGHT(_xlpm.w,LEN(_xlpm.w)-FIND(_xlpm.sep,_xlpm.w)))</f>
        <v>om</v>
      </c>
      <c r="K243" s="10">
        <f>_xlfn.LET(_xlpm.w,I243,LEN(_xlpm.w))</f>
        <v>3</v>
      </c>
      <c r="L243" s="10">
        <f>_xlfn.LET(_xlpm.w,J243,LEN(_xlpm.w))</f>
        <v>2</v>
      </c>
      <c r="M243" s="10">
        <f>_xlfn.LET(_xlpm.a,K243,_xlpm.b,L243,MAX(_xlpm.a,_xlpm.b))</f>
        <v>3</v>
      </c>
      <c r="N243" s="10">
        <f>_xlfn.LET(_xlpm.d,(K243,L243),MAX(_xlpm.d)-MIN(_xlpm.d))</f>
        <v>1</v>
      </c>
      <c r="O243" s="1" t="str">
        <f>_xlfn.LET(_xlpm.sep,":",_xlpm.w,$G243,_xlfn.CONCAT("~",RIGHT(_xlpm.w,LEN(_xlpm.w)-FIND(_xlpm.sep,_xlpm.w)),"~"))</f>
        <v>~om~</v>
      </c>
      <c r="P243" s="1" t="str">
        <f>_xlfn.LET(_xlpm.sep,":",_xlpm.w,$G243,_xlfn.CONCAT("[",LEFT(_xlpm.w,FIND(_xlpm.sep,_xlpm.w)-1),"]"))</f>
        <v>[oʊm]</v>
      </c>
      <c r="Q243" s="14" cm="1">
        <f t="array" ref="Q243">SUM(_xlfn._xlws.FILTER($H$2:$H$2302,_xlfn.MAP($O$2:$O$2302,_xlfn.LAMBDA(_xlpm.x,_xlpm.x=$O243))))</f>
        <v>3.425748884639898E-3</v>
      </c>
      <c r="R243" s="14">
        <f>$H243/Q243</f>
        <v>0.13953488372093023</v>
      </c>
      <c r="S243" s="14" cm="1">
        <f t="array" ref="S243">SUM(_xlfn._xlws.FILTER($H$2:$H$2302,_xlfn.MAP($P$2:$P$2302,_xlfn.LAMBDA(_xlpm.x,_xlpm.x=$P243))))</f>
        <v>9.5602294455066918E-4</v>
      </c>
      <c r="T243" s="14">
        <f>$H243/S243</f>
        <v>0.5</v>
      </c>
      <c r="U243" s="14">
        <f>_xlfn.LET(_xlpm.freq,F243,_xlpm.size,M243+1,_xlpm.F,V243,LOG(1+_xlpm.freq)*LOG(1+_xlpm.size)*_xlpm.F)</f>
        <v>0.1288796030603184</v>
      </c>
      <c r="V243" s="14">
        <f>_xlfn.LET(_xlpm.a,T243,_xlpm.b,R243,2*_xlpm.a*_xlpm.b/(_xlpm.a+_xlpm.b))</f>
        <v>0.21818181818181817</v>
      </c>
      <c r="W243" s="14">
        <f>_xlfn.LET(_xlpm.p,R243,_xlpm.q,T243,LOG(_xlpm.p/_xlpm.q))</f>
        <v>-0.55428720953196176</v>
      </c>
      <c r="X243" s="2"/>
      <c r="AC243" s="2"/>
      <c r="AH243" s="2"/>
      <c r="AI243" s="2"/>
    </row>
    <row r="244" spans="1:35">
      <c r="A244" s="1" t="str">
        <f>_xlfn.LET(_xlpm.sep," : ",CONCATENATE(O244,_xlpm.sep,P244))</f>
        <v>~om~ : [um]</v>
      </c>
      <c r="B244" s="1">
        <f>_xlfn.LET(_xlpm.d,$G244,_xlpm.k,_xlfn.CONCAT(LEFT(TRIM(B$1),1),"*"),COUNTIF(_xlpm.d,_xlpm.k))</f>
        <v>0</v>
      </c>
      <c r="C244" s="1">
        <f>_xlfn.LET(_xlpm.d,$G244,_xlpm.k,_xlfn.CONCAT(LEFT(TRIM(C$1),1),"*"),COUNTIF(_xlpm.d,_xlpm.k))</f>
        <v>0</v>
      </c>
      <c r="D244" s="1">
        <f>_xlfn.LET(_xlpm.d,$G244,_xlpm.k,_xlfn.CONCAT(LEFT(TRIM(D$1),1),"*"),COUNTIF(_xlpm.d,_xlpm.k))</f>
        <v>0</v>
      </c>
      <c r="E244" s="1">
        <f>LOG(F244+1,10)</f>
        <v>0.30102999566398114</v>
      </c>
      <c r="F244" s="7">
        <v>1</v>
      </c>
      <c r="G244" s="9" t="s">
        <v>344</v>
      </c>
      <c r="H244" s="4">
        <f>F244/freq.sum.r6e</f>
        <v>7.9668578712555765E-5</v>
      </c>
      <c r="I244" s="4" t="str">
        <f>_xlfn.LET(_xlpm.sep,":",_xlpm.w,$G244,LEFT(_xlpm.w,FIND(_xlpm.sep,_xlpm.w)-1))</f>
        <v>um</v>
      </c>
      <c r="J244" s="4" t="str">
        <f>_xlfn.LET(_xlpm.sep,":",_xlpm.w,$G244,RIGHT(_xlpm.w,LEN(_xlpm.w)-FIND(_xlpm.sep,_xlpm.w)))</f>
        <v>om</v>
      </c>
      <c r="K244" s="10">
        <f>_xlfn.LET(_xlpm.w,I244,LEN(_xlpm.w))</f>
        <v>2</v>
      </c>
      <c r="L244" s="10">
        <f>_xlfn.LET(_xlpm.w,J244,LEN(_xlpm.w))</f>
        <v>2</v>
      </c>
      <c r="M244" s="10">
        <f>_xlfn.LET(_xlpm.a,K244,_xlpm.b,L244,MAX(_xlpm.a,_xlpm.b))</f>
        <v>2</v>
      </c>
      <c r="N244" s="10">
        <f>_xlfn.LET(_xlpm.d,(K244,L244),MAX(_xlpm.d)-MIN(_xlpm.d))</f>
        <v>0</v>
      </c>
      <c r="O244" s="1" t="str">
        <f>_xlfn.LET(_xlpm.sep,":",_xlpm.w,$G244,_xlfn.CONCAT("~",RIGHT(_xlpm.w,LEN(_xlpm.w)-FIND(_xlpm.sep,_xlpm.w)),"~"))</f>
        <v>~om~</v>
      </c>
      <c r="P244" s="1" t="str">
        <f>_xlfn.LET(_xlpm.sep,":",_xlpm.w,$G244,_xlfn.CONCAT("[",LEFT(_xlpm.w,FIND(_xlpm.sep,_xlpm.w)-1),"]"))</f>
        <v>[um]</v>
      </c>
      <c r="Q244" s="14" cm="1">
        <f t="array" ref="Q244">SUM(_xlfn._xlws.FILTER($H$2:$H$2300,_xlfn.MAP($O$2:$O$2300,_xlfn.LAMBDA(_xlpm.x,_xlpm.x=$O244))))</f>
        <v>3.425748884639898E-3</v>
      </c>
      <c r="R244" s="14">
        <f>$H244/Q244</f>
        <v>2.3255813953488372E-2</v>
      </c>
      <c r="S244" s="14" cm="1">
        <f t="array" ref="S244">SUM(_xlfn._xlws.FILTER($H$2:$H$2300,_xlfn.MAP($P$2:$P$2300,_xlfn.LAMBDA(_xlpm.x,_xlpm.x=$P244))))</f>
        <v>9.5602294455066918E-4</v>
      </c>
      <c r="T244" s="14">
        <f>$H244/S244</f>
        <v>8.3333333333333329E-2</v>
      </c>
      <c r="U244" s="14">
        <f>_xlfn.LET(_xlpm.freq,F244,_xlpm.size,M244+1,_xlpm.F,V244,LOG(1+_xlpm.freq)*LOG(1+_xlpm.size)*_xlpm.F)</f>
        <v>6.5904769665059305E-3</v>
      </c>
      <c r="V244" s="14">
        <f>_xlfn.LET(_xlpm.a,T244,_xlpm.b,R244,2*_xlpm.a*_xlpm.b/(_xlpm.a+_xlpm.b))</f>
        <v>3.6363636363636362E-2</v>
      </c>
      <c r="W244" s="14">
        <f>_xlfn.LET(_xlpm.p,R244,_xlpm.q,T244,LOG(_xlpm.p/_xlpm.q))</f>
        <v>-0.55428720953196176</v>
      </c>
      <c r="X244" s="2"/>
      <c r="AC244" s="2"/>
      <c r="AH244" s="2"/>
      <c r="AI244" s="2"/>
    </row>
    <row r="245" spans="1:35">
      <c r="A245" s="1" t="str">
        <f>_xlfn.LET(_xlpm.sep," : ",CONCATENATE(O245,_xlpm.sep,P245))</f>
        <v>~ul~ : [ʊl]</v>
      </c>
      <c r="B245" s="1">
        <f>_xlfn.LET(_xlpm.d,$G245,_xlpm.k,_xlfn.CONCAT(LEFT(TRIM(B$1),1),"*"),COUNTIF(_xlpm.d,_xlpm.k))</f>
        <v>0</v>
      </c>
      <c r="C245" s="1">
        <f>_xlfn.LET(_xlpm.d,$G245,_xlpm.k,_xlfn.CONCAT(LEFT(TRIM(C$1),1),"*"),COUNTIF(_xlpm.d,_xlpm.k))</f>
        <v>0</v>
      </c>
      <c r="D245" s="1">
        <f>_xlfn.LET(_xlpm.d,$G245,_xlpm.k,_xlfn.CONCAT(LEFT(TRIM(D$1),1),"*"),COUNTIF(_xlpm.d,_xlpm.k))</f>
        <v>0</v>
      </c>
      <c r="E245" s="1">
        <f>LOG(F245+1,10)</f>
        <v>0.77815125038364352</v>
      </c>
      <c r="F245" s="7">
        <v>5</v>
      </c>
      <c r="G245" s="9" t="s">
        <v>2287</v>
      </c>
      <c r="H245" s="4">
        <f>F245/freq.sum.r6e</f>
        <v>3.9834289356277883E-4</v>
      </c>
      <c r="I245" s="1" t="str">
        <f>_xlfn.LET(_xlpm.sep,":",_xlpm.w,$G245,LEFT(_xlpm.w,FIND(_xlpm.sep,_xlpm.w)-1))</f>
        <v>ʊl</v>
      </c>
      <c r="J245" s="1" t="str">
        <f>_xlfn.LET(_xlpm.sep,":",_xlpm.w,$G245,RIGHT(_xlpm.w,LEN(_xlpm.w)-FIND(_xlpm.sep,_xlpm.w)))</f>
        <v>ul</v>
      </c>
      <c r="K245" s="10">
        <f>_xlfn.LET(_xlpm.w,I245,LEN(_xlpm.w))</f>
        <v>2</v>
      </c>
      <c r="L245" s="10">
        <f>_xlfn.LET(_xlpm.w,J245,LEN(_xlpm.w))</f>
        <v>2</v>
      </c>
      <c r="M245" s="10">
        <f>_xlfn.LET(_xlpm.a,K245,_xlpm.b,L245,MAX(_xlpm.a,_xlpm.b))</f>
        <v>2</v>
      </c>
      <c r="N245" s="10">
        <f>_xlfn.LET(_xlpm.d,(K245,L245),MAX(_xlpm.d)-MIN(_xlpm.d))</f>
        <v>0</v>
      </c>
      <c r="O245" s="1" t="str">
        <f>_xlfn.LET(_xlpm.sep,":",_xlpm.w,$G245,_xlfn.CONCAT("~",RIGHT(_xlpm.w,LEN(_xlpm.w)-FIND(_xlpm.sep,_xlpm.w)),"~"))</f>
        <v>~ul~</v>
      </c>
      <c r="P245" s="1" t="str">
        <f>_xlfn.LET(_xlpm.sep,":",_xlpm.w,$G245,_xlfn.CONCAT("[",LEFT(_xlpm.w,FIND(_xlpm.sep,_xlpm.w)-1),"]"))</f>
        <v>[ʊl]</v>
      </c>
      <c r="Q245" s="14" cm="1">
        <f t="array" ref="Q245">SUM(_xlfn._xlws.FILTER($H$2:$H$2300,_xlfn.MAP($O$2:$O$2300,_xlfn.LAMBDA(_xlpm.x,_xlpm.x=$O245))))</f>
        <v>3.425748884639898E-3</v>
      </c>
      <c r="R245" s="14">
        <f>$H245/Q245</f>
        <v>0.11627906976744186</v>
      </c>
      <c r="S245" s="14" cm="1">
        <f t="array" ref="S245">SUM(_xlfn._xlws.FILTER($H$2:$H$2300,_xlfn.MAP($P$2:$P$2300,_xlfn.LAMBDA(_xlpm.x,_xlpm.x=$P245))))</f>
        <v>9.5602294455066918E-4</v>
      </c>
      <c r="T245" s="14">
        <f>$H245/S245</f>
        <v>0.41666666666666669</v>
      </c>
      <c r="U245" s="14">
        <f>_xlfn.LET(_xlpm.freq,F245,_xlpm.size,M245+1,_xlpm.F,V245,LOG(1+_xlpm.freq)*LOG(1+_xlpm.size)*_xlpm.F)</f>
        <v>8.5180679101421741E-2</v>
      </c>
      <c r="V245" s="14">
        <f>_xlfn.LET(_xlpm.a,T245,_xlpm.b,R245,2*_xlpm.a*_xlpm.b/(_xlpm.a+_xlpm.b))</f>
        <v>0.1818181818181818</v>
      </c>
      <c r="W245" s="14">
        <f>_xlfn.LET(_xlpm.p,R245,_xlpm.q,T245,LOG(_xlpm.p/_xlpm.q))</f>
        <v>-0.55428720953196176</v>
      </c>
      <c r="X245" s="2"/>
      <c r="AC245" s="2"/>
      <c r="AH245" s="2"/>
      <c r="AI245" s="2"/>
    </row>
    <row r="246" spans="1:35">
      <c r="A246" s="1" t="str">
        <f>_xlfn.LET(_xlpm.sep," : ",CONCATENATE(O246,_xlpm.sep,P246))</f>
        <v>~ess~ : [ɛʃ]</v>
      </c>
      <c r="B246" s="1">
        <f>_xlfn.LET(_xlpm.d,$G246,_xlpm.k,_xlfn.CONCAT(LEFT(TRIM(B$1),1),"*"),COUNTIF(_xlpm.d,_xlpm.k))</f>
        <v>0</v>
      </c>
      <c r="C246" s="1">
        <f>_xlfn.LET(_xlpm.d,$G246,_xlpm.k,_xlfn.CONCAT(LEFT(TRIM(C$1),1),"*"),COUNTIF(_xlpm.d,_xlpm.k))</f>
        <v>0</v>
      </c>
      <c r="D246" s="1">
        <f>_xlfn.LET(_xlpm.d,$G246,_xlpm.k,_xlfn.CONCAT(LEFT(TRIM(D$1),1),"*"),COUNTIF(_xlpm.d,_xlpm.k))</f>
        <v>0</v>
      </c>
      <c r="E246" s="1">
        <f>LOG(F246+1,10)</f>
        <v>1.0791812460476247</v>
      </c>
      <c r="F246" s="7">
        <v>11</v>
      </c>
      <c r="G246" s="9" t="s">
        <v>1768</v>
      </c>
      <c r="H246" s="4">
        <f>F246/freq.sum.r6e</f>
        <v>8.7635436583811347E-4</v>
      </c>
      <c r="I246" s="4" t="str">
        <f>_xlfn.LET(_xlpm.sep,":",_xlpm.w,$G246,LEFT(_xlpm.w,FIND(_xlpm.sep,_xlpm.w)-1))</f>
        <v>ɛʃ</v>
      </c>
      <c r="J246" s="4" t="str">
        <f>_xlfn.LET(_xlpm.sep,":",_xlpm.w,$G246,RIGHT(_xlpm.w,LEN(_xlpm.w)-FIND(_xlpm.sep,_xlpm.w)))</f>
        <v>ess</v>
      </c>
      <c r="K246" s="10">
        <f>_xlfn.LET(_xlpm.w,I246,LEN(_xlpm.w))</f>
        <v>2</v>
      </c>
      <c r="L246" s="10">
        <f>_xlfn.LET(_xlpm.w,J246,LEN(_xlpm.w))</f>
        <v>3</v>
      </c>
      <c r="M246" s="10">
        <f>_xlfn.LET(_xlpm.a,K246,_xlpm.b,L246,MAX(_xlpm.a,_xlpm.b))</f>
        <v>3</v>
      </c>
      <c r="N246" s="10">
        <f>_xlfn.LET(_xlpm.d,(K246,L246),MAX(_xlpm.d)-MIN(_xlpm.d))</f>
        <v>1</v>
      </c>
      <c r="O246" s="1" t="str">
        <f>_xlfn.LET(_xlpm.sep,":",_xlpm.w,$G246,_xlfn.CONCAT("~",RIGHT(_xlpm.w,LEN(_xlpm.w)-FIND(_xlpm.sep,_xlpm.w)),"~"))</f>
        <v>~ess~</v>
      </c>
      <c r="P246" s="1" t="str">
        <f>_xlfn.LET(_xlpm.sep,":",_xlpm.w,$G246,_xlfn.CONCAT("[",LEFT(_xlpm.w,FIND(_xlpm.sep,_xlpm.w)-1),"]"))</f>
        <v>[ɛʃ]</v>
      </c>
      <c r="Q246" s="14" cm="1">
        <f t="array" ref="Q246">SUM(_xlfn._xlws.FILTER($H$2:$H$2300,_xlfn.MAP($O$2:$O$2300,_xlfn.LAMBDA(_xlpm.x,_xlpm.x=$O246))))</f>
        <v>5.4174633524537927E-3</v>
      </c>
      <c r="R246" s="14">
        <f>$H246/Q246</f>
        <v>0.16176470588235292</v>
      </c>
      <c r="S246" s="14" cm="1">
        <f t="array" ref="S246">SUM(_xlfn._xlws.FILTER($H$2:$H$2300,_xlfn.MAP($P$2:$P$2300,_xlfn.LAMBDA(_xlpm.x,_xlpm.x=$P246))))</f>
        <v>1.5137029955385596E-3</v>
      </c>
      <c r="T246" s="14">
        <f>$H246/S246</f>
        <v>0.57894736842105265</v>
      </c>
      <c r="U246" s="14">
        <f>_xlfn.LET(_xlpm.freq,F246,_xlpm.size,M246+1,_xlpm.F,V246,LOG(1+_xlpm.freq)*LOG(1+_xlpm.size)*_xlpm.F)</f>
        <v>0.19074640281659411</v>
      </c>
      <c r="V246" s="14">
        <f>_xlfn.LET(_xlpm.a,T246,_xlpm.b,R246,2*_xlpm.a*_xlpm.b/(_xlpm.a+_xlpm.b))</f>
        <v>0.25287356321839077</v>
      </c>
      <c r="W246" s="14">
        <f>_xlfn.LET(_xlpm.p,R246,_xlpm.q,T246,LOG(_xlpm.p/_xlpm.q))</f>
        <v>-0.55375531175340742</v>
      </c>
      <c r="X246" s="2"/>
      <c r="AC246" s="2"/>
      <c r="AH246" s="2"/>
      <c r="AI246" s="2"/>
    </row>
    <row r="247" spans="1:35">
      <c r="A247" s="1" t="str">
        <f>_xlfn.LET(_xlpm.sep," : ",CONCATENATE(O247,_xlpm.sep,P247))</f>
        <v>~ag~ : [ædʒ]</v>
      </c>
      <c r="B247" s="1">
        <f>_xlfn.LET(_xlpm.d,$G247,_xlpm.k,_xlfn.CONCAT(LEFT(TRIM(B$1),1),"*"),COUNTIF(_xlpm.d,_xlpm.k))</f>
        <v>0</v>
      </c>
      <c r="C247" s="1">
        <f>_xlfn.LET(_xlpm.d,$G247,_xlpm.k,_xlfn.CONCAT(LEFT(TRIM(C$1),1),"*"),COUNTIF(_xlpm.d,_xlpm.k))</f>
        <v>0</v>
      </c>
      <c r="D247" s="1">
        <f>_xlfn.LET(_xlpm.d,$G247,_xlpm.k,_xlfn.CONCAT(LEFT(TRIM(D$1),1),"*"),COUNTIF(_xlpm.d,_xlpm.k))</f>
        <v>0</v>
      </c>
      <c r="E247" s="1">
        <f>LOG(F247+1,10)</f>
        <v>0.77815125038364352</v>
      </c>
      <c r="F247" s="7">
        <v>5</v>
      </c>
      <c r="G247" s="9" t="s">
        <v>351</v>
      </c>
      <c r="H247" s="4">
        <f>F247/freq.sum.r6e</f>
        <v>3.9834289356277883E-4</v>
      </c>
      <c r="I247" s="4" t="str">
        <f>_xlfn.LET(_xlpm.sep,":",_xlpm.w,$G247,LEFT(_xlpm.w,FIND(_xlpm.sep,_xlpm.w)-1))</f>
        <v>ædʒ</v>
      </c>
      <c r="J247" s="4" t="str">
        <f>_xlfn.LET(_xlpm.sep,":",_xlpm.w,$G247,RIGHT(_xlpm.w,LEN(_xlpm.w)-FIND(_xlpm.sep,_xlpm.w)))</f>
        <v>ag</v>
      </c>
      <c r="K247" s="10">
        <f>_xlfn.LET(_xlpm.w,I247,LEN(_xlpm.w))</f>
        <v>3</v>
      </c>
      <c r="L247" s="10">
        <f>_xlfn.LET(_xlpm.w,J247,LEN(_xlpm.w))</f>
        <v>2</v>
      </c>
      <c r="M247" s="10">
        <f>_xlfn.LET(_xlpm.a,K247,_xlpm.b,L247,MAX(_xlpm.a,_xlpm.b))</f>
        <v>3</v>
      </c>
      <c r="N247" s="10">
        <f>_xlfn.LET(_xlpm.d,(K247,L247),MAX(_xlpm.d)-MIN(_xlpm.d))</f>
        <v>1</v>
      </c>
      <c r="O247" s="1" t="str">
        <f>_xlfn.LET(_xlpm.sep,":",_xlpm.w,$G247,_xlfn.CONCAT("~",RIGHT(_xlpm.w,LEN(_xlpm.w)-FIND(_xlpm.sep,_xlpm.w)),"~"))</f>
        <v>~ag~</v>
      </c>
      <c r="P247" s="1" t="str">
        <f>_xlfn.LET(_xlpm.sep,":",_xlpm.w,$G247,_xlfn.CONCAT("[",LEFT(_xlpm.w,FIND(_xlpm.sep,_xlpm.w)-1),"]"))</f>
        <v>[ædʒ]</v>
      </c>
      <c r="Q247" s="14" cm="1">
        <f t="array" ref="Q247">SUM(_xlfn._xlws.FILTER($H$2:$H$2300,_xlfn.MAP($O$2:$O$2300,_xlfn.LAMBDA(_xlpm.x,_xlpm.x=$O247))))</f>
        <v>1.9917144678138939E-3</v>
      </c>
      <c r="R247" s="14">
        <f>$H247/Q247</f>
        <v>0.20000000000000004</v>
      </c>
      <c r="S247" s="14" cm="1">
        <f t="array" ref="S247">SUM(_xlfn._xlws.FILTER($H$2:$H$2300,_xlfn.MAP($P$2:$P$2300,_xlfn.LAMBDA(_xlpm.x,_xlpm.x=$P247))))</f>
        <v>5.5768005098789041E-4</v>
      </c>
      <c r="T247" s="14">
        <f>$H247/S247</f>
        <v>0.71428571428571419</v>
      </c>
      <c r="U247" s="14">
        <f>_xlfn.LET(_xlpm.freq,F247,_xlpm.size,M247+1,_xlpm.F,V247,LOG(1+_xlpm.freq)*LOG(1+_xlpm.size)*_xlpm.F)</f>
        <v>0.16997011964210437</v>
      </c>
      <c r="V247" s="14">
        <f>_xlfn.LET(_xlpm.a,T247,_xlpm.b,R247,2*_xlpm.a*_xlpm.b/(_xlpm.a+_xlpm.b))</f>
        <v>0.31250000000000006</v>
      </c>
      <c r="W247" s="14">
        <f>_xlfn.LET(_xlpm.p,R247,_xlpm.q,T247,LOG(_xlpm.p/_xlpm.q))</f>
        <v>-0.55284196865778068</v>
      </c>
      <c r="X247" s="2"/>
      <c r="AC247" s="2"/>
      <c r="AH247" s="2"/>
      <c r="AI247" s="2"/>
    </row>
    <row r="248" spans="1:35">
      <c r="A248" s="1" t="str">
        <f>_xlfn.LET(_xlpm.sep," : ",CONCATENATE(O248,_xlpm.sep,P248))</f>
        <v>~ag~ : [æɡ]</v>
      </c>
      <c r="B248" s="1">
        <f>_xlfn.LET(_xlpm.d,$G248,_xlpm.k,_xlfn.CONCAT(LEFT(TRIM(B$1),1),"*"),COUNTIF(_xlpm.d,_xlpm.k))</f>
        <v>0</v>
      </c>
      <c r="C248" s="1">
        <f>_xlfn.LET(_xlpm.d,$G248,_xlpm.k,_xlfn.CONCAT(LEFT(TRIM(C$1),1),"*"),COUNTIF(_xlpm.d,_xlpm.k))</f>
        <v>0</v>
      </c>
      <c r="D248" s="1">
        <f>_xlfn.LET(_xlpm.d,$G248,_xlpm.k,_xlfn.CONCAT(LEFT(TRIM(D$1),1),"*"),COUNTIF(_xlpm.d,_xlpm.k))</f>
        <v>0</v>
      </c>
      <c r="E248" s="1">
        <f>LOG(F248+1,10)</f>
        <v>0.8450980400142567</v>
      </c>
      <c r="F248" s="7">
        <v>6</v>
      </c>
      <c r="G248" s="9" t="s">
        <v>370</v>
      </c>
      <c r="H248" s="4">
        <f>F248/freq.sum.r6e</f>
        <v>4.7801147227533459E-4</v>
      </c>
      <c r="I248" s="4" t="str">
        <f>_xlfn.LET(_xlpm.sep,":",_xlpm.w,$G248,LEFT(_xlpm.w,FIND(_xlpm.sep,_xlpm.w)-1))</f>
        <v>æɡ</v>
      </c>
      <c r="J248" s="4" t="str">
        <f>_xlfn.LET(_xlpm.sep,":",_xlpm.w,$G248,RIGHT(_xlpm.w,LEN(_xlpm.w)-FIND(_xlpm.sep,_xlpm.w)))</f>
        <v>ag</v>
      </c>
      <c r="K248" s="10">
        <f>_xlfn.LET(_xlpm.w,I248,LEN(_xlpm.w))</f>
        <v>2</v>
      </c>
      <c r="L248" s="10">
        <f>_xlfn.LET(_xlpm.w,J248,LEN(_xlpm.w))</f>
        <v>2</v>
      </c>
      <c r="M248" s="10">
        <f>_xlfn.LET(_xlpm.a,K248,_xlpm.b,L248,MAX(_xlpm.a,_xlpm.b))</f>
        <v>2</v>
      </c>
      <c r="N248" s="10">
        <f>_xlfn.LET(_xlpm.d,(K248,L248),MAX(_xlpm.d)-MIN(_xlpm.d))</f>
        <v>0</v>
      </c>
      <c r="O248" s="1" t="str">
        <f>_xlfn.LET(_xlpm.sep,":",_xlpm.w,$G248,_xlfn.CONCAT("~",RIGHT(_xlpm.w,LEN(_xlpm.w)-FIND(_xlpm.sep,_xlpm.w)),"~"))</f>
        <v>~ag~</v>
      </c>
      <c r="P248" s="1" t="str">
        <f>_xlfn.LET(_xlpm.sep,":",_xlpm.w,$G248,_xlfn.CONCAT("[",LEFT(_xlpm.w,FIND(_xlpm.sep,_xlpm.w)-1),"]"))</f>
        <v>[æɡ]</v>
      </c>
      <c r="Q248" s="14" cm="1">
        <f t="array" ref="Q248">SUM(_xlfn._xlws.FILTER($H$2:$H$2300,_xlfn.MAP($O$2:$O$2300,_xlfn.LAMBDA(_xlpm.x,_xlpm.x=$O248))))</f>
        <v>1.9917144678138939E-3</v>
      </c>
      <c r="R248" s="14">
        <f>$H248/Q248</f>
        <v>0.24000000000000002</v>
      </c>
      <c r="S248" s="14" cm="1">
        <f t="array" ref="S248">SUM(_xlfn._xlws.FILTER($H$2:$H$2300,_xlfn.MAP($P$2:$P$2300,_xlfn.LAMBDA(_xlpm.x,_xlpm.x=$P248))))</f>
        <v>5.5768005098789041E-4</v>
      </c>
      <c r="T248" s="14">
        <f>$H248/S248</f>
        <v>0.8571428571428571</v>
      </c>
      <c r="U248" s="14">
        <f>_xlfn.LET(_xlpm.freq,F248,_xlpm.size,M248+1,_xlpm.F,V248,LOG(1+_xlpm.freq)*LOG(1+_xlpm.size)*_xlpm.F)</f>
        <v>0.19079989449084805</v>
      </c>
      <c r="V248" s="14">
        <f>_xlfn.LET(_xlpm.a,T248,_xlpm.b,R248,2*_xlpm.a*_xlpm.b/(_xlpm.a+_xlpm.b))</f>
        <v>0.375</v>
      </c>
      <c r="W248" s="14">
        <f>_xlfn.LET(_xlpm.p,R248,_xlpm.q,T248,LOG(_xlpm.p/_xlpm.q))</f>
        <v>-0.55284196865778079</v>
      </c>
      <c r="X248" s="2"/>
      <c r="AC248" s="2"/>
      <c r="AH248" s="2"/>
      <c r="AI248" s="2"/>
    </row>
    <row r="249" spans="1:35">
      <c r="A249" s="1" t="str">
        <f>_xlfn.LET(_xlpm.sep," : ",CONCATENATE(O249,_xlpm.sep,P249))</f>
        <v>~ous~ : [aʊz]</v>
      </c>
      <c r="B249" s="1">
        <f>_xlfn.LET(_xlpm.d,$G249,_xlpm.k,_xlfn.CONCAT(LEFT(TRIM(B$1),1),"*"),COUNTIF(_xlpm.d,_xlpm.k))</f>
        <v>0</v>
      </c>
      <c r="C249" s="1">
        <f>_xlfn.LET(_xlpm.d,$G249,_xlpm.k,_xlfn.CONCAT(LEFT(TRIM(C$1),1),"*"),COUNTIF(_xlpm.d,_xlpm.k))</f>
        <v>0</v>
      </c>
      <c r="D249" s="1">
        <f>_xlfn.LET(_xlpm.d,$G249,_xlpm.k,_xlfn.CONCAT(LEFT(TRIM(D$1),1),"*"),COUNTIF(_xlpm.d,_xlpm.k))</f>
        <v>0</v>
      </c>
      <c r="E249" s="1">
        <f>LOG(F249+1,10)</f>
        <v>0.77815125038364352</v>
      </c>
      <c r="F249" s="7">
        <v>5</v>
      </c>
      <c r="G249" s="9" t="s">
        <v>512</v>
      </c>
      <c r="H249" s="4">
        <f>F249/freq.sum.r6e</f>
        <v>3.9834289356277883E-4</v>
      </c>
      <c r="I249" s="4" t="str">
        <f>_xlfn.LET(_xlpm.sep,":",_xlpm.w,$G249,LEFT(_xlpm.w,FIND(_xlpm.sep,_xlpm.w)-1))</f>
        <v>aʊz</v>
      </c>
      <c r="J249" s="4" t="str">
        <f>_xlfn.LET(_xlpm.sep,":",_xlpm.w,$G249,RIGHT(_xlpm.w,LEN(_xlpm.w)-FIND(_xlpm.sep,_xlpm.w)))</f>
        <v>ous</v>
      </c>
      <c r="K249" s="10">
        <f>_xlfn.LET(_xlpm.w,I249,LEN(_xlpm.w))</f>
        <v>3</v>
      </c>
      <c r="L249" s="10">
        <f>_xlfn.LET(_xlpm.w,J249,LEN(_xlpm.w))</f>
        <v>3</v>
      </c>
      <c r="M249" s="10">
        <f>_xlfn.LET(_xlpm.a,K249,_xlpm.b,L249,MAX(_xlpm.a,_xlpm.b))</f>
        <v>3</v>
      </c>
      <c r="N249" s="10">
        <f>_xlfn.LET(_xlpm.d,(K249,L249),MAX(_xlpm.d)-MIN(_xlpm.d))</f>
        <v>0</v>
      </c>
      <c r="O249" s="1" t="str">
        <f>_xlfn.LET(_xlpm.sep,":",_xlpm.w,$G249,_xlfn.CONCAT("~",RIGHT(_xlpm.w,LEN(_xlpm.w)-FIND(_xlpm.sep,_xlpm.w)),"~"))</f>
        <v>~ous~</v>
      </c>
      <c r="P249" s="1" t="str">
        <f>_xlfn.LET(_xlpm.sep,":",_xlpm.w,$G249,_xlfn.CONCAT("[",LEFT(_xlpm.w,FIND(_xlpm.sep,_xlpm.w)-1),"]"))</f>
        <v>[aʊz]</v>
      </c>
      <c r="Q249" s="14" cm="1">
        <f t="array" ref="Q249">SUM(_xlfn._xlws.FILTER($H$2:$H$2300,_xlfn.MAP($O$2:$O$2300,_xlfn.LAMBDA(_xlpm.x,_xlpm.x=$O249))))</f>
        <v>1.9917144678138943E-3</v>
      </c>
      <c r="R249" s="14">
        <f>$H249/Q249</f>
        <v>0.19999999999999998</v>
      </c>
      <c r="S249" s="14" cm="1">
        <f t="array" ref="S249">SUM(_xlfn._xlws.FILTER($H$2:$H$2300,_xlfn.MAP($P$2:$P$2300,_xlfn.LAMBDA(_xlpm.x,_xlpm.x=$P249))))</f>
        <v>5.5768005098789041E-4</v>
      </c>
      <c r="T249" s="14">
        <f>$H249/S249</f>
        <v>0.71428571428571419</v>
      </c>
      <c r="U249" s="14">
        <f>_xlfn.LET(_xlpm.freq,F249,_xlpm.size,M249+1,_xlpm.F,V249,LOG(1+_xlpm.freq)*LOG(1+_xlpm.size)*_xlpm.F)</f>
        <v>0.16997011964210429</v>
      </c>
      <c r="V249" s="14">
        <f>_xlfn.LET(_xlpm.a,T249,_xlpm.b,R249,2*_xlpm.a*_xlpm.b/(_xlpm.a+_xlpm.b))</f>
        <v>0.31249999999999994</v>
      </c>
      <c r="W249" s="14">
        <f>_xlfn.LET(_xlpm.p,R249,_xlpm.q,T249,LOG(_xlpm.p/_xlpm.q))</f>
        <v>-0.55284196865778079</v>
      </c>
      <c r="X249" s="2"/>
      <c r="AC249" s="2"/>
      <c r="AH249" s="2"/>
      <c r="AI249" s="2"/>
    </row>
    <row r="250" spans="1:35">
      <c r="A250" s="1" t="str">
        <f>_xlfn.LET(_xlpm.sep," : ",CONCATENATE(O250,_xlpm.sep,P250))</f>
        <v>~av~ : [æv]</v>
      </c>
      <c r="B250" s="1">
        <f>_xlfn.LET(_xlpm.d,$G250,_xlpm.k,_xlfn.CONCAT(LEFT(TRIM(B$1),1),"*"),COUNTIF(_xlpm.d,_xlpm.k))</f>
        <v>0</v>
      </c>
      <c r="C250" s="1">
        <f>_xlfn.LET(_xlpm.d,$G250,_xlpm.k,_xlfn.CONCAT(LEFT(TRIM(C$1),1),"*"),COUNTIF(_xlpm.d,_xlpm.k))</f>
        <v>0</v>
      </c>
      <c r="D250" s="1">
        <f>_xlfn.LET(_xlpm.d,$G250,_xlpm.k,_xlfn.CONCAT(LEFT(TRIM(D$1),1),"*"),COUNTIF(_xlpm.d,_xlpm.k))</f>
        <v>0</v>
      </c>
      <c r="E250" s="1">
        <f>LOG(F250+1,10)</f>
        <v>0.77815125038364352</v>
      </c>
      <c r="F250" s="7">
        <v>5</v>
      </c>
      <c r="G250" s="9" t="s">
        <v>132</v>
      </c>
      <c r="H250" s="4">
        <f>F250/freq.sum.r6e</f>
        <v>3.9834289356277883E-4</v>
      </c>
      <c r="I250" s="1" t="str">
        <f>_xlfn.LET(_xlpm.sep,":",_xlpm.w,$G250,LEFT(_xlpm.w,FIND(_xlpm.sep,_xlpm.w)-1))</f>
        <v>æv</v>
      </c>
      <c r="J250" s="1" t="str">
        <f>_xlfn.LET(_xlpm.sep,":",_xlpm.w,$G250,RIGHT(_xlpm.w,LEN(_xlpm.w)-FIND(_xlpm.sep,_xlpm.w)))</f>
        <v>av</v>
      </c>
      <c r="K250" s="10">
        <f>_xlfn.LET(_xlpm.w,I250,LEN(_xlpm.w))</f>
        <v>2</v>
      </c>
      <c r="L250" s="10">
        <f>_xlfn.LET(_xlpm.w,J250,LEN(_xlpm.w))</f>
        <v>2</v>
      </c>
      <c r="M250" s="10">
        <f>_xlfn.LET(_xlpm.a,K250,_xlpm.b,L250,MAX(_xlpm.a,_xlpm.b))</f>
        <v>2</v>
      </c>
      <c r="N250" s="10">
        <f>_xlfn.LET(_xlpm.d,(K250,L250),MAX(_xlpm.d)-MIN(_xlpm.d))</f>
        <v>0</v>
      </c>
      <c r="O250" s="1" t="str">
        <f>_xlfn.LET(_xlpm.sep,":",_xlpm.w,$G250,_xlfn.CONCAT("~",RIGHT(_xlpm.w,LEN(_xlpm.w)-FIND(_xlpm.sep,_xlpm.w)),"~"))</f>
        <v>~av~</v>
      </c>
      <c r="P250" s="1" t="str">
        <f>_xlfn.LET(_xlpm.sep,":",_xlpm.w,$G250,_xlfn.CONCAT("[",LEFT(_xlpm.w,FIND(_xlpm.sep,_xlpm.w)-1),"]"))</f>
        <v>[æv]</v>
      </c>
      <c r="Q250" s="14" cm="1">
        <f t="array" ref="Q250">SUM(_xlfn._xlws.FILTER($H$2:$H$2300,_xlfn.MAP($O$2:$O$2300,_xlfn.LAMBDA(_xlpm.x,_xlpm.x=$O250))))</f>
        <v>1.673040152963671E-3</v>
      </c>
      <c r="R250" s="14">
        <f>$H250/Q250</f>
        <v>0.23809523809523811</v>
      </c>
      <c r="S250" s="14" cm="1">
        <f t="array" ref="S250">SUM(_xlfn._xlws.FILTER($H$2:$H$2300,_xlfn.MAP($P$2:$P$2300,_xlfn.LAMBDA(_xlpm.x,_xlpm.x=$P250))))</f>
        <v>4.7801147227533459E-4</v>
      </c>
      <c r="T250" s="14">
        <f>$H250/S250</f>
        <v>0.83333333333333337</v>
      </c>
      <c r="U250" s="14">
        <f>_xlfn.LET(_xlpm.freq,F250,_xlpm.size,M250+1,_xlpm.F,V250,LOG(1+_xlpm.freq)*LOG(1+_xlpm.size)*_xlpm.F)</f>
        <v>0.17351619816956285</v>
      </c>
      <c r="V250" s="14">
        <f>_xlfn.LET(_xlpm.a,T250,_xlpm.b,R250,2*_xlpm.a*_xlpm.b/(_xlpm.a+_xlpm.b))</f>
        <v>0.37037037037037041</v>
      </c>
      <c r="W250" s="14">
        <f>_xlfn.LET(_xlpm.p,R250,_xlpm.q,T250,LOG(_xlpm.p/_xlpm.q))</f>
        <v>-0.54406804435027567</v>
      </c>
      <c r="X250" s="2"/>
      <c r="AC250" s="2"/>
      <c r="AH250" s="2"/>
      <c r="AI250" s="2"/>
    </row>
    <row r="251" spans="1:35">
      <c r="A251" s="1" t="str">
        <f>_xlfn.LET(_xlpm.sep," : ",CONCATENATE(O251,_xlpm.sep,P251))</f>
        <v>~wh~ : [hw]</v>
      </c>
      <c r="B251" s="1">
        <f>_xlfn.LET(_xlpm.d,$G251,_xlpm.k,_xlfn.CONCAT(LEFT(TRIM(B$1),1),"*"),COUNTIF(_xlpm.d,_xlpm.k))</f>
        <v>0</v>
      </c>
      <c r="C251" s="1">
        <f>_xlfn.LET(_xlpm.d,$G251,_xlpm.k,_xlfn.CONCAT(LEFT(TRIM(C$1),1),"*"),COUNTIF(_xlpm.d,_xlpm.k))</f>
        <v>0</v>
      </c>
      <c r="D251" s="1">
        <f>_xlfn.LET(_xlpm.d,$G251,_xlpm.k,_xlfn.CONCAT(LEFT(TRIM(D$1),1),"*"),COUNTIF(_xlpm.d,_xlpm.k))</f>
        <v>0</v>
      </c>
      <c r="E251" s="1">
        <f>LOG(F251+1,10)</f>
        <v>1.1139433523068367</v>
      </c>
      <c r="F251" s="7">
        <v>12</v>
      </c>
      <c r="G251" s="9" t="s">
        <v>335</v>
      </c>
      <c r="H251" s="4">
        <f>F251/freq.sum.r6e</f>
        <v>9.5602294455066918E-4</v>
      </c>
      <c r="I251" s="4" t="str">
        <f>_xlfn.LET(_xlpm.sep,":",_xlpm.w,$G251,LEFT(_xlpm.w,FIND(_xlpm.sep,_xlpm.w)-1))</f>
        <v>hw</v>
      </c>
      <c r="J251" s="4" t="str">
        <f>_xlfn.LET(_xlpm.sep,":",_xlpm.w,$G251,RIGHT(_xlpm.w,LEN(_xlpm.w)-FIND(_xlpm.sep,_xlpm.w)))</f>
        <v>wh</v>
      </c>
      <c r="K251" s="10">
        <f>_xlfn.LET(_xlpm.w,I251,LEN(_xlpm.w))</f>
        <v>2</v>
      </c>
      <c r="L251" s="10">
        <f>_xlfn.LET(_xlpm.w,J251,LEN(_xlpm.w))</f>
        <v>2</v>
      </c>
      <c r="M251" s="10">
        <f>_xlfn.LET(_xlpm.a,K251,_xlpm.b,L251,MAX(_xlpm.a,_xlpm.b))</f>
        <v>2</v>
      </c>
      <c r="N251" s="10">
        <f>_xlfn.LET(_xlpm.d,(K251,L251),MAX(_xlpm.d)-MIN(_xlpm.d))</f>
        <v>0</v>
      </c>
      <c r="O251" s="1" t="str">
        <f>_xlfn.LET(_xlpm.sep,":",_xlpm.w,$G251,_xlfn.CONCAT("~",RIGHT(_xlpm.w,LEN(_xlpm.w)-FIND(_xlpm.sep,_xlpm.w)),"~"))</f>
        <v>~wh~</v>
      </c>
      <c r="P251" s="1" t="str">
        <f>_xlfn.LET(_xlpm.sep,":",_xlpm.w,$G251,_xlfn.CONCAT("[",LEFT(_xlpm.w,FIND(_xlpm.sep,_xlpm.w)-1),"]"))</f>
        <v>[hw]</v>
      </c>
      <c r="Q251" s="14" cm="1">
        <f t="array" ref="Q251">SUM(_xlfn._xlws.FILTER($H$2:$H$2300,_xlfn.MAP($O$2:$O$2300,_xlfn.LAMBDA(_xlpm.x,_xlpm.x=$O251))))</f>
        <v>3.346080305927342E-3</v>
      </c>
      <c r="R251" s="14">
        <f>$H251/Q251</f>
        <v>0.2857142857142857</v>
      </c>
      <c r="S251" s="14" cm="1">
        <f t="array" ref="S251">SUM(_xlfn._xlws.FILTER($H$2:$H$2300,_xlfn.MAP($P$2:$P$2300,_xlfn.LAMBDA(_xlpm.x,_xlpm.x=$P251))))</f>
        <v>9.5602294455066918E-4</v>
      </c>
      <c r="T251" s="14">
        <f>$H251/S251</f>
        <v>1</v>
      </c>
      <c r="U251" s="14">
        <f>_xlfn.LET(_xlpm.freq,F251,_xlpm.size,M251+1,_xlpm.F,V251,LOG(1+_xlpm.freq)*LOG(1+_xlpm.size)*_xlpm.F)</f>
        <v>0.2980714333465313</v>
      </c>
      <c r="V251" s="14">
        <f>_xlfn.LET(_xlpm.a,T251,_xlpm.b,R251,2*_xlpm.a*_xlpm.b/(_xlpm.a+_xlpm.b))</f>
        <v>0.44444444444444448</v>
      </c>
      <c r="W251" s="14">
        <f>_xlfn.LET(_xlpm.p,R251,_xlpm.q,T251,LOG(_xlpm.p/_xlpm.q))</f>
        <v>-0.54406804435027567</v>
      </c>
      <c r="X251" s="2"/>
      <c r="AC251" s="2"/>
      <c r="AH251" s="2"/>
      <c r="AI251" s="2"/>
    </row>
    <row r="252" spans="1:35">
      <c r="A252" s="1" t="str">
        <f>_xlfn.LET(_xlpm.sep," : ",CONCATENATE(O252,_xlpm.sep,P252))</f>
        <v>~epr~ : [ipɹ]</v>
      </c>
      <c r="B252" s="1">
        <f>_xlfn.LET(_xlpm.d,$G252,_xlpm.k,_xlfn.CONCAT(LEFT(TRIM(B$1),1),"*"),COUNTIF(_xlpm.d,_xlpm.k))</f>
        <v>0</v>
      </c>
      <c r="C252" s="1">
        <f>_xlfn.LET(_xlpm.d,$G252,_xlpm.k,_xlfn.CONCAT(LEFT(TRIM(C$1),1),"*"),COUNTIF(_xlpm.d,_xlpm.k))</f>
        <v>0</v>
      </c>
      <c r="D252" s="1">
        <f>_xlfn.LET(_xlpm.d,$G252,_xlpm.k,_xlfn.CONCAT(LEFT(TRIM(D$1),1),"*"),COUNTIF(_xlpm.d,_xlpm.k))</f>
        <v>0</v>
      </c>
      <c r="E252" s="1">
        <f>LOG(F252+1,10)</f>
        <v>0.47712125471966244</v>
      </c>
      <c r="F252" s="7">
        <v>2</v>
      </c>
      <c r="G252" s="9" t="s">
        <v>646</v>
      </c>
      <c r="H252" s="4">
        <f>F252/freq.sum.r6e</f>
        <v>1.5933715742511153E-4</v>
      </c>
      <c r="I252" s="1" t="str">
        <f>_xlfn.LET(_xlpm.sep,":",_xlpm.w,$G252,LEFT(_xlpm.w,FIND(_xlpm.sep,_xlpm.w)-1))</f>
        <v>ipɹ</v>
      </c>
      <c r="J252" s="1" t="str">
        <f>_xlfn.LET(_xlpm.sep,":",_xlpm.w,$G252,RIGHT(_xlpm.w,LEN(_xlpm.w)-FIND(_xlpm.sep,_xlpm.w)))</f>
        <v>epr</v>
      </c>
      <c r="K252" s="10">
        <f>_xlfn.LET(_xlpm.w,I252,LEN(_xlpm.w))</f>
        <v>3</v>
      </c>
      <c r="L252" s="10">
        <f>_xlfn.LET(_xlpm.w,J252,LEN(_xlpm.w))</f>
        <v>3</v>
      </c>
      <c r="M252" s="10">
        <f>_xlfn.LET(_xlpm.a,K252,_xlpm.b,L252,MAX(_xlpm.a,_xlpm.b))</f>
        <v>3</v>
      </c>
      <c r="N252" s="10">
        <f>_xlfn.LET(_xlpm.d,(K252,L252),MAX(_xlpm.d)-MIN(_xlpm.d))</f>
        <v>0</v>
      </c>
      <c r="O252" s="1" t="str">
        <f>_xlfn.LET(_xlpm.sep,":",_xlpm.w,$G252,_xlfn.CONCAT("~",RIGHT(_xlpm.w,LEN(_xlpm.w)-FIND(_xlpm.sep,_xlpm.w)),"~"))</f>
        <v>~epr~</v>
      </c>
      <c r="P252" s="1" t="str">
        <f>_xlfn.LET(_xlpm.sep,":",_xlpm.w,$G252,_xlfn.CONCAT("[",LEFT(_xlpm.w,FIND(_xlpm.sep,_xlpm.w)-1),"]"))</f>
        <v>[ipɹ]</v>
      </c>
      <c r="Q252" s="14" cm="1">
        <f t="array" ref="Q252">SUM(_xlfn._xlws.FILTER($H$2:$H$2300,_xlfn.MAP($O$2:$O$2300,_xlfn.LAMBDA(_xlpm.x,_xlpm.x=$O252))))</f>
        <v>5.5768005098789041E-4</v>
      </c>
      <c r="R252" s="14">
        <f>$H252/Q252</f>
        <v>0.2857142857142857</v>
      </c>
      <c r="S252" s="14" cm="1">
        <f t="array" ref="S252">SUM(_xlfn._xlws.FILTER($H$2:$H$2300,_xlfn.MAP($P$2:$P$2300,_xlfn.LAMBDA(_xlpm.x,_xlpm.x=$P252))))</f>
        <v>1.5933715742511153E-4</v>
      </c>
      <c r="T252" s="14">
        <f>$H252/S252</f>
        <v>1</v>
      </c>
      <c r="U252" s="14">
        <f>_xlfn.LET(_xlpm.freq,F252,_xlpm.size,M252+1,_xlpm.F,V252,LOG(1+_xlpm.freq)*LOG(1+_xlpm.size)*_xlpm.F)</f>
        <v>0.14821930910231521</v>
      </c>
      <c r="V252" s="14">
        <f>_xlfn.LET(_xlpm.a,T252,_xlpm.b,R252,2*_xlpm.a*_xlpm.b/(_xlpm.a+_xlpm.b))</f>
        <v>0.44444444444444448</v>
      </c>
      <c r="W252" s="14">
        <f>_xlfn.LET(_xlpm.p,R252,_xlpm.q,T252,LOG(_xlpm.p/_xlpm.q))</f>
        <v>-0.54406804435027567</v>
      </c>
      <c r="X252" s="2"/>
      <c r="AC252" s="2"/>
      <c r="AH252" s="2"/>
      <c r="AI252" s="2"/>
    </row>
    <row r="253" spans="1:35">
      <c r="A253" s="1" t="str">
        <f>_xlfn.LET(_xlpm.sep," : ",CONCATENATE(O253,_xlpm.sep,P253))</f>
        <v>~eath~ : [iθ]</v>
      </c>
      <c r="B253" s="1">
        <f>_xlfn.LET(_xlpm.d,$G253,_xlpm.k,_xlfn.CONCAT(LEFT(TRIM(B$1),1),"*"),COUNTIF(_xlpm.d,_xlpm.k))</f>
        <v>0</v>
      </c>
      <c r="C253" s="1">
        <f>_xlfn.LET(_xlpm.d,$G253,_xlpm.k,_xlfn.CONCAT(LEFT(TRIM(C$1),1),"*"),COUNTIF(_xlpm.d,_xlpm.k))</f>
        <v>0</v>
      </c>
      <c r="D253" s="1">
        <f>_xlfn.LET(_xlpm.d,$G253,_xlpm.k,_xlfn.CONCAT(LEFT(TRIM(D$1),1),"*"),COUNTIF(_xlpm.d,_xlpm.k))</f>
        <v>0</v>
      </c>
      <c r="E253" s="1">
        <f>LOG(F253+1,10)</f>
        <v>0.47712125471966244</v>
      </c>
      <c r="F253" s="7">
        <v>2</v>
      </c>
      <c r="G253" s="9" t="s">
        <v>242</v>
      </c>
      <c r="H253" s="4">
        <f>F253/freq.sum.r6e</f>
        <v>1.5933715742511153E-4</v>
      </c>
      <c r="I253" s="4" t="str">
        <f>_xlfn.LET(_xlpm.sep,":",_xlpm.w,$G253,LEFT(_xlpm.w,FIND(_xlpm.sep,_xlpm.w)-1))</f>
        <v>iθ</v>
      </c>
      <c r="J253" s="4" t="str">
        <f>_xlfn.LET(_xlpm.sep,":",_xlpm.w,$G253,RIGHT(_xlpm.w,LEN(_xlpm.w)-FIND(_xlpm.sep,_xlpm.w)))</f>
        <v>eath</v>
      </c>
      <c r="K253" s="10">
        <f>_xlfn.LET(_xlpm.w,I253,LEN(_xlpm.w))</f>
        <v>2</v>
      </c>
      <c r="L253" s="10">
        <f>_xlfn.LET(_xlpm.w,J253,LEN(_xlpm.w))</f>
        <v>4</v>
      </c>
      <c r="M253" s="10">
        <f>_xlfn.LET(_xlpm.a,K253,_xlpm.b,L253,MAX(_xlpm.a,_xlpm.b))</f>
        <v>4</v>
      </c>
      <c r="N253" s="10">
        <f>_xlfn.LET(_xlpm.d,(K253,L253),MAX(_xlpm.d)-MIN(_xlpm.d))</f>
        <v>2</v>
      </c>
      <c r="O253" s="1" t="str">
        <f>_xlfn.LET(_xlpm.sep,":",_xlpm.w,$G253,_xlfn.CONCAT("~",RIGHT(_xlpm.w,LEN(_xlpm.w)-FIND(_xlpm.sep,_xlpm.w)),"~"))</f>
        <v>~eath~</v>
      </c>
      <c r="P253" s="1" t="str">
        <f>_xlfn.LET(_xlpm.sep,":",_xlpm.w,$G253,_xlfn.CONCAT("[",LEFT(_xlpm.w,FIND(_xlpm.sep,_xlpm.w)-1),"]"))</f>
        <v>[iθ]</v>
      </c>
      <c r="Q253" s="14" cm="1">
        <f t="array" ref="Q253">SUM(_xlfn._xlws.FILTER($H$2:$H$2300,_xlfn.MAP($O$2:$O$2300,_xlfn.LAMBDA(_xlpm.x,_xlpm.x=$O253))))</f>
        <v>5.5768005098789041E-4</v>
      </c>
      <c r="R253" s="14">
        <f>$H253/Q253</f>
        <v>0.2857142857142857</v>
      </c>
      <c r="S253" s="14" cm="1">
        <f t="array" ref="S253">SUM(_xlfn._xlws.FILTER($H$2:$H$2300,_xlfn.MAP($P$2:$P$2300,_xlfn.LAMBDA(_xlpm.x,_xlpm.x=$P253))))</f>
        <v>1.5933715742511153E-4</v>
      </c>
      <c r="T253" s="14">
        <f>$H253/S253</f>
        <v>1</v>
      </c>
      <c r="U253" s="14">
        <f>_xlfn.LET(_xlpm.freq,F253,_xlpm.size,M253+1,_xlpm.F,V253,LOG(1+_xlpm.freq)*LOG(1+_xlpm.size)*_xlpm.F)</f>
        <v>0.16501000041987479</v>
      </c>
      <c r="V253" s="14">
        <f>_xlfn.LET(_xlpm.a,T253,_xlpm.b,R253,2*_xlpm.a*_xlpm.b/(_xlpm.a+_xlpm.b))</f>
        <v>0.44444444444444448</v>
      </c>
      <c r="W253" s="14">
        <f>_xlfn.LET(_xlpm.p,R253,_xlpm.q,T253,LOG(_xlpm.p/_xlpm.q))</f>
        <v>-0.54406804435027567</v>
      </c>
      <c r="X253" s="2"/>
      <c r="AC253" s="2"/>
      <c r="AH253" s="2"/>
      <c r="AI253" s="2"/>
    </row>
    <row r="254" spans="1:35">
      <c r="A254" s="1" t="str">
        <f>_xlfn.LET(_xlpm.sep," : ",CONCATENATE(O254,_xlpm.sep,P254))</f>
        <v>~ext~ : [ɛkst]</v>
      </c>
      <c r="B254" s="1">
        <f>_xlfn.LET(_xlpm.d,$G254,_xlpm.k,_xlfn.CONCAT(LEFT(TRIM(B$1),1),"*"),COUNTIF(_xlpm.d,_xlpm.k))</f>
        <v>0</v>
      </c>
      <c r="C254" s="1">
        <f>_xlfn.LET(_xlpm.d,$G254,_xlpm.k,_xlfn.CONCAT(LEFT(TRIM(C$1),1),"*"),COUNTIF(_xlpm.d,_xlpm.k))</f>
        <v>0</v>
      </c>
      <c r="D254" s="1">
        <f>_xlfn.LET(_xlpm.d,$G254,_xlpm.k,_xlfn.CONCAT(LEFT(TRIM(D$1),1),"*"),COUNTIF(_xlpm.d,_xlpm.k))</f>
        <v>0</v>
      </c>
      <c r="E254" s="1">
        <f>LOG(F254+1,10)</f>
        <v>0.47712125471966244</v>
      </c>
      <c r="F254" s="7">
        <v>2</v>
      </c>
      <c r="G254" s="9" t="s">
        <v>1019</v>
      </c>
      <c r="H254" s="4">
        <f>F254/freq.sum.r6e</f>
        <v>1.5933715742511153E-4</v>
      </c>
      <c r="I254" s="1" t="str">
        <f>_xlfn.LET(_xlpm.sep,":",_xlpm.w,$G254,LEFT(_xlpm.w,FIND(_xlpm.sep,_xlpm.w)-1))</f>
        <v>ɛkst</v>
      </c>
      <c r="J254" s="1" t="str">
        <f>_xlfn.LET(_xlpm.sep,":",_xlpm.w,$G254,RIGHT(_xlpm.w,LEN(_xlpm.w)-FIND(_xlpm.sep,_xlpm.w)))</f>
        <v>ext</v>
      </c>
      <c r="K254" s="10">
        <f>_xlfn.LET(_xlpm.w,I254,LEN(_xlpm.w))</f>
        <v>4</v>
      </c>
      <c r="L254" s="10">
        <f>_xlfn.LET(_xlpm.w,J254,LEN(_xlpm.w))</f>
        <v>3</v>
      </c>
      <c r="M254" s="10">
        <f>_xlfn.LET(_xlpm.a,K254,_xlpm.b,L254,MAX(_xlpm.a,_xlpm.b))</f>
        <v>4</v>
      </c>
      <c r="N254" s="10">
        <f>_xlfn.LET(_xlpm.d,(K254,L254),MAX(_xlpm.d)-MIN(_xlpm.d))</f>
        <v>1</v>
      </c>
      <c r="O254" s="1" t="str">
        <f>_xlfn.LET(_xlpm.sep,":",_xlpm.w,$G254,_xlfn.CONCAT("~",RIGHT(_xlpm.w,LEN(_xlpm.w)-FIND(_xlpm.sep,_xlpm.w)),"~"))</f>
        <v>~ext~</v>
      </c>
      <c r="P254" s="1" t="str">
        <f>_xlfn.LET(_xlpm.sep,":",_xlpm.w,$G254,_xlfn.CONCAT("[",LEFT(_xlpm.w,FIND(_xlpm.sep,_xlpm.w)-1),"]"))</f>
        <v>[ɛkst]</v>
      </c>
      <c r="Q254" s="14" cm="1">
        <f t="array" ref="Q254">SUM(_xlfn._xlws.FILTER($H$2:$H$2302,_xlfn.MAP($O$2:$O$2302,_xlfn.LAMBDA(_xlpm.x,_xlpm.x=$O254))))</f>
        <v>5.5768005098789041E-4</v>
      </c>
      <c r="R254" s="14">
        <f>$H254/Q254</f>
        <v>0.2857142857142857</v>
      </c>
      <c r="S254" s="14" cm="1">
        <f t="array" ref="S254">SUM(_xlfn._xlws.FILTER($H$2:$H$2302,_xlfn.MAP($P$2:$P$2302,_xlfn.LAMBDA(_xlpm.x,_xlpm.x=$P254))))</f>
        <v>1.5933715742511153E-4</v>
      </c>
      <c r="T254" s="14">
        <f>$H254/S254</f>
        <v>1</v>
      </c>
      <c r="U254" s="14">
        <f>_xlfn.LET(_xlpm.freq,F254,_xlpm.size,M254+1,_xlpm.F,V254,LOG(1+_xlpm.freq)*LOG(1+_xlpm.size)*_xlpm.F)</f>
        <v>0.16501000041987479</v>
      </c>
      <c r="V254" s="14">
        <f>_xlfn.LET(_xlpm.a,T254,_xlpm.b,R254,2*_xlpm.a*_xlpm.b/(_xlpm.a+_xlpm.b))</f>
        <v>0.44444444444444448</v>
      </c>
      <c r="W254" s="14">
        <f>_xlfn.LET(_xlpm.p,R254,_xlpm.q,T254,LOG(_xlpm.p/_xlpm.q))</f>
        <v>-0.54406804435027567</v>
      </c>
      <c r="X254" s="2"/>
      <c r="AC254" s="2"/>
      <c r="AH254" s="2"/>
      <c r="AI254" s="2"/>
    </row>
    <row r="255" spans="1:35">
      <c r="A255" s="1" t="str">
        <f>_xlfn.LET(_xlpm.sep," : ",CONCATENATE(O255,_xlpm.sep,P255))</f>
        <v>~ict~ : [ɪktʃ]</v>
      </c>
      <c r="B255" s="1">
        <f>_xlfn.LET(_xlpm.d,$G255,_xlpm.k,_xlfn.CONCAT(LEFT(TRIM(B$1),1),"*"),COUNTIF(_xlpm.d,_xlpm.k))</f>
        <v>0</v>
      </c>
      <c r="C255" s="1">
        <f>_xlfn.LET(_xlpm.d,$G255,_xlpm.k,_xlfn.CONCAT(LEFT(TRIM(C$1),1),"*"),COUNTIF(_xlpm.d,_xlpm.k))</f>
        <v>0</v>
      </c>
      <c r="D255" s="1">
        <f>_xlfn.LET(_xlpm.d,$G255,_xlpm.k,_xlfn.CONCAT(LEFT(TRIM(D$1),1),"*"),COUNTIF(_xlpm.d,_xlpm.k))</f>
        <v>0</v>
      </c>
      <c r="E255" s="1">
        <f>LOG(F255+1,10)</f>
        <v>0.47712125471966244</v>
      </c>
      <c r="F255" s="7">
        <v>2</v>
      </c>
      <c r="G255" s="9" t="s">
        <v>1043</v>
      </c>
      <c r="H255" s="4">
        <f>F255/freq.sum.r6e</f>
        <v>1.5933715742511153E-4</v>
      </c>
      <c r="I255" s="1" t="str">
        <f>_xlfn.LET(_xlpm.sep,":",_xlpm.w,$G255,LEFT(_xlpm.w,FIND(_xlpm.sep,_xlpm.w)-1))</f>
        <v>ɪktʃ</v>
      </c>
      <c r="J255" s="1" t="str">
        <f>_xlfn.LET(_xlpm.sep,":",_xlpm.w,$G255,RIGHT(_xlpm.w,LEN(_xlpm.w)-FIND(_xlpm.sep,_xlpm.w)))</f>
        <v>ict</v>
      </c>
      <c r="K255" s="10">
        <f>_xlfn.LET(_xlpm.w,I255,LEN(_xlpm.w))</f>
        <v>4</v>
      </c>
      <c r="L255" s="10">
        <f>_xlfn.LET(_xlpm.w,J255,LEN(_xlpm.w))</f>
        <v>3</v>
      </c>
      <c r="M255" s="10">
        <f>_xlfn.LET(_xlpm.a,K255,_xlpm.b,L255,MAX(_xlpm.a,_xlpm.b))</f>
        <v>4</v>
      </c>
      <c r="N255" s="10">
        <f>_xlfn.LET(_xlpm.d,(K255,L255),MAX(_xlpm.d)-MIN(_xlpm.d))</f>
        <v>1</v>
      </c>
      <c r="O255" s="1" t="str">
        <f>_xlfn.LET(_xlpm.sep,":",_xlpm.w,$G255,_xlfn.CONCAT("~",RIGHT(_xlpm.w,LEN(_xlpm.w)-FIND(_xlpm.sep,_xlpm.w)),"~"))</f>
        <v>~ict~</v>
      </c>
      <c r="P255" s="1" t="str">
        <f>_xlfn.LET(_xlpm.sep,":",_xlpm.w,$G255,_xlfn.CONCAT("[",LEFT(_xlpm.w,FIND(_xlpm.sep,_xlpm.w)-1),"]"))</f>
        <v>[ɪktʃ]</v>
      </c>
      <c r="Q255" s="14" cm="1">
        <f t="array" ref="Q255">SUM(_xlfn._xlws.FILTER($H$2:$H$2300,_xlfn.MAP($O$2:$O$2300,_xlfn.LAMBDA(_xlpm.x,_xlpm.x=$O255))))</f>
        <v>5.5768005098789041E-4</v>
      </c>
      <c r="R255" s="14">
        <f>$H255/Q255</f>
        <v>0.2857142857142857</v>
      </c>
      <c r="S255" s="14" cm="1">
        <f t="array" ref="S255">SUM(_xlfn._xlws.FILTER($H$2:$H$2300,_xlfn.MAP($P$2:$P$2300,_xlfn.LAMBDA(_xlpm.x,_xlpm.x=$P255))))</f>
        <v>1.5933715742511153E-4</v>
      </c>
      <c r="T255" s="14">
        <f>$H255/S255</f>
        <v>1</v>
      </c>
      <c r="U255" s="14">
        <f>_xlfn.LET(_xlpm.freq,F255,_xlpm.size,M255+1,_xlpm.F,V255,LOG(1+_xlpm.freq)*LOG(1+_xlpm.size)*_xlpm.F)</f>
        <v>0.16501000041987479</v>
      </c>
      <c r="V255" s="14">
        <f>_xlfn.LET(_xlpm.a,T255,_xlpm.b,R255,2*_xlpm.a*_xlpm.b/(_xlpm.a+_xlpm.b))</f>
        <v>0.44444444444444448</v>
      </c>
      <c r="W255" s="14">
        <f>_xlfn.LET(_xlpm.p,R255,_xlpm.q,T255,LOG(_xlpm.p/_xlpm.q))</f>
        <v>-0.54406804435027567</v>
      </c>
      <c r="X255" s="2"/>
      <c r="AC255" s="2"/>
      <c r="AH255" s="2"/>
      <c r="AI255" s="2"/>
    </row>
    <row r="256" spans="1:35">
      <c r="A256" s="1" t="str">
        <f>_xlfn.LET(_xlpm.sep," : ",CONCATENATE(O256,_xlpm.sep,P256))</f>
        <v>~ict~ : [ɪkʃ]</v>
      </c>
      <c r="B256" s="1">
        <f>_xlfn.LET(_xlpm.d,$G256,_xlpm.k,_xlfn.CONCAT(LEFT(TRIM(B$1),1),"*"),COUNTIF(_xlpm.d,_xlpm.k))</f>
        <v>0</v>
      </c>
      <c r="C256" s="1">
        <f>_xlfn.LET(_xlpm.d,$G256,_xlpm.k,_xlfn.CONCAT(LEFT(TRIM(C$1),1),"*"),COUNTIF(_xlpm.d,_xlpm.k))</f>
        <v>0</v>
      </c>
      <c r="D256" s="1">
        <f>_xlfn.LET(_xlpm.d,$G256,_xlpm.k,_xlfn.CONCAT(LEFT(TRIM(D$1),1),"*"),COUNTIF(_xlpm.d,_xlpm.k))</f>
        <v>0</v>
      </c>
      <c r="E256" s="1">
        <f>LOG(F256+1,10)</f>
        <v>0.47712125471966244</v>
      </c>
      <c r="F256" s="7">
        <v>2</v>
      </c>
      <c r="G256" s="9" t="s">
        <v>1052</v>
      </c>
      <c r="H256" s="4">
        <f>F256/freq.sum.r6e</f>
        <v>1.5933715742511153E-4</v>
      </c>
      <c r="I256" s="1" t="str">
        <f>_xlfn.LET(_xlpm.sep,":",_xlpm.w,$G256,LEFT(_xlpm.w,FIND(_xlpm.sep,_xlpm.w)-1))</f>
        <v>ɪkʃ</v>
      </c>
      <c r="J256" s="1" t="str">
        <f>_xlfn.LET(_xlpm.sep,":",_xlpm.w,$G256,RIGHT(_xlpm.w,LEN(_xlpm.w)-FIND(_xlpm.sep,_xlpm.w)))</f>
        <v>ict</v>
      </c>
      <c r="K256" s="10">
        <f>_xlfn.LET(_xlpm.w,I256,LEN(_xlpm.w))</f>
        <v>3</v>
      </c>
      <c r="L256" s="10">
        <f>_xlfn.LET(_xlpm.w,J256,LEN(_xlpm.w))</f>
        <v>3</v>
      </c>
      <c r="M256" s="10">
        <f>_xlfn.LET(_xlpm.a,K256,_xlpm.b,L256,MAX(_xlpm.a,_xlpm.b))</f>
        <v>3</v>
      </c>
      <c r="N256" s="10">
        <f>_xlfn.LET(_xlpm.d,(K256,L256),MAX(_xlpm.d)-MIN(_xlpm.d))</f>
        <v>0</v>
      </c>
      <c r="O256" s="1" t="str">
        <f>_xlfn.LET(_xlpm.sep,":",_xlpm.w,$G256,_xlfn.CONCAT("~",RIGHT(_xlpm.w,LEN(_xlpm.w)-FIND(_xlpm.sep,_xlpm.w)),"~"))</f>
        <v>~ict~</v>
      </c>
      <c r="P256" s="1" t="str">
        <f>_xlfn.LET(_xlpm.sep,":",_xlpm.w,$G256,_xlfn.CONCAT("[",LEFT(_xlpm.w,FIND(_xlpm.sep,_xlpm.w)-1),"]"))</f>
        <v>[ɪkʃ]</v>
      </c>
      <c r="Q256" s="14" cm="1">
        <f t="array" ref="Q256">SUM(_xlfn._xlws.FILTER($H$2:$H$2300,_xlfn.MAP($O$2:$O$2300,_xlfn.LAMBDA(_xlpm.x,_xlpm.x=$O256))))</f>
        <v>5.5768005098789041E-4</v>
      </c>
      <c r="R256" s="14">
        <f>$H256/Q256</f>
        <v>0.2857142857142857</v>
      </c>
      <c r="S256" s="14" cm="1">
        <f t="array" ref="S256">SUM(_xlfn._xlws.FILTER($H$2:$H$2300,_xlfn.MAP($P$2:$P$2300,_xlfn.LAMBDA(_xlpm.x,_xlpm.x=$P256))))</f>
        <v>1.5933715742511153E-4</v>
      </c>
      <c r="T256" s="14">
        <f>$H256/S256</f>
        <v>1</v>
      </c>
      <c r="U256" s="14">
        <f>_xlfn.LET(_xlpm.freq,F256,_xlpm.size,M256+1,_xlpm.F,V256,LOG(1+_xlpm.freq)*LOG(1+_xlpm.size)*_xlpm.F)</f>
        <v>0.14821930910231521</v>
      </c>
      <c r="V256" s="14">
        <f>_xlfn.LET(_xlpm.a,T256,_xlpm.b,R256,2*_xlpm.a*_xlpm.b/(_xlpm.a+_xlpm.b))</f>
        <v>0.44444444444444448</v>
      </c>
      <c r="W256" s="14">
        <f>_xlfn.LET(_xlpm.p,R256,_xlpm.q,T256,LOG(_xlpm.p/_xlpm.q))</f>
        <v>-0.54406804435027567</v>
      </c>
      <c r="X256" s="2"/>
      <c r="AC256" s="2"/>
      <c r="AH256" s="2"/>
      <c r="AI256" s="2"/>
    </row>
    <row r="257" spans="1:35">
      <c r="A257" s="1" t="str">
        <f>_xlfn.LET(_xlpm.sep," : ",CONCATENATE(O257,_xlpm.sep,P257))</f>
        <v>~epr~ : [ɪpɹ]</v>
      </c>
      <c r="B257" s="1">
        <f>_xlfn.LET(_xlpm.d,$G257,_xlpm.k,_xlfn.CONCAT(LEFT(TRIM(B$1),1),"*"),COUNTIF(_xlpm.d,_xlpm.k))</f>
        <v>0</v>
      </c>
      <c r="C257" s="1">
        <f>_xlfn.LET(_xlpm.d,$G257,_xlpm.k,_xlfn.CONCAT(LEFT(TRIM(C$1),1),"*"),COUNTIF(_xlpm.d,_xlpm.k))</f>
        <v>0</v>
      </c>
      <c r="D257" s="1">
        <f>_xlfn.LET(_xlpm.d,$G257,_xlpm.k,_xlfn.CONCAT(LEFT(TRIM(D$1),1),"*"),COUNTIF(_xlpm.d,_xlpm.k))</f>
        <v>0</v>
      </c>
      <c r="E257" s="1">
        <f>LOG(F257+1,10)</f>
        <v>0.47712125471966244</v>
      </c>
      <c r="F257" s="7">
        <v>2</v>
      </c>
      <c r="G257" s="9" t="s">
        <v>1456</v>
      </c>
      <c r="H257" s="4">
        <f>F257/freq.sum.r6e</f>
        <v>1.5933715742511153E-4</v>
      </c>
      <c r="I257" s="1" t="str">
        <f>_xlfn.LET(_xlpm.sep,":",_xlpm.w,$G257,LEFT(_xlpm.w,FIND(_xlpm.sep,_xlpm.w)-1))</f>
        <v>ɪpɹ</v>
      </c>
      <c r="J257" s="1" t="str">
        <f>_xlfn.LET(_xlpm.sep,":",_xlpm.w,$G257,RIGHT(_xlpm.w,LEN(_xlpm.w)-FIND(_xlpm.sep,_xlpm.w)))</f>
        <v>epr</v>
      </c>
      <c r="K257" s="10">
        <f>_xlfn.LET(_xlpm.w,I257,LEN(_xlpm.w))</f>
        <v>3</v>
      </c>
      <c r="L257" s="10">
        <f>_xlfn.LET(_xlpm.w,J257,LEN(_xlpm.w))</f>
        <v>3</v>
      </c>
      <c r="M257" s="10">
        <f>_xlfn.LET(_xlpm.a,K257,_xlpm.b,L257,MAX(_xlpm.a,_xlpm.b))</f>
        <v>3</v>
      </c>
      <c r="N257" s="10">
        <f>_xlfn.LET(_xlpm.d,(K257,L257),MAX(_xlpm.d)-MIN(_xlpm.d))</f>
        <v>0</v>
      </c>
      <c r="O257" s="1" t="str">
        <f>_xlfn.LET(_xlpm.sep,":",_xlpm.w,$G257,_xlfn.CONCAT("~",RIGHT(_xlpm.w,LEN(_xlpm.w)-FIND(_xlpm.sep,_xlpm.w)),"~"))</f>
        <v>~epr~</v>
      </c>
      <c r="P257" s="1" t="str">
        <f>_xlfn.LET(_xlpm.sep,":",_xlpm.w,$G257,_xlfn.CONCAT("[",LEFT(_xlpm.w,FIND(_xlpm.sep,_xlpm.w)-1),"]"))</f>
        <v>[ɪpɹ]</v>
      </c>
      <c r="Q257" s="14" cm="1">
        <f t="array" ref="Q257">SUM(_xlfn._xlws.FILTER($H$2:$H$2300,_xlfn.MAP($O$2:$O$2300,_xlfn.LAMBDA(_xlpm.x,_xlpm.x=$O257))))</f>
        <v>5.5768005098789041E-4</v>
      </c>
      <c r="R257" s="14">
        <f>$H257/Q257</f>
        <v>0.2857142857142857</v>
      </c>
      <c r="S257" s="14" cm="1">
        <f t="array" ref="S257">SUM(_xlfn._xlws.FILTER($H$2:$H$2300,_xlfn.MAP($P$2:$P$2300,_xlfn.LAMBDA(_xlpm.x,_xlpm.x=$P257))))</f>
        <v>1.5933715742511153E-4</v>
      </c>
      <c r="T257" s="14">
        <f>$H257/S257</f>
        <v>1</v>
      </c>
      <c r="U257" s="14">
        <f>_xlfn.LET(_xlpm.freq,F257,_xlpm.size,M257+1,_xlpm.F,V257,LOG(1+_xlpm.freq)*LOG(1+_xlpm.size)*_xlpm.F)</f>
        <v>0.14821930910231521</v>
      </c>
      <c r="V257" s="14">
        <f>_xlfn.LET(_xlpm.a,T257,_xlpm.b,R257,2*_xlpm.a*_xlpm.b/(_xlpm.a+_xlpm.b))</f>
        <v>0.44444444444444448</v>
      </c>
      <c r="W257" s="14">
        <f>_xlfn.LET(_xlpm.p,R257,_xlpm.q,T257,LOG(_xlpm.p/_xlpm.q))</f>
        <v>-0.54406804435027567</v>
      </c>
      <c r="X257" s="2"/>
      <c r="AC257" s="2"/>
      <c r="AH257" s="2"/>
      <c r="AI257" s="2"/>
    </row>
    <row r="258" spans="1:35">
      <c r="A258" s="1" t="str">
        <f>_xlfn.LET(_xlpm.sep," : ",CONCATENATE(O258,_xlpm.sep,P258))</f>
        <v>~us~ : [ʌs]</v>
      </c>
      <c r="B258" s="1">
        <f>_xlfn.LET(_xlpm.d,$G258,_xlpm.k,_xlfn.CONCAT(LEFT(TRIM(B$1),1),"*"),COUNTIF(_xlpm.d,_xlpm.k))</f>
        <v>0</v>
      </c>
      <c r="C258" s="1">
        <f>_xlfn.LET(_xlpm.d,$G258,_xlpm.k,_xlfn.CONCAT(LEFT(TRIM(C$1),1),"*"),COUNTIF(_xlpm.d,_xlpm.k))</f>
        <v>0</v>
      </c>
      <c r="D258" s="1">
        <f>_xlfn.LET(_xlpm.d,$G258,_xlpm.k,_xlfn.CONCAT(LEFT(TRIM(D$1),1),"*"),COUNTIF(_xlpm.d,_xlpm.k))</f>
        <v>0</v>
      </c>
      <c r="E258" s="1">
        <f>LOG(F258+1,10)</f>
        <v>0.77815125038364352</v>
      </c>
      <c r="F258" s="7">
        <v>5</v>
      </c>
      <c r="G258" s="9" t="s">
        <v>1496</v>
      </c>
      <c r="H258" s="4">
        <f>F258/freq.sum.r6e</f>
        <v>3.9834289356277883E-4</v>
      </c>
      <c r="I258" s="4" t="str">
        <f>_xlfn.LET(_xlpm.sep,":",_xlpm.w,$G258,LEFT(_xlpm.w,FIND(_xlpm.sep,_xlpm.w)-1))</f>
        <v>ʌs</v>
      </c>
      <c r="J258" s="4" t="str">
        <f>_xlfn.LET(_xlpm.sep,":",_xlpm.w,$G258,RIGHT(_xlpm.w,LEN(_xlpm.w)-FIND(_xlpm.sep,_xlpm.w)))</f>
        <v>us</v>
      </c>
      <c r="K258" s="10">
        <f>_xlfn.LET(_xlpm.w,I258,LEN(_xlpm.w))</f>
        <v>2</v>
      </c>
      <c r="L258" s="10">
        <f>_xlfn.LET(_xlpm.w,J258,LEN(_xlpm.w))</f>
        <v>2</v>
      </c>
      <c r="M258" s="10">
        <f>_xlfn.LET(_xlpm.a,K258,_xlpm.b,L258,MAX(_xlpm.a,_xlpm.b))</f>
        <v>2</v>
      </c>
      <c r="N258" s="10">
        <f>_xlfn.LET(_xlpm.d,(K258,L258),MAX(_xlpm.d)-MIN(_xlpm.d))</f>
        <v>0</v>
      </c>
      <c r="O258" s="1" t="str">
        <f>_xlfn.LET(_xlpm.sep,":",_xlpm.w,$G258,_xlfn.CONCAT("~",RIGHT(_xlpm.w,LEN(_xlpm.w)-FIND(_xlpm.sep,_xlpm.w)),"~"))</f>
        <v>~us~</v>
      </c>
      <c r="P258" s="1" t="str">
        <f>_xlfn.LET(_xlpm.sep,":",_xlpm.w,$G258,_xlfn.CONCAT("[",LEFT(_xlpm.w,FIND(_xlpm.sep,_xlpm.w)-1),"]"))</f>
        <v>[ʌs]</v>
      </c>
      <c r="Q258" s="14" cm="1">
        <f t="array" ref="Q258">SUM(_xlfn._xlws.FILTER($H$2:$H$2300,_xlfn.MAP($O$2:$O$2300,_xlfn.LAMBDA(_xlpm.x,_xlpm.x=$O258))))</f>
        <v>2.2307202039515612E-3</v>
      </c>
      <c r="R258" s="14">
        <f>$H258/Q258</f>
        <v>0.17857142857142858</v>
      </c>
      <c r="S258" s="14" cm="1">
        <f t="array" ref="S258">SUM(_xlfn._xlws.FILTER($H$2:$H$2300,_xlfn.MAP($P$2:$P$2300,_xlfn.LAMBDA(_xlpm.x,_xlpm.x=$P258))))</f>
        <v>6.3734862970044612E-4</v>
      </c>
      <c r="T258" s="14">
        <f>$H258/S258</f>
        <v>0.625</v>
      </c>
      <c r="U258" s="14">
        <f>_xlfn.LET(_xlpm.freq,F258,_xlpm.size,M258+1,_xlpm.F,V258,LOG(1+_xlpm.freq)*LOG(1+_xlpm.size)*_xlpm.F)</f>
        <v>0.13013714862717213</v>
      </c>
      <c r="V258" s="14">
        <f>_xlfn.LET(_xlpm.a,T258,_xlpm.b,R258,2*_xlpm.a*_xlpm.b/(_xlpm.a+_xlpm.b))</f>
        <v>0.27777777777777779</v>
      </c>
      <c r="W258" s="14">
        <f>_xlfn.LET(_xlpm.p,R258,_xlpm.q,T258,LOG(_xlpm.p/_xlpm.q))</f>
        <v>-0.54406804435027567</v>
      </c>
      <c r="X258" s="2"/>
      <c r="AC258" s="2"/>
      <c r="AH258" s="2"/>
      <c r="AI258" s="2"/>
    </row>
    <row r="259" spans="1:35">
      <c r="A259" s="1" t="str">
        <f>_xlfn.LET(_xlpm.sep," : ",CONCATENATE(O259,_xlpm.sep,P259))</f>
        <v>~os~ : [əʊz]</v>
      </c>
      <c r="B259" s="1">
        <f>_xlfn.LET(_xlpm.d,$G259,_xlpm.k,_xlfn.CONCAT(LEFT(TRIM(B$1),1),"*"),COUNTIF(_xlpm.d,_xlpm.k))</f>
        <v>0</v>
      </c>
      <c r="C259" s="1">
        <f>_xlfn.LET(_xlpm.d,$G259,_xlpm.k,_xlfn.CONCAT(LEFT(TRIM(C$1),1),"*"),COUNTIF(_xlpm.d,_xlpm.k))</f>
        <v>0</v>
      </c>
      <c r="D259" s="1">
        <f>_xlfn.LET(_xlpm.d,$G259,_xlpm.k,_xlfn.CONCAT(LEFT(TRIM(D$1),1),"*"),COUNTIF(_xlpm.d,_xlpm.k))</f>
        <v>0</v>
      </c>
      <c r="E259" s="1">
        <f>LOG(F259+1,10)</f>
        <v>0.30102999566398114</v>
      </c>
      <c r="F259" s="7">
        <v>1</v>
      </c>
      <c r="G259" s="9" t="s">
        <v>2092</v>
      </c>
      <c r="H259" s="4">
        <f>F259/freq.sum.r6e</f>
        <v>7.9668578712555765E-5</v>
      </c>
      <c r="I259" s="4" t="str">
        <f>_xlfn.LET(_xlpm.sep,":",_xlpm.w,$G259,LEFT(_xlpm.w,FIND(_xlpm.sep,_xlpm.w)-1))</f>
        <v>əʊz</v>
      </c>
      <c r="J259" s="4" t="str">
        <f>_xlfn.LET(_xlpm.sep,":",_xlpm.w,$G259,RIGHT(_xlpm.w,LEN(_xlpm.w)-FIND(_xlpm.sep,_xlpm.w)))</f>
        <v>os</v>
      </c>
      <c r="K259" s="10">
        <f>_xlfn.LET(_xlpm.w,I259,LEN(_xlpm.w))</f>
        <v>3</v>
      </c>
      <c r="L259" s="10">
        <f>_xlfn.LET(_xlpm.w,J259,LEN(_xlpm.w))</f>
        <v>2</v>
      </c>
      <c r="M259" s="10">
        <f>_xlfn.LET(_xlpm.a,K259,_xlpm.b,L259,MAX(_xlpm.a,_xlpm.b))</f>
        <v>3</v>
      </c>
      <c r="N259" s="10">
        <f>_xlfn.LET(_xlpm.d,(K259,L259),MAX(_xlpm.d)-MIN(_xlpm.d))</f>
        <v>1</v>
      </c>
      <c r="O259" s="1" t="str">
        <f>_xlfn.LET(_xlpm.sep,":",_xlpm.w,$G259,_xlfn.CONCAT("~",RIGHT(_xlpm.w,LEN(_xlpm.w)-FIND(_xlpm.sep,_xlpm.w)),"~"))</f>
        <v>~os~</v>
      </c>
      <c r="P259" s="1" t="str">
        <f>_xlfn.LET(_xlpm.sep,":",_xlpm.w,$G259,_xlfn.CONCAT("[",LEFT(_xlpm.w,FIND(_xlpm.sep,_xlpm.w)-1),"]"))</f>
        <v>[əʊz]</v>
      </c>
      <c r="Q259" s="14" cm="1">
        <f t="array" ref="Q259">SUM(_xlfn._xlws.FILTER($H$2:$H$2300,_xlfn.MAP($O$2:$O$2300,_xlfn.LAMBDA(_xlpm.x,_xlpm.x=$O259))))</f>
        <v>1.1153601019757808E-3</v>
      </c>
      <c r="R259" s="14">
        <f>$H259/Q259</f>
        <v>7.1428571428571425E-2</v>
      </c>
      <c r="S259" s="14" cm="1">
        <f t="array" ref="S259">SUM(_xlfn._xlws.FILTER($H$2:$H$2300,_xlfn.MAP($P$2:$P$2300,_xlfn.LAMBDA(_xlpm.x,_xlpm.x=$P259))))</f>
        <v>3.1867431485022306E-4</v>
      </c>
      <c r="T259" s="14">
        <f>$H259/S259</f>
        <v>0.25</v>
      </c>
      <c r="U259" s="14">
        <f>_xlfn.LET(_xlpm.freq,F259,_xlpm.size,M259+1,_xlpm.F,V259,LOG(1+_xlpm.freq)*LOG(1+_xlpm.size)*_xlpm.F)</f>
        <v>2.3378993041613855E-2</v>
      </c>
      <c r="V259" s="14">
        <f>_xlfn.LET(_xlpm.a,T259,_xlpm.b,R259,2*_xlpm.a*_xlpm.b/(_xlpm.a+_xlpm.b))</f>
        <v>0.11111111111111112</v>
      </c>
      <c r="W259" s="14">
        <f>_xlfn.LET(_xlpm.p,R259,_xlpm.q,T259,LOG(_xlpm.p/_xlpm.q))</f>
        <v>-0.54406804435027567</v>
      </c>
      <c r="X259" s="2"/>
      <c r="AC259" s="2"/>
      <c r="AH259" s="2"/>
      <c r="AI259" s="2"/>
    </row>
    <row r="260" spans="1:35">
      <c r="A260" s="1" t="str">
        <f>_xlfn.LET(_xlpm.sep," : ",CONCATENATE(O260,_xlpm.sep,P260))</f>
        <v>~ec~ : [ik]</v>
      </c>
      <c r="B260" s="1">
        <f>_xlfn.LET(_xlpm.d,$G260,_xlpm.k,_xlfn.CONCAT(LEFT(TRIM(B$1),1),"*"),COUNTIF(_xlpm.d,_xlpm.k))</f>
        <v>0</v>
      </c>
      <c r="C260" s="1">
        <f>_xlfn.LET(_xlpm.d,$G260,_xlpm.k,_xlfn.CONCAT(LEFT(TRIM(C$1),1),"*"),COUNTIF(_xlpm.d,_xlpm.k))</f>
        <v>0</v>
      </c>
      <c r="D260" s="1">
        <f>_xlfn.LET(_xlpm.d,$G260,_xlpm.k,_xlfn.CONCAT(LEFT(TRIM(D$1),1),"*"),COUNTIF(_xlpm.d,_xlpm.k))</f>
        <v>0</v>
      </c>
      <c r="E260" s="1">
        <f>LOG(F260+1,10)</f>
        <v>0.30102999566398114</v>
      </c>
      <c r="F260" s="7">
        <v>1</v>
      </c>
      <c r="G260" s="9" t="s">
        <v>169</v>
      </c>
      <c r="H260" s="4">
        <f>F260/freq.sum.r6e</f>
        <v>7.9668578712555765E-5</v>
      </c>
      <c r="I260" s="1" t="str">
        <f>_xlfn.LET(_xlpm.sep,":",_xlpm.w,$G260,LEFT(_xlpm.w,FIND(_xlpm.sep,_xlpm.w)-1))</f>
        <v>ik</v>
      </c>
      <c r="J260" s="1" t="str">
        <f>_xlfn.LET(_xlpm.sep,":",_xlpm.w,$G260,RIGHT(_xlpm.w,LEN(_xlpm.w)-FIND(_xlpm.sep,_xlpm.w)))</f>
        <v>ec</v>
      </c>
      <c r="K260" s="10">
        <f>_xlfn.LET(_xlpm.w,I260,LEN(_xlpm.w))</f>
        <v>2</v>
      </c>
      <c r="L260" s="10">
        <f>_xlfn.LET(_xlpm.w,J260,LEN(_xlpm.w))</f>
        <v>2</v>
      </c>
      <c r="M260" s="10">
        <f>_xlfn.LET(_xlpm.a,K260,_xlpm.b,L260,MAX(_xlpm.a,_xlpm.b))</f>
        <v>2</v>
      </c>
      <c r="N260" s="10">
        <f>_xlfn.LET(_xlpm.d,(K260,L260),MAX(_xlpm.d)-MIN(_xlpm.d))</f>
        <v>0</v>
      </c>
      <c r="O260" s="1" t="str">
        <f>_xlfn.LET(_xlpm.sep,":",_xlpm.w,$G260,_xlfn.CONCAT("~",RIGHT(_xlpm.w,LEN(_xlpm.w)-FIND(_xlpm.sep,_xlpm.w)),"~"))</f>
        <v>~ec~</v>
      </c>
      <c r="P260" s="1" t="str">
        <f>_xlfn.LET(_xlpm.sep,":",_xlpm.w,$G260,_xlfn.CONCAT("[",LEFT(_xlpm.w,FIND(_xlpm.sep,_xlpm.w)-1),"]"))</f>
        <v>[ik]</v>
      </c>
      <c r="Q260" s="14" cm="1">
        <f t="array" ref="Q260">SUM(_xlfn._xlws.FILTER($H$2:$H$2302,_xlfn.MAP($O$2:$O$2302,_xlfn.LAMBDA(_xlpm.x,_xlpm.x=$O260))))</f>
        <v>3.8240917782026763E-3</v>
      </c>
      <c r="R260" s="14">
        <f>$H260/Q260</f>
        <v>2.0833333333333336E-2</v>
      </c>
      <c r="S260" s="14" cm="1">
        <f t="array" ref="S260">SUM(_xlfn._xlws.FILTER($H$2:$H$2302,_xlfn.MAP($P$2:$P$2302,_xlfn.LAMBDA(_xlpm.x,_xlpm.x=$P260))))</f>
        <v>1.1153601019757806E-3</v>
      </c>
      <c r="T260" s="14">
        <f>$H260/S260</f>
        <v>7.1428571428571438E-2</v>
      </c>
      <c r="U260" s="14">
        <f>_xlfn.LET(_xlpm.freq,F260,_xlpm.size,M260+1,_xlpm.F,V260,LOG(1+_xlpm.freq)*LOG(1+_xlpm.size)*_xlpm.F)</f>
        <v>5.8463908573842946E-3</v>
      </c>
      <c r="V260" s="14">
        <f>_xlfn.LET(_xlpm.a,T260,_xlpm.b,R260,2*_xlpm.a*_xlpm.b/(_xlpm.a+_xlpm.b))</f>
        <v>3.2258064516129038E-2</v>
      </c>
      <c r="W260" s="14">
        <f>_xlfn.LET(_xlpm.p,R260,_xlpm.q,T260,LOG(_xlpm.p/_xlpm.q))</f>
        <v>-0.53511320169734922</v>
      </c>
      <c r="X260" s="2"/>
      <c r="AC260" s="2"/>
      <c r="AH260" s="2"/>
      <c r="AI260" s="2"/>
    </row>
    <row r="261" spans="1:35">
      <c r="A261" s="1" t="str">
        <f>_xlfn.LET(_xlpm.sep," : ",CONCATENATE(O261,_xlpm.sep,P261))</f>
        <v>~ev~ : [iv]</v>
      </c>
      <c r="B261" s="1">
        <f>_xlfn.LET(_xlpm.d,$G261,_xlpm.k,_xlfn.CONCAT(LEFT(TRIM(B$1),1),"*"),COUNTIF(_xlpm.d,_xlpm.k))</f>
        <v>0</v>
      </c>
      <c r="C261" s="1">
        <f>_xlfn.LET(_xlpm.d,$G261,_xlpm.k,_xlfn.CONCAT(LEFT(TRIM(C$1),1),"*"),COUNTIF(_xlpm.d,_xlpm.k))</f>
        <v>0</v>
      </c>
      <c r="D261" s="1">
        <f>_xlfn.LET(_xlpm.d,$G261,_xlpm.k,_xlfn.CONCAT(LEFT(TRIM(D$1),1),"*"),COUNTIF(_xlpm.d,_xlpm.k))</f>
        <v>0</v>
      </c>
      <c r="E261" s="1">
        <f>LOG(F261+1,10)</f>
        <v>0.69897000433601875</v>
      </c>
      <c r="F261" s="7">
        <v>4</v>
      </c>
      <c r="G261" s="9" t="s">
        <v>224</v>
      </c>
      <c r="H261" s="4">
        <f>F261/freq.sum.r6e</f>
        <v>3.1867431485022306E-4</v>
      </c>
      <c r="I261" s="4" t="str">
        <f>_xlfn.LET(_xlpm.sep,":",_xlpm.w,$G261,LEFT(_xlpm.w,FIND(_xlpm.sep,_xlpm.w)-1))</f>
        <v>iv</v>
      </c>
      <c r="J261" s="4" t="str">
        <f>_xlfn.LET(_xlpm.sep,":",_xlpm.w,$G261,RIGHT(_xlpm.w,LEN(_xlpm.w)-FIND(_xlpm.sep,_xlpm.w)))</f>
        <v>ev</v>
      </c>
      <c r="K261" s="10">
        <f>_xlfn.LET(_xlpm.w,I261,LEN(_xlpm.w))</f>
        <v>2</v>
      </c>
      <c r="L261" s="10">
        <f>_xlfn.LET(_xlpm.w,J261,LEN(_xlpm.w))</f>
        <v>2</v>
      </c>
      <c r="M261" s="10">
        <f>_xlfn.LET(_xlpm.a,K261,_xlpm.b,L261,MAX(_xlpm.a,_xlpm.b))</f>
        <v>2</v>
      </c>
      <c r="N261" s="10">
        <f>_xlfn.LET(_xlpm.d,(K261,L261),MAX(_xlpm.d)-MIN(_xlpm.d))</f>
        <v>0</v>
      </c>
      <c r="O261" s="1" t="str">
        <f>_xlfn.LET(_xlpm.sep,":",_xlpm.w,$G261,_xlfn.CONCAT("~",RIGHT(_xlpm.w,LEN(_xlpm.w)-FIND(_xlpm.sep,_xlpm.w)),"~"))</f>
        <v>~ev~</v>
      </c>
      <c r="P261" s="1" t="str">
        <f>_xlfn.LET(_xlpm.sep,":",_xlpm.w,$G261,_xlfn.CONCAT("[",LEFT(_xlpm.w,FIND(_xlpm.sep,_xlpm.w)-1),"]"))</f>
        <v>[iv]</v>
      </c>
      <c r="Q261" s="14" cm="1">
        <f t="array" ref="Q261">SUM(_xlfn._xlws.FILTER($H$2:$H$2300,_xlfn.MAP($O$2:$O$2300,_xlfn.LAMBDA(_xlpm.x,_xlpm.x=$O261))))</f>
        <v>3.8240917782026767E-3</v>
      </c>
      <c r="R261" s="14">
        <f>$H261/Q261</f>
        <v>8.3333333333333329E-2</v>
      </c>
      <c r="S261" s="14" cm="1">
        <f t="array" ref="S261">SUM(_xlfn._xlws.FILTER($H$2:$H$2300,_xlfn.MAP($P$2:$P$2300,_xlfn.LAMBDA(_xlpm.x,_xlpm.x=$P261))))</f>
        <v>1.1153601019757806E-3</v>
      </c>
      <c r="T261" s="14">
        <f>$H261/S261</f>
        <v>0.28571428571428575</v>
      </c>
      <c r="U261" s="14">
        <f>_xlfn.LET(_xlpm.freq,F261,_xlpm.size,M261+1,_xlpm.F,V261,LOG(1+_xlpm.freq)*LOG(1+_xlpm.size)*_xlpm.F)</f>
        <v>5.4299596741812818E-2</v>
      </c>
      <c r="V261" s="14">
        <f>_xlfn.LET(_xlpm.a,T261,_xlpm.b,R261,2*_xlpm.a*_xlpm.b/(_xlpm.a+_xlpm.b))</f>
        <v>0.12903225806451613</v>
      </c>
      <c r="W261" s="14">
        <f>_xlfn.LET(_xlpm.p,R261,_xlpm.q,T261,LOG(_xlpm.p/_xlpm.q))</f>
        <v>-0.53511320169734922</v>
      </c>
      <c r="X261" s="2"/>
      <c r="AC261" s="2"/>
      <c r="AH261" s="2"/>
      <c r="AI261" s="2"/>
    </row>
    <row r="262" spans="1:35">
      <c r="A262" s="1" t="str">
        <f>_xlfn.LET(_xlpm.sep," : ",CONCATENATE(O262,_xlpm.sep,P262))</f>
        <v>~ob~ : [oʊb]</v>
      </c>
      <c r="B262" s="1">
        <f>_xlfn.LET(_xlpm.d,$G262,_xlpm.k,_xlfn.CONCAT(LEFT(TRIM(B$1),1),"*"),COUNTIF(_xlpm.d,_xlpm.k))</f>
        <v>0</v>
      </c>
      <c r="C262" s="1">
        <f>_xlfn.LET(_xlpm.d,$G262,_xlpm.k,_xlfn.CONCAT(LEFT(TRIM(C$1),1),"*"),COUNTIF(_xlpm.d,_xlpm.k))</f>
        <v>0</v>
      </c>
      <c r="D262" s="1">
        <f>_xlfn.LET(_xlpm.d,$G262,_xlpm.k,_xlfn.CONCAT(LEFT(TRIM(D$1),1),"*"),COUNTIF(_xlpm.d,_xlpm.k))</f>
        <v>0</v>
      </c>
      <c r="E262" s="1">
        <f>LOG(F262+1,10)</f>
        <v>0.77815125038364352</v>
      </c>
      <c r="F262" s="7">
        <v>5</v>
      </c>
      <c r="G262" s="9" t="s">
        <v>671</v>
      </c>
      <c r="H262" s="4">
        <f>F262/freq.sum.r6e</f>
        <v>3.9834289356277883E-4</v>
      </c>
      <c r="I262" s="4" t="str">
        <f>_xlfn.LET(_xlpm.sep,":",_xlpm.w,$G262,LEFT(_xlpm.w,FIND(_xlpm.sep,_xlpm.w)-1))</f>
        <v>oʊb</v>
      </c>
      <c r="J262" s="4" t="str">
        <f>_xlfn.LET(_xlpm.sep,":",_xlpm.w,$G262,RIGHT(_xlpm.w,LEN(_xlpm.w)-FIND(_xlpm.sep,_xlpm.w)))</f>
        <v>ob</v>
      </c>
      <c r="K262" s="10">
        <f>_xlfn.LET(_xlpm.w,I262,LEN(_xlpm.w))</f>
        <v>3</v>
      </c>
      <c r="L262" s="10">
        <f>_xlfn.LET(_xlpm.w,J262,LEN(_xlpm.w))</f>
        <v>2</v>
      </c>
      <c r="M262" s="10">
        <f>_xlfn.LET(_xlpm.a,K262,_xlpm.b,L262,MAX(_xlpm.a,_xlpm.b))</f>
        <v>3</v>
      </c>
      <c r="N262" s="10">
        <f>_xlfn.LET(_xlpm.d,(K262,L262),MAX(_xlpm.d)-MIN(_xlpm.d))</f>
        <v>1</v>
      </c>
      <c r="O262" s="1" t="str">
        <f>_xlfn.LET(_xlpm.sep,":",_xlpm.w,$G262,_xlfn.CONCAT("~",RIGHT(_xlpm.w,LEN(_xlpm.w)-FIND(_xlpm.sep,_xlpm.w)),"~"))</f>
        <v>~ob~</v>
      </c>
      <c r="P262" s="1" t="str">
        <f>_xlfn.LET(_xlpm.sep,":",_xlpm.w,$G262,_xlfn.CONCAT("[",LEFT(_xlpm.w,FIND(_xlpm.sep,_xlpm.w)-1),"]"))</f>
        <v>[oʊb]</v>
      </c>
      <c r="Q262" s="14" cm="1">
        <f t="array" ref="Q262">SUM(_xlfn._xlws.FILTER($H$2:$H$2300,_xlfn.MAP($O$2:$O$2300,_xlfn.LAMBDA(_xlpm.x,_xlpm.x=$O262))))</f>
        <v>1.3543658381134482E-3</v>
      </c>
      <c r="R262" s="14">
        <f>$H262/Q262</f>
        <v>0.29411764705882348</v>
      </c>
      <c r="S262" s="14" cm="1">
        <f t="array" ref="S262">SUM(_xlfn._xlws.FILTER($H$2:$H$2300,_xlfn.MAP($P$2:$P$2300,_xlfn.LAMBDA(_xlpm.x,_xlpm.x=$P262))))</f>
        <v>3.9834289356277883E-4</v>
      </c>
      <c r="T262" s="14">
        <f>$H262/S262</f>
        <v>1</v>
      </c>
      <c r="U262" s="14">
        <f>_xlfn.LET(_xlpm.freq,F262,_xlpm.size,M262+1,_xlpm.F,V262,LOG(1+_xlpm.freq)*LOG(1+_xlpm.size)*_xlpm.F)</f>
        <v>0.24722926493396993</v>
      </c>
      <c r="V262" s="14">
        <f>_xlfn.LET(_xlpm.a,T262,_xlpm.b,R262,2*_xlpm.a*_xlpm.b/(_xlpm.a+_xlpm.b))</f>
        <v>0.45454545454545453</v>
      </c>
      <c r="W262" s="14">
        <f>_xlfn.LET(_xlpm.p,R262,_xlpm.q,T262,LOG(_xlpm.p/_xlpm.q))</f>
        <v>-0.53147891704225514</v>
      </c>
      <c r="X262" s="2"/>
      <c r="AC262" s="2"/>
      <c r="AH262" s="2"/>
      <c r="AI262" s="2"/>
    </row>
    <row r="263" spans="1:35">
      <c r="A263" s="1" t="str">
        <f>_xlfn.LET(_xlpm.sep," : ",CONCATENATE(O263,_xlpm.sep,P263))</f>
        <v>~omm~ : [əmj]</v>
      </c>
      <c r="B263" s="1">
        <f>_xlfn.LET(_xlpm.d,$G263,_xlpm.k,_xlfn.CONCAT(LEFT(TRIM(B$1),1),"*"),COUNTIF(_xlpm.d,_xlpm.k))</f>
        <v>0</v>
      </c>
      <c r="C263" s="1">
        <f>_xlfn.LET(_xlpm.d,$G263,_xlpm.k,_xlfn.CONCAT(LEFT(TRIM(C$1),1),"*"),COUNTIF(_xlpm.d,_xlpm.k))</f>
        <v>0</v>
      </c>
      <c r="D263" s="1">
        <f>_xlfn.LET(_xlpm.d,$G263,_xlpm.k,_xlfn.CONCAT(LEFT(TRIM(D$1),1),"*"),COUNTIF(_xlpm.d,_xlpm.k))</f>
        <v>0</v>
      </c>
      <c r="E263" s="1">
        <f>LOG(F263+1,10)</f>
        <v>0.47712125471966244</v>
      </c>
      <c r="F263" s="7">
        <v>2</v>
      </c>
      <c r="G263" s="9" t="s">
        <v>2293</v>
      </c>
      <c r="H263" s="4">
        <f>F263/freq.sum.r6e</f>
        <v>1.5933715742511153E-4</v>
      </c>
      <c r="I263" s="1" t="str">
        <f>_xlfn.LET(_xlpm.sep,":",_xlpm.w,$G263,LEFT(_xlpm.w,FIND(_xlpm.sep,_xlpm.w)-1))</f>
        <v>əmj</v>
      </c>
      <c r="J263" s="1" t="str">
        <f>_xlfn.LET(_xlpm.sep,":",_xlpm.w,$G263,RIGHT(_xlpm.w,LEN(_xlpm.w)-FIND(_xlpm.sep,_xlpm.w)))</f>
        <v>omm</v>
      </c>
      <c r="K263" s="10">
        <f>_xlfn.LET(_xlpm.w,I263,LEN(_xlpm.w))</f>
        <v>3</v>
      </c>
      <c r="L263" s="10">
        <f>_xlfn.LET(_xlpm.w,J263,LEN(_xlpm.w))</f>
        <v>3</v>
      </c>
      <c r="M263" s="10">
        <f>_xlfn.LET(_xlpm.a,K263,_xlpm.b,L263,MAX(_xlpm.a,_xlpm.b))</f>
        <v>3</v>
      </c>
      <c r="N263" s="10">
        <f>_xlfn.LET(_xlpm.d,(K263,L263),MAX(_xlpm.d)-MIN(_xlpm.d))</f>
        <v>0</v>
      </c>
      <c r="O263" s="1" t="str">
        <f>_xlfn.LET(_xlpm.sep,":",_xlpm.w,$G263,_xlfn.CONCAT("~",RIGHT(_xlpm.w,LEN(_xlpm.w)-FIND(_xlpm.sep,_xlpm.w)),"~"))</f>
        <v>~omm~</v>
      </c>
      <c r="P263" s="1" t="str">
        <f>_xlfn.LET(_xlpm.sep,":",_xlpm.w,$G263,_xlfn.CONCAT("[",LEFT(_xlpm.w,FIND(_xlpm.sep,_xlpm.w)-1),"]"))</f>
        <v>[əmj]</v>
      </c>
      <c r="Q263" s="14" cm="1">
        <f t="array" ref="Q263">SUM(_xlfn._xlws.FILTER($H$2:$H$2302,_xlfn.MAP($O$2:$O$2302,_xlfn.LAMBDA(_xlpm.x,_xlpm.x=$O263))))</f>
        <v>1.3543658381134482E-3</v>
      </c>
      <c r="R263" s="14">
        <f>$H263/Q263</f>
        <v>0.1176470588235294</v>
      </c>
      <c r="S263" s="14" cm="1">
        <f t="array" ref="S263">SUM(_xlfn._xlws.FILTER($H$2:$H$2302,_xlfn.MAP($P$2:$P$2302,_xlfn.LAMBDA(_xlpm.x,_xlpm.x=$P263))))</f>
        <v>3.9834289356277883E-4</v>
      </c>
      <c r="T263" s="14">
        <f>$H263/S263</f>
        <v>0.4</v>
      </c>
      <c r="U263" s="14">
        <f>_xlfn.LET(_xlpm.freq,F263,_xlpm.size,M263+1,_xlpm.F,V263,LOG(1+_xlpm.freq)*LOG(1+_xlpm.size)*_xlpm.F)</f>
        <v>6.0635171905492578E-2</v>
      </c>
      <c r="V263" s="14">
        <f>_xlfn.LET(_xlpm.a,T263,_xlpm.b,R263,2*_xlpm.a*_xlpm.b/(_xlpm.a+_xlpm.b))</f>
        <v>0.1818181818181818</v>
      </c>
      <c r="W263" s="14">
        <f>_xlfn.LET(_xlpm.p,R263,_xlpm.q,T263,LOG(_xlpm.p/_xlpm.q))</f>
        <v>-0.53147891704225514</v>
      </c>
      <c r="X263" s="2"/>
      <c r="AC263" s="2"/>
      <c r="AH263" s="2"/>
      <c r="AI263" s="2"/>
    </row>
    <row r="264" spans="1:35">
      <c r="A264" s="1" t="str">
        <f>_xlfn.LET(_xlpm.sep," : ",CONCATENATE(O264,_xlpm.sep,P264))</f>
        <v>~ut~ : [ʊt]</v>
      </c>
      <c r="B264" s="1">
        <f>_xlfn.LET(_xlpm.d,$G264,_xlpm.k,_xlfn.CONCAT(LEFT(TRIM(B$1),1),"*"),COUNTIF(_xlpm.d,_xlpm.k))</f>
        <v>0</v>
      </c>
      <c r="C264" s="1">
        <f>_xlfn.LET(_xlpm.d,$G264,_xlpm.k,_xlfn.CONCAT(LEFT(TRIM(C$1),1),"*"),COUNTIF(_xlpm.d,_xlpm.k))</f>
        <v>0</v>
      </c>
      <c r="D264" s="1">
        <f>_xlfn.LET(_xlpm.d,$G264,_xlpm.k,_xlfn.CONCAT(LEFT(TRIM(D$1),1),"*"),COUNTIF(_xlpm.d,_xlpm.k))</f>
        <v>0</v>
      </c>
      <c r="E264" s="1">
        <f>LOG(F264+1,10)</f>
        <v>0.30102999566398114</v>
      </c>
      <c r="F264" s="7">
        <v>1</v>
      </c>
      <c r="G264" s="9" t="s">
        <v>1593</v>
      </c>
      <c r="H264" s="4">
        <f>F264/freq.sum.r6e</f>
        <v>7.9668578712555765E-5</v>
      </c>
      <c r="I264" s="4" t="str">
        <f>_xlfn.LET(_xlpm.sep,":",_xlpm.w,$G264,LEFT(_xlpm.w,FIND(_xlpm.sep,_xlpm.w)-1))</f>
        <v>ʊt</v>
      </c>
      <c r="J264" s="4" t="str">
        <f>_xlfn.LET(_xlpm.sep,":",_xlpm.w,$G264,RIGHT(_xlpm.w,LEN(_xlpm.w)-FIND(_xlpm.sep,_xlpm.w)))</f>
        <v>ut</v>
      </c>
      <c r="K264" s="10">
        <f>_xlfn.LET(_xlpm.w,I264,LEN(_xlpm.w))</f>
        <v>2</v>
      </c>
      <c r="L264" s="10">
        <f>_xlfn.LET(_xlpm.w,J264,LEN(_xlpm.w))</f>
        <v>2</v>
      </c>
      <c r="M264" s="10">
        <f>_xlfn.LET(_xlpm.a,K264,_xlpm.b,L264,MAX(_xlpm.a,_xlpm.b))</f>
        <v>2</v>
      </c>
      <c r="N264" s="10">
        <f>_xlfn.LET(_xlpm.d,(K264,L264),MAX(_xlpm.d)-MIN(_xlpm.d))</f>
        <v>0</v>
      </c>
      <c r="O264" s="1" t="str">
        <f>_xlfn.LET(_xlpm.sep,":",_xlpm.w,$G264,_xlfn.CONCAT("~",RIGHT(_xlpm.w,LEN(_xlpm.w)-FIND(_xlpm.sep,_xlpm.w)),"~"))</f>
        <v>~ut~</v>
      </c>
      <c r="P264" s="1" t="str">
        <f>_xlfn.LET(_xlpm.sep,":",_xlpm.w,$G264,_xlfn.CONCAT("[",LEFT(_xlpm.w,FIND(_xlpm.sep,_xlpm.w)-1),"]"))</f>
        <v>[ʊt]</v>
      </c>
      <c r="Q264" s="14" cm="1">
        <f t="array" ref="Q264">SUM(_xlfn._xlws.FILTER($H$2:$H$2300,_xlfn.MAP($O$2:$O$2300,_xlfn.LAMBDA(_xlpm.x,_xlpm.x=$O264))))</f>
        <v>1.354365838113448E-3</v>
      </c>
      <c r="R264" s="14">
        <f>$H264/Q264</f>
        <v>5.8823529411764705E-2</v>
      </c>
      <c r="S264" s="14" cm="1">
        <f t="array" ref="S264">SUM(_xlfn._xlws.FILTER($H$2:$H$2300,_xlfn.MAP($P$2:$P$2300,_xlfn.LAMBDA(_xlpm.x,_xlpm.x=$P264))))</f>
        <v>3.9834289356277883E-4</v>
      </c>
      <c r="T264" s="14">
        <f>$H264/S264</f>
        <v>0.2</v>
      </c>
      <c r="U264" s="14">
        <f>_xlfn.LET(_xlpm.freq,F264,_xlpm.size,M264+1,_xlpm.F,V264,LOG(1+_xlpm.freq)*LOG(1+_xlpm.size)*_xlpm.F)</f>
        <v>1.6476192416264825E-2</v>
      </c>
      <c r="V264" s="14">
        <f>_xlfn.LET(_xlpm.a,T264,_xlpm.b,R264,2*_xlpm.a*_xlpm.b/(_xlpm.a+_xlpm.b))</f>
        <v>9.0909090909090898E-2</v>
      </c>
      <c r="W264" s="14">
        <f>_xlfn.LET(_xlpm.p,R264,_xlpm.q,T264,LOG(_xlpm.p/_xlpm.q))</f>
        <v>-0.53147891704225514</v>
      </c>
      <c r="X264" s="2"/>
      <c r="AC264" s="2"/>
      <c r="AH264" s="2"/>
      <c r="AI264" s="2"/>
    </row>
    <row r="265" spans="1:35">
      <c r="A265" s="1" t="str">
        <f>_xlfn.LET(_xlpm.sep," : ",CONCATENATE(O265,_xlpm.sep,P265))</f>
        <v>~ob~ : [əʊb]</v>
      </c>
      <c r="B265" s="1">
        <f>_xlfn.LET(_xlpm.d,$G265,_xlpm.k,_xlfn.CONCAT(LEFT(TRIM(B$1),1),"*"),COUNTIF(_xlpm.d,_xlpm.k))</f>
        <v>0</v>
      </c>
      <c r="C265" s="1">
        <f>_xlfn.LET(_xlpm.d,$G265,_xlpm.k,_xlfn.CONCAT(LEFT(TRIM(C$1),1),"*"),COUNTIF(_xlpm.d,_xlpm.k))</f>
        <v>0</v>
      </c>
      <c r="D265" s="1">
        <f>_xlfn.LET(_xlpm.d,$G265,_xlpm.k,_xlfn.CONCAT(LEFT(TRIM(D$1),1),"*"),COUNTIF(_xlpm.d,_xlpm.k))</f>
        <v>0</v>
      </c>
      <c r="E265" s="1">
        <f>LOG(F265+1,10)</f>
        <v>0.77815125038364352</v>
      </c>
      <c r="F265" s="7">
        <v>5</v>
      </c>
      <c r="G265" s="9" t="s">
        <v>1848</v>
      </c>
      <c r="H265" s="4">
        <f>F265/freq.sum.r6e</f>
        <v>3.9834289356277883E-4</v>
      </c>
      <c r="I265" s="1" t="str">
        <f>_xlfn.LET(_xlpm.sep,":",_xlpm.w,$G265,LEFT(_xlpm.w,FIND(_xlpm.sep,_xlpm.w)-1))</f>
        <v>əʊb</v>
      </c>
      <c r="J265" s="1" t="str">
        <f>_xlfn.LET(_xlpm.sep,":",_xlpm.w,$G265,RIGHT(_xlpm.w,LEN(_xlpm.w)-FIND(_xlpm.sep,_xlpm.w)))</f>
        <v>ob</v>
      </c>
      <c r="K265" s="10">
        <f>_xlfn.LET(_xlpm.w,I265,LEN(_xlpm.w))</f>
        <v>3</v>
      </c>
      <c r="L265" s="10">
        <f>_xlfn.LET(_xlpm.w,J265,LEN(_xlpm.w))</f>
        <v>2</v>
      </c>
      <c r="M265" s="10">
        <f>_xlfn.LET(_xlpm.a,K265,_xlpm.b,L265,MAX(_xlpm.a,_xlpm.b))</f>
        <v>3</v>
      </c>
      <c r="N265" s="10">
        <f>_xlfn.LET(_xlpm.d,(K265,L265),MAX(_xlpm.d)-MIN(_xlpm.d))</f>
        <v>1</v>
      </c>
      <c r="O265" s="1" t="str">
        <f>_xlfn.LET(_xlpm.sep,":",_xlpm.w,$G265,_xlfn.CONCAT("~",RIGHT(_xlpm.w,LEN(_xlpm.w)-FIND(_xlpm.sep,_xlpm.w)),"~"))</f>
        <v>~ob~</v>
      </c>
      <c r="P265" s="1" t="str">
        <f>_xlfn.LET(_xlpm.sep,":",_xlpm.w,$G265,_xlfn.CONCAT("[",LEFT(_xlpm.w,FIND(_xlpm.sep,_xlpm.w)-1),"]"))</f>
        <v>[əʊb]</v>
      </c>
      <c r="Q265" s="14" cm="1">
        <f t="array" ref="Q265">SUM(_xlfn._xlws.FILTER($H$2:$H$2302,_xlfn.MAP($O$2:$O$2302,_xlfn.LAMBDA(_xlpm.x,_xlpm.x=$O265))))</f>
        <v>1.3543658381134482E-3</v>
      </c>
      <c r="R265" s="14">
        <f>$H265/Q265</f>
        <v>0.29411764705882348</v>
      </c>
      <c r="S265" s="14" cm="1">
        <f t="array" ref="S265">SUM(_xlfn._xlws.FILTER($H$2:$H$2302,_xlfn.MAP($P$2:$P$2302,_xlfn.LAMBDA(_xlpm.x,_xlpm.x=$P265))))</f>
        <v>3.9834289356277883E-4</v>
      </c>
      <c r="T265" s="14">
        <f>$H265/S265</f>
        <v>1</v>
      </c>
      <c r="U265" s="14">
        <f>_xlfn.LET(_xlpm.freq,F265,_xlpm.size,M265+1,_xlpm.F,V265,LOG(1+_xlpm.freq)*LOG(1+_xlpm.size)*_xlpm.F)</f>
        <v>0.24722926493396993</v>
      </c>
      <c r="V265" s="14">
        <f>_xlfn.LET(_xlpm.a,T265,_xlpm.b,R265,2*_xlpm.a*_xlpm.b/(_xlpm.a+_xlpm.b))</f>
        <v>0.45454545454545453</v>
      </c>
      <c r="W265" s="14">
        <f>_xlfn.LET(_xlpm.p,R265,_xlpm.q,T265,LOG(_xlpm.p/_xlpm.q))</f>
        <v>-0.53147891704225514</v>
      </c>
      <c r="X265" s="2"/>
      <c r="AC265" s="2"/>
      <c r="AH265" s="2"/>
      <c r="AI265" s="2"/>
    </row>
    <row r="266" spans="1:35">
      <c r="A266" s="1" t="str">
        <f>_xlfn.LET(_xlpm.sep," : ",CONCATENATE(O266,_xlpm.sep,P266))</f>
        <v>~is~ : [aɪs]</v>
      </c>
      <c r="B266" s="1">
        <f>_xlfn.LET(_xlpm.d,$G266,_xlpm.k,_xlfn.CONCAT(LEFT(TRIM(B$1),1),"*"),COUNTIF(_xlpm.d,_xlpm.k))</f>
        <v>0</v>
      </c>
      <c r="C266" s="1">
        <f>_xlfn.LET(_xlpm.d,$G266,_xlpm.k,_xlfn.CONCAT(LEFT(TRIM(C$1),1),"*"),COUNTIF(_xlpm.d,_xlpm.k))</f>
        <v>0</v>
      </c>
      <c r="D266" s="1">
        <f>_xlfn.LET(_xlpm.d,$G266,_xlpm.k,_xlfn.CONCAT(LEFT(TRIM(D$1),1),"*"),COUNTIF(_xlpm.d,_xlpm.k))</f>
        <v>0</v>
      </c>
      <c r="E266" s="1">
        <f>LOG(F266+1,10)</f>
        <v>0.30102999566398114</v>
      </c>
      <c r="F266" s="7">
        <v>1</v>
      </c>
      <c r="G266" s="9" t="s">
        <v>471</v>
      </c>
      <c r="H266" s="4">
        <f>F266/freq.sum.r6e</f>
        <v>7.9668578712555765E-5</v>
      </c>
      <c r="I266" s="1" t="str">
        <f>_xlfn.LET(_xlpm.sep,":",_xlpm.w,$G266,LEFT(_xlpm.w,FIND(_xlpm.sep,_xlpm.w)-1))</f>
        <v>aɪs</v>
      </c>
      <c r="J266" s="1" t="str">
        <f>_xlfn.LET(_xlpm.sep,":",_xlpm.w,$G266,RIGHT(_xlpm.w,LEN(_xlpm.w)-FIND(_xlpm.sep,_xlpm.w)))</f>
        <v>is</v>
      </c>
      <c r="K266" s="10">
        <f>_xlfn.LET(_xlpm.w,I266,LEN(_xlpm.w))</f>
        <v>3</v>
      </c>
      <c r="L266" s="10">
        <f>_xlfn.LET(_xlpm.w,J266,LEN(_xlpm.w))</f>
        <v>2</v>
      </c>
      <c r="M266" s="10">
        <f>_xlfn.LET(_xlpm.a,K266,_xlpm.b,L266,MAX(_xlpm.a,_xlpm.b))</f>
        <v>3</v>
      </c>
      <c r="N266" s="10">
        <f>_xlfn.LET(_xlpm.d,(K266,L266),MAX(_xlpm.d)-MIN(_xlpm.d))</f>
        <v>1</v>
      </c>
      <c r="O266" s="1" t="str">
        <f>_xlfn.LET(_xlpm.sep,":",_xlpm.w,$G266,_xlfn.CONCAT("~",RIGHT(_xlpm.w,LEN(_xlpm.w)-FIND(_xlpm.sep,_xlpm.w)),"~"))</f>
        <v>~is~</v>
      </c>
      <c r="P266" s="1" t="str">
        <f>_xlfn.LET(_xlpm.sep,":",_xlpm.w,$G266,_xlfn.CONCAT("[",LEFT(_xlpm.w,FIND(_xlpm.sep,_xlpm.w)-1),"]"))</f>
        <v>[aɪs]</v>
      </c>
      <c r="Q266" s="14" cm="1">
        <f t="array" ref="Q266">SUM(_xlfn._xlws.FILTER($H$2:$H$2302,_xlfn.MAP($O$2:$O$2302,_xlfn.LAMBDA(_xlpm.x,_xlpm.x=$O266))))</f>
        <v>4.3021032504780114E-3</v>
      </c>
      <c r="R266" s="14">
        <f>$H266/Q266</f>
        <v>1.8518518518518517E-2</v>
      </c>
      <c r="S266" s="14" cm="1">
        <f t="array" ref="S266">SUM(_xlfn._xlws.FILTER($H$2:$H$2302,_xlfn.MAP($P$2:$P$2302,_xlfn.LAMBDA(_xlpm.x,_xlpm.x=$P266))))</f>
        <v>1.274697259400892E-3</v>
      </c>
      <c r="T266" s="14">
        <f>$H266/S266</f>
        <v>6.2500000000000014E-2</v>
      </c>
      <c r="U266" s="14">
        <f>_xlfn.LET(_xlpm.freq,F266,_xlpm.size,M266+1,_xlpm.F,V266,LOG(1+_xlpm.freq)*LOG(1+_xlpm.size)*_xlpm.F)</f>
        <v>6.0117410678435625E-3</v>
      </c>
      <c r="V266" s="14">
        <f>_xlfn.LET(_xlpm.a,T266,_xlpm.b,R266,2*_xlpm.a*_xlpm.b/(_xlpm.a+_xlpm.b))</f>
        <v>2.8571428571428571E-2</v>
      </c>
      <c r="W266" s="14">
        <f>_xlfn.LET(_xlpm.p,R266,_xlpm.q,T266,LOG(_xlpm.p/_xlpm.q))</f>
        <v>-0.52827377716704382</v>
      </c>
      <c r="X266" s="2"/>
      <c r="AC266" s="2"/>
      <c r="AH266" s="2"/>
      <c r="AI266" s="2"/>
    </row>
    <row r="267" spans="1:35">
      <c r="A267" s="1" t="str">
        <f>_xlfn.LET(_xlpm.sep," : ",CONCATENATE(O267,_xlpm.sep,P267))</f>
        <v>~in~ : [aɪn]</v>
      </c>
      <c r="B267" s="1">
        <f>_xlfn.LET(_xlpm.d,$G267,_xlpm.k,_xlfn.CONCAT(LEFT(TRIM(B$1),1),"*"),COUNTIF(_xlpm.d,_xlpm.k))</f>
        <v>0</v>
      </c>
      <c r="C267" s="1">
        <f>_xlfn.LET(_xlpm.d,$G267,_xlpm.k,_xlfn.CONCAT(LEFT(TRIM(C$1),1),"*"),COUNTIF(_xlpm.d,_xlpm.k))</f>
        <v>0</v>
      </c>
      <c r="D267" s="1">
        <f>_xlfn.LET(_xlpm.d,$G267,_xlpm.k,_xlfn.CONCAT(LEFT(TRIM(D$1),1),"*"),COUNTIF(_xlpm.d,_xlpm.k))</f>
        <v>0</v>
      </c>
      <c r="E267" s="1">
        <f>LOG(F267+1,10)</f>
        <v>1</v>
      </c>
      <c r="F267" s="7">
        <v>9</v>
      </c>
      <c r="G267" s="9" t="s">
        <v>442</v>
      </c>
      <c r="H267" s="4">
        <f>F267/freq.sum.r6e</f>
        <v>7.1701720841300194E-4</v>
      </c>
      <c r="I267" s="1" t="str">
        <f>_xlfn.LET(_xlpm.sep,":",_xlpm.w,$G267,LEFT(_xlpm.w,FIND(_xlpm.sep,_xlpm.w)-1))</f>
        <v>aɪn</v>
      </c>
      <c r="J267" s="1" t="str">
        <f>_xlfn.LET(_xlpm.sep,":",_xlpm.w,$G267,RIGHT(_xlpm.w,LEN(_xlpm.w)-FIND(_xlpm.sep,_xlpm.w)))</f>
        <v>in</v>
      </c>
      <c r="K267" s="10">
        <f>_xlfn.LET(_xlpm.w,I267,LEN(_xlpm.w))</f>
        <v>3</v>
      </c>
      <c r="L267" s="10">
        <f>_xlfn.LET(_xlpm.w,J267,LEN(_xlpm.w))</f>
        <v>2</v>
      </c>
      <c r="M267" s="10">
        <f>_xlfn.LET(_xlpm.a,K267,_xlpm.b,L267,MAX(_xlpm.a,_xlpm.b))</f>
        <v>3</v>
      </c>
      <c r="N267" s="10">
        <f>_xlfn.LET(_xlpm.d,(K267,L267),MAX(_xlpm.d)-MIN(_xlpm.d))</f>
        <v>1</v>
      </c>
      <c r="O267" s="1" t="str">
        <f>_xlfn.LET(_xlpm.sep,":",_xlpm.w,$G267,_xlfn.CONCAT("~",RIGHT(_xlpm.w,LEN(_xlpm.w)-FIND(_xlpm.sep,_xlpm.w)),"~"))</f>
        <v>~in~</v>
      </c>
      <c r="P267" s="1" t="str">
        <f>_xlfn.LET(_xlpm.sep,":",_xlpm.w,$G267,_xlfn.CONCAT("[",LEFT(_xlpm.w,FIND(_xlpm.sep,_xlpm.w)-1),"]"))</f>
        <v>[aɪn]</v>
      </c>
      <c r="Q267" s="14" cm="1">
        <f t="array" ref="Q267">SUM(_xlfn._xlws.FILTER($H$2:$H$2302,_xlfn.MAP($O$2:$O$2302,_xlfn.LAMBDA(_xlpm.x,_xlpm.x=$O267))))</f>
        <v>6.4531548757170171E-3</v>
      </c>
      <c r="R267" s="14">
        <f>$H267/Q267</f>
        <v>0.11111111111111112</v>
      </c>
      <c r="S267" s="14" cm="1">
        <f t="array" ref="S267">SUM(_xlfn._xlws.FILTER($H$2:$H$2302,_xlfn.MAP($P$2:$P$2302,_xlfn.LAMBDA(_xlpm.x,_xlpm.x=$P267))))</f>
        <v>1.9120458891013384E-3</v>
      </c>
      <c r="T267" s="14">
        <f>$H267/S267</f>
        <v>0.37500000000000006</v>
      </c>
      <c r="U267" s="14">
        <f>_xlfn.LET(_xlpm.freq,F267,_xlpm.size,M267+1,_xlpm.F,V267,LOG(1+_xlpm.freq)*LOG(1+_xlpm.size)*_xlpm.F)</f>
        <v>0.11982342931474611</v>
      </c>
      <c r="V267" s="14">
        <f>_xlfn.LET(_xlpm.a,T267,_xlpm.b,R267,2*_xlpm.a*_xlpm.b/(_xlpm.a+_xlpm.b))</f>
        <v>0.17142857142857146</v>
      </c>
      <c r="W267" s="14">
        <f>_xlfn.LET(_xlpm.p,R267,_xlpm.q,T267,LOG(_xlpm.p/_xlpm.q))</f>
        <v>-0.52827377716704371</v>
      </c>
      <c r="X267" s="2"/>
      <c r="AC267" s="2"/>
      <c r="AH267" s="2"/>
      <c r="AI267" s="2"/>
    </row>
    <row r="268" spans="1:35">
      <c r="A268" s="1" t="str">
        <f>_xlfn.LET(_xlpm.sep," : ",CONCATENATE(O268,_xlpm.sep,P268))</f>
        <v>~ult~ : [əlt]</v>
      </c>
      <c r="B268" s="1">
        <f>_xlfn.LET(_xlpm.d,$G268,_xlpm.k,_xlfn.CONCAT(LEFT(TRIM(B$1),1),"*"),COUNTIF(_xlpm.d,_xlpm.k))</f>
        <v>0</v>
      </c>
      <c r="C268" s="1">
        <f>_xlfn.LET(_xlpm.d,$G268,_xlpm.k,_xlfn.CONCAT(LEFT(TRIM(C$1),1),"*"),COUNTIF(_xlpm.d,_xlpm.k))</f>
        <v>0</v>
      </c>
      <c r="D268" s="1">
        <f>_xlfn.LET(_xlpm.d,$G268,_xlpm.k,_xlfn.CONCAT(LEFT(TRIM(D$1),1),"*"),COUNTIF(_xlpm.d,_xlpm.k))</f>
        <v>0</v>
      </c>
      <c r="E268" s="1">
        <f>LOG(F268+1,10)</f>
        <v>0.60205999132796229</v>
      </c>
      <c r="F268" s="7">
        <v>3</v>
      </c>
      <c r="G268" s="9" t="s">
        <v>1129</v>
      </c>
      <c r="H268" s="4">
        <f>F268/freq.sum.r6e</f>
        <v>2.390057361376673E-4</v>
      </c>
      <c r="I268" s="4" t="str">
        <f>_xlfn.LET(_xlpm.sep,":",_xlpm.w,$G268,LEFT(_xlpm.w,FIND(_xlpm.sep,_xlpm.w)-1))</f>
        <v>əlt</v>
      </c>
      <c r="J268" s="4" t="str">
        <f>_xlfn.LET(_xlpm.sep,":",_xlpm.w,$G268,RIGHT(_xlpm.w,LEN(_xlpm.w)-FIND(_xlpm.sep,_xlpm.w)))</f>
        <v>ult</v>
      </c>
      <c r="K268" s="10">
        <f>_xlfn.LET(_xlpm.w,I268,LEN(_xlpm.w))</f>
        <v>3</v>
      </c>
      <c r="L268" s="10">
        <f>_xlfn.LET(_xlpm.w,J268,LEN(_xlpm.w))</f>
        <v>3</v>
      </c>
      <c r="M268" s="10">
        <f>_xlfn.LET(_xlpm.a,K268,_xlpm.b,L268,MAX(_xlpm.a,_xlpm.b))</f>
        <v>3</v>
      </c>
      <c r="N268" s="10">
        <f>_xlfn.LET(_xlpm.d,(K268,L268),MAX(_xlpm.d)-MIN(_xlpm.d))</f>
        <v>0</v>
      </c>
      <c r="O268" s="1" t="str">
        <f>_xlfn.LET(_xlpm.sep,":",_xlpm.w,$G268,_xlfn.CONCAT("~",RIGHT(_xlpm.w,LEN(_xlpm.w)-FIND(_xlpm.sep,_xlpm.w)),"~"))</f>
        <v>~ult~</v>
      </c>
      <c r="P268" s="1" t="str">
        <f>_xlfn.LET(_xlpm.sep,":",_xlpm.w,$G268,_xlfn.CONCAT("[",LEFT(_xlpm.w,FIND(_xlpm.sep,_xlpm.w)-1),"]"))</f>
        <v>[əlt]</v>
      </c>
      <c r="Q268" s="14" cm="1">
        <f t="array" ref="Q268">SUM(_xlfn._xlws.FILTER($H$2:$H$2300,_xlfn.MAP($O$2:$O$2300,_xlfn.LAMBDA(_xlpm.x,_xlpm.x=$O268))))</f>
        <v>1.5933715742511155E-3</v>
      </c>
      <c r="R268" s="14">
        <f>$H268/Q268</f>
        <v>0.14999999999999997</v>
      </c>
      <c r="S268" s="14" cm="1">
        <f t="array" ref="S268">SUM(_xlfn._xlws.FILTER($H$2:$H$2300,_xlfn.MAP($P$2:$P$2300,_xlfn.LAMBDA(_xlpm.x,_xlpm.x=$P268))))</f>
        <v>4.7801147227533459E-4</v>
      </c>
      <c r="T268" s="14">
        <f>$H268/S268</f>
        <v>0.5</v>
      </c>
      <c r="U268" s="14">
        <f>_xlfn.LET(_xlpm.freq,F268,_xlpm.size,M268+1,_xlpm.F,V268,LOG(1+_xlpm.freq)*LOG(1+_xlpm.size)*_xlpm.F)</f>
        <v>9.7112740326703695E-2</v>
      </c>
      <c r="V268" s="14">
        <f>_xlfn.LET(_xlpm.a,T268,_xlpm.b,R268,2*_xlpm.a*_xlpm.b/(_xlpm.a+_xlpm.b))</f>
        <v>0.23076923076923075</v>
      </c>
      <c r="W268" s="14">
        <f>_xlfn.LET(_xlpm.p,R268,_xlpm.q,T268,LOG(_xlpm.p/_xlpm.q))</f>
        <v>-0.52287874528033762</v>
      </c>
      <c r="X268" s="2"/>
      <c r="AC268" s="2"/>
      <c r="AH268" s="2"/>
      <c r="AI268" s="2"/>
    </row>
    <row r="269" spans="1:35">
      <c r="A269" s="1" t="str">
        <f>_xlfn.LET(_xlpm.sep," : ",CONCATENATE(O269,_xlpm.sep,P269))</f>
        <v>~ash~ : [ɑʃ]</v>
      </c>
      <c r="B269" s="1">
        <f>_xlfn.LET(_xlpm.d,$G269,_xlpm.k,_xlfn.CONCAT(LEFT(TRIM(B$1),1),"*"),COUNTIF(_xlpm.d,_xlpm.k))</f>
        <v>0</v>
      </c>
      <c r="C269" s="1">
        <f>_xlfn.LET(_xlpm.d,$G269,_xlpm.k,_xlfn.CONCAT(LEFT(TRIM(C$1),1),"*"),COUNTIF(_xlpm.d,_xlpm.k))</f>
        <v>0</v>
      </c>
      <c r="D269" s="1">
        <f>_xlfn.LET(_xlpm.d,$G269,_xlpm.k,_xlfn.CONCAT(LEFT(TRIM(D$1),1),"*"),COUNTIF(_xlpm.d,_xlpm.k))</f>
        <v>0</v>
      </c>
      <c r="E269" s="1">
        <f>LOG(F269+1,10)</f>
        <v>0.47712125471966244</v>
      </c>
      <c r="F269" s="7">
        <v>2</v>
      </c>
      <c r="G269" s="9" t="s">
        <v>1735</v>
      </c>
      <c r="H269" s="4">
        <f>F269/freq.sum.r6e</f>
        <v>1.5933715742511153E-4</v>
      </c>
      <c r="I269" s="1" t="str">
        <f>_xlfn.LET(_xlpm.sep,":",_xlpm.w,$G269,LEFT(_xlpm.w,FIND(_xlpm.sep,_xlpm.w)-1))</f>
        <v>ɑʃ</v>
      </c>
      <c r="J269" s="1" t="str">
        <f>_xlfn.LET(_xlpm.sep,":",_xlpm.w,$G269,RIGHT(_xlpm.w,LEN(_xlpm.w)-FIND(_xlpm.sep,_xlpm.w)))</f>
        <v>ash</v>
      </c>
      <c r="K269" s="10">
        <f>_xlfn.LET(_xlpm.w,I269,LEN(_xlpm.w))</f>
        <v>2</v>
      </c>
      <c r="L269" s="10">
        <f>_xlfn.LET(_xlpm.w,J269,LEN(_xlpm.w))</f>
        <v>3</v>
      </c>
      <c r="M269" s="10">
        <f>_xlfn.LET(_xlpm.a,K269,_xlpm.b,L269,MAX(_xlpm.a,_xlpm.b))</f>
        <v>3</v>
      </c>
      <c r="N269" s="10">
        <f>_xlfn.LET(_xlpm.d,(K269,L269),MAX(_xlpm.d)-MIN(_xlpm.d))</f>
        <v>1</v>
      </c>
      <c r="O269" s="1" t="str">
        <f>_xlfn.LET(_xlpm.sep,":",_xlpm.w,$G269,_xlfn.CONCAT("~",RIGHT(_xlpm.w,LEN(_xlpm.w)-FIND(_xlpm.sep,_xlpm.w)),"~"))</f>
        <v>~ash~</v>
      </c>
      <c r="P269" s="1" t="str">
        <f>_xlfn.LET(_xlpm.sep,":",_xlpm.w,$G269,_xlfn.CONCAT("[",LEFT(_xlpm.w,FIND(_xlpm.sep,_xlpm.w)-1),"]"))</f>
        <v>[ɑʃ]</v>
      </c>
      <c r="Q269" s="14" cm="1">
        <f t="array" ref="Q269">SUM(_xlfn._xlws.FILTER($H$2:$H$2300,_xlfn.MAP($O$2:$O$2300,_xlfn.LAMBDA(_xlpm.x,_xlpm.x=$O269))))</f>
        <v>7.9668578712555776E-4</v>
      </c>
      <c r="R269" s="14">
        <f>$H269/Q269</f>
        <v>0.19999999999999998</v>
      </c>
      <c r="S269" s="14" cm="1">
        <f t="array" ref="S269">SUM(_xlfn._xlws.FILTER($H$2:$H$2300,_xlfn.MAP($P$2:$P$2300,_xlfn.LAMBDA(_xlpm.x,_xlpm.x=$P269))))</f>
        <v>2.390057361376673E-4</v>
      </c>
      <c r="T269" s="14">
        <f>$H269/S269</f>
        <v>0.66666666666666663</v>
      </c>
      <c r="U269" s="14">
        <f>_xlfn.LET(_xlpm.freq,F269,_xlpm.size,M269+1,_xlpm.F,V269,LOG(1+_xlpm.freq)*LOG(1+_xlpm.size)*_xlpm.F)</f>
        <v>0.10261336784006436</v>
      </c>
      <c r="V269" s="14">
        <f>_xlfn.LET(_xlpm.a,T269,_xlpm.b,R269,2*_xlpm.a*_xlpm.b/(_xlpm.a+_xlpm.b))</f>
        <v>0.30769230769230765</v>
      </c>
      <c r="W269" s="14">
        <f>_xlfn.LET(_xlpm.p,R269,_xlpm.q,T269,LOG(_xlpm.p/_xlpm.q))</f>
        <v>-0.52287874528033762</v>
      </c>
      <c r="X269" s="2"/>
      <c r="AC269" s="2"/>
      <c r="AH269" s="2"/>
      <c r="AI269" s="2"/>
    </row>
    <row r="270" spans="1:35">
      <c r="A270" s="1" t="str">
        <f>_xlfn.LET(_xlpm.sep," : ",CONCATENATE(O270,_xlpm.sep,P270))</f>
        <v>~ash~ : [əʃ]</v>
      </c>
      <c r="B270" s="1">
        <f>_xlfn.LET(_xlpm.d,$G270,_xlpm.k,_xlfn.CONCAT(LEFT(TRIM(B$1),1),"*"),COUNTIF(_xlpm.d,_xlpm.k))</f>
        <v>0</v>
      </c>
      <c r="C270" s="1">
        <f>_xlfn.LET(_xlpm.d,$G270,_xlpm.k,_xlfn.CONCAT(LEFT(TRIM(C$1),1),"*"),COUNTIF(_xlpm.d,_xlpm.k))</f>
        <v>0</v>
      </c>
      <c r="D270" s="1">
        <f>_xlfn.LET(_xlpm.d,$G270,_xlpm.k,_xlfn.CONCAT(LEFT(TRIM(D$1),1),"*"),COUNTIF(_xlpm.d,_xlpm.k))</f>
        <v>0</v>
      </c>
      <c r="E270" s="1">
        <f>LOG(F270+1,10)</f>
        <v>0.30102999566398114</v>
      </c>
      <c r="F270" s="7">
        <v>1</v>
      </c>
      <c r="G270" s="9" t="s">
        <v>1736</v>
      </c>
      <c r="H270" s="4">
        <f>F270/freq.sum.r6e</f>
        <v>7.9668578712555765E-5</v>
      </c>
      <c r="I270" s="1" t="str">
        <f>_xlfn.LET(_xlpm.sep,":",_xlpm.w,$G270,LEFT(_xlpm.w,FIND(_xlpm.sep,_xlpm.w)-1))</f>
        <v>əʃ</v>
      </c>
      <c r="J270" s="1" t="str">
        <f>_xlfn.LET(_xlpm.sep,":",_xlpm.w,$G270,RIGHT(_xlpm.w,LEN(_xlpm.w)-FIND(_xlpm.sep,_xlpm.w)))</f>
        <v>ash</v>
      </c>
      <c r="K270" s="10">
        <f>_xlfn.LET(_xlpm.w,I270,LEN(_xlpm.w))</f>
        <v>2</v>
      </c>
      <c r="L270" s="10">
        <f>_xlfn.LET(_xlpm.w,J270,LEN(_xlpm.w))</f>
        <v>3</v>
      </c>
      <c r="M270" s="10">
        <f>_xlfn.LET(_xlpm.a,K270,_xlpm.b,L270,MAX(_xlpm.a,_xlpm.b))</f>
        <v>3</v>
      </c>
      <c r="N270" s="10">
        <f>_xlfn.LET(_xlpm.d,(K270,L270),MAX(_xlpm.d)-MIN(_xlpm.d))</f>
        <v>1</v>
      </c>
      <c r="O270" s="1" t="str">
        <f>_xlfn.LET(_xlpm.sep,":",_xlpm.w,$G270,_xlfn.CONCAT("~",RIGHT(_xlpm.w,LEN(_xlpm.w)-FIND(_xlpm.sep,_xlpm.w)),"~"))</f>
        <v>~ash~</v>
      </c>
      <c r="P270" s="1" t="str">
        <f>_xlfn.LET(_xlpm.sep,":",_xlpm.w,$G270,_xlfn.CONCAT("[",LEFT(_xlpm.w,FIND(_xlpm.sep,_xlpm.w)-1),"]"))</f>
        <v>[əʃ]</v>
      </c>
      <c r="Q270" s="14" cm="1">
        <f t="array" ref="Q270">SUM(_xlfn._xlws.FILTER($H$2:$H$2302,_xlfn.MAP($O$2:$O$2302,_xlfn.LAMBDA(_xlpm.x,_xlpm.x=$O270))))</f>
        <v>7.9668578712555776E-4</v>
      </c>
      <c r="R270" s="14">
        <f>$H270/Q270</f>
        <v>9.9999999999999992E-2</v>
      </c>
      <c r="S270" s="14" cm="1">
        <f t="array" ref="S270">SUM(_xlfn._xlws.FILTER($H$2:$H$2302,_xlfn.MAP($P$2:$P$2302,_xlfn.LAMBDA(_xlpm.x,_xlpm.x=$P270))))</f>
        <v>2.390057361376673E-4</v>
      </c>
      <c r="T270" s="14">
        <f>$H270/S270</f>
        <v>0.33333333333333331</v>
      </c>
      <c r="U270" s="14">
        <f>_xlfn.LET(_xlpm.freq,F270,_xlpm.size,M270+1,_xlpm.F,V270,LOG(1+_xlpm.freq)*LOG(1+_xlpm.size)*_xlpm.F)</f>
        <v>3.2370913442234563E-2</v>
      </c>
      <c r="V270" s="14">
        <f>_xlfn.LET(_xlpm.a,T270,_xlpm.b,R270,2*_xlpm.a*_xlpm.b/(_xlpm.a+_xlpm.b))</f>
        <v>0.15384615384615383</v>
      </c>
      <c r="W270" s="14">
        <f>_xlfn.LET(_xlpm.p,R270,_xlpm.q,T270,LOG(_xlpm.p/_xlpm.q))</f>
        <v>-0.52287874528033762</v>
      </c>
      <c r="X270" s="2"/>
      <c r="AC270" s="2"/>
      <c r="AH270" s="2"/>
      <c r="AI270" s="2"/>
    </row>
    <row r="271" spans="1:35">
      <c r="A271" s="1" t="str">
        <f>_xlfn.LET(_xlpm.sep," : ",CONCATENATE(O271,_xlpm.sep,P271))</f>
        <v>~oc~ : [oʊs]</v>
      </c>
      <c r="B271" s="1">
        <f>_xlfn.LET(_xlpm.d,$G271,_xlpm.k,_xlfn.CONCAT(LEFT(TRIM(B$1),1),"*"),COUNTIF(_xlpm.d,_xlpm.k))</f>
        <v>0</v>
      </c>
      <c r="C271" s="1">
        <f>_xlfn.LET(_xlpm.d,$G271,_xlpm.k,_xlfn.CONCAT(LEFT(TRIM(C$1),1),"*"),COUNTIF(_xlpm.d,_xlpm.k))</f>
        <v>0</v>
      </c>
      <c r="D271" s="1">
        <f>_xlfn.LET(_xlpm.d,$G271,_xlpm.k,_xlfn.CONCAT(LEFT(TRIM(D$1),1),"*"),COUNTIF(_xlpm.d,_xlpm.k))</f>
        <v>0</v>
      </c>
      <c r="E271" s="1">
        <f>LOG(F271+1,10)</f>
        <v>0.60205999132796229</v>
      </c>
      <c r="F271" s="7">
        <v>3</v>
      </c>
      <c r="G271" s="9" t="s">
        <v>717</v>
      </c>
      <c r="H271" s="4">
        <f>F271/freq.sum.r6e</f>
        <v>2.390057361376673E-4</v>
      </c>
      <c r="I271" s="4" t="str">
        <f>_xlfn.LET(_xlpm.sep,":",_xlpm.w,$G271,LEFT(_xlpm.w,FIND(_xlpm.sep,_xlpm.w)-1))</f>
        <v>oʊs</v>
      </c>
      <c r="J271" s="4" t="str">
        <f>_xlfn.LET(_xlpm.sep,":",_xlpm.w,$G271,RIGHT(_xlpm.w,LEN(_xlpm.w)-FIND(_xlpm.sep,_xlpm.w)))</f>
        <v>oc</v>
      </c>
      <c r="K271" s="10">
        <f>_xlfn.LET(_xlpm.w,I271,LEN(_xlpm.w))</f>
        <v>3</v>
      </c>
      <c r="L271" s="10">
        <f>_xlfn.LET(_xlpm.w,J271,LEN(_xlpm.w))</f>
        <v>2</v>
      </c>
      <c r="M271" s="10">
        <f>_xlfn.LET(_xlpm.a,K271,_xlpm.b,L271,MAX(_xlpm.a,_xlpm.b))</f>
        <v>3</v>
      </c>
      <c r="N271" s="10">
        <f>_xlfn.LET(_xlpm.d,(K271,L271),MAX(_xlpm.d)-MIN(_xlpm.d))</f>
        <v>1</v>
      </c>
      <c r="O271" s="1" t="str">
        <f>_xlfn.LET(_xlpm.sep,":",_xlpm.w,$G271,_xlfn.CONCAT("~",RIGHT(_xlpm.w,LEN(_xlpm.w)-FIND(_xlpm.sep,_xlpm.w)),"~"))</f>
        <v>~oc~</v>
      </c>
      <c r="P271" s="1" t="str">
        <f>_xlfn.LET(_xlpm.sep,":",_xlpm.w,$G271,_xlfn.CONCAT("[",LEFT(_xlpm.w,FIND(_xlpm.sep,_xlpm.w)-1),"]"))</f>
        <v>[oʊs]</v>
      </c>
      <c r="Q271" s="14" cm="1">
        <f t="array" ref="Q271">SUM(_xlfn._xlws.FILTER($H$2:$H$2300,_xlfn.MAP($O$2:$O$2300,_xlfn.LAMBDA(_xlpm.x,_xlpm.x=$O271))))</f>
        <v>1.5933715742511151E-3</v>
      </c>
      <c r="R271" s="14">
        <f>$H271/Q271</f>
        <v>0.15000000000000002</v>
      </c>
      <c r="S271" s="14" cm="1">
        <f t="array" ref="S271">SUM(_xlfn._xlws.FILTER($H$2:$H$2300,_xlfn.MAP($P$2:$P$2300,_xlfn.LAMBDA(_xlpm.x,_xlpm.x=$P271))))</f>
        <v>4.7801147227533459E-4</v>
      </c>
      <c r="T271" s="14">
        <f>$H271/S271</f>
        <v>0.5</v>
      </c>
      <c r="U271" s="14">
        <f>_xlfn.LET(_xlpm.freq,F271,_xlpm.size,M271+1,_xlpm.F,V271,LOG(1+_xlpm.freq)*LOG(1+_xlpm.size)*_xlpm.F)</f>
        <v>9.7112740326703709E-2</v>
      </c>
      <c r="V271" s="14">
        <f>_xlfn.LET(_xlpm.a,T271,_xlpm.b,R271,2*_xlpm.a*_xlpm.b/(_xlpm.a+_xlpm.b))</f>
        <v>0.23076923076923078</v>
      </c>
      <c r="W271" s="14">
        <f>_xlfn.LET(_xlpm.p,R271,_xlpm.q,T271,LOG(_xlpm.p/_xlpm.q))</f>
        <v>-0.52287874528033751</v>
      </c>
      <c r="X271" s="2"/>
      <c r="AC271" s="2"/>
      <c r="AH271" s="2"/>
      <c r="AI271" s="2"/>
    </row>
    <row r="272" spans="1:35">
      <c r="A272" s="1" t="str">
        <f>_xlfn.LET(_xlpm.sep," : ",CONCATENATE(O272,_xlpm.sep,P272))</f>
        <v>~erm~ : [əɹm]</v>
      </c>
      <c r="B272" s="1">
        <f>_xlfn.LET(_xlpm.d,$G272,_xlpm.k,_xlfn.CONCAT(LEFT(TRIM(B$1),1),"*"),COUNTIF(_xlpm.d,_xlpm.k))</f>
        <v>0</v>
      </c>
      <c r="C272" s="1">
        <f>_xlfn.LET(_xlpm.d,$G272,_xlpm.k,_xlfn.CONCAT(LEFT(TRIM(C$1),1),"*"),COUNTIF(_xlpm.d,_xlpm.k))</f>
        <v>0</v>
      </c>
      <c r="D272" s="1">
        <f>_xlfn.LET(_xlpm.d,$G272,_xlpm.k,_xlfn.CONCAT(LEFT(TRIM(D$1),1),"*"),COUNTIF(_xlpm.d,_xlpm.k))</f>
        <v>0</v>
      </c>
      <c r="E272" s="1">
        <f>LOG(F272+1,10)</f>
        <v>0.47712125471966244</v>
      </c>
      <c r="F272" s="7">
        <v>2</v>
      </c>
      <c r="G272" s="9" t="s">
        <v>1942</v>
      </c>
      <c r="H272" s="4">
        <f>F272/freq.sum.r6e</f>
        <v>1.5933715742511153E-4</v>
      </c>
      <c r="I272" s="1" t="str">
        <f>_xlfn.LET(_xlpm.sep,":",_xlpm.w,$G272,LEFT(_xlpm.w,FIND(_xlpm.sep,_xlpm.w)-1))</f>
        <v>əɹm</v>
      </c>
      <c r="J272" s="1" t="str">
        <f>_xlfn.LET(_xlpm.sep,":",_xlpm.w,$G272,RIGHT(_xlpm.w,LEN(_xlpm.w)-FIND(_xlpm.sep,_xlpm.w)))</f>
        <v>erm</v>
      </c>
      <c r="K272" s="10">
        <f>_xlfn.LET(_xlpm.w,I272,LEN(_xlpm.w))</f>
        <v>3</v>
      </c>
      <c r="L272" s="10">
        <f>_xlfn.LET(_xlpm.w,J272,LEN(_xlpm.w))</f>
        <v>3</v>
      </c>
      <c r="M272" s="10">
        <f>_xlfn.LET(_xlpm.a,K272,_xlpm.b,L272,MAX(_xlpm.a,_xlpm.b))</f>
        <v>3</v>
      </c>
      <c r="N272" s="10">
        <f>_xlfn.LET(_xlpm.d,(K272,L272),MAX(_xlpm.d)-MIN(_xlpm.d))</f>
        <v>0</v>
      </c>
      <c r="O272" s="1" t="str">
        <f>_xlfn.LET(_xlpm.sep,":",_xlpm.w,$G272,_xlfn.CONCAT("~",RIGHT(_xlpm.w,LEN(_xlpm.w)-FIND(_xlpm.sep,_xlpm.w)),"~"))</f>
        <v>~erm~</v>
      </c>
      <c r="P272" s="1" t="str">
        <f>_xlfn.LET(_xlpm.sep,":",_xlpm.w,$G272,_xlfn.CONCAT("[",LEFT(_xlpm.w,FIND(_xlpm.sep,_xlpm.w)-1),"]"))</f>
        <v>[əɹm]</v>
      </c>
      <c r="Q272" s="14" cm="1">
        <f t="array" ref="Q272">SUM(_xlfn._xlws.FILTER($H$2:$H$2302,_xlfn.MAP($O$2:$O$2302,_xlfn.LAMBDA(_xlpm.x,_xlpm.x=$O272))))</f>
        <v>7.9668578712555765E-4</v>
      </c>
      <c r="R272" s="14">
        <f>$H272/Q272</f>
        <v>0.2</v>
      </c>
      <c r="S272" s="14" cm="1">
        <f t="array" ref="S272">SUM(_xlfn._xlws.FILTER($H$2:$H$2302,_xlfn.MAP($P$2:$P$2302,_xlfn.LAMBDA(_xlpm.x,_xlpm.x=$P272))))</f>
        <v>2.390057361376673E-4</v>
      </c>
      <c r="T272" s="14">
        <f>$H272/S272</f>
        <v>0.66666666666666663</v>
      </c>
      <c r="U272" s="14">
        <f>_xlfn.LET(_xlpm.freq,F272,_xlpm.size,M272+1,_xlpm.F,V272,LOG(1+_xlpm.freq)*LOG(1+_xlpm.size)*_xlpm.F)</f>
        <v>0.10261336784006436</v>
      </c>
      <c r="V272" s="14">
        <f>_xlfn.LET(_xlpm.a,T272,_xlpm.b,R272,2*_xlpm.a*_xlpm.b/(_xlpm.a+_xlpm.b))</f>
        <v>0.30769230769230765</v>
      </c>
      <c r="W272" s="14">
        <f>_xlfn.LET(_xlpm.p,R272,_xlpm.q,T272,LOG(_xlpm.p/_xlpm.q))</f>
        <v>-0.52287874528033751</v>
      </c>
      <c r="X272" s="2"/>
      <c r="AC272" s="2"/>
      <c r="AH272" s="2"/>
      <c r="AI272" s="2"/>
    </row>
    <row r="273" spans="1:35">
      <c r="A273" s="1" t="str">
        <f>_xlfn.LET(_xlpm.sep," : ",CONCATENATE(O273,_xlpm.sep,P273))</f>
        <v>~eth~ : [æð]</v>
      </c>
      <c r="B273" s="1">
        <f>_xlfn.LET(_xlpm.d,$G273,_xlpm.k,_xlfn.CONCAT(LEFT(TRIM(B$1),1),"*"),COUNTIF(_xlpm.d,_xlpm.k))</f>
        <v>0</v>
      </c>
      <c r="C273" s="1">
        <f>_xlfn.LET(_xlpm.d,$G273,_xlpm.k,_xlfn.CONCAT(LEFT(TRIM(C$1),1),"*"),COUNTIF(_xlpm.d,_xlpm.k))</f>
        <v>0</v>
      </c>
      <c r="D273" s="1">
        <f>_xlfn.LET(_xlpm.d,$G273,_xlpm.k,_xlfn.CONCAT(LEFT(TRIM(D$1),1),"*"),COUNTIF(_xlpm.d,_xlpm.k))</f>
        <v>0</v>
      </c>
      <c r="E273" s="1">
        <f>LOG(F273+1,10)</f>
        <v>0.30102999566398114</v>
      </c>
      <c r="F273" s="7">
        <v>1</v>
      </c>
      <c r="G273" s="9" t="s">
        <v>139</v>
      </c>
      <c r="H273" s="4">
        <f>F273/freq.sum.r6e</f>
        <v>7.9668578712555765E-5</v>
      </c>
      <c r="I273" s="1" t="str">
        <f>_xlfn.LET(_xlpm.sep,":",_xlpm.w,$G273,LEFT(_xlpm.w,FIND(_xlpm.sep,_xlpm.w)-1))</f>
        <v>æð</v>
      </c>
      <c r="J273" s="1" t="str">
        <f>_xlfn.LET(_xlpm.sep,":",_xlpm.w,$G273,RIGHT(_xlpm.w,LEN(_xlpm.w)-FIND(_xlpm.sep,_xlpm.w)))</f>
        <v>eth</v>
      </c>
      <c r="K273" s="10">
        <f>_xlfn.LET(_xlpm.w,I273,LEN(_xlpm.w))</f>
        <v>2</v>
      </c>
      <c r="L273" s="10">
        <f>_xlfn.LET(_xlpm.w,J273,LEN(_xlpm.w))</f>
        <v>3</v>
      </c>
      <c r="M273" s="10">
        <f>_xlfn.LET(_xlpm.a,K273,_xlpm.b,L273,MAX(_xlpm.a,_xlpm.b))</f>
        <v>3</v>
      </c>
      <c r="N273" s="10">
        <f>_xlfn.LET(_xlpm.d,(K273,L273),MAX(_xlpm.d)-MIN(_xlpm.d))</f>
        <v>1</v>
      </c>
      <c r="O273" s="1" t="str">
        <f>_xlfn.LET(_xlpm.sep,":",_xlpm.w,$G273,_xlfn.CONCAT("~",RIGHT(_xlpm.w,LEN(_xlpm.w)-FIND(_xlpm.sep,_xlpm.w)),"~"))</f>
        <v>~eth~</v>
      </c>
      <c r="P273" s="1" t="str">
        <f>_xlfn.LET(_xlpm.sep,":",_xlpm.w,$G273,_xlfn.CONCAT("[",LEFT(_xlpm.w,FIND(_xlpm.sep,_xlpm.w)-1),"]"))</f>
        <v>[æð]</v>
      </c>
      <c r="Q273" s="14" cm="1">
        <f t="array" ref="Q273">SUM(_xlfn._xlws.FILTER($H$2:$H$2302,_xlfn.MAP($O$2:$O$2302,_xlfn.LAMBDA(_xlpm.x,_xlpm.x=$O273))))</f>
        <v>7.9668578712555765E-4</v>
      </c>
      <c r="R273" s="14">
        <f>$H273/Q273</f>
        <v>0.1</v>
      </c>
      <c r="S273" s="14" cm="1">
        <f t="array" ref="S273">SUM(_xlfn._xlws.FILTER($H$2:$H$2302,_xlfn.MAP($P$2:$P$2302,_xlfn.LAMBDA(_xlpm.x,_xlpm.x=$P273))))</f>
        <v>2.390057361376673E-4</v>
      </c>
      <c r="T273" s="14">
        <f>$H273/S273</f>
        <v>0.33333333333333331</v>
      </c>
      <c r="U273" s="14">
        <f>_xlfn.LET(_xlpm.freq,F273,_xlpm.size,M273+1,_xlpm.F,V273,LOG(1+_xlpm.freq)*LOG(1+_xlpm.size)*_xlpm.F)</f>
        <v>3.2370913442234563E-2</v>
      </c>
      <c r="V273" s="14">
        <f>_xlfn.LET(_xlpm.a,T273,_xlpm.b,R273,2*_xlpm.a*_xlpm.b/(_xlpm.a+_xlpm.b))</f>
        <v>0.15384615384615383</v>
      </c>
      <c r="W273" s="14">
        <f>_xlfn.LET(_xlpm.p,R273,_xlpm.q,T273,LOG(_xlpm.p/_xlpm.q))</f>
        <v>-0.52287874528033751</v>
      </c>
      <c r="X273" s="2"/>
      <c r="AC273" s="2"/>
      <c r="AH273" s="2"/>
      <c r="AI273" s="2"/>
    </row>
    <row r="274" spans="1:35">
      <c r="A274" s="1" t="str">
        <f>_xlfn.LET(_xlpm.sep," : ",CONCATENATE(O274,_xlpm.sep,P274))</f>
        <v>~ad~ : [ædʒ]</v>
      </c>
      <c r="B274" s="1">
        <f>_xlfn.LET(_xlpm.d,$G274,_xlpm.k,_xlfn.CONCAT(LEFT(TRIM(B$1),1),"*"),COUNTIF(_xlpm.d,_xlpm.k))</f>
        <v>0</v>
      </c>
      <c r="C274" s="1">
        <f>_xlfn.LET(_xlpm.d,$G274,_xlpm.k,_xlfn.CONCAT(LEFT(TRIM(C$1),1),"*"),COUNTIF(_xlpm.d,_xlpm.k))</f>
        <v>0</v>
      </c>
      <c r="D274" s="1">
        <f>_xlfn.LET(_xlpm.d,$G274,_xlpm.k,_xlfn.CONCAT(LEFT(TRIM(D$1),1),"*"),COUNTIF(_xlpm.d,_xlpm.k))</f>
        <v>0</v>
      </c>
      <c r="E274" s="1">
        <f>LOG(F274+1,10)</f>
        <v>0.30102999566398114</v>
      </c>
      <c r="F274" s="7">
        <v>1</v>
      </c>
      <c r="G274" s="9" t="s">
        <v>348</v>
      </c>
      <c r="H274" s="4">
        <f>F274/freq.sum.r6e</f>
        <v>7.9668578712555765E-5</v>
      </c>
      <c r="I274" s="4" t="str">
        <f>_xlfn.LET(_xlpm.sep,":",_xlpm.w,$G274,LEFT(_xlpm.w,FIND(_xlpm.sep,_xlpm.w)-1))</f>
        <v>ædʒ</v>
      </c>
      <c r="J274" s="4" t="str">
        <f>_xlfn.LET(_xlpm.sep,":",_xlpm.w,$G274,RIGHT(_xlpm.w,LEN(_xlpm.w)-FIND(_xlpm.sep,_xlpm.w)))</f>
        <v>ad</v>
      </c>
      <c r="K274" s="10">
        <f>_xlfn.LET(_xlpm.w,I274,LEN(_xlpm.w))</f>
        <v>3</v>
      </c>
      <c r="L274" s="10">
        <f>_xlfn.LET(_xlpm.w,J274,LEN(_xlpm.w))</f>
        <v>2</v>
      </c>
      <c r="M274" s="10">
        <f>_xlfn.LET(_xlpm.a,K274,_xlpm.b,L274,MAX(_xlpm.a,_xlpm.b))</f>
        <v>3</v>
      </c>
      <c r="N274" s="10">
        <f>_xlfn.LET(_xlpm.d,(K274,L274),MAX(_xlpm.d)-MIN(_xlpm.d))</f>
        <v>1</v>
      </c>
      <c r="O274" s="1" t="str">
        <f>_xlfn.LET(_xlpm.sep,":",_xlpm.w,$G274,_xlfn.CONCAT("~",RIGHT(_xlpm.w,LEN(_xlpm.w)-FIND(_xlpm.sep,_xlpm.w)),"~"))</f>
        <v>~ad~</v>
      </c>
      <c r="P274" s="1" t="str">
        <f>_xlfn.LET(_xlpm.sep,":",_xlpm.w,$G274,_xlfn.CONCAT("[",LEFT(_xlpm.w,FIND(_xlpm.sep,_xlpm.w)-1),"]"))</f>
        <v>[ædʒ]</v>
      </c>
      <c r="Q274" s="14" cm="1">
        <f t="array" ref="Q274">SUM(_xlfn._xlws.FILTER($H$2:$H$2300,_xlfn.MAP($O$2:$O$2300,_xlfn.LAMBDA(_xlpm.x,_xlpm.x=$O274))))</f>
        <v>1.8323773103887827E-3</v>
      </c>
      <c r="R274" s="14">
        <f>$H274/Q274</f>
        <v>4.3478260869565216E-2</v>
      </c>
      <c r="S274" s="14" cm="1">
        <f t="array" ref="S274">SUM(_xlfn._xlws.FILTER($H$2:$H$2300,_xlfn.MAP($P$2:$P$2300,_xlfn.LAMBDA(_xlpm.x,_xlpm.x=$P274))))</f>
        <v>5.5768005098789041E-4</v>
      </c>
      <c r="T274" s="14">
        <f>$H274/S274</f>
        <v>0.14285714285714285</v>
      </c>
      <c r="U274" s="14">
        <f>_xlfn.LET(_xlpm.freq,F274,_xlpm.size,M274+1,_xlpm.F,V274,LOG(1+_xlpm.freq)*LOG(1+_xlpm.size)*_xlpm.F)</f>
        <v>1.4027395824968312E-2</v>
      </c>
      <c r="V274" s="14">
        <f>_xlfn.LET(_xlpm.a,T274,_xlpm.b,R274,2*_xlpm.a*_xlpm.b/(_xlpm.a+_xlpm.b))</f>
        <v>6.6666666666666666E-2</v>
      </c>
      <c r="W274" s="14">
        <f>_xlfn.LET(_xlpm.p,R274,_xlpm.q,T274,LOG(_xlpm.p/_xlpm.q))</f>
        <v>-0.51662979600333603</v>
      </c>
      <c r="X274" s="2"/>
      <c r="AC274" s="2"/>
      <c r="AH274" s="2"/>
      <c r="AI274" s="2"/>
    </row>
    <row r="275" spans="1:35">
      <c r="A275" s="1" t="str">
        <f>_xlfn.LET(_xlpm.sep," : ",CONCATENATE(O275,_xlpm.sep,P275))</f>
        <v>~acc~ : [əks]</v>
      </c>
      <c r="B275" s="1">
        <f>_xlfn.LET(_xlpm.d,$G275,_xlpm.k,_xlfn.CONCAT(LEFT(TRIM(B$1),1),"*"),COUNTIF(_xlpm.d,_xlpm.k))</f>
        <v>0</v>
      </c>
      <c r="C275" s="1">
        <f>_xlfn.LET(_xlpm.d,$G275,_xlpm.k,_xlfn.CONCAT(LEFT(TRIM(C$1),1),"*"),COUNTIF(_xlpm.d,_xlpm.k))</f>
        <v>0</v>
      </c>
      <c r="D275" s="1">
        <f>_xlfn.LET(_xlpm.d,$G275,_xlpm.k,_xlfn.CONCAT(LEFT(TRIM(D$1),1),"*"),COUNTIF(_xlpm.d,_xlpm.k))</f>
        <v>0</v>
      </c>
      <c r="E275" s="1">
        <f>LOG(F275+1,10)</f>
        <v>0.30102999566398114</v>
      </c>
      <c r="F275" s="7">
        <v>1</v>
      </c>
      <c r="G275" s="9" t="s">
        <v>1001</v>
      </c>
      <c r="H275" s="4">
        <f>F275/freq.sum.r6e</f>
        <v>7.9668578712555765E-5</v>
      </c>
      <c r="I275" s="1" t="str">
        <f>_xlfn.LET(_xlpm.sep,":",_xlpm.w,$G275,LEFT(_xlpm.w,FIND(_xlpm.sep,_xlpm.w)-1))</f>
        <v>əks</v>
      </c>
      <c r="J275" s="1" t="str">
        <f>_xlfn.LET(_xlpm.sep,":",_xlpm.w,$G275,RIGHT(_xlpm.w,LEN(_xlpm.w)-FIND(_xlpm.sep,_xlpm.w)))</f>
        <v>acc</v>
      </c>
      <c r="K275" s="10">
        <f>_xlfn.LET(_xlpm.w,I275,LEN(_xlpm.w))</f>
        <v>3</v>
      </c>
      <c r="L275" s="10">
        <f>_xlfn.LET(_xlpm.w,J275,LEN(_xlpm.w))</f>
        <v>3</v>
      </c>
      <c r="M275" s="10">
        <f>_xlfn.LET(_xlpm.a,K275,_xlpm.b,L275,MAX(_xlpm.a,_xlpm.b))</f>
        <v>3</v>
      </c>
      <c r="N275" s="10">
        <f>_xlfn.LET(_xlpm.d,(K275,L275),MAX(_xlpm.d)-MIN(_xlpm.d))</f>
        <v>0</v>
      </c>
      <c r="O275" s="1" t="str">
        <f>_xlfn.LET(_xlpm.sep,":",_xlpm.w,$G275,_xlfn.CONCAT("~",RIGHT(_xlpm.w,LEN(_xlpm.w)-FIND(_xlpm.sep,_xlpm.w)),"~"))</f>
        <v>~acc~</v>
      </c>
      <c r="P275" s="1" t="str">
        <f>_xlfn.LET(_xlpm.sep,":",_xlpm.w,$G275,_xlfn.CONCAT("[",LEFT(_xlpm.w,FIND(_xlpm.sep,_xlpm.w)-1),"]"))</f>
        <v>[əks]</v>
      </c>
      <c r="Q275" s="14" cm="1">
        <f t="array" ref="Q275">SUM(_xlfn._xlws.FILTER($H$2:$H$2302,_xlfn.MAP($O$2:$O$2302,_xlfn.LAMBDA(_xlpm.x,_xlpm.x=$O275))))</f>
        <v>1.0356915232632249E-3</v>
      </c>
      <c r="R275" s="14">
        <f>$H275/Q275</f>
        <v>7.6923076923076927E-2</v>
      </c>
      <c r="S275" s="14" cm="1">
        <f t="array" ref="S275">SUM(_xlfn._xlws.FILTER($H$2:$H$2302,_xlfn.MAP($P$2:$P$2302,_xlfn.LAMBDA(_xlpm.x,_xlpm.x=$P275))))</f>
        <v>3.1867431485022306E-4</v>
      </c>
      <c r="T275" s="14">
        <f>$H275/S275</f>
        <v>0.25</v>
      </c>
      <c r="U275" s="14">
        <f>_xlfn.LET(_xlpm.freq,F275,_xlpm.size,M275+1,_xlpm.F,V275,LOG(1+_xlpm.freq)*LOG(1+_xlpm.size)*_xlpm.F)</f>
        <v>2.4754227926414667E-2</v>
      </c>
      <c r="V275" s="14">
        <f>_xlfn.LET(_xlpm.a,T275,_xlpm.b,R275,2*_xlpm.a*_xlpm.b/(_xlpm.a+_xlpm.b))</f>
        <v>0.11764705882352941</v>
      </c>
      <c r="W275" s="14">
        <f>_xlfn.LET(_xlpm.p,R275,_xlpm.q,T275,LOG(_xlpm.p/_xlpm.q))</f>
        <v>-0.51188336097887432</v>
      </c>
      <c r="X275" s="2"/>
      <c r="AC275" s="2"/>
      <c r="AH275" s="2"/>
      <c r="AI275" s="2"/>
    </row>
    <row r="276" spans="1:35">
      <c r="A276" s="1" t="str">
        <f>_xlfn.LET(_xlpm.sep," : ",CONCATENATE(O276,_xlpm.sep,P276))</f>
        <v>~ork~ : [ɔɹk]</v>
      </c>
      <c r="B276" s="1">
        <f>_xlfn.LET(_xlpm.d,$G276,_xlpm.k,_xlfn.CONCAT(LEFT(TRIM(B$1),1),"*"),COUNTIF(_xlpm.d,_xlpm.k))</f>
        <v>0</v>
      </c>
      <c r="C276" s="1">
        <f>_xlfn.LET(_xlpm.d,$G276,_xlpm.k,_xlfn.CONCAT(LEFT(TRIM(C$1),1),"*"),COUNTIF(_xlpm.d,_xlpm.k))</f>
        <v>0</v>
      </c>
      <c r="D276" s="1">
        <f>_xlfn.LET(_xlpm.d,$G276,_xlpm.k,_xlfn.CONCAT(LEFT(TRIM(D$1),1),"*"),COUNTIF(_xlpm.d,_xlpm.k))</f>
        <v>0</v>
      </c>
      <c r="E276" s="1">
        <f>LOG(F276+1,10)</f>
        <v>0.69897000433601875</v>
      </c>
      <c r="F276" s="7">
        <v>4</v>
      </c>
      <c r="G276" s="9" t="s">
        <v>1908</v>
      </c>
      <c r="H276" s="4">
        <f>F276/freq.sum.r6e</f>
        <v>3.1867431485022306E-4</v>
      </c>
      <c r="I276" s="1" t="str">
        <f>_xlfn.LET(_xlpm.sep,":",_xlpm.w,$G276,LEFT(_xlpm.w,FIND(_xlpm.sep,_xlpm.w)-1))</f>
        <v>ɔɹk</v>
      </c>
      <c r="J276" s="1" t="str">
        <f>_xlfn.LET(_xlpm.sep,":",_xlpm.w,$G276,RIGHT(_xlpm.w,LEN(_xlpm.w)-FIND(_xlpm.sep,_xlpm.w)))</f>
        <v>ork</v>
      </c>
      <c r="K276" s="10">
        <f>_xlfn.LET(_xlpm.w,I276,LEN(_xlpm.w))</f>
        <v>3</v>
      </c>
      <c r="L276" s="10">
        <f>_xlfn.LET(_xlpm.w,J276,LEN(_xlpm.w))</f>
        <v>3</v>
      </c>
      <c r="M276" s="10">
        <f>_xlfn.LET(_xlpm.a,K276,_xlpm.b,L276,MAX(_xlpm.a,_xlpm.b))</f>
        <v>3</v>
      </c>
      <c r="N276" s="10">
        <f>_xlfn.LET(_xlpm.d,(K276,L276),MAX(_xlpm.d)-MIN(_xlpm.d))</f>
        <v>0</v>
      </c>
      <c r="O276" s="1" t="str">
        <f>_xlfn.LET(_xlpm.sep,":",_xlpm.w,$G276,_xlfn.CONCAT("~",RIGHT(_xlpm.w,LEN(_xlpm.w)-FIND(_xlpm.sep,_xlpm.w)),"~"))</f>
        <v>~ork~</v>
      </c>
      <c r="P276" s="1" t="str">
        <f>_xlfn.LET(_xlpm.sep,":",_xlpm.w,$G276,_xlfn.CONCAT("[",LEFT(_xlpm.w,FIND(_xlpm.sep,_xlpm.w)-1),"]"))</f>
        <v>[ɔɹk]</v>
      </c>
      <c r="Q276" s="14" cm="1">
        <f t="array" ref="Q276">SUM(_xlfn._xlws.FILTER($H$2:$H$2300,_xlfn.MAP($O$2:$O$2300,_xlfn.LAMBDA(_xlpm.x,_xlpm.x=$O276))))</f>
        <v>1.0356915232632249E-3</v>
      </c>
      <c r="R276" s="14">
        <f>$H276/Q276</f>
        <v>0.30769230769230771</v>
      </c>
      <c r="S276" s="14" cm="1">
        <f t="array" ref="S276">SUM(_xlfn._xlws.FILTER($H$2:$H$2300,_xlfn.MAP($P$2:$P$2300,_xlfn.LAMBDA(_xlpm.x,_xlpm.x=$P276))))</f>
        <v>3.1867431485022306E-4</v>
      </c>
      <c r="T276" s="14">
        <f>$H276/S276</f>
        <v>1</v>
      </c>
      <c r="U276" s="14">
        <f>_xlfn.LET(_xlpm.freq,F276,_xlpm.size,M276+1,_xlpm.F,V276,LOG(1+_xlpm.freq)*LOG(1+_xlpm.size)*_xlpm.F)</f>
        <v>0.2299101491583502</v>
      </c>
      <c r="V276" s="14">
        <f>_xlfn.LET(_xlpm.a,T276,_xlpm.b,R276,2*_xlpm.a*_xlpm.b/(_xlpm.a+_xlpm.b))</f>
        <v>0.47058823529411764</v>
      </c>
      <c r="W276" s="14">
        <f>_xlfn.LET(_xlpm.p,R276,_xlpm.q,T276,LOG(_xlpm.p/_xlpm.q))</f>
        <v>-0.51188336097887432</v>
      </c>
      <c r="X276" s="2"/>
      <c r="AC276" s="2"/>
      <c r="AH276" s="2"/>
      <c r="AI276" s="2"/>
    </row>
    <row r="277" spans="1:35">
      <c r="A277" s="1" t="str">
        <f>_xlfn.LET(_xlpm.sep," : ",CONCATENATE(O277,_xlpm.sep,P277))</f>
        <v>~ec~ : [is]</v>
      </c>
      <c r="B277" s="1">
        <f>_xlfn.LET(_xlpm.d,$G277,_xlpm.k,_xlfn.CONCAT(LEFT(TRIM(B$1),1),"*"),COUNTIF(_xlpm.d,_xlpm.k))</f>
        <v>0</v>
      </c>
      <c r="C277" s="1">
        <f>_xlfn.LET(_xlpm.d,$G277,_xlpm.k,_xlfn.CONCAT(LEFT(TRIM(C$1),1),"*"),COUNTIF(_xlpm.d,_xlpm.k))</f>
        <v>0</v>
      </c>
      <c r="D277" s="1">
        <f>_xlfn.LET(_xlpm.d,$G277,_xlpm.k,_xlfn.CONCAT(LEFT(TRIM(D$1),1),"*"),COUNTIF(_xlpm.d,_xlpm.k))</f>
        <v>0</v>
      </c>
      <c r="E277" s="1">
        <f>LOG(F277+1,10)</f>
        <v>0.60205999132796229</v>
      </c>
      <c r="F277" s="7">
        <v>3</v>
      </c>
      <c r="G277" s="9" t="s">
        <v>205</v>
      </c>
      <c r="H277" s="4">
        <f>F277/freq.sum.r6e</f>
        <v>2.390057361376673E-4</v>
      </c>
      <c r="I277" s="1" t="str">
        <f>_xlfn.LET(_xlpm.sep,":",_xlpm.w,$G277,LEFT(_xlpm.w,FIND(_xlpm.sep,_xlpm.w)-1))</f>
        <v>is</v>
      </c>
      <c r="J277" s="1" t="str">
        <f>_xlfn.LET(_xlpm.sep,":",_xlpm.w,$G277,RIGHT(_xlpm.w,LEN(_xlpm.w)-FIND(_xlpm.sep,_xlpm.w)))</f>
        <v>ec</v>
      </c>
      <c r="K277" s="10">
        <f>_xlfn.LET(_xlpm.w,I277,LEN(_xlpm.w))</f>
        <v>2</v>
      </c>
      <c r="L277" s="10">
        <f>_xlfn.LET(_xlpm.w,J277,LEN(_xlpm.w))</f>
        <v>2</v>
      </c>
      <c r="M277" s="10">
        <f>_xlfn.LET(_xlpm.a,K277,_xlpm.b,L277,MAX(_xlpm.a,_xlpm.b))</f>
        <v>2</v>
      </c>
      <c r="N277" s="10">
        <f>_xlfn.LET(_xlpm.d,(K277,L277),MAX(_xlpm.d)-MIN(_xlpm.d))</f>
        <v>0</v>
      </c>
      <c r="O277" s="1" t="str">
        <f>_xlfn.LET(_xlpm.sep,":",_xlpm.w,$G277,_xlfn.CONCAT("~",RIGHT(_xlpm.w,LEN(_xlpm.w)-FIND(_xlpm.sep,_xlpm.w)),"~"))</f>
        <v>~ec~</v>
      </c>
      <c r="P277" s="1" t="str">
        <f>_xlfn.LET(_xlpm.sep,":",_xlpm.w,$G277,_xlfn.CONCAT("[",LEFT(_xlpm.w,FIND(_xlpm.sep,_xlpm.w)-1),"]"))</f>
        <v>[is]</v>
      </c>
      <c r="Q277" s="14" cm="1">
        <f t="array" ref="Q277">SUM(_xlfn._xlws.FILTER($H$2:$H$2302,_xlfn.MAP($O$2:$O$2302,_xlfn.LAMBDA(_xlpm.x,_xlpm.x=$O277))))</f>
        <v>3.8240917782026763E-3</v>
      </c>
      <c r="R277" s="14">
        <f>$H277/Q277</f>
        <v>6.2500000000000014E-2</v>
      </c>
      <c r="S277" s="14" cm="1">
        <f t="array" ref="S277">SUM(_xlfn._xlws.FILTER($H$2:$H$2302,_xlfn.MAP($P$2:$P$2302,_xlfn.LAMBDA(_xlpm.x,_xlpm.x=$P277))))</f>
        <v>1.1950286806883365E-3</v>
      </c>
      <c r="T277" s="14">
        <f>$H277/S277</f>
        <v>0.19999999999999998</v>
      </c>
      <c r="U277" s="14">
        <f>_xlfn.LET(_xlpm.freq,F277,_xlpm.size,M277+1,_xlpm.F,V277,LOG(1+_xlpm.freq)*LOG(1+_xlpm.size)*_xlpm.F)</f>
        <v>3.4521546015031067E-2</v>
      </c>
      <c r="V277" s="14">
        <f>_xlfn.LET(_xlpm.a,T277,_xlpm.b,R277,2*_xlpm.a*_xlpm.b/(_xlpm.a+_xlpm.b))</f>
        <v>9.5238095238095247E-2</v>
      </c>
      <c r="W277" s="14">
        <f>_xlfn.LET(_xlpm.p,R277,_xlpm.q,T277,LOG(_xlpm.p/_xlpm.q))</f>
        <v>-0.50514997831990582</v>
      </c>
      <c r="X277" s="2"/>
      <c r="AC277" s="2"/>
      <c r="AH277" s="2"/>
      <c r="AI277" s="2"/>
    </row>
    <row r="278" spans="1:35">
      <c r="A278" s="1" t="str">
        <f>_xlfn.LET(_xlpm.sep," : ",CONCATENATE(O278,_xlpm.sep,P278))</f>
        <v>~eg~ : [iɡ]</v>
      </c>
      <c r="B278" s="1">
        <f>_xlfn.LET(_xlpm.d,$G278,_xlpm.k,_xlfn.CONCAT(LEFT(TRIM(B$1),1),"*"),COUNTIF(_xlpm.d,_xlpm.k))</f>
        <v>0</v>
      </c>
      <c r="C278" s="1">
        <f>_xlfn.LET(_xlpm.d,$G278,_xlpm.k,_xlfn.CONCAT(LEFT(TRIM(C$1),1),"*"),COUNTIF(_xlpm.d,_xlpm.k))</f>
        <v>0</v>
      </c>
      <c r="D278" s="1">
        <f>_xlfn.LET(_xlpm.d,$G278,_xlpm.k,_xlfn.CONCAT(LEFT(TRIM(D$1),1),"*"),COUNTIF(_xlpm.d,_xlpm.k))</f>
        <v>0</v>
      </c>
      <c r="E278" s="1">
        <f>LOG(F278+1,10)</f>
        <v>0.60205999132796229</v>
      </c>
      <c r="F278" s="7">
        <v>3</v>
      </c>
      <c r="G278" s="9" t="s">
        <v>653</v>
      </c>
      <c r="H278" s="4">
        <f>F278/freq.sum.r6e</f>
        <v>2.390057361376673E-4</v>
      </c>
      <c r="I278" s="4" t="str">
        <f>_xlfn.LET(_xlpm.sep,":",_xlpm.w,$G278,LEFT(_xlpm.w,FIND(_xlpm.sep,_xlpm.w)-1))</f>
        <v>iɡ</v>
      </c>
      <c r="J278" s="4" t="str">
        <f>_xlfn.LET(_xlpm.sep,":",_xlpm.w,$G278,RIGHT(_xlpm.w,LEN(_xlpm.w)-FIND(_xlpm.sep,_xlpm.w)))</f>
        <v>eg</v>
      </c>
      <c r="K278" s="10">
        <f>_xlfn.LET(_xlpm.w,I278,LEN(_xlpm.w))</f>
        <v>2</v>
      </c>
      <c r="L278" s="10">
        <f>_xlfn.LET(_xlpm.w,J278,LEN(_xlpm.w))</f>
        <v>2</v>
      </c>
      <c r="M278" s="10">
        <f>_xlfn.LET(_xlpm.a,K278,_xlpm.b,L278,MAX(_xlpm.a,_xlpm.b))</f>
        <v>2</v>
      </c>
      <c r="N278" s="10">
        <f>_xlfn.LET(_xlpm.d,(K278,L278),MAX(_xlpm.d)-MIN(_xlpm.d))</f>
        <v>0</v>
      </c>
      <c r="O278" s="1" t="str">
        <f>_xlfn.LET(_xlpm.sep,":",_xlpm.w,$G278,_xlfn.CONCAT("~",RIGHT(_xlpm.w,LEN(_xlpm.w)-FIND(_xlpm.sep,_xlpm.w)),"~"))</f>
        <v>~eg~</v>
      </c>
      <c r="P278" s="1" t="str">
        <f>_xlfn.LET(_xlpm.sep,":",_xlpm.w,$G278,_xlfn.CONCAT("[",LEFT(_xlpm.w,FIND(_xlpm.sep,_xlpm.w)-1),"]"))</f>
        <v>[iɡ]</v>
      </c>
      <c r="Q278" s="14" cm="1">
        <f t="array" ref="Q278">SUM(_xlfn._xlws.FILTER($H$2:$H$2300,_xlfn.MAP($O$2:$O$2300,_xlfn.LAMBDA(_xlpm.x,_xlpm.x=$O278))))</f>
        <v>1.274697259400892E-3</v>
      </c>
      <c r="R278" s="14">
        <f>$H278/Q278</f>
        <v>0.18750000000000003</v>
      </c>
      <c r="S278" s="14" cm="1">
        <f t="array" ref="S278">SUM(_xlfn._xlws.FILTER($H$2:$H$2300,_xlfn.MAP($P$2:$P$2300,_xlfn.LAMBDA(_xlpm.x,_xlpm.x=$P278))))</f>
        <v>3.9834289356277883E-4</v>
      </c>
      <c r="T278" s="14">
        <f>$H278/S278</f>
        <v>0.6</v>
      </c>
      <c r="U278" s="14">
        <f>_xlfn.LET(_xlpm.freq,F278,_xlpm.size,M278+1,_xlpm.F,V278,LOG(1+_xlpm.freq)*LOG(1+_xlpm.size)*_xlpm.F)</f>
        <v>0.10356463804509321</v>
      </c>
      <c r="V278" s="14">
        <f>_xlfn.LET(_xlpm.a,T278,_xlpm.b,R278,2*_xlpm.a*_xlpm.b/(_xlpm.a+_xlpm.b))</f>
        <v>0.28571428571428575</v>
      </c>
      <c r="W278" s="14">
        <f>_xlfn.LET(_xlpm.p,R278,_xlpm.q,T278,LOG(_xlpm.p/_xlpm.q))</f>
        <v>-0.50514997831990593</v>
      </c>
      <c r="X278" s="2"/>
      <c r="AC278" s="2"/>
      <c r="AH278" s="2"/>
      <c r="AI278" s="2"/>
    </row>
    <row r="279" spans="1:35">
      <c r="A279" s="1" t="str">
        <f>_xlfn.LET(_xlpm.sep," : ",CONCATENATE(O279,_xlpm.sep,P279))</f>
        <v>~oth~ : [uθ]</v>
      </c>
      <c r="B279" s="1">
        <f>_xlfn.LET(_xlpm.d,$G279,_xlpm.k,_xlfn.CONCAT(LEFT(TRIM(B$1),1),"*"),COUNTIF(_xlpm.d,_xlpm.k))</f>
        <v>0</v>
      </c>
      <c r="C279" s="1">
        <f>_xlfn.LET(_xlpm.d,$G279,_xlpm.k,_xlfn.CONCAT(LEFT(TRIM(C$1),1),"*"),COUNTIF(_xlpm.d,_xlpm.k))</f>
        <v>0</v>
      </c>
      <c r="D279" s="1">
        <f>_xlfn.LET(_xlpm.d,$G279,_xlpm.k,_xlfn.CONCAT(LEFT(TRIM(D$1),1),"*"),COUNTIF(_xlpm.d,_xlpm.k))</f>
        <v>0</v>
      </c>
      <c r="E279" s="1">
        <f>LOG(F279+1,10)</f>
        <v>0.30102999566398114</v>
      </c>
      <c r="F279" s="7">
        <v>1</v>
      </c>
      <c r="G279" s="9" t="s">
        <v>345</v>
      </c>
      <c r="H279" s="4">
        <f>F279/freq.sum.r6e</f>
        <v>7.9668578712555765E-5</v>
      </c>
      <c r="I279" s="4" t="str">
        <f>_xlfn.LET(_xlpm.sep,":",_xlpm.w,$G279,LEFT(_xlpm.w,FIND(_xlpm.sep,_xlpm.w)-1))</f>
        <v>uθ</v>
      </c>
      <c r="J279" s="4" t="str">
        <f>_xlfn.LET(_xlpm.sep,":",_xlpm.w,$G279,RIGHT(_xlpm.w,LEN(_xlpm.w)-FIND(_xlpm.sep,_xlpm.w)))</f>
        <v>oth</v>
      </c>
      <c r="K279" s="10">
        <f>_xlfn.LET(_xlpm.w,I279,LEN(_xlpm.w))</f>
        <v>2</v>
      </c>
      <c r="L279" s="10">
        <f>_xlfn.LET(_xlpm.w,J279,LEN(_xlpm.w))</f>
        <v>3</v>
      </c>
      <c r="M279" s="10">
        <f>_xlfn.LET(_xlpm.a,K279,_xlpm.b,L279,MAX(_xlpm.a,_xlpm.b))</f>
        <v>3</v>
      </c>
      <c r="N279" s="10">
        <f>_xlfn.LET(_xlpm.d,(K279,L279),MAX(_xlpm.d)-MIN(_xlpm.d))</f>
        <v>1</v>
      </c>
      <c r="O279" s="1" t="str">
        <f>_xlfn.LET(_xlpm.sep,":",_xlpm.w,$G279,_xlfn.CONCAT("~",RIGHT(_xlpm.w,LEN(_xlpm.w)-FIND(_xlpm.sep,_xlpm.w)),"~"))</f>
        <v>~oth~</v>
      </c>
      <c r="P279" s="1" t="str">
        <f>_xlfn.LET(_xlpm.sep,":",_xlpm.w,$G279,_xlfn.CONCAT("[",LEFT(_xlpm.w,FIND(_xlpm.sep,_xlpm.w)-1),"]"))</f>
        <v>[uθ]</v>
      </c>
      <c r="Q279" s="14" cm="1">
        <f t="array" ref="Q279">SUM(_xlfn._xlws.FILTER($H$2:$H$2300,_xlfn.MAP($O$2:$O$2300,_xlfn.LAMBDA(_xlpm.x,_xlpm.x=$O279))))</f>
        <v>1.2746972594008922E-3</v>
      </c>
      <c r="R279" s="14">
        <f>$H279/Q279</f>
        <v>6.25E-2</v>
      </c>
      <c r="S279" s="14" cm="1">
        <f t="array" ref="S279">SUM(_xlfn._xlws.FILTER($H$2:$H$2300,_xlfn.MAP($P$2:$P$2300,_xlfn.LAMBDA(_xlpm.x,_xlpm.x=$P279))))</f>
        <v>3.9834289356277883E-4</v>
      </c>
      <c r="T279" s="14">
        <f>$H279/S279</f>
        <v>0.2</v>
      </c>
      <c r="U279" s="14">
        <f>_xlfn.LET(_xlpm.freq,F279,_xlpm.size,M279+1,_xlpm.F,V279,LOG(1+_xlpm.freq)*LOG(1+_xlpm.size)*_xlpm.F)</f>
        <v>2.0039136892811872E-2</v>
      </c>
      <c r="V279" s="14">
        <f>_xlfn.LET(_xlpm.a,T279,_xlpm.b,R279,2*_xlpm.a*_xlpm.b/(_xlpm.a+_xlpm.b))</f>
        <v>9.5238095238095233E-2</v>
      </c>
      <c r="W279" s="14">
        <f>_xlfn.LET(_xlpm.p,R279,_xlpm.q,T279,LOG(_xlpm.p/_xlpm.q))</f>
        <v>-0.50514997831990593</v>
      </c>
      <c r="X279" s="2"/>
      <c r="AC279" s="2"/>
      <c r="AH279" s="2"/>
      <c r="AI279" s="2"/>
    </row>
    <row r="280" spans="1:35">
      <c r="A280" s="1" t="str">
        <f>_xlfn.LET(_xlpm.sep," : ",CONCATENATE(O280,_xlpm.sep,P280))</f>
        <v>~eg~ : [ɛɡ]</v>
      </c>
      <c r="B280" s="1">
        <f>_xlfn.LET(_xlpm.d,$G280,_xlpm.k,_xlfn.CONCAT(LEFT(TRIM(B$1),1),"*"),COUNTIF(_xlpm.d,_xlpm.k))</f>
        <v>0</v>
      </c>
      <c r="C280" s="1">
        <f>_xlfn.LET(_xlpm.d,$G280,_xlpm.k,_xlfn.CONCAT(LEFT(TRIM(C$1),1),"*"),COUNTIF(_xlpm.d,_xlpm.k))</f>
        <v>0</v>
      </c>
      <c r="D280" s="1">
        <f>_xlfn.LET(_xlpm.d,$G280,_xlpm.k,_xlfn.CONCAT(LEFT(TRIM(D$1),1),"*"),COUNTIF(_xlpm.d,_xlpm.k))</f>
        <v>0</v>
      </c>
      <c r="E280" s="1">
        <f>LOG(F280+1,10)</f>
        <v>0.60205999132796229</v>
      </c>
      <c r="F280" s="7">
        <v>3</v>
      </c>
      <c r="G280" s="9" t="s">
        <v>1753</v>
      </c>
      <c r="H280" s="4">
        <f>F280/freq.sum.r6e</f>
        <v>2.390057361376673E-4</v>
      </c>
      <c r="I280" s="4" t="str">
        <f>_xlfn.LET(_xlpm.sep,":",_xlpm.w,$G280,LEFT(_xlpm.w,FIND(_xlpm.sep,_xlpm.w)-1))</f>
        <v>ɛɡ</v>
      </c>
      <c r="J280" s="4" t="str">
        <f>_xlfn.LET(_xlpm.sep,":",_xlpm.w,$G280,RIGHT(_xlpm.w,LEN(_xlpm.w)-FIND(_xlpm.sep,_xlpm.w)))</f>
        <v>eg</v>
      </c>
      <c r="K280" s="10">
        <f>_xlfn.LET(_xlpm.w,I280,LEN(_xlpm.w))</f>
        <v>2</v>
      </c>
      <c r="L280" s="10">
        <f>_xlfn.LET(_xlpm.w,J280,LEN(_xlpm.w))</f>
        <v>2</v>
      </c>
      <c r="M280" s="10">
        <f>_xlfn.LET(_xlpm.a,K280,_xlpm.b,L280,MAX(_xlpm.a,_xlpm.b))</f>
        <v>2</v>
      </c>
      <c r="N280" s="10">
        <f>_xlfn.LET(_xlpm.d,(K280,L280),MAX(_xlpm.d)-MIN(_xlpm.d))</f>
        <v>0</v>
      </c>
      <c r="O280" s="1" t="str">
        <f>_xlfn.LET(_xlpm.sep,":",_xlpm.w,$G280,_xlfn.CONCAT("~",RIGHT(_xlpm.w,LEN(_xlpm.w)-FIND(_xlpm.sep,_xlpm.w)),"~"))</f>
        <v>~eg~</v>
      </c>
      <c r="P280" s="1" t="str">
        <f>_xlfn.LET(_xlpm.sep,":",_xlpm.w,$G280,_xlfn.CONCAT("[",LEFT(_xlpm.w,FIND(_xlpm.sep,_xlpm.w)-1),"]"))</f>
        <v>[ɛɡ]</v>
      </c>
      <c r="Q280" s="14" cm="1">
        <f t="array" ref="Q280">SUM(_xlfn._xlws.FILTER($H$2:$H$2300,_xlfn.MAP($O$2:$O$2300,_xlfn.LAMBDA(_xlpm.x,_xlpm.x=$O280))))</f>
        <v>1.274697259400892E-3</v>
      </c>
      <c r="R280" s="14">
        <f>$H280/Q280</f>
        <v>0.18750000000000003</v>
      </c>
      <c r="S280" s="14" cm="1">
        <f t="array" ref="S280">SUM(_xlfn._xlws.FILTER($H$2:$H$2300,_xlfn.MAP($P$2:$P$2300,_xlfn.LAMBDA(_xlpm.x,_xlpm.x=$P280))))</f>
        <v>3.9834289356277883E-4</v>
      </c>
      <c r="T280" s="14">
        <f>$H280/S280</f>
        <v>0.6</v>
      </c>
      <c r="U280" s="14">
        <f>_xlfn.LET(_xlpm.freq,F280,_xlpm.size,M280+1,_xlpm.F,V280,LOG(1+_xlpm.freq)*LOG(1+_xlpm.size)*_xlpm.F)</f>
        <v>0.10356463804509321</v>
      </c>
      <c r="V280" s="14">
        <f>_xlfn.LET(_xlpm.a,T280,_xlpm.b,R280,2*_xlpm.a*_xlpm.b/(_xlpm.a+_xlpm.b))</f>
        <v>0.28571428571428575</v>
      </c>
      <c r="W280" s="14">
        <f>_xlfn.LET(_xlpm.p,R280,_xlpm.q,T280,LOG(_xlpm.p/_xlpm.q))</f>
        <v>-0.50514997831990593</v>
      </c>
      <c r="X280" s="2"/>
      <c r="AC280" s="2"/>
      <c r="AH280" s="2"/>
      <c r="AI280" s="2"/>
    </row>
    <row r="281" spans="1:35">
      <c r="A281" s="1" t="str">
        <f>_xlfn.LET(_xlpm.sep," : ",CONCATENATE(O281,_xlpm.sep,P281))</f>
        <v>~ab~ : [æb]</v>
      </c>
      <c r="B281" s="1">
        <f>_xlfn.LET(_xlpm.d,$G281,_xlpm.k,_xlfn.CONCAT(LEFT(TRIM(B$1),1),"*"),COUNTIF(_xlpm.d,_xlpm.k))</f>
        <v>0</v>
      </c>
      <c r="C281" s="1">
        <f>_xlfn.LET(_xlpm.d,$G281,_xlpm.k,_xlfn.CONCAT(LEFT(TRIM(C$1),1),"*"),COUNTIF(_xlpm.d,_xlpm.k))</f>
        <v>0</v>
      </c>
      <c r="D281" s="1">
        <f>_xlfn.LET(_xlpm.d,$G281,_xlpm.k,_xlfn.CONCAT(LEFT(TRIM(D$1),1),"*"),COUNTIF(_xlpm.d,_xlpm.k))</f>
        <v>0</v>
      </c>
      <c r="E281" s="1">
        <f>LOG(F281+1,10)</f>
        <v>0.69897000433601875</v>
      </c>
      <c r="F281" s="7">
        <v>4</v>
      </c>
      <c r="G281" s="9" t="s">
        <v>59</v>
      </c>
      <c r="H281" s="4">
        <f>F281/freq.sum.r6e</f>
        <v>3.1867431485022306E-4</v>
      </c>
      <c r="I281" s="1" t="str">
        <f>_xlfn.LET(_xlpm.sep,":",_xlpm.w,$G281,LEFT(_xlpm.w,FIND(_xlpm.sep,_xlpm.w)-1))</f>
        <v>æb</v>
      </c>
      <c r="J281" s="1" t="str">
        <f>_xlfn.LET(_xlpm.sep,":",_xlpm.w,$G281,RIGHT(_xlpm.w,LEN(_xlpm.w)-FIND(_xlpm.sep,_xlpm.w)))</f>
        <v>ab</v>
      </c>
      <c r="K281" s="10">
        <f>_xlfn.LET(_xlpm.w,I281,LEN(_xlpm.w))</f>
        <v>2</v>
      </c>
      <c r="L281" s="10">
        <f>_xlfn.LET(_xlpm.w,J281,LEN(_xlpm.w))</f>
        <v>2</v>
      </c>
      <c r="M281" s="10">
        <f>_xlfn.LET(_xlpm.a,K281,_xlpm.b,L281,MAX(_xlpm.a,_xlpm.b))</f>
        <v>2</v>
      </c>
      <c r="N281" s="10">
        <f>_xlfn.LET(_xlpm.d,(K281,L281),MAX(_xlpm.d)-MIN(_xlpm.d))</f>
        <v>0</v>
      </c>
      <c r="O281" s="1" t="str">
        <f>_xlfn.LET(_xlpm.sep,":",_xlpm.w,$G281,_xlfn.CONCAT("~",RIGHT(_xlpm.w,LEN(_xlpm.w)-FIND(_xlpm.sep,_xlpm.w)),"~"))</f>
        <v>~ab~</v>
      </c>
      <c r="P281" s="1" t="str">
        <f>_xlfn.LET(_xlpm.sep,":",_xlpm.w,$G281,_xlfn.CONCAT("[",LEFT(_xlpm.w,FIND(_xlpm.sep,_xlpm.w)-1),"]"))</f>
        <v>[æb]</v>
      </c>
      <c r="Q281" s="14" cm="1">
        <f t="array" ref="Q281">SUM(_xlfn._xlws.FILTER($H$2:$H$2300,_xlfn.MAP($O$2:$O$2300,_xlfn.LAMBDA(_xlpm.x,_xlpm.x=$O281))))</f>
        <v>1.5137029955385596E-3</v>
      </c>
      <c r="R281" s="14">
        <f>$H281/Q281</f>
        <v>0.21052631578947367</v>
      </c>
      <c r="S281" s="14" cm="1">
        <f t="array" ref="S281">SUM(_xlfn._xlws.FILTER($H$2:$H$2300,_xlfn.MAP($P$2:$P$2300,_xlfn.LAMBDA(_xlpm.x,_xlpm.x=$P281))))</f>
        <v>4.7801147227533459E-4</v>
      </c>
      <c r="T281" s="14">
        <f>$H281/S281</f>
        <v>0.66666666666666663</v>
      </c>
      <c r="U281" s="14">
        <f>_xlfn.LET(_xlpm.freq,F281,_xlpm.size,M281+1,_xlpm.F,V281,LOG(1+_xlpm.freq)*LOG(1+_xlpm.size)*_xlpm.F)</f>
        <v>0.1346629999196958</v>
      </c>
      <c r="V281" s="14">
        <f>_xlfn.LET(_xlpm.a,T281,_xlpm.b,R281,2*_xlpm.a*_xlpm.b/(_xlpm.a+_xlpm.b))</f>
        <v>0.32</v>
      </c>
      <c r="W281" s="14">
        <f>_xlfn.LET(_xlpm.p,R281,_xlpm.q,T281,LOG(_xlpm.p/_xlpm.q))</f>
        <v>-0.50060235056918534</v>
      </c>
      <c r="X281" s="2"/>
      <c r="AC281" s="2"/>
      <c r="AH281" s="2"/>
      <c r="AI281" s="2"/>
    </row>
    <row r="282" spans="1:35">
      <c r="A282" s="1" t="str">
        <f>_xlfn.LET(_xlpm.sep," : ",CONCATENATE(O282,_xlpm.sep,P282))</f>
        <v>~ou~ : [ʌɹ]</v>
      </c>
      <c r="B282" s="1">
        <f>_xlfn.LET(_xlpm.d,$G282,_xlpm.k,_xlfn.CONCAT(LEFT(TRIM(B$1),1),"*"),COUNTIF(_xlpm.d,_xlpm.k))</f>
        <v>0</v>
      </c>
      <c r="C282" s="1">
        <f>_xlfn.LET(_xlpm.d,$G282,_xlpm.k,_xlfn.CONCAT(LEFT(TRIM(C$1),1),"*"),COUNTIF(_xlpm.d,_xlpm.k))</f>
        <v>0</v>
      </c>
      <c r="D282" s="1">
        <f>_xlfn.LET(_xlpm.d,$G282,_xlpm.k,_xlfn.CONCAT(LEFT(TRIM(D$1),1),"*"),COUNTIF(_xlpm.d,_xlpm.k))</f>
        <v>0</v>
      </c>
      <c r="E282" s="1">
        <f>LOG(F282+1,10)</f>
        <v>0.47712125471966244</v>
      </c>
      <c r="F282" s="7">
        <v>2</v>
      </c>
      <c r="G282" s="9" t="s">
        <v>1816</v>
      </c>
      <c r="H282" s="4">
        <f>F282/freq.sum.r6e</f>
        <v>1.5933715742511153E-4</v>
      </c>
      <c r="I282" s="4" t="str">
        <f>_xlfn.LET(_xlpm.sep,":",_xlpm.w,$G282,LEFT(_xlpm.w,FIND(_xlpm.sep,_xlpm.w)-1))</f>
        <v>ʌɹ</v>
      </c>
      <c r="J282" s="4" t="str">
        <f>_xlfn.LET(_xlpm.sep,":",_xlpm.w,$G282,RIGHT(_xlpm.w,LEN(_xlpm.w)-FIND(_xlpm.sep,_xlpm.w)))</f>
        <v>ou</v>
      </c>
      <c r="K282" s="10">
        <f>_xlfn.LET(_xlpm.w,I282,LEN(_xlpm.w))</f>
        <v>2</v>
      </c>
      <c r="L282" s="10">
        <f>_xlfn.LET(_xlpm.w,J282,LEN(_xlpm.w))</f>
        <v>2</v>
      </c>
      <c r="M282" s="10">
        <f>_xlfn.LET(_xlpm.a,K282,_xlpm.b,L282,MAX(_xlpm.a,_xlpm.b))</f>
        <v>2</v>
      </c>
      <c r="N282" s="10">
        <f>_xlfn.LET(_xlpm.d,(K282,L282),MAX(_xlpm.d)-MIN(_xlpm.d))</f>
        <v>0</v>
      </c>
      <c r="O282" s="1" t="str">
        <f>_xlfn.LET(_xlpm.sep,":",_xlpm.w,$G282,_xlfn.CONCAT("~",RIGHT(_xlpm.w,LEN(_xlpm.w)-FIND(_xlpm.sep,_xlpm.w)),"~"))</f>
        <v>~ou~</v>
      </c>
      <c r="P282" s="1" t="str">
        <f>_xlfn.LET(_xlpm.sep,":",_xlpm.w,$G282,_xlfn.CONCAT("[",LEFT(_xlpm.w,FIND(_xlpm.sep,_xlpm.w)-1),"]"))</f>
        <v>[ʌɹ]</v>
      </c>
      <c r="Q282" s="14" cm="1">
        <f t="array" ref="Q282">SUM(_xlfn._xlws.FILTER($H$2:$H$2300,_xlfn.MAP($O$2:$O$2300,_xlfn.LAMBDA(_xlpm.x,_xlpm.x=$O282))))</f>
        <v>1.5137029955385596E-3</v>
      </c>
      <c r="R282" s="14">
        <f>$H282/Q282</f>
        <v>0.10526315789473684</v>
      </c>
      <c r="S282" s="14" cm="1">
        <f t="array" ref="S282">SUM(_xlfn._xlws.FILTER($H$2:$H$2300,_xlfn.MAP($P$2:$P$2300,_xlfn.LAMBDA(_xlpm.x,_xlpm.x=$P282))))</f>
        <v>4.7801147227533459E-4</v>
      </c>
      <c r="T282" s="14">
        <f>$H282/S282</f>
        <v>0.33333333333333331</v>
      </c>
      <c r="U282" s="14">
        <f>_xlfn.LET(_xlpm.freq,F282,_xlpm.size,M282+1,_xlpm.F,V282,LOG(1+_xlpm.freq)*LOG(1+_xlpm.size)*_xlpm.F)</f>
        <v>4.5960898956625043E-2</v>
      </c>
      <c r="V282" s="14">
        <f>_xlfn.LET(_xlpm.a,T282,_xlpm.b,R282,2*_xlpm.a*_xlpm.b/(_xlpm.a+_xlpm.b))</f>
        <v>0.16</v>
      </c>
      <c r="W282" s="14">
        <f>_xlfn.LET(_xlpm.p,R282,_xlpm.q,T282,LOG(_xlpm.p/_xlpm.q))</f>
        <v>-0.50060235056918534</v>
      </c>
      <c r="X282" s="2"/>
      <c r="AC282" s="2"/>
      <c r="AH282" s="2"/>
      <c r="AI282" s="2"/>
    </row>
    <row r="283" spans="1:35">
      <c r="A283" s="1" t="str">
        <f>_xlfn.LET(_xlpm.sep," : ",CONCATENATE(O283,_xlpm.sep,P283))</f>
        <v>~u~ : [əw]</v>
      </c>
      <c r="B283" s="1">
        <f>_xlfn.LET(_xlpm.d,$G283,_xlpm.k,_xlfn.CONCAT(LEFT(TRIM(B$1),1),"*"),COUNTIF(_xlpm.d,_xlpm.k))</f>
        <v>0</v>
      </c>
      <c r="C283" s="1">
        <f>_xlfn.LET(_xlpm.d,$G283,_xlpm.k,_xlfn.CONCAT(LEFT(TRIM(C$1),1),"*"),COUNTIF(_xlpm.d,_xlpm.k))</f>
        <v>0</v>
      </c>
      <c r="D283" s="1">
        <f>_xlfn.LET(_xlpm.d,$G283,_xlpm.k,_xlfn.CONCAT(LEFT(TRIM(D$1),1),"*"),COUNTIF(_xlpm.d,_xlpm.k))</f>
        <v>0</v>
      </c>
      <c r="E283" s="1">
        <f>LOG(F283+1,10)</f>
        <v>0.90308998699194343</v>
      </c>
      <c r="F283" s="7">
        <v>7</v>
      </c>
      <c r="G283" s="9" t="s">
        <v>1669</v>
      </c>
      <c r="H283" s="4">
        <f>F283/freq.sum.r6e</f>
        <v>5.5768005098789041E-4</v>
      </c>
      <c r="I283" s="4" t="str">
        <f>_xlfn.LET(_xlpm.sep,":",_xlpm.w,$G283,LEFT(_xlpm.w,FIND(_xlpm.sep,_xlpm.w)-1))</f>
        <v>əw</v>
      </c>
      <c r="J283" s="4" t="str">
        <f>_xlfn.LET(_xlpm.sep,":",_xlpm.w,$G283,RIGHT(_xlpm.w,LEN(_xlpm.w)-FIND(_xlpm.sep,_xlpm.w)))</f>
        <v>u</v>
      </c>
      <c r="K283" s="10">
        <f>_xlfn.LET(_xlpm.w,I283,LEN(_xlpm.w))</f>
        <v>2</v>
      </c>
      <c r="L283" s="10">
        <f>_xlfn.LET(_xlpm.w,J283,LEN(_xlpm.w))</f>
        <v>1</v>
      </c>
      <c r="M283" s="10">
        <f>_xlfn.LET(_xlpm.a,K283,_xlpm.b,L283,MAX(_xlpm.a,_xlpm.b))</f>
        <v>2</v>
      </c>
      <c r="N283" s="10">
        <f>_xlfn.LET(_xlpm.d,(K283,L283),MAX(_xlpm.d)-MIN(_xlpm.d))</f>
        <v>1</v>
      </c>
      <c r="O283" s="1" t="str">
        <f>_xlfn.LET(_xlpm.sep,":",_xlpm.w,$G283,_xlfn.CONCAT("~",RIGHT(_xlpm.w,LEN(_xlpm.w)-FIND(_xlpm.sep,_xlpm.w)),"~"))</f>
        <v>~u~</v>
      </c>
      <c r="P283" s="1" t="str">
        <f>_xlfn.LET(_xlpm.sep,":",_xlpm.w,$G283,_xlfn.CONCAT("[",LEFT(_xlpm.w,FIND(_xlpm.sep,_xlpm.w)-1),"]"))</f>
        <v>[əw]</v>
      </c>
      <c r="Q283" s="14" cm="1">
        <f t="array" ref="Q283">SUM(_xlfn._xlws.FILTER($H$2:$H$2300,_xlfn.MAP($O$2:$O$2300,_xlfn.LAMBDA(_xlpm.x,_xlpm.x=$O283))))</f>
        <v>3.2664117272147865E-3</v>
      </c>
      <c r="R283" s="14">
        <f>$H283/Q283</f>
        <v>0.17073170731707318</v>
      </c>
      <c r="S283" s="14" cm="1">
        <f t="array" ref="S283">SUM(_xlfn._xlws.FILTER($H$2:$H$2300,_xlfn.MAP($P$2:$P$2300,_xlfn.LAMBDA(_xlpm.x,_xlpm.x=$P283))))</f>
        <v>1.0356915232632251E-3</v>
      </c>
      <c r="T283" s="14">
        <f>$H283/S283</f>
        <v>0.53846153846153844</v>
      </c>
      <c r="U283" s="14">
        <f>_xlfn.LET(_xlpm.freq,F283,_xlpm.size,M283+1,_xlpm.F,V283,LOG(1+_xlpm.freq)*LOG(1+_xlpm.size)*_xlpm.F)</f>
        <v>0.14096297956137682</v>
      </c>
      <c r="V283" s="14">
        <f>_xlfn.LET(_xlpm.a,T283,_xlpm.b,R283,2*_xlpm.a*_xlpm.b/(_xlpm.a+_xlpm.b))</f>
        <v>0.25925925925925924</v>
      </c>
      <c r="W283" s="14">
        <f>_xlfn.LET(_xlpm.p,R283,_xlpm.q,T283,LOG(_xlpm.p/_xlpm.q))</f>
        <v>-0.49884050441289862</v>
      </c>
      <c r="X283" s="2"/>
      <c r="AC283" s="2"/>
      <c r="AH283" s="2"/>
      <c r="AI283" s="2"/>
    </row>
    <row r="284" spans="1:35">
      <c r="A284" s="1" t="str">
        <f>_xlfn.LET(_xlpm.sep," : ",CONCATENATE(O284,_xlpm.sep,P284))</f>
        <v>~ed~ : [id]</v>
      </c>
      <c r="B284" s="1">
        <f>_xlfn.LET(_xlpm.d,$G284,_xlpm.k,_xlfn.CONCAT(LEFT(TRIM(B$1),1),"*"),COUNTIF(_xlpm.d,_xlpm.k))</f>
        <v>0</v>
      </c>
      <c r="C284" s="1">
        <f>_xlfn.LET(_xlpm.d,$G284,_xlpm.k,_xlfn.CONCAT(LEFT(TRIM(C$1),1),"*"),COUNTIF(_xlpm.d,_xlpm.k))</f>
        <v>0</v>
      </c>
      <c r="D284" s="1">
        <f>_xlfn.LET(_xlpm.d,$G284,_xlpm.k,_xlfn.CONCAT(LEFT(TRIM(D$1),1),"*"),COUNTIF(_xlpm.d,_xlpm.k))</f>
        <v>0</v>
      </c>
      <c r="E284" s="1">
        <f>LOG(F284+1,10)</f>
        <v>0.77815125038364352</v>
      </c>
      <c r="F284" s="7">
        <v>5</v>
      </c>
      <c r="G284" s="9" t="s">
        <v>159</v>
      </c>
      <c r="H284" s="4">
        <f>F284/freq.sum.r6e</f>
        <v>3.9834289356277883E-4</v>
      </c>
      <c r="I284" s="4" t="str">
        <f>_xlfn.LET(_xlpm.sep,":",_xlpm.w,$G284,LEFT(_xlpm.w,FIND(_xlpm.sep,_xlpm.w)-1))</f>
        <v>id</v>
      </c>
      <c r="J284" s="4" t="str">
        <f>_xlfn.LET(_xlpm.sep,":",_xlpm.w,$G284,RIGHT(_xlpm.w,LEN(_xlpm.w)-FIND(_xlpm.sep,_xlpm.w)))</f>
        <v>ed</v>
      </c>
      <c r="K284" s="10">
        <f>_xlfn.LET(_xlpm.w,I284,LEN(_xlpm.w))</f>
        <v>2</v>
      </c>
      <c r="L284" s="10">
        <f>_xlfn.LET(_xlpm.w,J284,LEN(_xlpm.w))</f>
        <v>2</v>
      </c>
      <c r="M284" s="10">
        <f>_xlfn.LET(_xlpm.a,K284,_xlpm.b,L284,MAX(_xlpm.a,_xlpm.b))</f>
        <v>2</v>
      </c>
      <c r="N284" s="10">
        <f>_xlfn.LET(_xlpm.d,(K284,L284),MAX(_xlpm.d)-MIN(_xlpm.d))</f>
        <v>0</v>
      </c>
      <c r="O284" s="1" t="str">
        <f>_xlfn.LET(_xlpm.sep,":",_xlpm.w,$G284,_xlfn.CONCAT("~",RIGHT(_xlpm.w,LEN(_xlpm.w)-FIND(_xlpm.sep,_xlpm.w)),"~"))</f>
        <v>~ed~</v>
      </c>
      <c r="P284" s="1" t="str">
        <f>_xlfn.LET(_xlpm.sep,":",_xlpm.w,$G284,_xlfn.CONCAT("[",LEFT(_xlpm.w,FIND(_xlpm.sep,_xlpm.w)-1),"]"))</f>
        <v>[id]</v>
      </c>
      <c r="Q284" s="14" cm="1">
        <f t="array" ref="Q284">SUM(_xlfn._xlws.FILTER($H$2:$H$2300,_xlfn.MAP($O$2:$O$2300,_xlfn.LAMBDA(_xlpm.x,_xlpm.x=$O284))))</f>
        <v>6.2141491395793494E-3</v>
      </c>
      <c r="R284" s="14">
        <f>$H284/Q284</f>
        <v>6.4102564102564111E-2</v>
      </c>
      <c r="S284" s="14" cm="1">
        <f t="array" ref="S284">SUM(_xlfn._xlws.FILTER($H$2:$H$2300,_xlfn.MAP($P$2:$P$2300,_xlfn.LAMBDA(_xlpm.x,_xlpm.x=$P284))))</f>
        <v>1.9917144678138943E-3</v>
      </c>
      <c r="T284" s="14">
        <f>$H284/S284</f>
        <v>0.19999999999999998</v>
      </c>
      <c r="U284" s="14">
        <f>_xlfn.LET(_xlpm.freq,F284,_xlpm.size,M284+1,_xlpm.F,V284,LOG(1+_xlpm.freq)*LOG(1+_xlpm.size)*_xlpm.F)</f>
        <v>4.5484828646390259E-2</v>
      </c>
      <c r="V284" s="14">
        <f>_xlfn.LET(_xlpm.a,T284,_xlpm.b,R284,2*_xlpm.a*_xlpm.b/(_xlpm.a+_xlpm.b))</f>
        <v>9.7087378640776711E-2</v>
      </c>
      <c r="W284" s="14">
        <f>_xlfn.LET(_xlpm.p,R284,_xlpm.q,T284,LOG(_xlpm.p/_xlpm.q))</f>
        <v>-0.49415459401844269</v>
      </c>
      <c r="X284" s="2"/>
      <c r="AC284" s="2"/>
      <c r="AH284" s="2"/>
      <c r="AI284" s="2"/>
    </row>
    <row r="285" spans="1:35">
      <c r="A285" s="1" t="str">
        <f>_xlfn.LET(_xlpm.sep," : ",CONCATENATE(O285,_xlpm.sep,P285))</f>
        <v>~ant~ : [ɑnt]</v>
      </c>
      <c r="B285" s="1">
        <f>_xlfn.LET(_xlpm.d,$G285,_xlpm.k,_xlfn.CONCAT(LEFT(TRIM(B$1),1),"*"),COUNTIF(_xlpm.d,_xlpm.k))</f>
        <v>0</v>
      </c>
      <c r="C285" s="1">
        <f>_xlfn.LET(_xlpm.d,$G285,_xlpm.k,_xlfn.CONCAT(LEFT(TRIM(C$1),1),"*"),COUNTIF(_xlpm.d,_xlpm.k))</f>
        <v>0</v>
      </c>
      <c r="D285" s="1">
        <f>_xlfn.LET(_xlpm.d,$G285,_xlpm.k,_xlfn.CONCAT(LEFT(TRIM(D$1),1),"*"),COUNTIF(_xlpm.d,_xlpm.k))</f>
        <v>0</v>
      </c>
      <c r="E285" s="1">
        <f>LOG(F285+1,10)</f>
        <v>0.69897000433601875</v>
      </c>
      <c r="F285" s="7">
        <v>4</v>
      </c>
      <c r="G285" s="9" t="s">
        <v>1350</v>
      </c>
      <c r="H285" s="4">
        <f>F285/freq.sum.r6e</f>
        <v>3.1867431485022306E-4</v>
      </c>
      <c r="I285" s="1" t="str">
        <f>_xlfn.LET(_xlpm.sep,":",_xlpm.w,$G285,LEFT(_xlpm.w,FIND(_xlpm.sep,_xlpm.w)-1))</f>
        <v>ɑnt</v>
      </c>
      <c r="J285" s="1" t="str">
        <f>_xlfn.LET(_xlpm.sep,":",_xlpm.w,$G285,RIGHT(_xlpm.w,LEN(_xlpm.w)-FIND(_xlpm.sep,_xlpm.w)))</f>
        <v>ant</v>
      </c>
      <c r="K285" s="10">
        <f>_xlfn.LET(_xlpm.w,I285,LEN(_xlpm.w))</f>
        <v>3</v>
      </c>
      <c r="L285" s="10">
        <f>_xlfn.LET(_xlpm.w,J285,LEN(_xlpm.w))</f>
        <v>3</v>
      </c>
      <c r="M285" s="10">
        <f>_xlfn.LET(_xlpm.a,K285,_xlpm.b,L285,MAX(_xlpm.a,_xlpm.b))</f>
        <v>3</v>
      </c>
      <c r="N285" s="10">
        <f>_xlfn.LET(_xlpm.d,(K285,L285),MAX(_xlpm.d)-MIN(_xlpm.d))</f>
        <v>0</v>
      </c>
      <c r="O285" s="1" t="str">
        <f>_xlfn.LET(_xlpm.sep,":",_xlpm.w,$G285,_xlfn.CONCAT("~",RIGHT(_xlpm.w,LEN(_xlpm.w)-FIND(_xlpm.sep,_xlpm.w)),"~"))</f>
        <v>~ant~</v>
      </c>
      <c r="P285" s="1" t="str">
        <f>_xlfn.LET(_xlpm.sep,":",_xlpm.w,$G285,_xlfn.CONCAT("[",LEFT(_xlpm.w,FIND(_xlpm.sep,_xlpm.w)-1),"]"))</f>
        <v>[ɑnt]</v>
      </c>
      <c r="Q285" s="14" cm="1">
        <f t="array" ref="Q285">SUM(_xlfn._xlws.FILTER($H$2:$H$2302,_xlfn.MAP($O$2:$O$2302,_xlfn.LAMBDA(_xlpm.x,_xlpm.x=$O285))))</f>
        <v>2.2307202039515616E-3</v>
      </c>
      <c r="R285" s="14">
        <f>$H285/Q285</f>
        <v>0.14285714285714285</v>
      </c>
      <c r="S285" s="14" cm="1">
        <f t="array" ref="S285">SUM(_xlfn._xlws.FILTER($H$2:$H$2302,_xlfn.MAP($P$2:$P$2302,_xlfn.LAMBDA(_xlpm.x,_xlpm.x=$P285))))</f>
        <v>7.1701720841300183E-4</v>
      </c>
      <c r="T285" s="14">
        <f>$H285/S285</f>
        <v>0.44444444444444448</v>
      </c>
      <c r="U285" s="14">
        <f>_xlfn.LET(_xlpm.freq,F285,_xlpm.size,M285+1,_xlpm.F,V285,LOG(1+_xlpm.freq)*LOG(1+_xlpm.size)*_xlpm.F)</f>
        <v>0.10563439285653928</v>
      </c>
      <c r="V285" s="14">
        <f>_xlfn.LET(_xlpm.a,T285,_xlpm.b,R285,2*_xlpm.a*_xlpm.b/(_xlpm.a+_xlpm.b))</f>
        <v>0.2162162162162162</v>
      </c>
      <c r="W285" s="14">
        <f>_xlfn.LET(_xlpm.p,R285,_xlpm.q,T285,LOG(_xlpm.p/_xlpm.q))</f>
        <v>-0.49291552190289439</v>
      </c>
      <c r="X285" s="2"/>
      <c r="AC285" s="2"/>
      <c r="AH285" s="2"/>
      <c r="AI285" s="2"/>
    </row>
    <row r="286" spans="1:35">
      <c r="A286" s="1" t="str">
        <f>_xlfn.LET(_xlpm.sep," : ",CONCATENATE(O286,_xlpm.sep,P286))</f>
        <v>~ov~ : [uv]</v>
      </c>
      <c r="B286" s="1">
        <f>_xlfn.LET(_xlpm.d,$G286,_xlpm.k,_xlfn.CONCAT(LEFT(TRIM(B$1),1),"*"),COUNTIF(_xlpm.d,_xlpm.k))</f>
        <v>0</v>
      </c>
      <c r="C286" s="1">
        <f>_xlfn.LET(_xlpm.d,$G286,_xlpm.k,_xlfn.CONCAT(LEFT(TRIM(C$1),1),"*"),COUNTIF(_xlpm.d,_xlpm.k))</f>
        <v>0</v>
      </c>
      <c r="D286" s="1">
        <f>_xlfn.LET(_xlpm.d,$G286,_xlpm.k,_xlfn.CONCAT(LEFT(TRIM(D$1),1),"*"),COUNTIF(_xlpm.d,_xlpm.k))</f>
        <v>0</v>
      </c>
      <c r="E286" s="1">
        <f>LOG(F286+1,10)</f>
        <v>0.60205999132796229</v>
      </c>
      <c r="F286" s="7">
        <v>3</v>
      </c>
      <c r="G286" s="9" t="s">
        <v>313</v>
      </c>
      <c r="H286" s="4">
        <f>F286/freq.sum.r6e</f>
        <v>2.390057361376673E-4</v>
      </c>
      <c r="I286" s="4" t="str">
        <f>_xlfn.LET(_xlpm.sep,":",_xlpm.w,$G286,LEFT(_xlpm.w,FIND(_xlpm.sep,_xlpm.w)-1))</f>
        <v>uv</v>
      </c>
      <c r="J286" s="4" t="str">
        <f>_xlfn.LET(_xlpm.sep,":",_xlpm.w,$G286,RIGHT(_xlpm.w,LEN(_xlpm.w)-FIND(_xlpm.sep,_xlpm.w)))</f>
        <v>ov</v>
      </c>
      <c r="K286" s="10">
        <f>_xlfn.LET(_xlpm.w,I286,LEN(_xlpm.w))</f>
        <v>2</v>
      </c>
      <c r="L286" s="10">
        <f>_xlfn.LET(_xlpm.w,J286,LEN(_xlpm.w))</f>
        <v>2</v>
      </c>
      <c r="M286" s="10">
        <f>_xlfn.LET(_xlpm.a,K286,_xlpm.b,L286,MAX(_xlpm.a,_xlpm.b))</f>
        <v>2</v>
      </c>
      <c r="N286" s="10">
        <f>_xlfn.LET(_xlpm.d,(K286,L286),MAX(_xlpm.d)-MIN(_xlpm.d))</f>
        <v>0</v>
      </c>
      <c r="O286" s="1" t="str">
        <f>_xlfn.LET(_xlpm.sep,":",_xlpm.w,$G286,_xlfn.CONCAT("~",RIGHT(_xlpm.w,LEN(_xlpm.w)-FIND(_xlpm.sep,_xlpm.w)),"~"))</f>
        <v>~ov~</v>
      </c>
      <c r="P286" s="1" t="str">
        <f>_xlfn.LET(_xlpm.sep,":",_xlpm.w,$G286,_xlfn.CONCAT("[",LEFT(_xlpm.w,FIND(_xlpm.sep,_xlpm.w)-1),"]"))</f>
        <v>[uv]</v>
      </c>
      <c r="Q286" s="14" cm="1">
        <f t="array" ref="Q286">SUM(_xlfn._xlws.FILTER($H$2:$H$2300,_xlfn.MAP($O$2:$O$2300,_xlfn.LAMBDA(_xlpm.x,_xlpm.x=$O286))))</f>
        <v>2.7087316762268963E-3</v>
      </c>
      <c r="R286" s="14">
        <f>$H286/Q286</f>
        <v>8.8235294117647051E-2</v>
      </c>
      <c r="S286" s="14" cm="1">
        <f t="array" ref="S286">SUM(_xlfn._xlws.FILTER($H$2:$H$2300,_xlfn.MAP($P$2:$P$2300,_xlfn.LAMBDA(_xlpm.x,_xlpm.x=$P286))))</f>
        <v>8.7635436583811325E-4</v>
      </c>
      <c r="T286" s="14">
        <f>$H286/S286</f>
        <v>0.27272727272727276</v>
      </c>
      <c r="U286" s="14">
        <f>_xlfn.LET(_xlpm.freq,F286,_xlpm.size,M286+1,_xlpm.F,V286,LOG(1+_xlpm.freq)*LOG(1+_xlpm.size)*_xlpm.F)</f>
        <v>4.8330164421043501E-2</v>
      </c>
      <c r="V286" s="14">
        <f>_xlfn.LET(_xlpm.a,T286,_xlpm.b,R286,2*_xlpm.a*_xlpm.b/(_xlpm.a+_xlpm.b))</f>
        <v>0.13333333333333336</v>
      </c>
      <c r="W286" s="14">
        <f>_xlfn.LET(_xlpm.p,R286,_xlpm.q,T286,LOG(_xlpm.p/_xlpm.q))</f>
        <v>-0.49008623188403022</v>
      </c>
      <c r="X286" s="2"/>
      <c r="AC286" s="2"/>
      <c r="AH286" s="2"/>
      <c r="AI286" s="2"/>
    </row>
    <row r="287" spans="1:35">
      <c r="A287" s="1" t="str">
        <f>_xlfn.LET(_xlpm.sep," : ",CONCATENATE(O287,_xlpm.sep,P287))</f>
        <v>~w~ : [v]</v>
      </c>
      <c r="B287" s="1">
        <f>_xlfn.LET(_xlpm.d,$G287,_xlpm.k,_xlfn.CONCAT(LEFT(TRIM(B$1),1),"*"),COUNTIF(_xlpm.d,_xlpm.k))</f>
        <v>0</v>
      </c>
      <c r="C287" s="1">
        <f>_xlfn.LET(_xlpm.d,$G287,_xlpm.k,_xlfn.CONCAT(LEFT(TRIM(C$1),1),"*"),COUNTIF(_xlpm.d,_xlpm.k))</f>
        <v>0</v>
      </c>
      <c r="D287" s="1">
        <f>_xlfn.LET(_xlpm.d,$G287,_xlpm.k,_xlfn.CONCAT(LEFT(TRIM(D$1),1),"*"),COUNTIF(_xlpm.d,_xlpm.k))</f>
        <v>0</v>
      </c>
      <c r="E287" s="1">
        <f>LOG(F287+1,10)</f>
        <v>0.30102999566398114</v>
      </c>
      <c r="F287" s="7">
        <v>1</v>
      </c>
      <c r="G287" s="9" t="s">
        <v>346</v>
      </c>
      <c r="H287" s="4">
        <f>F287/freq.sum.r6e</f>
        <v>7.9668578712555765E-5</v>
      </c>
      <c r="I287" s="1" t="str">
        <f>_xlfn.LET(_xlpm.sep,":",_xlpm.w,$G287,LEFT(_xlpm.w,FIND(_xlpm.sep,_xlpm.w)-1))</f>
        <v>v</v>
      </c>
      <c r="J287" s="1" t="str">
        <f>_xlfn.LET(_xlpm.sep,":",_xlpm.w,$G287,RIGHT(_xlpm.w,LEN(_xlpm.w)-FIND(_xlpm.sep,_xlpm.w)))</f>
        <v>w</v>
      </c>
      <c r="K287" s="10">
        <f>_xlfn.LET(_xlpm.w,I287,LEN(_xlpm.w))</f>
        <v>1</v>
      </c>
      <c r="L287" s="10">
        <f>_xlfn.LET(_xlpm.w,J287,LEN(_xlpm.w))</f>
        <v>1</v>
      </c>
      <c r="M287" s="10">
        <f>_xlfn.LET(_xlpm.a,K287,_xlpm.b,L287,MAX(_xlpm.a,_xlpm.b))</f>
        <v>1</v>
      </c>
      <c r="N287" s="10">
        <f>_xlfn.LET(_xlpm.d,(K287,L287),MAX(_xlpm.d)-MIN(_xlpm.d))</f>
        <v>0</v>
      </c>
      <c r="O287" s="1" t="str">
        <f>_xlfn.LET(_xlpm.sep,":",_xlpm.w,$G287,_xlfn.CONCAT("~",RIGHT(_xlpm.w,LEN(_xlpm.w)-FIND(_xlpm.sep,_xlpm.w)),"~"))</f>
        <v>~w~</v>
      </c>
      <c r="P287" s="1" t="str">
        <f>_xlfn.LET(_xlpm.sep,":",_xlpm.w,$G287,_xlfn.CONCAT("[",LEFT(_xlpm.w,FIND(_xlpm.sep,_xlpm.w)-1),"]"))</f>
        <v>[v]</v>
      </c>
      <c r="Q287" s="14" cm="1">
        <f t="array" ref="Q287">SUM(_xlfn._xlws.FILTER($H$2:$H$2302,_xlfn.MAP($O$2:$O$2302,_xlfn.LAMBDA(_xlpm.x,_xlpm.x=$O287))))</f>
        <v>1.1551943913320586E-2</v>
      </c>
      <c r="R287" s="14">
        <f>$H287/Q287</f>
        <v>6.8965517241379309E-3</v>
      </c>
      <c r="S287" s="14" cm="1">
        <f t="array" ref="S287">SUM(_xlfn._xlws.FILTER($H$2:$H$2302,_xlfn.MAP($P$2:$P$2302,_xlfn.LAMBDA(_xlpm.x,_xlpm.x=$P287))))</f>
        <v>3.7444231994901212E-3</v>
      </c>
      <c r="T287" s="14">
        <f>$H287/S287</f>
        <v>2.1276595744680851E-2</v>
      </c>
      <c r="U287" s="14">
        <f>_xlfn.LET(_xlpm.freq,F287,_xlpm.size,M287+1,_xlpm.F,V287,LOG(1+_xlpm.freq)*LOG(1+_xlpm.size)*_xlpm.F)</f>
        <v>1.4961230129109714E-3</v>
      </c>
      <c r="V287" s="14">
        <f>_xlfn.LET(_xlpm.a,T287,_xlpm.b,R287,2*_xlpm.a*_xlpm.b/(_xlpm.a+_xlpm.b))</f>
        <v>1.0416666666666666E-2</v>
      </c>
      <c r="W287" s="14">
        <f>_xlfn.LET(_xlpm.p,R287,_xlpm.q,T287,LOG(_xlpm.p/_xlpm.q))</f>
        <v>-0.48927014429925747</v>
      </c>
      <c r="X287" s="2"/>
      <c r="AC287" s="2"/>
      <c r="AH287" s="2"/>
      <c r="AI287" s="2"/>
    </row>
    <row r="288" spans="1:35">
      <c r="A288" s="1" t="str">
        <f>_xlfn.LET(_xlpm.sep," : ",CONCATENATE(O288,_xlpm.sep,P288))</f>
        <v>~ow~ : [aʊ]</v>
      </c>
      <c r="B288" s="1">
        <f>_xlfn.LET(_xlpm.d,$G288,_xlpm.k,_xlfn.CONCAT(LEFT(TRIM(B$1),1),"*"),COUNTIF(_xlpm.d,_xlpm.k))</f>
        <v>0</v>
      </c>
      <c r="C288" s="1">
        <f>_xlfn.LET(_xlpm.d,$G288,_xlpm.k,_xlfn.CONCAT(LEFT(TRIM(C$1),1),"*"),COUNTIF(_xlpm.d,_xlpm.k))</f>
        <v>0</v>
      </c>
      <c r="D288" s="1">
        <f>_xlfn.LET(_xlpm.d,$G288,_xlpm.k,_xlfn.CONCAT(LEFT(TRIM(D$1),1),"*"),COUNTIF(_xlpm.d,_xlpm.k))</f>
        <v>0</v>
      </c>
      <c r="E288" s="1">
        <f>LOG(F288+1,10)</f>
        <v>1.2787536009528289</v>
      </c>
      <c r="F288" s="7">
        <v>18</v>
      </c>
      <c r="G288" s="9" t="s">
        <v>387</v>
      </c>
      <c r="H288" s="4">
        <f>F288/freq.sum.r6e</f>
        <v>1.4340344168260039E-3</v>
      </c>
      <c r="I288" s="1" t="str">
        <f>_xlfn.LET(_xlpm.sep,":",_xlpm.w,$G288,LEFT(_xlpm.w,FIND(_xlpm.sep,_xlpm.w)-1))</f>
        <v>aʊ</v>
      </c>
      <c r="J288" s="1" t="str">
        <f>_xlfn.LET(_xlpm.sep,":",_xlpm.w,$G288,RIGHT(_xlpm.w,LEN(_xlpm.w)-FIND(_xlpm.sep,_xlpm.w)))</f>
        <v>ow</v>
      </c>
      <c r="K288" s="10">
        <f>_xlfn.LET(_xlpm.w,I288,LEN(_xlpm.w))</f>
        <v>2</v>
      </c>
      <c r="L288" s="10">
        <f>_xlfn.LET(_xlpm.w,J288,LEN(_xlpm.w))</f>
        <v>2</v>
      </c>
      <c r="M288" s="10">
        <f>_xlfn.LET(_xlpm.a,K288,_xlpm.b,L288,MAX(_xlpm.a,_xlpm.b))</f>
        <v>2</v>
      </c>
      <c r="N288" s="10">
        <f>_xlfn.LET(_xlpm.d,(K288,L288),MAX(_xlpm.d)-MIN(_xlpm.d))</f>
        <v>0</v>
      </c>
      <c r="O288" s="1" t="str">
        <f>_xlfn.LET(_xlpm.sep,":",_xlpm.w,$G288,_xlfn.CONCAT("~",RIGHT(_xlpm.w,LEN(_xlpm.w)-FIND(_xlpm.sep,_xlpm.w)),"~"))</f>
        <v>~ow~</v>
      </c>
      <c r="P288" s="1" t="str">
        <f>_xlfn.LET(_xlpm.sep,":",_xlpm.w,$G288,_xlfn.CONCAT("[",LEFT(_xlpm.w,FIND(_xlpm.sep,_xlpm.w)-1),"]"))</f>
        <v>[aʊ]</v>
      </c>
      <c r="Q288" s="14" cm="1">
        <f t="array" ref="Q288">SUM(_xlfn._xlws.FILTER($H$2:$H$2302,_xlfn.MAP($O$2:$O$2302,_xlfn.LAMBDA(_xlpm.x,_xlpm.x=$O288))))</f>
        <v>5.5768005098789037E-3</v>
      </c>
      <c r="R288" s="14">
        <f>$H288/Q288</f>
        <v>0.25714285714285717</v>
      </c>
      <c r="S288" s="14" cm="1">
        <f t="array" ref="S288">SUM(_xlfn._xlws.FILTER($H$2:$H$2302,_xlfn.MAP($P$2:$P$2302,_xlfn.LAMBDA(_xlpm.x,_xlpm.x=$P288))))</f>
        <v>1.8323773103887827E-3</v>
      </c>
      <c r="T288" s="14">
        <f>$H288/S288</f>
        <v>0.78260869565217395</v>
      </c>
      <c r="U288" s="14">
        <f>_xlfn.LET(_xlpm.freq,F288,_xlpm.size,M288+1,_xlpm.F,V288,LOG(1+_xlpm.freq)*LOG(1+_xlpm.size)*_xlpm.F)</f>
        <v>0.29802053492913327</v>
      </c>
      <c r="V288" s="14">
        <f>_xlfn.LET(_xlpm.a,T288,_xlpm.b,R288,2*_xlpm.a*_xlpm.b/(_xlpm.a+_xlpm.b))</f>
        <v>0.38709677419354843</v>
      </c>
      <c r="W288" s="14">
        <f>_xlfn.LET(_xlpm.p,R288,_xlpm.q,T288,LOG(_xlpm.p/_xlpm.q))</f>
        <v>-0.48337020399666397</v>
      </c>
      <c r="X288" s="2"/>
      <c r="AC288" s="2"/>
      <c r="AH288" s="2"/>
      <c r="AI288" s="2"/>
    </row>
    <row r="289" spans="1:35">
      <c r="A289" s="1" t="str">
        <f>_xlfn.LET(_xlpm.sep," : ",CONCATENATE(O289,_xlpm.sep,P289))</f>
        <v>~on~ : [oʊn]</v>
      </c>
      <c r="B289" s="1">
        <f>_xlfn.LET(_xlpm.d,$G289,_xlpm.k,_xlfn.CONCAT(LEFT(TRIM(B$1),1),"*"),COUNTIF(_xlpm.d,_xlpm.k))</f>
        <v>0</v>
      </c>
      <c r="C289" s="1">
        <f>_xlfn.LET(_xlpm.d,$G289,_xlpm.k,_xlfn.CONCAT(LEFT(TRIM(C$1),1),"*"),COUNTIF(_xlpm.d,_xlpm.k))</f>
        <v>0</v>
      </c>
      <c r="D289" s="1">
        <f>_xlfn.LET(_xlpm.d,$G289,_xlpm.k,_xlfn.CONCAT(LEFT(TRIM(D$1),1),"*"),COUNTIF(_xlpm.d,_xlpm.k))</f>
        <v>0</v>
      </c>
      <c r="E289" s="1">
        <f>LOG(F289+1,10)</f>
        <v>1</v>
      </c>
      <c r="F289" s="7">
        <v>9</v>
      </c>
      <c r="G289" s="9" t="s">
        <v>706</v>
      </c>
      <c r="H289" s="4">
        <f>F289/freq.sum.r6e</f>
        <v>7.1701720841300194E-4</v>
      </c>
      <c r="I289" s="1" t="str">
        <f>_xlfn.LET(_xlpm.sep,":",_xlpm.w,$G289,LEFT(_xlpm.w,FIND(_xlpm.sep,_xlpm.w)-1))</f>
        <v>oʊn</v>
      </c>
      <c r="J289" s="1" t="str">
        <f>_xlfn.LET(_xlpm.sep,":",_xlpm.w,$G289,RIGHT(_xlpm.w,LEN(_xlpm.w)-FIND(_xlpm.sep,_xlpm.w)))</f>
        <v>on</v>
      </c>
      <c r="K289" s="10">
        <f>_xlfn.LET(_xlpm.w,I289,LEN(_xlpm.w))</f>
        <v>3</v>
      </c>
      <c r="L289" s="10">
        <f>_xlfn.LET(_xlpm.w,J289,LEN(_xlpm.w))</f>
        <v>2</v>
      </c>
      <c r="M289" s="10">
        <f>_xlfn.LET(_xlpm.a,K289,_xlpm.b,L289,MAX(_xlpm.a,_xlpm.b))</f>
        <v>3</v>
      </c>
      <c r="N289" s="10">
        <f>_xlfn.LET(_xlpm.d,(K289,L289),MAX(_xlpm.d)-MIN(_xlpm.d))</f>
        <v>1</v>
      </c>
      <c r="O289" s="1" t="str">
        <f>_xlfn.LET(_xlpm.sep,":",_xlpm.w,$G289,_xlfn.CONCAT("~",RIGHT(_xlpm.w,LEN(_xlpm.w)-FIND(_xlpm.sep,_xlpm.w)),"~"))</f>
        <v>~on~</v>
      </c>
      <c r="P289" s="1" t="str">
        <f>_xlfn.LET(_xlpm.sep,":",_xlpm.w,$G289,_xlfn.CONCAT("[",LEFT(_xlpm.w,FIND(_xlpm.sep,_xlpm.w)-1),"]"))</f>
        <v>[oʊn]</v>
      </c>
      <c r="Q289" s="14" cm="1">
        <f t="array" ref="Q289">SUM(_xlfn._xlws.FILTER($H$2:$H$2302,_xlfn.MAP($O$2:$O$2302,_xlfn.LAMBDA(_xlpm.x,_xlpm.x=$O289))))</f>
        <v>6.0548119821542384E-3</v>
      </c>
      <c r="R289" s="14">
        <f>$H289/Q289</f>
        <v>0.11842105263157895</v>
      </c>
      <c r="S289" s="14" cm="1">
        <f t="array" ref="S289">SUM(_xlfn._xlws.FILTER($H$2:$H$2302,_xlfn.MAP($P$2:$P$2302,_xlfn.LAMBDA(_xlpm.x,_xlpm.x=$P289))))</f>
        <v>1.9917144678138943E-3</v>
      </c>
      <c r="T289" s="14">
        <f>$H289/S289</f>
        <v>0.36</v>
      </c>
      <c r="U289" s="14">
        <f>_xlfn.LET(_xlpm.freq,F289,_xlpm.size,M289+1,_xlpm.F,V289,LOG(1+_xlpm.freq)*LOG(1+_xlpm.size)*_xlpm.F)</f>
        <v>0.12456891166384494</v>
      </c>
      <c r="V289" s="14">
        <f>_xlfn.LET(_xlpm.a,T289,_xlpm.b,R289,2*_xlpm.a*_xlpm.b/(_xlpm.a+_xlpm.b))</f>
        <v>0.17821782178217821</v>
      </c>
      <c r="W289" s="14">
        <f>_xlfn.LET(_xlpm.p,R289,_xlpm.q,T289,LOG(_xlpm.p/_xlpm.q))</f>
        <v>-0.48287358360875371</v>
      </c>
      <c r="X289" s="2"/>
      <c r="AC289" s="2"/>
      <c r="AH289" s="2"/>
      <c r="AI289" s="2"/>
    </row>
    <row r="290" spans="1:35">
      <c r="A290" s="1" t="str">
        <f>_xlfn.LET(_xlpm.sep," : ",CONCATENATE(O290,_xlpm.sep,P290))</f>
        <v>~ah~ : [æ]</v>
      </c>
      <c r="B290" s="1">
        <f>_xlfn.LET(_xlpm.d,$G290,_xlpm.k,_xlfn.CONCAT(LEFT(TRIM(B$1),1),"*"),COUNTIF(_xlpm.d,_xlpm.k))</f>
        <v>0</v>
      </c>
      <c r="C290" s="1">
        <f>_xlfn.LET(_xlpm.d,$G290,_xlpm.k,_xlfn.CONCAT(LEFT(TRIM(C$1),1),"*"),COUNTIF(_xlpm.d,_xlpm.k))</f>
        <v>0</v>
      </c>
      <c r="D290" s="1">
        <f>_xlfn.LET(_xlpm.d,$G290,_xlpm.k,_xlfn.CONCAT(LEFT(TRIM(D$1),1),"*"),COUNTIF(_xlpm.d,_xlpm.k))</f>
        <v>0</v>
      </c>
      <c r="E290" s="1">
        <f>LOG(F290+1,10)</f>
        <v>0.30102999566398114</v>
      </c>
      <c r="F290" s="7">
        <v>1</v>
      </c>
      <c r="G290" s="9" t="s">
        <v>2329</v>
      </c>
      <c r="H290" s="4">
        <f>F290/freq.sum.r6e</f>
        <v>7.9668578712555765E-5</v>
      </c>
      <c r="I290" s="1" t="str">
        <f>_xlfn.LET(_xlpm.sep,":",_xlpm.w,$G290,LEFT(_xlpm.w,FIND(_xlpm.sep,_xlpm.w)-1))</f>
        <v>æ</v>
      </c>
      <c r="J290" s="1" t="str">
        <f>_xlfn.LET(_xlpm.sep,":",_xlpm.w,$G290,RIGHT(_xlpm.w,LEN(_xlpm.w)-FIND(_xlpm.sep,_xlpm.w)))</f>
        <v>ah</v>
      </c>
      <c r="K290" s="10">
        <f>_xlfn.LET(_xlpm.w,I290,LEN(_xlpm.w))</f>
        <v>1</v>
      </c>
      <c r="L290" s="10">
        <f>_xlfn.LET(_xlpm.w,J290,LEN(_xlpm.w))</f>
        <v>2</v>
      </c>
      <c r="M290" s="10">
        <f>_xlfn.LET(_xlpm.a,K290,_xlpm.b,L290,MAX(_xlpm.a,_xlpm.b))</f>
        <v>2</v>
      </c>
      <c r="N290" s="10">
        <f>_xlfn.LET(_xlpm.d,(K290,L290),MAX(_xlpm.d)-MIN(_xlpm.d))</f>
        <v>1</v>
      </c>
      <c r="O290" s="1" t="str">
        <f>_xlfn.LET(_xlpm.sep,":",_xlpm.w,$G290,_xlfn.CONCAT("~",RIGHT(_xlpm.w,LEN(_xlpm.w)-FIND(_xlpm.sep,_xlpm.w)),"~"))</f>
        <v>~ah~</v>
      </c>
      <c r="P290" s="1" t="str">
        <f>_xlfn.LET(_xlpm.sep,":",_xlpm.w,$G290,_xlfn.CONCAT("[",LEFT(_xlpm.w,FIND(_xlpm.sep,_xlpm.w)-1),"]"))</f>
        <v>[æ]</v>
      </c>
      <c r="Q290" s="14" cm="1">
        <f t="array" ref="Q290">SUM(_xlfn._xlws.FILTER($H$2:$H$2302,_xlfn.MAP($O$2:$O$2302,_xlfn.LAMBDA(_xlpm.x,_xlpm.x=$O290))))</f>
        <v>2.390057361376673E-4</v>
      </c>
      <c r="R290" s="14">
        <f>$H290/Q290</f>
        <v>0.33333333333333331</v>
      </c>
      <c r="S290" s="14" cm="1">
        <f t="array" ref="S290">SUM(_xlfn._xlws.FILTER($H$2:$H$2302,_xlfn.MAP($P$2:$P$2302,_xlfn.LAMBDA(_xlpm.x,_xlpm.x=$P290))))</f>
        <v>7.9668578712555765E-5</v>
      </c>
      <c r="T290" s="14">
        <f>$H290/S290</f>
        <v>1</v>
      </c>
      <c r="U290" s="14">
        <f>_xlfn.LET(_xlpm.freq,F290,_xlpm.size,M290+1,_xlpm.F,V290,LOG(1+_xlpm.freq)*LOG(1+_xlpm.size)*_xlpm.F)</f>
        <v>9.0619058289456544E-2</v>
      </c>
      <c r="V290" s="14">
        <f>_xlfn.LET(_xlpm.a,T290,_xlpm.b,R290,2*_xlpm.a*_xlpm.b/(_xlpm.a+_xlpm.b))</f>
        <v>0.5</v>
      </c>
      <c r="W290" s="14">
        <f>_xlfn.LET(_xlpm.p,R290,_xlpm.q,T290,LOG(_xlpm.p/_xlpm.q))</f>
        <v>-0.47712125471966244</v>
      </c>
      <c r="X290" s="2"/>
      <c r="AC290" s="2"/>
      <c r="AH290" s="2"/>
      <c r="AI290" s="2"/>
    </row>
    <row r="291" spans="1:35">
      <c r="A291" s="1" t="str">
        <f>_xlfn.LET(_xlpm.sep," : ",CONCATENATE(O291,_xlpm.sep,P291))</f>
        <v>~acr~ : [ækɹ]</v>
      </c>
      <c r="B291" s="1">
        <f>_xlfn.LET(_xlpm.d,$G291,_xlpm.k,_xlfn.CONCAT(LEFT(TRIM(B$1),1),"*"),COUNTIF(_xlpm.d,_xlpm.k))</f>
        <v>0</v>
      </c>
      <c r="C291" s="1">
        <f>_xlfn.LET(_xlpm.d,$G291,_xlpm.k,_xlfn.CONCAT(LEFT(TRIM(C$1),1),"*"),COUNTIF(_xlpm.d,_xlpm.k))</f>
        <v>0</v>
      </c>
      <c r="D291" s="1">
        <f>_xlfn.LET(_xlpm.d,$G291,_xlpm.k,_xlfn.CONCAT(LEFT(TRIM(D$1),1),"*"),COUNTIF(_xlpm.d,_xlpm.k))</f>
        <v>0</v>
      </c>
      <c r="E291" s="1">
        <f>LOG(F291+1,10)</f>
        <v>0.30102999566398114</v>
      </c>
      <c r="F291" s="7">
        <v>1</v>
      </c>
      <c r="G291" s="9" t="s">
        <v>356</v>
      </c>
      <c r="H291" s="4">
        <f>F291/freq.sum.r6e</f>
        <v>7.9668578712555765E-5</v>
      </c>
      <c r="I291" s="4" t="str">
        <f>_xlfn.LET(_xlpm.sep,":",_xlpm.w,$G291,LEFT(_xlpm.w,FIND(_xlpm.sep,_xlpm.w)-1))</f>
        <v>ækɹ</v>
      </c>
      <c r="J291" s="4" t="str">
        <f>_xlfn.LET(_xlpm.sep,":",_xlpm.w,$G291,RIGHT(_xlpm.w,LEN(_xlpm.w)-FIND(_xlpm.sep,_xlpm.w)))</f>
        <v>acr</v>
      </c>
      <c r="K291" s="10">
        <f>_xlfn.LET(_xlpm.w,I291,LEN(_xlpm.w))</f>
        <v>3</v>
      </c>
      <c r="L291" s="10">
        <f>_xlfn.LET(_xlpm.w,J291,LEN(_xlpm.w))</f>
        <v>3</v>
      </c>
      <c r="M291" s="10">
        <f>_xlfn.LET(_xlpm.a,K291,_xlpm.b,L291,MAX(_xlpm.a,_xlpm.b))</f>
        <v>3</v>
      </c>
      <c r="N291" s="10">
        <f>_xlfn.LET(_xlpm.d,(K291,L291),MAX(_xlpm.d)-MIN(_xlpm.d))</f>
        <v>0</v>
      </c>
      <c r="O291" s="1" t="str">
        <f>_xlfn.LET(_xlpm.sep,":",_xlpm.w,$G291,_xlfn.CONCAT("~",RIGHT(_xlpm.w,LEN(_xlpm.w)-FIND(_xlpm.sep,_xlpm.w)),"~"))</f>
        <v>~acr~</v>
      </c>
      <c r="P291" s="1" t="str">
        <f>_xlfn.LET(_xlpm.sep,":",_xlpm.w,$G291,_xlfn.CONCAT("[",LEFT(_xlpm.w,FIND(_xlpm.sep,_xlpm.w)-1),"]"))</f>
        <v>[ækɹ]</v>
      </c>
      <c r="Q291" s="14" cm="1">
        <f t="array" ref="Q291">SUM(_xlfn._xlws.FILTER($H$2:$H$2300,_xlfn.MAP($O$2:$O$2300,_xlfn.LAMBDA(_xlpm.x,_xlpm.x=$O291))))</f>
        <v>2.390057361376673E-4</v>
      </c>
      <c r="R291" s="14">
        <f>$H291/Q291</f>
        <v>0.33333333333333331</v>
      </c>
      <c r="S291" s="14" cm="1">
        <f t="array" ref="S291">SUM(_xlfn._xlws.FILTER($H$2:$H$2300,_xlfn.MAP($P$2:$P$2300,_xlfn.LAMBDA(_xlpm.x,_xlpm.x=$P291))))</f>
        <v>7.9668578712555765E-5</v>
      </c>
      <c r="T291" s="14">
        <f>$H291/S291</f>
        <v>1</v>
      </c>
      <c r="U291" s="14">
        <f>_xlfn.LET(_xlpm.freq,F291,_xlpm.size,M291+1,_xlpm.F,V291,LOG(1+_xlpm.freq)*LOG(1+_xlpm.size)*_xlpm.F)</f>
        <v>0.10520546868726234</v>
      </c>
      <c r="V291" s="14">
        <f>_xlfn.LET(_xlpm.a,T291,_xlpm.b,R291,2*_xlpm.a*_xlpm.b/(_xlpm.a+_xlpm.b))</f>
        <v>0.5</v>
      </c>
      <c r="W291" s="14">
        <f>_xlfn.LET(_xlpm.p,R291,_xlpm.q,T291,LOG(_xlpm.p/_xlpm.q))</f>
        <v>-0.47712125471966244</v>
      </c>
      <c r="X291" s="2"/>
      <c r="AC291" s="2"/>
      <c r="AH291" s="2"/>
      <c r="AI291" s="2"/>
    </row>
    <row r="292" spans="1:35">
      <c r="A292" s="1" t="str">
        <f>_xlfn.LET(_xlpm.sep," : ",CONCATENATE(O292,_xlpm.sep,P292))</f>
        <v>~ams~ : [æmz]</v>
      </c>
      <c r="B292" s="1">
        <f>_xlfn.LET(_xlpm.d,$G292,_xlpm.k,_xlfn.CONCAT(LEFT(TRIM(B$1),1),"*"),COUNTIF(_xlpm.d,_xlpm.k))</f>
        <v>0</v>
      </c>
      <c r="C292" s="1">
        <f>_xlfn.LET(_xlpm.d,$G292,_xlpm.k,_xlfn.CONCAT(LEFT(TRIM(C$1),1),"*"),COUNTIF(_xlpm.d,_xlpm.k))</f>
        <v>0</v>
      </c>
      <c r="D292" s="1">
        <f>_xlfn.LET(_xlpm.d,$G292,_xlpm.k,_xlfn.CONCAT(LEFT(TRIM(D$1),1),"*"),COUNTIF(_xlpm.d,_xlpm.k))</f>
        <v>0</v>
      </c>
      <c r="E292" s="1">
        <f>LOG(F292+1,10)</f>
        <v>0.30102999566398114</v>
      </c>
      <c r="F292" s="7">
        <v>1</v>
      </c>
      <c r="G292" s="9" t="s">
        <v>96</v>
      </c>
      <c r="H292" s="4">
        <f>F292/freq.sum.r6e</f>
        <v>7.9668578712555765E-5</v>
      </c>
      <c r="I292" s="1" t="str">
        <f>_xlfn.LET(_xlpm.sep,":",_xlpm.w,$G292,LEFT(_xlpm.w,FIND(_xlpm.sep,_xlpm.w)-1))</f>
        <v>æmz</v>
      </c>
      <c r="J292" s="1" t="str">
        <f>_xlfn.LET(_xlpm.sep,":",_xlpm.w,$G292,RIGHT(_xlpm.w,LEN(_xlpm.w)-FIND(_xlpm.sep,_xlpm.w)))</f>
        <v>ams</v>
      </c>
      <c r="K292" s="10">
        <f>_xlfn.LET(_xlpm.w,I292,LEN(_xlpm.w))</f>
        <v>3</v>
      </c>
      <c r="L292" s="10">
        <f>_xlfn.LET(_xlpm.w,J292,LEN(_xlpm.w))</f>
        <v>3</v>
      </c>
      <c r="M292" s="10">
        <f>_xlfn.LET(_xlpm.a,K292,_xlpm.b,L292,MAX(_xlpm.a,_xlpm.b))</f>
        <v>3</v>
      </c>
      <c r="N292" s="10">
        <f>_xlfn.LET(_xlpm.d,(K292,L292),MAX(_xlpm.d)-MIN(_xlpm.d))</f>
        <v>0</v>
      </c>
      <c r="O292" s="1" t="str">
        <f>_xlfn.LET(_xlpm.sep,":",_xlpm.w,$G292,_xlfn.CONCAT("~",RIGHT(_xlpm.w,LEN(_xlpm.w)-FIND(_xlpm.sep,_xlpm.w)),"~"))</f>
        <v>~ams~</v>
      </c>
      <c r="P292" s="1" t="str">
        <f>_xlfn.LET(_xlpm.sep,":",_xlpm.w,$G292,_xlfn.CONCAT("[",LEFT(_xlpm.w,FIND(_xlpm.sep,_xlpm.w)-1),"]"))</f>
        <v>[æmz]</v>
      </c>
      <c r="Q292" s="14" cm="1">
        <f t="array" ref="Q292">SUM(_xlfn._xlws.FILTER($H$2:$H$2300,_xlfn.MAP($O$2:$O$2300,_xlfn.LAMBDA(_xlpm.x,_xlpm.x=$O292))))</f>
        <v>2.390057361376673E-4</v>
      </c>
      <c r="R292" s="14">
        <f>$H292/Q292</f>
        <v>0.33333333333333331</v>
      </c>
      <c r="S292" s="14" cm="1">
        <f t="array" ref="S292">SUM(_xlfn._xlws.FILTER($H$2:$H$2300,_xlfn.MAP($P$2:$P$2300,_xlfn.LAMBDA(_xlpm.x,_xlpm.x=$P292))))</f>
        <v>7.9668578712555765E-5</v>
      </c>
      <c r="T292" s="14">
        <f>$H292/S292</f>
        <v>1</v>
      </c>
      <c r="U292" s="14">
        <f>_xlfn.LET(_xlpm.freq,F292,_xlpm.size,M292+1,_xlpm.F,V292,LOG(1+_xlpm.freq)*LOG(1+_xlpm.size)*_xlpm.F)</f>
        <v>0.10520546868726234</v>
      </c>
      <c r="V292" s="14">
        <f>_xlfn.LET(_xlpm.a,T292,_xlpm.b,R292,2*_xlpm.a*_xlpm.b/(_xlpm.a+_xlpm.b))</f>
        <v>0.5</v>
      </c>
      <c r="W292" s="14">
        <f>_xlfn.LET(_xlpm.p,R292,_xlpm.q,T292,LOG(_xlpm.p/_xlpm.q))</f>
        <v>-0.47712125471966244</v>
      </c>
      <c r="X292" s="2"/>
      <c r="AC292" s="2"/>
      <c r="AH292" s="2"/>
      <c r="AI292" s="2"/>
    </row>
    <row r="293" spans="1:35">
      <c r="A293" s="1" t="str">
        <f>_xlfn.LET(_xlpm.sep," : ",CONCATENATE(O293,_xlpm.sep,P293))</f>
        <v>~ands~ : [ændz]</v>
      </c>
      <c r="B293" s="1">
        <f>_xlfn.LET(_xlpm.d,$G293,_xlpm.k,_xlfn.CONCAT(LEFT(TRIM(B$1),1),"*"),COUNTIF(_xlpm.d,_xlpm.k))</f>
        <v>0</v>
      </c>
      <c r="C293" s="1">
        <f>_xlfn.LET(_xlpm.d,$G293,_xlpm.k,_xlfn.CONCAT(LEFT(TRIM(C$1),1),"*"),COUNTIF(_xlpm.d,_xlpm.k))</f>
        <v>0</v>
      </c>
      <c r="D293" s="1">
        <f>_xlfn.LET(_xlpm.d,$G293,_xlpm.k,_xlfn.CONCAT(LEFT(TRIM(D$1),1),"*"),COUNTIF(_xlpm.d,_xlpm.k))</f>
        <v>0</v>
      </c>
      <c r="E293" s="1">
        <f>LOG(F293+1,10)</f>
        <v>0.30102999566398114</v>
      </c>
      <c r="F293" s="7">
        <v>1</v>
      </c>
      <c r="G293" s="9" t="s">
        <v>100</v>
      </c>
      <c r="H293" s="4">
        <f>F293/freq.sum.r6e</f>
        <v>7.9668578712555765E-5</v>
      </c>
      <c r="I293" s="4" t="str">
        <f>_xlfn.LET(_xlpm.sep,":",_xlpm.w,$G293,LEFT(_xlpm.w,FIND(_xlpm.sep,_xlpm.w)-1))</f>
        <v>ændz</v>
      </c>
      <c r="J293" s="4" t="str">
        <f>_xlfn.LET(_xlpm.sep,":",_xlpm.w,$G293,RIGHT(_xlpm.w,LEN(_xlpm.w)-FIND(_xlpm.sep,_xlpm.w)))</f>
        <v>ands</v>
      </c>
      <c r="K293" s="10">
        <f>_xlfn.LET(_xlpm.w,I293,LEN(_xlpm.w))</f>
        <v>4</v>
      </c>
      <c r="L293" s="10">
        <f>_xlfn.LET(_xlpm.w,J293,LEN(_xlpm.w))</f>
        <v>4</v>
      </c>
      <c r="M293" s="10">
        <f>_xlfn.LET(_xlpm.a,K293,_xlpm.b,L293,MAX(_xlpm.a,_xlpm.b))</f>
        <v>4</v>
      </c>
      <c r="N293" s="10">
        <f>_xlfn.LET(_xlpm.d,(K293,L293),MAX(_xlpm.d)-MIN(_xlpm.d))</f>
        <v>0</v>
      </c>
      <c r="O293" s="1" t="str">
        <f>_xlfn.LET(_xlpm.sep,":",_xlpm.w,$G293,_xlfn.CONCAT("~",RIGHT(_xlpm.w,LEN(_xlpm.w)-FIND(_xlpm.sep,_xlpm.w)),"~"))</f>
        <v>~ands~</v>
      </c>
      <c r="P293" s="1" t="str">
        <f>_xlfn.LET(_xlpm.sep,":",_xlpm.w,$G293,_xlfn.CONCAT("[",LEFT(_xlpm.w,FIND(_xlpm.sep,_xlpm.w)-1),"]"))</f>
        <v>[ændz]</v>
      </c>
      <c r="Q293" s="14" cm="1">
        <f t="array" ref="Q293">SUM(_xlfn._xlws.FILTER($H$2:$H$2300,_xlfn.MAP($O$2:$O$2300,_xlfn.LAMBDA(_xlpm.x,_xlpm.x=$O293))))</f>
        <v>2.390057361376673E-4</v>
      </c>
      <c r="R293" s="14">
        <f>$H293/Q293</f>
        <v>0.33333333333333331</v>
      </c>
      <c r="S293" s="14" cm="1">
        <f t="array" ref="S293">SUM(_xlfn._xlws.FILTER($H$2:$H$2300,_xlfn.MAP($P$2:$P$2300,_xlfn.LAMBDA(_xlpm.x,_xlpm.x=$P293))))</f>
        <v>7.9668578712555765E-5</v>
      </c>
      <c r="T293" s="14">
        <f>$H293/S293</f>
        <v>1</v>
      </c>
      <c r="U293" s="14">
        <f>_xlfn.LET(_xlpm.freq,F293,_xlpm.size,M293+1,_xlpm.F,V293,LOG(1+_xlpm.freq)*LOG(1+_xlpm.size)*_xlpm.F)</f>
        <v>0.1171234337644549</v>
      </c>
      <c r="V293" s="14">
        <f>_xlfn.LET(_xlpm.a,T293,_xlpm.b,R293,2*_xlpm.a*_xlpm.b/(_xlpm.a+_xlpm.b))</f>
        <v>0.5</v>
      </c>
      <c r="W293" s="14">
        <f>_xlfn.LET(_xlpm.p,R293,_xlpm.q,T293,LOG(_xlpm.p/_xlpm.q))</f>
        <v>-0.47712125471966244</v>
      </c>
      <c r="X293" s="2"/>
      <c r="AC293" s="2"/>
      <c r="AH293" s="2"/>
      <c r="AI293" s="2"/>
    </row>
    <row r="294" spans="1:35">
      <c r="A294" s="1" t="str">
        <f>_xlfn.LET(_xlpm.sep," : ",CONCATENATE(O294,_xlpm.sep,P294))</f>
        <v>~agn~ : [æɡn]</v>
      </c>
      <c r="B294" s="1">
        <f>_xlfn.LET(_xlpm.d,$G294,_xlpm.k,_xlfn.CONCAT(LEFT(TRIM(B$1),1),"*"),COUNTIF(_xlpm.d,_xlpm.k))</f>
        <v>0</v>
      </c>
      <c r="C294" s="1">
        <f>_xlfn.LET(_xlpm.d,$G294,_xlpm.k,_xlfn.CONCAT(LEFT(TRIM(C$1),1),"*"),COUNTIF(_xlpm.d,_xlpm.k))</f>
        <v>0</v>
      </c>
      <c r="D294" s="1">
        <f>_xlfn.LET(_xlpm.d,$G294,_xlpm.k,_xlfn.CONCAT(LEFT(TRIM(D$1),1),"*"),COUNTIF(_xlpm.d,_xlpm.k))</f>
        <v>0</v>
      </c>
      <c r="E294" s="1">
        <f>LOG(F294+1,10)</f>
        <v>0.30102999566398114</v>
      </c>
      <c r="F294" s="7">
        <v>1</v>
      </c>
      <c r="G294" s="9" t="s">
        <v>439</v>
      </c>
      <c r="H294" s="4">
        <f>F294/freq.sum.r6e</f>
        <v>7.9668578712555765E-5</v>
      </c>
      <c r="I294" s="4" t="str">
        <f>_xlfn.LET(_xlpm.sep,":",_xlpm.w,$G294,LEFT(_xlpm.w,FIND(_xlpm.sep,_xlpm.w)-1))</f>
        <v>æɡn</v>
      </c>
      <c r="J294" s="4" t="str">
        <f>_xlfn.LET(_xlpm.sep,":",_xlpm.w,$G294,RIGHT(_xlpm.w,LEN(_xlpm.w)-FIND(_xlpm.sep,_xlpm.w)))</f>
        <v>agn</v>
      </c>
      <c r="K294" s="10">
        <f>_xlfn.LET(_xlpm.w,I294,LEN(_xlpm.w))</f>
        <v>3</v>
      </c>
      <c r="L294" s="10">
        <f>_xlfn.LET(_xlpm.w,J294,LEN(_xlpm.w))</f>
        <v>3</v>
      </c>
      <c r="M294" s="10">
        <f>_xlfn.LET(_xlpm.a,K294,_xlpm.b,L294,MAX(_xlpm.a,_xlpm.b))</f>
        <v>3</v>
      </c>
      <c r="N294" s="10">
        <f>_xlfn.LET(_xlpm.d,(K294,L294),MAX(_xlpm.d)-MIN(_xlpm.d))</f>
        <v>0</v>
      </c>
      <c r="O294" s="1" t="str">
        <f>_xlfn.LET(_xlpm.sep,":",_xlpm.w,$G294,_xlfn.CONCAT("~",RIGHT(_xlpm.w,LEN(_xlpm.w)-FIND(_xlpm.sep,_xlpm.w)),"~"))</f>
        <v>~agn~</v>
      </c>
      <c r="P294" s="1" t="str">
        <f>_xlfn.LET(_xlpm.sep,":",_xlpm.w,$G294,_xlfn.CONCAT("[",LEFT(_xlpm.w,FIND(_xlpm.sep,_xlpm.w)-1),"]"))</f>
        <v>[æɡn]</v>
      </c>
      <c r="Q294" s="14" cm="1">
        <f t="array" ref="Q294">SUM(_xlfn._xlws.FILTER($H$2:$H$2300,_xlfn.MAP($O$2:$O$2300,_xlfn.LAMBDA(_xlpm.x,_xlpm.x=$O294))))</f>
        <v>2.390057361376673E-4</v>
      </c>
      <c r="R294" s="14">
        <f>$H294/Q294</f>
        <v>0.33333333333333331</v>
      </c>
      <c r="S294" s="14" cm="1">
        <f t="array" ref="S294">SUM(_xlfn._xlws.FILTER($H$2:$H$2300,_xlfn.MAP($P$2:$P$2300,_xlfn.LAMBDA(_xlpm.x,_xlpm.x=$P294))))</f>
        <v>7.9668578712555765E-5</v>
      </c>
      <c r="T294" s="14">
        <f>$H294/S294</f>
        <v>1</v>
      </c>
      <c r="U294" s="14">
        <f>_xlfn.LET(_xlpm.freq,F294,_xlpm.size,M294+1,_xlpm.F,V294,LOG(1+_xlpm.freq)*LOG(1+_xlpm.size)*_xlpm.F)</f>
        <v>0.10520546868726234</v>
      </c>
      <c r="V294" s="14">
        <f>_xlfn.LET(_xlpm.a,T294,_xlpm.b,R294,2*_xlpm.a*_xlpm.b/(_xlpm.a+_xlpm.b))</f>
        <v>0.5</v>
      </c>
      <c r="W294" s="14">
        <f>_xlfn.LET(_xlpm.p,R294,_xlpm.q,T294,LOG(_xlpm.p/_xlpm.q))</f>
        <v>-0.47712125471966244</v>
      </c>
      <c r="X294" s="2"/>
      <c r="AC294" s="2"/>
      <c r="AH294" s="2"/>
      <c r="AI294" s="2"/>
    </row>
    <row r="295" spans="1:35">
      <c r="A295" s="1" t="str">
        <f>_xlfn.LET(_xlpm.sep," : ",CONCATENATE(O295,_xlpm.sep,P295))</f>
        <v>~acr~ : [eɪkɹ]</v>
      </c>
      <c r="B295" s="1">
        <f>_xlfn.LET(_xlpm.d,$G295,_xlpm.k,_xlfn.CONCAT(LEFT(TRIM(B$1),1),"*"),COUNTIF(_xlpm.d,_xlpm.k))</f>
        <v>0</v>
      </c>
      <c r="C295" s="1">
        <f>_xlfn.LET(_xlpm.d,$G295,_xlpm.k,_xlfn.CONCAT(LEFT(TRIM(C$1),1),"*"),COUNTIF(_xlpm.d,_xlpm.k))</f>
        <v>0</v>
      </c>
      <c r="D295" s="1">
        <f>_xlfn.LET(_xlpm.d,$G295,_xlpm.k,_xlfn.CONCAT(LEFT(TRIM(D$1),1),"*"),COUNTIF(_xlpm.d,_xlpm.k))</f>
        <v>0</v>
      </c>
      <c r="E295" s="1">
        <f>LOG(F295+1,10)</f>
        <v>0.30102999566398114</v>
      </c>
      <c r="F295" s="7">
        <v>1</v>
      </c>
      <c r="G295" s="9" t="s">
        <v>560</v>
      </c>
      <c r="H295" s="4">
        <f>F295/freq.sum.r6e</f>
        <v>7.9668578712555765E-5</v>
      </c>
      <c r="I295" s="1" t="str">
        <f>_xlfn.LET(_xlpm.sep,":",_xlpm.w,$G295,LEFT(_xlpm.w,FIND(_xlpm.sep,_xlpm.w)-1))</f>
        <v>eɪkɹ</v>
      </c>
      <c r="J295" s="1" t="str">
        <f>_xlfn.LET(_xlpm.sep,":",_xlpm.w,$G295,RIGHT(_xlpm.w,LEN(_xlpm.w)-FIND(_xlpm.sep,_xlpm.w)))</f>
        <v>acr</v>
      </c>
      <c r="K295" s="10">
        <f>_xlfn.LET(_xlpm.w,I295,LEN(_xlpm.w))</f>
        <v>4</v>
      </c>
      <c r="L295" s="10">
        <f>_xlfn.LET(_xlpm.w,J295,LEN(_xlpm.w))</f>
        <v>3</v>
      </c>
      <c r="M295" s="10">
        <f>_xlfn.LET(_xlpm.a,K295,_xlpm.b,L295,MAX(_xlpm.a,_xlpm.b))</f>
        <v>4</v>
      </c>
      <c r="N295" s="10">
        <f>_xlfn.LET(_xlpm.d,(K295,L295),MAX(_xlpm.d)-MIN(_xlpm.d))</f>
        <v>1</v>
      </c>
      <c r="O295" s="1" t="str">
        <f>_xlfn.LET(_xlpm.sep,":",_xlpm.w,$G295,_xlfn.CONCAT("~",RIGHT(_xlpm.w,LEN(_xlpm.w)-FIND(_xlpm.sep,_xlpm.w)),"~"))</f>
        <v>~acr~</v>
      </c>
      <c r="P295" s="1" t="str">
        <f>_xlfn.LET(_xlpm.sep,":",_xlpm.w,$G295,_xlfn.CONCAT("[",LEFT(_xlpm.w,FIND(_xlpm.sep,_xlpm.w)-1),"]"))</f>
        <v>[eɪkɹ]</v>
      </c>
      <c r="Q295" s="14" cm="1">
        <f t="array" ref="Q295">SUM(_xlfn._xlws.FILTER($H$2:$H$2302,_xlfn.MAP($O$2:$O$2302,_xlfn.LAMBDA(_xlpm.x,_xlpm.x=$O295))))</f>
        <v>2.390057361376673E-4</v>
      </c>
      <c r="R295" s="14">
        <f>$H295/Q295</f>
        <v>0.33333333333333331</v>
      </c>
      <c r="S295" s="14" cm="1">
        <f t="array" ref="S295">SUM(_xlfn._xlws.FILTER($H$2:$H$2302,_xlfn.MAP($P$2:$P$2302,_xlfn.LAMBDA(_xlpm.x,_xlpm.x=$P295))))</f>
        <v>7.9668578712555765E-5</v>
      </c>
      <c r="T295" s="14">
        <f>$H295/S295</f>
        <v>1</v>
      </c>
      <c r="U295" s="14">
        <f>_xlfn.LET(_xlpm.freq,F295,_xlpm.size,M295+1,_xlpm.F,V295,LOG(1+_xlpm.freq)*LOG(1+_xlpm.size)*_xlpm.F)</f>
        <v>0.1171234337644549</v>
      </c>
      <c r="V295" s="14">
        <f>_xlfn.LET(_xlpm.a,T295,_xlpm.b,R295,2*_xlpm.a*_xlpm.b/(_xlpm.a+_xlpm.b))</f>
        <v>0.5</v>
      </c>
      <c r="W295" s="14">
        <f>_xlfn.LET(_xlpm.p,R295,_xlpm.q,T295,LOG(_xlpm.p/_xlpm.q))</f>
        <v>-0.47712125471966244</v>
      </c>
      <c r="X295" s="2"/>
      <c r="AC295" s="2"/>
      <c r="AH295" s="2"/>
      <c r="AI295" s="2"/>
    </row>
    <row r="296" spans="1:35">
      <c r="A296" s="1" t="str">
        <f>_xlfn.LET(_xlpm.sep," : ",CONCATENATE(O296,_xlpm.sep,P296))</f>
        <v>~equ~ : [ikw]</v>
      </c>
      <c r="B296" s="1">
        <f>_xlfn.LET(_xlpm.d,$G296,_xlpm.k,_xlfn.CONCAT(LEFT(TRIM(B$1),1),"*"),COUNTIF(_xlpm.d,_xlpm.k))</f>
        <v>0</v>
      </c>
      <c r="C296" s="1">
        <f>_xlfn.LET(_xlpm.d,$G296,_xlpm.k,_xlfn.CONCAT(LEFT(TRIM(C$1),1),"*"),COUNTIF(_xlpm.d,_xlpm.k))</f>
        <v>0</v>
      </c>
      <c r="D296" s="1">
        <f>_xlfn.LET(_xlpm.d,$G296,_xlpm.k,_xlfn.CONCAT(LEFT(TRIM(D$1),1),"*"),COUNTIF(_xlpm.d,_xlpm.k))</f>
        <v>0</v>
      </c>
      <c r="E296" s="1">
        <f>LOG(F296+1,10)</f>
        <v>0.69897000433601875</v>
      </c>
      <c r="F296" s="7">
        <v>4</v>
      </c>
      <c r="G296" s="9" t="s">
        <v>2185</v>
      </c>
      <c r="H296" s="4">
        <f>F296/freq.sum.r6e</f>
        <v>3.1867431485022306E-4</v>
      </c>
      <c r="I296" s="4" t="str">
        <f>_xlfn.LET(_xlpm.sep,":",_xlpm.w,$G296,LEFT(_xlpm.w,FIND(_xlpm.sep,_xlpm.w)-1))</f>
        <v>ikw</v>
      </c>
      <c r="J296" s="4" t="str">
        <f>_xlfn.LET(_xlpm.sep,":",_xlpm.w,$G296,RIGHT(_xlpm.w,LEN(_xlpm.w)-FIND(_xlpm.sep,_xlpm.w)))</f>
        <v>equ</v>
      </c>
      <c r="K296" s="10">
        <f>_xlfn.LET(_xlpm.w,I296,LEN(_xlpm.w))</f>
        <v>3</v>
      </c>
      <c r="L296" s="10">
        <f>_xlfn.LET(_xlpm.w,J296,LEN(_xlpm.w))</f>
        <v>3</v>
      </c>
      <c r="M296" s="10">
        <f>_xlfn.LET(_xlpm.a,K296,_xlpm.b,L296,MAX(_xlpm.a,_xlpm.b))</f>
        <v>3</v>
      </c>
      <c r="N296" s="10">
        <f>_xlfn.LET(_xlpm.d,(K296,L296),MAX(_xlpm.d)-MIN(_xlpm.d))</f>
        <v>0</v>
      </c>
      <c r="O296" s="1" t="str">
        <f>_xlfn.LET(_xlpm.sep,":",_xlpm.w,$G296,_xlfn.CONCAT("~",RIGHT(_xlpm.w,LEN(_xlpm.w)-FIND(_xlpm.sep,_xlpm.w)),"~"))</f>
        <v>~equ~</v>
      </c>
      <c r="P296" s="1" t="str">
        <f>_xlfn.LET(_xlpm.sep,":",_xlpm.w,$G296,_xlfn.CONCAT("[",LEFT(_xlpm.w,FIND(_xlpm.sep,_xlpm.w)-1),"]"))</f>
        <v>[ikw]</v>
      </c>
      <c r="Q296" s="14" cm="1">
        <f t="array" ref="Q296">SUM(_xlfn._xlws.FILTER($H$2:$H$2300,_xlfn.MAP($O$2:$O$2300,_xlfn.LAMBDA(_xlpm.x,_xlpm.x=$O296))))</f>
        <v>9.5602294455066918E-4</v>
      </c>
      <c r="R296" s="14">
        <f>$H296/Q296</f>
        <v>0.33333333333333331</v>
      </c>
      <c r="S296" s="14" cm="1">
        <f t="array" ref="S296">SUM(_xlfn._xlws.FILTER($H$2:$H$2300,_xlfn.MAP($P$2:$P$2300,_xlfn.LAMBDA(_xlpm.x,_xlpm.x=$P296))))</f>
        <v>3.1867431485022306E-4</v>
      </c>
      <c r="T296" s="14">
        <f>$H296/S296</f>
        <v>1</v>
      </c>
      <c r="U296" s="14">
        <f>_xlfn.LET(_xlpm.freq,F296,_xlpm.size,M296+1,_xlpm.F,V296,LOG(1+_xlpm.freq)*LOG(1+_xlpm.size)*_xlpm.F)</f>
        <v>0.2442795334807471</v>
      </c>
      <c r="V296" s="14">
        <f>_xlfn.LET(_xlpm.a,T296,_xlpm.b,R296,2*_xlpm.a*_xlpm.b/(_xlpm.a+_xlpm.b))</f>
        <v>0.5</v>
      </c>
      <c r="W296" s="14">
        <f>_xlfn.LET(_xlpm.p,R296,_xlpm.q,T296,LOG(_xlpm.p/_xlpm.q))</f>
        <v>-0.47712125471966244</v>
      </c>
      <c r="X296" s="2"/>
      <c r="AC296" s="2"/>
      <c r="AH296" s="2"/>
      <c r="AI296" s="2"/>
    </row>
    <row r="297" spans="1:35">
      <c r="A297" s="1" t="str">
        <f>_xlfn.LET(_xlpm.sep," : ",CONCATENATE(O297,_xlpm.sep,P297))</f>
        <v>~eased~ : [izd]</v>
      </c>
      <c r="B297" s="1">
        <f>_xlfn.LET(_xlpm.d,$G297,_xlpm.k,_xlfn.CONCAT(LEFT(TRIM(B$1),1),"*"),COUNTIF(_xlpm.d,_xlpm.k))</f>
        <v>0</v>
      </c>
      <c r="C297" s="1">
        <f>_xlfn.LET(_xlpm.d,$G297,_xlpm.k,_xlfn.CONCAT(LEFT(TRIM(C$1),1),"*"),COUNTIF(_xlpm.d,_xlpm.k))</f>
        <v>0</v>
      </c>
      <c r="D297" s="1">
        <f>_xlfn.LET(_xlpm.d,$G297,_xlpm.k,_xlfn.CONCAT(LEFT(TRIM(D$1),1),"*"),COUNTIF(_xlpm.d,_xlpm.k))</f>
        <v>0</v>
      </c>
      <c r="E297" s="1">
        <f>LOG(F297+1,10)</f>
        <v>0.30102999566398114</v>
      </c>
      <c r="F297" s="7">
        <v>1</v>
      </c>
      <c r="G297" s="9" t="s">
        <v>239</v>
      </c>
      <c r="H297" s="4">
        <f>F297/freq.sum.r6e</f>
        <v>7.9668578712555765E-5</v>
      </c>
      <c r="I297" s="4" t="str">
        <f>_xlfn.LET(_xlpm.sep,":",_xlpm.w,$G297,LEFT(_xlpm.w,FIND(_xlpm.sep,_xlpm.w)-1))</f>
        <v>izd</v>
      </c>
      <c r="J297" s="4" t="str">
        <f>_xlfn.LET(_xlpm.sep,":",_xlpm.w,$G297,RIGHT(_xlpm.w,LEN(_xlpm.w)-FIND(_xlpm.sep,_xlpm.w)))</f>
        <v>eased</v>
      </c>
      <c r="K297" s="10">
        <f>_xlfn.LET(_xlpm.w,I297,LEN(_xlpm.w))</f>
        <v>3</v>
      </c>
      <c r="L297" s="10">
        <f>_xlfn.LET(_xlpm.w,J297,LEN(_xlpm.w))</f>
        <v>5</v>
      </c>
      <c r="M297" s="10">
        <f>_xlfn.LET(_xlpm.a,K297,_xlpm.b,L297,MAX(_xlpm.a,_xlpm.b))</f>
        <v>5</v>
      </c>
      <c r="N297" s="10">
        <f>_xlfn.LET(_xlpm.d,(K297,L297),MAX(_xlpm.d)-MIN(_xlpm.d))</f>
        <v>2</v>
      </c>
      <c r="O297" s="1" t="str">
        <f>_xlfn.LET(_xlpm.sep,":",_xlpm.w,$G297,_xlfn.CONCAT("~",RIGHT(_xlpm.w,LEN(_xlpm.w)-FIND(_xlpm.sep,_xlpm.w)),"~"))</f>
        <v>~eased~</v>
      </c>
      <c r="P297" s="1" t="str">
        <f>_xlfn.LET(_xlpm.sep,":",_xlpm.w,$G297,_xlfn.CONCAT("[",LEFT(_xlpm.w,FIND(_xlpm.sep,_xlpm.w)-1),"]"))</f>
        <v>[izd]</v>
      </c>
      <c r="Q297" s="14" cm="1">
        <f t="array" ref="Q297">SUM(_xlfn._xlws.FILTER($H$2:$H$2300,_xlfn.MAP($O$2:$O$2300,_xlfn.LAMBDA(_xlpm.x,_xlpm.x=$O297))))</f>
        <v>2.390057361376673E-4</v>
      </c>
      <c r="R297" s="14">
        <f>$H297/Q297</f>
        <v>0.33333333333333331</v>
      </c>
      <c r="S297" s="14" cm="1">
        <f t="array" ref="S297">SUM(_xlfn._xlws.FILTER($H$2:$H$2300,_xlfn.MAP($P$2:$P$2300,_xlfn.LAMBDA(_xlpm.x,_xlpm.x=$P297))))</f>
        <v>7.9668578712555765E-5</v>
      </c>
      <c r="T297" s="14">
        <f>$H297/S297</f>
        <v>1</v>
      </c>
      <c r="U297" s="14">
        <f>_xlfn.LET(_xlpm.freq,F297,_xlpm.size,M297+1,_xlpm.F,V297,LOG(1+_xlpm.freq)*LOG(1+_xlpm.size)*_xlpm.F)</f>
        <v>0.12719992966056537</v>
      </c>
      <c r="V297" s="14">
        <f>_xlfn.LET(_xlpm.a,T297,_xlpm.b,R297,2*_xlpm.a*_xlpm.b/(_xlpm.a+_xlpm.b))</f>
        <v>0.5</v>
      </c>
      <c r="W297" s="14">
        <f>_xlfn.LET(_xlpm.p,R297,_xlpm.q,T297,LOG(_xlpm.p/_xlpm.q))</f>
        <v>-0.47712125471966244</v>
      </c>
      <c r="X297" s="2"/>
      <c r="AC297" s="2"/>
      <c r="AH297" s="2"/>
      <c r="AI297" s="2"/>
    </row>
    <row r="298" spans="1:35">
      <c r="A298" s="1" t="str">
        <f>_xlfn.LET(_xlpm.sep," : ",CONCATENATE(O298,_xlpm.sep,P298))</f>
        <v>~oor~ : [uɹ]</v>
      </c>
      <c r="B298" s="1">
        <f>_xlfn.LET(_xlpm.d,$G298,_xlpm.k,_xlfn.CONCAT(LEFT(TRIM(B$1),1),"*"),COUNTIF(_xlpm.d,_xlpm.k))</f>
        <v>0</v>
      </c>
      <c r="C298" s="1">
        <f>_xlfn.LET(_xlpm.d,$G298,_xlpm.k,_xlfn.CONCAT(LEFT(TRIM(C$1),1),"*"),COUNTIF(_xlpm.d,_xlpm.k))</f>
        <v>0</v>
      </c>
      <c r="D298" s="1">
        <f>_xlfn.LET(_xlpm.d,$G298,_xlpm.k,_xlfn.CONCAT(LEFT(TRIM(D$1),1),"*"),COUNTIF(_xlpm.d,_xlpm.k))</f>
        <v>0</v>
      </c>
      <c r="E298" s="1">
        <f>LOG(F298+1,10)</f>
        <v>0.30102999566398114</v>
      </c>
      <c r="F298" s="7">
        <v>1</v>
      </c>
      <c r="G298" s="9" t="s">
        <v>758</v>
      </c>
      <c r="H298" s="4">
        <f>F298/freq.sum.r6e</f>
        <v>7.9668578712555765E-5</v>
      </c>
      <c r="I298" s="1" t="str">
        <f>_xlfn.LET(_xlpm.sep,":",_xlpm.w,$G298,LEFT(_xlpm.w,FIND(_xlpm.sep,_xlpm.w)-1))</f>
        <v>uɹ</v>
      </c>
      <c r="J298" s="1" t="str">
        <f>_xlfn.LET(_xlpm.sep,":",_xlpm.w,$G298,RIGHT(_xlpm.w,LEN(_xlpm.w)-FIND(_xlpm.sep,_xlpm.w)))</f>
        <v>oor</v>
      </c>
      <c r="K298" s="10">
        <f>_xlfn.LET(_xlpm.w,I298,LEN(_xlpm.w))</f>
        <v>2</v>
      </c>
      <c r="L298" s="10">
        <f>_xlfn.LET(_xlpm.w,J298,LEN(_xlpm.w))</f>
        <v>3</v>
      </c>
      <c r="M298" s="10">
        <f>_xlfn.LET(_xlpm.a,K298,_xlpm.b,L298,MAX(_xlpm.a,_xlpm.b))</f>
        <v>3</v>
      </c>
      <c r="N298" s="10">
        <f>_xlfn.LET(_xlpm.d,(K298,L298),MAX(_xlpm.d)-MIN(_xlpm.d))</f>
        <v>1</v>
      </c>
      <c r="O298" s="1" t="str">
        <f>_xlfn.LET(_xlpm.sep,":",_xlpm.w,$G298,_xlfn.CONCAT("~",RIGHT(_xlpm.w,LEN(_xlpm.w)-FIND(_xlpm.sep,_xlpm.w)),"~"))</f>
        <v>~oor~</v>
      </c>
      <c r="P298" s="1" t="str">
        <f>_xlfn.LET(_xlpm.sep,":",_xlpm.w,$G298,_xlfn.CONCAT("[",LEFT(_xlpm.w,FIND(_xlpm.sep,_xlpm.w)-1),"]"))</f>
        <v>[uɹ]</v>
      </c>
      <c r="Q298" s="14" cm="1">
        <f t="array" ref="Q298">SUM(_xlfn._xlws.FILTER($H$2:$H$2302,_xlfn.MAP($O$2:$O$2302,_xlfn.LAMBDA(_xlpm.x,_xlpm.x=$O298))))</f>
        <v>4.7801147227533459E-4</v>
      </c>
      <c r="R298" s="14">
        <f>$H298/Q298</f>
        <v>0.16666666666666666</v>
      </c>
      <c r="S298" s="14" cm="1">
        <f t="array" ref="S298">SUM(_xlfn._xlws.FILTER($H$2:$H$2302,_xlfn.MAP($P$2:$P$2302,_xlfn.LAMBDA(_xlpm.x,_xlpm.x=$P298))))</f>
        <v>1.5933715742511153E-4</v>
      </c>
      <c r="T298" s="14">
        <f>$H298/S298</f>
        <v>0.5</v>
      </c>
      <c r="U298" s="14">
        <f>_xlfn.LET(_xlpm.freq,F298,_xlpm.size,M298+1,_xlpm.F,V298,LOG(1+_xlpm.freq)*LOG(1+_xlpm.size)*_xlpm.F)</f>
        <v>5.260273434363117E-2</v>
      </c>
      <c r="V298" s="14">
        <f>_xlfn.LET(_xlpm.a,T298,_xlpm.b,R298,2*_xlpm.a*_xlpm.b/(_xlpm.a+_xlpm.b))</f>
        <v>0.25</v>
      </c>
      <c r="W298" s="14">
        <f>_xlfn.LET(_xlpm.p,R298,_xlpm.q,T298,LOG(_xlpm.p/_xlpm.q))</f>
        <v>-0.47712125471966244</v>
      </c>
      <c r="X298" s="2"/>
      <c r="AC298" s="2"/>
      <c r="AH298" s="2"/>
      <c r="AI298" s="2"/>
    </row>
    <row r="299" spans="1:35">
      <c r="A299" s="1" t="str">
        <f>_xlfn.LET(_xlpm.sep," : ",CONCATENATE(O299,_xlpm.sep,P299))</f>
        <v>~aw~ : [ɑ]</v>
      </c>
      <c r="B299" s="1">
        <f>_xlfn.LET(_xlpm.d,$G299,_xlpm.k,_xlfn.CONCAT(LEFT(TRIM(B$1),1),"*"),COUNTIF(_xlpm.d,_xlpm.k))</f>
        <v>0</v>
      </c>
      <c r="C299" s="1">
        <f>_xlfn.LET(_xlpm.d,$G299,_xlpm.k,_xlfn.CONCAT(LEFT(TRIM(C$1),1),"*"),COUNTIF(_xlpm.d,_xlpm.k))</f>
        <v>0</v>
      </c>
      <c r="D299" s="1">
        <f>_xlfn.LET(_xlpm.d,$G299,_xlpm.k,_xlfn.CONCAT(LEFT(TRIM(D$1),1),"*"),COUNTIF(_xlpm.d,_xlpm.k))</f>
        <v>0</v>
      </c>
      <c r="E299" s="1">
        <f>LOG(F299+1,10)</f>
        <v>0.30102999566398114</v>
      </c>
      <c r="F299" s="7">
        <v>1</v>
      </c>
      <c r="G299" s="9" t="s">
        <v>768</v>
      </c>
      <c r="H299" s="4">
        <f>F299/freq.sum.r6e</f>
        <v>7.9668578712555765E-5</v>
      </c>
      <c r="I299" s="4" t="str">
        <f>_xlfn.LET(_xlpm.sep,":",_xlpm.w,$G299,LEFT(_xlpm.w,FIND(_xlpm.sep,_xlpm.w)-1))</f>
        <v>ɑ</v>
      </c>
      <c r="J299" s="4" t="str">
        <f>_xlfn.LET(_xlpm.sep,":",_xlpm.w,$G299,RIGHT(_xlpm.w,LEN(_xlpm.w)-FIND(_xlpm.sep,_xlpm.w)))</f>
        <v>aw</v>
      </c>
      <c r="K299" s="10">
        <f>_xlfn.LET(_xlpm.w,I299,LEN(_xlpm.w))</f>
        <v>1</v>
      </c>
      <c r="L299" s="10">
        <f>_xlfn.LET(_xlpm.w,J299,LEN(_xlpm.w))</f>
        <v>2</v>
      </c>
      <c r="M299" s="10">
        <f>_xlfn.LET(_xlpm.a,K299,_xlpm.b,L299,MAX(_xlpm.a,_xlpm.b))</f>
        <v>2</v>
      </c>
      <c r="N299" s="10">
        <f>_xlfn.LET(_xlpm.d,(K299,L299),MAX(_xlpm.d)-MIN(_xlpm.d))</f>
        <v>1</v>
      </c>
      <c r="O299" s="1" t="str">
        <f>_xlfn.LET(_xlpm.sep,":",_xlpm.w,$G299,_xlfn.CONCAT("~",RIGHT(_xlpm.w,LEN(_xlpm.w)-FIND(_xlpm.sep,_xlpm.w)),"~"))</f>
        <v>~aw~</v>
      </c>
      <c r="P299" s="1" t="str">
        <f>_xlfn.LET(_xlpm.sep,":",_xlpm.w,$G299,_xlfn.CONCAT("[",LEFT(_xlpm.w,FIND(_xlpm.sep,_xlpm.w)-1),"]"))</f>
        <v>[ɑ]</v>
      </c>
      <c r="Q299" s="14" cm="1">
        <f t="array" ref="Q299">SUM(_xlfn._xlws.FILTER($H$2:$H$2300,_xlfn.MAP($O$2:$O$2300,_xlfn.LAMBDA(_xlpm.x,_xlpm.x=$O299))))</f>
        <v>9.5602294455066918E-4</v>
      </c>
      <c r="R299" s="14">
        <f>$H299/Q299</f>
        <v>8.3333333333333329E-2</v>
      </c>
      <c r="S299" s="14" cm="1">
        <f t="array" ref="S299">SUM(_xlfn._xlws.FILTER($H$2:$H$2300,_xlfn.MAP($P$2:$P$2300,_xlfn.LAMBDA(_xlpm.x,_xlpm.x=$P299))))</f>
        <v>3.1867431485022306E-4</v>
      </c>
      <c r="T299" s="14">
        <f>$H299/S299</f>
        <v>0.25</v>
      </c>
      <c r="U299" s="14">
        <f>_xlfn.LET(_xlpm.freq,F299,_xlpm.size,M299+1,_xlpm.F,V299,LOG(1+_xlpm.freq)*LOG(1+_xlpm.size)*_xlpm.F)</f>
        <v>2.2654764572364136E-2</v>
      </c>
      <c r="V299" s="14">
        <f>_xlfn.LET(_xlpm.a,T299,_xlpm.b,R299,2*_xlpm.a*_xlpm.b/(_xlpm.a+_xlpm.b))</f>
        <v>0.125</v>
      </c>
      <c r="W299" s="14">
        <f>_xlfn.LET(_xlpm.p,R299,_xlpm.q,T299,LOG(_xlpm.p/_xlpm.q))</f>
        <v>-0.47712125471966244</v>
      </c>
      <c r="X299" s="2"/>
      <c r="AC299" s="2"/>
      <c r="AH299" s="2"/>
      <c r="AI299" s="2"/>
    </row>
    <row r="300" spans="1:35">
      <c r="A300" s="1" t="str">
        <f>_xlfn.LET(_xlpm.sep," : ",CONCATENATE(O300,_xlpm.sep,P300))</f>
        <v>~oft~ : [ɑft]</v>
      </c>
      <c r="B300" s="1">
        <f>_xlfn.LET(_xlpm.d,$G300,_xlpm.k,_xlfn.CONCAT(LEFT(TRIM(B$1),1),"*"),COUNTIF(_xlpm.d,_xlpm.k))</f>
        <v>0</v>
      </c>
      <c r="C300" s="1">
        <f>_xlfn.LET(_xlpm.d,$G300,_xlpm.k,_xlfn.CONCAT(LEFT(TRIM(C$1),1),"*"),COUNTIF(_xlpm.d,_xlpm.k))</f>
        <v>0</v>
      </c>
      <c r="D300" s="1">
        <f>_xlfn.LET(_xlpm.d,$G300,_xlpm.k,_xlfn.CONCAT(LEFT(TRIM(D$1),1),"*"),COUNTIF(_xlpm.d,_xlpm.k))</f>
        <v>0</v>
      </c>
      <c r="E300" s="1">
        <f>LOG(F300+1,10)</f>
        <v>0.30102999566398114</v>
      </c>
      <c r="F300" s="7">
        <v>1</v>
      </c>
      <c r="G300" s="9" t="s">
        <v>955</v>
      </c>
      <c r="H300" s="4">
        <f>F300/freq.sum.r6e</f>
        <v>7.9668578712555765E-5</v>
      </c>
      <c r="I300" s="1" t="str">
        <f>_xlfn.LET(_xlpm.sep,":",_xlpm.w,$G300,LEFT(_xlpm.w,FIND(_xlpm.sep,_xlpm.w)-1))</f>
        <v>ɑft</v>
      </c>
      <c r="J300" s="1" t="str">
        <f>_xlfn.LET(_xlpm.sep,":",_xlpm.w,$G300,RIGHT(_xlpm.w,LEN(_xlpm.w)-FIND(_xlpm.sep,_xlpm.w)))</f>
        <v>oft</v>
      </c>
      <c r="K300" s="10">
        <f>_xlfn.LET(_xlpm.w,I300,LEN(_xlpm.w))</f>
        <v>3</v>
      </c>
      <c r="L300" s="10">
        <f>_xlfn.LET(_xlpm.w,J300,LEN(_xlpm.w))</f>
        <v>3</v>
      </c>
      <c r="M300" s="10">
        <f>_xlfn.LET(_xlpm.a,K300,_xlpm.b,L300,MAX(_xlpm.a,_xlpm.b))</f>
        <v>3</v>
      </c>
      <c r="N300" s="10">
        <f>_xlfn.LET(_xlpm.d,(K300,L300),MAX(_xlpm.d)-MIN(_xlpm.d))</f>
        <v>0</v>
      </c>
      <c r="O300" s="1" t="str">
        <f>_xlfn.LET(_xlpm.sep,":",_xlpm.w,$G300,_xlfn.CONCAT("~",RIGHT(_xlpm.w,LEN(_xlpm.w)-FIND(_xlpm.sep,_xlpm.w)),"~"))</f>
        <v>~oft~</v>
      </c>
      <c r="P300" s="1" t="str">
        <f>_xlfn.LET(_xlpm.sep,":",_xlpm.w,$G300,_xlfn.CONCAT("[",LEFT(_xlpm.w,FIND(_xlpm.sep,_xlpm.w)-1),"]"))</f>
        <v>[ɑft]</v>
      </c>
      <c r="Q300" s="14" cm="1">
        <f t="array" ref="Q300">SUM(_xlfn._xlws.FILTER($H$2:$H$2302,_xlfn.MAP($O$2:$O$2302,_xlfn.LAMBDA(_xlpm.x,_xlpm.x=$O300))))</f>
        <v>2.390057361376673E-4</v>
      </c>
      <c r="R300" s="14">
        <f>$H300/Q300</f>
        <v>0.33333333333333331</v>
      </c>
      <c r="S300" s="14" cm="1">
        <f t="array" ref="S300">SUM(_xlfn._xlws.FILTER($H$2:$H$2302,_xlfn.MAP($P$2:$P$2302,_xlfn.LAMBDA(_xlpm.x,_xlpm.x=$P300))))</f>
        <v>7.9668578712555765E-5</v>
      </c>
      <c r="T300" s="14">
        <f>$H300/S300</f>
        <v>1</v>
      </c>
      <c r="U300" s="14">
        <f>_xlfn.LET(_xlpm.freq,F300,_xlpm.size,M300+1,_xlpm.F,V300,LOG(1+_xlpm.freq)*LOG(1+_xlpm.size)*_xlpm.F)</f>
        <v>0.10520546868726234</v>
      </c>
      <c r="V300" s="14">
        <f>_xlfn.LET(_xlpm.a,T300,_xlpm.b,R300,2*_xlpm.a*_xlpm.b/(_xlpm.a+_xlpm.b))</f>
        <v>0.5</v>
      </c>
      <c r="W300" s="14">
        <f>_xlfn.LET(_xlpm.p,R300,_xlpm.q,T300,LOG(_xlpm.p/_xlpm.q))</f>
        <v>-0.47712125471966244</v>
      </c>
      <c r="X300" s="2"/>
      <c r="AC300" s="2"/>
      <c r="AH300" s="2"/>
      <c r="AI300" s="2"/>
    </row>
    <row r="301" spans="1:35">
      <c r="A301" s="1" t="str">
        <f>_xlfn.LET(_xlpm.sep," : ",CONCATENATE(O301,_xlpm.sep,P301))</f>
        <v>~ec~ : [ɛk]</v>
      </c>
      <c r="B301" s="1">
        <f>_xlfn.LET(_xlpm.d,$G301,_xlpm.k,_xlfn.CONCAT(LEFT(TRIM(B$1),1),"*"),COUNTIF(_xlpm.d,_xlpm.k))</f>
        <v>0</v>
      </c>
      <c r="C301" s="1">
        <f>_xlfn.LET(_xlpm.d,$G301,_xlpm.k,_xlfn.CONCAT(LEFT(TRIM(C$1),1),"*"),COUNTIF(_xlpm.d,_xlpm.k))</f>
        <v>0</v>
      </c>
      <c r="D301" s="1">
        <f>_xlfn.LET(_xlpm.d,$G301,_xlpm.k,_xlfn.CONCAT(LEFT(TRIM(D$1),1),"*"),COUNTIF(_xlpm.d,_xlpm.k))</f>
        <v>0</v>
      </c>
      <c r="E301" s="1">
        <f>LOG(F301+1,10)</f>
        <v>0.90308998699194343</v>
      </c>
      <c r="F301" s="7">
        <v>7</v>
      </c>
      <c r="G301" s="9" t="s">
        <v>975</v>
      </c>
      <c r="H301" s="4">
        <f>F301/freq.sum.r6e</f>
        <v>5.5768005098789041E-4</v>
      </c>
      <c r="I301" s="4" t="str">
        <f>_xlfn.LET(_xlpm.sep,":",_xlpm.w,$G301,LEFT(_xlpm.w,FIND(_xlpm.sep,_xlpm.w)-1))</f>
        <v>ɛk</v>
      </c>
      <c r="J301" s="4" t="str">
        <f>_xlfn.LET(_xlpm.sep,":",_xlpm.w,$G301,RIGHT(_xlpm.w,LEN(_xlpm.w)-FIND(_xlpm.sep,_xlpm.w)))</f>
        <v>ec</v>
      </c>
      <c r="K301" s="10">
        <f>_xlfn.LET(_xlpm.w,I301,LEN(_xlpm.w))</f>
        <v>2</v>
      </c>
      <c r="L301" s="10">
        <f>_xlfn.LET(_xlpm.w,J301,LEN(_xlpm.w))</f>
        <v>2</v>
      </c>
      <c r="M301" s="10">
        <f>_xlfn.LET(_xlpm.a,K301,_xlpm.b,L301,MAX(_xlpm.a,_xlpm.b))</f>
        <v>2</v>
      </c>
      <c r="N301" s="10">
        <f>_xlfn.LET(_xlpm.d,(K301,L301),MAX(_xlpm.d)-MIN(_xlpm.d))</f>
        <v>0</v>
      </c>
      <c r="O301" s="1" t="str">
        <f>_xlfn.LET(_xlpm.sep,":",_xlpm.w,$G301,_xlfn.CONCAT("~",RIGHT(_xlpm.w,LEN(_xlpm.w)-FIND(_xlpm.sep,_xlpm.w)),"~"))</f>
        <v>~ec~</v>
      </c>
      <c r="P301" s="1" t="str">
        <f>_xlfn.LET(_xlpm.sep,":",_xlpm.w,$G301,_xlfn.CONCAT("[",LEFT(_xlpm.w,FIND(_xlpm.sep,_xlpm.w)-1),"]"))</f>
        <v>[ɛk]</v>
      </c>
      <c r="Q301" s="14" cm="1">
        <f t="array" ref="Q301">SUM(_xlfn._xlws.FILTER($H$2:$H$2300,_xlfn.MAP($O$2:$O$2300,_xlfn.LAMBDA(_xlpm.x,_xlpm.x=$O301))))</f>
        <v>3.8240917782026763E-3</v>
      </c>
      <c r="R301" s="14">
        <f>$H301/Q301</f>
        <v>0.14583333333333337</v>
      </c>
      <c r="S301" s="14" cm="1">
        <f t="array" ref="S301">SUM(_xlfn._xlws.FILTER($H$2:$H$2300,_xlfn.MAP($P$2:$P$2300,_xlfn.LAMBDA(_xlpm.x,_xlpm.x=$P301))))</f>
        <v>1.2746972594008922E-3</v>
      </c>
      <c r="T301" s="14">
        <f>$H301/S301</f>
        <v>0.43750000000000006</v>
      </c>
      <c r="U301" s="14">
        <f>_xlfn.LET(_xlpm.freq,F301,_xlpm.size,M301+1,_xlpm.F,V301,LOG(1+_xlpm.freq)*LOG(1+_xlpm.size)*_xlpm.F)</f>
        <v>0.1189375140049117</v>
      </c>
      <c r="V301" s="14">
        <f>_xlfn.LET(_xlpm.a,T301,_xlpm.b,R301,2*_xlpm.a*_xlpm.b/(_xlpm.a+_xlpm.b))</f>
        <v>0.21875000000000003</v>
      </c>
      <c r="W301" s="14">
        <f>_xlfn.LET(_xlpm.p,R301,_xlpm.q,T301,LOG(_xlpm.p/_xlpm.q))</f>
        <v>-0.47712125471966238</v>
      </c>
      <c r="X301" s="2"/>
      <c r="AC301" s="2"/>
      <c r="AH301" s="2"/>
      <c r="AI301" s="2"/>
    </row>
    <row r="302" spans="1:35">
      <c r="A302" s="1" t="str">
        <f>_xlfn.LET(_xlpm.sep," : ",CONCATENATE(O302,_xlpm.sep,P302))</f>
        <v>~oct~ : [ɑkt]</v>
      </c>
      <c r="B302" s="1">
        <f>_xlfn.LET(_xlpm.d,$G302,_xlpm.k,_xlfn.CONCAT(LEFT(TRIM(B$1),1),"*"),COUNTIF(_xlpm.d,_xlpm.k))</f>
        <v>0</v>
      </c>
      <c r="C302" s="1">
        <f>_xlfn.LET(_xlpm.d,$G302,_xlpm.k,_xlfn.CONCAT(LEFT(TRIM(C$1),1),"*"),COUNTIF(_xlpm.d,_xlpm.k))</f>
        <v>0</v>
      </c>
      <c r="D302" s="1">
        <f>_xlfn.LET(_xlpm.d,$G302,_xlpm.k,_xlfn.CONCAT(LEFT(TRIM(D$1),1),"*"),COUNTIF(_xlpm.d,_xlpm.k))</f>
        <v>0</v>
      </c>
      <c r="E302" s="1">
        <f>LOG(F302+1,10)</f>
        <v>0.30102999566398114</v>
      </c>
      <c r="F302" s="7">
        <v>1</v>
      </c>
      <c r="G302" s="9" t="s">
        <v>1031</v>
      </c>
      <c r="H302" s="4">
        <f>F302/freq.sum.r6e</f>
        <v>7.9668578712555765E-5</v>
      </c>
      <c r="I302" s="4" t="str">
        <f>_xlfn.LET(_xlpm.sep,":",_xlpm.w,$G302,LEFT(_xlpm.w,FIND(_xlpm.sep,_xlpm.w)-1))</f>
        <v>ɑkt</v>
      </c>
      <c r="J302" s="4" t="str">
        <f>_xlfn.LET(_xlpm.sep,":",_xlpm.w,$G302,RIGHT(_xlpm.w,LEN(_xlpm.w)-FIND(_xlpm.sep,_xlpm.w)))</f>
        <v>oct</v>
      </c>
      <c r="K302" s="10">
        <f>_xlfn.LET(_xlpm.w,I302,LEN(_xlpm.w))</f>
        <v>3</v>
      </c>
      <c r="L302" s="10">
        <f>_xlfn.LET(_xlpm.w,J302,LEN(_xlpm.w))</f>
        <v>3</v>
      </c>
      <c r="M302" s="10">
        <f>_xlfn.LET(_xlpm.a,K302,_xlpm.b,L302,MAX(_xlpm.a,_xlpm.b))</f>
        <v>3</v>
      </c>
      <c r="N302" s="10">
        <f>_xlfn.LET(_xlpm.d,(K302,L302),MAX(_xlpm.d)-MIN(_xlpm.d))</f>
        <v>0</v>
      </c>
      <c r="O302" s="1" t="str">
        <f>_xlfn.LET(_xlpm.sep,":",_xlpm.w,$G302,_xlfn.CONCAT("~",RIGHT(_xlpm.w,LEN(_xlpm.w)-FIND(_xlpm.sep,_xlpm.w)),"~"))</f>
        <v>~oct~</v>
      </c>
      <c r="P302" s="1" t="str">
        <f>_xlfn.LET(_xlpm.sep,":",_xlpm.w,$G302,_xlfn.CONCAT("[",LEFT(_xlpm.w,FIND(_xlpm.sep,_xlpm.w)-1),"]"))</f>
        <v>[ɑkt]</v>
      </c>
      <c r="Q302" s="14" cm="1">
        <f t="array" ref="Q302">SUM(_xlfn._xlws.FILTER($H$2:$H$2300,_xlfn.MAP($O$2:$O$2300,_xlfn.LAMBDA(_xlpm.x,_xlpm.x=$O302))))</f>
        <v>2.390057361376673E-4</v>
      </c>
      <c r="R302" s="14">
        <f>$H302/Q302</f>
        <v>0.33333333333333331</v>
      </c>
      <c r="S302" s="14" cm="1">
        <f t="array" ref="S302">SUM(_xlfn._xlws.FILTER($H$2:$H$2300,_xlfn.MAP($P$2:$P$2300,_xlfn.LAMBDA(_xlpm.x,_xlpm.x=$P302))))</f>
        <v>7.9668578712555765E-5</v>
      </c>
      <c r="T302" s="14">
        <f>$H302/S302</f>
        <v>1</v>
      </c>
      <c r="U302" s="14">
        <f>_xlfn.LET(_xlpm.freq,F302,_xlpm.size,M302+1,_xlpm.F,V302,LOG(1+_xlpm.freq)*LOG(1+_xlpm.size)*_xlpm.F)</f>
        <v>0.10520546868726234</v>
      </c>
      <c r="V302" s="14">
        <f>_xlfn.LET(_xlpm.a,T302,_xlpm.b,R302,2*_xlpm.a*_xlpm.b/(_xlpm.a+_xlpm.b))</f>
        <v>0.5</v>
      </c>
      <c r="W302" s="14">
        <f>_xlfn.LET(_xlpm.p,R302,_xlpm.q,T302,LOG(_xlpm.p/_xlpm.q))</f>
        <v>-0.47712125471966244</v>
      </c>
      <c r="X302" s="2"/>
      <c r="AC302" s="2"/>
      <c r="AH302" s="2"/>
      <c r="AI302" s="2"/>
    </row>
    <row r="303" spans="1:35">
      <c r="A303" s="1" t="str">
        <f>_xlfn.LET(_xlpm.sep," : ",CONCATENATE(O303,_xlpm.sep,P303))</f>
        <v>~acr~ : [əkɹ]</v>
      </c>
      <c r="B303" s="1">
        <f>_xlfn.LET(_xlpm.d,$G303,_xlpm.k,_xlfn.CONCAT(LEFT(TRIM(B$1),1),"*"),COUNTIF(_xlpm.d,_xlpm.k))</f>
        <v>0</v>
      </c>
      <c r="C303" s="1">
        <f>_xlfn.LET(_xlpm.d,$G303,_xlpm.k,_xlfn.CONCAT(LEFT(TRIM(C$1),1),"*"),COUNTIF(_xlpm.d,_xlpm.k))</f>
        <v>0</v>
      </c>
      <c r="D303" s="1">
        <f>_xlfn.LET(_xlpm.d,$G303,_xlpm.k,_xlfn.CONCAT(LEFT(TRIM(D$1),1),"*"),COUNTIF(_xlpm.d,_xlpm.k))</f>
        <v>0</v>
      </c>
      <c r="E303" s="1">
        <f>LOG(F303+1,10)</f>
        <v>0.30102999566398114</v>
      </c>
      <c r="F303" s="7">
        <v>1</v>
      </c>
      <c r="G303" s="9" t="s">
        <v>1047</v>
      </c>
      <c r="H303" s="4">
        <f>F303/freq.sum.r6e</f>
        <v>7.9668578712555765E-5</v>
      </c>
      <c r="I303" s="4" t="str">
        <f>_xlfn.LET(_xlpm.sep,":",_xlpm.w,$G303,LEFT(_xlpm.w,FIND(_xlpm.sep,_xlpm.w)-1))</f>
        <v>əkɹ</v>
      </c>
      <c r="J303" s="4" t="str">
        <f>_xlfn.LET(_xlpm.sep,":",_xlpm.w,$G303,RIGHT(_xlpm.w,LEN(_xlpm.w)-FIND(_xlpm.sep,_xlpm.w)))</f>
        <v>acr</v>
      </c>
      <c r="K303" s="10">
        <f>_xlfn.LET(_xlpm.w,I303,LEN(_xlpm.w))</f>
        <v>3</v>
      </c>
      <c r="L303" s="10">
        <f>_xlfn.LET(_xlpm.w,J303,LEN(_xlpm.w))</f>
        <v>3</v>
      </c>
      <c r="M303" s="10">
        <f>_xlfn.LET(_xlpm.a,K303,_xlpm.b,L303,MAX(_xlpm.a,_xlpm.b))</f>
        <v>3</v>
      </c>
      <c r="N303" s="10">
        <f>_xlfn.LET(_xlpm.d,(K303,L303),MAX(_xlpm.d)-MIN(_xlpm.d))</f>
        <v>0</v>
      </c>
      <c r="O303" s="1" t="str">
        <f>_xlfn.LET(_xlpm.sep,":",_xlpm.w,$G303,_xlfn.CONCAT("~",RIGHT(_xlpm.w,LEN(_xlpm.w)-FIND(_xlpm.sep,_xlpm.w)),"~"))</f>
        <v>~acr~</v>
      </c>
      <c r="P303" s="1" t="str">
        <f>_xlfn.LET(_xlpm.sep,":",_xlpm.w,$G303,_xlfn.CONCAT("[",LEFT(_xlpm.w,FIND(_xlpm.sep,_xlpm.w)-1),"]"))</f>
        <v>[əkɹ]</v>
      </c>
      <c r="Q303" s="14" cm="1">
        <f t="array" ref="Q303">SUM(_xlfn._xlws.FILTER($H$2:$H$2300,_xlfn.MAP($O$2:$O$2300,_xlfn.LAMBDA(_xlpm.x,_xlpm.x=$O303))))</f>
        <v>2.390057361376673E-4</v>
      </c>
      <c r="R303" s="14">
        <f>$H303/Q303</f>
        <v>0.33333333333333331</v>
      </c>
      <c r="S303" s="14" cm="1">
        <f t="array" ref="S303">SUM(_xlfn._xlws.FILTER($H$2:$H$2300,_xlfn.MAP($P$2:$P$2300,_xlfn.LAMBDA(_xlpm.x,_xlpm.x=$P303))))</f>
        <v>7.9668578712555765E-5</v>
      </c>
      <c r="T303" s="14">
        <f>$H303/S303</f>
        <v>1</v>
      </c>
      <c r="U303" s="14">
        <f>_xlfn.LET(_xlpm.freq,F303,_xlpm.size,M303+1,_xlpm.F,V303,LOG(1+_xlpm.freq)*LOG(1+_xlpm.size)*_xlpm.F)</f>
        <v>0.10520546868726234</v>
      </c>
      <c r="V303" s="14">
        <f>_xlfn.LET(_xlpm.a,T303,_xlpm.b,R303,2*_xlpm.a*_xlpm.b/(_xlpm.a+_xlpm.b))</f>
        <v>0.5</v>
      </c>
      <c r="W303" s="14">
        <f>_xlfn.LET(_xlpm.p,R303,_xlpm.q,T303,LOG(_xlpm.p/_xlpm.q))</f>
        <v>-0.47712125471966244</v>
      </c>
      <c r="X303" s="2"/>
      <c r="AC303" s="2"/>
      <c r="AH303" s="2"/>
      <c r="AI303" s="2"/>
    </row>
    <row r="304" spans="1:35">
      <c r="A304" s="1" t="str">
        <f>_xlfn.LET(_xlpm.sep," : ",CONCATENATE(O304,_xlpm.sep,P304))</f>
        <v>~oct~ : [ɑkʃ]</v>
      </c>
      <c r="B304" s="1">
        <f>_xlfn.LET(_xlpm.d,$G304,_xlpm.k,_xlfn.CONCAT(LEFT(TRIM(B$1),1),"*"),COUNTIF(_xlpm.d,_xlpm.k))</f>
        <v>0</v>
      </c>
      <c r="C304" s="1">
        <f>_xlfn.LET(_xlpm.d,$G304,_xlpm.k,_xlfn.CONCAT(LEFT(TRIM(C$1),1),"*"),COUNTIF(_xlpm.d,_xlpm.k))</f>
        <v>0</v>
      </c>
      <c r="D304" s="1">
        <f>_xlfn.LET(_xlpm.d,$G304,_xlpm.k,_xlfn.CONCAT(LEFT(TRIM(D$1),1),"*"),COUNTIF(_xlpm.d,_xlpm.k))</f>
        <v>0</v>
      </c>
      <c r="E304" s="1">
        <f>LOG(F304+1,10)</f>
        <v>0.30102999566398114</v>
      </c>
      <c r="F304" s="7">
        <v>1</v>
      </c>
      <c r="G304" s="9" t="s">
        <v>1054</v>
      </c>
      <c r="H304" s="4">
        <f>F304/freq.sum.r6e</f>
        <v>7.9668578712555765E-5</v>
      </c>
      <c r="I304" s="1" t="str">
        <f>_xlfn.LET(_xlpm.sep,":",_xlpm.w,$G304,LEFT(_xlpm.w,FIND(_xlpm.sep,_xlpm.w)-1))</f>
        <v>ɑkʃ</v>
      </c>
      <c r="J304" s="1" t="str">
        <f>_xlfn.LET(_xlpm.sep,":",_xlpm.w,$G304,RIGHT(_xlpm.w,LEN(_xlpm.w)-FIND(_xlpm.sep,_xlpm.w)))</f>
        <v>oct</v>
      </c>
      <c r="K304" s="10">
        <f>_xlfn.LET(_xlpm.w,I304,LEN(_xlpm.w))</f>
        <v>3</v>
      </c>
      <c r="L304" s="10">
        <f>_xlfn.LET(_xlpm.w,J304,LEN(_xlpm.w))</f>
        <v>3</v>
      </c>
      <c r="M304" s="10">
        <f>_xlfn.LET(_xlpm.a,K304,_xlpm.b,L304,MAX(_xlpm.a,_xlpm.b))</f>
        <v>3</v>
      </c>
      <c r="N304" s="10">
        <f>_xlfn.LET(_xlpm.d,(K304,L304),MAX(_xlpm.d)-MIN(_xlpm.d))</f>
        <v>0</v>
      </c>
      <c r="O304" s="1" t="str">
        <f>_xlfn.LET(_xlpm.sep,":",_xlpm.w,$G304,_xlfn.CONCAT("~",RIGHT(_xlpm.w,LEN(_xlpm.w)-FIND(_xlpm.sep,_xlpm.w)),"~"))</f>
        <v>~oct~</v>
      </c>
      <c r="P304" s="1" t="str">
        <f>_xlfn.LET(_xlpm.sep,":",_xlpm.w,$G304,_xlfn.CONCAT("[",LEFT(_xlpm.w,FIND(_xlpm.sep,_xlpm.w)-1),"]"))</f>
        <v>[ɑkʃ]</v>
      </c>
      <c r="Q304" s="14" cm="1">
        <f t="array" ref="Q304">SUM(_xlfn._xlws.FILTER($H$2:$H$2302,_xlfn.MAP($O$2:$O$2302,_xlfn.LAMBDA(_xlpm.x,_xlpm.x=$O304))))</f>
        <v>2.390057361376673E-4</v>
      </c>
      <c r="R304" s="14">
        <f>$H304/Q304</f>
        <v>0.33333333333333331</v>
      </c>
      <c r="S304" s="14" cm="1">
        <f t="array" ref="S304">SUM(_xlfn._xlws.FILTER($H$2:$H$2302,_xlfn.MAP($P$2:$P$2302,_xlfn.LAMBDA(_xlpm.x,_xlpm.x=$P304))))</f>
        <v>7.9668578712555765E-5</v>
      </c>
      <c r="T304" s="14">
        <f>$H304/S304</f>
        <v>1</v>
      </c>
      <c r="U304" s="14">
        <f>_xlfn.LET(_xlpm.freq,F304,_xlpm.size,M304+1,_xlpm.F,V304,LOG(1+_xlpm.freq)*LOG(1+_xlpm.size)*_xlpm.F)</f>
        <v>0.10520546868726234</v>
      </c>
      <c r="V304" s="14">
        <f>_xlfn.LET(_xlpm.a,T304,_xlpm.b,R304,2*_xlpm.a*_xlpm.b/(_xlpm.a+_xlpm.b))</f>
        <v>0.5</v>
      </c>
      <c r="W304" s="14">
        <f>_xlfn.LET(_xlpm.p,R304,_xlpm.q,T304,LOG(_xlpm.p/_xlpm.q))</f>
        <v>-0.47712125471966244</v>
      </c>
      <c r="X304" s="2"/>
      <c r="AC304" s="2"/>
      <c r="AH304" s="2"/>
      <c r="AI304" s="2"/>
    </row>
    <row r="305" spans="1:35">
      <c r="A305" s="1" t="str">
        <f>_xlfn.LET(_xlpm.sep," : ",CONCATENATE(O305,_xlpm.sep,P305))</f>
        <v>~alm~ : [ɔlm]</v>
      </c>
      <c r="B305" s="1">
        <f>_xlfn.LET(_xlpm.d,$G305,_xlpm.k,_xlfn.CONCAT(LEFT(TRIM(B$1),1),"*"),COUNTIF(_xlpm.d,_xlpm.k))</f>
        <v>0</v>
      </c>
      <c r="C305" s="1">
        <f>_xlfn.LET(_xlpm.d,$G305,_xlpm.k,_xlfn.CONCAT(LEFT(TRIM(C$1),1),"*"),COUNTIF(_xlpm.d,_xlpm.k))</f>
        <v>0</v>
      </c>
      <c r="D305" s="1">
        <f>_xlfn.LET(_xlpm.d,$G305,_xlpm.k,_xlfn.CONCAT(LEFT(TRIM(D$1),1),"*"),COUNTIF(_xlpm.d,_xlpm.k))</f>
        <v>0</v>
      </c>
      <c r="E305" s="1">
        <f>LOG(F305+1,10)</f>
        <v>0.30102999566398114</v>
      </c>
      <c r="F305" s="7">
        <v>1</v>
      </c>
      <c r="G305" s="9" t="s">
        <v>1113</v>
      </c>
      <c r="H305" s="4">
        <f>F305/freq.sum.r6e</f>
        <v>7.9668578712555765E-5</v>
      </c>
      <c r="I305" s="1" t="str">
        <f>_xlfn.LET(_xlpm.sep,":",_xlpm.w,$G305,LEFT(_xlpm.w,FIND(_xlpm.sep,_xlpm.w)-1))</f>
        <v>ɔlm</v>
      </c>
      <c r="J305" s="1" t="str">
        <f>_xlfn.LET(_xlpm.sep,":",_xlpm.w,$G305,RIGHT(_xlpm.w,LEN(_xlpm.w)-FIND(_xlpm.sep,_xlpm.w)))</f>
        <v>alm</v>
      </c>
      <c r="K305" s="10">
        <f>_xlfn.LET(_xlpm.w,I305,LEN(_xlpm.w))</f>
        <v>3</v>
      </c>
      <c r="L305" s="10">
        <f>_xlfn.LET(_xlpm.w,J305,LEN(_xlpm.w))</f>
        <v>3</v>
      </c>
      <c r="M305" s="10">
        <f>_xlfn.LET(_xlpm.a,K305,_xlpm.b,L305,MAX(_xlpm.a,_xlpm.b))</f>
        <v>3</v>
      </c>
      <c r="N305" s="10">
        <f>_xlfn.LET(_xlpm.d,(K305,L305),MAX(_xlpm.d)-MIN(_xlpm.d))</f>
        <v>0</v>
      </c>
      <c r="O305" s="1" t="str">
        <f>_xlfn.LET(_xlpm.sep,":",_xlpm.w,$G305,_xlfn.CONCAT("~",RIGHT(_xlpm.w,LEN(_xlpm.w)-FIND(_xlpm.sep,_xlpm.w)),"~"))</f>
        <v>~alm~</v>
      </c>
      <c r="P305" s="1" t="str">
        <f>_xlfn.LET(_xlpm.sep,":",_xlpm.w,$G305,_xlfn.CONCAT("[",LEFT(_xlpm.w,FIND(_xlpm.sep,_xlpm.w)-1),"]"))</f>
        <v>[ɔlm]</v>
      </c>
      <c r="Q305" s="14" cm="1">
        <f t="array" ref="Q305">SUM(_xlfn._xlws.FILTER($H$2:$H$2300,_xlfn.MAP($O$2:$O$2300,_xlfn.LAMBDA(_xlpm.x,_xlpm.x=$O305))))</f>
        <v>2.390057361376673E-4</v>
      </c>
      <c r="R305" s="14">
        <f>$H305/Q305</f>
        <v>0.33333333333333331</v>
      </c>
      <c r="S305" s="14" cm="1">
        <f t="array" ref="S305">SUM(_xlfn._xlws.FILTER($H$2:$H$2300,_xlfn.MAP($P$2:$P$2300,_xlfn.LAMBDA(_xlpm.x,_xlpm.x=$P305))))</f>
        <v>7.9668578712555765E-5</v>
      </c>
      <c r="T305" s="14">
        <f>$H305/S305</f>
        <v>1</v>
      </c>
      <c r="U305" s="14">
        <f>_xlfn.LET(_xlpm.freq,F305,_xlpm.size,M305+1,_xlpm.F,V305,LOG(1+_xlpm.freq)*LOG(1+_xlpm.size)*_xlpm.F)</f>
        <v>0.10520546868726234</v>
      </c>
      <c r="V305" s="14">
        <f>_xlfn.LET(_xlpm.a,T305,_xlpm.b,R305,2*_xlpm.a*_xlpm.b/(_xlpm.a+_xlpm.b))</f>
        <v>0.5</v>
      </c>
      <c r="W305" s="14">
        <f>_xlfn.LET(_xlpm.p,R305,_xlpm.q,T305,LOG(_xlpm.p/_xlpm.q))</f>
        <v>-0.47712125471966244</v>
      </c>
      <c r="X305" s="2"/>
      <c r="AC305" s="2"/>
      <c r="AH305" s="2"/>
      <c r="AI305" s="2"/>
    </row>
    <row r="306" spans="1:35">
      <c r="A306" s="1" t="str">
        <f>_xlfn.LET(_xlpm.sep," : ",CONCATENATE(O306,_xlpm.sep,P306))</f>
        <v>~ams~ : [əms]</v>
      </c>
      <c r="B306" s="1">
        <f>_xlfn.LET(_xlpm.d,$G306,_xlpm.k,_xlfn.CONCAT(LEFT(TRIM(B$1),1),"*"),COUNTIF(_xlpm.d,_xlpm.k))</f>
        <v>0</v>
      </c>
      <c r="C306" s="1">
        <f>_xlfn.LET(_xlpm.d,$G306,_xlpm.k,_xlfn.CONCAT(LEFT(TRIM(C$1),1),"*"),COUNTIF(_xlpm.d,_xlpm.k))</f>
        <v>0</v>
      </c>
      <c r="D306" s="1">
        <f>_xlfn.LET(_xlpm.d,$G306,_xlpm.k,_xlfn.CONCAT(LEFT(TRIM(D$1),1),"*"),COUNTIF(_xlpm.d,_xlpm.k))</f>
        <v>0</v>
      </c>
      <c r="E306" s="1">
        <f>LOG(F306+1,10)</f>
        <v>0.30102999566398114</v>
      </c>
      <c r="F306" s="7">
        <v>1</v>
      </c>
      <c r="G306" s="9" t="s">
        <v>1219</v>
      </c>
      <c r="H306" s="4">
        <f>F306/freq.sum.r6e</f>
        <v>7.9668578712555765E-5</v>
      </c>
      <c r="I306" s="1" t="str">
        <f>_xlfn.LET(_xlpm.sep,":",_xlpm.w,$G306,LEFT(_xlpm.w,FIND(_xlpm.sep,_xlpm.w)-1))</f>
        <v>əms</v>
      </c>
      <c r="J306" s="1" t="str">
        <f>_xlfn.LET(_xlpm.sep,":",_xlpm.w,$G306,RIGHT(_xlpm.w,LEN(_xlpm.w)-FIND(_xlpm.sep,_xlpm.w)))</f>
        <v>ams</v>
      </c>
      <c r="K306" s="10">
        <f>_xlfn.LET(_xlpm.w,I306,LEN(_xlpm.w))</f>
        <v>3</v>
      </c>
      <c r="L306" s="10">
        <f>_xlfn.LET(_xlpm.w,J306,LEN(_xlpm.w))</f>
        <v>3</v>
      </c>
      <c r="M306" s="10">
        <f>_xlfn.LET(_xlpm.a,K306,_xlpm.b,L306,MAX(_xlpm.a,_xlpm.b))</f>
        <v>3</v>
      </c>
      <c r="N306" s="10">
        <f>_xlfn.LET(_xlpm.d,(K306,L306),MAX(_xlpm.d)-MIN(_xlpm.d))</f>
        <v>0</v>
      </c>
      <c r="O306" s="1" t="str">
        <f>_xlfn.LET(_xlpm.sep,":",_xlpm.w,$G306,_xlfn.CONCAT("~",RIGHT(_xlpm.w,LEN(_xlpm.w)-FIND(_xlpm.sep,_xlpm.w)),"~"))</f>
        <v>~ams~</v>
      </c>
      <c r="P306" s="1" t="str">
        <f>_xlfn.LET(_xlpm.sep,":",_xlpm.w,$G306,_xlfn.CONCAT("[",LEFT(_xlpm.w,FIND(_xlpm.sep,_xlpm.w)-1),"]"))</f>
        <v>[əms]</v>
      </c>
      <c r="Q306" s="14" cm="1">
        <f t="array" ref="Q306">SUM(_xlfn._xlws.FILTER($H$2:$H$2302,_xlfn.MAP($O$2:$O$2302,_xlfn.LAMBDA(_xlpm.x,_xlpm.x=$O306))))</f>
        <v>2.390057361376673E-4</v>
      </c>
      <c r="R306" s="14">
        <f>$H306/Q306</f>
        <v>0.33333333333333331</v>
      </c>
      <c r="S306" s="14" cm="1">
        <f t="array" ref="S306">SUM(_xlfn._xlws.FILTER($H$2:$H$2302,_xlfn.MAP($P$2:$P$2302,_xlfn.LAMBDA(_xlpm.x,_xlpm.x=$P306))))</f>
        <v>7.9668578712555765E-5</v>
      </c>
      <c r="T306" s="14">
        <f>$H306/S306</f>
        <v>1</v>
      </c>
      <c r="U306" s="14">
        <f>_xlfn.LET(_xlpm.freq,F306,_xlpm.size,M306+1,_xlpm.F,V306,LOG(1+_xlpm.freq)*LOG(1+_xlpm.size)*_xlpm.F)</f>
        <v>0.10520546868726234</v>
      </c>
      <c r="V306" s="14">
        <f>_xlfn.LET(_xlpm.a,T306,_xlpm.b,R306,2*_xlpm.a*_xlpm.b/(_xlpm.a+_xlpm.b))</f>
        <v>0.5</v>
      </c>
      <c r="W306" s="14">
        <f>_xlfn.LET(_xlpm.p,R306,_xlpm.q,T306,LOG(_xlpm.p/_xlpm.q))</f>
        <v>-0.47712125471966244</v>
      </c>
      <c r="X306" s="2"/>
      <c r="AC306" s="2"/>
      <c r="AH306" s="2"/>
      <c r="AI306" s="2"/>
    </row>
    <row r="307" spans="1:35">
      <c r="A307" s="1" t="str">
        <f>_xlfn.LET(_xlpm.sep," : ",CONCATENATE(O307,_xlpm.sep,P307))</f>
        <v>~ems~ : [ɛms]</v>
      </c>
      <c r="B307" s="1">
        <f>_xlfn.LET(_xlpm.d,$G307,_xlpm.k,_xlfn.CONCAT(LEFT(TRIM(B$1),1),"*"),COUNTIF(_xlpm.d,_xlpm.k))</f>
        <v>0</v>
      </c>
      <c r="C307" s="1">
        <f>_xlfn.LET(_xlpm.d,$G307,_xlpm.k,_xlfn.CONCAT(LEFT(TRIM(C$1),1),"*"),COUNTIF(_xlpm.d,_xlpm.k))</f>
        <v>0</v>
      </c>
      <c r="D307" s="1">
        <f>_xlfn.LET(_xlpm.d,$G307,_xlpm.k,_xlfn.CONCAT(LEFT(TRIM(D$1),1),"*"),COUNTIF(_xlpm.d,_xlpm.k))</f>
        <v>0</v>
      </c>
      <c r="E307" s="1">
        <f>LOG(F307+1,10)</f>
        <v>0.30102999566398114</v>
      </c>
      <c r="F307" s="7">
        <v>1</v>
      </c>
      <c r="G307" s="9" t="s">
        <v>1220</v>
      </c>
      <c r="H307" s="4">
        <f>F307/freq.sum.r6e</f>
        <v>7.9668578712555765E-5</v>
      </c>
      <c r="I307" s="4" t="str">
        <f>_xlfn.LET(_xlpm.sep,":",_xlpm.w,$G307,LEFT(_xlpm.w,FIND(_xlpm.sep,_xlpm.w)-1))</f>
        <v>ɛms</v>
      </c>
      <c r="J307" s="4" t="str">
        <f>_xlfn.LET(_xlpm.sep,":",_xlpm.w,$G307,RIGHT(_xlpm.w,LEN(_xlpm.w)-FIND(_xlpm.sep,_xlpm.w)))</f>
        <v>ems</v>
      </c>
      <c r="K307" s="10">
        <f>_xlfn.LET(_xlpm.w,I307,LEN(_xlpm.w))</f>
        <v>3</v>
      </c>
      <c r="L307" s="10">
        <f>_xlfn.LET(_xlpm.w,J307,LEN(_xlpm.w))</f>
        <v>3</v>
      </c>
      <c r="M307" s="10">
        <f>_xlfn.LET(_xlpm.a,K307,_xlpm.b,L307,MAX(_xlpm.a,_xlpm.b))</f>
        <v>3</v>
      </c>
      <c r="N307" s="10">
        <f>_xlfn.LET(_xlpm.d,(K307,L307),MAX(_xlpm.d)-MIN(_xlpm.d))</f>
        <v>0</v>
      </c>
      <c r="O307" s="1" t="str">
        <f>_xlfn.LET(_xlpm.sep,":",_xlpm.w,$G307,_xlfn.CONCAT("~",RIGHT(_xlpm.w,LEN(_xlpm.w)-FIND(_xlpm.sep,_xlpm.w)),"~"))</f>
        <v>~ems~</v>
      </c>
      <c r="P307" s="1" t="str">
        <f>_xlfn.LET(_xlpm.sep,":",_xlpm.w,$G307,_xlfn.CONCAT("[",LEFT(_xlpm.w,FIND(_xlpm.sep,_xlpm.w)-1),"]"))</f>
        <v>[ɛms]</v>
      </c>
      <c r="Q307" s="14" cm="1">
        <f t="array" ref="Q307">SUM(_xlfn._xlws.FILTER($H$2:$H$2300,_xlfn.MAP($O$2:$O$2300,_xlfn.LAMBDA(_xlpm.x,_xlpm.x=$O307))))</f>
        <v>2.390057361376673E-4</v>
      </c>
      <c r="R307" s="14">
        <f>$H307/Q307</f>
        <v>0.33333333333333331</v>
      </c>
      <c r="S307" s="14" cm="1">
        <f t="array" ref="S307">SUM(_xlfn._xlws.FILTER($H$2:$H$2300,_xlfn.MAP($P$2:$P$2300,_xlfn.LAMBDA(_xlpm.x,_xlpm.x=$P307))))</f>
        <v>7.9668578712555765E-5</v>
      </c>
      <c r="T307" s="14">
        <f>$H307/S307</f>
        <v>1</v>
      </c>
      <c r="U307" s="14">
        <f>_xlfn.LET(_xlpm.freq,F307,_xlpm.size,M307+1,_xlpm.F,V307,LOG(1+_xlpm.freq)*LOG(1+_xlpm.size)*_xlpm.F)</f>
        <v>0.10520546868726234</v>
      </c>
      <c r="V307" s="14">
        <f>_xlfn.LET(_xlpm.a,T307,_xlpm.b,R307,2*_xlpm.a*_xlpm.b/(_xlpm.a+_xlpm.b))</f>
        <v>0.5</v>
      </c>
      <c r="W307" s="14">
        <f>_xlfn.LET(_xlpm.p,R307,_xlpm.q,T307,LOG(_xlpm.p/_xlpm.q))</f>
        <v>-0.47712125471966244</v>
      </c>
      <c r="X307" s="2"/>
      <c r="AC307" s="2"/>
      <c r="AH307" s="2"/>
      <c r="AI307" s="2"/>
    </row>
    <row r="308" spans="1:35">
      <c r="A308" s="1" t="str">
        <f>_xlfn.LET(_xlpm.sep," : ",CONCATENATE(O308,_xlpm.sep,P308))</f>
        <v>~onv~ : [ɑnv]</v>
      </c>
      <c r="B308" s="1">
        <f>_xlfn.LET(_xlpm.d,$G308,_xlpm.k,_xlfn.CONCAT(LEFT(TRIM(B$1),1),"*"),COUNTIF(_xlpm.d,_xlpm.k))</f>
        <v>0</v>
      </c>
      <c r="C308" s="1">
        <f>_xlfn.LET(_xlpm.d,$G308,_xlpm.k,_xlfn.CONCAT(LEFT(TRIM(C$1),1),"*"),COUNTIF(_xlpm.d,_xlpm.k))</f>
        <v>0</v>
      </c>
      <c r="D308" s="1">
        <f>_xlfn.LET(_xlpm.d,$G308,_xlpm.k,_xlfn.CONCAT(LEFT(TRIM(D$1),1),"*"),COUNTIF(_xlpm.d,_xlpm.k))</f>
        <v>0</v>
      </c>
      <c r="E308" s="1">
        <f>LOG(F308+1,10)</f>
        <v>0.30102999566398114</v>
      </c>
      <c r="F308" s="7">
        <v>1</v>
      </c>
      <c r="G308" s="9" t="s">
        <v>1388</v>
      </c>
      <c r="H308" s="4">
        <f>F308/freq.sum.r6e</f>
        <v>7.9668578712555765E-5</v>
      </c>
      <c r="I308" s="4" t="str">
        <f>_xlfn.LET(_xlpm.sep,":",_xlpm.w,$G308,LEFT(_xlpm.w,FIND(_xlpm.sep,_xlpm.w)-1))</f>
        <v>ɑnv</v>
      </c>
      <c r="J308" s="4" t="str">
        <f>_xlfn.LET(_xlpm.sep,":",_xlpm.w,$G308,RIGHT(_xlpm.w,LEN(_xlpm.w)-FIND(_xlpm.sep,_xlpm.w)))</f>
        <v>onv</v>
      </c>
      <c r="K308" s="10">
        <f>_xlfn.LET(_xlpm.w,I308,LEN(_xlpm.w))</f>
        <v>3</v>
      </c>
      <c r="L308" s="10">
        <f>_xlfn.LET(_xlpm.w,J308,LEN(_xlpm.w))</f>
        <v>3</v>
      </c>
      <c r="M308" s="10">
        <f>_xlfn.LET(_xlpm.a,K308,_xlpm.b,L308,MAX(_xlpm.a,_xlpm.b))</f>
        <v>3</v>
      </c>
      <c r="N308" s="10">
        <f>_xlfn.LET(_xlpm.d,(K308,L308),MAX(_xlpm.d)-MIN(_xlpm.d))</f>
        <v>0</v>
      </c>
      <c r="O308" s="1" t="str">
        <f>_xlfn.LET(_xlpm.sep,":",_xlpm.w,$G308,_xlfn.CONCAT("~",RIGHT(_xlpm.w,LEN(_xlpm.w)-FIND(_xlpm.sep,_xlpm.w)),"~"))</f>
        <v>~onv~</v>
      </c>
      <c r="P308" s="1" t="str">
        <f>_xlfn.LET(_xlpm.sep,":",_xlpm.w,$G308,_xlfn.CONCAT("[",LEFT(_xlpm.w,FIND(_xlpm.sep,_xlpm.w)-1),"]"))</f>
        <v>[ɑnv]</v>
      </c>
      <c r="Q308" s="14" cm="1">
        <f t="array" ref="Q308">SUM(_xlfn._xlws.FILTER($H$2:$H$2300,_xlfn.MAP($O$2:$O$2300,_xlfn.LAMBDA(_xlpm.x,_xlpm.x=$O308))))</f>
        <v>2.390057361376673E-4</v>
      </c>
      <c r="R308" s="14">
        <f>$H308/Q308</f>
        <v>0.33333333333333331</v>
      </c>
      <c r="S308" s="14" cm="1">
        <f t="array" ref="S308">SUM(_xlfn._xlws.FILTER($H$2:$H$2300,_xlfn.MAP($P$2:$P$2300,_xlfn.LAMBDA(_xlpm.x,_xlpm.x=$P308))))</f>
        <v>7.9668578712555765E-5</v>
      </c>
      <c r="T308" s="14">
        <f>$H308/S308</f>
        <v>1</v>
      </c>
      <c r="U308" s="14">
        <f>_xlfn.LET(_xlpm.freq,F308,_xlpm.size,M308+1,_xlpm.F,V308,LOG(1+_xlpm.freq)*LOG(1+_xlpm.size)*_xlpm.F)</f>
        <v>0.10520546868726234</v>
      </c>
      <c r="V308" s="14">
        <f>_xlfn.LET(_xlpm.a,T308,_xlpm.b,R308,2*_xlpm.a*_xlpm.b/(_xlpm.a+_xlpm.b))</f>
        <v>0.5</v>
      </c>
      <c r="W308" s="14">
        <f>_xlfn.LET(_xlpm.p,R308,_xlpm.q,T308,LOG(_xlpm.p/_xlpm.q))</f>
        <v>-0.47712125471966244</v>
      </c>
      <c r="X308" s="2"/>
      <c r="AC308" s="2"/>
      <c r="AH308" s="2"/>
      <c r="AI308" s="2"/>
    </row>
    <row r="309" spans="1:35">
      <c r="A309" s="1" t="str">
        <f>_xlfn.LET(_xlpm.sep," : ",CONCATENATE(O309,_xlpm.sep,P309))</f>
        <v>~ipt~ : [ɪpt]</v>
      </c>
      <c r="B309" s="1">
        <f>_xlfn.LET(_xlpm.d,$G309,_xlpm.k,_xlfn.CONCAT(LEFT(TRIM(B$1),1),"*"),COUNTIF(_xlpm.d,_xlpm.k))</f>
        <v>0</v>
      </c>
      <c r="C309" s="1">
        <f>_xlfn.LET(_xlpm.d,$G309,_xlpm.k,_xlfn.CONCAT(LEFT(TRIM(C$1),1),"*"),COUNTIF(_xlpm.d,_xlpm.k))</f>
        <v>0</v>
      </c>
      <c r="D309" s="1">
        <f>_xlfn.LET(_xlpm.d,$G309,_xlpm.k,_xlfn.CONCAT(LEFT(TRIM(D$1),1),"*"),COUNTIF(_xlpm.d,_xlpm.k))</f>
        <v>0</v>
      </c>
      <c r="E309" s="1">
        <f>LOG(F309+1,10)</f>
        <v>0.30102999566398114</v>
      </c>
      <c r="F309" s="7">
        <v>1</v>
      </c>
      <c r="G309" s="9" t="s">
        <v>1449</v>
      </c>
      <c r="H309" s="4">
        <f>F309/freq.sum.r6e</f>
        <v>7.9668578712555765E-5</v>
      </c>
      <c r="I309" s="4" t="str">
        <f>_xlfn.LET(_xlpm.sep,":",_xlpm.w,$G309,LEFT(_xlpm.w,FIND(_xlpm.sep,_xlpm.w)-1))</f>
        <v>ɪpt</v>
      </c>
      <c r="J309" s="4" t="str">
        <f>_xlfn.LET(_xlpm.sep,":",_xlpm.w,$G309,RIGHT(_xlpm.w,LEN(_xlpm.w)-FIND(_xlpm.sep,_xlpm.w)))</f>
        <v>ipt</v>
      </c>
      <c r="K309" s="10">
        <f>_xlfn.LET(_xlpm.w,I309,LEN(_xlpm.w))</f>
        <v>3</v>
      </c>
      <c r="L309" s="10">
        <f>_xlfn.LET(_xlpm.w,J309,LEN(_xlpm.w))</f>
        <v>3</v>
      </c>
      <c r="M309" s="10">
        <f>_xlfn.LET(_xlpm.a,K309,_xlpm.b,L309,MAX(_xlpm.a,_xlpm.b))</f>
        <v>3</v>
      </c>
      <c r="N309" s="10">
        <f>_xlfn.LET(_xlpm.d,(K309,L309),MAX(_xlpm.d)-MIN(_xlpm.d))</f>
        <v>0</v>
      </c>
      <c r="O309" s="1" t="str">
        <f>_xlfn.LET(_xlpm.sep,":",_xlpm.w,$G309,_xlfn.CONCAT("~",RIGHT(_xlpm.w,LEN(_xlpm.w)-FIND(_xlpm.sep,_xlpm.w)),"~"))</f>
        <v>~ipt~</v>
      </c>
      <c r="P309" s="1" t="str">
        <f>_xlfn.LET(_xlpm.sep,":",_xlpm.w,$G309,_xlfn.CONCAT("[",LEFT(_xlpm.w,FIND(_xlpm.sep,_xlpm.w)-1),"]"))</f>
        <v>[ɪpt]</v>
      </c>
      <c r="Q309" s="14" cm="1">
        <f t="array" ref="Q309">SUM(_xlfn._xlws.FILTER($H$2:$H$2300,_xlfn.MAP($O$2:$O$2300,_xlfn.LAMBDA(_xlpm.x,_xlpm.x=$O309))))</f>
        <v>2.390057361376673E-4</v>
      </c>
      <c r="R309" s="14">
        <f>$H309/Q309</f>
        <v>0.33333333333333331</v>
      </c>
      <c r="S309" s="14" cm="1">
        <f t="array" ref="S309">SUM(_xlfn._xlws.FILTER($H$2:$H$2300,_xlfn.MAP($P$2:$P$2300,_xlfn.LAMBDA(_xlpm.x,_xlpm.x=$P309))))</f>
        <v>7.9668578712555765E-5</v>
      </c>
      <c r="T309" s="14">
        <f>$H309/S309</f>
        <v>1</v>
      </c>
      <c r="U309" s="14">
        <f>_xlfn.LET(_xlpm.freq,F309,_xlpm.size,M309+1,_xlpm.F,V309,LOG(1+_xlpm.freq)*LOG(1+_xlpm.size)*_xlpm.F)</f>
        <v>0.10520546868726234</v>
      </c>
      <c r="V309" s="14">
        <f>_xlfn.LET(_xlpm.a,T309,_xlpm.b,R309,2*_xlpm.a*_xlpm.b/(_xlpm.a+_xlpm.b))</f>
        <v>0.5</v>
      </c>
      <c r="W309" s="14">
        <f>_xlfn.LET(_xlpm.p,R309,_xlpm.q,T309,LOG(_xlpm.p/_xlpm.q))</f>
        <v>-0.47712125471966244</v>
      </c>
      <c r="X309" s="2"/>
      <c r="AC309" s="2"/>
      <c r="AH309" s="2"/>
      <c r="AI309" s="2"/>
    </row>
    <row r="310" spans="1:35">
      <c r="A310" s="1" t="str">
        <f>_xlfn.LET(_xlpm.sep," : ",CONCATENATE(O310,_xlpm.sep,P310))</f>
        <v>~ept~ : [ɛpʃ]</v>
      </c>
      <c r="B310" s="1">
        <f>_xlfn.LET(_xlpm.d,$G310,_xlpm.k,_xlfn.CONCAT(LEFT(TRIM(B$1),1),"*"),COUNTIF(_xlpm.d,_xlpm.k))</f>
        <v>0</v>
      </c>
      <c r="C310" s="1">
        <f>_xlfn.LET(_xlpm.d,$G310,_xlpm.k,_xlfn.CONCAT(LEFT(TRIM(C$1),1),"*"),COUNTIF(_xlpm.d,_xlpm.k))</f>
        <v>0</v>
      </c>
      <c r="D310" s="1">
        <f>_xlfn.LET(_xlpm.d,$G310,_xlpm.k,_xlfn.CONCAT(LEFT(TRIM(D$1),1),"*"),COUNTIF(_xlpm.d,_xlpm.k))</f>
        <v>0</v>
      </c>
      <c r="E310" s="1">
        <f>LOG(F310+1,10)</f>
        <v>0.47712125471966244</v>
      </c>
      <c r="F310" s="7">
        <v>2</v>
      </c>
      <c r="G310" s="9" t="s">
        <v>1457</v>
      </c>
      <c r="H310" s="4">
        <f>F310/freq.sum.r6e</f>
        <v>1.5933715742511153E-4</v>
      </c>
      <c r="I310" s="1" t="str">
        <f>_xlfn.LET(_xlpm.sep,":",_xlpm.w,$G310,LEFT(_xlpm.w,FIND(_xlpm.sep,_xlpm.w)-1))</f>
        <v>ɛpʃ</v>
      </c>
      <c r="J310" s="1" t="str">
        <f>_xlfn.LET(_xlpm.sep,":",_xlpm.w,$G310,RIGHT(_xlpm.w,LEN(_xlpm.w)-FIND(_xlpm.sep,_xlpm.w)))</f>
        <v>ept</v>
      </c>
      <c r="K310" s="10">
        <f>_xlfn.LET(_xlpm.w,I310,LEN(_xlpm.w))</f>
        <v>3</v>
      </c>
      <c r="L310" s="10">
        <f>_xlfn.LET(_xlpm.w,J310,LEN(_xlpm.w))</f>
        <v>3</v>
      </c>
      <c r="M310" s="10">
        <f>_xlfn.LET(_xlpm.a,K310,_xlpm.b,L310,MAX(_xlpm.a,_xlpm.b))</f>
        <v>3</v>
      </c>
      <c r="N310" s="10">
        <f>_xlfn.LET(_xlpm.d,(K310,L310),MAX(_xlpm.d)-MIN(_xlpm.d))</f>
        <v>0</v>
      </c>
      <c r="O310" s="1" t="str">
        <f>_xlfn.LET(_xlpm.sep,":",_xlpm.w,$G310,_xlfn.CONCAT("~",RIGHT(_xlpm.w,LEN(_xlpm.w)-FIND(_xlpm.sep,_xlpm.w)),"~"))</f>
        <v>~ept~</v>
      </c>
      <c r="P310" s="1" t="str">
        <f>_xlfn.LET(_xlpm.sep,":",_xlpm.w,$G310,_xlfn.CONCAT("[",LEFT(_xlpm.w,FIND(_xlpm.sep,_xlpm.w)-1),"]"))</f>
        <v>[ɛpʃ]</v>
      </c>
      <c r="Q310" s="14" cm="1">
        <f t="array" ref="Q310">SUM(_xlfn._xlws.FILTER($H$2:$H$2302,_xlfn.MAP($O$2:$O$2302,_xlfn.LAMBDA(_xlpm.x,_xlpm.x=$O310))))</f>
        <v>4.7801147227533459E-4</v>
      </c>
      <c r="R310" s="14">
        <f>$H310/Q310</f>
        <v>0.33333333333333331</v>
      </c>
      <c r="S310" s="14" cm="1">
        <f t="array" ref="S310">SUM(_xlfn._xlws.FILTER($H$2:$H$2302,_xlfn.MAP($P$2:$P$2302,_xlfn.LAMBDA(_xlpm.x,_xlpm.x=$P310))))</f>
        <v>1.5933715742511153E-4</v>
      </c>
      <c r="T310" s="14">
        <f>$H310/S310</f>
        <v>1</v>
      </c>
      <c r="U310" s="14">
        <f>_xlfn.LET(_xlpm.freq,F310,_xlpm.size,M310+1,_xlpm.F,V310,LOG(1+_xlpm.freq)*LOG(1+_xlpm.size)*_xlpm.F)</f>
        <v>0.1667467227401046</v>
      </c>
      <c r="V310" s="14">
        <f>_xlfn.LET(_xlpm.a,T310,_xlpm.b,R310,2*_xlpm.a*_xlpm.b/(_xlpm.a+_xlpm.b))</f>
        <v>0.5</v>
      </c>
      <c r="W310" s="14">
        <f>_xlfn.LET(_xlpm.p,R310,_xlpm.q,T310,LOG(_xlpm.p/_xlpm.q))</f>
        <v>-0.47712125471966244</v>
      </c>
      <c r="X310" s="2"/>
      <c r="AC310" s="2"/>
      <c r="AH310" s="2"/>
      <c r="AI310" s="2"/>
    </row>
    <row r="311" spans="1:35">
      <c r="A311" s="1" t="str">
        <f>_xlfn.LET(_xlpm.sep," : ",CONCATENATE(O311,_xlpm.sep,P311))</f>
        <v>~atch~ : [ɑtʃ]</v>
      </c>
      <c r="B311" s="1">
        <f>_xlfn.LET(_xlpm.d,$G311,_xlpm.k,_xlfn.CONCAT(LEFT(TRIM(B$1),1),"*"),COUNTIF(_xlpm.d,_xlpm.k))</f>
        <v>0</v>
      </c>
      <c r="C311" s="1">
        <f>_xlfn.LET(_xlpm.d,$G311,_xlpm.k,_xlfn.CONCAT(LEFT(TRIM(C$1),1),"*"),COUNTIF(_xlpm.d,_xlpm.k))</f>
        <v>0</v>
      </c>
      <c r="D311" s="1">
        <f>_xlfn.LET(_xlpm.d,$G311,_xlpm.k,_xlfn.CONCAT(LEFT(TRIM(D$1),1),"*"),COUNTIF(_xlpm.d,_xlpm.k))</f>
        <v>0</v>
      </c>
      <c r="E311" s="1">
        <f>LOG(F311+1,10)</f>
        <v>0.47712125471966244</v>
      </c>
      <c r="F311" s="7">
        <v>2</v>
      </c>
      <c r="G311" s="9" t="s">
        <v>1623</v>
      </c>
      <c r="H311" s="4">
        <f>F311/freq.sum.r6e</f>
        <v>1.5933715742511153E-4</v>
      </c>
      <c r="I311" s="4" t="str">
        <f>_xlfn.LET(_xlpm.sep,":",_xlpm.w,$G311,LEFT(_xlpm.w,FIND(_xlpm.sep,_xlpm.w)-1))</f>
        <v>ɑtʃ</v>
      </c>
      <c r="J311" s="4" t="str">
        <f>_xlfn.LET(_xlpm.sep,":",_xlpm.w,$G311,RIGHT(_xlpm.w,LEN(_xlpm.w)-FIND(_xlpm.sep,_xlpm.w)))</f>
        <v>atch</v>
      </c>
      <c r="K311" s="10">
        <f>_xlfn.LET(_xlpm.w,I311,LEN(_xlpm.w))</f>
        <v>3</v>
      </c>
      <c r="L311" s="10">
        <f>_xlfn.LET(_xlpm.w,J311,LEN(_xlpm.w))</f>
        <v>4</v>
      </c>
      <c r="M311" s="10">
        <f>_xlfn.LET(_xlpm.a,K311,_xlpm.b,L311,MAX(_xlpm.a,_xlpm.b))</f>
        <v>4</v>
      </c>
      <c r="N311" s="10">
        <f>_xlfn.LET(_xlpm.d,(K311,L311),MAX(_xlpm.d)-MIN(_xlpm.d))</f>
        <v>1</v>
      </c>
      <c r="O311" s="1" t="str">
        <f>_xlfn.LET(_xlpm.sep,":",_xlpm.w,$G311,_xlfn.CONCAT("~",RIGHT(_xlpm.w,LEN(_xlpm.w)-FIND(_xlpm.sep,_xlpm.w)),"~"))</f>
        <v>~atch~</v>
      </c>
      <c r="P311" s="1" t="str">
        <f>_xlfn.LET(_xlpm.sep,":",_xlpm.w,$G311,_xlfn.CONCAT("[",LEFT(_xlpm.w,FIND(_xlpm.sep,_xlpm.w)-1),"]"))</f>
        <v>[ɑtʃ]</v>
      </c>
      <c r="Q311" s="14" cm="1">
        <f t="array" ref="Q311">SUM(_xlfn._xlws.FILTER($H$2:$H$2300,_xlfn.MAP($O$2:$O$2300,_xlfn.LAMBDA(_xlpm.x,_xlpm.x=$O311))))</f>
        <v>4.7801147227533459E-4</v>
      </c>
      <c r="R311" s="14">
        <f>$H311/Q311</f>
        <v>0.33333333333333331</v>
      </c>
      <c r="S311" s="14" cm="1">
        <f t="array" ref="S311">SUM(_xlfn._xlws.FILTER($H$2:$H$2300,_xlfn.MAP($P$2:$P$2300,_xlfn.LAMBDA(_xlpm.x,_xlpm.x=$P311))))</f>
        <v>1.5933715742511153E-4</v>
      </c>
      <c r="T311" s="14">
        <f>$H311/S311</f>
        <v>1</v>
      </c>
      <c r="U311" s="14">
        <f>_xlfn.LET(_xlpm.freq,F311,_xlpm.size,M311+1,_xlpm.F,V311,LOG(1+_xlpm.freq)*LOG(1+_xlpm.size)*_xlpm.F)</f>
        <v>0.18563625047235913</v>
      </c>
      <c r="V311" s="14">
        <f>_xlfn.LET(_xlpm.a,T311,_xlpm.b,R311,2*_xlpm.a*_xlpm.b/(_xlpm.a+_xlpm.b))</f>
        <v>0.5</v>
      </c>
      <c r="W311" s="14">
        <f>_xlfn.LET(_xlpm.p,R311,_xlpm.q,T311,LOG(_xlpm.p/_xlpm.q))</f>
        <v>-0.47712125471966244</v>
      </c>
      <c r="X311" s="2"/>
      <c r="AC311" s="2"/>
      <c r="AH311" s="2"/>
      <c r="AI311" s="2"/>
    </row>
    <row r="312" spans="1:35">
      <c r="A312" s="1" t="str">
        <f>_xlfn.LET(_xlpm.sep," : ",CONCATENATE(O312,_xlpm.sep,P312))</f>
        <v>~ath~ : [əθ]</v>
      </c>
      <c r="B312" s="1">
        <f>_xlfn.LET(_xlpm.d,$G312,_xlpm.k,_xlfn.CONCAT(LEFT(TRIM(B$1),1),"*"),COUNTIF(_xlpm.d,_xlpm.k))</f>
        <v>0</v>
      </c>
      <c r="C312" s="1">
        <f>_xlfn.LET(_xlpm.d,$G312,_xlpm.k,_xlfn.CONCAT(LEFT(TRIM(C$1),1),"*"),COUNTIF(_xlpm.d,_xlpm.k))</f>
        <v>0</v>
      </c>
      <c r="D312" s="1">
        <f>_xlfn.LET(_xlpm.d,$G312,_xlpm.k,_xlfn.CONCAT(LEFT(TRIM(D$1),1),"*"),COUNTIF(_xlpm.d,_xlpm.k))</f>
        <v>0</v>
      </c>
      <c r="E312" s="1">
        <f>LOG(F312+1,10)</f>
        <v>0.60205999132796229</v>
      </c>
      <c r="F312" s="7">
        <v>3</v>
      </c>
      <c r="G312" s="9" t="s">
        <v>1737</v>
      </c>
      <c r="H312" s="4">
        <f>F312/freq.sum.r6e</f>
        <v>2.390057361376673E-4</v>
      </c>
      <c r="I312" s="4" t="str">
        <f>_xlfn.LET(_xlpm.sep,":",_xlpm.w,$G312,LEFT(_xlpm.w,FIND(_xlpm.sep,_xlpm.w)-1))</f>
        <v>əθ</v>
      </c>
      <c r="J312" s="4" t="str">
        <f>_xlfn.LET(_xlpm.sep,":",_xlpm.w,$G312,RIGHT(_xlpm.w,LEN(_xlpm.w)-FIND(_xlpm.sep,_xlpm.w)))</f>
        <v>ath</v>
      </c>
      <c r="K312" s="10">
        <f>_xlfn.LET(_xlpm.w,I312,LEN(_xlpm.w))</f>
        <v>2</v>
      </c>
      <c r="L312" s="10">
        <f>_xlfn.LET(_xlpm.w,J312,LEN(_xlpm.w))</f>
        <v>3</v>
      </c>
      <c r="M312" s="10">
        <f>_xlfn.LET(_xlpm.a,K312,_xlpm.b,L312,MAX(_xlpm.a,_xlpm.b))</f>
        <v>3</v>
      </c>
      <c r="N312" s="10">
        <f>_xlfn.LET(_xlpm.d,(K312,L312),MAX(_xlpm.d)-MIN(_xlpm.d))</f>
        <v>1</v>
      </c>
      <c r="O312" s="1" t="str">
        <f>_xlfn.LET(_xlpm.sep,":",_xlpm.w,$G312,_xlfn.CONCAT("~",RIGHT(_xlpm.w,LEN(_xlpm.w)-FIND(_xlpm.sep,_xlpm.w)),"~"))</f>
        <v>~ath~</v>
      </c>
      <c r="P312" s="1" t="str">
        <f>_xlfn.LET(_xlpm.sep,":",_xlpm.w,$G312,_xlfn.CONCAT("[",LEFT(_xlpm.w,FIND(_xlpm.sep,_xlpm.w)-1),"]"))</f>
        <v>[əθ]</v>
      </c>
      <c r="Q312" s="14" cm="1">
        <f t="array" ref="Q312">SUM(_xlfn._xlws.FILTER($H$2:$H$2300,_xlfn.MAP($O$2:$O$2300,_xlfn.LAMBDA(_xlpm.x,_xlpm.x=$O312))))</f>
        <v>1.1950286806883365E-3</v>
      </c>
      <c r="R312" s="14">
        <f>$H312/Q312</f>
        <v>0.19999999999999998</v>
      </c>
      <c r="S312" s="14" cm="1">
        <f t="array" ref="S312">SUM(_xlfn._xlws.FILTER($H$2:$H$2300,_xlfn.MAP($P$2:$P$2300,_xlfn.LAMBDA(_xlpm.x,_xlpm.x=$P312))))</f>
        <v>3.9834289356277883E-4</v>
      </c>
      <c r="T312" s="14">
        <f>$H312/S312</f>
        <v>0.6</v>
      </c>
      <c r="U312" s="14">
        <f>_xlfn.LET(_xlpm.freq,F312,_xlpm.size,M312+1,_xlpm.F,V312,LOG(1+_xlpm.freq)*LOG(1+_xlpm.size)*_xlpm.F)</f>
        <v>0.1262465624247148</v>
      </c>
      <c r="V312" s="14">
        <f>_xlfn.LET(_xlpm.a,T312,_xlpm.b,R312,2*_xlpm.a*_xlpm.b/(_xlpm.a+_xlpm.b))</f>
        <v>0.3</v>
      </c>
      <c r="W312" s="14">
        <f>_xlfn.LET(_xlpm.p,R312,_xlpm.q,T312,LOG(_xlpm.p/_xlpm.q))</f>
        <v>-0.47712125471966244</v>
      </c>
      <c r="X312" s="2"/>
      <c r="AC312" s="2"/>
      <c r="AH312" s="2"/>
      <c r="AI312" s="2"/>
    </row>
    <row r="313" spans="1:35">
      <c r="A313" s="1" t="str">
        <f>_xlfn.LET(_xlpm.sep," : ",CONCATENATE(O313,_xlpm.sep,P313))</f>
        <v>~eas~ : [ɛʒ]</v>
      </c>
      <c r="B313" s="1">
        <f>_xlfn.LET(_xlpm.d,$G313,_xlpm.k,_xlfn.CONCAT(LEFT(TRIM(B$1),1),"*"),COUNTIF(_xlpm.d,_xlpm.k))</f>
        <v>0</v>
      </c>
      <c r="C313" s="1">
        <f>_xlfn.LET(_xlpm.d,$G313,_xlpm.k,_xlfn.CONCAT(LEFT(TRIM(C$1),1),"*"),COUNTIF(_xlpm.d,_xlpm.k))</f>
        <v>0</v>
      </c>
      <c r="D313" s="1">
        <f>_xlfn.LET(_xlpm.d,$G313,_xlpm.k,_xlfn.CONCAT(LEFT(TRIM(D$1),1),"*"),COUNTIF(_xlpm.d,_xlpm.k))</f>
        <v>0</v>
      </c>
      <c r="E313" s="1">
        <f>LOG(F313+1,10)</f>
        <v>0.69897000433601875</v>
      </c>
      <c r="F313" s="7">
        <v>4</v>
      </c>
      <c r="G313" s="9" t="s">
        <v>1749</v>
      </c>
      <c r="H313" s="4">
        <f>F313/freq.sum.r6e</f>
        <v>3.1867431485022306E-4</v>
      </c>
      <c r="I313" s="1" t="str">
        <f>_xlfn.LET(_xlpm.sep,":",_xlpm.w,$G313,LEFT(_xlpm.w,FIND(_xlpm.sep,_xlpm.w)-1))</f>
        <v>ɛʒ</v>
      </c>
      <c r="J313" s="1" t="str">
        <f>_xlfn.LET(_xlpm.sep,":",_xlpm.w,$G313,RIGHT(_xlpm.w,LEN(_xlpm.w)-FIND(_xlpm.sep,_xlpm.w)))</f>
        <v>eas</v>
      </c>
      <c r="K313" s="10">
        <f>_xlfn.LET(_xlpm.w,I313,LEN(_xlpm.w))</f>
        <v>2</v>
      </c>
      <c r="L313" s="10">
        <f>_xlfn.LET(_xlpm.w,J313,LEN(_xlpm.w))</f>
        <v>3</v>
      </c>
      <c r="M313" s="10">
        <f>_xlfn.LET(_xlpm.a,K313,_xlpm.b,L313,MAX(_xlpm.a,_xlpm.b))</f>
        <v>3</v>
      </c>
      <c r="N313" s="10">
        <f>_xlfn.LET(_xlpm.d,(K313,L313),MAX(_xlpm.d)-MIN(_xlpm.d))</f>
        <v>1</v>
      </c>
      <c r="O313" s="1" t="str">
        <f>_xlfn.LET(_xlpm.sep,":",_xlpm.w,$G313,_xlfn.CONCAT("~",RIGHT(_xlpm.w,LEN(_xlpm.w)-FIND(_xlpm.sep,_xlpm.w)),"~"))</f>
        <v>~eas~</v>
      </c>
      <c r="P313" s="1" t="str">
        <f>_xlfn.LET(_xlpm.sep,":",_xlpm.w,$G313,_xlfn.CONCAT("[",LEFT(_xlpm.w,FIND(_xlpm.sep,_xlpm.w)-1),"]"))</f>
        <v>[ɛʒ]</v>
      </c>
      <c r="Q313" s="14" cm="1">
        <f t="array" ref="Q313">SUM(_xlfn._xlws.FILTER($H$2:$H$2300,_xlfn.MAP($O$2:$O$2300,_xlfn.LAMBDA(_xlpm.x,_xlpm.x=$O313))))</f>
        <v>9.5602294455066918E-4</v>
      </c>
      <c r="R313" s="14">
        <f>$H313/Q313</f>
        <v>0.33333333333333331</v>
      </c>
      <c r="S313" s="14" cm="1">
        <f t="array" ref="S313">SUM(_xlfn._xlws.FILTER($H$2:$H$2300,_xlfn.MAP($P$2:$P$2300,_xlfn.LAMBDA(_xlpm.x,_xlpm.x=$P313))))</f>
        <v>3.1867431485022306E-4</v>
      </c>
      <c r="T313" s="14">
        <f>$H313/S313</f>
        <v>1</v>
      </c>
      <c r="U313" s="14">
        <f>_xlfn.LET(_xlpm.freq,F313,_xlpm.size,M313+1,_xlpm.F,V313,LOG(1+_xlpm.freq)*LOG(1+_xlpm.size)*_xlpm.F)</f>
        <v>0.2442795334807471</v>
      </c>
      <c r="V313" s="14">
        <f>_xlfn.LET(_xlpm.a,T313,_xlpm.b,R313,2*_xlpm.a*_xlpm.b/(_xlpm.a+_xlpm.b))</f>
        <v>0.5</v>
      </c>
      <c r="W313" s="14">
        <f>_xlfn.LET(_xlpm.p,R313,_xlpm.q,T313,LOG(_xlpm.p/_xlpm.q))</f>
        <v>-0.47712125471966244</v>
      </c>
      <c r="X313" s="2"/>
      <c r="AC313" s="2"/>
      <c r="AH313" s="2"/>
      <c r="AI313" s="2"/>
    </row>
    <row r="314" spans="1:35">
      <c r="A314" s="1" t="str">
        <f>_xlfn.LET(_xlpm.sep," : ",CONCATENATE(O314,_xlpm.sep,P314))</f>
        <v>~ards~ : [ɔɹdz]</v>
      </c>
      <c r="B314" s="1">
        <f>_xlfn.LET(_xlpm.d,$G314,_xlpm.k,_xlfn.CONCAT(LEFT(TRIM(B$1),1),"*"),COUNTIF(_xlpm.d,_xlpm.k))</f>
        <v>0</v>
      </c>
      <c r="C314" s="1">
        <f>_xlfn.LET(_xlpm.d,$G314,_xlpm.k,_xlfn.CONCAT(LEFT(TRIM(C$1),1),"*"),COUNTIF(_xlpm.d,_xlpm.k))</f>
        <v>0</v>
      </c>
      <c r="D314" s="1">
        <f>_xlfn.LET(_xlpm.d,$G314,_xlpm.k,_xlfn.CONCAT(LEFT(TRIM(D$1),1),"*"),COUNTIF(_xlpm.d,_xlpm.k))</f>
        <v>0</v>
      </c>
      <c r="E314" s="1">
        <f>LOG(F314+1,10)</f>
        <v>0.30102999566398114</v>
      </c>
      <c r="F314" s="7">
        <v>1</v>
      </c>
      <c r="G314" s="9" t="s">
        <v>1880</v>
      </c>
      <c r="H314" s="4">
        <f>F314/freq.sum.r6e</f>
        <v>7.9668578712555765E-5</v>
      </c>
      <c r="I314" s="1" t="str">
        <f>_xlfn.LET(_xlpm.sep,":",_xlpm.w,$G314,LEFT(_xlpm.w,FIND(_xlpm.sep,_xlpm.w)-1))</f>
        <v>ɔɹdz</v>
      </c>
      <c r="J314" s="1" t="str">
        <f>_xlfn.LET(_xlpm.sep,":",_xlpm.w,$G314,RIGHT(_xlpm.w,LEN(_xlpm.w)-FIND(_xlpm.sep,_xlpm.w)))</f>
        <v>ards</v>
      </c>
      <c r="K314" s="10">
        <f>_xlfn.LET(_xlpm.w,I314,LEN(_xlpm.w))</f>
        <v>4</v>
      </c>
      <c r="L314" s="10">
        <f>_xlfn.LET(_xlpm.w,J314,LEN(_xlpm.w))</f>
        <v>4</v>
      </c>
      <c r="M314" s="10">
        <f>_xlfn.LET(_xlpm.a,K314,_xlpm.b,L314,MAX(_xlpm.a,_xlpm.b))</f>
        <v>4</v>
      </c>
      <c r="N314" s="10">
        <f>_xlfn.LET(_xlpm.d,(K314,L314),MAX(_xlpm.d)-MIN(_xlpm.d))</f>
        <v>0</v>
      </c>
      <c r="O314" s="1" t="str">
        <f>_xlfn.LET(_xlpm.sep,":",_xlpm.w,$G314,_xlfn.CONCAT("~",RIGHT(_xlpm.w,LEN(_xlpm.w)-FIND(_xlpm.sep,_xlpm.w)),"~"))</f>
        <v>~ards~</v>
      </c>
      <c r="P314" s="1" t="str">
        <f>_xlfn.LET(_xlpm.sep,":",_xlpm.w,$G314,_xlfn.CONCAT("[",LEFT(_xlpm.w,FIND(_xlpm.sep,_xlpm.w)-1),"]"))</f>
        <v>[ɔɹdz]</v>
      </c>
      <c r="Q314" s="14" cm="1">
        <f t="array" ref="Q314">SUM(_xlfn._xlws.FILTER($H$2:$H$2300,_xlfn.MAP($O$2:$O$2300,_xlfn.LAMBDA(_xlpm.x,_xlpm.x=$O314))))</f>
        <v>4.7801147227533459E-4</v>
      </c>
      <c r="R314" s="14">
        <f>$H314/Q314</f>
        <v>0.16666666666666666</v>
      </c>
      <c r="S314" s="14" cm="1">
        <f t="array" ref="S314">SUM(_xlfn._xlws.FILTER($H$2:$H$2300,_xlfn.MAP($P$2:$P$2300,_xlfn.LAMBDA(_xlpm.x,_xlpm.x=$P314))))</f>
        <v>1.5933715742511153E-4</v>
      </c>
      <c r="T314" s="14">
        <f>$H314/S314</f>
        <v>0.5</v>
      </c>
      <c r="U314" s="14">
        <f>_xlfn.LET(_xlpm.freq,F314,_xlpm.size,M314+1,_xlpm.F,V314,LOG(1+_xlpm.freq)*LOG(1+_xlpm.size)*_xlpm.F)</f>
        <v>5.8561716882227451E-2</v>
      </c>
      <c r="V314" s="14">
        <f>_xlfn.LET(_xlpm.a,T314,_xlpm.b,R314,2*_xlpm.a*_xlpm.b/(_xlpm.a+_xlpm.b))</f>
        <v>0.25</v>
      </c>
      <c r="W314" s="14">
        <f>_xlfn.LET(_xlpm.p,R314,_xlpm.q,T314,LOG(_xlpm.p/_xlpm.q))</f>
        <v>-0.47712125471966244</v>
      </c>
      <c r="X314" s="2"/>
      <c r="AC314" s="2"/>
      <c r="AH314" s="2"/>
      <c r="AI314" s="2"/>
    </row>
    <row r="315" spans="1:35">
      <c r="A315" s="1" t="str">
        <f>_xlfn.LET(_xlpm.sep," : ",CONCATENATE(O315,_xlpm.sep,P315))</f>
        <v>~ards~ : [ɜɹdz]</v>
      </c>
      <c r="B315" s="1">
        <f>_xlfn.LET(_xlpm.d,$G315,_xlpm.k,_xlfn.CONCAT(LEFT(TRIM(B$1),1),"*"),COUNTIF(_xlpm.d,_xlpm.k))</f>
        <v>0</v>
      </c>
      <c r="C315" s="1">
        <f>_xlfn.LET(_xlpm.d,$G315,_xlpm.k,_xlfn.CONCAT(LEFT(TRIM(C$1),1),"*"),COUNTIF(_xlpm.d,_xlpm.k))</f>
        <v>0</v>
      </c>
      <c r="D315" s="1">
        <f>_xlfn.LET(_xlpm.d,$G315,_xlpm.k,_xlfn.CONCAT(LEFT(TRIM(D$1),1),"*"),COUNTIF(_xlpm.d,_xlpm.k))</f>
        <v>0</v>
      </c>
      <c r="E315" s="1">
        <f>LOG(F315+1,10)</f>
        <v>0.30102999566398114</v>
      </c>
      <c r="F315" s="7">
        <v>1</v>
      </c>
      <c r="G315" s="9" t="s">
        <v>1882</v>
      </c>
      <c r="H315" s="4">
        <f>F315/freq.sum.r6e</f>
        <v>7.9668578712555765E-5</v>
      </c>
      <c r="I315" s="4" t="str">
        <f>_xlfn.LET(_xlpm.sep,":",_xlpm.w,$G315,LEFT(_xlpm.w,FIND(_xlpm.sep,_xlpm.w)-1))</f>
        <v>ɜɹdz</v>
      </c>
      <c r="J315" s="4" t="str">
        <f>_xlfn.LET(_xlpm.sep,":",_xlpm.w,$G315,RIGHT(_xlpm.w,LEN(_xlpm.w)-FIND(_xlpm.sep,_xlpm.w)))</f>
        <v>ards</v>
      </c>
      <c r="K315" s="10">
        <f>_xlfn.LET(_xlpm.w,I315,LEN(_xlpm.w))</f>
        <v>4</v>
      </c>
      <c r="L315" s="10">
        <f>_xlfn.LET(_xlpm.w,J315,LEN(_xlpm.w))</f>
        <v>4</v>
      </c>
      <c r="M315" s="10">
        <f>_xlfn.LET(_xlpm.a,K315,_xlpm.b,L315,MAX(_xlpm.a,_xlpm.b))</f>
        <v>4</v>
      </c>
      <c r="N315" s="10">
        <f>_xlfn.LET(_xlpm.d,(K315,L315),MAX(_xlpm.d)-MIN(_xlpm.d))</f>
        <v>0</v>
      </c>
      <c r="O315" s="1" t="str">
        <f>_xlfn.LET(_xlpm.sep,":",_xlpm.w,$G315,_xlfn.CONCAT("~",RIGHT(_xlpm.w,LEN(_xlpm.w)-FIND(_xlpm.sep,_xlpm.w)),"~"))</f>
        <v>~ards~</v>
      </c>
      <c r="P315" s="1" t="str">
        <f>_xlfn.LET(_xlpm.sep,":",_xlpm.w,$G315,_xlfn.CONCAT("[",LEFT(_xlpm.w,FIND(_xlpm.sep,_xlpm.w)-1),"]"))</f>
        <v>[ɜɹdz]</v>
      </c>
      <c r="Q315" s="14" cm="1">
        <f t="array" ref="Q315">SUM(_xlfn._xlws.FILTER($H$2:$H$2300,_xlfn.MAP($O$2:$O$2300,_xlfn.LAMBDA(_xlpm.x,_xlpm.x=$O315))))</f>
        <v>4.7801147227533459E-4</v>
      </c>
      <c r="R315" s="14">
        <f>$H315/Q315</f>
        <v>0.16666666666666666</v>
      </c>
      <c r="S315" s="14" cm="1">
        <f t="array" ref="S315">SUM(_xlfn._xlws.FILTER($H$2:$H$2300,_xlfn.MAP($P$2:$P$2300,_xlfn.LAMBDA(_xlpm.x,_xlpm.x=$P315))))</f>
        <v>1.5933715742511153E-4</v>
      </c>
      <c r="T315" s="14">
        <f>$H315/S315</f>
        <v>0.5</v>
      </c>
      <c r="U315" s="14">
        <f>_xlfn.LET(_xlpm.freq,F315,_xlpm.size,M315+1,_xlpm.F,V315,LOG(1+_xlpm.freq)*LOG(1+_xlpm.size)*_xlpm.F)</f>
        <v>5.8561716882227451E-2</v>
      </c>
      <c r="V315" s="14">
        <f>_xlfn.LET(_xlpm.a,T315,_xlpm.b,R315,2*_xlpm.a*_xlpm.b/(_xlpm.a+_xlpm.b))</f>
        <v>0.25</v>
      </c>
      <c r="W315" s="14">
        <f>_xlfn.LET(_xlpm.p,R315,_xlpm.q,T315,LOG(_xlpm.p/_xlpm.q))</f>
        <v>-0.47712125471966244</v>
      </c>
      <c r="X315" s="2"/>
      <c r="AC315" s="2"/>
      <c r="AH315" s="2"/>
      <c r="AI315" s="2"/>
    </row>
    <row r="316" spans="1:35">
      <c r="A316" s="1" t="str">
        <f>_xlfn.LET(_xlpm.sep," : ",CONCATENATE(O316,_xlpm.sep,P316))</f>
        <v>~eng~ : [ɛŋg]</v>
      </c>
      <c r="B316" s="1">
        <f>_xlfn.LET(_xlpm.d,$G316,_xlpm.k,_xlfn.CONCAT(LEFT(TRIM(B$1),1),"*"),COUNTIF(_xlpm.d,_xlpm.k))</f>
        <v>0</v>
      </c>
      <c r="C316" s="1">
        <f>_xlfn.LET(_xlpm.d,$G316,_xlpm.k,_xlfn.CONCAT(LEFT(TRIM(C$1),1),"*"),COUNTIF(_xlpm.d,_xlpm.k))</f>
        <v>0</v>
      </c>
      <c r="D316" s="1">
        <f>_xlfn.LET(_xlpm.d,$G316,_xlpm.k,_xlfn.CONCAT(LEFT(TRIM(D$1),1),"*"),COUNTIF(_xlpm.d,_xlpm.k))</f>
        <v>0</v>
      </c>
      <c r="E316" s="1">
        <f>LOG(F316+1,10)</f>
        <v>0.47712125471966244</v>
      </c>
      <c r="F316" s="7">
        <v>2</v>
      </c>
      <c r="G316" s="9" t="s">
        <v>1895</v>
      </c>
      <c r="H316" s="4">
        <f>F316/freq.sum.r6e</f>
        <v>1.5933715742511153E-4</v>
      </c>
      <c r="I316" s="1" t="str">
        <f>_xlfn.LET(_xlpm.sep,":",_xlpm.w,$G316,LEFT(_xlpm.w,FIND(_xlpm.sep,_xlpm.w)-1))</f>
        <v>ɛŋg</v>
      </c>
      <c r="J316" s="1" t="str">
        <f>_xlfn.LET(_xlpm.sep,":",_xlpm.w,$G316,RIGHT(_xlpm.w,LEN(_xlpm.w)-FIND(_xlpm.sep,_xlpm.w)))</f>
        <v>eng</v>
      </c>
      <c r="K316" s="10">
        <f>_xlfn.LET(_xlpm.w,I316,LEN(_xlpm.w))</f>
        <v>3</v>
      </c>
      <c r="L316" s="10">
        <f>_xlfn.LET(_xlpm.w,J316,LEN(_xlpm.w))</f>
        <v>3</v>
      </c>
      <c r="M316" s="10">
        <f>_xlfn.LET(_xlpm.a,K316,_xlpm.b,L316,MAX(_xlpm.a,_xlpm.b))</f>
        <v>3</v>
      </c>
      <c r="N316" s="10">
        <f>_xlfn.LET(_xlpm.d,(K316,L316),MAX(_xlpm.d)-MIN(_xlpm.d))</f>
        <v>0</v>
      </c>
      <c r="O316" s="1" t="str">
        <f>_xlfn.LET(_xlpm.sep,":",_xlpm.w,$G316,_xlfn.CONCAT("~",RIGHT(_xlpm.w,LEN(_xlpm.w)-FIND(_xlpm.sep,_xlpm.w)),"~"))</f>
        <v>~eng~</v>
      </c>
      <c r="P316" s="1" t="str">
        <f>_xlfn.LET(_xlpm.sep,":",_xlpm.w,$G316,_xlfn.CONCAT("[",LEFT(_xlpm.w,FIND(_xlpm.sep,_xlpm.w)-1),"]"))</f>
        <v>[ɛŋg]</v>
      </c>
      <c r="Q316" s="14" cm="1">
        <f t="array" ref="Q316">SUM(_xlfn._xlws.FILTER($H$2:$H$2302,_xlfn.MAP($O$2:$O$2302,_xlfn.LAMBDA(_xlpm.x,_xlpm.x=$O316))))</f>
        <v>4.7801147227533459E-4</v>
      </c>
      <c r="R316" s="14">
        <f>$H316/Q316</f>
        <v>0.33333333333333331</v>
      </c>
      <c r="S316" s="14" cm="1">
        <f t="array" ref="S316">SUM(_xlfn._xlws.FILTER($H$2:$H$2302,_xlfn.MAP($P$2:$P$2302,_xlfn.LAMBDA(_xlpm.x,_xlpm.x=$P316))))</f>
        <v>1.5933715742511153E-4</v>
      </c>
      <c r="T316" s="14">
        <f>$H316/S316</f>
        <v>1</v>
      </c>
      <c r="U316" s="14">
        <f>_xlfn.LET(_xlpm.freq,F316,_xlpm.size,M316+1,_xlpm.F,V316,LOG(1+_xlpm.freq)*LOG(1+_xlpm.size)*_xlpm.F)</f>
        <v>0.1667467227401046</v>
      </c>
      <c r="V316" s="14">
        <f>_xlfn.LET(_xlpm.a,T316,_xlpm.b,R316,2*_xlpm.a*_xlpm.b/(_xlpm.a+_xlpm.b))</f>
        <v>0.5</v>
      </c>
      <c r="W316" s="14">
        <f>_xlfn.LET(_xlpm.p,R316,_xlpm.q,T316,LOG(_xlpm.p/_xlpm.q))</f>
        <v>-0.47712125471966244</v>
      </c>
      <c r="X316" s="2"/>
      <c r="AC316" s="2"/>
      <c r="AH316" s="2"/>
      <c r="AI316" s="2"/>
    </row>
    <row r="317" spans="1:35">
      <c r="A317" s="1" t="str">
        <f>_xlfn.LET(_xlpm.sep," : ",CONCATENATE(O317,_xlpm.sep,P317))</f>
        <v>~unct~ : [ʌŋktʃ]</v>
      </c>
      <c r="B317" s="1">
        <f>_xlfn.LET(_xlpm.d,$G317,_xlpm.k,_xlfn.CONCAT(LEFT(TRIM(B$1),1),"*"),COUNTIF(_xlpm.d,_xlpm.k))</f>
        <v>0</v>
      </c>
      <c r="C317" s="1">
        <f>_xlfn.LET(_xlpm.d,$G317,_xlpm.k,_xlfn.CONCAT(LEFT(TRIM(C$1),1),"*"),COUNTIF(_xlpm.d,_xlpm.k))</f>
        <v>0</v>
      </c>
      <c r="D317" s="1">
        <f>_xlfn.LET(_xlpm.d,$G317,_xlpm.k,_xlfn.CONCAT(LEFT(TRIM(D$1),1),"*"),COUNTIF(_xlpm.d,_xlpm.k))</f>
        <v>0</v>
      </c>
      <c r="E317" s="1">
        <f>LOG(F317+1,10)</f>
        <v>0.30102999566398114</v>
      </c>
      <c r="F317" s="7">
        <v>1</v>
      </c>
      <c r="G317" s="9" t="s">
        <v>1917</v>
      </c>
      <c r="H317" s="4">
        <f>F317/freq.sum.r6e</f>
        <v>7.9668578712555765E-5</v>
      </c>
      <c r="I317" s="1" t="str">
        <f>_xlfn.LET(_xlpm.sep,":",_xlpm.w,$G317,LEFT(_xlpm.w,FIND(_xlpm.sep,_xlpm.w)-1))</f>
        <v>ʌŋktʃ</v>
      </c>
      <c r="J317" s="1" t="str">
        <f>_xlfn.LET(_xlpm.sep,":",_xlpm.w,$G317,RIGHT(_xlpm.w,LEN(_xlpm.w)-FIND(_xlpm.sep,_xlpm.w)))</f>
        <v>unct</v>
      </c>
      <c r="K317" s="10">
        <f>_xlfn.LET(_xlpm.w,I317,LEN(_xlpm.w))</f>
        <v>5</v>
      </c>
      <c r="L317" s="10">
        <f>_xlfn.LET(_xlpm.w,J317,LEN(_xlpm.w))</f>
        <v>4</v>
      </c>
      <c r="M317" s="10">
        <f>_xlfn.LET(_xlpm.a,K317,_xlpm.b,L317,MAX(_xlpm.a,_xlpm.b))</f>
        <v>5</v>
      </c>
      <c r="N317" s="10">
        <f>_xlfn.LET(_xlpm.d,(K317,L317),MAX(_xlpm.d)-MIN(_xlpm.d))</f>
        <v>1</v>
      </c>
      <c r="O317" s="1" t="str">
        <f>_xlfn.LET(_xlpm.sep,":",_xlpm.w,$G317,_xlfn.CONCAT("~",RIGHT(_xlpm.w,LEN(_xlpm.w)-FIND(_xlpm.sep,_xlpm.w)),"~"))</f>
        <v>~unct~</v>
      </c>
      <c r="P317" s="1" t="str">
        <f>_xlfn.LET(_xlpm.sep,":",_xlpm.w,$G317,_xlfn.CONCAT("[",LEFT(_xlpm.w,FIND(_xlpm.sep,_xlpm.w)-1),"]"))</f>
        <v>[ʌŋktʃ]</v>
      </c>
      <c r="Q317" s="14" cm="1">
        <f t="array" ref="Q317">SUM(_xlfn._xlws.FILTER($H$2:$H$2300,_xlfn.MAP($O$2:$O$2300,_xlfn.LAMBDA(_xlpm.x,_xlpm.x=$O317))))</f>
        <v>2.390057361376673E-4</v>
      </c>
      <c r="R317" s="14">
        <f>$H317/Q317</f>
        <v>0.33333333333333331</v>
      </c>
      <c r="S317" s="14" cm="1">
        <f t="array" ref="S317">SUM(_xlfn._xlws.FILTER($H$2:$H$2300,_xlfn.MAP($P$2:$P$2300,_xlfn.LAMBDA(_xlpm.x,_xlpm.x=$P317))))</f>
        <v>7.9668578712555765E-5</v>
      </c>
      <c r="T317" s="14">
        <f>$H317/S317</f>
        <v>1</v>
      </c>
      <c r="U317" s="14">
        <f>_xlfn.LET(_xlpm.freq,F317,_xlpm.size,M317+1,_xlpm.F,V317,LOG(1+_xlpm.freq)*LOG(1+_xlpm.size)*_xlpm.F)</f>
        <v>0.12719992966056537</v>
      </c>
      <c r="V317" s="14">
        <f>_xlfn.LET(_xlpm.a,T317,_xlpm.b,R317,2*_xlpm.a*_xlpm.b/(_xlpm.a+_xlpm.b))</f>
        <v>0.5</v>
      </c>
      <c r="W317" s="14">
        <f>_xlfn.LET(_xlpm.p,R317,_xlpm.q,T317,LOG(_xlpm.p/_xlpm.q))</f>
        <v>-0.47712125471966244</v>
      </c>
      <c r="X317" s="2"/>
      <c r="AC317" s="2"/>
      <c r="AH317" s="2"/>
      <c r="AI317" s="2"/>
    </row>
    <row r="318" spans="1:35">
      <c r="A318" s="1" t="str">
        <f>_xlfn.LET(_xlpm.sep," : ",CONCATENATE(O318,_xlpm.sep,P318))</f>
        <v>~inqu~ : [ɪŋkw]</v>
      </c>
      <c r="B318" s="1">
        <f>_xlfn.LET(_xlpm.d,$G318,_xlpm.k,_xlfn.CONCAT(LEFT(TRIM(B$1),1),"*"),COUNTIF(_xlpm.d,_xlpm.k))</f>
        <v>0</v>
      </c>
      <c r="C318" s="1">
        <f>_xlfn.LET(_xlpm.d,$G318,_xlpm.k,_xlfn.CONCAT(LEFT(TRIM(C$1),1),"*"),COUNTIF(_xlpm.d,_xlpm.k))</f>
        <v>0</v>
      </c>
      <c r="D318" s="1">
        <f>_xlfn.LET(_xlpm.d,$G318,_xlpm.k,_xlfn.CONCAT(LEFT(TRIM(D$1),1),"*"),COUNTIF(_xlpm.d,_xlpm.k))</f>
        <v>0</v>
      </c>
      <c r="E318" s="1">
        <f>LOG(F318+1,10)</f>
        <v>0.30102999566398114</v>
      </c>
      <c r="F318" s="7">
        <v>1</v>
      </c>
      <c r="G318" s="9" t="s">
        <v>2208</v>
      </c>
      <c r="H318" s="4">
        <f>F318/freq.sum.r6e</f>
        <v>7.9668578712555765E-5</v>
      </c>
      <c r="I318" s="1" t="str">
        <f>_xlfn.LET(_xlpm.sep,":",_xlpm.w,$G318,LEFT(_xlpm.w,FIND(_xlpm.sep,_xlpm.w)-1))</f>
        <v>ɪŋkw</v>
      </c>
      <c r="J318" s="1" t="str">
        <f>_xlfn.LET(_xlpm.sep,":",_xlpm.w,$G318,RIGHT(_xlpm.w,LEN(_xlpm.w)-FIND(_xlpm.sep,_xlpm.w)))</f>
        <v>inqu</v>
      </c>
      <c r="K318" s="10">
        <f>_xlfn.LET(_xlpm.w,I318,LEN(_xlpm.w))</f>
        <v>4</v>
      </c>
      <c r="L318" s="10">
        <f>_xlfn.LET(_xlpm.w,J318,LEN(_xlpm.w))</f>
        <v>4</v>
      </c>
      <c r="M318" s="10">
        <f>_xlfn.LET(_xlpm.a,K318,_xlpm.b,L318,MAX(_xlpm.a,_xlpm.b))</f>
        <v>4</v>
      </c>
      <c r="N318" s="10">
        <f>_xlfn.LET(_xlpm.d,(K318,L318),MAX(_xlpm.d)-MIN(_xlpm.d))</f>
        <v>0</v>
      </c>
      <c r="O318" s="1" t="str">
        <f>_xlfn.LET(_xlpm.sep,":",_xlpm.w,$G318,_xlfn.CONCAT("~",RIGHT(_xlpm.w,LEN(_xlpm.w)-FIND(_xlpm.sep,_xlpm.w)),"~"))</f>
        <v>~inqu~</v>
      </c>
      <c r="P318" s="1" t="str">
        <f>_xlfn.LET(_xlpm.sep,":",_xlpm.w,$G318,_xlfn.CONCAT("[",LEFT(_xlpm.w,FIND(_xlpm.sep,_xlpm.w)-1),"]"))</f>
        <v>[ɪŋkw]</v>
      </c>
      <c r="Q318" s="14" cm="1">
        <f t="array" ref="Q318">SUM(_xlfn._xlws.FILTER($H$2:$H$2302,_xlfn.MAP($O$2:$O$2302,_xlfn.LAMBDA(_xlpm.x,_xlpm.x=$O318))))</f>
        <v>2.390057361376673E-4</v>
      </c>
      <c r="R318" s="14">
        <f>$H318/Q318</f>
        <v>0.33333333333333331</v>
      </c>
      <c r="S318" s="14" cm="1">
        <f t="array" ref="S318">SUM(_xlfn._xlws.FILTER($H$2:$H$2302,_xlfn.MAP($P$2:$P$2302,_xlfn.LAMBDA(_xlpm.x,_xlpm.x=$P318))))</f>
        <v>7.9668578712555765E-5</v>
      </c>
      <c r="T318" s="14">
        <f>$H318/S318</f>
        <v>1</v>
      </c>
      <c r="U318" s="14">
        <f>_xlfn.LET(_xlpm.freq,F318,_xlpm.size,M318+1,_xlpm.F,V318,LOG(1+_xlpm.freq)*LOG(1+_xlpm.size)*_xlpm.F)</f>
        <v>0.1171234337644549</v>
      </c>
      <c r="V318" s="14">
        <f>_xlfn.LET(_xlpm.a,T318,_xlpm.b,R318,2*_xlpm.a*_xlpm.b/(_xlpm.a+_xlpm.b))</f>
        <v>0.5</v>
      </c>
      <c r="W318" s="14">
        <f>_xlfn.LET(_xlpm.p,R318,_xlpm.q,T318,LOG(_xlpm.p/_xlpm.q))</f>
        <v>-0.47712125471966244</v>
      </c>
      <c r="X318" s="2"/>
      <c r="AC318" s="2"/>
      <c r="AH318" s="2"/>
      <c r="AI318" s="2"/>
    </row>
    <row r="319" spans="1:35">
      <c r="A319" s="1" t="str">
        <f>_xlfn.LET(_xlpm.sep," : ",CONCATENATE(O319,_xlpm.sep,P319))</f>
        <v>~onqu~ : [ɑŋkw]</v>
      </c>
      <c r="B319" s="1">
        <f>_xlfn.LET(_xlpm.d,$G319,_xlpm.k,_xlfn.CONCAT(LEFT(TRIM(B$1),1),"*"),COUNTIF(_xlpm.d,_xlpm.k))</f>
        <v>0</v>
      </c>
      <c r="C319" s="1">
        <f>_xlfn.LET(_xlpm.d,$G319,_xlpm.k,_xlfn.CONCAT(LEFT(TRIM(C$1),1),"*"),COUNTIF(_xlpm.d,_xlpm.k))</f>
        <v>0</v>
      </c>
      <c r="D319" s="1">
        <f>_xlfn.LET(_xlpm.d,$G319,_xlpm.k,_xlfn.CONCAT(LEFT(TRIM(D$1),1),"*"),COUNTIF(_xlpm.d,_xlpm.k))</f>
        <v>0</v>
      </c>
      <c r="E319" s="1">
        <f>LOG(F319+1,10)</f>
        <v>0.30102999566398114</v>
      </c>
      <c r="F319" s="7">
        <v>1</v>
      </c>
      <c r="G319" s="9" t="s">
        <v>2209</v>
      </c>
      <c r="H319" s="4">
        <f>F319/freq.sum.r6e</f>
        <v>7.9668578712555765E-5</v>
      </c>
      <c r="I319" s="1" t="str">
        <f>_xlfn.LET(_xlpm.sep,":",_xlpm.w,$G319,LEFT(_xlpm.w,FIND(_xlpm.sep,_xlpm.w)-1))</f>
        <v>ɑŋkw</v>
      </c>
      <c r="J319" s="1" t="str">
        <f>_xlfn.LET(_xlpm.sep,":",_xlpm.w,$G319,RIGHT(_xlpm.w,LEN(_xlpm.w)-FIND(_xlpm.sep,_xlpm.w)))</f>
        <v>onqu</v>
      </c>
      <c r="K319" s="10">
        <f>_xlfn.LET(_xlpm.w,I319,LEN(_xlpm.w))</f>
        <v>4</v>
      </c>
      <c r="L319" s="10">
        <f>_xlfn.LET(_xlpm.w,J319,LEN(_xlpm.w))</f>
        <v>4</v>
      </c>
      <c r="M319" s="10">
        <f>_xlfn.LET(_xlpm.a,K319,_xlpm.b,L319,MAX(_xlpm.a,_xlpm.b))</f>
        <v>4</v>
      </c>
      <c r="N319" s="10">
        <f>_xlfn.LET(_xlpm.d,(K319,L319),MAX(_xlpm.d)-MIN(_xlpm.d))</f>
        <v>0</v>
      </c>
      <c r="O319" s="1" t="str">
        <f>_xlfn.LET(_xlpm.sep,":",_xlpm.w,$G319,_xlfn.CONCAT("~",RIGHT(_xlpm.w,LEN(_xlpm.w)-FIND(_xlpm.sep,_xlpm.w)),"~"))</f>
        <v>~onqu~</v>
      </c>
      <c r="P319" s="1" t="str">
        <f>_xlfn.LET(_xlpm.sep,":",_xlpm.w,$G319,_xlfn.CONCAT("[",LEFT(_xlpm.w,FIND(_xlpm.sep,_xlpm.w)-1),"]"))</f>
        <v>[ɑŋkw]</v>
      </c>
      <c r="Q319" s="14" cm="1">
        <f t="array" ref="Q319">SUM(_xlfn._xlws.FILTER($H$2:$H$2302,_xlfn.MAP($O$2:$O$2302,_xlfn.LAMBDA(_xlpm.x,_xlpm.x=$O319))))</f>
        <v>2.390057361376673E-4</v>
      </c>
      <c r="R319" s="14">
        <f>$H319/Q319</f>
        <v>0.33333333333333331</v>
      </c>
      <c r="S319" s="14" cm="1">
        <f t="array" ref="S319">SUM(_xlfn._xlws.FILTER($H$2:$H$2302,_xlfn.MAP($P$2:$P$2302,_xlfn.LAMBDA(_xlpm.x,_xlpm.x=$P319))))</f>
        <v>7.9668578712555765E-5</v>
      </c>
      <c r="T319" s="14">
        <f>$H319/S319</f>
        <v>1</v>
      </c>
      <c r="U319" s="14">
        <f>_xlfn.LET(_xlpm.freq,F319,_xlpm.size,M319+1,_xlpm.F,V319,LOG(1+_xlpm.freq)*LOG(1+_xlpm.size)*_xlpm.F)</f>
        <v>0.1171234337644549</v>
      </c>
      <c r="V319" s="14">
        <f>_xlfn.LET(_xlpm.a,T319,_xlpm.b,R319,2*_xlpm.a*_xlpm.b/(_xlpm.a+_xlpm.b))</f>
        <v>0.5</v>
      </c>
      <c r="W319" s="14">
        <f>_xlfn.LET(_xlpm.p,R319,_xlpm.q,T319,LOG(_xlpm.p/_xlpm.q))</f>
        <v>-0.47712125471966244</v>
      </c>
      <c r="X319" s="2"/>
      <c r="AC319" s="2"/>
      <c r="AH319" s="2"/>
      <c r="AI319" s="2"/>
    </row>
    <row r="320" spans="1:35">
      <c r="A320" s="1" t="str">
        <f>_xlfn.LET(_xlpm.sep," : ",CONCATENATE(O320,_xlpm.sep,P320))</f>
        <v>~arc~ : [ɑɹs]</v>
      </c>
      <c r="B320" s="1">
        <f>_xlfn.LET(_xlpm.d,$G320,_xlpm.k,_xlfn.CONCAT(LEFT(TRIM(B$1),1),"*"),COUNTIF(_xlpm.d,_xlpm.k))</f>
        <v>0</v>
      </c>
      <c r="C320" s="1">
        <f>_xlfn.LET(_xlpm.d,$G320,_xlpm.k,_xlfn.CONCAT(LEFT(TRIM(C$1),1),"*"),COUNTIF(_xlpm.d,_xlpm.k))</f>
        <v>0</v>
      </c>
      <c r="D320" s="1">
        <f>_xlfn.LET(_xlpm.d,$G320,_xlpm.k,_xlfn.CONCAT(LEFT(TRIM(D$1),1),"*"),COUNTIF(_xlpm.d,_xlpm.k))</f>
        <v>0</v>
      </c>
      <c r="E320" s="1">
        <f>LOG(F320+1,10)</f>
        <v>0.30102999566398114</v>
      </c>
      <c r="F320" s="7">
        <v>1</v>
      </c>
      <c r="G320" s="9" t="s">
        <v>1992</v>
      </c>
      <c r="H320" s="4">
        <f>F320/freq.sum.r6e</f>
        <v>7.9668578712555765E-5</v>
      </c>
      <c r="I320" s="1" t="str">
        <f>_xlfn.LET(_xlpm.sep,":",_xlpm.w,$G320,LEFT(_xlpm.w,FIND(_xlpm.sep,_xlpm.w)-1))</f>
        <v>ɑɹs</v>
      </c>
      <c r="J320" s="1" t="str">
        <f>_xlfn.LET(_xlpm.sep,":",_xlpm.w,$G320,RIGHT(_xlpm.w,LEN(_xlpm.w)-FIND(_xlpm.sep,_xlpm.w)))</f>
        <v>arc</v>
      </c>
      <c r="K320" s="10">
        <f>_xlfn.LET(_xlpm.w,I320,LEN(_xlpm.w))</f>
        <v>3</v>
      </c>
      <c r="L320" s="10">
        <f>_xlfn.LET(_xlpm.w,J320,LEN(_xlpm.w))</f>
        <v>3</v>
      </c>
      <c r="M320" s="10">
        <f>_xlfn.LET(_xlpm.a,K320,_xlpm.b,L320,MAX(_xlpm.a,_xlpm.b))</f>
        <v>3</v>
      </c>
      <c r="N320" s="10">
        <f>_xlfn.LET(_xlpm.d,(K320,L320),MAX(_xlpm.d)-MIN(_xlpm.d))</f>
        <v>0</v>
      </c>
      <c r="O320" s="1" t="str">
        <f>_xlfn.LET(_xlpm.sep,":",_xlpm.w,$G320,_xlfn.CONCAT("~",RIGHT(_xlpm.w,LEN(_xlpm.w)-FIND(_xlpm.sep,_xlpm.w)),"~"))</f>
        <v>~arc~</v>
      </c>
      <c r="P320" s="1" t="str">
        <f>_xlfn.LET(_xlpm.sep,":",_xlpm.w,$G320,_xlfn.CONCAT("[",LEFT(_xlpm.w,FIND(_xlpm.sep,_xlpm.w)-1),"]"))</f>
        <v>[ɑɹs]</v>
      </c>
      <c r="Q320" s="14" cm="1">
        <f t="array" ref="Q320">SUM(_xlfn._xlws.FILTER($H$2:$H$2302,_xlfn.MAP($O$2:$O$2302,_xlfn.LAMBDA(_xlpm.x,_xlpm.x=$O320))))</f>
        <v>2.390057361376673E-4</v>
      </c>
      <c r="R320" s="14">
        <f>$H320/Q320</f>
        <v>0.33333333333333331</v>
      </c>
      <c r="S320" s="14" cm="1">
        <f t="array" ref="S320">SUM(_xlfn._xlws.FILTER($H$2:$H$2302,_xlfn.MAP($P$2:$P$2302,_xlfn.LAMBDA(_xlpm.x,_xlpm.x=$P320))))</f>
        <v>7.9668578712555765E-5</v>
      </c>
      <c r="T320" s="14">
        <f>$H320/S320</f>
        <v>1</v>
      </c>
      <c r="U320" s="14">
        <f>_xlfn.LET(_xlpm.freq,F320,_xlpm.size,M320+1,_xlpm.F,V320,LOG(1+_xlpm.freq)*LOG(1+_xlpm.size)*_xlpm.F)</f>
        <v>0.10520546868726234</v>
      </c>
      <c r="V320" s="14">
        <f>_xlfn.LET(_xlpm.a,T320,_xlpm.b,R320,2*_xlpm.a*_xlpm.b/(_xlpm.a+_xlpm.b))</f>
        <v>0.5</v>
      </c>
      <c r="W320" s="14">
        <f>_xlfn.LET(_xlpm.p,R320,_xlpm.q,T320,LOG(_xlpm.p/_xlpm.q))</f>
        <v>-0.47712125471966244</v>
      </c>
      <c r="X320" s="2"/>
      <c r="AC320" s="2"/>
      <c r="AH320" s="2"/>
      <c r="AI320" s="2"/>
    </row>
    <row r="321" spans="1:35">
      <c r="A321" s="1" t="str">
        <f>_xlfn.LET(_xlpm.sep," : ",CONCATENATE(O321,_xlpm.sep,P321))</f>
        <v>~arts~ : [əɹts]</v>
      </c>
      <c r="B321" s="1">
        <f>_xlfn.LET(_xlpm.d,$G321,_xlpm.k,_xlfn.CONCAT(LEFT(TRIM(B$1),1),"*"),COUNTIF(_xlpm.d,_xlpm.k))</f>
        <v>0</v>
      </c>
      <c r="C321" s="1">
        <f>_xlfn.LET(_xlpm.d,$G321,_xlpm.k,_xlfn.CONCAT(LEFT(TRIM(C$1),1),"*"),COUNTIF(_xlpm.d,_xlpm.k))</f>
        <v>0</v>
      </c>
      <c r="D321" s="1">
        <f>_xlfn.LET(_xlpm.d,$G321,_xlpm.k,_xlfn.CONCAT(LEFT(TRIM(D$1),1),"*"),COUNTIF(_xlpm.d,_xlpm.k))</f>
        <v>0</v>
      </c>
      <c r="E321" s="1">
        <f>LOG(F321+1,10)</f>
        <v>0.30102999566398114</v>
      </c>
      <c r="F321" s="7">
        <v>1</v>
      </c>
      <c r="G321" s="9" t="s">
        <v>2048</v>
      </c>
      <c r="H321" s="4">
        <f>F321/freq.sum.r6e</f>
        <v>7.9668578712555765E-5</v>
      </c>
      <c r="I321" s="1" t="str">
        <f>_xlfn.LET(_xlpm.sep,":",_xlpm.w,$G321,LEFT(_xlpm.w,FIND(_xlpm.sep,_xlpm.w)-1))</f>
        <v>əɹts</v>
      </c>
      <c r="J321" s="1" t="str">
        <f>_xlfn.LET(_xlpm.sep,":",_xlpm.w,$G321,RIGHT(_xlpm.w,LEN(_xlpm.w)-FIND(_xlpm.sep,_xlpm.w)))</f>
        <v>arts</v>
      </c>
      <c r="K321" s="10">
        <f>_xlfn.LET(_xlpm.w,I321,LEN(_xlpm.w))</f>
        <v>4</v>
      </c>
      <c r="L321" s="10">
        <f>_xlfn.LET(_xlpm.w,J321,LEN(_xlpm.w))</f>
        <v>4</v>
      </c>
      <c r="M321" s="10">
        <f>_xlfn.LET(_xlpm.a,K321,_xlpm.b,L321,MAX(_xlpm.a,_xlpm.b))</f>
        <v>4</v>
      </c>
      <c r="N321" s="10">
        <f>_xlfn.LET(_xlpm.d,(K321,L321),MAX(_xlpm.d)-MIN(_xlpm.d))</f>
        <v>0</v>
      </c>
      <c r="O321" s="1" t="str">
        <f>_xlfn.LET(_xlpm.sep,":",_xlpm.w,$G321,_xlfn.CONCAT("~",RIGHT(_xlpm.w,LEN(_xlpm.w)-FIND(_xlpm.sep,_xlpm.w)),"~"))</f>
        <v>~arts~</v>
      </c>
      <c r="P321" s="1" t="str">
        <f>_xlfn.LET(_xlpm.sep,":",_xlpm.w,$G321,_xlfn.CONCAT("[",LEFT(_xlpm.w,FIND(_xlpm.sep,_xlpm.w)-1),"]"))</f>
        <v>[əɹts]</v>
      </c>
      <c r="Q321" s="14" cm="1">
        <f t="array" ref="Q321">SUM(_xlfn._xlws.FILTER($H$2:$H$2302,_xlfn.MAP($O$2:$O$2302,_xlfn.LAMBDA(_xlpm.x,_xlpm.x=$O321))))</f>
        <v>2.390057361376673E-4</v>
      </c>
      <c r="R321" s="14">
        <f>$H321/Q321</f>
        <v>0.33333333333333331</v>
      </c>
      <c r="S321" s="14" cm="1">
        <f t="array" ref="S321">SUM(_xlfn._xlws.FILTER($H$2:$H$2302,_xlfn.MAP($P$2:$P$2302,_xlfn.LAMBDA(_xlpm.x,_xlpm.x=$P321))))</f>
        <v>7.9668578712555765E-5</v>
      </c>
      <c r="T321" s="14">
        <f>$H321/S321</f>
        <v>1</v>
      </c>
      <c r="U321" s="14">
        <f>_xlfn.LET(_xlpm.freq,F321,_xlpm.size,M321+1,_xlpm.F,V321,LOG(1+_xlpm.freq)*LOG(1+_xlpm.size)*_xlpm.F)</f>
        <v>0.1171234337644549</v>
      </c>
      <c r="V321" s="14">
        <f>_xlfn.LET(_xlpm.a,T321,_xlpm.b,R321,2*_xlpm.a*_xlpm.b/(_xlpm.a+_xlpm.b))</f>
        <v>0.5</v>
      </c>
      <c r="W321" s="14">
        <f>_xlfn.LET(_xlpm.p,R321,_xlpm.q,T321,LOG(_xlpm.p/_xlpm.q))</f>
        <v>-0.47712125471966244</v>
      </c>
      <c r="X321" s="2"/>
      <c r="AC321" s="2"/>
      <c r="AH321" s="2"/>
      <c r="AI321" s="2"/>
    </row>
    <row r="322" spans="1:35">
      <c r="A322" s="1" t="str">
        <f>_xlfn.LET(_xlpm.sep," : ",CONCATENATE(O322,_xlpm.sep,P322))</f>
        <v>~ex~ : [ɪɡz]</v>
      </c>
      <c r="B322" s="1">
        <f>_xlfn.LET(_xlpm.d,$G322,_xlpm.k,_xlfn.CONCAT(LEFT(TRIM(B$1),1),"*"),COUNTIF(_xlpm.d,_xlpm.k))</f>
        <v>0</v>
      </c>
      <c r="C322" s="1">
        <f>_xlfn.LET(_xlpm.d,$G322,_xlpm.k,_xlfn.CONCAT(LEFT(TRIM(C$1),1),"*"),COUNTIF(_xlpm.d,_xlpm.k))</f>
        <v>0</v>
      </c>
      <c r="D322" s="1">
        <f>_xlfn.LET(_xlpm.d,$G322,_xlpm.k,_xlfn.CONCAT(LEFT(TRIM(D$1),1),"*"),COUNTIF(_xlpm.d,_xlpm.k))</f>
        <v>0</v>
      </c>
      <c r="E322" s="1">
        <f>LOG(F322+1,10)</f>
        <v>0.90308998699194343</v>
      </c>
      <c r="F322" s="7">
        <v>7</v>
      </c>
      <c r="G322" s="9" t="s">
        <v>2082</v>
      </c>
      <c r="H322" s="4">
        <f>F322/freq.sum.r6e</f>
        <v>5.5768005098789041E-4</v>
      </c>
      <c r="I322" s="1" t="str">
        <f>_xlfn.LET(_xlpm.sep,":",_xlpm.w,$G322,LEFT(_xlpm.w,FIND(_xlpm.sep,_xlpm.w)-1))</f>
        <v>ɪɡz</v>
      </c>
      <c r="J322" s="1" t="str">
        <f>_xlfn.LET(_xlpm.sep,":",_xlpm.w,$G322,RIGHT(_xlpm.w,LEN(_xlpm.w)-FIND(_xlpm.sep,_xlpm.w)))</f>
        <v>ex</v>
      </c>
      <c r="K322" s="10">
        <f>_xlfn.LET(_xlpm.w,I322,LEN(_xlpm.w))</f>
        <v>3</v>
      </c>
      <c r="L322" s="10">
        <f>_xlfn.LET(_xlpm.w,J322,LEN(_xlpm.w))</f>
        <v>2</v>
      </c>
      <c r="M322" s="10">
        <f>_xlfn.LET(_xlpm.a,K322,_xlpm.b,L322,MAX(_xlpm.a,_xlpm.b))</f>
        <v>3</v>
      </c>
      <c r="N322" s="10">
        <f>_xlfn.LET(_xlpm.d,(K322,L322),MAX(_xlpm.d)-MIN(_xlpm.d))</f>
        <v>1</v>
      </c>
      <c r="O322" s="1" t="str">
        <f>_xlfn.LET(_xlpm.sep,":",_xlpm.w,$G322,_xlfn.CONCAT("~",RIGHT(_xlpm.w,LEN(_xlpm.w)-FIND(_xlpm.sep,_xlpm.w)),"~"))</f>
        <v>~ex~</v>
      </c>
      <c r="P322" s="1" t="str">
        <f>_xlfn.LET(_xlpm.sep,":",_xlpm.w,$G322,_xlfn.CONCAT("[",LEFT(_xlpm.w,FIND(_xlpm.sep,_xlpm.w)-1),"]"))</f>
        <v>[ɪɡz]</v>
      </c>
      <c r="Q322" s="14" cm="1">
        <f t="array" ref="Q322">SUM(_xlfn._xlws.FILTER($H$2:$H$2300,_xlfn.MAP($O$2:$O$2300,_xlfn.LAMBDA(_xlpm.x,_xlpm.x=$O322))))</f>
        <v>1.6730401529636712E-3</v>
      </c>
      <c r="R322" s="14">
        <f>$H322/Q322</f>
        <v>0.33333333333333331</v>
      </c>
      <c r="S322" s="14" cm="1">
        <f t="array" ref="S322">SUM(_xlfn._xlws.FILTER($H$2:$H$2300,_xlfn.MAP($P$2:$P$2300,_xlfn.LAMBDA(_xlpm.x,_xlpm.x=$P322))))</f>
        <v>5.5768005098789041E-4</v>
      </c>
      <c r="T322" s="14">
        <f>$H322/S322</f>
        <v>1</v>
      </c>
      <c r="U322" s="14">
        <f>_xlfn.LET(_xlpm.freq,F322,_xlpm.size,M322+1,_xlpm.F,V322,LOG(1+_xlpm.freq)*LOG(1+_xlpm.size)*_xlpm.F)</f>
        <v>0.31561640606178698</v>
      </c>
      <c r="V322" s="14">
        <f>_xlfn.LET(_xlpm.a,T322,_xlpm.b,R322,2*_xlpm.a*_xlpm.b/(_xlpm.a+_xlpm.b))</f>
        <v>0.5</v>
      </c>
      <c r="W322" s="14">
        <f>_xlfn.LET(_xlpm.p,R322,_xlpm.q,T322,LOG(_xlpm.p/_xlpm.q))</f>
        <v>-0.47712125471966244</v>
      </c>
      <c r="X322" s="2"/>
      <c r="AC322" s="2"/>
      <c r="AH322" s="2"/>
      <c r="AI322" s="2"/>
    </row>
    <row r="323" spans="1:35">
      <c r="A323" s="1" t="str">
        <f>_xlfn.LET(_xlpm.sep," : ",CONCATENATE(O323,_xlpm.sep,P323))</f>
        <v>~orth~ : [ɜɹð]</v>
      </c>
      <c r="B323" s="1">
        <f>_xlfn.LET(_xlpm.d,$G323,_xlpm.k,_xlfn.CONCAT(LEFT(TRIM(B$1),1),"*"),COUNTIF(_xlpm.d,_xlpm.k))</f>
        <v>0</v>
      </c>
      <c r="C323" s="1">
        <f>_xlfn.LET(_xlpm.d,$G323,_xlpm.k,_xlfn.CONCAT(LEFT(TRIM(C$1),1),"*"),COUNTIF(_xlpm.d,_xlpm.k))</f>
        <v>0</v>
      </c>
      <c r="D323" s="1">
        <f>_xlfn.LET(_xlpm.d,$G323,_xlpm.k,_xlfn.CONCAT(LEFT(TRIM(D$1),1),"*"),COUNTIF(_xlpm.d,_xlpm.k))</f>
        <v>0</v>
      </c>
      <c r="E323" s="1">
        <f>LOG(F323+1,10)</f>
        <v>0.30102999566398114</v>
      </c>
      <c r="F323" s="7">
        <v>1</v>
      </c>
      <c r="G323" s="9" t="s">
        <v>2100</v>
      </c>
      <c r="H323" s="4">
        <f>F323/freq.sum.r6e</f>
        <v>7.9668578712555765E-5</v>
      </c>
      <c r="I323" s="4" t="str">
        <f>_xlfn.LET(_xlpm.sep,":",_xlpm.w,$G323,LEFT(_xlpm.w,FIND(_xlpm.sep,_xlpm.w)-1))</f>
        <v>ɜɹð</v>
      </c>
      <c r="J323" s="4" t="str">
        <f>_xlfn.LET(_xlpm.sep,":",_xlpm.w,$G323,RIGHT(_xlpm.w,LEN(_xlpm.w)-FIND(_xlpm.sep,_xlpm.w)))</f>
        <v>orth</v>
      </c>
      <c r="K323" s="10">
        <f>_xlfn.LET(_xlpm.w,I323,LEN(_xlpm.w))</f>
        <v>3</v>
      </c>
      <c r="L323" s="10">
        <f>_xlfn.LET(_xlpm.w,J323,LEN(_xlpm.w))</f>
        <v>4</v>
      </c>
      <c r="M323" s="10">
        <f>_xlfn.LET(_xlpm.a,K323,_xlpm.b,L323,MAX(_xlpm.a,_xlpm.b))</f>
        <v>4</v>
      </c>
      <c r="N323" s="10">
        <f>_xlfn.LET(_xlpm.d,(K323,L323),MAX(_xlpm.d)-MIN(_xlpm.d))</f>
        <v>1</v>
      </c>
      <c r="O323" s="1" t="str">
        <f>_xlfn.LET(_xlpm.sep,":",_xlpm.w,$G323,_xlfn.CONCAT("~",RIGHT(_xlpm.w,LEN(_xlpm.w)-FIND(_xlpm.sep,_xlpm.w)),"~"))</f>
        <v>~orth~</v>
      </c>
      <c r="P323" s="1" t="str">
        <f>_xlfn.LET(_xlpm.sep,":",_xlpm.w,$G323,_xlfn.CONCAT("[",LEFT(_xlpm.w,FIND(_xlpm.sep,_xlpm.w)-1),"]"))</f>
        <v>[ɜɹð]</v>
      </c>
      <c r="Q323" s="14" cm="1">
        <f t="array" ref="Q323">SUM(_xlfn._xlws.FILTER($H$2:$H$2300,_xlfn.MAP($O$2:$O$2300,_xlfn.LAMBDA(_xlpm.x,_xlpm.x=$O323))))</f>
        <v>4.7801147227533459E-4</v>
      </c>
      <c r="R323" s="14">
        <f>$H323/Q323</f>
        <v>0.16666666666666666</v>
      </c>
      <c r="S323" s="14" cm="1">
        <f t="array" ref="S323">SUM(_xlfn._xlws.FILTER($H$2:$H$2300,_xlfn.MAP($P$2:$P$2300,_xlfn.LAMBDA(_xlpm.x,_xlpm.x=$P323))))</f>
        <v>1.5933715742511153E-4</v>
      </c>
      <c r="T323" s="14">
        <f>$H323/S323</f>
        <v>0.5</v>
      </c>
      <c r="U323" s="14">
        <f>_xlfn.LET(_xlpm.freq,F323,_xlpm.size,M323+1,_xlpm.F,V323,LOG(1+_xlpm.freq)*LOG(1+_xlpm.size)*_xlpm.F)</f>
        <v>5.8561716882227451E-2</v>
      </c>
      <c r="V323" s="14">
        <f>_xlfn.LET(_xlpm.a,T323,_xlpm.b,R323,2*_xlpm.a*_xlpm.b/(_xlpm.a+_xlpm.b))</f>
        <v>0.25</v>
      </c>
      <c r="W323" s="14">
        <f>_xlfn.LET(_xlpm.p,R323,_xlpm.q,T323,LOG(_xlpm.p/_xlpm.q))</f>
        <v>-0.47712125471966244</v>
      </c>
      <c r="X323" s="2"/>
      <c r="AC323" s="2"/>
      <c r="AH323" s="2"/>
      <c r="AI323" s="2"/>
    </row>
    <row r="324" spans="1:35">
      <c r="A324" s="1" t="str">
        <f>_xlfn.LET(_xlpm.sep," : ",CONCATENATE(O324,_xlpm.sep,P324))</f>
        <v>~arg~ : [ɑɹɡ]</v>
      </c>
      <c r="B324" s="1">
        <f>_xlfn.LET(_xlpm.d,$G324,_xlpm.k,_xlfn.CONCAT(LEFT(TRIM(B$1),1),"*"),COUNTIF(_xlpm.d,_xlpm.k))</f>
        <v>0</v>
      </c>
      <c r="C324" s="1">
        <f>_xlfn.LET(_xlpm.d,$G324,_xlpm.k,_xlfn.CONCAT(LEFT(TRIM(C$1),1),"*"),COUNTIF(_xlpm.d,_xlpm.k))</f>
        <v>0</v>
      </c>
      <c r="D324" s="1">
        <f>_xlfn.LET(_xlpm.d,$G324,_xlpm.k,_xlfn.CONCAT(LEFT(TRIM(D$1),1),"*"),COUNTIF(_xlpm.d,_xlpm.k))</f>
        <v>0</v>
      </c>
      <c r="E324" s="1">
        <f>LOG(F324+1,10)</f>
        <v>0.47712125471966244</v>
      </c>
      <c r="F324" s="7">
        <v>2</v>
      </c>
      <c r="G324" s="9" t="s">
        <v>2103</v>
      </c>
      <c r="H324" s="4">
        <f>F324/freq.sum.r6e</f>
        <v>1.5933715742511153E-4</v>
      </c>
      <c r="I324" s="1" t="str">
        <f>_xlfn.LET(_xlpm.sep,":",_xlpm.w,$G324,LEFT(_xlpm.w,FIND(_xlpm.sep,_xlpm.w)-1))</f>
        <v>ɑɹɡ</v>
      </c>
      <c r="J324" s="1" t="str">
        <f>_xlfn.LET(_xlpm.sep,":",_xlpm.w,$G324,RIGHT(_xlpm.w,LEN(_xlpm.w)-FIND(_xlpm.sep,_xlpm.w)))</f>
        <v>arg</v>
      </c>
      <c r="K324" s="10">
        <f>_xlfn.LET(_xlpm.w,I324,LEN(_xlpm.w))</f>
        <v>3</v>
      </c>
      <c r="L324" s="10">
        <f>_xlfn.LET(_xlpm.w,J324,LEN(_xlpm.w))</f>
        <v>3</v>
      </c>
      <c r="M324" s="10">
        <f>_xlfn.LET(_xlpm.a,K324,_xlpm.b,L324,MAX(_xlpm.a,_xlpm.b))</f>
        <v>3</v>
      </c>
      <c r="N324" s="10">
        <f>_xlfn.LET(_xlpm.d,(K324,L324),MAX(_xlpm.d)-MIN(_xlpm.d))</f>
        <v>0</v>
      </c>
      <c r="O324" s="1" t="str">
        <f>_xlfn.LET(_xlpm.sep,":",_xlpm.w,$G324,_xlfn.CONCAT("~",RIGHT(_xlpm.w,LEN(_xlpm.w)-FIND(_xlpm.sep,_xlpm.w)),"~"))</f>
        <v>~arg~</v>
      </c>
      <c r="P324" s="1" t="str">
        <f>_xlfn.LET(_xlpm.sep,":",_xlpm.w,$G324,_xlfn.CONCAT("[",LEFT(_xlpm.w,FIND(_xlpm.sep,_xlpm.w)-1),"]"))</f>
        <v>[ɑɹɡ]</v>
      </c>
      <c r="Q324" s="14" cm="1">
        <f t="array" ref="Q324">SUM(_xlfn._xlws.FILTER($H$2:$H$2302,_xlfn.MAP($O$2:$O$2302,_xlfn.LAMBDA(_xlpm.x,_xlpm.x=$O324))))</f>
        <v>4.7801147227533459E-4</v>
      </c>
      <c r="R324" s="14">
        <f>$H324/Q324</f>
        <v>0.33333333333333331</v>
      </c>
      <c r="S324" s="14" cm="1">
        <f t="array" ref="S324">SUM(_xlfn._xlws.FILTER($H$2:$H$2302,_xlfn.MAP($P$2:$P$2302,_xlfn.LAMBDA(_xlpm.x,_xlpm.x=$P324))))</f>
        <v>1.5933715742511153E-4</v>
      </c>
      <c r="T324" s="14">
        <f>$H324/S324</f>
        <v>1</v>
      </c>
      <c r="U324" s="14">
        <f>_xlfn.LET(_xlpm.freq,F324,_xlpm.size,M324+1,_xlpm.F,V324,LOG(1+_xlpm.freq)*LOG(1+_xlpm.size)*_xlpm.F)</f>
        <v>0.1667467227401046</v>
      </c>
      <c r="V324" s="14">
        <f>_xlfn.LET(_xlpm.a,T324,_xlpm.b,R324,2*_xlpm.a*_xlpm.b/(_xlpm.a+_xlpm.b))</f>
        <v>0.5</v>
      </c>
      <c r="W324" s="14">
        <f>_xlfn.LET(_xlpm.p,R324,_xlpm.q,T324,LOG(_xlpm.p/_xlpm.q))</f>
        <v>-0.47712125471966244</v>
      </c>
      <c r="X324" s="2"/>
      <c r="AC324" s="2"/>
      <c r="AH324" s="2"/>
      <c r="AI324" s="2"/>
    </row>
    <row r="325" spans="1:35">
      <c r="A325" s="1" t="str">
        <f>_xlfn.LET(_xlpm.sep," : ",CONCATENATE(O325,_xlpm.sep,P325))</f>
        <v>~arg~ : [əɹɡ]</v>
      </c>
      <c r="B325" s="1">
        <f>_xlfn.LET(_xlpm.d,$G325,_xlpm.k,_xlfn.CONCAT(LEFT(TRIM(B$1),1),"*"),COUNTIF(_xlpm.d,_xlpm.k))</f>
        <v>0</v>
      </c>
      <c r="C325" s="1">
        <f>_xlfn.LET(_xlpm.d,$G325,_xlpm.k,_xlfn.CONCAT(LEFT(TRIM(C$1),1),"*"),COUNTIF(_xlpm.d,_xlpm.k))</f>
        <v>0</v>
      </c>
      <c r="D325" s="1">
        <f>_xlfn.LET(_xlpm.d,$G325,_xlpm.k,_xlfn.CONCAT(LEFT(TRIM(D$1),1),"*"),COUNTIF(_xlpm.d,_xlpm.k))</f>
        <v>0</v>
      </c>
      <c r="E325" s="1">
        <f>LOG(F325+1,10)</f>
        <v>0.30102999566398114</v>
      </c>
      <c r="F325" s="7">
        <v>1</v>
      </c>
      <c r="G325" s="9" t="s">
        <v>2104</v>
      </c>
      <c r="H325" s="4">
        <f>F325/freq.sum.r6e</f>
        <v>7.9668578712555765E-5</v>
      </c>
      <c r="I325" s="1" t="str">
        <f>_xlfn.LET(_xlpm.sep,":",_xlpm.w,$G325,LEFT(_xlpm.w,FIND(_xlpm.sep,_xlpm.w)-1))</f>
        <v>əɹɡ</v>
      </c>
      <c r="J325" s="1" t="str">
        <f>_xlfn.LET(_xlpm.sep,":",_xlpm.w,$G325,RIGHT(_xlpm.w,LEN(_xlpm.w)-FIND(_xlpm.sep,_xlpm.w)))</f>
        <v>arg</v>
      </c>
      <c r="K325" s="10">
        <f>_xlfn.LET(_xlpm.w,I325,LEN(_xlpm.w))</f>
        <v>3</v>
      </c>
      <c r="L325" s="10">
        <f>_xlfn.LET(_xlpm.w,J325,LEN(_xlpm.w))</f>
        <v>3</v>
      </c>
      <c r="M325" s="10">
        <f>_xlfn.LET(_xlpm.a,K325,_xlpm.b,L325,MAX(_xlpm.a,_xlpm.b))</f>
        <v>3</v>
      </c>
      <c r="N325" s="10">
        <f>_xlfn.LET(_xlpm.d,(K325,L325),MAX(_xlpm.d)-MIN(_xlpm.d))</f>
        <v>0</v>
      </c>
      <c r="O325" s="1" t="str">
        <f>_xlfn.LET(_xlpm.sep,":",_xlpm.w,$G325,_xlfn.CONCAT("~",RIGHT(_xlpm.w,LEN(_xlpm.w)-FIND(_xlpm.sep,_xlpm.w)),"~"))</f>
        <v>~arg~</v>
      </c>
      <c r="P325" s="1" t="str">
        <f>_xlfn.LET(_xlpm.sep,":",_xlpm.w,$G325,_xlfn.CONCAT("[",LEFT(_xlpm.w,FIND(_xlpm.sep,_xlpm.w)-1),"]"))</f>
        <v>[əɹɡ]</v>
      </c>
      <c r="Q325" s="14" cm="1">
        <f t="array" ref="Q325">SUM(_xlfn._xlws.FILTER($H$2:$H$2302,_xlfn.MAP($O$2:$O$2302,_xlfn.LAMBDA(_xlpm.x,_xlpm.x=$O325))))</f>
        <v>4.7801147227533459E-4</v>
      </c>
      <c r="R325" s="14">
        <f>$H325/Q325</f>
        <v>0.16666666666666666</v>
      </c>
      <c r="S325" s="14" cm="1">
        <f t="array" ref="S325">SUM(_xlfn._xlws.FILTER($H$2:$H$2302,_xlfn.MAP($P$2:$P$2302,_xlfn.LAMBDA(_xlpm.x,_xlpm.x=$P325))))</f>
        <v>1.5933715742511153E-4</v>
      </c>
      <c r="T325" s="14">
        <f>$H325/S325</f>
        <v>0.5</v>
      </c>
      <c r="U325" s="14">
        <f>_xlfn.LET(_xlpm.freq,F325,_xlpm.size,M325+1,_xlpm.F,V325,LOG(1+_xlpm.freq)*LOG(1+_xlpm.size)*_xlpm.F)</f>
        <v>5.260273434363117E-2</v>
      </c>
      <c r="V325" s="14">
        <f>_xlfn.LET(_xlpm.a,T325,_xlpm.b,R325,2*_xlpm.a*_xlpm.b/(_xlpm.a+_xlpm.b))</f>
        <v>0.25</v>
      </c>
      <c r="W325" s="14">
        <f>_xlfn.LET(_xlpm.p,R325,_xlpm.q,T325,LOG(_xlpm.p/_xlpm.q))</f>
        <v>-0.47712125471966244</v>
      </c>
      <c r="X325" s="2"/>
      <c r="AC325" s="2"/>
      <c r="AH325" s="2"/>
      <c r="AI325" s="2"/>
    </row>
    <row r="326" spans="1:35">
      <c r="A326" s="1" t="str">
        <f>_xlfn.LET(_xlpm.sep," : ",CONCATENATE(O326,_xlpm.sep,P326))</f>
        <v>~erc~ : [ɜɹʃ]</v>
      </c>
      <c r="B326" s="1">
        <f>_xlfn.LET(_xlpm.d,$G326,_xlpm.k,_xlfn.CONCAT(LEFT(TRIM(B$1),1),"*"),COUNTIF(_xlpm.d,_xlpm.k))</f>
        <v>0</v>
      </c>
      <c r="C326" s="1">
        <f>_xlfn.LET(_xlpm.d,$G326,_xlpm.k,_xlfn.CONCAT(LEFT(TRIM(C$1),1),"*"),COUNTIF(_xlpm.d,_xlpm.k))</f>
        <v>0</v>
      </c>
      <c r="D326" s="1">
        <f>_xlfn.LET(_xlpm.d,$G326,_xlpm.k,_xlfn.CONCAT(LEFT(TRIM(D$1),1),"*"),COUNTIF(_xlpm.d,_xlpm.k))</f>
        <v>0</v>
      </c>
      <c r="E326" s="1">
        <f>LOG(F326+1,10)</f>
        <v>0.30102999566398114</v>
      </c>
      <c r="F326" s="7">
        <v>1</v>
      </c>
      <c r="G326" s="9" t="s">
        <v>2110</v>
      </c>
      <c r="H326" s="4">
        <f>F326/freq.sum.r6e</f>
        <v>7.9668578712555765E-5</v>
      </c>
      <c r="I326" s="4" t="str">
        <f>_xlfn.LET(_xlpm.sep,":",_xlpm.w,$G326,LEFT(_xlpm.w,FIND(_xlpm.sep,_xlpm.w)-1))</f>
        <v>ɜɹʃ</v>
      </c>
      <c r="J326" s="4" t="str">
        <f>_xlfn.LET(_xlpm.sep,":",_xlpm.w,$G326,RIGHT(_xlpm.w,LEN(_xlpm.w)-FIND(_xlpm.sep,_xlpm.w)))</f>
        <v>erc</v>
      </c>
      <c r="K326" s="10">
        <f>_xlfn.LET(_xlpm.w,I326,LEN(_xlpm.w))</f>
        <v>3</v>
      </c>
      <c r="L326" s="10">
        <f>_xlfn.LET(_xlpm.w,J326,LEN(_xlpm.w))</f>
        <v>3</v>
      </c>
      <c r="M326" s="10">
        <f>_xlfn.LET(_xlpm.a,K326,_xlpm.b,L326,MAX(_xlpm.a,_xlpm.b))</f>
        <v>3</v>
      </c>
      <c r="N326" s="10">
        <f>_xlfn.LET(_xlpm.d,(K326,L326),MAX(_xlpm.d)-MIN(_xlpm.d))</f>
        <v>0</v>
      </c>
      <c r="O326" s="1" t="str">
        <f>_xlfn.LET(_xlpm.sep,":",_xlpm.w,$G326,_xlfn.CONCAT("~",RIGHT(_xlpm.w,LEN(_xlpm.w)-FIND(_xlpm.sep,_xlpm.w)),"~"))</f>
        <v>~erc~</v>
      </c>
      <c r="P326" s="1" t="str">
        <f>_xlfn.LET(_xlpm.sep,":",_xlpm.w,$G326,_xlfn.CONCAT("[",LEFT(_xlpm.w,FIND(_xlpm.sep,_xlpm.w)-1),"]"))</f>
        <v>[ɜɹʃ]</v>
      </c>
      <c r="Q326" s="14" cm="1">
        <f t="array" ref="Q326">SUM(_xlfn._xlws.FILTER($H$2:$H$2300,_xlfn.MAP($O$2:$O$2300,_xlfn.LAMBDA(_xlpm.x,_xlpm.x=$O326))))</f>
        <v>4.7801147227533459E-4</v>
      </c>
      <c r="R326" s="14">
        <f>$H326/Q326</f>
        <v>0.16666666666666666</v>
      </c>
      <c r="S326" s="14" cm="1">
        <f t="array" ref="S326">SUM(_xlfn._xlws.FILTER($H$2:$H$2300,_xlfn.MAP($P$2:$P$2300,_xlfn.LAMBDA(_xlpm.x,_xlpm.x=$P326))))</f>
        <v>1.5933715742511153E-4</v>
      </c>
      <c r="T326" s="14">
        <f>$H326/S326</f>
        <v>0.5</v>
      </c>
      <c r="U326" s="14">
        <f>_xlfn.LET(_xlpm.freq,F326,_xlpm.size,M326+1,_xlpm.F,V326,LOG(1+_xlpm.freq)*LOG(1+_xlpm.size)*_xlpm.F)</f>
        <v>5.260273434363117E-2</v>
      </c>
      <c r="V326" s="14">
        <f>_xlfn.LET(_xlpm.a,T326,_xlpm.b,R326,2*_xlpm.a*_xlpm.b/(_xlpm.a+_xlpm.b))</f>
        <v>0.25</v>
      </c>
      <c r="W326" s="14">
        <f>_xlfn.LET(_xlpm.p,R326,_xlpm.q,T326,LOG(_xlpm.p/_xlpm.q))</f>
        <v>-0.47712125471966244</v>
      </c>
      <c r="X326" s="2"/>
      <c r="AC326" s="2"/>
      <c r="AH326" s="2"/>
      <c r="AI326" s="2"/>
    </row>
    <row r="327" spans="1:35">
      <c r="A327" s="1" t="str">
        <f>_xlfn.LET(_xlpm.sep," : ",CONCATENATE(O327,_xlpm.sep,P327))</f>
        <v>~ans~ : [ænz]</v>
      </c>
      <c r="B327" s="1">
        <f>_xlfn.LET(_xlpm.d,$G327,_xlpm.k,_xlfn.CONCAT(LEFT(TRIM(B$1),1),"*"),COUNTIF(_xlpm.d,_xlpm.k))</f>
        <v>0</v>
      </c>
      <c r="C327" s="1">
        <f>_xlfn.LET(_xlpm.d,$G327,_xlpm.k,_xlfn.CONCAT(LEFT(TRIM(C$1),1),"*"),COUNTIF(_xlpm.d,_xlpm.k))</f>
        <v>0</v>
      </c>
      <c r="D327" s="1">
        <f>_xlfn.LET(_xlpm.d,$G327,_xlpm.k,_xlfn.CONCAT(LEFT(TRIM(D$1),1),"*"),COUNTIF(_xlpm.d,_xlpm.k))</f>
        <v>0</v>
      </c>
      <c r="E327" s="1">
        <f>LOG(F327+1,10)</f>
        <v>0.60205999132796229</v>
      </c>
      <c r="F327" s="7">
        <v>3</v>
      </c>
      <c r="G327" s="9" t="s">
        <v>111</v>
      </c>
      <c r="H327" s="4">
        <f>F327/freq.sum.r6e</f>
        <v>2.390057361376673E-4</v>
      </c>
      <c r="I327" s="1" t="str">
        <f>_xlfn.LET(_xlpm.sep,":",_xlpm.w,$G327,LEFT(_xlpm.w,FIND(_xlpm.sep,_xlpm.w)-1))</f>
        <v>ænz</v>
      </c>
      <c r="J327" s="1" t="str">
        <f>_xlfn.LET(_xlpm.sep,":",_xlpm.w,$G327,RIGHT(_xlpm.w,LEN(_xlpm.w)-FIND(_xlpm.sep,_xlpm.w)))</f>
        <v>ans</v>
      </c>
      <c r="K327" s="10">
        <f>_xlfn.LET(_xlpm.w,I327,LEN(_xlpm.w))</f>
        <v>3</v>
      </c>
      <c r="L327" s="10">
        <f>_xlfn.LET(_xlpm.w,J327,LEN(_xlpm.w))</f>
        <v>3</v>
      </c>
      <c r="M327" s="10">
        <f>_xlfn.LET(_xlpm.a,K327,_xlpm.b,L327,MAX(_xlpm.a,_xlpm.b))</f>
        <v>3</v>
      </c>
      <c r="N327" s="10">
        <f>_xlfn.LET(_xlpm.d,(K327,L327),MAX(_xlpm.d)-MIN(_xlpm.d))</f>
        <v>0</v>
      </c>
      <c r="O327" s="1" t="str">
        <f>_xlfn.LET(_xlpm.sep,":",_xlpm.w,$G327,_xlfn.CONCAT("~",RIGHT(_xlpm.w,LEN(_xlpm.w)-FIND(_xlpm.sep,_xlpm.w)),"~"))</f>
        <v>~ans~</v>
      </c>
      <c r="P327" s="1" t="str">
        <f>_xlfn.LET(_xlpm.sep,":",_xlpm.w,$G327,_xlfn.CONCAT("[",LEFT(_xlpm.w,FIND(_xlpm.sep,_xlpm.w)-1),"]"))</f>
        <v>[ænz]</v>
      </c>
      <c r="Q327" s="14" cm="1">
        <f t="array" ref="Q327">SUM(_xlfn._xlws.FILTER($H$2:$H$2300,_xlfn.MAP($O$2:$O$2300,_xlfn.LAMBDA(_xlpm.x,_xlpm.x=$O327))))</f>
        <v>7.1701720841300183E-4</v>
      </c>
      <c r="R327" s="14">
        <f>$H327/Q327</f>
        <v>0.33333333333333337</v>
      </c>
      <c r="S327" s="14" cm="1">
        <f t="array" ref="S327">SUM(_xlfn._xlws.FILTER($H$2:$H$2300,_xlfn.MAP($P$2:$P$2300,_xlfn.LAMBDA(_xlpm.x,_xlpm.x=$P327))))</f>
        <v>2.390057361376673E-4</v>
      </c>
      <c r="T327" s="14">
        <f>$H327/S327</f>
        <v>1</v>
      </c>
      <c r="U327" s="14">
        <f>_xlfn.LET(_xlpm.freq,F327,_xlpm.size,M327+1,_xlpm.F,V327,LOG(1+_xlpm.freq)*LOG(1+_xlpm.size)*_xlpm.F)</f>
        <v>0.21041093737452468</v>
      </c>
      <c r="V327" s="14">
        <f>_xlfn.LET(_xlpm.a,T327,_xlpm.b,R327,2*_xlpm.a*_xlpm.b/(_xlpm.a+_xlpm.b))</f>
        <v>0.5</v>
      </c>
      <c r="W327" s="14">
        <f>_xlfn.LET(_xlpm.p,R327,_xlpm.q,T327,LOG(_xlpm.p/_xlpm.q))</f>
        <v>-0.47712125471966238</v>
      </c>
      <c r="X327" s="2"/>
      <c r="AC327" s="2"/>
      <c r="AH327" s="2"/>
      <c r="AI327" s="2"/>
    </row>
    <row r="328" spans="1:35">
      <c r="A328" s="1" t="str">
        <f>_xlfn.LET(_xlpm.sep," : ",CONCATENATE(O328,_xlpm.sep,P328))</f>
        <v>~ang~ : [æŋ]</v>
      </c>
      <c r="B328" s="1">
        <f>_xlfn.LET(_xlpm.d,$G328,_xlpm.k,_xlfn.CONCAT(LEFT(TRIM(B$1),1),"*"),COUNTIF(_xlpm.d,_xlpm.k))</f>
        <v>0</v>
      </c>
      <c r="C328" s="1">
        <f>_xlfn.LET(_xlpm.d,$G328,_xlpm.k,_xlfn.CONCAT(LEFT(TRIM(C$1),1),"*"),COUNTIF(_xlpm.d,_xlpm.k))</f>
        <v>0</v>
      </c>
      <c r="D328" s="1">
        <f>_xlfn.LET(_xlpm.d,$G328,_xlpm.k,_xlfn.CONCAT(LEFT(TRIM(D$1),1),"*"),COUNTIF(_xlpm.d,_xlpm.k))</f>
        <v>0</v>
      </c>
      <c r="E328" s="1">
        <f>LOG(F328+1,10)</f>
        <v>0.60205999132796229</v>
      </c>
      <c r="F328" s="7">
        <v>3</v>
      </c>
      <c r="G328" s="9" t="s">
        <v>373</v>
      </c>
      <c r="H328" s="4">
        <f>F328/freq.sum.r6e</f>
        <v>2.390057361376673E-4</v>
      </c>
      <c r="I328" s="1" t="str">
        <f>_xlfn.LET(_xlpm.sep,":",_xlpm.w,$G328,LEFT(_xlpm.w,FIND(_xlpm.sep,_xlpm.w)-1))</f>
        <v>æŋ</v>
      </c>
      <c r="J328" s="1" t="str">
        <f>_xlfn.LET(_xlpm.sep,":",_xlpm.w,$G328,RIGHT(_xlpm.w,LEN(_xlpm.w)-FIND(_xlpm.sep,_xlpm.w)))</f>
        <v>ang</v>
      </c>
      <c r="K328" s="10">
        <f>_xlfn.LET(_xlpm.w,I328,LEN(_xlpm.w))</f>
        <v>2</v>
      </c>
      <c r="L328" s="10">
        <f>_xlfn.LET(_xlpm.w,J328,LEN(_xlpm.w))</f>
        <v>3</v>
      </c>
      <c r="M328" s="10">
        <f>_xlfn.LET(_xlpm.a,K328,_xlpm.b,L328,MAX(_xlpm.a,_xlpm.b))</f>
        <v>3</v>
      </c>
      <c r="N328" s="10">
        <f>_xlfn.LET(_xlpm.d,(K328,L328),MAX(_xlpm.d)-MIN(_xlpm.d))</f>
        <v>1</v>
      </c>
      <c r="O328" s="1" t="str">
        <f>_xlfn.LET(_xlpm.sep,":",_xlpm.w,$G328,_xlfn.CONCAT("~",RIGHT(_xlpm.w,LEN(_xlpm.w)-FIND(_xlpm.sep,_xlpm.w)),"~"))</f>
        <v>~ang~</v>
      </c>
      <c r="P328" s="1" t="str">
        <f>_xlfn.LET(_xlpm.sep,":",_xlpm.w,$G328,_xlfn.CONCAT("[",LEFT(_xlpm.w,FIND(_xlpm.sep,_xlpm.w)-1),"]"))</f>
        <v>[æŋ]</v>
      </c>
      <c r="Q328" s="14" cm="1">
        <f t="array" ref="Q328">SUM(_xlfn._xlws.FILTER($H$2:$H$2300,_xlfn.MAP($O$2:$O$2300,_xlfn.LAMBDA(_xlpm.x,_xlpm.x=$O328))))</f>
        <v>7.1701720841300183E-4</v>
      </c>
      <c r="R328" s="14">
        <f>$H328/Q328</f>
        <v>0.33333333333333337</v>
      </c>
      <c r="S328" s="14" cm="1">
        <f t="array" ref="S328">SUM(_xlfn._xlws.FILTER($H$2:$H$2300,_xlfn.MAP($P$2:$P$2300,_xlfn.LAMBDA(_xlpm.x,_xlpm.x=$P328))))</f>
        <v>2.390057361376673E-4</v>
      </c>
      <c r="T328" s="14">
        <f>$H328/S328</f>
        <v>1</v>
      </c>
      <c r="U328" s="14">
        <f>_xlfn.LET(_xlpm.freq,F328,_xlpm.size,M328+1,_xlpm.F,V328,LOG(1+_xlpm.freq)*LOG(1+_xlpm.size)*_xlpm.F)</f>
        <v>0.21041093737452468</v>
      </c>
      <c r="V328" s="14">
        <f>_xlfn.LET(_xlpm.a,T328,_xlpm.b,R328,2*_xlpm.a*_xlpm.b/(_xlpm.a+_xlpm.b))</f>
        <v>0.5</v>
      </c>
      <c r="W328" s="14">
        <f>_xlfn.LET(_xlpm.p,R328,_xlpm.q,T328,LOG(_xlpm.p/_xlpm.q))</f>
        <v>-0.47712125471966238</v>
      </c>
      <c r="X328" s="2"/>
      <c r="AC328" s="2"/>
      <c r="AH328" s="2"/>
      <c r="AI328" s="2"/>
    </row>
    <row r="329" spans="1:35">
      <c r="A329" s="1" t="str">
        <f>_xlfn.LET(_xlpm.sep," : ",CONCATENATE(O329,_xlpm.sep,P329))</f>
        <v>~as~ : [ɑs]</v>
      </c>
      <c r="B329" s="1">
        <f>_xlfn.LET(_xlpm.d,$G329,_xlpm.k,_xlfn.CONCAT(LEFT(TRIM(B$1),1),"*"),COUNTIF(_xlpm.d,_xlpm.k))</f>
        <v>0</v>
      </c>
      <c r="C329" s="1">
        <f>_xlfn.LET(_xlpm.d,$G329,_xlpm.k,_xlfn.CONCAT(LEFT(TRIM(C$1),1),"*"),COUNTIF(_xlpm.d,_xlpm.k))</f>
        <v>0</v>
      </c>
      <c r="D329" s="1">
        <f>_xlfn.LET(_xlpm.d,$G329,_xlpm.k,_xlfn.CONCAT(LEFT(TRIM(D$1),1),"*"),COUNTIF(_xlpm.d,_xlpm.k))</f>
        <v>0</v>
      </c>
      <c r="E329" s="1">
        <f>LOG(F329+1,10)</f>
        <v>0.30102999566398114</v>
      </c>
      <c r="F329" s="7">
        <v>1</v>
      </c>
      <c r="G329" s="9" t="s">
        <v>2204</v>
      </c>
      <c r="H329" s="4">
        <f>F329/freq.sum.r6e</f>
        <v>7.9668578712555765E-5</v>
      </c>
      <c r="I329" s="4" t="str">
        <f>_xlfn.LET(_xlpm.sep,":",_xlpm.w,$G329,LEFT(_xlpm.w,FIND(_xlpm.sep,_xlpm.w)-1))</f>
        <v>ɑs</v>
      </c>
      <c r="J329" s="4" t="str">
        <f>_xlfn.LET(_xlpm.sep,":",_xlpm.w,$G329,RIGHT(_xlpm.w,LEN(_xlpm.w)-FIND(_xlpm.sep,_xlpm.w)))</f>
        <v>as</v>
      </c>
      <c r="K329" s="10">
        <f>_xlfn.LET(_xlpm.w,I329,LEN(_xlpm.w))</f>
        <v>2</v>
      </c>
      <c r="L329" s="10">
        <f>_xlfn.LET(_xlpm.w,J329,LEN(_xlpm.w))</f>
        <v>2</v>
      </c>
      <c r="M329" s="10">
        <f>_xlfn.LET(_xlpm.a,K329,_xlpm.b,L329,MAX(_xlpm.a,_xlpm.b))</f>
        <v>2</v>
      </c>
      <c r="N329" s="10">
        <f>_xlfn.LET(_xlpm.d,(K329,L329),MAX(_xlpm.d)-MIN(_xlpm.d))</f>
        <v>0</v>
      </c>
      <c r="O329" s="1" t="str">
        <f>_xlfn.LET(_xlpm.sep,":",_xlpm.w,$G329,_xlfn.CONCAT("~",RIGHT(_xlpm.w,LEN(_xlpm.w)-FIND(_xlpm.sep,_xlpm.w)),"~"))</f>
        <v>~as~</v>
      </c>
      <c r="P329" s="1" t="str">
        <f>_xlfn.LET(_xlpm.sep,":",_xlpm.w,$G329,_xlfn.CONCAT("[",LEFT(_xlpm.w,FIND(_xlpm.sep,_xlpm.w)-1),"]"))</f>
        <v>[ɑs]</v>
      </c>
      <c r="Q329" s="14" cm="1">
        <f t="array" ref="Q329">SUM(_xlfn._xlws.FILTER($H$2:$H$2300,_xlfn.MAP($O$2:$O$2300,_xlfn.LAMBDA(_xlpm.x,_xlpm.x=$O329))))</f>
        <v>1.6730401529636712E-3</v>
      </c>
      <c r="R329" s="14">
        <f>$H329/Q329</f>
        <v>4.7619047619047616E-2</v>
      </c>
      <c r="S329" s="14" cm="1">
        <f t="array" ref="S329">SUM(_xlfn._xlws.FILTER($H$2:$H$2300,_xlfn.MAP($P$2:$P$2300,_xlfn.LAMBDA(_xlpm.x,_xlpm.x=$P329))))</f>
        <v>5.5768005098789041E-4</v>
      </c>
      <c r="T329" s="14">
        <f>$H329/S329</f>
        <v>0.14285714285714285</v>
      </c>
      <c r="U329" s="14">
        <f>_xlfn.LET(_xlpm.freq,F329,_xlpm.size,M329+1,_xlpm.F,V329,LOG(1+_xlpm.freq)*LOG(1+_xlpm.size)*_xlpm.F)</f>
        <v>1.2945579755636649E-2</v>
      </c>
      <c r="V329" s="14">
        <f>_xlfn.LET(_xlpm.a,T329,_xlpm.b,R329,2*_xlpm.a*_xlpm.b/(_xlpm.a+_xlpm.b))</f>
        <v>7.1428571428571425E-2</v>
      </c>
      <c r="W329" s="14">
        <f>_xlfn.LET(_xlpm.p,R329,_xlpm.q,T329,LOG(_xlpm.p/_xlpm.q))</f>
        <v>-0.47712125471966244</v>
      </c>
      <c r="X329" s="2"/>
      <c r="AC329" s="2"/>
      <c r="AH329" s="2"/>
      <c r="AI329" s="2"/>
    </row>
    <row r="330" spans="1:35">
      <c r="A330" s="1" t="str">
        <f>_xlfn.LET(_xlpm.sep," : ",CONCATENATE(O330,_xlpm.sep,P330))</f>
        <v>~m~ : [əm]</v>
      </c>
      <c r="B330" s="1">
        <f>_xlfn.LET(_xlpm.d,$G330,_xlpm.k,_xlfn.CONCAT(LEFT(TRIM(B$1),1),"*"),COUNTIF(_xlpm.d,_xlpm.k))</f>
        <v>0</v>
      </c>
      <c r="C330" s="1">
        <f>_xlfn.LET(_xlpm.d,$G330,_xlpm.k,_xlfn.CONCAT(LEFT(TRIM(C$1),1),"*"),COUNTIF(_xlpm.d,_xlpm.k))</f>
        <v>0</v>
      </c>
      <c r="D330" s="1">
        <f>_xlfn.LET(_xlpm.d,$G330,_xlpm.k,_xlfn.CONCAT(LEFT(TRIM(D$1),1),"*"),COUNTIF(_xlpm.d,_xlpm.k))</f>
        <v>0</v>
      </c>
      <c r="E330" s="1">
        <f>LOG(F330+1,10)</f>
        <v>0.77815125038364352</v>
      </c>
      <c r="F330" s="7">
        <v>5</v>
      </c>
      <c r="G330" s="9" t="s">
        <v>1169</v>
      </c>
      <c r="H330" s="4">
        <f>F330/freq.sum.r6e</f>
        <v>3.9834289356277883E-4</v>
      </c>
      <c r="I330" s="4" t="str">
        <f>_xlfn.LET(_xlpm.sep,":",_xlpm.w,$G330,LEFT(_xlpm.w,FIND(_xlpm.sep,_xlpm.w)-1))</f>
        <v>əm</v>
      </c>
      <c r="J330" s="4" t="str">
        <f>_xlfn.LET(_xlpm.sep,":",_xlpm.w,$G330,RIGHT(_xlpm.w,LEN(_xlpm.w)-FIND(_xlpm.sep,_xlpm.w)))</f>
        <v>m</v>
      </c>
      <c r="K330" s="10">
        <f>_xlfn.LET(_xlpm.w,I330,LEN(_xlpm.w))</f>
        <v>2</v>
      </c>
      <c r="L330" s="10">
        <f>_xlfn.LET(_xlpm.w,J330,LEN(_xlpm.w))</f>
        <v>1</v>
      </c>
      <c r="M330" s="10">
        <f>_xlfn.LET(_xlpm.a,K330,_xlpm.b,L330,MAX(_xlpm.a,_xlpm.b))</f>
        <v>2</v>
      </c>
      <c r="N330" s="10">
        <f>_xlfn.LET(_xlpm.d,(K330,L330),MAX(_xlpm.d)-MIN(_xlpm.d))</f>
        <v>1</v>
      </c>
      <c r="O330" s="1" t="str">
        <f>_xlfn.LET(_xlpm.sep,":",_xlpm.w,$G330,_xlfn.CONCAT("~",RIGHT(_xlpm.w,LEN(_xlpm.w)-FIND(_xlpm.sep,_xlpm.w)),"~"))</f>
        <v>~m~</v>
      </c>
      <c r="P330" s="1" t="str">
        <f>_xlfn.LET(_xlpm.sep,":",_xlpm.w,$G330,_xlfn.CONCAT("[",LEFT(_xlpm.w,FIND(_xlpm.sep,_xlpm.w)-1),"]"))</f>
        <v>[əm]</v>
      </c>
      <c r="Q330" s="14" cm="1">
        <f t="array" ref="Q330">SUM(_xlfn._xlws.FILTER($H$2:$H$2300,_xlfn.MAP($O$2:$O$2300,_xlfn.LAMBDA(_xlpm.x,_xlpm.x=$O330))))</f>
        <v>1.8483110261312937E-2</v>
      </c>
      <c r="R330" s="14">
        <f>$H330/Q330</f>
        <v>2.1551724137931036E-2</v>
      </c>
      <c r="S330" s="14" cm="1">
        <f t="array" ref="S330">SUM(_xlfn._xlws.FILTER($H$2:$H$2300,_xlfn.MAP($P$2:$P$2300,_xlfn.LAMBDA(_xlpm.x,_xlpm.x=$P330))))</f>
        <v>6.293817718291907E-3</v>
      </c>
      <c r="T330" s="14">
        <f>$H330/S330</f>
        <v>6.3291139240506319E-2</v>
      </c>
      <c r="U330" s="14">
        <f>_xlfn.LET(_xlpm.freq,F330,_xlpm.size,M330+1,_xlpm.F,V330,LOG(1+_xlpm.freq)*LOG(1+_xlpm.size)*_xlpm.F)</f>
        <v>1.5064107236585838E-2</v>
      </c>
      <c r="V330" s="14">
        <f>_xlfn.LET(_xlpm.a,T330,_xlpm.b,R330,2*_xlpm.a*_xlpm.b/(_xlpm.a+_xlpm.b))</f>
        <v>3.215434083601286E-2</v>
      </c>
      <c r="W330" s="14">
        <f>_xlfn.LET(_xlpm.p,R330,_xlpm.q,T330,LOG(_xlpm.p/_xlpm.q))</f>
        <v>-0.46786089360045813</v>
      </c>
      <c r="X330" s="2"/>
      <c r="AC330" s="2"/>
      <c r="AH330" s="2"/>
      <c r="AI330" s="2"/>
    </row>
    <row r="331" spans="1:35">
      <c r="A331" s="1" t="str">
        <f>_xlfn.LET(_xlpm.sep," : ",CONCATENATE(O331,_xlpm.sep,P331))</f>
        <v>~u~ : [ʊ]</v>
      </c>
      <c r="B331" s="1">
        <f>_xlfn.LET(_xlpm.d,$G331,_xlpm.k,_xlfn.CONCAT(LEFT(TRIM(B$1),1),"*"),COUNTIF(_xlpm.d,_xlpm.k))</f>
        <v>0</v>
      </c>
      <c r="C331" s="1">
        <f>_xlfn.LET(_xlpm.d,$G331,_xlpm.k,_xlfn.CONCAT(LEFT(TRIM(C$1),1),"*"),COUNTIF(_xlpm.d,_xlpm.k))</f>
        <v>0</v>
      </c>
      <c r="D331" s="1">
        <f>_xlfn.LET(_xlpm.d,$G331,_xlpm.k,_xlfn.CONCAT(LEFT(TRIM(D$1),1),"*"),COUNTIF(_xlpm.d,_xlpm.k))</f>
        <v>0</v>
      </c>
      <c r="E331" s="1">
        <f>LOG(F331+1,10)</f>
        <v>1.0791812460476247</v>
      </c>
      <c r="F331" s="7">
        <v>11</v>
      </c>
      <c r="G331" s="9" t="s">
        <v>799</v>
      </c>
      <c r="H331" s="4">
        <f>F331/freq.sum.r6e</f>
        <v>8.7635436583811347E-4</v>
      </c>
      <c r="I331" s="1" t="str">
        <f>_xlfn.LET(_xlpm.sep,":",_xlpm.w,$G331,LEFT(_xlpm.w,FIND(_xlpm.sep,_xlpm.w)-1))</f>
        <v>ʊ</v>
      </c>
      <c r="J331" s="1" t="str">
        <f>_xlfn.LET(_xlpm.sep,":",_xlpm.w,$G331,RIGHT(_xlpm.w,LEN(_xlpm.w)-FIND(_xlpm.sep,_xlpm.w)))</f>
        <v>u</v>
      </c>
      <c r="K331" s="10">
        <f>_xlfn.LET(_xlpm.w,I331,LEN(_xlpm.w))</f>
        <v>1</v>
      </c>
      <c r="L331" s="10">
        <f>_xlfn.LET(_xlpm.w,J331,LEN(_xlpm.w))</f>
        <v>1</v>
      </c>
      <c r="M331" s="10">
        <f>_xlfn.LET(_xlpm.a,K331,_xlpm.b,L331,MAX(_xlpm.a,_xlpm.b))</f>
        <v>1</v>
      </c>
      <c r="N331" s="10">
        <f>_xlfn.LET(_xlpm.d,(K331,L331),MAX(_xlpm.d)-MIN(_xlpm.d))</f>
        <v>0</v>
      </c>
      <c r="O331" s="1" t="str">
        <f>_xlfn.LET(_xlpm.sep,":",_xlpm.w,$G331,_xlfn.CONCAT("~",RIGHT(_xlpm.w,LEN(_xlpm.w)-FIND(_xlpm.sep,_xlpm.w)),"~"))</f>
        <v>~u~</v>
      </c>
      <c r="P331" s="1" t="str">
        <f>_xlfn.LET(_xlpm.sep,":",_xlpm.w,$G331,_xlfn.CONCAT("[",LEFT(_xlpm.w,FIND(_xlpm.sep,_xlpm.w)-1),"]"))</f>
        <v>[ʊ]</v>
      </c>
      <c r="Q331" s="14" cm="1">
        <f t="array" ref="Q331">SUM(_xlfn._xlws.FILTER($H$2:$H$2300,_xlfn.MAP($O$2:$O$2300,_xlfn.LAMBDA(_xlpm.x,_xlpm.x=$O331))))</f>
        <v>3.2664117272147865E-3</v>
      </c>
      <c r="R331" s="14">
        <f>$H331/Q331</f>
        <v>0.26829268292682928</v>
      </c>
      <c r="S331" s="14" cm="1">
        <f t="array" ref="S331">SUM(_xlfn._xlws.FILTER($H$2:$H$2300,_xlfn.MAP($P$2:$P$2300,_xlfn.LAMBDA(_xlpm.x,_xlpm.x=$P331))))</f>
        <v>1.1153601019757808E-3</v>
      </c>
      <c r="T331" s="14">
        <f>$H331/S331</f>
        <v>0.7857142857142857</v>
      </c>
      <c r="U331" s="14">
        <f>_xlfn.LET(_xlpm.freq,F331,_xlpm.size,M331+1,_xlpm.F,V331,LOG(1+_xlpm.freq)*LOG(1+_xlpm.size)*_xlpm.F)</f>
        <v>0.20596012407366857</v>
      </c>
      <c r="V331" s="14">
        <f>_xlfn.LET(_xlpm.a,T331,_xlpm.b,R331,2*_xlpm.a*_xlpm.b/(_xlpm.a+_xlpm.b))</f>
        <v>0.39999999999999997</v>
      </c>
      <c r="W331" s="14">
        <f>_xlfn.LET(_xlpm.p,R331,_xlpm.q,T331,LOG(_xlpm.p/_xlpm.q))</f>
        <v>-0.46665582104149744</v>
      </c>
      <c r="X331" s="2"/>
      <c r="AC331" s="2"/>
      <c r="AH331" s="2"/>
      <c r="AI331" s="2"/>
    </row>
    <row r="332" spans="1:35">
      <c r="A332" s="1" t="str">
        <f>_xlfn.LET(_xlpm.sep," : ",CONCATENATE(O332,_xlpm.sep,P332))</f>
        <v>~th~ : [ð]</v>
      </c>
      <c r="B332" s="1">
        <f>_xlfn.LET(_xlpm.d,$G332,_xlpm.k,_xlfn.CONCAT(LEFT(TRIM(B$1),1),"*"),COUNTIF(_xlpm.d,_xlpm.k))</f>
        <v>0</v>
      </c>
      <c r="C332" s="1">
        <f>_xlfn.LET(_xlpm.d,$G332,_xlpm.k,_xlfn.CONCAT(LEFT(TRIM(C$1),1),"*"),COUNTIF(_xlpm.d,_xlpm.k))</f>
        <v>0</v>
      </c>
      <c r="D332" s="1">
        <f>_xlfn.LET(_xlpm.d,$G332,_xlpm.k,_xlfn.CONCAT(LEFT(TRIM(D$1),1),"*"),COUNTIF(_xlpm.d,_xlpm.k))</f>
        <v>0</v>
      </c>
      <c r="E332" s="1">
        <f>LOG(F332+1,10)</f>
        <v>1.3617278360175928</v>
      </c>
      <c r="F332" s="7">
        <v>22</v>
      </c>
      <c r="G332" s="9" t="s">
        <v>331</v>
      </c>
      <c r="H332" s="4">
        <f>F332/freq.sum.r6e</f>
        <v>1.7527087316762269E-3</v>
      </c>
      <c r="I332" s="1" t="str">
        <f>_xlfn.LET(_xlpm.sep,":",_xlpm.w,$G332,LEFT(_xlpm.w,FIND(_xlpm.sep,_xlpm.w)-1))</f>
        <v>ð</v>
      </c>
      <c r="J332" s="1" t="str">
        <f>_xlfn.LET(_xlpm.sep,":",_xlpm.w,$G332,RIGHT(_xlpm.w,LEN(_xlpm.w)-FIND(_xlpm.sep,_xlpm.w)))</f>
        <v>th</v>
      </c>
      <c r="K332" s="10">
        <f>_xlfn.LET(_xlpm.w,I332,LEN(_xlpm.w))</f>
        <v>1</v>
      </c>
      <c r="L332" s="10">
        <f>_xlfn.LET(_xlpm.w,J332,LEN(_xlpm.w))</f>
        <v>2</v>
      </c>
      <c r="M332" s="10">
        <f>_xlfn.LET(_xlpm.a,K332,_xlpm.b,L332,MAX(_xlpm.a,_xlpm.b))</f>
        <v>2</v>
      </c>
      <c r="N332" s="10">
        <f>_xlfn.LET(_xlpm.d,(K332,L332),MAX(_xlpm.d)-MIN(_xlpm.d))</f>
        <v>1</v>
      </c>
      <c r="O332" s="1" t="str">
        <f>_xlfn.LET(_xlpm.sep,":",_xlpm.w,$G332,_xlfn.CONCAT("~",RIGHT(_xlpm.w,LEN(_xlpm.w)-FIND(_xlpm.sep,_xlpm.w)),"~"))</f>
        <v>~th~</v>
      </c>
      <c r="P332" s="1" t="str">
        <f>_xlfn.LET(_xlpm.sep,":",_xlpm.w,$G332,_xlfn.CONCAT("[",LEFT(_xlpm.w,FIND(_xlpm.sep,_xlpm.w)-1),"]"))</f>
        <v>[ð]</v>
      </c>
      <c r="Q332" s="14" cm="1">
        <f t="array" ref="Q332">SUM(_xlfn._xlws.FILTER($H$2:$H$2302,_xlfn.MAP($O$2:$O$2302,_xlfn.LAMBDA(_xlpm.x,_xlpm.x=$O332))))</f>
        <v>5.098789037603569E-3</v>
      </c>
      <c r="R332" s="14">
        <f>$H332/Q332</f>
        <v>0.34375</v>
      </c>
      <c r="S332" s="14" cm="1">
        <f t="array" ref="S332">SUM(_xlfn._xlws.FILTER($H$2:$H$2302,_xlfn.MAP($P$2:$P$2302,_xlfn.LAMBDA(_xlpm.x,_xlpm.x=$P332))))</f>
        <v>1.7527087316762269E-3</v>
      </c>
      <c r="T332" s="14">
        <f>$H332/S332</f>
        <v>1</v>
      </c>
      <c r="U332" s="14">
        <f>_xlfn.LET(_xlpm.freq,F332,_xlpm.size,M332+1,_xlpm.F,V332,LOG(1+_xlpm.freq)*LOG(1+_xlpm.size)*_xlpm.F)</f>
        <v>0.4194539693293845</v>
      </c>
      <c r="V332" s="14">
        <f>_xlfn.LET(_xlpm.a,T332,_xlpm.b,R332,2*_xlpm.a*_xlpm.b/(_xlpm.a+_xlpm.b))</f>
        <v>0.51162790697674421</v>
      </c>
      <c r="W332" s="14">
        <f>_xlfn.LET(_xlpm.p,R332,_xlpm.q,T332,LOG(_xlpm.p/_xlpm.q))</f>
        <v>-0.46375729316168096</v>
      </c>
      <c r="X332" s="2"/>
      <c r="AC332" s="2"/>
      <c r="AH332" s="2"/>
      <c r="AI332" s="2"/>
    </row>
    <row r="333" spans="1:35">
      <c r="A333" s="1" t="str">
        <f>_xlfn.LET(_xlpm.sep," : ",CONCATENATE(O333,_xlpm.sep,P333))</f>
        <v>~in~ : [in]</v>
      </c>
      <c r="B333" s="1">
        <f>_xlfn.LET(_xlpm.d,$G333,_xlpm.k,_xlfn.CONCAT(LEFT(TRIM(B$1),1),"*"),COUNTIF(_xlpm.d,_xlpm.k))</f>
        <v>0</v>
      </c>
      <c r="C333" s="1">
        <f>_xlfn.LET(_xlpm.d,$G333,_xlpm.k,_xlfn.CONCAT(LEFT(TRIM(C$1),1),"*"),COUNTIF(_xlpm.d,_xlpm.k))</f>
        <v>0</v>
      </c>
      <c r="D333" s="1">
        <f>_xlfn.LET(_xlpm.d,$G333,_xlpm.k,_xlfn.CONCAT(LEFT(TRIM(D$1),1),"*"),COUNTIF(_xlpm.d,_xlpm.k))</f>
        <v>0</v>
      </c>
      <c r="E333" s="1">
        <f>LOG(F333+1,10)</f>
        <v>0.60205999132796229</v>
      </c>
      <c r="F333" s="7">
        <v>3</v>
      </c>
      <c r="G333" s="9" t="s">
        <v>191</v>
      </c>
      <c r="H333" s="4">
        <f>F333/freq.sum.r6e</f>
        <v>2.390057361376673E-4</v>
      </c>
      <c r="I333" s="1" t="str">
        <f>_xlfn.LET(_xlpm.sep,":",_xlpm.w,$G333,LEFT(_xlpm.w,FIND(_xlpm.sep,_xlpm.w)-1))</f>
        <v>in</v>
      </c>
      <c r="J333" s="1" t="str">
        <f>_xlfn.LET(_xlpm.sep,":",_xlpm.w,$G333,RIGHT(_xlpm.w,LEN(_xlpm.w)-FIND(_xlpm.sep,_xlpm.w)))</f>
        <v>in</v>
      </c>
      <c r="K333" s="10">
        <f>_xlfn.LET(_xlpm.w,I333,LEN(_xlpm.w))</f>
        <v>2</v>
      </c>
      <c r="L333" s="10">
        <f>_xlfn.LET(_xlpm.w,J333,LEN(_xlpm.w))</f>
        <v>2</v>
      </c>
      <c r="M333" s="10">
        <f>_xlfn.LET(_xlpm.a,K333,_xlpm.b,L333,MAX(_xlpm.a,_xlpm.b))</f>
        <v>2</v>
      </c>
      <c r="N333" s="10">
        <f>_xlfn.LET(_xlpm.d,(K333,L333),MAX(_xlpm.d)-MIN(_xlpm.d))</f>
        <v>0</v>
      </c>
      <c r="O333" s="1" t="str">
        <f>_xlfn.LET(_xlpm.sep,":",_xlpm.w,$G333,_xlfn.CONCAT("~",RIGHT(_xlpm.w,LEN(_xlpm.w)-FIND(_xlpm.sep,_xlpm.w)),"~"))</f>
        <v>~in~</v>
      </c>
      <c r="P333" s="1" t="str">
        <f>_xlfn.LET(_xlpm.sep,":",_xlpm.w,$G333,_xlfn.CONCAT("[",LEFT(_xlpm.w,FIND(_xlpm.sep,_xlpm.w)-1),"]"))</f>
        <v>[in]</v>
      </c>
      <c r="Q333" s="14" cm="1">
        <f t="array" ref="Q333">SUM(_xlfn._xlws.FILTER($H$2:$H$2300,_xlfn.MAP($O$2:$O$2300,_xlfn.LAMBDA(_xlpm.x,_xlpm.x=$O333))))</f>
        <v>6.4531548757170171E-3</v>
      </c>
      <c r="R333" s="14">
        <f>$H333/Q333</f>
        <v>3.7037037037037035E-2</v>
      </c>
      <c r="S333" s="14" cm="1">
        <f t="array" ref="S333">SUM(_xlfn._xlws.FILTER($H$2:$H$2300,_xlfn.MAP($P$2:$P$2300,_xlfn.LAMBDA(_xlpm.x,_xlpm.x=$P333))))</f>
        <v>2.2307202039515616E-3</v>
      </c>
      <c r="T333" s="14">
        <f>$H333/S333</f>
        <v>0.10714285714285714</v>
      </c>
      <c r="U333" s="14">
        <f>_xlfn.LET(_xlpm.freq,F333,_xlpm.size,M333+1,_xlpm.F,V333,LOG(1+_xlpm.freq)*LOG(1+_xlpm.size)*_xlpm.F)</f>
        <v>1.9952820173825294E-2</v>
      </c>
      <c r="V333" s="14">
        <f>_xlfn.LET(_xlpm.a,T333,_xlpm.b,R333,2*_xlpm.a*_xlpm.b/(_xlpm.a+_xlpm.b))</f>
        <v>5.5045871559633024E-2</v>
      </c>
      <c r="W333" s="14">
        <f>_xlfn.LET(_xlpm.p,R333,_xlpm.q,T333,LOG(_xlpm.p/_xlpm.q))</f>
        <v>-0.46132698753643053</v>
      </c>
      <c r="X333" s="2"/>
      <c r="AC333" s="2"/>
      <c r="AH333" s="2"/>
      <c r="AI333" s="2"/>
    </row>
    <row r="334" spans="1:35">
      <c r="A334" s="1" t="str">
        <f>_xlfn.LET(_xlpm.sep," : ",CONCATENATE(O334,_xlpm.sep,P334))</f>
        <v>~ef~ : [ɛf]</v>
      </c>
      <c r="B334" s="1">
        <f>_xlfn.LET(_xlpm.d,$G334,_xlpm.k,_xlfn.CONCAT(LEFT(TRIM(B$1),1),"*"),COUNTIF(_xlpm.d,_xlpm.k))</f>
        <v>0</v>
      </c>
      <c r="C334" s="1">
        <f>_xlfn.LET(_xlpm.d,$G334,_xlpm.k,_xlfn.CONCAT(LEFT(TRIM(C$1),1),"*"),COUNTIF(_xlpm.d,_xlpm.k))</f>
        <v>0</v>
      </c>
      <c r="D334" s="1">
        <f>_xlfn.LET(_xlpm.d,$G334,_xlpm.k,_xlfn.CONCAT(LEFT(TRIM(D$1),1),"*"),COUNTIF(_xlpm.d,_xlpm.k))</f>
        <v>0</v>
      </c>
      <c r="E334" s="1">
        <f>LOG(F334+1,10)</f>
        <v>0.60205999132796229</v>
      </c>
      <c r="F334" s="7">
        <v>3</v>
      </c>
      <c r="G334" s="9" t="s">
        <v>925</v>
      </c>
      <c r="H334" s="4">
        <f>F334/freq.sum.r6e</f>
        <v>2.390057361376673E-4</v>
      </c>
      <c r="I334" s="1" t="str">
        <f>_xlfn.LET(_xlpm.sep,":",_xlpm.w,$G334,LEFT(_xlpm.w,FIND(_xlpm.sep,_xlpm.w)-1))</f>
        <v>ɛf</v>
      </c>
      <c r="J334" s="1" t="str">
        <f>_xlfn.LET(_xlpm.sep,":",_xlpm.w,$G334,RIGHT(_xlpm.w,LEN(_xlpm.w)-FIND(_xlpm.sep,_xlpm.w)))</f>
        <v>ef</v>
      </c>
      <c r="K334" s="10">
        <f>_xlfn.LET(_xlpm.w,I334,LEN(_xlpm.w))</f>
        <v>2</v>
      </c>
      <c r="L334" s="10">
        <f>_xlfn.LET(_xlpm.w,J334,LEN(_xlpm.w))</f>
        <v>2</v>
      </c>
      <c r="M334" s="10">
        <f>_xlfn.LET(_xlpm.a,K334,_xlpm.b,L334,MAX(_xlpm.a,_xlpm.b))</f>
        <v>2</v>
      </c>
      <c r="N334" s="10">
        <f>_xlfn.LET(_xlpm.d,(K334,L334),MAX(_xlpm.d)-MIN(_xlpm.d))</f>
        <v>0</v>
      </c>
      <c r="O334" s="1" t="str">
        <f>_xlfn.LET(_xlpm.sep,":",_xlpm.w,$G334,_xlfn.CONCAT("~",RIGHT(_xlpm.w,LEN(_xlpm.w)-FIND(_xlpm.sep,_xlpm.w)),"~"))</f>
        <v>~ef~</v>
      </c>
      <c r="P334" s="1" t="str">
        <f>_xlfn.LET(_xlpm.sep,":",_xlpm.w,$G334,_xlfn.CONCAT("[",LEFT(_xlpm.w,FIND(_xlpm.sep,_xlpm.w)-1),"]"))</f>
        <v>[ɛf]</v>
      </c>
      <c r="Q334" s="14" cm="1">
        <f t="array" ref="Q334">SUM(_xlfn._xlws.FILTER($H$2:$H$2302,_xlfn.MAP($O$2:$O$2302,_xlfn.LAMBDA(_xlpm.x,_xlpm.x=$O334))))</f>
        <v>1.5933715742511153E-3</v>
      </c>
      <c r="R334" s="14">
        <f>$H334/Q334</f>
        <v>0.15</v>
      </c>
      <c r="S334" s="14" cm="1">
        <f t="array" ref="S334">SUM(_xlfn._xlws.FILTER($H$2:$H$2302,_xlfn.MAP($P$2:$P$2302,_xlfn.LAMBDA(_xlpm.x,_xlpm.x=$P334))))</f>
        <v>5.5768005098789041E-4</v>
      </c>
      <c r="T334" s="14">
        <f>$H334/S334</f>
        <v>0.42857142857142855</v>
      </c>
      <c r="U334" s="14">
        <f>_xlfn.LET(_xlpm.freq,F334,_xlpm.size,M334+1,_xlpm.F,V334,LOG(1+_xlpm.freq)*LOG(1+_xlpm.size)*_xlpm.F)</f>
        <v>8.0550274035072478E-2</v>
      </c>
      <c r="V334" s="14">
        <f>_xlfn.LET(_xlpm.a,T334,_xlpm.b,R334,2*_xlpm.a*_xlpm.b/(_xlpm.a+_xlpm.b))</f>
        <v>0.22222222222222221</v>
      </c>
      <c r="W334" s="14">
        <f>_xlfn.LET(_xlpm.p,R334,_xlpm.q,T334,LOG(_xlpm.p/_xlpm.q))</f>
        <v>-0.45593195564972433</v>
      </c>
      <c r="X334" s="2"/>
      <c r="AC334" s="2"/>
      <c r="AH334" s="2"/>
      <c r="AI334" s="2"/>
    </row>
    <row r="335" spans="1:35">
      <c r="A335" s="1" t="str">
        <f>_xlfn.LET(_xlpm.sep," : ",CONCATENATE(O335,_xlpm.sep,P335))</f>
        <v>~oc~ : [ɑs]</v>
      </c>
      <c r="B335" s="1">
        <f>_xlfn.LET(_xlpm.d,$G335,_xlpm.k,_xlfn.CONCAT(LEFT(TRIM(B$1),1),"*"),COUNTIF(_xlpm.d,_xlpm.k))</f>
        <v>0</v>
      </c>
      <c r="C335" s="1">
        <f>_xlfn.LET(_xlpm.d,$G335,_xlpm.k,_xlfn.CONCAT(LEFT(TRIM(C$1),1),"*"),COUNTIF(_xlpm.d,_xlpm.k))</f>
        <v>0</v>
      </c>
      <c r="D335" s="1">
        <f>_xlfn.LET(_xlpm.d,$G335,_xlpm.k,_xlfn.CONCAT(LEFT(TRIM(D$1),1),"*"),COUNTIF(_xlpm.d,_xlpm.k))</f>
        <v>0</v>
      </c>
      <c r="E335" s="1">
        <f>LOG(F335+1,10)</f>
        <v>0.30102999566398114</v>
      </c>
      <c r="F335" s="7">
        <v>1</v>
      </c>
      <c r="G335" s="9" t="s">
        <v>1489</v>
      </c>
      <c r="H335" s="4">
        <f>F335/freq.sum.r6e</f>
        <v>7.9668578712555765E-5</v>
      </c>
      <c r="I335" s="1" t="str">
        <f>_xlfn.LET(_xlpm.sep,":",_xlpm.w,$G335,LEFT(_xlpm.w,FIND(_xlpm.sep,_xlpm.w)-1))</f>
        <v>ɑs</v>
      </c>
      <c r="J335" s="1" t="str">
        <f>_xlfn.LET(_xlpm.sep,":",_xlpm.w,$G335,RIGHT(_xlpm.w,LEN(_xlpm.w)-FIND(_xlpm.sep,_xlpm.w)))</f>
        <v>oc</v>
      </c>
      <c r="K335" s="10">
        <f>_xlfn.LET(_xlpm.w,I335,LEN(_xlpm.w))</f>
        <v>2</v>
      </c>
      <c r="L335" s="10">
        <f>_xlfn.LET(_xlpm.w,J335,LEN(_xlpm.w))</f>
        <v>2</v>
      </c>
      <c r="M335" s="10">
        <f>_xlfn.LET(_xlpm.a,K335,_xlpm.b,L335,MAX(_xlpm.a,_xlpm.b))</f>
        <v>2</v>
      </c>
      <c r="N335" s="10">
        <f>_xlfn.LET(_xlpm.d,(K335,L335),MAX(_xlpm.d)-MIN(_xlpm.d))</f>
        <v>0</v>
      </c>
      <c r="O335" s="1" t="str">
        <f>_xlfn.LET(_xlpm.sep,":",_xlpm.w,$G335,_xlfn.CONCAT("~",RIGHT(_xlpm.w,LEN(_xlpm.w)-FIND(_xlpm.sep,_xlpm.w)),"~"))</f>
        <v>~oc~</v>
      </c>
      <c r="P335" s="1" t="str">
        <f>_xlfn.LET(_xlpm.sep,":",_xlpm.w,$G335,_xlfn.CONCAT("[",LEFT(_xlpm.w,FIND(_xlpm.sep,_xlpm.w)-1),"]"))</f>
        <v>[ɑs]</v>
      </c>
      <c r="Q335" s="14" cm="1">
        <f t="array" ref="Q335">SUM(_xlfn._xlws.FILTER($H$2:$H$2302,_xlfn.MAP($O$2:$O$2302,_xlfn.LAMBDA(_xlpm.x,_xlpm.x=$O335))))</f>
        <v>1.5933715742511151E-3</v>
      </c>
      <c r="R335" s="14">
        <f>$H335/Q335</f>
        <v>5.000000000000001E-2</v>
      </c>
      <c r="S335" s="14" cm="1">
        <f t="array" ref="S335">SUM(_xlfn._xlws.FILTER($H$2:$H$2302,_xlfn.MAP($P$2:$P$2302,_xlfn.LAMBDA(_xlpm.x,_xlpm.x=$P335))))</f>
        <v>5.5768005098789041E-4</v>
      </c>
      <c r="T335" s="14">
        <f>$H335/S335</f>
        <v>0.14285714285714285</v>
      </c>
      <c r="U335" s="14">
        <f>_xlfn.LET(_xlpm.freq,F335,_xlpm.size,M335+1,_xlpm.F,V335,LOG(1+_xlpm.freq)*LOG(1+_xlpm.size)*_xlpm.F)</f>
        <v>1.3425045672512083E-2</v>
      </c>
      <c r="V335" s="14">
        <f>_xlfn.LET(_xlpm.a,T335,_xlpm.b,R335,2*_xlpm.a*_xlpm.b/(_xlpm.a+_xlpm.b))</f>
        <v>7.4074074074074084E-2</v>
      </c>
      <c r="W335" s="14">
        <f>_xlfn.LET(_xlpm.p,R335,_xlpm.q,T335,LOG(_xlpm.p/_xlpm.q))</f>
        <v>-0.45593195564972427</v>
      </c>
      <c r="X335" s="2"/>
      <c r="AC335" s="2"/>
      <c r="AH335" s="2"/>
      <c r="AI335" s="2"/>
    </row>
    <row r="336" spans="1:35">
      <c r="A336" s="1" t="str">
        <f>_xlfn.LET(_xlpm.sep," : ",CONCATENATE(O336,_xlpm.sep,P336))</f>
        <v>~ov~ : [oʊv]</v>
      </c>
      <c r="B336" s="1">
        <f>_xlfn.LET(_xlpm.d,$G336,_xlpm.k,_xlfn.CONCAT(LEFT(TRIM(B$1),1),"*"),COUNTIF(_xlpm.d,_xlpm.k))</f>
        <v>0</v>
      </c>
      <c r="C336" s="1">
        <f>_xlfn.LET(_xlpm.d,$G336,_xlpm.k,_xlfn.CONCAT(LEFT(TRIM(C$1),1),"*"),COUNTIF(_xlpm.d,_xlpm.k))</f>
        <v>0</v>
      </c>
      <c r="D336" s="1">
        <f>_xlfn.LET(_xlpm.d,$G336,_xlpm.k,_xlfn.CONCAT(LEFT(TRIM(D$1),1),"*"),COUNTIF(_xlpm.d,_xlpm.k))</f>
        <v>0</v>
      </c>
      <c r="E336" s="1">
        <f>LOG(F336+1,10)</f>
        <v>1</v>
      </c>
      <c r="F336" s="7">
        <v>9</v>
      </c>
      <c r="G336" s="9" t="s">
        <v>726</v>
      </c>
      <c r="H336" s="4">
        <f>F336/freq.sum.r6e</f>
        <v>7.1701720841300194E-4</v>
      </c>
      <c r="I336" s="1" t="str">
        <f>_xlfn.LET(_xlpm.sep,":",_xlpm.w,$G336,LEFT(_xlpm.w,FIND(_xlpm.sep,_xlpm.w)-1))</f>
        <v>oʊv</v>
      </c>
      <c r="J336" s="1" t="str">
        <f>_xlfn.LET(_xlpm.sep,":",_xlpm.w,$G336,RIGHT(_xlpm.w,LEN(_xlpm.w)-FIND(_xlpm.sep,_xlpm.w)))</f>
        <v>ov</v>
      </c>
      <c r="K336" s="10">
        <f>_xlfn.LET(_xlpm.w,I336,LEN(_xlpm.w))</f>
        <v>3</v>
      </c>
      <c r="L336" s="10">
        <f>_xlfn.LET(_xlpm.w,J336,LEN(_xlpm.w))</f>
        <v>2</v>
      </c>
      <c r="M336" s="10">
        <f>_xlfn.LET(_xlpm.a,K336,_xlpm.b,L336,MAX(_xlpm.a,_xlpm.b))</f>
        <v>3</v>
      </c>
      <c r="N336" s="10">
        <f>_xlfn.LET(_xlpm.d,(K336,L336),MAX(_xlpm.d)-MIN(_xlpm.d))</f>
        <v>1</v>
      </c>
      <c r="O336" s="1" t="str">
        <f>_xlfn.LET(_xlpm.sep,":",_xlpm.w,$G336,_xlfn.CONCAT("~",RIGHT(_xlpm.w,LEN(_xlpm.w)-FIND(_xlpm.sep,_xlpm.w)),"~"))</f>
        <v>~ov~</v>
      </c>
      <c r="P336" s="1" t="str">
        <f>_xlfn.LET(_xlpm.sep,":",_xlpm.w,$G336,_xlfn.CONCAT("[",LEFT(_xlpm.w,FIND(_xlpm.sep,_xlpm.w)-1),"]"))</f>
        <v>[oʊv]</v>
      </c>
      <c r="Q336" s="14" cm="1">
        <f t="array" ref="Q336">SUM(_xlfn._xlws.FILTER($H$2:$H$2302,_xlfn.MAP($O$2:$O$2302,_xlfn.LAMBDA(_xlpm.x,_xlpm.x=$O336))))</f>
        <v>2.7087316762268963E-3</v>
      </c>
      <c r="R336" s="14">
        <f>$H336/Q336</f>
        <v>0.26470588235294118</v>
      </c>
      <c r="S336" s="14" cm="1">
        <f t="array" ref="S336">SUM(_xlfn._xlws.FILTER($H$2:$H$2302,_xlfn.MAP($P$2:$P$2302,_xlfn.LAMBDA(_xlpm.x,_xlpm.x=$P336))))</f>
        <v>9.5602294455066918E-4</v>
      </c>
      <c r="T336" s="14">
        <f>$H336/S336</f>
        <v>0.75000000000000011</v>
      </c>
      <c r="U336" s="14">
        <f>_xlfn.LET(_xlpm.freq,F336,_xlpm.size,M336+1,_xlpm.F,V336,LOG(1+_xlpm.freq)*LOG(1+_xlpm.size)*_xlpm.F)</f>
        <v>0.27351000169670303</v>
      </c>
      <c r="V336" s="14">
        <f>_xlfn.LET(_xlpm.a,T336,_xlpm.b,R336,2*_xlpm.a*_xlpm.b/(_xlpm.a+_xlpm.b))</f>
        <v>0.39130434782608697</v>
      </c>
      <c r="W336" s="14">
        <f>_xlfn.LET(_xlpm.p,R336,_xlpm.q,T336,LOG(_xlpm.p/_xlpm.q))</f>
        <v>-0.45229767099463036</v>
      </c>
      <c r="X336" s="2"/>
      <c r="AC336" s="2"/>
      <c r="AH336" s="2"/>
      <c r="AI336" s="2"/>
    </row>
    <row r="337" spans="1:35">
      <c r="A337" s="1" t="str">
        <f>_xlfn.LET(_xlpm.sep," : ",CONCATENATE(O337,_xlpm.sep,P337))</f>
        <v>~omm~ : [əʊm]</v>
      </c>
      <c r="B337" s="1">
        <f>_xlfn.LET(_xlpm.d,$G337,_xlpm.k,_xlfn.CONCAT(LEFT(TRIM(B$1),1),"*"),COUNTIF(_xlpm.d,_xlpm.k))</f>
        <v>0</v>
      </c>
      <c r="C337" s="1">
        <f>_xlfn.LET(_xlpm.d,$G337,_xlpm.k,_xlfn.CONCAT(LEFT(TRIM(C$1),1),"*"),COUNTIF(_xlpm.d,_xlpm.k))</f>
        <v>0</v>
      </c>
      <c r="D337" s="1">
        <f>_xlfn.LET(_xlpm.d,$G337,_xlpm.k,_xlfn.CONCAT(LEFT(TRIM(D$1),1),"*"),COUNTIF(_xlpm.d,_xlpm.k))</f>
        <v>0</v>
      </c>
      <c r="E337" s="1">
        <f>LOG(F337+1,10)</f>
        <v>0.30102999566398114</v>
      </c>
      <c r="F337" s="7">
        <v>1</v>
      </c>
      <c r="G337" s="9" t="s">
        <v>1947</v>
      </c>
      <c r="H337" s="4">
        <f>F337/freq.sum.r6e</f>
        <v>7.9668578712555765E-5</v>
      </c>
      <c r="I337" s="4" t="str">
        <f>_xlfn.LET(_xlpm.sep,":",_xlpm.w,$G337,LEFT(_xlpm.w,FIND(_xlpm.sep,_xlpm.w)-1))</f>
        <v>əʊm</v>
      </c>
      <c r="J337" s="4" t="str">
        <f>_xlfn.LET(_xlpm.sep,":",_xlpm.w,$G337,RIGHT(_xlpm.w,LEN(_xlpm.w)-FIND(_xlpm.sep,_xlpm.w)))</f>
        <v>omm</v>
      </c>
      <c r="K337" s="10">
        <f>_xlfn.LET(_xlpm.w,I337,LEN(_xlpm.w))</f>
        <v>3</v>
      </c>
      <c r="L337" s="10">
        <f>_xlfn.LET(_xlpm.w,J337,LEN(_xlpm.w))</f>
        <v>3</v>
      </c>
      <c r="M337" s="10">
        <f>_xlfn.LET(_xlpm.a,K337,_xlpm.b,L337,MAX(_xlpm.a,_xlpm.b))</f>
        <v>3</v>
      </c>
      <c r="N337" s="10">
        <f>_xlfn.LET(_xlpm.d,(K337,L337),MAX(_xlpm.d)-MIN(_xlpm.d))</f>
        <v>0</v>
      </c>
      <c r="O337" s="1" t="str">
        <f>_xlfn.LET(_xlpm.sep,":",_xlpm.w,$G337,_xlfn.CONCAT("~",RIGHT(_xlpm.w,LEN(_xlpm.w)-FIND(_xlpm.sep,_xlpm.w)),"~"))</f>
        <v>~omm~</v>
      </c>
      <c r="P337" s="1" t="str">
        <f>_xlfn.LET(_xlpm.sep,":",_xlpm.w,$G337,_xlfn.CONCAT("[",LEFT(_xlpm.w,FIND(_xlpm.sep,_xlpm.w)-1),"]"))</f>
        <v>[əʊm]</v>
      </c>
      <c r="Q337" s="14" cm="1">
        <f t="array" ref="Q337">SUM(_xlfn._xlws.FILTER($H$2:$H$2300,_xlfn.MAP($O$2:$O$2300,_xlfn.LAMBDA(_xlpm.x,_xlpm.x=$O337))))</f>
        <v>1.3543658381134482E-3</v>
      </c>
      <c r="R337" s="14">
        <f>$H337/Q337</f>
        <v>5.8823529411764698E-2</v>
      </c>
      <c r="S337" s="14" cm="1">
        <f t="array" ref="S337">SUM(_xlfn._xlws.FILTER($H$2:$H$2300,_xlfn.MAP($P$2:$P$2300,_xlfn.LAMBDA(_xlpm.x,_xlpm.x=$P337))))</f>
        <v>4.7801147227533459E-4</v>
      </c>
      <c r="T337" s="14">
        <f>$H337/S337</f>
        <v>0.16666666666666666</v>
      </c>
      <c r="U337" s="14">
        <f>_xlfn.LET(_xlpm.freq,F337,_xlpm.size,M337+1,_xlpm.F,V337,LOG(1+_xlpm.freq)*LOG(1+_xlpm.size)*_xlpm.F)</f>
        <v>1.8296603249958666E-2</v>
      </c>
      <c r="V337" s="14">
        <f>_xlfn.LET(_xlpm.a,T337,_xlpm.b,R337,2*_xlpm.a*_xlpm.b/(_xlpm.a+_xlpm.b))</f>
        <v>8.6956521739130432E-2</v>
      </c>
      <c r="W337" s="14">
        <f>_xlfn.LET(_xlpm.p,R337,_xlpm.q,T337,LOG(_xlpm.p/_xlpm.q))</f>
        <v>-0.45229767099463036</v>
      </c>
      <c r="X337" s="2"/>
      <c r="AC337" s="2"/>
      <c r="AH337" s="2"/>
      <c r="AI337" s="2"/>
    </row>
    <row r="338" spans="1:35">
      <c r="A338" s="1" t="str">
        <f>_xlfn.LET(_xlpm.sep," : ",CONCATENATE(O338,_xlpm.sep,P338))</f>
        <v>~em~ : [ɛm]</v>
      </c>
      <c r="B338" s="1">
        <f>_xlfn.LET(_xlpm.d,$G338,_xlpm.k,_xlfn.CONCAT(LEFT(TRIM(B$1),1),"*"),COUNTIF(_xlpm.d,_xlpm.k))</f>
        <v>0</v>
      </c>
      <c r="C338" s="1">
        <f>_xlfn.LET(_xlpm.d,$G338,_xlpm.k,_xlfn.CONCAT(LEFT(TRIM(C$1),1),"*"),COUNTIF(_xlpm.d,_xlpm.k))</f>
        <v>0</v>
      </c>
      <c r="D338" s="1">
        <f>_xlfn.LET(_xlpm.d,$G338,_xlpm.k,_xlfn.CONCAT(LEFT(TRIM(D$1),1),"*"),COUNTIF(_xlpm.d,_xlpm.k))</f>
        <v>0</v>
      </c>
      <c r="E338" s="1">
        <f>LOG(F338+1,10)</f>
        <v>1.0413926851582249</v>
      </c>
      <c r="F338" s="7">
        <v>10</v>
      </c>
      <c r="G338" s="9" t="s">
        <v>1159</v>
      </c>
      <c r="H338" s="4">
        <f>F338/freq.sum.r6e</f>
        <v>7.9668578712555765E-4</v>
      </c>
      <c r="I338" s="1" t="str">
        <f>_xlfn.LET(_xlpm.sep,":",_xlpm.w,$G338,LEFT(_xlpm.w,FIND(_xlpm.sep,_xlpm.w)-1))</f>
        <v>ɛm</v>
      </c>
      <c r="J338" s="1" t="str">
        <f>_xlfn.LET(_xlpm.sep,":",_xlpm.w,$G338,RIGHT(_xlpm.w,LEN(_xlpm.w)-FIND(_xlpm.sep,_xlpm.w)))</f>
        <v>em</v>
      </c>
      <c r="K338" s="10">
        <f>_xlfn.LET(_xlpm.w,I338,LEN(_xlpm.w))</f>
        <v>2</v>
      </c>
      <c r="L338" s="10">
        <f>_xlfn.LET(_xlpm.w,J338,LEN(_xlpm.w))</f>
        <v>2</v>
      </c>
      <c r="M338" s="10">
        <f>_xlfn.LET(_xlpm.a,K338,_xlpm.b,L338,MAX(_xlpm.a,_xlpm.b))</f>
        <v>2</v>
      </c>
      <c r="N338" s="10">
        <f>_xlfn.LET(_xlpm.d,(K338,L338),MAX(_xlpm.d)-MIN(_xlpm.d))</f>
        <v>0</v>
      </c>
      <c r="O338" s="1" t="str">
        <f>_xlfn.LET(_xlpm.sep,":",_xlpm.w,$G338,_xlfn.CONCAT("~",RIGHT(_xlpm.w,LEN(_xlpm.w)-FIND(_xlpm.sep,_xlpm.w)),"~"))</f>
        <v>~em~</v>
      </c>
      <c r="P338" s="1" t="str">
        <f>_xlfn.LET(_xlpm.sep,":",_xlpm.w,$G338,_xlfn.CONCAT("[",LEFT(_xlpm.w,FIND(_xlpm.sep,_xlpm.w)-1),"]"))</f>
        <v>[ɛm]</v>
      </c>
      <c r="Q338" s="14" cm="1">
        <f t="array" ref="Q338">SUM(_xlfn._xlws.FILTER($H$2:$H$2302,_xlfn.MAP($O$2:$O$2302,_xlfn.LAMBDA(_xlpm.x,_xlpm.x=$O338))))</f>
        <v>2.469725940089229E-3</v>
      </c>
      <c r="R338" s="14">
        <f>$H338/Q338</f>
        <v>0.32258064516129031</v>
      </c>
      <c r="S338" s="14" cm="1">
        <f t="array" ref="S338">SUM(_xlfn._xlws.FILTER($H$2:$H$2302,_xlfn.MAP($P$2:$P$2302,_xlfn.LAMBDA(_xlpm.x,_xlpm.x=$P338))))</f>
        <v>8.7635436583811347E-4</v>
      </c>
      <c r="T338" s="14">
        <f>$H338/S338</f>
        <v>0.90909090909090906</v>
      </c>
      <c r="U338" s="14">
        <f>_xlfn.LET(_xlpm.freq,F338,_xlpm.size,M338+1,_xlpm.F,V338,LOG(1+_xlpm.freq)*LOG(1+_xlpm.size)*_xlpm.F)</f>
        <v>0.29856231952160206</v>
      </c>
      <c r="V338" s="14">
        <f>_xlfn.LET(_xlpm.a,T338,_xlpm.b,R338,2*_xlpm.a*_xlpm.b/(_xlpm.a+_xlpm.b))</f>
        <v>0.47619047619047611</v>
      </c>
      <c r="W338" s="14">
        <f>_xlfn.LET(_xlpm.p,R338,_xlpm.q,T338,LOG(_xlpm.p/_xlpm.q))</f>
        <v>-0.44996900867604761</v>
      </c>
      <c r="X338" s="2"/>
      <c r="AC338" s="2"/>
      <c r="AH338" s="2"/>
      <c r="AI338" s="2"/>
    </row>
    <row r="339" spans="1:35">
      <c r="A339" s="1" t="str">
        <f>_xlfn.LET(_xlpm.sep," : ",CONCATENATE(O339,_xlpm.sep,P339))</f>
        <v>~on~ : [ʌn]</v>
      </c>
      <c r="B339" s="1">
        <f>_xlfn.LET(_xlpm.d,$G339,_xlpm.k,_xlfn.CONCAT(LEFT(TRIM(B$1),1),"*"),COUNTIF(_xlpm.d,_xlpm.k))</f>
        <v>0</v>
      </c>
      <c r="C339" s="1">
        <f>_xlfn.LET(_xlpm.d,$G339,_xlpm.k,_xlfn.CONCAT(LEFT(TRIM(C$1),1),"*"),COUNTIF(_xlpm.d,_xlpm.k))</f>
        <v>0</v>
      </c>
      <c r="D339" s="1">
        <f>_xlfn.LET(_xlpm.d,$G339,_xlpm.k,_xlfn.CONCAT(LEFT(TRIM(D$1),1),"*"),COUNTIF(_xlpm.d,_xlpm.k))</f>
        <v>0</v>
      </c>
      <c r="E339" s="1">
        <f>LOG(F339+1,10)</f>
        <v>0.77815125038364352</v>
      </c>
      <c r="F339" s="7">
        <v>5</v>
      </c>
      <c r="G339" s="9" t="s">
        <v>1261</v>
      </c>
      <c r="H339" s="4">
        <f>F339/freq.sum.r6e</f>
        <v>3.9834289356277883E-4</v>
      </c>
      <c r="I339" s="4" t="str">
        <f>_xlfn.LET(_xlpm.sep,":",_xlpm.w,$G339,LEFT(_xlpm.w,FIND(_xlpm.sep,_xlpm.w)-1))</f>
        <v>ʌn</v>
      </c>
      <c r="J339" s="4" t="str">
        <f>_xlfn.LET(_xlpm.sep,":",_xlpm.w,$G339,RIGHT(_xlpm.w,LEN(_xlpm.w)-FIND(_xlpm.sep,_xlpm.w)))</f>
        <v>on</v>
      </c>
      <c r="K339" s="10">
        <f>_xlfn.LET(_xlpm.w,I339,LEN(_xlpm.w))</f>
        <v>2</v>
      </c>
      <c r="L339" s="10">
        <f>_xlfn.LET(_xlpm.w,J339,LEN(_xlpm.w))</f>
        <v>2</v>
      </c>
      <c r="M339" s="10">
        <f>_xlfn.LET(_xlpm.a,K339,_xlpm.b,L339,MAX(_xlpm.a,_xlpm.b))</f>
        <v>2</v>
      </c>
      <c r="N339" s="10">
        <f>_xlfn.LET(_xlpm.d,(K339,L339),MAX(_xlpm.d)-MIN(_xlpm.d))</f>
        <v>0</v>
      </c>
      <c r="O339" s="1" t="str">
        <f>_xlfn.LET(_xlpm.sep,":",_xlpm.w,$G339,_xlfn.CONCAT("~",RIGHT(_xlpm.w,LEN(_xlpm.w)-FIND(_xlpm.sep,_xlpm.w)),"~"))</f>
        <v>~on~</v>
      </c>
      <c r="P339" s="1" t="str">
        <f>_xlfn.LET(_xlpm.sep,":",_xlpm.w,$G339,_xlfn.CONCAT("[",LEFT(_xlpm.w,FIND(_xlpm.sep,_xlpm.w)-1),"]"))</f>
        <v>[ʌn]</v>
      </c>
      <c r="Q339" s="14" cm="1">
        <f t="array" ref="Q339">SUM(_xlfn._xlws.FILTER($H$2:$H$2300,_xlfn.MAP($O$2:$O$2300,_xlfn.LAMBDA(_xlpm.x,_xlpm.x=$O339))))</f>
        <v>6.0548119821542384E-3</v>
      </c>
      <c r="R339" s="14">
        <f>$H339/Q339</f>
        <v>6.5789473684210523E-2</v>
      </c>
      <c r="S339" s="14" cm="1">
        <f t="array" ref="S339">SUM(_xlfn._xlws.FILTER($H$2:$H$2300,_xlfn.MAP($P$2:$P$2300,_xlfn.LAMBDA(_xlpm.x,_xlpm.x=$P339))))</f>
        <v>2.1510516252390057E-3</v>
      </c>
      <c r="T339" s="14">
        <f>$H339/S339</f>
        <v>0.18518518518518517</v>
      </c>
      <c r="U339" s="14">
        <f>_xlfn.LET(_xlpm.freq,F339,_xlpm.size,M339+1,_xlpm.F,V339,LOG(1+_xlpm.freq)*LOG(1+_xlpm.size)*_xlpm.F)</f>
        <v>4.5484828646390252E-2</v>
      </c>
      <c r="V339" s="14">
        <f>_xlfn.LET(_xlpm.a,T339,_xlpm.b,R339,2*_xlpm.a*_xlpm.b/(_xlpm.a+_xlpm.b))</f>
        <v>9.7087378640776698E-2</v>
      </c>
      <c r="W339" s="14">
        <f>_xlfn.LET(_xlpm.p,R339,_xlpm.q,T339,LOG(_xlpm.p/_xlpm.q))</f>
        <v>-0.44944982812180406</v>
      </c>
      <c r="X339" s="2"/>
      <c r="AC339" s="2"/>
      <c r="AH339" s="2"/>
      <c r="AI339" s="2"/>
    </row>
    <row r="340" spans="1:35">
      <c r="A340" s="1" t="str">
        <f>_xlfn.LET(_xlpm.sep," : ",CONCATENATE(O340,_xlpm.sep,P340))</f>
        <v>~ins~ : [ɪnz]</v>
      </c>
      <c r="B340" s="1">
        <f>_xlfn.LET(_xlpm.d,$G340,_xlpm.k,_xlfn.CONCAT(LEFT(TRIM(B$1),1),"*"),COUNTIF(_xlpm.d,_xlpm.k))</f>
        <v>0</v>
      </c>
      <c r="C340" s="1">
        <f>_xlfn.LET(_xlpm.d,$G340,_xlpm.k,_xlfn.CONCAT(LEFT(TRIM(C$1),1),"*"),COUNTIF(_xlpm.d,_xlpm.k))</f>
        <v>0</v>
      </c>
      <c r="D340" s="1">
        <f>_xlfn.LET(_xlpm.d,$G340,_xlpm.k,_xlfn.CONCAT(LEFT(TRIM(D$1),1),"*"),COUNTIF(_xlpm.d,_xlpm.k))</f>
        <v>0</v>
      </c>
      <c r="E340" s="1">
        <f>LOG(F340+1,10)</f>
        <v>0.69897000433601875</v>
      </c>
      <c r="F340" s="7">
        <v>4</v>
      </c>
      <c r="G340" s="9" t="s">
        <v>1398</v>
      </c>
      <c r="H340" s="4">
        <f>F340/freq.sum.r6e</f>
        <v>3.1867431485022306E-4</v>
      </c>
      <c r="I340" s="4" t="str">
        <f>_xlfn.LET(_xlpm.sep,":",_xlpm.w,$G340,LEFT(_xlpm.w,FIND(_xlpm.sep,_xlpm.w)-1))</f>
        <v>ɪnz</v>
      </c>
      <c r="J340" s="4" t="str">
        <f>_xlfn.LET(_xlpm.sep,":",_xlpm.w,$G340,RIGHT(_xlpm.w,LEN(_xlpm.w)-FIND(_xlpm.sep,_xlpm.w)))</f>
        <v>ins</v>
      </c>
      <c r="K340" s="10">
        <f>_xlfn.LET(_xlpm.w,I340,LEN(_xlpm.w))</f>
        <v>3</v>
      </c>
      <c r="L340" s="10">
        <f>_xlfn.LET(_xlpm.w,J340,LEN(_xlpm.w))</f>
        <v>3</v>
      </c>
      <c r="M340" s="10">
        <f>_xlfn.LET(_xlpm.a,K340,_xlpm.b,L340,MAX(_xlpm.a,_xlpm.b))</f>
        <v>3</v>
      </c>
      <c r="N340" s="10">
        <f>_xlfn.LET(_xlpm.d,(K340,L340),MAX(_xlpm.d)-MIN(_xlpm.d))</f>
        <v>0</v>
      </c>
      <c r="O340" s="1" t="str">
        <f>_xlfn.LET(_xlpm.sep,":",_xlpm.w,$G340,_xlfn.CONCAT("~",RIGHT(_xlpm.w,LEN(_xlpm.w)-FIND(_xlpm.sep,_xlpm.w)),"~"))</f>
        <v>~ins~</v>
      </c>
      <c r="P340" s="1" t="str">
        <f>_xlfn.LET(_xlpm.sep,":",_xlpm.w,$G340,_xlfn.CONCAT("[",LEFT(_xlpm.w,FIND(_xlpm.sep,_xlpm.w)-1),"]"))</f>
        <v>[ɪnz]</v>
      </c>
      <c r="Q340" s="14" cm="1">
        <f t="array" ref="Q340">SUM(_xlfn._xlws.FILTER($H$2:$H$2300,_xlfn.MAP($O$2:$O$2300,_xlfn.LAMBDA(_xlpm.x,_xlpm.x=$O340))))</f>
        <v>1.1153601019757808E-3</v>
      </c>
      <c r="R340" s="14">
        <f>$H340/Q340</f>
        <v>0.2857142857142857</v>
      </c>
      <c r="S340" s="14" cm="1">
        <f t="array" ref="S340">SUM(_xlfn._xlws.FILTER($H$2:$H$2300,_xlfn.MAP($P$2:$P$2300,_xlfn.LAMBDA(_xlpm.x,_xlpm.x=$P340))))</f>
        <v>3.9834289356277883E-4</v>
      </c>
      <c r="T340" s="14">
        <f>$H340/S340</f>
        <v>0.8</v>
      </c>
      <c r="U340" s="14">
        <f>_xlfn.LET(_xlpm.freq,F340,_xlpm.size,M340+1,_xlpm.F,V340,LOG(1+_xlpm.freq)*LOG(1+_xlpm.size)*_xlpm.F)</f>
        <v>0.20570908082589226</v>
      </c>
      <c r="V340" s="14">
        <f>_xlfn.LET(_xlpm.a,T340,_xlpm.b,R340,2*_xlpm.a*_xlpm.b/(_xlpm.a+_xlpm.b))</f>
        <v>0.42105263157894729</v>
      </c>
      <c r="W340" s="14">
        <f>_xlfn.LET(_xlpm.p,R340,_xlpm.q,T340,LOG(_xlpm.p/_xlpm.q))</f>
        <v>-0.44715803134221926</v>
      </c>
      <c r="X340" s="2"/>
      <c r="AC340" s="2"/>
      <c r="AH340" s="2"/>
      <c r="AI340" s="2"/>
    </row>
    <row r="341" spans="1:35">
      <c r="A341" s="1" t="str">
        <f>_xlfn.LET(_xlpm.sep," : ",CONCATENATE(O341,_xlpm.sep,P341))</f>
        <v>~os~ : [əʊs]</v>
      </c>
      <c r="B341" s="1">
        <f>_xlfn.LET(_xlpm.d,$G341,_xlpm.k,_xlfn.CONCAT(LEFT(TRIM(B$1),1),"*"),COUNTIF(_xlpm.d,_xlpm.k))</f>
        <v>0</v>
      </c>
      <c r="C341" s="1">
        <f>_xlfn.LET(_xlpm.d,$G341,_xlpm.k,_xlfn.CONCAT(LEFT(TRIM(C$1),1),"*"),COUNTIF(_xlpm.d,_xlpm.k))</f>
        <v>0</v>
      </c>
      <c r="D341" s="1">
        <f>_xlfn.LET(_xlpm.d,$G341,_xlpm.k,_xlfn.CONCAT(LEFT(TRIM(D$1),1),"*"),COUNTIF(_xlpm.d,_xlpm.k))</f>
        <v>0</v>
      </c>
      <c r="E341" s="1">
        <f>LOG(F341+1,10)</f>
        <v>0.60205999132796229</v>
      </c>
      <c r="F341" s="7">
        <v>3</v>
      </c>
      <c r="G341" s="9" t="s">
        <v>2010</v>
      </c>
      <c r="H341" s="4">
        <f>F341/freq.sum.r6e</f>
        <v>2.390057361376673E-4</v>
      </c>
      <c r="I341" s="1" t="str">
        <f>_xlfn.LET(_xlpm.sep,":",_xlpm.w,$G341,LEFT(_xlpm.w,FIND(_xlpm.sep,_xlpm.w)-1))</f>
        <v>əʊs</v>
      </c>
      <c r="J341" s="1" t="str">
        <f>_xlfn.LET(_xlpm.sep,":",_xlpm.w,$G341,RIGHT(_xlpm.w,LEN(_xlpm.w)-FIND(_xlpm.sep,_xlpm.w)))</f>
        <v>os</v>
      </c>
      <c r="K341" s="10">
        <f>_xlfn.LET(_xlpm.w,I341,LEN(_xlpm.w))</f>
        <v>3</v>
      </c>
      <c r="L341" s="10">
        <f>_xlfn.LET(_xlpm.w,J341,LEN(_xlpm.w))</f>
        <v>2</v>
      </c>
      <c r="M341" s="10">
        <f>_xlfn.LET(_xlpm.a,K341,_xlpm.b,L341,MAX(_xlpm.a,_xlpm.b))</f>
        <v>3</v>
      </c>
      <c r="N341" s="10">
        <f>_xlfn.LET(_xlpm.d,(K341,L341),MAX(_xlpm.d)-MIN(_xlpm.d))</f>
        <v>1</v>
      </c>
      <c r="O341" s="1" t="str">
        <f>_xlfn.LET(_xlpm.sep,":",_xlpm.w,$G341,_xlfn.CONCAT("~",RIGHT(_xlpm.w,LEN(_xlpm.w)-FIND(_xlpm.sep,_xlpm.w)),"~"))</f>
        <v>~os~</v>
      </c>
      <c r="P341" s="1" t="str">
        <f>_xlfn.LET(_xlpm.sep,":",_xlpm.w,$G341,_xlfn.CONCAT("[",LEFT(_xlpm.w,FIND(_xlpm.sep,_xlpm.w)-1),"]"))</f>
        <v>[əʊs]</v>
      </c>
      <c r="Q341" s="14" cm="1">
        <f t="array" ref="Q341">SUM(_xlfn._xlws.FILTER($H$2:$H$2302,_xlfn.MAP($O$2:$O$2302,_xlfn.LAMBDA(_xlpm.x,_xlpm.x=$O341))))</f>
        <v>1.1153601019757808E-3</v>
      </c>
      <c r="R341" s="14">
        <f>$H341/Q341</f>
        <v>0.21428571428571427</v>
      </c>
      <c r="S341" s="14" cm="1">
        <f t="array" ref="S341">SUM(_xlfn._xlws.FILTER($H$2:$H$2302,_xlfn.MAP($P$2:$P$2302,_xlfn.LAMBDA(_xlpm.x,_xlpm.x=$P341))))</f>
        <v>3.9834289356277883E-4</v>
      </c>
      <c r="T341" s="14">
        <f>$H341/S341</f>
        <v>0.6</v>
      </c>
      <c r="U341" s="14">
        <f>_xlfn.LET(_xlpm.freq,F341,_xlpm.size,M341+1,_xlpm.F,V341,LOG(1+_xlpm.freq)*LOG(1+_xlpm.size)*_xlpm.F)</f>
        <v>0.13289111834180506</v>
      </c>
      <c r="V341" s="14">
        <f>_xlfn.LET(_xlpm.a,T341,_xlpm.b,R341,2*_xlpm.a*_xlpm.b/(_xlpm.a+_xlpm.b))</f>
        <v>0.31578947368421051</v>
      </c>
      <c r="W341" s="14">
        <f>_xlfn.LET(_xlpm.p,R341,_xlpm.q,T341,LOG(_xlpm.p/_xlpm.q))</f>
        <v>-0.44715803134221921</v>
      </c>
      <c r="X341" s="2"/>
      <c r="AC341" s="2"/>
      <c r="AH341" s="2"/>
      <c r="AI341" s="2"/>
    </row>
    <row r="342" spans="1:35">
      <c r="A342" s="1" t="str">
        <f>_xlfn.LET(_xlpm.sep," : ",CONCATENATE(O342,_xlpm.sep,P342))</f>
        <v>~ag~ : [ɛdʒ]</v>
      </c>
      <c r="B342" s="1">
        <f>_xlfn.LET(_xlpm.d,$G342,_xlpm.k,_xlfn.CONCAT(LEFT(TRIM(B$1),1),"*"),COUNTIF(_xlpm.d,_xlpm.k))</f>
        <v>0</v>
      </c>
      <c r="C342" s="1">
        <f>_xlfn.LET(_xlpm.d,$G342,_xlpm.k,_xlfn.CONCAT(LEFT(TRIM(C$1),1),"*"),COUNTIF(_xlpm.d,_xlpm.k))</f>
        <v>0</v>
      </c>
      <c r="D342" s="1">
        <f>_xlfn.LET(_xlpm.d,$G342,_xlpm.k,_xlfn.CONCAT(LEFT(TRIM(D$1),1),"*"),COUNTIF(_xlpm.d,_xlpm.k))</f>
        <v>0</v>
      </c>
      <c r="E342" s="1">
        <f>LOG(F342+1,10)</f>
        <v>0.30102999566398114</v>
      </c>
      <c r="F342" s="7">
        <v>1</v>
      </c>
      <c r="G342" s="9" t="s">
        <v>882</v>
      </c>
      <c r="H342" s="4">
        <f>F342/freq.sum.r6e</f>
        <v>7.9668578712555765E-5</v>
      </c>
      <c r="I342" s="1" t="str">
        <f>_xlfn.LET(_xlpm.sep,":",_xlpm.w,$G342,LEFT(_xlpm.w,FIND(_xlpm.sep,_xlpm.w)-1))</f>
        <v>ɛdʒ</v>
      </c>
      <c r="J342" s="1" t="str">
        <f>_xlfn.LET(_xlpm.sep,":",_xlpm.w,$G342,RIGHT(_xlpm.w,LEN(_xlpm.w)-FIND(_xlpm.sep,_xlpm.w)))</f>
        <v>ag</v>
      </c>
      <c r="K342" s="10">
        <f>_xlfn.LET(_xlpm.w,I342,LEN(_xlpm.w))</f>
        <v>3</v>
      </c>
      <c r="L342" s="10">
        <f>_xlfn.LET(_xlpm.w,J342,LEN(_xlpm.w))</f>
        <v>2</v>
      </c>
      <c r="M342" s="10">
        <f>_xlfn.LET(_xlpm.a,K342,_xlpm.b,L342,MAX(_xlpm.a,_xlpm.b))</f>
        <v>3</v>
      </c>
      <c r="N342" s="10">
        <f>_xlfn.LET(_xlpm.d,(K342,L342),MAX(_xlpm.d)-MIN(_xlpm.d))</f>
        <v>1</v>
      </c>
      <c r="O342" s="1" t="str">
        <f>_xlfn.LET(_xlpm.sep,":",_xlpm.w,$G342,_xlfn.CONCAT("~",RIGHT(_xlpm.w,LEN(_xlpm.w)-FIND(_xlpm.sep,_xlpm.w)),"~"))</f>
        <v>~ag~</v>
      </c>
      <c r="P342" s="1" t="str">
        <f>_xlfn.LET(_xlpm.sep,":",_xlpm.w,$G342,_xlfn.CONCAT("[",LEFT(_xlpm.w,FIND(_xlpm.sep,_xlpm.w)-1),"]"))</f>
        <v>[ɛdʒ]</v>
      </c>
      <c r="Q342" s="14" cm="1">
        <f t="array" ref="Q342">SUM(_xlfn._xlws.FILTER($H$2:$H$2302,_xlfn.MAP($O$2:$O$2302,_xlfn.LAMBDA(_xlpm.x,_xlpm.x=$O342))))</f>
        <v>1.9917144678138939E-3</v>
      </c>
      <c r="R342" s="14">
        <f>$H342/Q342</f>
        <v>4.0000000000000008E-2</v>
      </c>
      <c r="S342" s="14" cm="1">
        <f t="array" ref="S342">SUM(_xlfn._xlws.FILTER($H$2:$H$2302,_xlfn.MAP($P$2:$P$2302,_xlfn.LAMBDA(_xlpm.x,_xlpm.x=$P342))))</f>
        <v>7.1701720841300183E-4</v>
      </c>
      <c r="T342" s="14">
        <f>$H342/S342</f>
        <v>0.11111111111111112</v>
      </c>
      <c r="U342" s="14">
        <f>_xlfn.LET(_xlpm.freq,F342,_xlpm.size,M342+1,_xlpm.F,V342,LOG(1+_xlpm.freq)*LOG(1+_xlpm.size)*_xlpm.F)</f>
        <v>1.2377113963207334E-2</v>
      </c>
      <c r="V342" s="14">
        <f>_xlfn.LET(_xlpm.a,T342,_xlpm.b,R342,2*_xlpm.a*_xlpm.b/(_xlpm.a+_xlpm.b))</f>
        <v>5.8823529411764705E-2</v>
      </c>
      <c r="W342" s="14">
        <f>_xlfn.LET(_xlpm.p,R342,_xlpm.q,T342,LOG(_xlpm.p/_xlpm.q))</f>
        <v>-0.44369749923271268</v>
      </c>
      <c r="X342" s="2"/>
      <c r="AC342" s="2"/>
      <c r="AH342" s="2"/>
      <c r="AI342" s="2"/>
    </row>
    <row r="343" spans="1:35">
      <c r="A343" s="1" t="str">
        <f>_xlfn.LET(_xlpm.sep," : ",CONCATENATE(O343,_xlpm.sep,P343))</f>
        <v>~age~ : [ɛdʒ]</v>
      </c>
      <c r="B343" s="1">
        <f>_xlfn.LET(_xlpm.d,$G343,_xlpm.k,_xlfn.CONCAT(LEFT(TRIM(B$1),1),"*"),COUNTIF(_xlpm.d,_xlpm.k))</f>
        <v>0</v>
      </c>
      <c r="C343" s="1">
        <f>_xlfn.LET(_xlpm.d,$G343,_xlpm.k,_xlfn.CONCAT(LEFT(TRIM(C$1),1),"*"),COUNTIF(_xlpm.d,_xlpm.k))</f>
        <v>0</v>
      </c>
      <c r="D343" s="1">
        <f>_xlfn.LET(_xlpm.d,$G343,_xlpm.k,_xlfn.CONCAT(LEFT(TRIM(D$1),1),"*"),COUNTIF(_xlpm.d,_xlpm.k))</f>
        <v>0</v>
      </c>
      <c r="E343" s="1">
        <f>LOG(F343+1,10)</f>
        <v>0.30102999566398114</v>
      </c>
      <c r="F343" s="7">
        <v>1</v>
      </c>
      <c r="G343" s="9" t="s">
        <v>885</v>
      </c>
      <c r="H343" s="4">
        <f>F343/freq.sum.r6e</f>
        <v>7.9668578712555765E-5</v>
      </c>
      <c r="I343" s="1" t="str">
        <f>_xlfn.LET(_xlpm.sep,":",_xlpm.w,$G343,LEFT(_xlpm.w,FIND(_xlpm.sep,_xlpm.w)-1))</f>
        <v>ɛdʒ</v>
      </c>
      <c r="J343" s="1" t="str">
        <f>_xlfn.LET(_xlpm.sep,":",_xlpm.w,$G343,RIGHT(_xlpm.w,LEN(_xlpm.w)-FIND(_xlpm.sep,_xlpm.w)))</f>
        <v>age</v>
      </c>
      <c r="K343" s="10">
        <f>_xlfn.LET(_xlpm.w,I343,LEN(_xlpm.w))</f>
        <v>3</v>
      </c>
      <c r="L343" s="10">
        <f>_xlfn.LET(_xlpm.w,J343,LEN(_xlpm.w))</f>
        <v>3</v>
      </c>
      <c r="M343" s="10">
        <f>_xlfn.LET(_xlpm.a,K343,_xlpm.b,L343,MAX(_xlpm.a,_xlpm.b))</f>
        <v>3</v>
      </c>
      <c r="N343" s="10">
        <f>_xlfn.LET(_xlpm.d,(K343,L343),MAX(_xlpm.d)-MIN(_xlpm.d))</f>
        <v>0</v>
      </c>
      <c r="O343" s="1" t="str">
        <f>_xlfn.LET(_xlpm.sep,":",_xlpm.w,$G343,_xlfn.CONCAT("~",RIGHT(_xlpm.w,LEN(_xlpm.w)-FIND(_xlpm.sep,_xlpm.w)),"~"))</f>
        <v>~age~</v>
      </c>
      <c r="P343" s="1" t="str">
        <f>_xlfn.LET(_xlpm.sep,":",_xlpm.w,$G343,_xlfn.CONCAT("[",LEFT(_xlpm.w,FIND(_xlpm.sep,_xlpm.w)-1),"]"))</f>
        <v>[ɛdʒ]</v>
      </c>
      <c r="Q343" s="14" cm="1">
        <f t="array" ref="Q343">SUM(_xlfn._xlws.FILTER($H$2:$H$2302,_xlfn.MAP($O$2:$O$2302,_xlfn.LAMBDA(_xlpm.x,_xlpm.x=$O343))))</f>
        <v>1.9917144678138943E-3</v>
      </c>
      <c r="R343" s="14">
        <f>$H343/Q343</f>
        <v>3.9999999999999994E-2</v>
      </c>
      <c r="S343" s="14" cm="1">
        <f t="array" ref="S343">SUM(_xlfn._xlws.FILTER($H$2:$H$2302,_xlfn.MAP($P$2:$P$2302,_xlfn.LAMBDA(_xlpm.x,_xlpm.x=$P343))))</f>
        <v>7.1701720841300183E-4</v>
      </c>
      <c r="T343" s="14">
        <f>$H343/S343</f>
        <v>0.11111111111111112</v>
      </c>
      <c r="U343" s="14">
        <f>_xlfn.LET(_xlpm.freq,F343,_xlpm.size,M343+1,_xlpm.F,V343,LOG(1+_xlpm.freq)*LOG(1+_xlpm.size)*_xlpm.F)</f>
        <v>1.2377113963207334E-2</v>
      </c>
      <c r="V343" s="14">
        <f>_xlfn.LET(_xlpm.a,T343,_xlpm.b,R343,2*_xlpm.a*_xlpm.b/(_xlpm.a+_xlpm.b))</f>
        <v>5.8823529411764705E-2</v>
      </c>
      <c r="W343" s="14">
        <f>_xlfn.LET(_xlpm.p,R343,_xlpm.q,T343,LOG(_xlpm.p/_xlpm.q))</f>
        <v>-0.44369749923271284</v>
      </c>
      <c r="X343" s="2"/>
      <c r="AC343" s="2"/>
      <c r="AH343" s="2"/>
      <c r="AI343" s="2"/>
    </row>
    <row r="344" spans="1:35">
      <c r="A344" s="1" t="str">
        <f>_xlfn.LET(_xlpm.sep," : ",CONCATENATE(O344,_xlpm.sep,P344))</f>
        <v>~es~ : [əz]</v>
      </c>
      <c r="B344" s="1">
        <f>_xlfn.LET(_xlpm.d,$G344,_xlpm.k,_xlfn.CONCAT(LEFT(TRIM(B$1),1),"*"),COUNTIF(_xlpm.d,_xlpm.k))</f>
        <v>0</v>
      </c>
      <c r="C344" s="1">
        <f>_xlfn.LET(_xlpm.d,$G344,_xlpm.k,_xlfn.CONCAT(LEFT(TRIM(C$1),1),"*"),COUNTIF(_xlpm.d,_xlpm.k))</f>
        <v>0</v>
      </c>
      <c r="D344" s="1">
        <f>_xlfn.LET(_xlpm.d,$G344,_xlpm.k,_xlfn.CONCAT(LEFT(TRIM(D$1),1),"*"),COUNTIF(_xlpm.d,_xlpm.k))</f>
        <v>0</v>
      </c>
      <c r="E344" s="1">
        <f>LOG(F344+1,10)</f>
        <v>0.95424250943932487</v>
      </c>
      <c r="F344" s="7">
        <v>8</v>
      </c>
      <c r="G344" s="9" t="s">
        <v>1683</v>
      </c>
      <c r="H344" s="4">
        <f>F344/freq.sum.r6e</f>
        <v>6.3734862970044612E-4</v>
      </c>
      <c r="I344" s="1" t="str">
        <f>_xlfn.LET(_xlpm.sep,":",_xlpm.w,$G344,LEFT(_xlpm.w,FIND(_xlpm.sep,_xlpm.w)-1))</f>
        <v>əz</v>
      </c>
      <c r="J344" s="1" t="str">
        <f>_xlfn.LET(_xlpm.sep,":",_xlpm.w,$G344,RIGHT(_xlpm.w,LEN(_xlpm.w)-FIND(_xlpm.sep,_xlpm.w)))</f>
        <v>es</v>
      </c>
      <c r="K344" s="10">
        <f>_xlfn.LET(_xlpm.w,I344,LEN(_xlpm.w))</f>
        <v>2</v>
      </c>
      <c r="L344" s="10">
        <f>_xlfn.LET(_xlpm.w,J344,LEN(_xlpm.w))</f>
        <v>2</v>
      </c>
      <c r="M344" s="10">
        <f>_xlfn.LET(_xlpm.a,K344,_xlpm.b,L344,MAX(_xlpm.a,_xlpm.b))</f>
        <v>2</v>
      </c>
      <c r="N344" s="10">
        <f>_xlfn.LET(_xlpm.d,(K344,L344),MAX(_xlpm.d)-MIN(_xlpm.d))</f>
        <v>0</v>
      </c>
      <c r="O344" s="1" t="str">
        <f>_xlfn.LET(_xlpm.sep,":",_xlpm.w,$G344,_xlfn.CONCAT("~",RIGHT(_xlpm.w,LEN(_xlpm.w)-FIND(_xlpm.sep,_xlpm.w)),"~"))</f>
        <v>~es~</v>
      </c>
      <c r="P344" s="1" t="str">
        <f>_xlfn.LET(_xlpm.sep,":",_xlpm.w,$G344,_xlfn.CONCAT("[",LEFT(_xlpm.w,FIND(_xlpm.sep,_xlpm.w)-1),"]"))</f>
        <v>[əz]</v>
      </c>
      <c r="Q344" s="14" cm="1">
        <f t="array" ref="Q344">SUM(_xlfn._xlws.FILTER($H$2:$H$2302,_xlfn.MAP($O$2:$O$2302,_xlfn.LAMBDA(_xlpm.x,_xlpm.x=$O344))))</f>
        <v>4.8597833014659021E-3</v>
      </c>
      <c r="R344" s="14">
        <f>$H344/Q344</f>
        <v>0.13114754098360654</v>
      </c>
      <c r="S344" s="14" cm="1">
        <f t="array" ref="S344">SUM(_xlfn._xlws.FILTER($H$2:$H$2302,_xlfn.MAP($P$2:$P$2302,_xlfn.LAMBDA(_xlpm.x,_xlpm.x=$P344))))</f>
        <v>1.7527087316762269E-3</v>
      </c>
      <c r="T344" s="14">
        <f>$H344/S344</f>
        <v>0.36363636363636359</v>
      </c>
      <c r="U344" s="14">
        <f>_xlfn.LET(_xlpm.freq,F344,_xlpm.size,M344+1,_xlpm.F,V344,LOG(1+_xlpm.freq)*LOG(1+_xlpm.size)*_xlpm.F)</f>
        <v>0.11074915411234949</v>
      </c>
      <c r="V344" s="14">
        <f>_xlfn.LET(_xlpm.a,T344,_xlpm.b,R344,2*_xlpm.a*_xlpm.b/(_xlpm.a+_xlpm.b))</f>
        <v>0.19277108433734938</v>
      </c>
      <c r="W344" s="14">
        <f>_xlfn.LET(_xlpm.p,R344,_xlpm.q,T344,LOG(_xlpm.p/_xlpm.q))</f>
        <v>-0.4429071541885608</v>
      </c>
      <c r="X344" s="2"/>
      <c r="AC344" s="2"/>
      <c r="AH344" s="2"/>
      <c r="AI344" s="2"/>
    </row>
    <row r="345" spans="1:35">
      <c r="A345" s="1" t="str">
        <f>_xlfn.LET(_xlpm.sep," : ",CONCATENATE(O345,_xlpm.sep,P345))</f>
        <v>~ost~ : [ɑst]</v>
      </c>
      <c r="B345" s="1">
        <f>_xlfn.LET(_xlpm.d,$G345,_xlpm.k,_xlfn.CONCAT(LEFT(TRIM(B$1),1),"*"),COUNTIF(_xlpm.d,_xlpm.k))</f>
        <v>0</v>
      </c>
      <c r="C345" s="1">
        <f>_xlfn.LET(_xlpm.d,$G345,_xlpm.k,_xlfn.CONCAT(LEFT(TRIM(C$1),1),"*"),COUNTIF(_xlpm.d,_xlpm.k))</f>
        <v>0</v>
      </c>
      <c r="D345" s="1">
        <f>_xlfn.LET(_xlpm.d,$G345,_xlpm.k,_xlfn.CONCAT(LEFT(TRIM(D$1),1),"*"),COUNTIF(_xlpm.d,_xlpm.k))</f>
        <v>0</v>
      </c>
      <c r="E345" s="1">
        <f>LOG(F345+1,10)</f>
        <v>0.69897000433601875</v>
      </c>
      <c r="F345" s="7">
        <v>4</v>
      </c>
      <c r="G345" s="9" t="s">
        <v>1544</v>
      </c>
      <c r="H345" s="4">
        <f>F345/freq.sum.r6e</f>
        <v>3.1867431485022306E-4</v>
      </c>
      <c r="I345" s="1" t="str">
        <f>_xlfn.LET(_xlpm.sep,":",_xlpm.w,$G345,LEFT(_xlpm.w,FIND(_xlpm.sep,_xlpm.w)-1))</f>
        <v>ɑst</v>
      </c>
      <c r="J345" s="1" t="str">
        <f>_xlfn.LET(_xlpm.sep,":",_xlpm.w,$G345,RIGHT(_xlpm.w,LEN(_xlpm.w)-FIND(_xlpm.sep,_xlpm.w)))</f>
        <v>ost</v>
      </c>
      <c r="K345" s="10">
        <f>_xlfn.LET(_xlpm.w,I345,LEN(_xlpm.w))</f>
        <v>3</v>
      </c>
      <c r="L345" s="10">
        <f>_xlfn.LET(_xlpm.w,J345,LEN(_xlpm.w))</f>
        <v>3</v>
      </c>
      <c r="M345" s="10">
        <f>_xlfn.LET(_xlpm.a,K345,_xlpm.b,L345,MAX(_xlpm.a,_xlpm.b))</f>
        <v>3</v>
      </c>
      <c r="N345" s="10">
        <f>_xlfn.LET(_xlpm.d,(K345,L345),MAX(_xlpm.d)-MIN(_xlpm.d))</f>
        <v>0</v>
      </c>
      <c r="O345" s="1" t="str">
        <f>_xlfn.LET(_xlpm.sep,":",_xlpm.w,$G345,_xlfn.CONCAT("~",RIGHT(_xlpm.w,LEN(_xlpm.w)-FIND(_xlpm.sep,_xlpm.w)),"~"))</f>
        <v>~ost~</v>
      </c>
      <c r="P345" s="1" t="str">
        <f>_xlfn.LET(_xlpm.sep,":",_xlpm.w,$G345,_xlfn.CONCAT("[",LEFT(_xlpm.w,FIND(_xlpm.sep,_xlpm.w)-1),"]"))</f>
        <v>[ɑst]</v>
      </c>
      <c r="Q345" s="14" cm="1">
        <f t="array" ref="Q345">SUM(_xlfn._xlws.FILTER($H$2:$H$2300,_xlfn.MAP($O$2:$O$2300,_xlfn.LAMBDA(_xlpm.x,_xlpm.x=$O345))))</f>
        <v>8.7635436583811347E-4</v>
      </c>
      <c r="R345" s="14">
        <f>$H345/Q345</f>
        <v>0.36363636363636359</v>
      </c>
      <c r="S345" s="14" cm="1">
        <f t="array" ref="S345">SUM(_xlfn._xlws.FILTER($H$2:$H$2300,_xlfn.MAP($P$2:$P$2300,_xlfn.LAMBDA(_xlpm.x,_xlpm.x=$P345))))</f>
        <v>3.1867431485022306E-4</v>
      </c>
      <c r="T345" s="14">
        <f>$H345/S345</f>
        <v>1</v>
      </c>
      <c r="U345" s="14">
        <f>_xlfn.LET(_xlpm.freq,F345,_xlpm.size,M345+1,_xlpm.F,V345,LOG(1+_xlpm.freq)*LOG(1+_xlpm.size)*_xlpm.F)</f>
        <v>0.26056483571279693</v>
      </c>
      <c r="V345" s="14">
        <f>_xlfn.LET(_xlpm.a,T345,_xlpm.b,R345,2*_xlpm.a*_xlpm.b/(_xlpm.a+_xlpm.b))</f>
        <v>0.53333333333333333</v>
      </c>
      <c r="W345" s="14">
        <f>_xlfn.LET(_xlpm.p,R345,_xlpm.q,T345,LOG(_xlpm.p/_xlpm.q))</f>
        <v>-0.43933269383026269</v>
      </c>
      <c r="X345" s="2"/>
      <c r="AC345" s="2"/>
      <c r="AH345" s="2"/>
      <c r="AI345" s="2"/>
    </row>
    <row r="346" spans="1:35">
      <c r="A346" s="1" t="str">
        <f>_xlfn.LET(_xlpm.sep," : ",CONCATENATE(O346,_xlpm.sep,P346))</f>
        <v>~ong~ : [ʌŋ]</v>
      </c>
      <c r="B346" s="1">
        <f>_xlfn.LET(_xlpm.d,$G346,_xlpm.k,_xlfn.CONCAT(LEFT(TRIM(B$1),1),"*"),COUNTIF(_xlpm.d,_xlpm.k))</f>
        <v>0</v>
      </c>
      <c r="C346" s="1">
        <f>_xlfn.LET(_xlpm.d,$G346,_xlpm.k,_xlfn.CONCAT(LEFT(TRIM(C$1),1),"*"),COUNTIF(_xlpm.d,_xlpm.k))</f>
        <v>0</v>
      </c>
      <c r="D346" s="1">
        <f>_xlfn.LET(_xlpm.d,$G346,_xlpm.k,_xlfn.CONCAT(LEFT(TRIM(D$1),1),"*"),COUNTIF(_xlpm.d,_xlpm.k))</f>
        <v>0</v>
      </c>
      <c r="E346" s="1">
        <f>LOG(F346+1,10)</f>
        <v>0.30102999566398114</v>
      </c>
      <c r="F346" s="7">
        <v>1</v>
      </c>
      <c r="G346" s="9" t="s">
        <v>1800</v>
      </c>
      <c r="H346" s="4">
        <f>F346/freq.sum.r6e</f>
        <v>7.9668578712555765E-5</v>
      </c>
      <c r="I346" s="4" t="str">
        <f>_xlfn.LET(_xlpm.sep,":",_xlpm.w,$G346,LEFT(_xlpm.w,FIND(_xlpm.sep,_xlpm.w)-1))</f>
        <v>ʌŋ</v>
      </c>
      <c r="J346" s="4" t="str">
        <f>_xlfn.LET(_xlpm.sep,":",_xlpm.w,$G346,RIGHT(_xlpm.w,LEN(_xlpm.w)-FIND(_xlpm.sep,_xlpm.w)))</f>
        <v>ong</v>
      </c>
      <c r="K346" s="10">
        <f>_xlfn.LET(_xlpm.w,I346,LEN(_xlpm.w))</f>
        <v>2</v>
      </c>
      <c r="L346" s="10">
        <f>_xlfn.LET(_xlpm.w,J346,LEN(_xlpm.w))</f>
        <v>3</v>
      </c>
      <c r="M346" s="10">
        <f>_xlfn.LET(_xlpm.a,K346,_xlpm.b,L346,MAX(_xlpm.a,_xlpm.b))</f>
        <v>3</v>
      </c>
      <c r="N346" s="10">
        <f>_xlfn.LET(_xlpm.d,(K346,L346),MAX(_xlpm.d)-MIN(_xlpm.d))</f>
        <v>1</v>
      </c>
      <c r="O346" s="1" t="str">
        <f>_xlfn.LET(_xlpm.sep,":",_xlpm.w,$G346,_xlfn.CONCAT("~",RIGHT(_xlpm.w,LEN(_xlpm.w)-FIND(_xlpm.sep,_xlpm.w)),"~"))</f>
        <v>~ong~</v>
      </c>
      <c r="P346" s="1" t="str">
        <f>_xlfn.LET(_xlpm.sep,":",_xlpm.w,$G346,_xlfn.CONCAT("[",LEFT(_xlpm.w,FIND(_xlpm.sep,_xlpm.w)-1),"]"))</f>
        <v>[ʌŋ]</v>
      </c>
      <c r="Q346" s="14" cm="1">
        <f t="array" ref="Q346">SUM(_xlfn._xlws.FILTER($H$2:$H$2300,_xlfn.MAP($O$2:$O$2300,_xlfn.LAMBDA(_xlpm.x,_xlpm.x=$O346))))</f>
        <v>8.7635436583811347E-4</v>
      </c>
      <c r="R346" s="14">
        <f>$H346/Q346</f>
        <v>9.0909090909090898E-2</v>
      </c>
      <c r="S346" s="14" cm="1">
        <f t="array" ref="S346">SUM(_xlfn._xlws.FILTER($H$2:$H$2300,_xlfn.MAP($P$2:$P$2300,_xlfn.LAMBDA(_xlpm.x,_xlpm.x=$P346))))</f>
        <v>3.1867431485022306E-4</v>
      </c>
      <c r="T346" s="14">
        <f>$H346/S346</f>
        <v>0.25</v>
      </c>
      <c r="U346" s="14">
        <f>_xlfn.LET(_xlpm.freq,F346,_xlpm.size,M346+1,_xlpm.F,V346,LOG(1+_xlpm.freq)*LOG(1+_xlpm.size)*_xlpm.F)</f>
        <v>2.8054791649936624E-2</v>
      </c>
      <c r="V346" s="14">
        <f>_xlfn.LET(_xlpm.a,T346,_xlpm.b,R346,2*_xlpm.a*_xlpm.b/(_xlpm.a+_xlpm.b))</f>
        <v>0.13333333333333333</v>
      </c>
      <c r="W346" s="14">
        <f>_xlfn.LET(_xlpm.p,R346,_xlpm.q,T346,LOG(_xlpm.p/_xlpm.q))</f>
        <v>-0.43933269383026269</v>
      </c>
      <c r="X346" s="2"/>
      <c r="AC346" s="2"/>
      <c r="AH346" s="2"/>
      <c r="AI346" s="2"/>
    </row>
    <row r="347" spans="1:35">
      <c r="A347" s="1" t="str">
        <f>_xlfn.LET(_xlpm.sep," : ",CONCATENATE(O347,_xlpm.sep,P347))</f>
        <v>~an~ : [eɪn]</v>
      </c>
      <c r="B347" s="1">
        <f>_xlfn.LET(_xlpm.d,$G347,_xlpm.k,_xlfn.CONCAT(LEFT(TRIM(B$1),1),"*"),COUNTIF(_xlpm.d,_xlpm.k))</f>
        <v>0</v>
      </c>
      <c r="C347" s="1">
        <f>_xlfn.LET(_xlpm.d,$G347,_xlpm.k,_xlfn.CONCAT(LEFT(TRIM(C$1),1),"*"),COUNTIF(_xlpm.d,_xlpm.k))</f>
        <v>0</v>
      </c>
      <c r="D347" s="1">
        <f>_xlfn.LET(_xlpm.d,$G347,_xlpm.k,_xlfn.CONCAT(LEFT(TRIM(D$1),1),"*"),COUNTIF(_xlpm.d,_xlpm.k))</f>
        <v>0</v>
      </c>
      <c r="E347" s="1">
        <f>LOG(F347+1,10)</f>
        <v>0.30102999566398114</v>
      </c>
      <c r="F347" s="7">
        <v>1</v>
      </c>
      <c r="G347" s="9" t="s">
        <v>582</v>
      </c>
      <c r="H347" s="4">
        <f>F347/freq.sum.r6e</f>
        <v>7.9668578712555765E-5</v>
      </c>
      <c r="I347" s="1" t="str">
        <f>_xlfn.LET(_xlpm.sep,":",_xlpm.w,$G347,LEFT(_xlpm.w,FIND(_xlpm.sep,_xlpm.w)-1))</f>
        <v>eɪn</v>
      </c>
      <c r="J347" s="1" t="str">
        <f>_xlfn.LET(_xlpm.sep,":",_xlpm.w,$G347,RIGHT(_xlpm.w,LEN(_xlpm.w)-FIND(_xlpm.sep,_xlpm.w)))</f>
        <v>an</v>
      </c>
      <c r="K347" s="10">
        <f>_xlfn.LET(_xlpm.w,I347,LEN(_xlpm.w))</f>
        <v>3</v>
      </c>
      <c r="L347" s="10">
        <f>_xlfn.LET(_xlpm.w,J347,LEN(_xlpm.w))</f>
        <v>2</v>
      </c>
      <c r="M347" s="10">
        <f>_xlfn.LET(_xlpm.a,K347,_xlpm.b,L347,MAX(_xlpm.a,_xlpm.b))</f>
        <v>3</v>
      </c>
      <c r="N347" s="10">
        <f>_xlfn.LET(_xlpm.d,(K347,L347),MAX(_xlpm.d)-MIN(_xlpm.d))</f>
        <v>1</v>
      </c>
      <c r="O347" s="1" t="str">
        <f>_xlfn.LET(_xlpm.sep,":",_xlpm.w,$G347,_xlfn.CONCAT("~",RIGHT(_xlpm.w,LEN(_xlpm.w)-FIND(_xlpm.sep,_xlpm.w)),"~"))</f>
        <v>~an~</v>
      </c>
      <c r="P347" s="1" t="str">
        <f>_xlfn.LET(_xlpm.sep,":",_xlpm.w,$G347,_xlfn.CONCAT("[",LEFT(_xlpm.w,FIND(_xlpm.sep,_xlpm.w)-1),"]"))</f>
        <v>[eɪn]</v>
      </c>
      <c r="Q347" s="14" cm="1">
        <f t="array" ref="Q347">SUM(_xlfn._xlws.FILTER($H$2:$H$2302,_xlfn.MAP($O$2:$O$2302,_xlfn.LAMBDA(_xlpm.x,_xlpm.x=$O347))))</f>
        <v>6.5328234544295731E-3</v>
      </c>
      <c r="R347" s="14">
        <f>$H347/Q347</f>
        <v>1.2195121951219511E-2</v>
      </c>
      <c r="S347" s="14" cm="1">
        <f t="array" ref="S347">SUM(_xlfn._xlws.FILTER($H$2:$H$2302,_xlfn.MAP($P$2:$P$2302,_xlfn.LAMBDA(_xlpm.x,_xlpm.x=$P347))))</f>
        <v>2.3900573613766735E-3</v>
      </c>
      <c r="T347" s="14">
        <f>$H347/S347</f>
        <v>3.3333333333333326E-2</v>
      </c>
      <c r="U347" s="14">
        <f>_xlfn.LET(_xlpm.freq,F347,_xlpm.size,M347+1,_xlpm.F,V347,LOG(1+_xlpm.freq)*LOG(1+_xlpm.size)*_xlpm.F)</f>
        <v>3.7573381674022265E-3</v>
      </c>
      <c r="V347" s="14">
        <f>_xlfn.LET(_xlpm.a,T347,_xlpm.b,R347,2*_xlpm.a*_xlpm.b/(_xlpm.a+_xlpm.b))</f>
        <v>1.7857142857142856E-2</v>
      </c>
      <c r="W347" s="14">
        <f>_xlfn.LET(_xlpm.p,R347,_xlpm.q,T347,LOG(_xlpm.p/_xlpm.q))</f>
        <v>-0.43669259766405422</v>
      </c>
      <c r="X347" s="2"/>
      <c r="AC347" s="2"/>
      <c r="AH347" s="2"/>
      <c r="AI347" s="2"/>
    </row>
    <row r="348" spans="1:35">
      <c r="A348" s="16" t="str">
        <f>_xlfn.LET(_xlpm.sep," : ",CONCATENATE(O348,_xlpm.sep,P348))</f>
        <v>~en~ : [in]</v>
      </c>
      <c r="B348" s="16">
        <f>_xlfn.LET(_xlpm.d,$G348,_xlpm.k,_xlfn.CONCAT(LEFT(TRIM(B$1),1),"*"),COUNTIF(_xlpm.d,_xlpm.k))</f>
        <v>0</v>
      </c>
      <c r="C348" s="16">
        <f>_xlfn.LET(_xlpm.d,$G348,_xlpm.k,_xlfn.CONCAT(LEFT(TRIM(C$1),1),"*"),COUNTIF(_xlpm.d,_xlpm.k))</f>
        <v>0</v>
      </c>
      <c r="D348" s="16">
        <f>_xlfn.LET(_xlpm.d,$G348,_xlpm.k,_xlfn.CONCAT(LEFT(TRIM(D$1),1),"*"),COUNTIF(_xlpm.d,_xlpm.k))</f>
        <v>0</v>
      </c>
      <c r="E348" s="16">
        <f>LOG(F348+1,10)</f>
        <v>0.60205999132796229</v>
      </c>
      <c r="F348" s="17">
        <v>3</v>
      </c>
      <c r="G348" s="9" t="s">
        <v>189</v>
      </c>
      <c r="H348" s="4">
        <f>F348/freq.sum.r6e</f>
        <v>2.390057361376673E-4</v>
      </c>
      <c r="I348" s="16" t="str">
        <f>_xlfn.LET(_xlpm.sep,":",_xlpm.w,$G348,LEFT(_xlpm.w,FIND(_xlpm.sep,_xlpm.w)-1))</f>
        <v>in</v>
      </c>
      <c r="J348" s="16" t="str">
        <f>_xlfn.LET(_xlpm.sep,":",_xlpm.w,$G348,RIGHT(_xlpm.w,LEN(_xlpm.w)-FIND(_xlpm.sep,_xlpm.w)))</f>
        <v>en</v>
      </c>
      <c r="K348" s="10">
        <f>_xlfn.LET(_xlpm.w,I348,LEN(_xlpm.w))</f>
        <v>2</v>
      </c>
      <c r="L348" s="10">
        <f>_xlfn.LET(_xlpm.w,J348,LEN(_xlpm.w))</f>
        <v>2</v>
      </c>
      <c r="M348" s="10">
        <f>_xlfn.LET(_xlpm.a,K348,_xlpm.b,L348,MAX(_xlpm.a,_xlpm.b))</f>
        <v>2</v>
      </c>
      <c r="N348" s="10">
        <f>_xlfn.LET(_xlpm.d,(K348,L348),MAX(_xlpm.d)-MIN(_xlpm.d))</f>
        <v>0</v>
      </c>
      <c r="O348" s="16" t="str">
        <f>_xlfn.LET(_xlpm.sep,":",_xlpm.w,$G348,_xlfn.CONCAT("~",RIGHT(_xlpm.w,LEN(_xlpm.w)-FIND(_xlpm.sep,_xlpm.w)),"~"))</f>
        <v>~en~</v>
      </c>
      <c r="P348" s="16" t="str">
        <f>_xlfn.LET(_xlpm.sep,":",_xlpm.w,$G348,_xlfn.CONCAT("[",LEFT(_xlpm.w,FIND(_xlpm.sep,_xlpm.w)-1),"]"))</f>
        <v>[in]</v>
      </c>
      <c r="Q348" s="18" cm="1">
        <f t="array" ref="Q348">SUM(_xlfn._xlws.FILTER($H$2:$H$2308,_xlfn.MAP($O$2:$O$2308,_xlfn.LAMBDA(_xlpm.x,_xlpm.x=$O348))))</f>
        <v>6.0548119821542384E-3</v>
      </c>
      <c r="R348" s="18">
        <f>$H348/Q348</f>
        <v>3.9473684210526314E-2</v>
      </c>
      <c r="S348" s="18" cm="1">
        <f t="array" ref="S348">SUM(_xlfn._xlws.FILTER($H$2:$H$2308,_xlfn.MAP($P$2:$P$2308,_xlfn.LAMBDA(_xlpm.x,_xlpm.x=$P348))))</f>
        <v>2.2307202039515616E-3</v>
      </c>
      <c r="T348" s="18">
        <f>$H348/S348</f>
        <v>0.10714285714285714</v>
      </c>
      <c r="U348" s="18">
        <f>_xlfn.LET(_xlpm.freq,F348,_xlpm.size,M348+1,_xlpm.F,V348,LOG(1+_xlpm.freq)*LOG(1+_xlpm.size)*_xlpm.F)</f>
        <v>2.0912090374489972E-2</v>
      </c>
      <c r="V348" s="18">
        <f>_xlfn.LET(_xlpm.a,T348,_xlpm.b,R348,2*_xlpm.a*_xlpm.b/(_xlpm.a+_xlpm.b))</f>
        <v>5.7692307692307696E-2</v>
      </c>
      <c r="W348" s="18">
        <f>_xlfn.LET(_xlpm.p,R348,_xlpm.q,T348,LOG(_xlpm.p/_xlpm.q))</f>
        <v>-0.43365556093857216</v>
      </c>
      <c r="X348" s="2"/>
      <c r="AC348" s="2"/>
      <c r="AH348" s="2"/>
      <c r="AI348" s="2"/>
    </row>
    <row r="349" spans="1:35">
      <c r="A349" s="1" t="str">
        <f>_xlfn.LET(_xlpm.sep," : ",CONCATENATE(O349,_xlpm.sep,P349))</f>
        <v>~ul~ : [ul]</v>
      </c>
      <c r="B349" s="1">
        <f>_xlfn.LET(_xlpm.d,$G349,_xlpm.k,_xlfn.CONCAT(LEFT(TRIM(B$1),1),"*"),COUNTIF(_xlpm.d,_xlpm.k))</f>
        <v>0</v>
      </c>
      <c r="C349" s="1">
        <f>_xlfn.LET(_xlpm.d,$G349,_xlpm.k,_xlfn.CONCAT(LEFT(TRIM(C$1),1),"*"),COUNTIF(_xlpm.d,_xlpm.k))</f>
        <v>0</v>
      </c>
      <c r="D349" s="1">
        <f>_xlfn.LET(_xlpm.d,$G349,_xlpm.k,_xlfn.CONCAT(LEFT(TRIM(D$1),1),"*"),COUNTIF(_xlpm.d,_xlpm.k))</f>
        <v>0</v>
      </c>
      <c r="E349" s="1">
        <f>LOG(F349+1,10)</f>
        <v>0.8450980400142567</v>
      </c>
      <c r="F349" s="7">
        <v>6</v>
      </c>
      <c r="G349" s="9" t="s">
        <v>285</v>
      </c>
      <c r="H349" s="4">
        <f>F349/freq.sum.r6e</f>
        <v>4.7801147227533459E-4</v>
      </c>
      <c r="I349" s="1" t="str">
        <f>_xlfn.LET(_xlpm.sep,":",_xlpm.w,$G349,LEFT(_xlpm.w,FIND(_xlpm.sep,_xlpm.w)-1))</f>
        <v>ul</v>
      </c>
      <c r="J349" s="1" t="str">
        <f>_xlfn.LET(_xlpm.sep,":",_xlpm.w,$G349,RIGHT(_xlpm.w,LEN(_xlpm.w)-FIND(_xlpm.sep,_xlpm.w)))</f>
        <v>ul</v>
      </c>
      <c r="K349" s="10">
        <f>_xlfn.LET(_xlpm.w,I349,LEN(_xlpm.w))</f>
        <v>2</v>
      </c>
      <c r="L349" s="10">
        <f>_xlfn.LET(_xlpm.w,J349,LEN(_xlpm.w))</f>
        <v>2</v>
      </c>
      <c r="M349" s="10">
        <f>_xlfn.LET(_xlpm.a,K349,_xlpm.b,L349,MAX(_xlpm.a,_xlpm.b))</f>
        <v>2</v>
      </c>
      <c r="N349" s="10">
        <f>_xlfn.LET(_xlpm.d,(K349,L349),MAX(_xlpm.d)-MIN(_xlpm.d))</f>
        <v>0</v>
      </c>
      <c r="O349" s="1" t="str">
        <f>_xlfn.LET(_xlpm.sep,":",_xlpm.w,$G349,_xlfn.CONCAT("~",RIGHT(_xlpm.w,LEN(_xlpm.w)-FIND(_xlpm.sep,_xlpm.w)),"~"))</f>
        <v>~ul~</v>
      </c>
      <c r="P349" s="1" t="str">
        <f>_xlfn.LET(_xlpm.sep,":",_xlpm.w,$G349,_xlfn.CONCAT("[",LEFT(_xlpm.w,FIND(_xlpm.sep,_xlpm.w)-1),"]"))</f>
        <v>[ul]</v>
      </c>
      <c r="Q349" s="14" cm="1">
        <f t="array" ref="Q349">SUM(_xlfn._xlws.FILTER($H$2:$H$2302,_xlfn.MAP($O$2:$O$2302,_xlfn.LAMBDA(_xlpm.x,_xlpm.x=$O349))))</f>
        <v>3.425748884639898E-3</v>
      </c>
      <c r="R349" s="14">
        <f>$H349/Q349</f>
        <v>0.13953488372093023</v>
      </c>
      <c r="S349" s="14" cm="1">
        <f t="array" ref="S349">SUM(_xlfn._xlws.FILTER($H$2:$H$2302,_xlfn.MAP($P$2:$P$2302,_xlfn.LAMBDA(_xlpm.x,_xlpm.x=$P349))))</f>
        <v>1.274697259400892E-3</v>
      </c>
      <c r="T349" s="14">
        <f>$H349/S349</f>
        <v>0.37500000000000006</v>
      </c>
      <c r="U349" s="14">
        <f>_xlfn.LET(_xlpm.freq,F349,_xlpm.size,M349+1,_xlpm.F,V349,LOG(1+_xlpm.freq)*LOG(1+_xlpm.size)*_xlpm.F)</f>
        <v>0.10348468853740914</v>
      </c>
      <c r="V349" s="14">
        <f>_xlfn.LET(_xlpm.a,T349,_xlpm.b,R349,2*_xlpm.a*_xlpm.b/(_xlpm.a+_xlpm.b))</f>
        <v>0.20338983050847462</v>
      </c>
      <c r="W349" s="14">
        <f>_xlfn.LET(_xlpm.p,R349,_xlpm.q,T349,LOG(_xlpm.p/_xlpm.q))</f>
        <v>-0.42934847292366179</v>
      </c>
      <c r="X349" s="2"/>
      <c r="AC349" s="2"/>
      <c r="AH349" s="2"/>
      <c r="AI349" s="2"/>
    </row>
    <row r="350" spans="1:35">
      <c r="A350" s="1" t="str">
        <f>_xlfn.LET(_xlpm.sep," : ",CONCATENATE(O350,_xlpm.sep,P350))</f>
        <v>~ive~ : [aɪv]</v>
      </c>
      <c r="B350" s="1">
        <f>_xlfn.LET(_xlpm.d,$G350,_xlpm.k,_xlfn.CONCAT(LEFT(TRIM(B$1),1),"*"),COUNTIF(_xlpm.d,_xlpm.k))</f>
        <v>0</v>
      </c>
      <c r="C350" s="1">
        <f>_xlfn.LET(_xlpm.d,$G350,_xlpm.k,_xlfn.CONCAT(LEFT(TRIM(C$1),1),"*"),COUNTIF(_xlpm.d,_xlpm.k))</f>
        <v>0</v>
      </c>
      <c r="D350" s="1">
        <f>_xlfn.LET(_xlpm.d,$G350,_xlpm.k,_xlfn.CONCAT(LEFT(TRIM(D$1),1),"*"),COUNTIF(_xlpm.d,_xlpm.k))</f>
        <v>0</v>
      </c>
      <c r="E350" s="1">
        <f>LOG(F350+1,10)</f>
        <v>0.8450980400142567</v>
      </c>
      <c r="F350" s="7">
        <v>6</v>
      </c>
      <c r="G350" s="9" t="s">
        <v>500</v>
      </c>
      <c r="H350" s="4">
        <f>F350/freq.sum.r6e</f>
        <v>4.7801147227533459E-4</v>
      </c>
      <c r="I350" s="1" t="str">
        <f>_xlfn.LET(_xlpm.sep,":",_xlpm.w,$G350,LEFT(_xlpm.w,FIND(_xlpm.sep,_xlpm.w)-1))</f>
        <v>aɪv</v>
      </c>
      <c r="J350" s="1" t="str">
        <f>_xlfn.LET(_xlpm.sep,":",_xlpm.w,$G350,RIGHT(_xlpm.w,LEN(_xlpm.w)-FIND(_xlpm.sep,_xlpm.w)))</f>
        <v>ive</v>
      </c>
      <c r="K350" s="10">
        <f>_xlfn.LET(_xlpm.w,I350,LEN(_xlpm.w))</f>
        <v>3</v>
      </c>
      <c r="L350" s="10">
        <f>_xlfn.LET(_xlpm.w,J350,LEN(_xlpm.w))</f>
        <v>3</v>
      </c>
      <c r="M350" s="10">
        <f>_xlfn.LET(_xlpm.a,K350,_xlpm.b,L350,MAX(_xlpm.a,_xlpm.b))</f>
        <v>3</v>
      </c>
      <c r="N350" s="10">
        <f>_xlfn.LET(_xlpm.d,(K350,L350),MAX(_xlpm.d)-MIN(_xlpm.d))</f>
        <v>0</v>
      </c>
      <c r="O350" s="1" t="str">
        <f>_xlfn.LET(_xlpm.sep,":",_xlpm.w,$G350,_xlfn.CONCAT("~",RIGHT(_xlpm.w,LEN(_xlpm.w)-FIND(_xlpm.sep,_xlpm.w)),"~"))</f>
        <v>~ive~</v>
      </c>
      <c r="P350" s="1" t="str">
        <f>_xlfn.LET(_xlpm.sep,":",_xlpm.w,$G350,_xlfn.CONCAT("[",LEFT(_xlpm.w,FIND(_xlpm.sep,_xlpm.w)-1),"]"))</f>
        <v>[aɪv]</v>
      </c>
      <c r="Q350" s="14" cm="1">
        <f t="array" ref="Q350">SUM(_xlfn._xlws.FILTER($H$2:$H$2302,_xlfn.MAP($O$2:$O$2302,_xlfn.LAMBDA(_xlpm.x,_xlpm.x=$O350))))</f>
        <v>2.5493945188017845E-3</v>
      </c>
      <c r="R350" s="14">
        <f>$H350/Q350</f>
        <v>0.1875</v>
      </c>
      <c r="S350" s="14" cm="1">
        <f t="array" ref="S350">SUM(_xlfn._xlws.FILTER($H$2:$H$2302,_xlfn.MAP($P$2:$P$2302,_xlfn.LAMBDA(_xlpm.x,_xlpm.x=$P350))))</f>
        <v>9.5602294455066918E-4</v>
      </c>
      <c r="T350" s="14">
        <f>$H350/S350</f>
        <v>0.5</v>
      </c>
      <c r="U350" s="14">
        <f>_xlfn.LET(_xlpm.freq,F350,_xlpm.size,M350+1,_xlpm.F,V350,LOG(1+_xlpm.freq)*LOG(1+_xlpm.size)*_xlpm.F)</f>
        <v>0.161099503825398</v>
      </c>
      <c r="V350" s="14">
        <f>_xlfn.LET(_xlpm.a,T350,_xlpm.b,R350,2*_xlpm.a*_xlpm.b/(_xlpm.a+_xlpm.b))</f>
        <v>0.27272727272727271</v>
      </c>
      <c r="W350" s="14">
        <f>_xlfn.LET(_xlpm.p,R350,_xlpm.q,T350,LOG(_xlpm.p/_xlpm.q))</f>
        <v>-0.42596873227228116</v>
      </c>
      <c r="X350" s="2"/>
      <c r="AC350" s="2"/>
      <c r="AH350" s="2"/>
      <c r="AI350" s="2"/>
    </row>
    <row r="351" spans="1:35">
      <c r="A351" s="1" t="str">
        <f>_xlfn.LET(_xlpm.sep," : ",CONCATENATE(O351,_xlpm.sep,P351))</f>
        <v>~esc~ : [ɛsk]</v>
      </c>
      <c r="B351" s="1">
        <f>_xlfn.LET(_xlpm.d,$G351,_xlpm.k,_xlfn.CONCAT(LEFT(TRIM(B$1),1),"*"),COUNTIF(_xlpm.d,_xlpm.k))</f>
        <v>0</v>
      </c>
      <c r="C351" s="1">
        <f>_xlfn.LET(_xlpm.d,$G351,_xlpm.k,_xlfn.CONCAT(LEFT(TRIM(C$1),1),"*"),COUNTIF(_xlpm.d,_xlpm.k))</f>
        <v>0</v>
      </c>
      <c r="D351" s="1">
        <f>_xlfn.LET(_xlpm.d,$G351,_xlpm.k,_xlfn.CONCAT(LEFT(TRIM(D$1),1),"*"),COUNTIF(_xlpm.d,_xlpm.k))</f>
        <v>0</v>
      </c>
      <c r="E351" s="1">
        <f>LOG(F351+1,10)</f>
        <v>0.47712125471966244</v>
      </c>
      <c r="F351" s="7">
        <v>2</v>
      </c>
      <c r="G351" s="9" t="s">
        <v>1505</v>
      </c>
      <c r="H351" s="4">
        <f>F351/freq.sum.r6e</f>
        <v>1.5933715742511153E-4</v>
      </c>
      <c r="I351" s="4" t="str">
        <f>_xlfn.LET(_xlpm.sep,":",_xlpm.w,$G351,LEFT(_xlpm.w,FIND(_xlpm.sep,_xlpm.w)-1))</f>
        <v>ɛsk</v>
      </c>
      <c r="J351" s="4" t="str">
        <f>_xlfn.LET(_xlpm.sep,":",_xlpm.w,$G351,RIGHT(_xlpm.w,LEN(_xlpm.w)-FIND(_xlpm.sep,_xlpm.w)))</f>
        <v>esc</v>
      </c>
      <c r="K351" s="10">
        <f>_xlfn.LET(_xlpm.w,I351,LEN(_xlpm.w))</f>
        <v>3</v>
      </c>
      <c r="L351" s="10">
        <f>_xlfn.LET(_xlpm.w,J351,LEN(_xlpm.w))</f>
        <v>3</v>
      </c>
      <c r="M351" s="10">
        <f>_xlfn.LET(_xlpm.a,K351,_xlpm.b,L351,MAX(_xlpm.a,_xlpm.b))</f>
        <v>3</v>
      </c>
      <c r="N351" s="10">
        <f>_xlfn.LET(_xlpm.d,(K351,L351),MAX(_xlpm.d)-MIN(_xlpm.d))</f>
        <v>0</v>
      </c>
      <c r="O351" s="1" t="str">
        <f>_xlfn.LET(_xlpm.sep,":",_xlpm.w,$G351,_xlfn.CONCAT("~",RIGHT(_xlpm.w,LEN(_xlpm.w)-FIND(_xlpm.sep,_xlpm.w)),"~"))</f>
        <v>~esc~</v>
      </c>
      <c r="P351" s="1" t="str">
        <f>_xlfn.LET(_xlpm.sep,":",_xlpm.w,$G351,_xlfn.CONCAT("[",LEFT(_xlpm.w,FIND(_xlpm.sep,_xlpm.w)-1),"]"))</f>
        <v>[ɛsk]</v>
      </c>
      <c r="Q351" s="14" cm="1">
        <f t="array" ref="Q351">SUM(_xlfn._xlws.FILTER($H$2:$H$2300,_xlfn.MAP($O$2:$O$2300,_xlfn.LAMBDA(_xlpm.x,_xlpm.x=$O351))))</f>
        <v>6.3734862970044612E-4</v>
      </c>
      <c r="R351" s="14">
        <f>$H351/Q351</f>
        <v>0.25</v>
      </c>
      <c r="S351" s="14" cm="1">
        <f t="array" ref="S351">SUM(_xlfn._xlws.FILTER($H$2:$H$2300,_xlfn.MAP($P$2:$P$2300,_xlfn.LAMBDA(_xlpm.x,_xlpm.x=$P351))))</f>
        <v>2.390057361376673E-4</v>
      </c>
      <c r="T351" s="14">
        <f>$H351/S351</f>
        <v>0.66666666666666663</v>
      </c>
      <c r="U351" s="14">
        <f>_xlfn.LET(_xlpm.freq,F351,_xlpm.size,M351+1,_xlpm.F,V351,LOG(1+_xlpm.freq)*LOG(1+_xlpm.size)*_xlpm.F)</f>
        <v>0.12127034381098517</v>
      </c>
      <c r="V351" s="14">
        <f>_xlfn.LET(_xlpm.a,T351,_xlpm.b,R351,2*_xlpm.a*_xlpm.b/(_xlpm.a+_xlpm.b))</f>
        <v>0.36363636363636365</v>
      </c>
      <c r="W351" s="14">
        <f>_xlfn.LET(_xlpm.p,R351,_xlpm.q,T351,LOG(_xlpm.p/_xlpm.q))</f>
        <v>-0.42596873227228116</v>
      </c>
      <c r="X351" s="2"/>
      <c r="AC351" s="2"/>
      <c r="AH351" s="2"/>
      <c r="AI351" s="2"/>
    </row>
    <row r="352" spans="1:35">
      <c r="A352" s="1" t="str">
        <f>_xlfn.LET(_xlpm.sep," : ",CONCATENATE(O352,_xlpm.sep,P352))</f>
        <v>~ogr~ : [ɑɡɹ]</v>
      </c>
      <c r="B352" s="1">
        <f>_xlfn.LET(_xlpm.d,$G352,_xlpm.k,_xlfn.CONCAT(LEFT(TRIM(B$1),1),"*"),COUNTIF(_xlpm.d,_xlpm.k))</f>
        <v>0</v>
      </c>
      <c r="C352" s="1">
        <f>_xlfn.LET(_xlpm.d,$G352,_xlpm.k,_xlfn.CONCAT(LEFT(TRIM(C$1),1),"*"),COUNTIF(_xlpm.d,_xlpm.k))</f>
        <v>0</v>
      </c>
      <c r="D352" s="1">
        <f>_xlfn.LET(_xlpm.d,$G352,_xlpm.k,_xlfn.CONCAT(LEFT(TRIM(D$1),1),"*"),COUNTIF(_xlpm.d,_xlpm.k))</f>
        <v>0</v>
      </c>
      <c r="E352" s="1">
        <f>LOG(F352+1,10)</f>
        <v>0.60205999132796229</v>
      </c>
      <c r="F352" s="7">
        <v>3</v>
      </c>
      <c r="G352" s="9" t="s">
        <v>2116</v>
      </c>
      <c r="H352" s="4">
        <f>F352/freq.sum.r6e</f>
        <v>2.390057361376673E-4</v>
      </c>
      <c r="I352" s="1" t="str">
        <f>_xlfn.LET(_xlpm.sep,":",_xlpm.w,$G352,LEFT(_xlpm.w,FIND(_xlpm.sep,_xlpm.w)-1))</f>
        <v>ɑɡɹ</v>
      </c>
      <c r="J352" s="1" t="str">
        <f>_xlfn.LET(_xlpm.sep,":",_xlpm.w,$G352,RIGHT(_xlpm.w,LEN(_xlpm.w)-FIND(_xlpm.sep,_xlpm.w)))</f>
        <v>ogr</v>
      </c>
      <c r="K352" s="10">
        <f>_xlfn.LET(_xlpm.w,I352,LEN(_xlpm.w))</f>
        <v>3</v>
      </c>
      <c r="L352" s="10">
        <f>_xlfn.LET(_xlpm.w,J352,LEN(_xlpm.w))</f>
        <v>3</v>
      </c>
      <c r="M352" s="10">
        <f>_xlfn.LET(_xlpm.a,K352,_xlpm.b,L352,MAX(_xlpm.a,_xlpm.b))</f>
        <v>3</v>
      </c>
      <c r="N352" s="10">
        <f>_xlfn.LET(_xlpm.d,(K352,L352),MAX(_xlpm.d)-MIN(_xlpm.d))</f>
        <v>0</v>
      </c>
      <c r="O352" s="1" t="str">
        <f>_xlfn.LET(_xlpm.sep,":",_xlpm.w,$G352,_xlfn.CONCAT("~",RIGHT(_xlpm.w,LEN(_xlpm.w)-FIND(_xlpm.sep,_xlpm.w)),"~"))</f>
        <v>~ogr~</v>
      </c>
      <c r="P352" s="1" t="str">
        <f>_xlfn.LET(_xlpm.sep,":",_xlpm.w,$G352,_xlfn.CONCAT("[",LEFT(_xlpm.w,FIND(_xlpm.sep,_xlpm.w)-1),"]"))</f>
        <v>[ɑɡɹ]</v>
      </c>
      <c r="Q352" s="14" cm="1">
        <f t="array" ref="Q352">SUM(_xlfn._xlws.FILTER($H$2:$H$2302,_xlfn.MAP($O$2:$O$2302,_xlfn.LAMBDA(_xlpm.x,_xlpm.x=$O352))))</f>
        <v>6.3734862970044612E-4</v>
      </c>
      <c r="R352" s="14">
        <f>$H352/Q352</f>
        <v>0.375</v>
      </c>
      <c r="S352" s="14" cm="1">
        <f t="array" ref="S352">SUM(_xlfn._xlws.FILTER($H$2:$H$2302,_xlfn.MAP($P$2:$P$2302,_xlfn.LAMBDA(_xlpm.x,_xlpm.x=$P352))))</f>
        <v>2.390057361376673E-4</v>
      </c>
      <c r="T352" s="14">
        <f>$H352/S352</f>
        <v>1</v>
      </c>
      <c r="U352" s="14">
        <f>_xlfn.LET(_xlpm.freq,F352,_xlpm.size,M352+1,_xlpm.F,V352,LOG(1+_xlpm.freq)*LOG(1+_xlpm.size)*_xlpm.F)</f>
        <v>0.22953920440857237</v>
      </c>
      <c r="V352" s="14">
        <f>_xlfn.LET(_xlpm.a,T352,_xlpm.b,R352,2*_xlpm.a*_xlpm.b/(_xlpm.a+_xlpm.b))</f>
        <v>0.54545454545454541</v>
      </c>
      <c r="W352" s="14">
        <f>_xlfn.LET(_xlpm.p,R352,_xlpm.q,T352,LOG(_xlpm.p/_xlpm.q))</f>
        <v>-0.42596873227228116</v>
      </c>
      <c r="X352" s="2"/>
      <c r="AC352" s="2"/>
      <c r="AH352" s="2"/>
      <c r="AI352" s="2"/>
    </row>
    <row r="353" spans="1:35">
      <c r="A353" s="1" t="str">
        <f>_xlfn.LET(_xlpm.sep," : ",CONCATENATE(O353,_xlpm.sep,P353))</f>
        <v>~ent~ : [ɛn]</v>
      </c>
      <c r="B353" s="1">
        <f>_xlfn.LET(_xlpm.d,$G353,_xlpm.k,_xlfn.CONCAT(LEFT(TRIM(B$1),1),"*"),COUNTIF(_xlpm.d,_xlpm.k))</f>
        <v>0</v>
      </c>
      <c r="C353" s="1">
        <f>_xlfn.LET(_xlpm.d,$G353,_xlpm.k,_xlfn.CONCAT(LEFT(TRIM(C$1),1),"*"),COUNTIF(_xlpm.d,_xlpm.k))</f>
        <v>0</v>
      </c>
      <c r="D353" s="1">
        <f>_xlfn.LET(_xlpm.d,$G353,_xlpm.k,_xlfn.CONCAT(LEFT(TRIM(D$1),1),"*"),COUNTIF(_xlpm.d,_xlpm.k))</f>
        <v>0</v>
      </c>
      <c r="E353" s="1">
        <f>LOG(F353+1,10)</f>
        <v>0.30102999566398114</v>
      </c>
      <c r="F353" s="7">
        <v>1</v>
      </c>
      <c r="G353" s="9" t="s">
        <v>1246</v>
      </c>
      <c r="H353" s="4">
        <f>F353/freq.sum.r6e</f>
        <v>7.9668578712555765E-5</v>
      </c>
      <c r="I353" s="1" t="str">
        <f>_xlfn.LET(_xlpm.sep,":",_xlpm.w,$G353,LEFT(_xlpm.w,FIND(_xlpm.sep,_xlpm.w)-1))</f>
        <v>ɛn</v>
      </c>
      <c r="J353" s="1" t="str">
        <f>_xlfn.LET(_xlpm.sep,":",_xlpm.w,$G353,RIGHT(_xlpm.w,LEN(_xlpm.w)-FIND(_xlpm.sep,_xlpm.w)))</f>
        <v>ent</v>
      </c>
      <c r="K353" s="10">
        <f>_xlfn.LET(_xlpm.w,I353,LEN(_xlpm.w))</f>
        <v>2</v>
      </c>
      <c r="L353" s="10">
        <f>_xlfn.LET(_xlpm.w,J353,LEN(_xlpm.w))</f>
        <v>3</v>
      </c>
      <c r="M353" s="10">
        <f>_xlfn.LET(_xlpm.a,K353,_xlpm.b,L353,MAX(_xlpm.a,_xlpm.b))</f>
        <v>3</v>
      </c>
      <c r="N353" s="10">
        <f>_xlfn.LET(_xlpm.d,(K353,L353),MAX(_xlpm.d)-MIN(_xlpm.d))</f>
        <v>1</v>
      </c>
      <c r="O353" s="1" t="str">
        <f>_xlfn.LET(_xlpm.sep,":",_xlpm.w,$G353,_xlfn.CONCAT("~",RIGHT(_xlpm.w,LEN(_xlpm.w)-FIND(_xlpm.sep,_xlpm.w)),"~"))</f>
        <v>~ent~</v>
      </c>
      <c r="P353" s="1" t="str">
        <f>_xlfn.LET(_xlpm.sep,":",_xlpm.w,$G353,_xlfn.CONCAT("[",LEFT(_xlpm.w,FIND(_xlpm.sep,_xlpm.w)-1),"]"))</f>
        <v>[ɛn]</v>
      </c>
      <c r="Q353" s="14" cm="1">
        <f t="array" ref="Q353">SUM(_xlfn._xlws.FILTER($H$2:$H$2302,_xlfn.MAP($O$2:$O$2302,_xlfn.LAMBDA(_xlpm.x,_xlpm.x=$O353))))</f>
        <v>9.4805608667941355E-3</v>
      </c>
      <c r="R353" s="14">
        <f>$H353/Q353</f>
        <v>8.4033613445378165E-3</v>
      </c>
      <c r="S353" s="14" cm="1">
        <f t="array" ref="S353">SUM(_xlfn._xlws.FILTER($H$2:$H$2302,_xlfn.MAP($P$2:$P$2302,_xlfn.LAMBDA(_xlpm.x,_xlpm.x=$P353))))</f>
        <v>3.5850860420650094E-3</v>
      </c>
      <c r="T353" s="14">
        <f>$H353/S353</f>
        <v>2.2222222222222223E-2</v>
      </c>
      <c r="U353" s="14">
        <f>_xlfn.LET(_xlpm.freq,F353,_xlpm.size,M353+1,_xlpm.F,V353,LOG(1+_xlpm.freq)*LOG(1+_xlpm.size)*_xlpm.F)</f>
        <v>2.5659870411527405E-3</v>
      </c>
      <c r="V353" s="14">
        <f>_xlfn.LET(_xlpm.a,T353,_xlpm.b,R353,2*_xlpm.a*_xlpm.b/(_xlpm.a+_xlpm.b))</f>
        <v>1.2195121951219514E-2</v>
      </c>
      <c r="W353" s="14">
        <f>_xlfn.LET(_xlpm.p,R353,_xlpm.q,T353,LOG(_xlpm.p/_xlpm.q))</f>
        <v>-0.42233444761718703</v>
      </c>
      <c r="X353" s="2"/>
      <c r="AC353" s="2"/>
      <c r="AH353" s="2"/>
      <c r="AI353" s="2"/>
    </row>
    <row r="354" spans="1:35">
      <c r="A354" s="1" t="str">
        <f>_xlfn.LET(_xlpm.sep," : ",CONCATENATE(O354,_xlpm.sep,P354))</f>
        <v>~ov~ : [ʌv]</v>
      </c>
      <c r="B354" s="1">
        <f>_xlfn.LET(_xlpm.d,$G354,_xlpm.k,_xlfn.CONCAT(LEFT(TRIM(B$1),1),"*"),COUNTIF(_xlpm.d,_xlpm.k))</f>
        <v>0</v>
      </c>
      <c r="C354" s="1">
        <f>_xlfn.LET(_xlpm.d,$G354,_xlpm.k,_xlfn.CONCAT(LEFT(TRIM(C$1),1),"*"),COUNTIF(_xlpm.d,_xlpm.k))</f>
        <v>0</v>
      </c>
      <c r="D354" s="1">
        <f>_xlfn.LET(_xlpm.d,$G354,_xlpm.k,_xlfn.CONCAT(LEFT(TRIM(D$1),1),"*"),COUNTIF(_xlpm.d,_xlpm.k))</f>
        <v>0</v>
      </c>
      <c r="E354" s="1">
        <f>LOG(F354+1,10)</f>
        <v>1</v>
      </c>
      <c r="F354" s="7">
        <v>9</v>
      </c>
      <c r="G354" s="9" t="s">
        <v>1651</v>
      </c>
      <c r="H354" s="4">
        <f>F354/freq.sum.r6e</f>
        <v>7.1701720841300194E-4</v>
      </c>
      <c r="I354" s="4" t="str">
        <f>_xlfn.LET(_xlpm.sep,":",_xlpm.w,$G354,LEFT(_xlpm.w,FIND(_xlpm.sep,_xlpm.w)-1))</f>
        <v>ʌv</v>
      </c>
      <c r="J354" s="4" t="str">
        <f>_xlfn.LET(_xlpm.sep,":",_xlpm.w,$G354,RIGHT(_xlpm.w,LEN(_xlpm.w)-FIND(_xlpm.sep,_xlpm.w)))</f>
        <v>ov</v>
      </c>
      <c r="K354" s="10">
        <f>_xlfn.LET(_xlpm.w,I354,LEN(_xlpm.w))</f>
        <v>2</v>
      </c>
      <c r="L354" s="10">
        <f>_xlfn.LET(_xlpm.w,J354,LEN(_xlpm.w))</f>
        <v>2</v>
      </c>
      <c r="M354" s="10">
        <f>_xlfn.LET(_xlpm.a,K354,_xlpm.b,L354,MAX(_xlpm.a,_xlpm.b))</f>
        <v>2</v>
      </c>
      <c r="N354" s="10">
        <f>_xlfn.LET(_xlpm.d,(K354,L354),MAX(_xlpm.d)-MIN(_xlpm.d))</f>
        <v>0</v>
      </c>
      <c r="O354" s="1" t="str">
        <f>_xlfn.LET(_xlpm.sep,":",_xlpm.w,$G354,_xlfn.CONCAT("~",RIGHT(_xlpm.w,LEN(_xlpm.w)-FIND(_xlpm.sep,_xlpm.w)),"~"))</f>
        <v>~ov~</v>
      </c>
      <c r="P354" s="1" t="str">
        <f>_xlfn.LET(_xlpm.sep,":",_xlpm.w,$G354,_xlfn.CONCAT("[",LEFT(_xlpm.w,FIND(_xlpm.sep,_xlpm.w)-1),"]"))</f>
        <v>[ʌv]</v>
      </c>
      <c r="Q354" s="14" cm="1">
        <f t="array" ref="Q354">SUM(_xlfn._xlws.FILTER($H$2:$H$2300,_xlfn.MAP($O$2:$O$2300,_xlfn.LAMBDA(_xlpm.x,_xlpm.x=$O354))))</f>
        <v>2.7087316762268963E-3</v>
      </c>
      <c r="R354" s="14">
        <f>$H354/Q354</f>
        <v>0.26470588235294118</v>
      </c>
      <c r="S354" s="14" cm="1">
        <f t="array" ref="S354">SUM(_xlfn._xlws.FILTER($H$2:$H$2300,_xlfn.MAP($P$2:$P$2300,_xlfn.LAMBDA(_xlpm.x,_xlpm.x=$P354))))</f>
        <v>1.0356915232632249E-3</v>
      </c>
      <c r="T354" s="14">
        <f>$H354/S354</f>
        <v>0.6923076923076924</v>
      </c>
      <c r="U354" s="14">
        <f>_xlfn.LET(_xlpm.freq,F354,_xlpm.size,M354+1,_xlpm.F,V354,LOG(1+_xlpm.freq)*LOG(1+_xlpm.size)*_xlpm.F)</f>
        <v>0.23057616689156007</v>
      </c>
      <c r="V354" s="14">
        <f>_xlfn.LET(_xlpm.a,T354,_xlpm.b,R354,2*_xlpm.a*_xlpm.b/(_xlpm.a+_xlpm.b))</f>
        <v>0.38297872340425532</v>
      </c>
      <c r="W354" s="14">
        <f>_xlfn.LET(_xlpm.p,R354,_xlpm.q,T354,LOG(_xlpm.p/_xlpm.q))</f>
        <v>-0.41753556473541836</v>
      </c>
      <c r="X354" s="2"/>
      <c r="AC354" s="2"/>
      <c r="AH354" s="2"/>
      <c r="AI354" s="2"/>
    </row>
    <row r="355" spans="1:35">
      <c r="A355" s="1" t="str">
        <f>_xlfn.LET(_xlpm.sep," : ",CONCATENATE(O355,_xlpm.sep,P355))</f>
        <v>~ect~ : [ɛkʃ]</v>
      </c>
      <c r="B355" s="1">
        <f>_xlfn.LET(_xlpm.d,$G355,_xlpm.k,_xlfn.CONCAT(LEFT(TRIM(B$1),1),"*"),COUNTIF(_xlpm.d,_xlpm.k))</f>
        <v>0</v>
      </c>
      <c r="C355" s="1">
        <f>_xlfn.LET(_xlpm.d,$G355,_xlpm.k,_xlfn.CONCAT(LEFT(TRIM(C$1),1),"*"),COUNTIF(_xlpm.d,_xlpm.k))</f>
        <v>0</v>
      </c>
      <c r="D355" s="1">
        <f>_xlfn.LET(_xlpm.d,$G355,_xlpm.k,_xlfn.CONCAT(LEFT(TRIM(D$1),1),"*"),COUNTIF(_xlpm.d,_xlpm.k))</f>
        <v>0</v>
      </c>
      <c r="E355" s="1">
        <f>LOG(F355+1,10)</f>
        <v>1.1461280356782377</v>
      </c>
      <c r="F355" s="7">
        <v>13</v>
      </c>
      <c r="G355" s="9" t="s">
        <v>1050</v>
      </c>
      <c r="H355" s="4">
        <f>F355/freq.sum.r6e</f>
        <v>1.0356915232632249E-3</v>
      </c>
      <c r="I355" s="1" t="str">
        <f>_xlfn.LET(_xlpm.sep,":",_xlpm.w,$G355,LEFT(_xlpm.w,FIND(_xlpm.sep,_xlpm.w)-1))</f>
        <v>ɛkʃ</v>
      </c>
      <c r="J355" s="1" t="str">
        <f>_xlfn.LET(_xlpm.sep,":",_xlpm.w,$G355,RIGHT(_xlpm.w,LEN(_xlpm.w)-FIND(_xlpm.sep,_xlpm.w)))</f>
        <v>ect</v>
      </c>
      <c r="K355" s="10">
        <f>_xlfn.LET(_xlpm.w,I355,LEN(_xlpm.w))</f>
        <v>3</v>
      </c>
      <c r="L355" s="10">
        <f>_xlfn.LET(_xlpm.w,J355,LEN(_xlpm.w))</f>
        <v>3</v>
      </c>
      <c r="M355" s="10">
        <f>_xlfn.LET(_xlpm.a,K355,_xlpm.b,L355,MAX(_xlpm.a,_xlpm.b))</f>
        <v>3</v>
      </c>
      <c r="N355" s="10">
        <f>_xlfn.LET(_xlpm.d,(K355,L355),MAX(_xlpm.d)-MIN(_xlpm.d))</f>
        <v>0</v>
      </c>
      <c r="O355" s="1" t="str">
        <f>_xlfn.LET(_xlpm.sep,":",_xlpm.w,$G355,_xlfn.CONCAT("~",RIGHT(_xlpm.w,LEN(_xlpm.w)-FIND(_xlpm.sep,_xlpm.w)),"~"))</f>
        <v>~ect~</v>
      </c>
      <c r="P355" s="1" t="str">
        <f>_xlfn.LET(_xlpm.sep,":",_xlpm.w,$G355,_xlfn.CONCAT("[",LEFT(_xlpm.w,FIND(_xlpm.sep,_xlpm.w)-1),"]"))</f>
        <v>[ɛkʃ]</v>
      </c>
      <c r="Q355" s="14" cm="1">
        <f t="array" ref="Q355">SUM(_xlfn._xlws.FILTER($H$2:$H$2302,_xlfn.MAP($O$2:$O$2302,_xlfn.LAMBDA(_xlpm.x,_xlpm.x=$O355))))</f>
        <v>3.5054174633524539E-3</v>
      </c>
      <c r="R355" s="14">
        <f>$H355/Q355</f>
        <v>0.29545454545454541</v>
      </c>
      <c r="S355" s="14" cm="1">
        <f t="array" ref="S355">SUM(_xlfn._xlws.FILTER($H$2:$H$2302,_xlfn.MAP($P$2:$P$2302,_xlfn.LAMBDA(_xlpm.x,_xlpm.x=$P355))))</f>
        <v>1.354365838113448E-3</v>
      </c>
      <c r="T355" s="14">
        <f>$H355/S355</f>
        <v>0.76470588235294112</v>
      </c>
      <c r="U355" s="14">
        <f>_xlfn.LET(_xlpm.freq,F355,_xlpm.size,M355+1,_xlpm.F,V355,LOG(1+_xlpm.freq)*LOG(1+_xlpm.size)*_xlpm.F)</f>
        <v>0.34145634540588388</v>
      </c>
      <c r="V355" s="14">
        <f>_xlfn.LET(_xlpm.a,T355,_xlpm.b,R355,2*_xlpm.a*_xlpm.b/(_xlpm.a+_xlpm.b))</f>
        <v>0.42622950819672129</v>
      </c>
      <c r="W355" s="14">
        <f>_xlfn.LET(_xlpm.p,R355,_xlpm.q,T355,LOG(_xlpm.p/_xlpm.q))</f>
        <v>-0.41300375510791354</v>
      </c>
      <c r="X355" s="2"/>
      <c r="AC355" s="2"/>
      <c r="AH355" s="2"/>
      <c r="AI355" s="2"/>
    </row>
    <row r="356" spans="1:35">
      <c r="A356" s="1" t="str">
        <f>_xlfn.LET(_xlpm.sep," : ",CONCATENATE(O356,_xlpm.sep,P356))</f>
        <v>~ew~ : [ɪw]</v>
      </c>
      <c r="B356" s="1">
        <f>_xlfn.LET(_xlpm.d,$G356,_xlpm.k,_xlfn.CONCAT(LEFT(TRIM(B$1),1),"*"),COUNTIF(_xlpm.d,_xlpm.k))</f>
        <v>0</v>
      </c>
      <c r="C356" s="1">
        <f>_xlfn.LET(_xlpm.d,$G356,_xlpm.k,_xlfn.CONCAT(LEFT(TRIM(C$1),1),"*"),COUNTIF(_xlpm.d,_xlpm.k))</f>
        <v>0</v>
      </c>
      <c r="D356" s="1">
        <f>_xlfn.LET(_xlpm.d,$G356,_xlpm.k,_xlfn.CONCAT(LEFT(TRIM(D$1),1),"*"),COUNTIF(_xlpm.d,_xlpm.k))</f>
        <v>0</v>
      </c>
      <c r="E356" s="1">
        <f>LOG(F356+1,10)</f>
        <v>0.30102999566398114</v>
      </c>
      <c r="F356" s="7">
        <v>1</v>
      </c>
      <c r="G356" s="9" t="s">
        <v>1664</v>
      </c>
      <c r="H356" s="4">
        <f>F356/freq.sum.r6e</f>
        <v>7.9668578712555765E-5</v>
      </c>
      <c r="I356" s="1" t="str">
        <f>_xlfn.LET(_xlpm.sep,":",_xlpm.w,$G356,LEFT(_xlpm.w,FIND(_xlpm.sep,_xlpm.w)-1))</f>
        <v>ɪw</v>
      </c>
      <c r="J356" s="1" t="str">
        <f>_xlfn.LET(_xlpm.sep,":",_xlpm.w,$G356,RIGHT(_xlpm.w,LEN(_xlpm.w)-FIND(_xlpm.sep,_xlpm.w)))</f>
        <v>ew</v>
      </c>
      <c r="K356" s="10">
        <f>_xlfn.LET(_xlpm.w,I356,LEN(_xlpm.w))</f>
        <v>2</v>
      </c>
      <c r="L356" s="10">
        <f>_xlfn.LET(_xlpm.w,J356,LEN(_xlpm.w))</f>
        <v>2</v>
      </c>
      <c r="M356" s="10">
        <f>_xlfn.LET(_xlpm.a,K356,_xlpm.b,L356,MAX(_xlpm.a,_xlpm.b))</f>
        <v>2</v>
      </c>
      <c r="N356" s="10">
        <f>_xlfn.LET(_xlpm.d,(K356,L356),MAX(_xlpm.d)-MIN(_xlpm.d))</f>
        <v>0</v>
      </c>
      <c r="O356" s="1" t="str">
        <f>_xlfn.LET(_xlpm.sep,":",_xlpm.w,$G356,_xlfn.CONCAT("~",RIGHT(_xlpm.w,LEN(_xlpm.w)-FIND(_xlpm.sep,_xlpm.w)),"~"))</f>
        <v>~ew~</v>
      </c>
      <c r="P356" s="1" t="str">
        <f>_xlfn.LET(_xlpm.sep,":",_xlpm.w,$G356,_xlfn.CONCAT("[",LEFT(_xlpm.w,FIND(_xlpm.sep,_xlpm.w)-1),"]"))</f>
        <v>[ɪw]</v>
      </c>
      <c r="Q356" s="14" cm="1">
        <f t="array" ref="Q356">SUM(_xlfn._xlws.FILTER($H$2:$H$2302,_xlfn.MAP($O$2:$O$2302,_xlfn.LAMBDA(_xlpm.x,_xlpm.x=$O356))))</f>
        <v>1.4340344168260039E-3</v>
      </c>
      <c r="R356" s="14">
        <f>$H356/Q356</f>
        <v>5.5555555555555552E-2</v>
      </c>
      <c r="S356" s="14" cm="1">
        <f t="array" ref="S356">SUM(_xlfn._xlws.FILTER($H$2:$H$2302,_xlfn.MAP($P$2:$P$2302,_xlfn.LAMBDA(_xlpm.x,_xlpm.x=$P356))))</f>
        <v>5.5768005098789041E-4</v>
      </c>
      <c r="T356" s="14">
        <f>$H356/S356</f>
        <v>0.14285714285714285</v>
      </c>
      <c r="U356" s="14">
        <f>_xlfn.LET(_xlpm.freq,F356,_xlpm.size,M356+1,_xlpm.F,V356,LOG(1+_xlpm.freq)*LOG(1+_xlpm.size)*_xlpm.F)</f>
        <v>1.4499049326313048E-2</v>
      </c>
      <c r="V356" s="14">
        <f>_xlfn.LET(_xlpm.a,T356,_xlpm.b,R356,2*_xlpm.a*_xlpm.b/(_xlpm.a+_xlpm.b))</f>
        <v>0.08</v>
      </c>
      <c r="W356" s="14">
        <f>_xlfn.LET(_xlpm.p,R356,_xlpm.q,T356,LOG(_xlpm.p/_xlpm.q))</f>
        <v>-0.41017446508904926</v>
      </c>
      <c r="X356" s="2"/>
      <c r="AC356" s="2"/>
      <c r="AH356" s="2"/>
      <c r="AI356" s="2"/>
    </row>
    <row r="357" spans="1:35">
      <c r="A357" s="1" t="str">
        <f>_xlfn.LET(_xlpm.sep," : ",CONCATENATE(O357,_xlpm.sep,P357))</f>
        <v>~u~ : [ʊɹ]</v>
      </c>
      <c r="B357" s="1">
        <f>_xlfn.LET(_xlpm.d,$G357,_xlpm.k,_xlfn.CONCAT(LEFT(TRIM(B$1),1),"*"),COUNTIF(_xlpm.d,_xlpm.k))</f>
        <v>0</v>
      </c>
      <c r="C357" s="1">
        <f>_xlfn.LET(_xlpm.d,$G357,_xlpm.k,_xlfn.CONCAT(LEFT(TRIM(C$1),1),"*"),COUNTIF(_xlpm.d,_xlpm.k))</f>
        <v>0</v>
      </c>
      <c r="D357" s="1">
        <f>_xlfn.LET(_xlpm.d,$G357,_xlpm.k,_xlfn.CONCAT(LEFT(TRIM(D$1),1),"*"),COUNTIF(_xlpm.d,_xlpm.k))</f>
        <v>0</v>
      </c>
      <c r="E357" s="1">
        <f>LOG(F357+1,10)</f>
        <v>0.30102999566398114</v>
      </c>
      <c r="F357" s="7">
        <v>1</v>
      </c>
      <c r="G357" s="9" t="s">
        <v>2171</v>
      </c>
      <c r="H357" s="4">
        <f>F357/freq.sum.r6e</f>
        <v>7.9668578712555765E-5</v>
      </c>
      <c r="I357" s="4" t="str">
        <f>_xlfn.LET(_xlpm.sep,":",_xlpm.w,$G357,LEFT(_xlpm.w,FIND(_xlpm.sep,_xlpm.w)-1))</f>
        <v>ʊɹ</v>
      </c>
      <c r="J357" s="4" t="str">
        <f>_xlfn.LET(_xlpm.sep,":",_xlpm.w,$G357,RIGHT(_xlpm.w,LEN(_xlpm.w)-FIND(_xlpm.sep,_xlpm.w)))</f>
        <v>u</v>
      </c>
      <c r="K357" s="10">
        <f>_xlfn.LET(_xlpm.w,I357,LEN(_xlpm.w))</f>
        <v>2</v>
      </c>
      <c r="L357" s="10">
        <f>_xlfn.LET(_xlpm.w,J357,LEN(_xlpm.w))</f>
        <v>1</v>
      </c>
      <c r="M357" s="10">
        <f>_xlfn.LET(_xlpm.a,K357,_xlpm.b,L357,MAX(_xlpm.a,_xlpm.b))</f>
        <v>2</v>
      </c>
      <c r="N357" s="10">
        <f>_xlfn.LET(_xlpm.d,(K357,L357),MAX(_xlpm.d)-MIN(_xlpm.d))</f>
        <v>1</v>
      </c>
      <c r="O357" s="1" t="str">
        <f>_xlfn.LET(_xlpm.sep,":",_xlpm.w,$G357,_xlfn.CONCAT("~",RIGHT(_xlpm.w,LEN(_xlpm.w)-FIND(_xlpm.sep,_xlpm.w)),"~"))</f>
        <v>~u~</v>
      </c>
      <c r="P357" s="1" t="str">
        <f>_xlfn.LET(_xlpm.sep,":",_xlpm.w,$G357,_xlfn.CONCAT("[",LEFT(_xlpm.w,FIND(_xlpm.sep,_xlpm.w)-1),"]"))</f>
        <v>[ʊɹ]</v>
      </c>
      <c r="Q357" s="14" cm="1">
        <f t="array" ref="Q357">SUM(_xlfn._xlws.FILTER($H$2:$H$2300,_xlfn.MAP($O$2:$O$2300,_xlfn.LAMBDA(_xlpm.x,_xlpm.x=$O357))))</f>
        <v>3.2664117272147865E-3</v>
      </c>
      <c r="R357" s="14">
        <f>$H357/Q357</f>
        <v>2.4390243902439022E-2</v>
      </c>
      <c r="S357" s="14" cm="1">
        <f t="array" ref="S357">SUM(_xlfn._xlws.FILTER($H$2:$H$2300,_xlfn.MAP($P$2:$P$2300,_xlfn.LAMBDA(_xlpm.x,_xlpm.x=$P357))))</f>
        <v>1.2746972594008922E-3</v>
      </c>
      <c r="T357" s="14">
        <f>$H357/S357</f>
        <v>6.25E-2</v>
      </c>
      <c r="U357" s="14">
        <f>_xlfn.LET(_xlpm.freq,F357,_xlpm.size,M357+1,_xlpm.F,V357,LOG(1+_xlpm.freq)*LOG(1+_xlpm.size)*_xlpm.F)</f>
        <v>6.3592321606636172E-3</v>
      </c>
      <c r="V357" s="14">
        <f>_xlfn.LET(_xlpm.a,T357,_xlpm.b,R357,2*_xlpm.a*_xlpm.b/(_xlpm.a+_xlpm.b))</f>
        <v>3.5087719298245612E-2</v>
      </c>
      <c r="W357" s="14">
        <f>_xlfn.LET(_xlpm.p,R357,_xlpm.q,T357,LOG(_xlpm.p/_xlpm.q))</f>
        <v>-0.40866387406381077</v>
      </c>
      <c r="X357" s="2"/>
      <c r="AC357" s="2"/>
      <c r="AH357" s="2"/>
      <c r="AI357" s="2"/>
    </row>
    <row r="358" spans="1:35">
      <c r="A358" s="1" t="str">
        <f>_xlfn.LET(_xlpm.sep," : ",CONCATENATE(O358,_xlpm.sep,P358))</f>
        <v>~od~ : [oʊd]</v>
      </c>
      <c r="B358" s="1">
        <f>_xlfn.LET(_xlpm.d,$G358,_xlpm.k,_xlfn.CONCAT(LEFT(TRIM(B$1),1),"*"),COUNTIF(_xlpm.d,_xlpm.k))</f>
        <v>0</v>
      </c>
      <c r="C358" s="1">
        <f>_xlfn.LET(_xlpm.d,$G358,_xlpm.k,_xlfn.CONCAT(LEFT(TRIM(C$1),1),"*"),COUNTIF(_xlpm.d,_xlpm.k))</f>
        <v>0</v>
      </c>
      <c r="D358" s="1">
        <f>_xlfn.LET(_xlpm.d,$G358,_xlpm.k,_xlfn.CONCAT(LEFT(TRIM(D$1),1),"*"),COUNTIF(_xlpm.d,_xlpm.k))</f>
        <v>0</v>
      </c>
      <c r="E358" s="1">
        <f>LOG(F358+1,10)</f>
        <v>0.60205999132796229</v>
      </c>
      <c r="F358" s="7">
        <v>3</v>
      </c>
      <c r="G358" s="9" t="s">
        <v>675</v>
      </c>
      <c r="H358" s="4">
        <f>F358/freq.sum.r6e</f>
        <v>2.390057361376673E-4</v>
      </c>
      <c r="I358" s="1" t="str">
        <f>_xlfn.LET(_xlpm.sep,":",_xlpm.w,$G358,LEFT(_xlpm.w,FIND(_xlpm.sep,_xlpm.w)-1))</f>
        <v>oʊd</v>
      </c>
      <c r="J358" s="1" t="str">
        <f>_xlfn.LET(_xlpm.sep,":",_xlpm.w,$G358,RIGHT(_xlpm.w,LEN(_xlpm.w)-FIND(_xlpm.sep,_xlpm.w)))</f>
        <v>od</v>
      </c>
      <c r="K358" s="10">
        <f>_xlfn.LET(_xlpm.w,I358,LEN(_xlpm.w))</f>
        <v>3</v>
      </c>
      <c r="L358" s="10">
        <f>_xlfn.LET(_xlpm.w,J358,LEN(_xlpm.w))</f>
        <v>2</v>
      </c>
      <c r="M358" s="10">
        <f>_xlfn.LET(_xlpm.a,K358,_xlpm.b,L358,MAX(_xlpm.a,_xlpm.b))</f>
        <v>3</v>
      </c>
      <c r="N358" s="10">
        <f>_xlfn.LET(_xlpm.d,(K358,L358),MAX(_xlpm.d)-MIN(_xlpm.d))</f>
        <v>1</v>
      </c>
      <c r="O358" s="1" t="str">
        <f>_xlfn.LET(_xlpm.sep,":",_xlpm.w,$G358,_xlfn.CONCAT("~",RIGHT(_xlpm.w,LEN(_xlpm.w)-FIND(_xlpm.sep,_xlpm.w)),"~"))</f>
        <v>~od~</v>
      </c>
      <c r="P358" s="1" t="str">
        <f>_xlfn.LET(_xlpm.sep,":",_xlpm.w,$G358,_xlfn.CONCAT("[",LEFT(_xlpm.w,FIND(_xlpm.sep,_xlpm.w)-1),"]"))</f>
        <v>[oʊd]</v>
      </c>
      <c r="Q358" s="14" cm="1">
        <f t="array" ref="Q358">SUM(_xlfn._xlws.FILTER($H$2:$H$2302,_xlfn.MAP($O$2:$O$2302,_xlfn.LAMBDA(_xlpm.x,_xlpm.x=$O358))))</f>
        <v>2.6290630975143404E-3</v>
      </c>
      <c r="R358" s="14">
        <f>$H358/Q358</f>
        <v>9.0909090909090898E-2</v>
      </c>
      <c r="S358" s="14" cm="1">
        <f t="array" ref="S358">SUM(_xlfn._xlws.FILTER($H$2:$H$2302,_xlfn.MAP($P$2:$P$2302,_xlfn.LAMBDA(_xlpm.x,_xlpm.x=$P358))))</f>
        <v>1.0356915232632249E-3</v>
      </c>
      <c r="T358" s="14">
        <f>$H358/S358</f>
        <v>0.23076923076923078</v>
      </c>
      <c r="U358" s="14">
        <f>_xlfn.LET(_xlpm.freq,F358,_xlpm.size,M358+1,_xlpm.F,V358,LOG(1+_xlpm.freq)*LOG(1+_xlpm.size)*_xlpm.F)</f>
        <v>5.4889809749875999E-2</v>
      </c>
      <c r="V358" s="14">
        <f>_xlfn.LET(_xlpm.a,T358,_xlpm.b,R358,2*_xlpm.a*_xlpm.b/(_xlpm.a+_xlpm.b))</f>
        <v>0.13043478260869565</v>
      </c>
      <c r="W358" s="14">
        <f>_xlfn.LET(_xlpm.p,R358,_xlpm.q,T358,LOG(_xlpm.p/_xlpm.q))</f>
        <v>-0.4045705875710508</v>
      </c>
      <c r="X358" s="2"/>
      <c r="AC358" s="2"/>
      <c r="AH358" s="2"/>
      <c r="AI358" s="2"/>
    </row>
    <row r="359" spans="1:35">
      <c r="A359" s="1" t="str">
        <f>_xlfn.LET(_xlpm.sep," : ",CONCATENATE(O359,_xlpm.sep,P359))</f>
        <v>~ev~ : [əv]</v>
      </c>
      <c r="B359" s="1">
        <f>_xlfn.LET(_xlpm.d,$G359,_xlpm.k,_xlfn.CONCAT(LEFT(TRIM(B$1),1),"*"),COUNTIF(_xlpm.d,_xlpm.k))</f>
        <v>0</v>
      </c>
      <c r="C359" s="1">
        <f>_xlfn.LET(_xlpm.d,$G359,_xlpm.k,_xlfn.CONCAT(LEFT(TRIM(C$1),1),"*"),COUNTIF(_xlpm.d,_xlpm.k))</f>
        <v>0</v>
      </c>
      <c r="D359" s="1">
        <f>_xlfn.LET(_xlpm.d,$G359,_xlpm.k,_xlfn.CONCAT(LEFT(TRIM(D$1),1),"*"),COUNTIF(_xlpm.d,_xlpm.k))</f>
        <v>0</v>
      </c>
      <c r="E359" s="1">
        <f>LOG(F359+1,10)</f>
        <v>0.30102999566398114</v>
      </c>
      <c r="F359" s="7">
        <v>1</v>
      </c>
      <c r="G359" s="9" t="s">
        <v>1641</v>
      </c>
      <c r="H359" s="4">
        <f>F359/freq.sum.r6e</f>
        <v>7.9668578712555765E-5</v>
      </c>
      <c r="I359" s="1" t="str">
        <f>_xlfn.LET(_xlpm.sep,":",_xlpm.w,$G359,LEFT(_xlpm.w,FIND(_xlpm.sep,_xlpm.w)-1))</f>
        <v>əv</v>
      </c>
      <c r="J359" s="1" t="str">
        <f>_xlfn.LET(_xlpm.sep,":",_xlpm.w,$G359,RIGHT(_xlpm.w,LEN(_xlpm.w)-FIND(_xlpm.sep,_xlpm.w)))</f>
        <v>ev</v>
      </c>
      <c r="K359" s="10">
        <f>_xlfn.LET(_xlpm.w,I359,LEN(_xlpm.w))</f>
        <v>2</v>
      </c>
      <c r="L359" s="10">
        <f>_xlfn.LET(_xlpm.w,J359,LEN(_xlpm.w))</f>
        <v>2</v>
      </c>
      <c r="M359" s="10">
        <f>_xlfn.LET(_xlpm.a,K359,_xlpm.b,L359,MAX(_xlpm.a,_xlpm.b))</f>
        <v>2</v>
      </c>
      <c r="N359" s="10">
        <f>_xlfn.LET(_xlpm.d,(K359,L359),MAX(_xlpm.d)-MIN(_xlpm.d))</f>
        <v>0</v>
      </c>
      <c r="O359" s="1" t="str">
        <f>_xlfn.LET(_xlpm.sep,":",_xlpm.w,$G359,_xlfn.CONCAT("~",RIGHT(_xlpm.w,LEN(_xlpm.w)-FIND(_xlpm.sep,_xlpm.w)),"~"))</f>
        <v>~ev~</v>
      </c>
      <c r="P359" s="1" t="str">
        <f>_xlfn.LET(_xlpm.sep,":",_xlpm.w,$G359,_xlfn.CONCAT("[",LEFT(_xlpm.w,FIND(_xlpm.sep,_xlpm.w)-1),"]"))</f>
        <v>[əv]</v>
      </c>
      <c r="Q359" s="14" cm="1">
        <f t="array" ref="Q359">SUM(_xlfn._xlws.FILTER($H$2:$H$2300,_xlfn.MAP($O$2:$O$2300,_xlfn.LAMBDA(_xlpm.x,_xlpm.x=$O359))))</f>
        <v>3.8240917782026767E-3</v>
      </c>
      <c r="R359" s="14">
        <f>$H359/Q359</f>
        <v>2.0833333333333332E-2</v>
      </c>
      <c r="S359" s="14" cm="1">
        <f t="array" ref="S359">SUM(_xlfn._xlws.FILTER($H$2:$H$2300,_xlfn.MAP($P$2:$P$2300,_xlfn.LAMBDA(_xlpm.x,_xlpm.x=$P359))))</f>
        <v>1.5137029955385594E-3</v>
      </c>
      <c r="T359" s="14">
        <f>$H359/S359</f>
        <v>5.2631578947368425E-2</v>
      </c>
      <c r="U359" s="14">
        <f>_xlfn.LET(_xlpm.freq,F359,_xlpm.size,M359+1,_xlpm.F,V359,LOG(1+_xlpm.freq)*LOG(1+_xlpm.size)*_xlpm.F)</f>
        <v>5.4100930322063603E-3</v>
      </c>
      <c r="V359" s="14">
        <f>_xlfn.LET(_xlpm.a,T359,_xlpm.b,R359,2*_xlpm.a*_xlpm.b/(_xlpm.a+_xlpm.b))</f>
        <v>2.9850746268656712E-2</v>
      </c>
      <c r="W359" s="14">
        <f>_xlfn.LET(_xlpm.p,R359,_xlpm.q,T359,LOG(_xlpm.p/_xlpm.q))</f>
        <v>-0.40248763642275831</v>
      </c>
      <c r="X359" s="2"/>
      <c r="AC359" s="2"/>
      <c r="AH359" s="2"/>
      <c r="AI359" s="2"/>
    </row>
    <row r="360" spans="1:35">
      <c r="A360" s="1" t="str">
        <f>_xlfn.LET(_xlpm.sep," : ",CONCATENATE(O360,_xlpm.sep,P360))</f>
        <v>~ec~ : [ɛʃ]</v>
      </c>
      <c r="B360" s="1">
        <f>_xlfn.LET(_xlpm.d,$G360,_xlpm.k,_xlfn.CONCAT(LEFT(TRIM(B$1),1),"*"),COUNTIF(_xlpm.d,_xlpm.k))</f>
        <v>0</v>
      </c>
      <c r="C360" s="1">
        <f>_xlfn.LET(_xlpm.d,$G360,_xlpm.k,_xlfn.CONCAT(LEFT(TRIM(C$1),1),"*"),COUNTIF(_xlpm.d,_xlpm.k))</f>
        <v>0</v>
      </c>
      <c r="D360" s="1">
        <f>_xlfn.LET(_xlpm.d,$G360,_xlpm.k,_xlfn.CONCAT(LEFT(TRIM(D$1),1),"*"),COUNTIF(_xlpm.d,_xlpm.k))</f>
        <v>0</v>
      </c>
      <c r="E360" s="1">
        <f>LOG(F360+1,10)</f>
        <v>0.69897000433601875</v>
      </c>
      <c r="F360" s="7">
        <v>4</v>
      </c>
      <c r="G360" s="9" t="s">
        <v>1751</v>
      </c>
      <c r="H360" s="4">
        <f>F360/freq.sum.r6e</f>
        <v>3.1867431485022306E-4</v>
      </c>
      <c r="I360" s="4" t="str">
        <f>_xlfn.LET(_xlpm.sep,":",_xlpm.w,$G360,LEFT(_xlpm.w,FIND(_xlpm.sep,_xlpm.w)-1))</f>
        <v>ɛʃ</v>
      </c>
      <c r="J360" s="4" t="str">
        <f>_xlfn.LET(_xlpm.sep,":",_xlpm.w,$G360,RIGHT(_xlpm.w,LEN(_xlpm.w)-FIND(_xlpm.sep,_xlpm.w)))</f>
        <v>ec</v>
      </c>
      <c r="K360" s="10">
        <f>_xlfn.LET(_xlpm.w,I360,LEN(_xlpm.w))</f>
        <v>2</v>
      </c>
      <c r="L360" s="10">
        <f>_xlfn.LET(_xlpm.w,J360,LEN(_xlpm.w))</f>
        <v>2</v>
      </c>
      <c r="M360" s="10">
        <f>_xlfn.LET(_xlpm.a,K360,_xlpm.b,L360,MAX(_xlpm.a,_xlpm.b))</f>
        <v>2</v>
      </c>
      <c r="N360" s="10">
        <f>_xlfn.LET(_xlpm.d,(K360,L360),MAX(_xlpm.d)-MIN(_xlpm.d))</f>
        <v>0</v>
      </c>
      <c r="O360" s="1" t="str">
        <f>_xlfn.LET(_xlpm.sep,":",_xlpm.w,$G360,_xlfn.CONCAT("~",RIGHT(_xlpm.w,LEN(_xlpm.w)-FIND(_xlpm.sep,_xlpm.w)),"~"))</f>
        <v>~ec~</v>
      </c>
      <c r="P360" s="1" t="str">
        <f>_xlfn.LET(_xlpm.sep,":",_xlpm.w,$G360,_xlfn.CONCAT("[",LEFT(_xlpm.w,FIND(_xlpm.sep,_xlpm.w)-1),"]"))</f>
        <v>[ɛʃ]</v>
      </c>
      <c r="Q360" s="14" cm="1">
        <f t="array" ref="Q360">SUM(_xlfn._xlws.FILTER($H$2:$H$2300,_xlfn.MAP($O$2:$O$2300,_xlfn.LAMBDA(_xlpm.x,_xlpm.x=$O360))))</f>
        <v>3.8240917782026763E-3</v>
      </c>
      <c r="R360" s="14">
        <f>$H360/Q360</f>
        <v>8.3333333333333343E-2</v>
      </c>
      <c r="S360" s="14" cm="1">
        <f t="array" ref="S360">SUM(_xlfn._xlws.FILTER($H$2:$H$2300,_xlfn.MAP($P$2:$P$2300,_xlfn.LAMBDA(_xlpm.x,_xlpm.x=$P360))))</f>
        <v>1.5137029955385596E-3</v>
      </c>
      <c r="T360" s="14">
        <f>$H360/S360</f>
        <v>0.21052631578947367</v>
      </c>
      <c r="U360" s="14">
        <f>_xlfn.LET(_xlpm.freq,F360,_xlpm.size,M360+1,_xlpm.F,V360,LOG(1+_xlpm.freq)*LOG(1+_xlpm.size)*_xlpm.F)</f>
        <v>5.0247388029737244E-2</v>
      </c>
      <c r="V360" s="14">
        <f>_xlfn.LET(_xlpm.a,T360,_xlpm.b,R360,2*_xlpm.a*_xlpm.b/(_xlpm.a+_xlpm.b))</f>
        <v>0.11940298507462688</v>
      </c>
      <c r="W360" s="14">
        <f>_xlfn.LET(_xlpm.p,R360,_xlpm.q,T360,LOG(_xlpm.p/_xlpm.q))</f>
        <v>-0.40248763642275814</v>
      </c>
      <c r="X360" s="2"/>
      <c r="AC360" s="2"/>
      <c r="AH360" s="2"/>
      <c r="AI360" s="2"/>
    </row>
    <row r="361" spans="1:35">
      <c r="A361" s="1" t="str">
        <f>_xlfn.LET(_xlpm.sep," : ",CONCATENATE(O361,_xlpm.sep,P361))</f>
        <v>~it~ : [aɪt]</v>
      </c>
      <c r="B361" s="1">
        <f>_xlfn.LET(_xlpm.d,$G361,_xlpm.k,_xlfn.CONCAT(LEFT(TRIM(B$1),1),"*"),COUNTIF(_xlpm.d,_xlpm.k))</f>
        <v>0</v>
      </c>
      <c r="C361" s="1">
        <f>_xlfn.LET(_xlpm.d,$G361,_xlpm.k,_xlfn.CONCAT(LEFT(TRIM(C$1),1),"*"),COUNTIF(_xlpm.d,_xlpm.k))</f>
        <v>0</v>
      </c>
      <c r="D361" s="1">
        <f>_xlfn.LET(_xlpm.d,$G361,_xlpm.k,_xlfn.CONCAT(LEFT(TRIM(D$1),1),"*"),COUNTIF(_xlpm.d,_xlpm.k))</f>
        <v>0</v>
      </c>
      <c r="E361" s="1">
        <f>LOG(F361+1,10)</f>
        <v>0.95424250943932487</v>
      </c>
      <c r="F361" s="7">
        <v>8</v>
      </c>
      <c r="G361" s="9" t="s">
        <v>482</v>
      </c>
      <c r="H361" s="4">
        <f>F361/freq.sum.r6e</f>
        <v>6.3734862970044612E-4</v>
      </c>
      <c r="I361" s="4" t="str">
        <f>_xlfn.LET(_xlpm.sep,":",_xlpm.w,$G361,LEFT(_xlpm.w,FIND(_xlpm.sep,_xlpm.w)-1))</f>
        <v>aɪt</v>
      </c>
      <c r="J361" s="4" t="str">
        <f>_xlfn.LET(_xlpm.sep,":",_xlpm.w,$G361,RIGHT(_xlpm.w,LEN(_xlpm.w)-FIND(_xlpm.sep,_xlpm.w)))</f>
        <v>it</v>
      </c>
      <c r="K361" s="10">
        <f>_xlfn.LET(_xlpm.w,I361,LEN(_xlpm.w))</f>
        <v>3</v>
      </c>
      <c r="L361" s="10">
        <f>_xlfn.LET(_xlpm.w,J361,LEN(_xlpm.w))</f>
        <v>2</v>
      </c>
      <c r="M361" s="10">
        <f>_xlfn.LET(_xlpm.a,K361,_xlpm.b,L361,MAX(_xlpm.a,_xlpm.b))</f>
        <v>3</v>
      </c>
      <c r="N361" s="10">
        <f>_xlfn.LET(_xlpm.d,(K361,L361),MAX(_xlpm.d)-MIN(_xlpm.d))</f>
        <v>1</v>
      </c>
      <c r="O361" s="1" t="str">
        <f>_xlfn.LET(_xlpm.sep,":",_xlpm.w,$G361,_xlfn.CONCAT("~",RIGHT(_xlpm.w,LEN(_xlpm.w)-FIND(_xlpm.sep,_xlpm.w)),"~"))</f>
        <v>~it~</v>
      </c>
      <c r="P361" s="1" t="str">
        <f>_xlfn.LET(_xlpm.sep,":",_xlpm.w,$G361,_xlfn.CONCAT("[",LEFT(_xlpm.w,FIND(_xlpm.sep,_xlpm.w)-1),"]"))</f>
        <v>[aɪt]</v>
      </c>
      <c r="Q361" s="14" cm="1">
        <f t="array" ref="Q361">SUM(_xlfn._xlws.FILTER($H$2:$H$2300,_xlfn.MAP($O$2:$O$2300,_xlfn.LAMBDA(_xlpm.x,_xlpm.x=$O361))))</f>
        <v>9.2415551306564685E-3</v>
      </c>
      <c r="R361" s="14">
        <f>$H361/Q361</f>
        <v>6.8965517241379309E-2</v>
      </c>
      <c r="S361" s="14" cm="1">
        <f t="array" ref="S361">SUM(_xlfn._xlws.FILTER($H$2:$H$2300,_xlfn.MAP($P$2:$P$2300,_xlfn.LAMBDA(_xlpm.x,_xlpm.x=$P361))))</f>
        <v>3.6647546207775657E-3</v>
      </c>
      <c r="T361" s="14">
        <f>$H361/S361</f>
        <v>0.17391304347826084</v>
      </c>
      <c r="U361" s="14">
        <f>_xlfn.LET(_xlpm.freq,F361,_xlpm.size,M361+1,_xlpm.F,V361,LOG(1+_xlpm.freq)*LOG(1+_xlpm.size)*_xlpm.F)</f>
        <v>6.5875248489917868E-2</v>
      </c>
      <c r="V361" s="14">
        <f>_xlfn.LET(_xlpm.a,T361,_xlpm.b,R361,2*_xlpm.a*_xlpm.b/(_xlpm.a+_xlpm.b))</f>
        <v>9.8765432098765427E-2</v>
      </c>
      <c r="W361" s="14">
        <f>_xlfn.LET(_xlpm.p,R361,_xlpm.q,T361,LOG(_xlpm.p/_xlpm.q))</f>
        <v>-0.40170015754534433</v>
      </c>
      <c r="X361" s="2"/>
      <c r="AC361" s="2"/>
      <c r="AH361" s="2"/>
      <c r="AI361" s="2"/>
    </row>
    <row r="362" spans="1:35">
      <c r="A362" s="1" t="str">
        <f>_xlfn.LET(_xlpm.sep," : ",CONCATENATE(O362,_xlpm.sep,P362))</f>
        <v>~ar~ : [ɜɹ]</v>
      </c>
      <c r="B362" s="1">
        <f>_xlfn.LET(_xlpm.d,$G362,_xlpm.k,_xlfn.CONCAT(LEFT(TRIM(B$1),1),"*"),COUNTIF(_xlpm.d,_xlpm.k))</f>
        <v>0</v>
      </c>
      <c r="C362" s="1">
        <f>_xlfn.LET(_xlpm.d,$G362,_xlpm.k,_xlfn.CONCAT(LEFT(TRIM(C$1),1),"*"),COUNTIF(_xlpm.d,_xlpm.k))</f>
        <v>0</v>
      </c>
      <c r="D362" s="1">
        <f>_xlfn.LET(_xlpm.d,$G362,_xlpm.k,_xlfn.CONCAT(LEFT(TRIM(D$1),1),"*"),COUNTIF(_xlpm.d,_xlpm.k))</f>
        <v>0</v>
      </c>
      <c r="E362" s="1">
        <f>LOG(F362+1,10)</f>
        <v>0.30102999566398114</v>
      </c>
      <c r="F362" s="7">
        <v>1</v>
      </c>
      <c r="G362" s="9" t="s">
        <v>1727</v>
      </c>
      <c r="H362" s="4">
        <f>F362/freq.sum.r6e</f>
        <v>7.9668578712555765E-5</v>
      </c>
      <c r="I362" s="4" t="str">
        <f>_xlfn.LET(_xlpm.sep,":",_xlpm.w,$G362,LEFT(_xlpm.w,FIND(_xlpm.sep,_xlpm.w)-1))</f>
        <v>ɜɹ</v>
      </c>
      <c r="J362" s="4" t="str">
        <f>_xlfn.LET(_xlpm.sep,":",_xlpm.w,$G362,RIGHT(_xlpm.w,LEN(_xlpm.w)-FIND(_xlpm.sep,_xlpm.w)))</f>
        <v>ar</v>
      </c>
      <c r="K362" s="10">
        <f>_xlfn.LET(_xlpm.w,I362,LEN(_xlpm.w))</f>
        <v>2</v>
      </c>
      <c r="L362" s="10">
        <f>_xlfn.LET(_xlpm.w,J362,LEN(_xlpm.w))</f>
        <v>2</v>
      </c>
      <c r="M362" s="10">
        <f>_xlfn.LET(_xlpm.a,K362,_xlpm.b,L362,MAX(_xlpm.a,_xlpm.b))</f>
        <v>2</v>
      </c>
      <c r="N362" s="10">
        <f>_xlfn.LET(_xlpm.d,(K362,L362),MAX(_xlpm.d)-MIN(_xlpm.d))</f>
        <v>0</v>
      </c>
      <c r="O362" s="1" t="str">
        <f>_xlfn.LET(_xlpm.sep,":",_xlpm.w,$G362,_xlfn.CONCAT("~",RIGHT(_xlpm.w,LEN(_xlpm.w)-FIND(_xlpm.sep,_xlpm.w)),"~"))</f>
        <v>~ar~</v>
      </c>
      <c r="P362" s="1" t="str">
        <f>_xlfn.LET(_xlpm.sep,":",_xlpm.w,$G362,_xlfn.CONCAT("[",LEFT(_xlpm.w,FIND(_xlpm.sep,_xlpm.w)-1),"]"))</f>
        <v>[ɜɹ]</v>
      </c>
      <c r="Q362" s="14" cm="1">
        <f t="array" ref="Q362">SUM(_xlfn._xlws.FILTER($H$2:$H$2300,_xlfn.MAP($O$2:$O$2300,_xlfn.LAMBDA(_xlpm.x,_xlpm.x=$O362))))</f>
        <v>6.6124920331421281E-3</v>
      </c>
      <c r="R362" s="14">
        <f>$H362/Q362</f>
        <v>1.2048192771084338E-2</v>
      </c>
      <c r="S362" s="14" cm="1">
        <f t="array" ref="S362">SUM(_xlfn._xlws.FILTER($H$2:$H$2300,_xlfn.MAP($P$2:$P$2300,_xlfn.LAMBDA(_xlpm.x,_xlpm.x=$P362))))</f>
        <v>2.6290630975143404E-3</v>
      </c>
      <c r="T362" s="14">
        <f>$H362/S362</f>
        <v>3.03030303030303E-2</v>
      </c>
      <c r="U362" s="14">
        <f>_xlfn.LET(_xlpm.freq,F362,_xlpm.size,M362+1,_xlpm.F,V362,LOG(1+_xlpm.freq)*LOG(1+_xlpm.size)*_xlpm.F)</f>
        <v>3.1247951134295358E-3</v>
      </c>
      <c r="V362" s="14">
        <f>_xlfn.LET(_xlpm.a,T362,_xlpm.b,R362,2*_xlpm.a*_xlpm.b/(_xlpm.a+_xlpm.b))</f>
        <v>1.7241379310344827E-2</v>
      </c>
      <c r="W362" s="14">
        <f>_xlfn.LET(_xlpm.p,R362,_xlpm.q,T362,LOG(_xlpm.p/_xlpm.q))</f>
        <v>-0.40056415249818639</v>
      </c>
      <c r="X362" s="2"/>
      <c r="AC362" s="2"/>
      <c r="AH362" s="2"/>
      <c r="AI362" s="2"/>
    </row>
    <row r="363" spans="1:35">
      <c r="A363" s="1" t="str">
        <f>_xlfn.LET(_xlpm.sep," : ",CONCATENATE(O363,_xlpm.sep,P363))</f>
        <v>~esp~ : [əsp]</v>
      </c>
      <c r="B363" s="1">
        <f>_xlfn.LET(_xlpm.d,$G363,_xlpm.k,_xlfn.CONCAT(LEFT(TRIM(B$1),1),"*"),COUNTIF(_xlpm.d,_xlpm.k))</f>
        <v>0</v>
      </c>
      <c r="C363" s="1">
        <f>_xlfn.LET(_xlpm.d,$G363,_xlpm.k,_xlfn.CONCAT(LEFT(TRIM(C$1),1),"*"),COUNTIF(_xlpm.d,_xlpm.k))</f>
        <v>0</v>
      </c>
      <c r="D363" s="1">
        <f>_xlfn.LET(_xlpm.d,$G363,_xlpm.k,_xlfn.CONCAT(LEFT(TRIM(D$1),1),"*"),COUNTIF(_xlpm.d,_xlpm.k))</f>
        <v>0</v>
      </c>
      <c r="E363" s="1">
        <f>LOG(F363+1,10)</f>
        <v>0.30102999566398114</v>
      </c>
      <c r="F363" s="7">
        <v>1</v>
      </c>
      <c r="G363" s="9" t="s">
        <v>1526</v>
      </c>
      <c r="H363" s="4">
        <f>F363/freq.sum.r6e</f>
        <v>7.9668578712555765E-5</v>
      </c>
      <c r="I363" s="1" t="str">
        <f>_xlfn.LET(_xlpm.sep,":",_xlpm.w,$G363,LEFT(_xlpm.w,FIND(_xlpm.sep,_xlpm.w)-1))</f>
        <v>əsp</v>
      </c>
      <c r="J363" s="1" t="str">
        <f>_xlfn.LET(_xlpm.sep,":",_xlpm.w,$G363,RIGHT(_xlpm.w,LEN(_xlpm.w)-FIND(_xlpm.sep,_xlpm.w)))</f>
        <v>esp</v>
      </c>
      <c r="K363" s="10">
        <f>_xlfn.LET(_xlpm.w,I363,LEN(_xlpm.w))</f>
        <v>3</v>
      </c>
      <c r="L363" s="10">
        <f>_xlfn.LET(_xlpm.w,J363,LEN(_xlpm.w))</f>
        <v>3</v>
      </c>
      <c r="M363" s="10">
        <f>_xlfn.LET(_xlpm.a,K363,_xlpm.b,L363,MAX(_xlpm.a,_xlpm.b))</f>
        <v>3</v>
      </c>
      <c r="N363" s="10">
        <f>_xlfn.LET(_xlpm.d,(K363,L363),MAX(_xlpm.d)-MIN(_xlpm.d))</f>
        <v>0</v>
      </c>
      <c r="O363" s="1" t="str">
        <f>_xlfn.LET(_xlpm.sep,":",_xlpm.w,$G363,_xlfn.CONCAT("~",RIGHT(_xlpm.w,LEN(_xlpm.w)-FIND(_xlpm.sep,_xlpm.w)),"~"))</f>
        <v>~esp~</v>
      </c>
      <c r="P363" s="1" t="str">
        <f>_xlfn.LET(_xlpm.sep,":",_xlpm.w,$G363,_xlfn.CONCAT("[",LEFT(_xlpm.w,FIND(_xlpm.sep,_xlpm.w)-1),"]"))</f>
        <v>[əsp]</v>
      </c>
      <c r="Q363" s="14" cm="1">
        <f t="array" ref="Q363">SUM(_xlfn._xlws.FILTER($H$2:$H$2302,_xlfn.MAP($O$2:$O$2302,_xlfn.LAMBDA(_xlpm.x,_xlpm.x=$O363))))</f>
        <v>7.9668578712555776E-4</v>
      </c>
      <c r="R363" s="14">
        <f>$H363/Q363</f>
        <v>9.9999999999999992E-2</v>
      </c>
      <c r="S363" s="14" cm="1">
        <f t="array" ref="S363">SUM(_xlfn._xlws.FILTER($H$2:$H$2302,_xlfn.MAP($P$2:$P$2302,_xlfn.LAMBDA(_xlpm.x,_xlpm.x=$P363))))</f>
        <v>3.1867431485022306E-4</v>
      </c>
      <c r="T363" s="14">
        <f>$H363/S363</f>
        <v>0.25</v>
      </c>
      <c r="U363" s="14">
        <f>_xlfn.LET(_xlpm.freq,F363,_xlpm.size,M363+1,_xlpm.F,V363,LOG(1+_xlpm.freq)*LOG(1+_xlpm.size)*_xlpm.F)</f>
        <v>3.0058705339217812E-2</v>
      </c>
      <c r="V363" s="14">
        <f>_xlfn.LET(_xlpm.a,T363,_xlpm.b,R363,2*_xlpm.a*_xlpm.b/(_xlpm.a+_xlpm.b))</f>
        <v>0.14285714285714285</v>
      </c>
      <c r="W363" s="14">
        <f>_xlfn.LET(_xlpm.p,R363,_xlpm.q,T363,LOG(_xlpm.p/_xlpm.q))</f>
        <v>-0.39794000867203766</v>
      </c>
      <c r="X363" s="2"/>
      <c r="AC363" s="2"/>
      <c r="AH363" s="2"/>
      <c r="AI363" s="2"/>
    </row>
    <row r="364" spans="1:35">
      <c r="A364" s="16" t="str">
        <f>_xlfn.LET(_xlpm.sep," : ",CONCATENATE(O364,_xlpm.sep,P364))</f>
        <v>~agr~ : [æɡɹ]</v>
      </c>
      <c r="B364" s="16">
        <f>_xlfn.LET(_xlpm.d,$G364,_xlpm.k,_xlfn.CONCAT(LEFT(TRIM(B$1),1),"*"),COUNTIF(_xlpm.d,_xlpm.k))</f>
        <v>0</v>
      </c>
      <c r="C364" s="16">
        <f>_xlfn.LET(_xlpm.d,$G364,_xlpm.k,_xlfn.CONCAT(LEFT(TRIM(C$1),1),"*"),COUNTIF(_xlpm.d,_xlpm.k))</f>
        <v>0</v>
      </c>
      <c r="D364" s="16">
        <f>_xlfn.LET(_xlpm.d,$G364,_xlpm.k,_xlfn.CONCAT(LEFT(TRIM(D$1),1),"*"),COUNTIF(_xlpm.d,_xlpm.k))</f>
        <v>0</v>
      </c>
      <c r="E364" s="16">
        <f>LOG(F364+1,10)</f>
        <v>0.47712125471966244</v>
      </c>
      <c r="F364" s="17">
        <v>2</v>
      </c>
      <c r="G364" s="9" t="s">
        <v>517</v>
      </c>
      <c r="H364" s="4">
        <f>F364/freq.sum.r6e</f>
        <v>1.5933715742511153E-4</v>
      </c>
      <c r="I364" s="16" t="str">
        <f>_xlfn.LET(_xlpm.sep,":",_xlpm.w,$G364,LEFT(_xlpm.w,FIND(_xlpm.sep,_xlpm.w)-1))</f>
        <v>æɡɹ</v>
      </c>
      <c r="J364" s="16" t="str">
        <f>_xlfn.LET(_xlpm.sep,":",_xlpm.w,$G364,RIGHT(_xlpm.w,LEN(_xlpm.w)-FIND(_xlpm.sep,_xlpm.w)))</f>
        <v>agr</v>
      </c>
      <c r="K364" s="10">
        <f>_xlfn.LET(_xlpm.w,I364,LEN(_xlpm.w))</f>
        <v>3</v>
      </c>
      <c r="L364" s="10">
        <f>_xlfn.LET(_xlpm.w,J364,LEN(_xlpm.w))</f>
        <v>3</v>
      </c>
      <c r="M364" s="10">
        <f>_xlfn.LET(_xlpm.a,K364,_xlpm.b,L364,MAX(_xlpm.a,_xlpm.b))</f>
        <v>3</v>
      </c>
      <c r="N364" s="10">
        <f>_xlfn.LET(_xlpm.d,(K364,L364),MAX(_xlpm.d)-MIN(_xlpm.d))</f>
        <v>0</v>
      </c>
      <c r="O364" s="16" t="str">
        <f>_xlfn.LET(_xlpm.sep,":",_xlpm.w,$G364,_xlfn.CONCAT("~",RIGHT(_xlpm.w,LEN(_xlpm.w)-FIND(_xlpm.sep,_xlpm.w)),"~"))</f>
        <v>~agr~</v>
      </c>
      <c r="P364" s="16" t="str">
        <f>_xlfn.LET(_xlpm.sep,":",_xlpm.w,$G364,_xlfn.CONCAT("[",LEFT(_xlpm.w,FIND(_xlpm.sep,_xlpm.w)-1),"]"))</f>
        <v>[æɡɹ]</v>
      </c>
      <c r="Q364" s="18" cm="1">
        <f t="array" ref="Q364">SUM(_xlfn._xlws.FILTER($H$2:$H$2308,_xlfn.MAP($O$2:$O$2308,_xlfn.LAMBDA(_xlpm.x,_xlpm.x=$O364))))</f>
        <v>3.9834289356277883E-4</v>
      </c>
      <c r="R364" s="18">
        <f>$H364/Q364</f>
        <v>0.4</v>
      </c>
      <c r="S364" s="18" cm="1">
        <f t="array" ref="S364">SUM(_xlfn._xlws.FILTER($H$2:$H$2308,_xlfn.MAP($P$2:$P$2308,_xlfn.LAMBDA(_xlpm.x,_xlpm.x=$P364))))</f>
        <v>1.5933715742511153E-4</v>
      </c>
      <c r="T364" s="18">
        <f>$H364/S364</f>
        <v>1</v>
      </c>
      <c r="U364" s="18">
        <f>_xlfn.LET(_xlpm.freq,F364,_xlpm.size,M364+1,_xlpm.F,V364,LOG(1+_xlpm.freq)*LOG(1+_xlpm.size)*_xlpm.F)</f>
        <v>0.19056768313154815</v>
      </c>
      <c r="V364" s="18">
        <f>_xlfn.LET(_xlpm.a,T364,_xlpm.b,R364,2*_xlpm.a*_xlpm.b/(_xlpm.a+_xlpm.b))</f>
        <v>0.57142857142857151</v>
      </c>
      <c r="W364" s="18">
        <f>_xlfn.LET(_xlpm.p,R364,_xlpm.q,T364,LOG(_xlpm.p/_xlpm.q))</f>
        <v>-0.3979400086720376</v>
      </c>
      <c r="X364" s="2"/>
      <c r="AC364" s="2"/>
      <c r="AH364" s="2"/>
      <c r="AI364" s="2"/>
    </row>
    <row r="365" spans="1:35">
      <c r="A365" s="1" t="str">
        <f>_xlfn.LET(_xlpm.sep," : ",CONCATENATE(O365,_xlpm.sep,P365))</f>
        <v>~ansl~ : [ænzl]</v>
      </c>
      <c r="B365" s="1">
        <f>_xlfn.LET(_xlpm.d,$G365,_xlpm.k,_xlfn.CONCAT(LEFT(TRIM(B$1),1),"*"),COUNTIF(_xlpm.d,_xlpm.k))</f>
        <v>0</v>
      </c>
      <c r="C365" s="1">
        <f>_xlfn.LET(_xlpm.d,$G365,_xlpm.k,_xlfn.CONCAT(LEFT(TRIM(C$1),1),"*"),COUNTIF(_xlpm.d,_xlpm.k))</f>
        <v>0</v>
      </c>
      <c r="D365" s="1">
        <f>_xlfn.LET(_xlpm.d,$G365,_xlpm.k,_xlfn.CONCAT(LEFT(TRIM(D$1),1),"*"),COUNTIF(_xlpm.d,_xlpm.k))</f>
        <v>0</v>
      </c>
      <c r="E365" s="1">
        <f>LOG(F365+1,10)</f>
        <v>0.47712125471966244</v>
      </c>
      <c r="F365" s="7">
        <v>2</v>
      </c>
      <c r="G365" s="9" t="s">
        <v>112</v>
      </c>
      <c r="H365" s="4">
        <f>F365/freq.sum.r6e</f>
        <v>1.5933715742511153E-4</v>
      </c>
      <c r="I365" s="1" t="str">
        <f>_xlfn.LET(_xlpm.sep,":",_xlpm.w,$G365,LEFT(_xlpm.w,FIND(_xlpm.sep,_xlpm.w)-1))</f>
        <v>ænzl</v>
      </c>
      <c r="J365" s="1" t="str">
        <f>_xlfn.LET(_xlpm.sep,":",_xlpm.w,$G365,RIGHT(_xlpm.w,LEN(_xlpm.w)-FIND(_xlpm.sep,_xlpm.w)))</f>
        <v>ansl</v>
      </c>
      <c r="K365" s="10">
        <f>_xlfn.LET(_xlpm.w,I365,LEN(_xlpm.w))</f>
        <v>4</v>
      </c>
      <c r="L365" s="10">
        <f>_xlfn.LET(_xlpm.w,J365,LEN(_xlpm.w))</f>
        <v>4</v>
      </c>
      <c r="M365" s="10">
        <f>_xlfn.LET(_xlpm.a,K365,_xlpm.b,L365,MAX(_xlpm.a,_xlpm.b))</f>
        <v>4</v>
      </c>
      <c r="N365" s="10">
        <f>_xlfn.LET(_xlpm.d,(K365,L365),MAX(_xlpm.d)-MIN(_xlpm.d))</f>
        <v>0</v>
      </c>
      <c r="O365" s="1" t="str">
        <f>_xlfn.LET(_xlpm.sep,":",_xlpm.w,$G365,_xlfn.CONCAT("~",RIGHT(_xlpm.w,LEN(_xlpm.w)-FIND(_xlpm.sep,_xlpm.w)),"~"))</f>
        <v>~ansl~</v>
      </c>
      <c r="P365" s="1" t="str">
        <f>_xlfn.LET(_xlpm.sep,":",_xlpm.w,$G365,_xlfn.CONCAT("[",LEFT(_xlpm.w,FIND(_xlpm.sep,_xlpm.w)-1),"]"))</f>
        <v>[ænzl]</v>
      </c>
      <c r="Q365" s="14" cm="1">
        <f t="array" ref="Q365">SUM(_xlfn._xlws.FILTER($H$2:$H$2300,_xlfn.MAP($O$2:$O$2300,_xlfn.LAMBDA(_xlpm.x,_xlpm.x=$O365))))</f>
        <v>3.9834289356277883E-4</v>
      </c>
      <c r="R365" s="14">
        <f>$H365/Q365</f>
        <v>0.4</v>
      </c>
      <c r="S365" s="14" cm="1">
        <f t="array" ref="S365">SUM(_xlfn._xlws.FILTER($H$2:$H$2300,_xlfn.MAP($P$2:$P$2300,_xlfn.LAMBDA(_xlpm.x,_xlpm.x=$P365))))</f>
        <v>1.5933715742511153E-4</v>
      </c>
      <c r="T365" s="14">
        <f>$H365/S365</f>
        <v>1</v>
      </c>
      <c r="U365" s="14">
        <f>_xlfn.LET(_xlpm.freq,F365,_xlpm.size,M365+1,_xlpm.F,V365,LOG(1+_xlpm.freq)*LOG(1+_xlpm.size)*_xlpm.F)</f>
        <v>0.21215571482555332</v>
      </c>
      <c r="V365" s="14">
        <f>_xlfn.LET(_xlpm.a,T365,_xlpm.b,R365,2*_xlpm.a*_xlpm.b/(_xlpm.a+_xlpm.b))</f>
        <v>0.57142857142857151</v>
      </c>
      <c r="W365" s="14">
        <f>_xlfn.LET(_xlpm.p,R365,_xlpm.q,T365,LOG(_xlpm.p/_xlpm.q))</f>
        <v>-0.3979400086720376</v>
      </c>
      <c r="X365" s="2"/>
      <c r="AC365" s="2"/>
      <c r="AH365" s="2"/>
      <c r="AI365" s="2"/>
    </row>
    <row r="366" spans="1:35">
      <c r="A366" s="1" t="str">
        <f>_xlfn.LET(_xlpm.sep," : ",CONCATENATE(O366,_xlpm.sep,P366))</f>
        <v>~atr~ : [ætɹ]</v>
      </c>
      <c r="B366" s="1">
        <f>_xlfn.LET(_xlpm.d,$G366,_xlpm.k,_xlfn.CONCAT(LEFT(TRIM(B$1),1),"*"),COUNTIF(_xlpm.d,_xlpm.k))</f>
        <v>0</v>
      </c>
      <c r="C366" s="1">
        <f>_xlfn.LET(_xlpm.d,$G366,_xlpm.k,_xlfn.CONCAT(LEFT(TRIM(C$1),1),"*"),COUNTIF(_xlpm.d,_xlpm.k))</f>
        <v>0</v>
      </c>
      <c r="D366" s="1">
        <f>_xlfn.LET(_xlpm.d,$G366,_xlpm.k,_xlfn.CONCAT(LEFT(TRIM(D$1),1),"*"),COUNTIF(_xlpm.d,_xlpm.k))</f>
        <v>0</v>
      </c>
      <c r="E366" s="1">
        <f>LOG(F366+1,10)</f>
        <v>0.47712125471966244</v>
      </c>
      <c r="F366" s="7">
        <v>2</v>
      </c>
      <c r="G366" s="9" t="s">
        <v>368</v>
      </c>
      <c r="H366" s="4">
        <f>F366/freq.sum.r6e</f>
        <v>1.5933715742511153E-4</v>
      </c>
      <c r="I366" s="4" t="str">
        <f>_xlfn.LET(_xlpm.sep,":",_xlpm.w,$G366,LEFT(_xlpm.w,FIND(_xlpm.sep,_xlpm.w)-1))</f>
        <v>ætɹ</v>
      </c>
      <c r="J366" s="4" t="str">
        <f>_xlfn.LET(_xlpm.sep,":",_xlpm.w,$G366,RIGHT(_xlpm.w,LEN(_xlpm.w)-FIND(_xlpm.sep,_xlpm.w)))</f>
        <v>atr</v>
      </c>
      <c r="K366" s="10">
        <f>_xlfn.LET(_xlpm.w,I366,LEN(_xlpm.w))</f>
        <v>3</v>
      </c>
      <c r="L366" s="10">
        <f>_xlfn.LET(_xlpm.w,J366,LEN(_xlpm.w))</f>
        <v>3</v>
      </c>
      <c r="M366" s="10">
        <f>_xlfn.LET(_xlpm.a,K366,_xlpm.b,L366,MAX(_xlpm.a,_xlpm.b))</f>
        <v>3</v>
      </c>
      <c r="N366" s="10">
        <f>_xlfn.LET(_xlpm.d,(K366,L366),MAX(_xlpm.d)-MIN(_xlpm.d))</f>
        <v>0</v>
      </c>
      <c r="O366" s="1" t="str">
        <f>_xlfn.LET(_xlpm.sep,":",_xlpm.w,$G366,_xlfn.CONCAT("~",RIGHT(_xlpm.w,LEN(_xlpm.w)-FIND(_xlpm.sep,_xlpm.w)),"~"))</f>
        <v>~atr~</v>
      </c>
      <c r="P366" s="1" t="str">
        <f>_xlfn.LET(_xlpm.sep,":",_xlpm.w,$G366,_xlfn.CONCAT("[",LEFT(_xlpm.w,FIND(_xlpm.sep,_xlpm.w)-1),"]"))</f>
        <v>[ætɹ]</v>
      </c>
      <c r="Q366" s="14" cm="1">
        <f t="array" ref="Q366">SUM(_xlfn._xlws.FILTER($H$2:$H$2300,_xlfn.MAP($O$2:$O$2300,_xlfn.LAMBDA(_xlpm.x,_xlpm.x=$O366))))</f>
        <v>3.9834289356277883E-4</v>
      </c>
      <c r="R366" s="14">
        <f>$H366/Q366</f>
        <v>0.4</v>
      </c>
      <c r="S366" s="14" cm="1">
        <f t="array" ref="S366">SUM(_xlfn._xlws.FILTER($H$2:$H$2300,_xlfn.MAP($P$2:$P$2300,_xlfn.LAMBDA(_xlpm.x,_xlpm.x=$P366))))</f>
        <v>1.5933715742511153E-4</v>
      </c>
      <c r="T366" s="14">
        <f>$H366/S366</f>
        <v>1</v>
      </c>
      <c r="U366" s="14">
        <f>_xlfn.LET(_xlpm.freq,F366,_xlpm.size,M366+1,_xlpm.F,V366,LOG(1+_xlpm.freq)*LOG(1+_xlpm.size)*_xlpm.F)</f>
        <v>0.19056768313154815</v>
      </c>
      <c r="V366" s="14">
        <f>_xlfn.LET(_xlpm.a,T366,_xlpm.b,R366,2*_xlpm.a*_xlpm.b/(_xlpm.a+_xlpm.b))</f>
        <v>0.57142857142857151</v>
      </c>
      <c r="W366" s="14">
        <f>_xlfn.LET(_xlpm.p,R366,_xlpm.q,T366,LOG(_xlpm.p/_xlpm.q))</f>
        <v>-0.3979400086720376</v>
      </c>
      <c r="X366" s="2"/>
      <c r="AC366" s="2"/>
      <c r="AH366" s="2"/>
      <c r="AI366" s="2"/>
    </row>
    <row r="367" spans="1:35">
      <c r="A367" s="1" t="str">
        <f>_xlfn.LET(_xlpm.sep," : ",CONCATENATE(O367,_xlpm.sep,P367))</f>
        <v>~atr~ : [eɪtɹ]</v>
      </c>
      <c r="B367" s="1">
        <f>_xlfn.LET(_xlpm.d,$G367,_xlpm.k,_xlfn.CONCAT(LEFT(TRIM(B$1),1),"*"),COUNTIF(_xlpm.d,_xlpm.k))</f>
        <v>0</v>
      </c>
      <c r="C367" s="1">
        <f>_xlfn.LET(_xlpm.d,$G367,_xlpm.k,_xlfn.CONCAT(LEFT(TRIM(C$1),1),"*"),COUNTIF(_xlpm.d,_xlpm.k))</f>
        <v>0</v>
      </c>
      <c r="D367" s="1">
        <f>_xlfn.LET(_xlpm.d,$G367,_xlpm.k,_xlfn.CONCAT(LEFT(TRIM(D$1),1),"*"),COUNTIF(_xlpm.d,_xlpm.k))</f>
        <v>0</v>
      </c>
      <c r="E367" s="1">
        <f>LOG(F367+1,10)</f>
        <v>0.47712125471966244</v>
      </c>
      <c r="F367" s="7">
        <v>2</v>
      </c>
      <c r="G367" s="9" t="s">
        <v>620</v>
      </c>
      <c r="H367" s="4">
        <f>F367/freq.sum.r6e</f>
        <v>1.5933715742511153E-4</v>
      </c>
      <c r="I367" s="1" t="str">
        <f>_xlfn.LET(_xlpm.sep,":",_xlpm.w,$G367,LEFT(_xlpm.w,FIND(_xlpm.sep,_xlpm.w)-1))</f>
        <v>eɪtɹ</v>
      </c>
      <c r="J367" s="1" t="str">
        <f>_xlfn.LET(_xlpm.sep,":",_xlpm.w,$G367,RIGHT(_xlpm.w,LEN(_xlpm.w)-FIND(_xlpm.sep,_xlpm.w)))</f>
        <v>atr</v>
      </c>
      <c r="K367" s="10">
        <f>_xlfn.LET(_xlpm.w,I367,LEN(_xlpm.w))</f>
        <v>4</v>
      </c>
      <c r="L367" s="10">
        <f>_xlfn.LET(_xlpm.w,J367,LEN(_xlpm.w))</f>
        <v>3</v>
      </c>
      <c r="M367" s="10">
        <f>_xlfn.LET(_xlpm.a,K367,_xlpm.b,L367,MAX(_xlpm.a,_xlpm.b))</f>
        <v>4</v>
      </c>
      <c r="N367" s="10">
        <f>_xlfn.LET(_xlpm.d,(K367,L367),MAX(_xlpm.d)-MIN(_xlpm.d))</f>
        <v>1</v>
      </c>
      <c r="O367" s="1" t="str">
        <f>_xlfn.LET(_xlpm.sep,":",_xlpm.w,$G367,_xlfn.CONCAT("~",RIGHT(_xlpm.w,LEN(_xlpm.w)-FIND(_xlpm.sep,_xlpm.w)),"~"))</f>
        <v>~atr~</v>
      </c>
      <c r="P367" s="1" t="str">
        <f>_xlfn.LET(_xlpm.sep,":",_xlpm.w,$G367,_xlfn.CONCAT("[",LEFT(_xlpm.w,FIND(_xlpm.sep,_xlpm.w)-1),"]"))</f>
        <v>[eɪtɹ]</v>
      </c>
      <c r="Q367" s="14" cm="1">
        <f t="array" ref="Q367">SUM(_xlfn._xlws.FILTER($H$2:$H$2300,_xlfn.MAP($O$2:$O$2300,_xlfn.LAMBDA(_xlpm.x,_xlpm.x=$O367))))</f>
        <v>3.9834289356277883E-4</v>
      </c>
      <c r="R367" s="14">
        <f>$H367/Q367</f>
        <v>0.4</v>
      </c>
      <c r="S367" s="14" cm="1">
        <f t="array" ref="S367">SUM(_xlfn._xlws.FILTER($H$2:$H$2300,_xlfn.MAP($P$2:$P$2300,_xlfn.LAMBDA(_xlpm.x,_xlpm.x=$P367))))</f>
        <v>1.5933715742511153E-4</v>
      </c>
      <c r="T367" s="14">
        <f>$H367/S367</f>
        <v>1</v>
      </c>
      <c r="U367" s="14">
        <f>_xlfn.LET(_xlpm.freq,F367,_xlpm.size,M367+1,_xlpm.F,V367,LOG(1+_xlpm.freq)*LOG(1+_xlpm.size)*_xlpm.F)</f>
        <v>0.21215571482555332</v>
      </c>
      <c r="V367" s="14">
        <f>_xlfn.LET(_xlpm.a,T367,_xlpm.b,R367,2*_xlpm.a*_xlpm.b/(_xlpm.a+_xlpm.b))</f>
        <v>0.57142857142857151</v>
      </c>
      <c r="W367" s="14">
        <f>_xlfn.LET(_xlpm.p,R367,_xlpm.q,T367,LOG(_xlpm.p/_xlpm.q))</f>
        <v>-0.3979400086720376</v>
      </c>
      <c r="X367" s="2"/>
      <c r="AC367" s="2"/>
      <c r="AH367" s="2"/>
      <c r="AI367" s="2"/>
    </row>
    <row r="368" spans="1:35">
      <c r="A368" s="1" t="str">
        <f>_xlfn.LET(_xlpm.sep," : ",CONCATENATE(O368,_xlpm.sep,P368))</f>
        <v>~adm~ : [ədm]</v>
      </c>
      <c r="B368" s="1">
        <f>_xlfn.LET(_xlpm.d,$G368,_xlpm.k,_xlfn.CONCAT(LEFT(TRIM(B$1),1),"*"),COUNTIF(_xlpm.d,_xlpm.k))</f>
        <v>0</v>
      </c>
      <c r="C368" s="1">
        <f>_xlfn.LET(_xlpm.d,$G368,_xlpm.k,_xlfn.CONCAT(LEFT(TRIM(C$1),1),"*"),COUNTIF(_xlpm.d,_xlpm.k))</f>
        <v>0</v>
      </c>
      <c r="D368" s="1">
        <f>_xlfn.LET(_xlpm.d,$G368,_xlpm.k,_xlfn.CONCAT(LEFT(TRIM(D$1),1),"*"),COUNTIF(_xlpm.d,_xlpm.k))</f>
        <v>0</v>
      </c>
      <c r="E368" s="1">
        <f>LOG(F368+1,10)</f>
        <v>0.47712125471966244</v>
      </c>
      <c r="F368" s="7">
        <v>2</v>
      </c>
      <c r="G368" s="9" t="s">
        <v>871</v>
      </c>
      <c r="H368" s="4">
        <f>F368/freq.sum.r6e</f>
        <v>1.5933715742511153E-4</v>
      </c>
      <c r="I368" s="4" t="str">
        <f>_xlfn.LET(_xlpm.sep,":",_xlpm.w,$G368,LEFT(_xlpm.w,FIND(_xlpm.sep,_xlpm.w)-1))</f>
        <v>ədm</v>
      </c>
      <c r="J368" s="4" t="str">
        <f>_xlfn.LET(_xlpm.sep,":",_xlpm.w,$G368,RIGHT(_xlpm.w,LEN(_xlpm.w)-FIND(_xlpm.sep,_xlpm.w)))</f>
        <v>adm</v>
      </c>
      <c r="K368" s="10">
        <f>_xlfn.LET(_xlpm.w,I368,LEN(_xlpm.w))</f>
        <v>3</v>
      </c>
      <c r="L368" s="10">
        <f>_xlfn.LET(_xlpm.w,J368,LEN(_xlpm.w))</f>
        <v>3</v>
      </c>
      <c r="M368" s="10">
        <f>_xlfn.LET(_xlpm.a,K368,_xlpm.b,L368,MAX(_xlpm.a,_xlpm.b))</f>
        <v>3</v>
      </c>
      <c r="N368" s="10">
        <f>_xlfn.LET(_xlpm.d,(K368,L368),MAX(_xlpm.d)-MIN(_xlpm.d))</f>
        <v>0</v>
      </c>
      <c r="O368" s="1" t="str">
        <f>_xlfn.LET(_xlpm.sep,":",_xlpm.w,$G368,_xlfn.CONCAT("~",RIGHT(_xlpm.w,LEN(_xlpm.w)-FIND(_xlpm.sep,_xlpm.w)),"~"))</f>
        <v>~adm~</v>
      </c>
      <c r="P368" s="1" t="str">
        <f>_xlfn.LET(_xlpm.sep,":",_xlpm.w,$G368,_xlfn.CONCAT("[",LEFT(_xlpm.w,FIND(_xlpm.sep,_xlpm.w)-1),"]"))</f>
        <v>[ədm]</v>
      </c>
      <c r="Q368" s="14" cm="1">
        <f t="array" ref="Q368">SUM(_xlfn._xlws.FILTER($H$2:$H$2300,_xlfn.MAP($O$2:$O$2300,_xlfn.LAMBDA(_xlpm.x,_xlpm.x=$O368))))</f>
        <v>3.9834289356277883E-4</v>
      </c>
      <c r="R368" s="14">
        <f>$H368/Q368</f>
        <v>0.4</v>
      </c>
      <c r="S368" s="14" cm="1">
        <f t="array" ref="S368">SUM(_xlfn._xlws.FILTER($H$2:$H$2300,_xlfn.MAP($P$2:$P$2300,_xlfn.LAMBDA(_xlpm.x,_xlpm.x=$P368))))</f>
        <v>1.5933715742511153E-4</v>
      </c>
      <c r="T368" s="14">
        <f>$H368/S368</f>
        <v>1</v>
      </c>
      <c r="U368" s="14">
        <f>_xlfn.LET(_xlpm.freq,F368,_xlpm.size,M368+1,_xlpm.F,V368,LOG(1+_xlpm.freq)*LOG(1+_xlpm.size)*_xlpm.F)</f>
        <v>0.19056768313154815</v>
      </c>
      <c r="V368" s="14">
        <f>_xlfn.LET(_xlpm.a,T368,_xlpm.b,R368,2*_xlpm.a*_xlpm.b/(_xlpm.a+_xlpm.b))</f>
        <v>0.57142857142857151</v>
      </c>
      <c r="W368" s="14">
        <f>_xlfn.LET(_xlpm.p,R368,_xlpm.q,T368,LOG(_xlpm.p/_xlpm.q))</f>
        <v>-0.3979400086720376</v>
      </c>
      <c r="X368" s="2"/>
      <c r="AC368" s="2"/>
      <c r="AH368" s="2"/>
      <c r="AI368" s="2"/>
    </row>
    <row r="369" spans="1:35">
      <c r="A369" s="1" t="str">
        <f>_xlfn.LET(_xlpm.sep," : ",CONCATENATE(O369,_xlpm.sep,P369))</f>
        <v>~opt~ : [ɑpt]</v>
      </c>
      <c r="B369" s="1">
        <f>_xlfn.LET(_xlpm.d,$G369,_xlpm.k,_xlfn.CONCAT(LEFT(TRIM(B$1),1),"*"),COUNTIF(_xlpm.d,_xlpm.k))</f>
        <v>0</v>
      </c>
      <c r="C369" s="1">
        <f>_xlfn.LET(_xlpm.d,$G369,_xlpm.k,_xlfn.CONCAT(LEFT(TRIM(C$1),1),"*"),COUNTIF(_xlpm.d,_xlpm.k))</f>
        <v>0</v>
      </c>
      <c r="D369" s="1">
        <f>_xlfn.LET(_xlpm.d,$G369,_xlpm.k,_xlfn.CONCAT(LEFT(TRIM(D$1),1),"*"),COUNTIF(_xlpm.d,_xlpm.k))</f>
        <v>0</v>
      </c>
      <c r="E369" s="1">
        <f>LOG(F369+1,10)</f>
        <v>0.47712125471966244</v>
      </c>
      <c r="F369" s="7">
        <v>2</v>
      </c>
      <c r="G369" s="9" t="s">
        <v>1451</v>
      </c>
      <c r="H369" s="4">
        <f>F369/freq.sum.r6e</f>
        <v>1.5933715742511153E-4</v>
      </c>
      <c r="I369" s="1" t="str">
        <f>_xlfn.LET(_xlpm.sep,":",_xlpm.w,$G369,LEFT(_xlpm.w,FIND(_xlpm.sep,_xlpm.w)-1))</f>
        <v>ɑpt</v>
      </c>
      <c r="J369" s="1" t="str">
        <f>_xlfn.LET(_xlpm.sep,":",_xlpm.w,$G369,RIGHT(_xlpm.w,LEN(_xlpm.w)-FIND(_xlpm.sep,_xlpm.w)))</f>
        <v>opt</v>
      </c>
      <c r="K369" s="10">
        <f>_xlfn.LET(_xlpm.w,I369,LEN(_xlpm.w))</f>
        <v>3</v>
      </c>
      <c r="L369" s="10">
        <f>_xlfn.LET(_xlpm.w,J369,LEN(_xlpm.w))</f>
        <v>3</v>
      </c>
      <c r="M369" s="10">
        <f>_xlfn.LET(_xlpm.a,K369,_xlpm.b,L369,MAX(_xlpm.a,_xlpm.b))</f>
        <v>3</v>
      </c>
      <c r="N369" s="10">
        <f>_xlfn.LET(_xlpm.d,(K369,L369),MAX(_xlpm.d)-MIN(_xlpm.d))</f>
        <v>0</v>
      </c>
      <c r="O369" s="1" t="str">
        <f>_xlfn.LET(_xlpm.sep,":",_xlpm.w,$G369,_xlfn.CONCAT("~",RIGHT(_xlpm.w,LEN(_xlpm.w)-FIND(_xlpm.sep,_xlpm.w)),"~"))</f>
        <v>~opt~</v>
      </c>
      <c r="P369" s="1" t="str">
        <f>_xlfn.LET(_xlpm.sep,":",_xlpm.w,$G369,_xlfn.CONCAT("[",LEFT(_xlpm.w,FIND(_xlpm.sep,_xlpm.w)-1),"]"))</f>
        <v>[ɑpt]</v>
      </c>
      <c r="Q369" s="14" cm="1">
        <f t="array" ref="Q369">SUM(_xlfn._xlws.FILTER($H$2:$H$2302,_xlfn.MAP($O$2:$O$2302,_xlfn.LAMBDA(_xlpm.x,_xlpm.x=$O369))))</f>
        <v>3.9834289356277883E-4</v>
      </c>
      <c r="R369" s="14">
        <f>$H369/Q369</f>
        <v>0.4</v>
      </c>
      <c r="S369" s="14" cm="1">
        <f t="array" ref="S369">SUM(_xlfn._xlws.FILTER($H$2:$H$2302,_xlfn.MAP($P$2:$P$2302,_xlfn.LAMBDA(_xlpm.x,_xlpm.x=$P369))))</f>
        <v>1.5933715742511153E-4</v>
      </c>
      <c r="T369" s="14">
        <f>$H369/S369</f>
        <v>1</v>
      </c>
      <c r="U369" s="14">
        <f>_xlfn.LET(_xlpm.freq,F369,_xlpm.size,M369+1,_xlpm.F,V369,LOG(1+_xlpm.freq)*LOG(1+_xlpm.size)*_xlpm.F)</f>
        <v>0.19056768313154815</v>
      </c>
      <c r="V369" s="14">
        <f>_xlfn.LET(_xlpm.a,T369,_xlpm.b,R369,2*_xlpm.a*_xlpm.b/(_xlpm.a+_xlpm.b))</f>
        <v>0.57142857142857151</v>
      </c>
      <c r="W369" s="14">
        <f>_xlfn.LET(_xlpm.p,R369,_xlpm.q,T369,LOG(_xlpm.p/_xlpm.q))</f>
        <v>-0.3979400086720376</v>
      </c>
      <c r="X369" s="2"/>
      <c r="AC369" s="2"/>
      <c r="AH369" s="2"/>
      <c r="AI369" s="2"/>
    </row>
    <row r="370" spans="1:35">
      <c r="A370" s="1" t="str">
        <f>_xlfn.LET(_xlpm.sep," : ",CONCATENATE(O370,_xlpm.sep,P370))</f>
        <v>~etr~ : [ɪtɹ]</v>
      </c>
      <c r="B370" s="1">
        <f>_xlfn.LET(_xlpm.d,$G370,_xlpm.k,_xlfn.CONCAT(LEFT(TRIM(B$1),1),"*"),COUNTIF(_xlpm.d,_xlpm.k))</f>
        <v>0</v>
      </c>
      <c r="C370" s="1">
        <f>_xlfn.LET(_xlpm.d,$G370,_xlpm.k,_xlfn.CONCAT(LEFT(TRIM(C$1),1),"*"),COUNTIF(_xlpm.d,_xlpm.k))</f>
        <v>0</v>
      </c>
      <c r="D370" s="1">
        <f>_xlfn.LET(_xlpm.d,$G370,_xlpm.k,_xlfn.CONCAT(LEFT(TRIM(D$1),1),"*"),COUNTIF(_xlpm.d,_xlpm.k))</f>
        <v>0</v>
      </c>
      <c r="E370" s="1">
        <f>LOG(F370+1,10)</f>
        <v>0.47712125471966244</v>
      </c>
      <c r="F370" s="7">
        <v>2</v>
      </c>
      <c r="G370" s="9" t="s">
        <v>1628</v>
      </c>
      <c r="H370" s="4">
        <f>F370/freq.sum.r6e</f>
        <v>1.5933715742511153E-4</v>
      </c>
      <c r="I370" s="1" t="str">
        <f>_xlfn.LET(_xlpm.sep,":",_xlpm.w,$G370,LEFT(_xlpm.w,FIND(_xlpm.sep,_xlpm.w)-1))</f>
        <v>ɪtɹ</v>
      </c>
      <c r="J370" s="1" t="str">
        <f>_xlfn.LET(_xlpm.sep,":",_xlpm.w,$G370,RIGHT(_xlpm.w,LEN(_xlpm.w)-FIND(_xlpm.sep,_xlpm.w)))</f>
        <v>etr</v>
      </c>
      <c r="K370" s="10">
        <f>_xlfn.LET(_xlpm.w,I370,LEN(_xlpm.w))</f>
        <v>3</v>
      </c>
      <c r="L370" s="10">
        <f>_xlfn.LET(_xlpm.w,J370,LEN(_xlpm.w))</f>
        <v>3</v>
      </c>
      <c r="M370" s="10">
        <f>_xlfn.LET(_xlpm.a,K370,_xlpm.b,L370,MAX(_xlpm.a,_xlpm.b))</f>
        <v>3</v>
      </c>
      <c r="N370" s="10">
        <f>_xlfn.LET(_xlpm.d,(K370,L370),MAX(_xlpm.d)-MIN(_xlpm.d))</f>
        <v>0</v>
      </c>
      <c r="O370" s="1" t="str">
        <f>_xlfn.LET(_xlpm.sep,":",_xlpm.w,$G370,_xlfn.CONCAT("~",RIGHT(_xlpm.w,LEN(_xlpm.w)-FIND(_xlpm.sep,_xlpm.w)),"~"))</f>
        <v>~etr~</v>
      </c>
      <c r="P370" s="1" t="str">
        <f>_xlfn.LET(_xlpm.sep,":",_xlpm.w,$G370,_xlfn.CONCAT("[",LEFT(_xlpm.w,FIND(_xlpm.sep,_xlpm.w)-1),"]"))</f>
        <v>[ɪtɹ]</v>
      </c>
      <c r="Q370" s="14" cm="1">
        <f t="array" ref="Q370">SUM(_xlfn._xlws.FILTER($H$2:$H$2302,_xlfn.MAP($O$2:$O$2302,_xlfn.LAMBDA(_xlpm.x,_xlpm.x=$O370))))</f>
        <v>3.9834289356277883E-4</v>
      </c>
      <c r="R370" s="14">
        <f>$H370/Q370</f>
        <v>0.4</v>
      </c>
      <c r="S370" s="14" cm="1">
        <f t="array" ref="S370">SUM(_xlfn._xlws.FILTER($H$2:$H$2302,_xlfn.MAP($P$2:$P$2302,_xlfn.LAMBDA(_xlpm.x,_xlpm.x=$P370))))</f>
        <v>1.5933715742511153E-4</v>
      </c>
      <c r="T370" s="14">
        <f>$H370/S370</f>
        <v>1</v>
      </c>
      <c r="U370" s="14">
        <f>_xlfn.LET(_xlpm.freq,F370,_xlpm.size,M370+1,_xlpm.F,V370,LOG(1+_xlpm.freq)*LOG(1+_xlpm.size)*_xlpm.F)</f>
        <v>0.19056768313154815</v>
      </c>
      <c r="V370" s="14">
        <f>_xlfn.LET(_xlpm.a,T370,_xlpm.b,R370,2*_xlpm.a*_xlpm.b/(_xlpm.a+_xlpm.b))</f>
        <v>0.57142857142857151</v>
      </c>
      <c r="W370" s="14">
        <f>_xlfn.LET(_xlpm.p,R370,_xlpm.q,T370,LOG(_xlpm.p/_xlpm.q))</f>
        <v>-0.3979400086720376</v>
      </c>
      <c r="X370" s="2"/>
      <c r="AC370" s="2"/>
      <c r="AH370" s="2"/>
      <c r="AI370" s="2"/>
    </row>
    <row r="371" spans="1:35">
      <c r="A371" s="1" t="str">
        <f>_xlfn.LET(_xlpm.sep," : ",CONCATENATE(O371,_xlpm.sep,P371))</f>
        <v>~ives~ : [ɪvz]</v>
      </c>
      <c r="B371" s="1">
        <f>_xlfn.LET(_xlpm.d,$G371,_xlpm.k,_xlfn.CONCAT(LEFT(TRIM(B$1),1),"*"),COUNTIF(_xlpm.d,_xlpm.k))</f>
        <v>0</v>
      </c>
      <c r="C371" s="1">
        <f>_xlfn.LET(_xlpm.d,$G371,_xlpm.k,_xlfn.CONCAT(LEFT(TRIM(C$1),1),"*"),COUNTIF(_xlpm.d,_xlpm.k))</f>
        <v>0</v>
      </c>
      <c r="D371" s="1">
        <f>_xlfn.LET(_xlpm.d,$G371,_xlpm.k,_xlfn.CONCAT(LEFT(TRIM(D$1),1),"*"),COUNTIF(_xlpm.d,_xlpm.k))</f>
        <v>0</v>
      </c>
      <c r="E371" s="1">
        <f>LOG(F371+1,10)</f>
        <v>0.47712125471966244</v>
      </c>
      <c r="F371" s="7">
        <v>2</v>
      </c>
      <c r="G371" s="9" t="s">
        <v>1660</v>
      </c>
      <c r="H371" s="4">
        <f>F371/freq.sum.r6e</f>
        <v>1.5933715742511153E-4</v>
      </c>
      <c r="I371" s="4" t="str">
        <f>_xlfn.LET(_xlpm.sep,":",_xlpm.w,$G371,LEFT(_xlpm.w,FIND(_xlpm.sep,_xlpm.w)-1))</f>
        <v>ɪvz</v>
      </c>
      <c r="J371" s="4" t="str">
        <f>_xlfn.LET(_xlpm.sep,":",_xlpm.w,$G371,RIGHT(_xlpm.w,LEN(_xlpm.w)-FIND(_xlpm.sep,_xlpm.w)))</f>
        <v>ives</v>
      </c>
      <c r="K371" s="10">
        <f>_xlfn.LET(_xlpm.w,I371,LEN(_xlpm.w))</f>
        <v>3</v>
      </c>
      <c r="L371" s="10">
        <f>_xlfn.LET(_xlpm.w,J371,LEN(_xlpm.w))</f>
        <v>4</v>
      </c>
      <c r="M371" s="10">
        <f>_xlfn.LET(_xlpm.a,K371,_xlpm.b,L371,MAX(_xlpm.a,_xlpm.b))</f>
        <v>4</v>
      </c>
      <c r="N371" s="10">
        <f>_xlfn.LET(_xlpm.d,(K371,L371),MAX(_xlpm.d)-MIN(_xlpm.d))</f>
        <v>1</v>
      </c>
      <c r="O371" s="1" t="str">
        <f>_xlfn.LET(_xlpm.sep,":",_xlpm.w,$G371,_xlfn.CONCAT("~",RIGHT(_xlpm.w,LEN(_xlpm.w)-FIND(_xlpm.sep,_xlpm.w)),"~"))</f>
        <v>~ives~</v>
      </c>
      <c r="P371" s="1" t="str">
        <f>_xlfn.LET(_xlpm.sep,":",_xlpm.w,$G371,_xlfn.CONCAT("[",LEFT(_xlpm.w,FIND(_xlpm.sep,_xlpm.w)-1),"]"))</f>
        <v>[ɪvz]</v>
      </c>
      <c r="Q371" s="14" cm="1">
        <f t="array" ref="Q371">SUM(_xlfn._xlws.FILTER($H$2:$H$2300,_xlfn.MAP($O$2:$O$2300,_xlfn.LAMBDA(_xlpm.x,_xlpm.x=$O371))))</f>
        <v>3.9834289356277883E-4</v>
      </c>
      <c r="R371" s="14">
        <f>$H371/Q371</f>
        <v>0.4</v>
      </c>
      <c r="S371" s="14" cm="1">
        <f t="array" ref="S371">SUM(_xlfn._xlws.FILTER($H$2:$H$2300,_xlfn.MAP($P$2:$P$2300,_xlfn.LAMBDA(_xlpm.x,_xlpm.x=$P371))))</f>
        <v>1.5933715742511153E-4</v>
      </c>
      <c r="T371" s="14">
        <f>$H371/S371</f>
        <v>1</v>
      </c>
      <c r="U371" s="14">
        <f>_xlfn.LET(_xlpm.freq,F371,_xlpm.size,M371+1,_xlpm.F,V371,LOG(1+_xlpm.freq)*LOG(1+_xlpm.size)*_xlpm.F)</f>
        <v>0.21215571482555332</v>
      </c>
      <c r="V371" s="14">
        <f>_xlfn.LET(_xlpm.a,T371,_xlpm.b,R371,2*_xlpm.a*_xlpm.b/(_xlpm.a+_xlpm.b))</f>
        <v>0.57142857142857151</v>
      </c>
      <c r="W371" s="14">
        <f>_xlfn.LET(_xlpm.p,R371,_xlpm.q,T371,LOG(_xlpm.p/_xlpm.q))</f>
        <v>-0.3979400086720376</v>
      </c>
      <c r="X371" s="2"/>
      <c r="AC371" s="2"/>
      <c r="AH371" s="2"/>
      <c r="AI371" s="2"/>
    </row>
    <row r="372" spans="1:35">
      <c r="A372" s="1" t="str">
        <f>_xlfn.LET(_xlpm.sep," : ",CONCATENATE(O372,_xlpm.sep,P372))</f>
        <v>~ag~ : [əɡ]</v>
      </c>
      <c r="B372" s="1">
        <f>_xlfn.LET(_xlpm.d,$G372,_xlpm.k,_xlfn.CONCAT(LEFT(TRIM(B$1),1),"*"),COUNTIF(_xlpm.d,_xlpm.k))</f>
        <v>0</v>
      </c>
      <c r="C372" s="1">
        <f>_xlfn.LET(_xlpm.d,$G372,_xlpm.k,_xlfn.CONCAT(LEFT(TRIM(C$1),1),"*"),COUNTIF(_xlpm.d,_xlpm.k))</f>
        <v>0</v>
      </c>
      <c r="D372" s="1">
        <f>_xlfn.LET(_xlpm.d,$G372,_xlpm.k,_xlfn.CONCAT(LEFT(TRIM(D$1),1),"*"),COUNTIF(_xlpm.d,_xlpm.k))</f>
        <v>0</v>
      </c>
      <c r="E372" s="1">
        <f>LOG(F372+1,10)</f>
        <v>0.77815125038364352</v>
      </c>
      <c r="F372" s="7">
        <v>5</v>
      </c>
      <c r="G372" s="9" t="s">
        <v>1720</v>
      </c>
      <c r="H372" s="4">
        <f>F372/freq.sum.r6e</f>
        <v>3.9834289356277883E-4</v>
      </c>
      <c r="I372" s="1" t="str">
        <f>_xlfn.LET(_xlpm.sep,":",_xlpm.w,$G372,LEFT(_xlpm.w,FIND(_xlpm.sep,_xlpm.w)-1))</f>
        <v>əɡ</v>
      </c>
      <c r="J372" s="1" t="str">
        <f>_xlfn.LET(_xlpm.sep,":",_xlpm.w,$G372,RIGHT(_xlpm.w,LEN(_xlpm.w)-FIND(_xlpm.sep,_xlpm.w)))</f>
        <v>ag</v>
      </c>
      <c r="K372" s="10">
        <f>_xlfn.LET(_xlpm.w,I372,LEN(_xlpm.w))</f>
        <v>2</v>
      </c>
      <c r="L372" s="10">
        <f>_xlfn.LET(_xlpm.w,J372,LEN(_xlpm.w))</f>
        <v>2</v>
      </c>
      <c r="M372" s="10">
        <f>_xlfn.LET(_xlpm.a,K372,_xlpm.b,L372,MAX(_xlpm.a,_xlpm.b))</f>
        <v>2</v>
      </c>
      <c r="N372" s="10">
        <f>_xlfn.LET(_xlpm.d,(K372,L372),MAX(_xlpm.d)-MIN(_xlpm.d))</f>
        <v>0</v>
      </c>
      <c r="O372" s="1" t="str">
        <f>_xlfn.LET(_xlpm.sep,":",_xlpm.w,$G372,_xlfn.CONCAT("~",RIGHT(_xlpm.w,LEN(_xlpm.w)-FIND(_xlpm.sep,_xlpm.w)),"~"))</f>
        <v>~ag~</v>
      </c>
      <c r="P372" s="1" t="str">
        <f>_xlfn.LET(_xlpm.sep,":",_xlpm.w,$G372,_xlfn.CONCAT("[",LEFT(_xlpm.w,FIND(_xlpm.sep,_xlpm.w)-1),"]"))</f>
        <v>[əɡ]</v>
      </c>
      <c r="Q372" s="14" cm="1">
        <f t="array" ref="Q372">SUM(_xlfn._xlws.FILTER($H$2:$H$2302,_xlfn.MAP($O$2:$O$2302,_xlfn.LAMBDA(_xlpm.x,_xlpm.x=$O372))))</f>
        <v>1.9917144678138939E-3</v>
      </c>
      <c r="R372" s="14">
        <f>$H372/Q372</f>
        <v>0.20000000000000004</v>
      </c>
      <c r="S372" s="14" cm="1">
        <f t="array" ref="S372">SUM(_xlfn._xlws.FILTER($H$2:$H$2302,_xlfn.MAP($P$2:$P$2302,_xlfn.LAMBDA(_xlpm.x,_xlpm.x=$P372))))</f>
        <v>7.9668578712555776E-4</v>
      </c>
      <c r="T372" s="14">
        <f>$H372/S372</f>
        <v>0.49999999999999994</v>
      </c>
      <c r="U372" s="14">
        <f>_xlfn.LET(_xlpm.freq,F372,_xlpm.size,M372+1,_xlpm.F,V372,LOG(1+_xlpm.freq)*LOG(1+_xlpm.size)*_xlpm.F)</f>
        <v>0.13385535287366276</v>
      </c>
      <c r="V372" s="14">
        <f>_xlfn.LET(_xlpm.a,T372,_xlpm.b,R372,2*_xlpm.a*_xlpm.b/(_xlpm.a+_xlpm.b))</f>
        <v>0.28571428571428575</v>
      </c>
      <c r="W372" s="14">
        <f>_xlfn.LET(_xlpm.p,R372,_xlpm.q,T372,LOG(_xlpm.p/_xlpm.q))</f>
        <v>-0.39794000867203744</v>
      </c>
      <c r="X372" s="2"/>
      <c r="AC372" s="2"/>
      <c r="AH372" s="2"/>
      <c r="AI372" s="2"/>
    </row>
    <row r="373" spans="1:35">
      <c r="A373" s="1" t="str">
        <f>_xlfn.LET(_xlpm.sep," : ",CONCATENATE(O373,_xlpm.sep,P373))</f>
        <v>~erf~ : [ɜɹf]</v>
      </c>
      <c r="B373" s="1">
        <f>_xlfn.LET(_xlpm.d,$G373,_xlpm.k,_xlfn.CONCAT(LEFT(TRIM(B$1),1),"*"),COUNTIF(_xlpm.d,_xlpm.k))</f>
        <v>0</v>
      </c>
      <c r="C373" s="1">
        <f>_xlfn.LET(_xlpm.d,$G373,_xlpm.k,_xlfn.CONCAT(LEFT(TRIM(C$1),1),"*"),COUNTIF(_xlpm.d,_xlpm.k))</f>
        <v>0</v>
      </c>
      <c r="D373" s="1">
        <f>_xlfn.LET(_xlpm.d,$G373,_xlpm.k,_xlfn.CONCAT(LEFT(TRIM(D$1),1),"*"),COUNTIF(_xlpm.d,_xlpm.k))</f>
        <v>0</v>
      </c>
      <c r="E373" s="1">
        <f>LOG(F373+1,10)</f>
        <v>0.47712125471966244</v>
      </c>
      <c r="F373" s="7">
        <v>2</v>
      </c>
      <c r="G373" s="9" t="s">
        <v>1893</v>
      </c>
      <c r="H373" s="4">
        <f>F373/freq.sum.r6e</f>
        <v>1.5933715742511153E-4</v>
      </c>
      <c r="I373" s="4" t="str">
        <f>_xlfn.LET(_xlpm.sep,":",_xlpm.w,$G373,LEFT(_xlpm.w,FIND(_xlpm.sep,_xlpm.w)-1))</f>
        <v>ɜɹf</v>
      </c>
      <c r="J373" s="4" t="str">
        <f>_xlfn.LET(_xlpm.sep,":",_xlpm.w,$G373,RIGHT(_xlpm.w,LEN(_xlpm.w)-FIND(_xlpm.sep,_xlpm.w)))</f>
        <v>erf</v>
      </c>
      <c r="K373" s="10">
        <f>_xlfn.LET(_xlpm.w,I373,LEN(_xlpm.w))</f>
        <v>3</v>
      </c>
      <c r="L373" s="10">
        <f>_xlfn.LET(_xlpm.w,J373,LEN(_xlpm.w))</f>
        <v>3</v>
      </c>
      <c r="M373" s="10">
        <f>_xlfn.LET(_xlpm.a,K373,_xlpm.b,L373,MAX(_xlpm.a,_xlpm.b))</f>
        <v>3</v>
      </c>
      <c r="N373" s="10">
        <f>_xlfn.LET(_xlpm.d,(K373,L373),MAX(_xlpm.d)-MIN(_xlpm.d))</f>
        <v>0</v>
      </c>
      <c r="O373" s="1" t="str">
        <f>_xlfn.LET(_xlpm.sep,":",_xlpm.w,$G373,_xlfn.CONCAT("~",RIGHT(_xlpm.w,LEN(_xlpm.w)-FIND(_xlpm.sep,_xlpm.w)),"~"))</f>
        <v>~erf~</v>
      </c>
      <c r="P373" s="1" t="str">
        <f>_xlfn.LET(_xlpm.sep,":",_xlpm.w,$G373,_xlfn.CONCAT("[",LEFT(_xlpm.w,FIND(_xlpm.sep,_xlpm.w)-1),"]"))</f>
        <v>[ɜɹf]</v>
      </c>
      <c r="Q373" s="14" cm="1">
        <f t="array" ref="Q373">SUM(_xlfn._xlws.FILTER($H$2:$H$2300,_xlfn.MAP($O$2:$O$2300,_xlfn.LAMBDA(_xlpm.x,_xlpm.x=$O373))))</f>
        <v>7.9668578712555765E-4</v>
      </c>
      <c r="R373" s="14">
        <f>$H373/Q373</f>
        <v>0.2</v>
      </c>
      <c r="S373" s="14" cm="1">
        <f t="array" ref="S373">SUM(_xlfn._xlws.FILTER($H$2:$H$2300,_xlfn.MAP($P$2:$P$2300,_xlfn.LAMBDA(_xlpm.x,_xlpm.x=$P373))))</f>
        <v>3.1867431485022306E-4</v>
      </c>
      <c r="T373" s="14">
        <f>$H373/S373</f>
        <v>0.5</v>
      </c>
      <c r="U373" s="14">
        <f>_xlfn.LET(_xlpm.freq,F373,_xlpm.size,M373+1,_xlpm.F,V373,LOG(1+_xlpm.freq)*LOG(1+_xlpm.size)*_xlpm.F)</f>
        <v>9.5283841565774074E-2</v>
      </c>
      <c r="V373" s="14">
        <f>_xlfn.LET(_xlpm.a,T373,_xlpm.b,R373,2*_xlpm.a*_xlpm.b/(_xlpm.a+_xlpm.b))</f>
        <v>0.28571428571428575</v>
      </c>
      <c r="W373" s="14">
        <f>_xlfn.LET(_xlpm.p,R373,_xlpm.q,T373,LOG(_xlpm.p/_xlpm.q))</f>
        <v>-0.3979400086720376</v>
      </c>
      <c r="X373" s="2"/>
      <c r="AC373" s="2"/>
      <c r="AH373" s="2"/>
      <c r="AI373" s="2"/>
    </row>
    <row r="374" spans="1:35">
      <c r="A374" s="1" t="str">
        <f>_xlfn.LET(_xlpm.sep," : ",CONCATENATE(O374,_xlpm.sep,P374))</f>
        <v>~earl~ : [ɪɹl]</v>
      </c>
      <c r="B374" s="1">
        <f>_xlfn.LET(_xlpm.d,$G374,_xlpm.k,_xlfn.CONCAT(LEFT(TRIM(B$1),1),"*"),COUNTIF(_xlpm.d,_xlpm.k))</f>
        <v>0</v>
      </c>
      <c r="C374" s="1">
        <f>_xlfn.LET(_xlpm.d,$G374,_xlpm.k,_xlfn.CONCAT(LEFT(TRIM(C$1),1),"*"),COUNTIF(_xlpm.d,_xlpm.k))</f>
        <v>0</v>
      </c>
      <c r="D374" s="1">
        <f>_xlfn.LET(_xlpm.d,$G374,_xlpm.k,_xlfn.CONCAT(LEFT(TRIM(D$1),1),"*"),COUNTIF(_xlpm.d,_xlpm.k))</f>
        <v>0</v>
      </c>
      <c r="E374" s="1">
        <f>LOG(F374+1,10)</f>
        <v>0.47712125471966244</v>
      </c>
      <c r="F374" s="7">
        <v>2</v>
      </c>
      <c r="G374" s="9" t="s">
        <v>1923</v>
      </c>
      <c r="H374" s="4">
        <f>F374/freq.sum.r6e</f>
        <v>1.5933715742511153E-4</v>
      </c>
      <c r="I374" s="1" t="str">
        <f>_xlfn.LET(_xlpm.sep,":",_xlpm.w,$G374,LEFT(_xlpm.w,FIND(_xlpm.sep,_xlpm.w)-1))</f>
        <v>ɪɹl</v>
      </c>
      <c r="J374" s="1" t="str">
        <f>_xlfn.LET(_xlpm.sep,":",_xlpm.w,$G374,RIGHT(_xlpm.w,LEN(_xlpm.w)-FIND(_xlpm.sep,_xlpm.w)))</f>
        <v>earl</v>
      </c>
      <c r="K374" s="10">
        <f>_xlfn.LET(_xlpm.w,I374,LEN(_xlpm.w))</f>
        <v>3</v>
      </c>
      <c r="L374" s="10">
        <f>_xlfn.LET(_xlpm.w,J374,LEN(_xlpm.w))</f>
        <v>4</v>
      </c>
      <c r="M374" s="10">
        <f>_xlfn.LET(_xlpm.a,K374,_xlpm.b,L374,MAX(_xlpm.a,_xlpm.b))</f>
        <v>4</v>
      </c>
      <c r="N374" s="10">
        <f>_xlfn.LET(_xlpm.d,(K374,L374),MAX(_xlpm.d)-MIN(_xlpm.d))</f>
        <v>1</v>
      </c>
      <c r="O374" s="1" t="str">
        <f>_xlfn.LET(_xlpm.sep,":",_xlpm.w,$G374,_xlfn.CONCAT("~",RIGHT(_xlpm.w,LEN(_xlpm.w)-FIND(_xlpm.sep,_xlpm.w)),"~"))</f>
        <v>~earl~</v>
      </c>
      <c r="P374" s="1" t="str">
        <f>_xlfn.LET(_xlpm.sep,":",_xlpm.w,$G374,_xlfn.CONCAT("[",LEFT(_xlpm.w,FIND(_xlpm.sep,_xlpm.w)-1),"]"))</f>
        <v>[ɪɹl]</v>
      </c>
      <c r="Q374" s="14" cm="1">
        <f t="array" ref="Q374">SUM(_xlfn._xlws.FILTER($H$2:$H$2302,_xlfn.MAP($O$2:$O$2302,_xlfn.LAMBDA(_xlpm.x,_xlpm.x=$O374))))</f>
        <v>3.9834289356277883E-4</v>
      </c>
      <c r="R374" s="14">
        <f>$H374/Q374</f>
        <v>0.4</v>
      </c>
      <c r="S374" s="14" cm="1">
        <f t="array" ref="S374">SUM(_xlfn._xlws.FILTER($H$2:$H$2302,_xlfn.MAP($P$2:$P$2302,_xlfn.LAMBDA(_xlpm.x,_xlpm.x=$P374))))</f>
        <v>1.5933715742511153E-4</v>
      </c>
      <c r="T374" s="14">
        <f>$H374/S374</f>
        <v>1</v>
      </c>
      <c r="U374" s="14">
        <f>_xlfn.LET(_xlpm.freq,F374,_xlpm.size,M374+1,_xlpm.F,V374,LOG(1+_xlpm.freq)*LOG(1+_xlpm.size)*_xlpm.F)</f>
        <v>0.21215571482555332</v>
      </c>
      <c r="V374" s="14">
        <f>_xlfn.LET(_xlpm.a,T374,_xlpm.b,R374,2*_xlpm.a*_xlpm.b/(_xlpm.a+_xlpm.b))</f>
        <v>0.57142857142857151</v>
      </c>
      <c r="W374" s="14">
        <f>_xlfn.LET(_xlpm.p,R374,_xlpm.q,T374,LOG(_xlpm.p/_xlpm.q))</f>
        <v>-0.3979400086720376</v>
      </c>
      <c r="X374" s="2"/>
      <c r="AC374" s="2"/>
      <c r="AH374" s="2"/>
      <c r="AI374" s="2"/>
    </row>
    <row r="375" spans="1:35">
      <c r="A375" s="1" t="str">
        <f>_xlfn.LET(_xlpm.sep," : ",CONCATENATE(O375,_xlpm.sep,P375))</f>
        <v>~egr~ : [ɪɡɹ]</v>
      </c>
      <c r="B375" s="1">
        <f>_xlfn.LET(_xlpm.d,$G375,_xlpm.k,_xlfn.CONCAT(LEFT(TRIM(B$1),1),"*"),COUNTIF(_xlpm.d,_xlpm.k))</f>
        <v>0</v>
      </c>
      <c r="C375" s="1">
        <f>_xlfn.LET(_xlpm.d,$G375,_xlpm.k,_xlfn.CONCAT(LEFT(TRIM(C$1),1),"*"),COUNTIF(_xlpm.d,_xlpm.k))</f>
        <v>0</v>
      </c>
      <c r="D375" s="1">
        <f>_xlfn.LET(_xlpm.d,$G375,_xlpm.k,_xlfn.CONCAT(LEFT(TRIM(D$1),1),"*"),COUNTIF(_xlpm.d,_xlpm.k))</f>
        <v>0</v>
      </c>
      <c r="E375" s="1">
        <f>LOG(F375+1,10)</f>
        <v>0.30102999566398114</v>
      </c>
      <c r="F375" s="7">
        <v>1</v>
      </c>
      <c r="G375" s="9" t="s">
        <v>2108</v>
      </c>
      <c r="H375" s="4">
        <f>F375/freq.sum.r6e</f>
        <v>7.9668578712555765E-5</v>
      </c>
      <c r="I375" s="1" t="str">
        <f>_xlfn.LET(_xlpm.sep,":",_xlpm.w,$G375,LEFT(_xlpm.w,FIND(_xlpm.sep,_xlpm.w)-1))</f>
        <v>ɪɡɹ</v>
      </c>
      <c r="J375" s="1" t="str">
        <f>_xlfn.LET(_xlpm.sep,":",_xlpm.w,$G375,RIGHT(_xlpm.w,LEN(_xlpm.w)-FIND(_xlpm.sep,_xlpm.w)))</f>
        <v>egr</v>
      </c>
      <c r="K375" s="10">
        <f>_xlfn.LET(_xlpm.w,I375,LEN(_xlpm.w))</f>
        <v>3</v>
      </c>
      <c r="L375" s="10">
        <f>_xlfn.LET(_xlpm.w,J375,LEN(_xlpm.w))</f>
        <v>3</v>
      </c>
      <c r="M375" s="10">
        <f>_xlfn.LET(_xlpm.a,K375,_xlpm.b,L375,MAX(_xlpm.a,_xlpm.b))</f>
        <v>3</v>
      </c>
      <c r="N375" s="10">
        <f>_xlfn.LET(_xlpm.d,(K375,L375),MAX(_xlpm.d)-MIN(_xlpm.d))</f>
        <v>0</v>
      </c>
      <c r="O375" s="1" t="str">
        <f>_xlfn.LET(_xlpm.sep,":",_xlpm.w,$G375,_xlfn.CONCAT("~",RIGHT(_xlpm.w,LEN(_xlpm.w)-FIND(_xlpm.sep,_xlpm.w)),"~"))</f>
        <v>~egr~</v>
      </c>
      <c r="P375" s="1" t="str">
        <f>_xlfn.LET(_xlpm.sep,":",_xlpm.w,$G375,_xlfn.CONCAT("[",LEFT(_xlpm.w,FIND(_xlpm.sep,_xlpm.w)-1),"]"))</f>
        <v>[ɪɡɹ]</v>
      </c>
      <c r="Q375" s="14" cm="1">
        <f t="array" ref="Q375">SUM(_xlfn._xlws.FILTER($H$2:$H$2302,_xlfn.MAP($O$2:$O$2302,_xlfn.LAMBDA(_xlpm.x,_xlpm.x=$O375))))</f>
        <v>3.9834289356277883E-4</v>
      </c>
      <c r="R375" s="14">
        <f>$H375/Q375</f>
        <v>0.2</v>
      </c>
      <c r="S375" s="14" cm="1">
        <f t="array" ref="S375">SUM(_xlfn._xlws.FILTER($H$2:$H$2302,_xlfn.MAP($P$2:$P$2302,_xlfn.LAMBDA(_xlpm.x,_xlpm.x=$P375))))</f>
        <v>1.5933715742511153E-4</v>
      </c>
      <c r="T375" s="14">
        <f>$H375/S375</f>
        <v>0.5</v>
      </c>
      <c r="U375" s="14">
        <f>_xlfn.LET(_xlpm.freq,F375,_xlpm.size,M375+1,_xlpm.F,V375,LOG(1+_xlpm.freq)*LOG(1+_xlpm.size)*_xlpm.F)</f>
        <v>6.011741067843563E-2</v>
      </c>
      <c r="V375" s="14">
        <f>_xlfn.LET(_xlpm.a,T375,_xlpm.b,R375,2*_xlpm.a*_xlpm.b/(_xlpm.a+_xlpm.b))</f>
        <v>0.28571428571428575</v>
      </c>
      <c r="W375" s="14">
        <f>_xlfn.LET(_xlpm.p,R375,_xlpm.q,T375,LOG(_xlpm.p/_xlpm.q))</f>
        <v>-0.3979400086720376</v>
      </c>
      <c r="X375" s="2"/>
      <c r="AC375" s="2"/>
      <c r="AH375" s="2"/>
      <c r="AI375" s="2"/>
    </row>
    <row r="376" spans="1:35">
      <c r="A376" s="1" t="str">
        <f>_xlfn.LET(_xlpm.sep," : ",CONCATENATE(O376,_xlpm.sep,P376))</f>
        <v>~omp~ : [ʌmp]</v>
      </c>
      <c r="B376" s="1">
        <f>_xlfn.LET(_xlpm.d,$G376,_xlpm.k,_xlfn.CONCAT(LEFT(TRIM(B$1),1),"*"),COUNTIF(_xlpm.d,_xlpm.k))</f>
        <v>0</v>
      </c>
      <c r="C376" s="1">
        <f>_xlfn.LET(_xlpm.d,$G376,_xlpm.k,_xlfn.CONCAT(LEFT(TRIM(C$1),1),"*"),COUNTIF(_xlpm.d,_xlpm.k))</f>
        <v>0</v>
      </c>
      <c r="D376" s="1">
        <f>_xlfn.LET(_xlpm.d,$G376,_xlpm.k,_xlfn.CONCAT(LEFT(TRIM(D$1),1),"*"),COUNTIF(_xlpm.d,_xlpm.k))</f>
        <v>0</v>
      </c>
      <c r="E376" s="1">
        <f>LOG(F376+1,10)</f>
        <v>0.60205999132796229</v>
      </c>
      <c r="F376" s="7">
        <v>3</v>
      </c>
      <c r="G376" s="9" t="s">
        <v>1206</v>
      </c>
      <c r="H376" s="4">
        <f>F376/freq.sum.r6e</f>
        <v>2.390057361376673E-4</v>
      </c>
      <c r="I376" s="4" t="str">
        <f>_xlfn.LET(_xlpm.sep,":",_xlpm.w,$G376,LEFT(_xlpm.w,FIND(_xlpm.sep,_xlpm.w)-1))</f>
        <v>ʌmp</v>
      </c>
      <c r="J376" s="4" t="str">
        <f>_xlfn.LET(_xlpm.sep,":",_xlpm.w,$G376,RIGHT(_xlpm.w,LEN(_xlpm.w)-FIND(_xlpm.sep,_xlpm.w)))</f>
        <v>omp</v>
      </c>
      <c r="K376" s="10">
        <f>_xlfn.LET(_xlpm.w,I376,LEN(_xlpm.w))</f>
        <v>3</v>
      </c>
      <c r="L376" s="10">
        <f>_xlfn.LET(_xlpm.w,J376,LEN(_xlpm.w))</f>
        <v>3</v>
      </c>
      <c r="M376" s="10">
        <f>_xlfn.LET(_xlpm.a,K376,_xlpm.b,L376,MAX(_xlpm.a,_xlpm.b))</f>
        <v>3</v>
      </c>
      <c r="N376" s="10">
        <f>_xlfn.LET(_xlpm.d,(K376,L376),MAX(_xlpm.d)-MIN(_xlpm.d))</f>
        <v>0</v>
      </c>
      <c r="O376" s="1" t="str">
        <f>_xlfn.LET(_xlpm.sep,":",_xlpm.w,$G376,_xlfn.CONCAT("~",RIGHT(_xlpm.w,LEN(_xlpm.w)-FIND(_xlpm.sep,_xlpm.w)),"~"))</f>
        <v>~omp~</v>
      </c>
      <c r="P376" s="1" t="str">
        <f>_xlfn.LET(_xlpm.sep,":",_xlpm.w,$G376,_xlfn.CONCAT("[",LEFT(_xlpm.w,FIND(_xlpm.sep,_xlpm.w)-1),"]"))</f>
        <v>[ʌmp]</v>
      </c>
      <c r="Q376" s="14" cm="1">
        <f t="array" ref="Q376">SUM(_xlfn._xlws.FILTER($H$2:$H$2300,_xlfn.MAP($O$2:$O$2300,_xlfn.LAMBDA(_xlpm.x,_xlpm.x=$O376))))</f>
        <v>1.354365838113448E-3</v>
      </c>
      <c r="R376" s="14">
        <f>$H376/Q376</f>
        <v>0.17647058823529413</v>
      </c>
      <c r="S376" s="14" cm="1">
        <f t="array" ref="S376">SUM(_xlfn._xlws.FILTER($H$2:$H$2300,_xlfn.MAP($P$2:$P$2300,_xlfn.LAMBDA(_xlpm.x,_xlpm.x=$P376))))</f>
        <v>5.5768005098789041E-4</v>
      </c>
      <c r="T376" s="14">
        <f>$H376/S376</f>
        <v>0.42857142857142855</v>
      </c>
      <c r="U376" s="14">
        <f>_xlfn.LET(_xlpm.freq,F376,_xlpm.size,M376+1,_xlpm.F,V376,LOG(1+_xlpm.freq)*LOG(1+_xlpm.size)*_xlpm.F)</f>
        <v>0.10520546868726234</v>
      </c>
      <c r="V376" s="14">
        <f>_xlfn.LET(_xlpm.a,T376,_xlpm.b,R376,2*_xlpm.a*_xlpm.b/(_xlpm.a+_xlpm.b))</f>
        <v>0.25</v>
      </c>
      <c r="W376" s="14">
        <f>_xlfn.LET(_xlpm.p,R376,_xlpm.q,T376,LOG(_xlpm.p/_xlpm.q))</f>
        <v>-0.38535088136401707</v>
      </c>
      <c r="X376" s="2"/>
      <c r="AC376" s="2"/>
      <c r="AH376" s="2"/>
      <c r="AI376" s="2"/>
    </row>
    <row r="377" spans="1:35">
      <c r="A377" s="1" t="str">
        <f>_xlfn.LET(_xlpm.sep," : ",CONCATENATE(O377,_xlpm.sep,P377))</f>
        <v>~ers~ : [ɜɹs]</v>
      </c>
      <c r="B377" s="1">
        <f>_xlfn.LET(_xlpm.d,$G377,_xlpm.k,_xlfn.CONCAT(LEFT(TRIM(B$1),1),"*"),COUNTIF(_xlpm.d,_xlpm.k))</f>
        <v>0</v>
      </c>
      <c r="C377" s="1">
        <f>_xlfn.LET(_xlpm.d,$G377,_xlpm.k,_xlfn.CONCAT(LEFT(TRIM(C$1),1),"*"),COUNTIF(_xlpm.d,_xlpm.k))</f>
        <v>0</v>
      </c>
      <c r="D377" s="1">
        <f>_xlfn.LET(_xlpm.d,$G377,_xlpm.k,_xlfn.CONCAT(LEFT(TRIM(D$1),1),"*"),COUNTIF(_xlpm.d,_xlpm.k))</f>
        <v>0</v>
      </c>
      <c r="E377" s="1">
        <f>LOG(F377+1,10)</f>
        <v>0.90308998699194343</v>
      </c>
      <c r="F377" s="7">
        <v>7</v>
      </c>
      <c r="G377" s="9" t="s">
        <v>1999</v>
      </c>
      <c r="H377" s="4">
        <f>F377/freq.sum.r6e</f>
        <v>5.5768005098789041E-4</v>
      </c>
      <c r="I377" s="4" t="str">
        <f>_xlfn.LET(_xlpm.sep,":",_xlpm.w,$G377,LEFT(_xlpm.w,FIND(_xlpm.sep,_xlpm.w)-1))</f>
        <v>ɜɹs</v>
      </c>
      <c r="J377" s="4" t="str">
        <f>_xlfn.LET(_xlpm.sep,":",_xlpm.w,$G377,RIGHT(_xlpm.w,LEN(_xlpm.w)-FIND(_xlpm.sep,_xlpm.w)))</f>
        <v>ers</v>
      </c>
      <c r="K377" s="10">
        <f>_xlfn.LET(_xlpm.w,I377,LEN(_xlpm.w))</f>
        <v>3</v>
      </c>
      <c r="L377" s="10">
        <f>_xlfn.LET(_xlpm.w,J377,LEN(_xlpm.w))</f>
        <v>3</v>
      </c>
      <c r="M377" s="10">
        <f>_xlfn.LET(_xlpm.a,K377,_xlpm.b,L377,MAX(_xlpm.a,_xlpm.b))</f>
        <v>3</v>
      </c>
      <c r="N377" s="10">
        <f>_xlfn.LET(_xlpm.d,(K377,L377),MAX(_xlpm.d)-MIN(_xlpm.d))</f>
        <v>0</v>
      </c>
      <c r="O377" s="1" t="str">
        <f>_xlfn.LET(_xlpm.sep,":",_xlpm.w,$G377,_xlfn.CONCAT("~",RIGHT(_xlpm.w,LEN(_xlpm.w)-FIND(_xlpm.sep,_xlpm.w)),"~"))</f>
        <v>~ers~</v>
      </c>
      <c r="P377" s="1" t="str">
        <f>_xlfn.LET(_xlpm.sep,":",_xlpm.w,$G377,_xlfn.CONCAT("[",LEFT(_xlpm.w,FIND(_xlpm.sep,_xlpm.w)-1),"]"))</f>
        <v>[ɜɹs]</v>
      </c>
      <c r="Q377" s="14" cm="1">
        <f t="array" ref="Q377">SUM(_xlfn._xlws.FILTER($H$2:$H$2300,_xlfn.MAP($O$2:$O$2300,_xlfn.LAMBDA(_xlpm.x,_xlpm.x=$O377))))</f>
        <v>3.6647546207775653E-3</v>
      </c>
      <c r="R377" s="14">
        <f>$H377/Q377</f>
        <v>0.15217391304347827</v>
      </c>
      <c r="S377" s="14" cm="1">
        <f t="array" ref="S377">SUM(_xlfn._xlws.FILTER($H$2:$H$2300,_xlfn.MAP($P$2:$P$2300,_xlfn.LAMBDA(_xlpm.x,_xlpm.x=$P377))))</f>
        <v>1.5137029955385592E-3</v>
      </c>
      <c r="T377" s="14">
        <f>$H377/S377</f>
        <v>0.36842105263157909</v>
      </c>
      <c r="U377" s="14">
        <f>_xlfn.LET(_xlpm.freq,F377,_xlpm.size,M377+1,_xlpm.F,V377,LOG(1+_xlpm.freq)*LOG(1+_xlpm.size)*_xlpm.F)</f>
        <v>0.13595783645738518</v>
      </c>
      <c r="V377" s="14">
        <f>_xlfn.LET(_xlpm.a,T377,_xlpm.b,R377,2*_xlpm.a*_xlpm.b/(_xlpm.a+_xlpm.b))</f>
        <v>0.21538461538461542</v>
      </c>
      <c r="W377" s="14">
        <f>_xlfn.LET(_xlpm.p,R377,_xlpm.q,T377,LOG(_xlpm.p/_xlpm.q))</f>
        <v>-0.38400423072874529</v>
      </c>
      <c r="X377" s="2"/>
      <c r="AC377" s="2"/>
      <c r="AH377" s="2"/>
      <c r="AI377" s="2"/>
    </row>
    <row r="378" spans="1:35">
      <c r="A378" s="1" t="str">
        <f>_xlfn.LET(_xlpm.sep," : ",CONCATENATE(O378,_xlpm.sep,P378))</f>
        <v>~im~ : [aɪm]</v>
      </c>
      <c r="B378" s="1">
        <f>_xlfn.LET(_xlpm.d,$G378,_xlpm.k,_xlfn.CONCAT(LEFT(TRIM(B$1),1),"*"),COUNTIF(_xlpm.d,_xlpm.k))</f>
        <v>0</v>
      </c>
      <c r="C378" s="1">
        <f>_xlfn.LET(_xlpm.d,$G378,_xlpm.k,_xlfn.CONCAT(LEFT(TRIM(C$1),1),"*"),COUNTIF(_xlpm.d,_xlpm.k))</f>
        <v>0</v>
      </c>
      <c r="D378" s="1">
        <f>_xlfn.LET(_xlpm.d,$G378,_xlpm.k,_xlfn.CONCAT(LEFT(TRIM(D$1),1),"*"),COUNTIF(_xlpm.d,_xlpm.k))</f>
        <v>0</v>
      </c>
      <c r="E378" s="1">
        <f>LOG(F378+1,10)</f>
        <v>0.47712125471966244</v>
      </c>
      <c r="F378" s="7">
        <v>2</v>
      </c>
      <c r="G378" s="9" t="s">
        <v>435</v>
      </c>
      <c r="H378" s="4">
        <f>F378/freq.sum.r6e</f>
        <v>1.5933715742511153E-4</v>
      </c>
      <c r="I378" s="1" t="str">
        <f>_xlfn.LET(_xlpm.sep,":",_xlpm.w,$G378,LEFT(_xlpm.w,FIND(_xlpm.sep,_xlpm.w)-1))</f>
        <v>aɪm</v>
      </c>
      <c r="J378" s="1" t="str">
        <f>_xlfn.LET(_xlpm.sep,":",_xlpm.w,$G378,RIGHT(_xlpm.w,LEN(_xlpm.w)-FIND(_xlpm.sep,_xlpm.w)))</f>
        <v>im</v>
      </c>
      <c r="K378" s="10">
        <f>_xlfn.LET(_xlpm.w,I378,LEN(_xlpm.w))</f>
        <v>3</v>
      </c>
      <c r="L378" s="10">
        <f>_xlfn.LET(_xlpm.w,J378,LEN(_xlpm.w))</f>
        <v>2</v>
      </c>
      <c r="M378" s="10">
        <f>_xlfn.LET(_xlpm.a,K378,_xlpm.b,L378,MAX(_xlpm.a,_xlpm.b))</f>
        <v>3</v>
      </c>
      <c r="N378" s="10">
        <f>_xlfn.LET(_xlpm.d,(K378,L378),MAX(_xlpm.d)-MIN(_xlpm.d))</f>
        <v>1</v>
      </c>
      <c r="O378" s="1" t="str">
        <f>_xlfn.LET(_xlpm.sep,":",_xlpm.w,$G378,_xlfn.CONCAT("~",RIGHT(_xlpm.w,LEN(_xlpm.w)-FIND(_xlpm.sep,_xlpm.w)),"~"))</f>
        <v>~im~</v>
      </c>
      <c r="P378" s="1" t="str">
        <f>_xlfn.LET(_xlpm.sep,":",_xlpm.w,$G378,_xlfn.CONCAT("[",LEFT(_xlpm.w,FIND(_xlpm.sep,_xlpm.w)-1),"]"))</f>
        <v>[aɪm]</v>
      </c>
      <c r="Q378" s="14" cm="1">
        <f t="array" ref="Q378">SUM(_xlfn._xlws.FILTER($H$2:$H$2302,_xlfn.MAP($O$2:$O$2302,_xlfn.LAMBDA(_xlpm.x,_xlpm.x=$O378))))</f>
        <v>2.3103887826641176E-3</v>
      </c>
      <c r="R378" s="14">
        <f>$H378/Q378</f>
        <v>6.8965517241379296E-2</v>
      </c>
      <c r="S378" s="14" cm="1">
        <f t="array" ref="S378">SUM(_xlfn._xlws.FILTER($H$2:$H$2302,_xlfn.MAP($P$2:$P$2302,_xlfn.LAMBDA(_xlpm.x,_xlpm.x=$P378))))</f>
        <v>9.5602294455066918E-4</v>
      </c>
      <c r="T378" s="14">
        <f>$H378/S378</f>
        <v>0.16666666666666666</v>
      </c>
      <c r="U378" s="14">
        <f>_xlfn.LET(_xlpm.freq,F378,_xlpm.size,M378+1,_xlpm.F,V378,LOG(1+_xlpm.freq)*LOG(1+_xlpm.size)*_xlpm.F)</f>
        <v>3.2535945900508206E-2</v>
      </c>
      <c r="V378" s="14">
        <f>_xlfn.LET(_xlpm.a,T378,_xlpm.b,R378,2*_xlpm.a*_xlpm.b/(_xlpm.a+_xlpm.b))</f>
        <v>9.7560975609756073E-2</v>
      </c>
      <c r="W378" s="14">
        <f>_xlfn.LET(_xlpm.p,R378,_xlpm.q,T378,LOG(_xlpm.p/_xlpm.q))</f>
        <v>-0.38321675185133131</v>
      </c>
      <c r="X378" s="2"/>
      <c r="AC378" s="2"/>
      <c r="AH378" s="2"/>
      <c r="AI378" s="2"/>
    </row>
    <row r="379" spans="1:35">
      <c r="A379" s="1" t="str">
        <f>_xlfn.LET(_xlpm.sep," : ",CONCATENATE(O379,_xlpm.sep,P379))</f>
        <v>~ol~ : [oʊl]</v>
      </c>
      <c r="B379" s="1">
        <f>_xlfn.LET(_xlpm.d,$G379,_xlpm.k,_xlfn.CONCAT(LEFT(TRIM(B$1),1),"*"),COUNTIF(_xlpm.d,_xlpm.k))</f>
        <v>0</v>
      </c>
      <c r="C379" s="1">
        <f>_xlfn.LET(_xlpm.d,$G379,_xlpm.k,_xlfn.CONCAT(LEFT(TRIM(C$1),1),"*"),COUNTIF(_xlpm.d,_xlpm.k))</f>
        <v>0</v>
      </c>
      <c r="D379" s="1">
        <f>_xlfn.LET(_xlpm.d,$G379,_xlpm.k,_xlfn.CONCAT(LEFT(TRIM(D$1),1),"*"),COUNTIF(_xlpm.d,_xlpm.k))</f>
        <v>0</v>
      </c>
      <c r="E379" s="1">
        <f>LOG(F379+1,10)</f>
        <v>0.95424250943932487</v>
      </c>
      <c r="F379" s="7">
        <v>8</v>
      </c>
      <c r="G379" s="9" t="s">
        <v>689</v>
      </c>
      <c r="H379" s="4">
        <f>F379/freq.sum.r6e</f>
        <v>6.3734862970044612E-4</v>
      </c>
      <c r="I379" s="1" t="str">
        <f>_xlfn.LET(_xlpm.sep,":",_xlpm.w,$G379,LEFT(_xlpm.w,FIND(_xlpm.sep,_xlpm.w)-1))</f>
        <v>oʊl</v>
      </c>
      <c r="J379" s="1" t="str">
        <f>_xlfn.LET(_xlpm.sep,":",_xlpm.w,$G379,RIGHT(_xlpm.w,LEN(_xlpm.w)-FIND(_xlpm.sep,_xlpm.w)))</f>
        <v>ol</v>
      </c>
      <c r="K379" s="10">
        <f>_xlfn.LET(_xlpm.w,I379,LEN(_xlpm.w))</f>
        <v>3</v>
      </c>
      <c r="L379" s="10">
        <f>_xlfn.LET(_xlpm.w,J379,LEN(_xlpm.w))</f>
        <v>2</v>
      </c>
      <c r="M379" s="10">
        <f>_xlfn.LET(_xlpm.a,K379,_xlpm.b,L379,MAX(_xlpm.a,_xlpm.b))</f>
        <v>3</v>
      </c>
      <c r="N379" s="10">
        <f>_xlfn.LET(_xlpm.d,(K379,L379),MAX(_xlpm.d)-MIN(_xlpm.d))</f>
        <v>1</v>
      </c>
      <c r="O379" s="1" t="str">
        <f>_xlfn.LET(_xlpm.sep,":",_xlpm.w,$G379,_xlfn.CONCAT("~",RIGHT(_xlpm.w,LEN(_xlpm.w)-FIND(_xlpm.sep,_xlpm.w)),"~"))</f>
        <v>~ol~</v>
      </c>
      <c r="P379" s="1" t="str">
        <f>_xlfn.LET(_xlpm.sep,":",_xlpm.w,$G379,_xlfn.CONCAT("[",LEFT(_xlpm.w,FIND(_xlpm.sep,_xlpm.w)-1),"]"))</f>
        <v>[oʊl]</v>
      </c>
      <c r="Q379" s="14" cm="1">
        <f t="array" ref="Q379">SUM(_xlfn._xlws.FILTER($H$2:$H$2302,_xlfn.MAP($O$2:$O$2302,_xlfn.LAMBDA(_xlpm.x,_xlpm.x=$O379))))</f>
        <v>3.8240917782026767E-3</v>
      </c>
      <c r="R379" s="14">
        <f>$H379/Q379</f>
        <v>0.16666666666666666</v>
      </c>
      <c r="S379" s="14" cm="1">
        <f t="array" ref="S379">SUM(_xlfn._xlws.FILTER($H$2:$H$2302,_xlfn.MAP($P$2:$P$2302,_xlfn.LAMBDA(_xlpm.x,_xlpm.x=$P379))))</f>
        <v>1.5933715742511153E-3</v>
      </c>
      <c r="T379" s="14">
        <f>$H379/S379</f>
        <v>0.4</v>
      </c>
      <c r="U379" s="14">
        <f>_xlfn.LET(_xlpm.freq,F379,_xlpm.size,M379+1,_xlpm.F,V379,LOG(1+_xlpm.freq)*LOG(1+_xlpm.size)*_xlpm.F)</f>
        <v>0.15693809199068667</v>
      </c>
      <c r="V379" s="14">
        <f>_xlfn.LET(_xlpm.a,T379,_xlpm.b,R379,2*_xlpm.a*_xlpm.b/(_xlpm.a+_xlpm.b))</f>
        <v>0.23529411764705882</v>
      </c>
      <c r="W379" s="14">
        <f>_xlfn.LET(_xlpm.p,R379,_xlpm.q,T379,LOG(_xlpm.p/_xlpm.q))</f>
        <v>-0.38021124171160608</v>
      </c>
      <c r="X379" s="2"/>
      <c r="AC379" s="2"/>
      <c r="AH379" s="2"/>
      <c r="AI379" s="2"/>
    </row>
    <row r="380" spans="1:35">
      <c r="A380" s="1" t="str">
        <f>_xlfn.LET(_xlpm.sep," : ",CONCATENATE(O380,_xlpm.sep,P380))</f>
        <v>~off~ : [ɑf]</v>
      </c>
      <c r="B380" s="1">
        <f>_xlfn.LET(_xlpm.d,$G380,_xlpm.k,_xlfn.CONCAT(LEFT(TRIM(B$1),1),"*"),COUNTIF(_xlpm.d,_xlpm.k))</f>
        <v>0</v>
      </c>
      <c r="C380" s="1">
        <f>_xlfn.LET(_xlpm.d,$G380,_xlpm.k,_xlfn.CONCAT(LEFT(TRIM(C$1),1),"*"),COUNTIF(_xlpm.d,_xlpm.k))</f>
        <v>0</v>
      </c>
      <c r="D380" s="1">
        <f>_xlfn.LET(_xlpm.d,$G380,_xlpm.k,_xlfn.CONCAT(LEFT(TRIM(D$1),1),"*"),COUNTIF(_xlpm.d,_xlpm.k))</f>
        <v>0</v>
      </c>
      <c r="E380" s="1">
        <f>LOG(F380+1,10)</f>
        <v>0.30102999566398114</v>
      </c>
      <c r="F380" s="7">
        <v>1</v>
      </c>
      <c r="G380" s="9" t="s">
        <v>937</v>
      </c>
      <c r="H380" s="4">
        <f>F380/freq.sum.r6e</f>
        <v>7.9668578712555765E-5</v>
      </c>
      <c r="I380" s="4" t="str">
        <f>_xlfn.LET(_xlpm.sep,":",_xlpm.w,$G380,LEFT(_xlpm.w,FIND(_xlpm.sep,_xlpm.w)-1))</f>
        <v>ɑf</v>
      </c>
      <c r="J380" s="4" t="str">
        <f>_xlfn.LET(_xlpm.sep,":",_xlpm.w,$G380,RIGHT(_xlpm.w,LEN(_xlpm.w)-FIND(_xlpm.sep,_xlpm.w)))</f>
        <v>off</v>
      </c>
      <c r="K380" s="10">
        <f>_xlfn.LET(_xlpm.w,I380,LEN(_xlpm.w))</f>
        <v>2</v>
      </c>
      <c r="L380" s="10">
        <f>_xlfn.LET(_xlpm.w,J380,LEN(_xlpm.w))</f>
        <v>3</v>
      </c>
      <c r="M380" s="10">
        <f>_xlfn.LET(_xlpm.a,K380,_xlpm.b,L380,MAX(_xlpm.a,_xlpm.b))</f>
        <v>3</v>
      </c>
      <c r="N380" s="10">
        <f>_xlfn.LET(_xlpm.d,(K380,L380),MAX(_xlpm.d)-MIN(_xlpm.d))</f>
        <v>1</v>
      </c>
      <c r="O380" s="1" t="str">
        <f>_xlfn.LET(_xlpm.sep,":",_xlpm.w,$G380,_xlfn.CONCAT("~",RIGHT(_xlpm.w,LEN(_xlpm.w)-FIND(_xlpm.sep,_xlpm.w)),"~"))</f>
        <v>~off~</v>
      </c>
      <c r="P380" s="1" t="str">
        <f>_xlfn.LET(_xlpm.sep,":",_xlpm.w,$G380,_xlfn.CONCAT("[",LEFT(_xlpm.w,FIND(_xlpm.sep,_xlpm.w)-1),"]"))</f>
        <v>[ɑf]</v>
      </c>
      <c r="Q380" s="14" cm="1">
        <f t="array" ref="Q380">SUM(_xlfn._xlws.FILTER($H$2:$H$2300,_xlfn.MAP($O$2:$O$2300,_xlfn.LAMBDA(_xlpm.x,_xlpm.x=$O380))))</f>
        <v>9.5602294455066918E-4</v>
      </c>
      <c r="R380" s="14">
        <f>$H380/Q380</f>
        <v>8.3333333333333329E-2</v>
      </c>
      <c r="S380" s="14" cm="1">
        <f t="array" ref="S380">SUM(_xlfn._xlws.FILTER($H$2:$H$2300,_xlfn.MAP($P$2:$P$2300,_xlfn.LAMBDA(_xlpm.x,_xlpm.x=$P380))))</f>
        <v>3.9834289356277883E-4</v>
      </c>
      <c r="T380" s="14">
        <f>$H380/S380</f>
        <v>0.2</v>
      </c>
      <c r="U380" s="14">
        <f>_xlfn.LET(_xlpm.freq,F380,_xlpm.size,M380+1,_xlpm.F,V380,LOG(1+_xlpm.freq)*LOG(1+_xlpm.size)*_xlpm.F)</f>
        <v>2.4754227926414667E-2</v>
      </c>
      <c r="V380" s="14">
        <f>_xlfn.LET(_xlpm.a,T380,_xlpm.b,R380,2*_xlpm.a*_xlpm.b/(_xlpm.a+_xlpm.b))</f>
        <v>0.11764705882352941</v>
      </c>
      <c r="W380" s="14">
        <f>_xlfn.LET(_xlpm.p,R380,_xlpm.q,T380,LOG(_xlpm.p/_xlpm.q))</f>
        <v>-0.38021124171160608</v>
      </c>
      <c r="X380" s="2"/>
      <c r="AC380" s="2"/>
      <c r="AH380" s="2"/>
      <c r="AI380" s="2"/>
    </row>
    <row r="381" spans="1:35">
      <c r="A381" s="1" t="str">
        <f>_xlfn.LET(_xlpm.sep," : ",CONCATENATE(O381,_xlpm.sep,P381))</f>
        <v>~ough~ : [ɑf]</v>
      </c>
      <c r="B381" s="1">
        <f>_xlfn.LET(_xlpm.d,$G381,_xlpm.k,_xlfn.CONCAT(LEFT(TRIM(B$1),1),"*"),COUNTIF(_xlpm.d,_xlpm.k))</f>
        <v>0</v>
      </c>
      <c r="C381" s="1">
        <f>_xlfn.LET(_xlpm.d,$G381,_xlpm.k,_xlfn.CONCAT(LEFT(TRIM(C$1),1),"*"),COUNTIF(_xlpm.d,_xlpm.k))</f>
        <v>0</v>
      </c>
      <c r="D381" s="1">
        <f>_xlfn.LET(_xlpm.d,$G381,_xlpm.k,_xlfn.CONCAT(LEFT(TRIM(D$1),1),"*"),COUNTIF(_xlpm.d,_xlpm.k))</f>
        <v>0</v>
      </c>
      <c r="E381" s="1">
        <f>LOG(F381+1,10)</f>
        <v>0.30102999566398114</v>
      </c>
      <c r="F381" s="7">
        <v>1</v>
      </c>
      <c r="G381" s="9" t="s">
        <v>942</v>
      </c>
      <c r="H381" s="4">
        <f>F381/freq.sum.r6e</f>
        <v>7.9668578712555765E-5</v>
      </c>
      <c r="I381" s="4" t="str">
        <f>_xlfn.LET(_xlpm.sep,":",_xlpm.w,$G381,LEFT(_xlpm.w,FIND(_xlpm.sep,_xlpm.w)-1))</f>
        <v>ɑf</v>
      </c>
      <c r="J381" s="4" t="str">
        <f>_xlfn.LET(_xlpm.sep,":",_xlpm.w,$G381,RIGHT(_xlpm.w,LEN(_xlpm.w)-FIND(_xlpm.sep,_xlpm.w)))</f>
        <v>ough</v>
      </c>
      <c r="K381" s="10">
        <f>_xlfn.LET(_xlpm.w,I381,LEN(_xlpm.w))</f>
        <v>2</v>
      </c>
      <c r="L381" s="10">
        <f>_xlfn.LET(_xlpm.w,J381,LEN(_xlpm.w))</f>
        <v>4</v>
      </c>
      <c r="M381" s="10">
        <f>_xlfn.LET(_xlpm.a,K381,_xlpm.b,L381,MAX(_xlpm.a,_xlpm.b))</f>
        <v>4</v>
      </c>
      <c r="N381" s="10">
        <f>_xlfn.LET(_xlpm.d,(K381,L381),MAX(_xlpm.d)-MIN(_xlpm.d))</f>
        <v>2</v>
      </c>
      <c r="O381" s="1" t="str">
        <f>_xlfn.LET(_xlpm.sep,":",_xlpm.w,$G381,_xlfn.CONCAT("~",RIGHT(_xlpm.w,LEN(_xlpm.w)-FIND(_xlpm.sep,_xlpm.w)),"~"))</f>
        <v>~ough~</v>
      </c>
      <c r="P381" s="1" t="str">
        <f>_xlfn.LET(_xlpm.sep,":",_xlpm.w,$G381,_xlfn.CONCAT("[",LEFT(_xlpm.w,FIND(_xlpm.sep,_xlpm.w)-1),"]"))</f>
        <v>[ɑf]</v>
      </c>
      <c r="Q381" s="14" cm="1">
        <f t="array" ref="Q381">SUM(_xlfn._xlws.FILTER($H$2:$H$2300,_xlfn.MAP($O$2:$O$2300,_xlfn.LAMBDA(_xlpm.x,_xlpm.x=$O381))))</f>
        <v>9.5602294455066918E-4</v>
      </c>
      <c r="R381" s="14">
        <f>$H381/Q381</f>
        <v>8.3333333333333329E-2</v>
      </c>
      <c r="S381" s="14" cm="1">
        <f t="array" ref="S381">SUM(_xlfn._xlws.FILTER($H$2:$H$2300,_xlfn.MAP($P$2:$P$2300,_xlfn.LAMBDA(_xlpm.x,_xlpm.x=$P381))))</f>
        <v>3.9834289356277883E-4</v>
      </c>
      <c r="T381" s="14">
        <f>$H381/S381</f>
        <v>0.2</v>
      </c>
      <c r="U381" s="14">
        <f>_xlfn.LET(_xlpm.freq,F381,_xlpm.size,M381+1,_xlpm.F,V381,LOG(1+_xlpm.freq)*LOG(1+_xlpm.size)*_xlpm.F)</f>
        <v>2.7558455003401153E-2</v>
      </c>
      <c r="V381" s="14">
        <f>_xlfn.LET(_xlpm.a,T381,_xlpm.b,R381,2*_xlpm.a*_xlpm.b/(_xlpm.a+_xlpm.b))</f>
        <v>0.11764705882352941</v>
      </c>
      <c r="W381" s="14">
        <f>_xlfn.LET(_xlpm.p,R381,_xlpm.q,T381,LOG(_xlpm.p/_xlpm.q))</f>
        <v>-0.38021124171160608</v>
      </c>
      <c r="X381" s="2"/>
      <c r="AC381" s="2"/>
      <c r="AH381" s="2"/>
      <c r="AI381" s="2"/>
    </row>
    <row r="382" spans="1:35">
      <c r="A382" s="1" t="str">
        <f>_xlfn.LET(_xlpm.sep," : ",CONCATENATE(O382,_xlpm.sep,P382))</f>
        <v>~em~ : [im]</v>
      </c>
      <c r="B382" s="1">
        <f>_xlfn.LET(_xlpm.d,$G382,_xlpm.k,_xlfn.CONCAT(LEFT(TRIM(B$1),1),"*"),COUNTIF(_xlpm.d,_xlpm.k))</f>
        <v>0</v>
      </c>
      <c r="C382" s="1">
        <f>_xlfn.LET(_xlpm.d,$G382,_xlpm.k,_xlfn.CONCAT(LEFT(TRIM(C$1),1),"*"),COUNTIF(_xlpm.d,_xlpm.k))</f>
        <v>0</v>
      </c>
      <c r="D382" s="1">
        <f>_xlfn.LET(_xlpm.d,$G382,_xlpm.k,_xlfn.CONCAT(LEFT(TRIM(D$1),1),"*"),COUNTIF(_xlpm.d,_xlpm.k))</f>
        <v>0</v>
      </c>
      <c r="E382" s="1">
        <f>LOG(F382+1,10)</f>
        <v>0.30102999566398114</v>
      </c>
      <c r="F382" s="7">
        <v>1</v>
      </c>
      <c r="G382" s="9" t="s">
        <v>182</v>
      </c>
      <c r="H382" s="4">
        <f>F382/freq.sum.r6e</f>
        <v>7.9668578712555765E-5</v>
      </c>
      <c r="I382" s="4" t="str">
        <f>_xlfn.LET(_xlpm.sep,":",_xlpm.w,$G382,LEFT(_xlpm.w,FIND(_xlpm.sep,_xlpm.w)-1))</f>
        <v>im</v>
      </c>
      <c r="J382" s="4" t="str">
        <f>_xlfn.LET(_xlpm.sep,":",_xlpm.w,$G382,RIGHT(_xlpm.w,LEN(_xlpm.w)-FIND(_xlpm.sep,_xlpm.w)))</f>
        <v>em</v>
      </c>
      <c r="K382" s="10">
        <f>_xlfn.LET(_xlpm.w,I382,LEN(_xlpm.w))</f>
        <v>2</v>
      </c>
      <c r="L382" s="10">
        <f>_xlfn.LET(_xlpm.w,J382,LEN(_xlpm.w))</f>
        <v>2</v>
      </c>
      <c r="M382" s="10">
        <f>_xlfn.LET(_xlpm.a,K382,_xlpm.b,L382,MAX(_xlpm.a,_xlpm.b))</f>
        <v>2</v>
      </c>
      <c r="N382" s="10">
        <f>_xlfn.LET(_xlpm.d,(K382,L382),MAX(_xlpm.d)-MIN(_xlpm.d))</f>
        <v>0</v>
      </c>
      <c r="O382" s="1" t="str">
        <f>_xlfn.LET(_xlpm.sep,":",_xlpm.w,$G382,_xlfn.CONCAT("~",RIGHT(_xlpm.w,LEN(_xlpm.w)-FIND(_xlpm.sep,_xlpm.w)),"~"))</f>
        <v>~em~</v>
      </c>
      <c r="P382" s="1" t="str">
        <f>_xlfn.LET(_xlpm.sep,":",_xlpm.w,$G382,_xlfn.CONCAT("[",LEFT(_xlpm.w,FIND(_xlpm.sep,_xlpm.w)-1),"]"))</f>
        <v>[im]</v>
      </c>
      <c r="Q382" s="14" cm="1">
        <f t="array" ref="Q382">SUM(_xlfn._xlws.FILTER($H$2:$H$2300,_xlfn.MAP($O$2:$O$2300,_xlfn.LAMBDA(_xlpm.x,_xlpm.x=$O382))))</f>
        <v>2.469725940089229E-3</v>
      </c>
      <c r="R382" s="14">
        <f>$H382/Q382</f>
        <v>3.2258064516129031E-2</v>
      </c>
      <c r="S382" s="14" cm="1">
        <f t="array" ref="S382">SUM(_xlfn._xlws.FILTER($H$2:$H$2300,_xlfn.MAP($P$2:$P$2300,_xlfn.LAMBDA(_xlpm.x,_xlpm.x=$P382))))</f>
        <v>1.0356915232632249E-3</v>
      </c>
      <c r="T382" s="14">
        <f>$H382/S382</f>
        <v>7.6923076923076927E-2</v>
      </c>
      <c r="U382" s="14">
        <f>_xlfn.LET(_xlpm.freq,F382,_xlpm.size,M382+1,_xlpm.F,V382,LOG(1+_xlpm.freq)*LOG(1+_xlpm.size)*_xlpm.F)</f>
        <v>8.2380962081324127E-3</v>
      </c>
      <c r="V382" s="14">
        <f>_xlfn.LET(_xlpm.a,T382,_xlpm.b,R382,2*_xlpm.a*_xlpm.b/(_xlpm.a+_xlpm.b))</f>
        <v>4.5454545454545456E-2</v>
      </c>
      <c r="W382" s="14">
        <f>_xlfn.LET(_xlpm.p,R382,_xlpm.q,T382,LOG(_xlpm.p/_xlpm.q))</f>
        <v>-0.37741834152743597</v>
      </c>
      <c r="X382" s="2"/>
      <c r="AC382" s="2"/>
      <c r="AH382" s="2"/>
      <c r="AI382" s="2"/>
    </row>
    <row r="383" spans="1:35">
      <c r="A383" s="1" t="str">
        <f>_xlfn.LET(_xlpm.sep," : ",CONCATENATE(O383,_xlpm.sep,P383))</f>
        <v>~ab~ : [eɪb]</v>
      </c>
      <c r="B383" s="1">
        <f>_xlfn.LET(_xlpm.d,$G383,_xlpm.k,_xlfn.CONCAT(LEFT(TRIM(B$1),1),"*"),COUNTIF(_xlpm.d,_xlpm.k))</f>
        <v>0</v>
      </c>
      <c r="C383" s="1">
        <f>_xlfn.LET(_xlpm.d,$G383,_xlpm.k,_xlfn.CONCAT(LEFT(TRIM(C$1),1),"*"),COUNTIF(_xlpm.d,_xlpm.k))</f>
        <v>0</v>
      </c>
      <c r="D383" s="1">
        <f>_xlfn.LET(_xlpm.d,$G383,_xlpm.k,_xlfn.CONCAT(LEFT(TRIM(D$1),1),"*"),COUNTIF(_xlpm.d,_xlpm.k))</f>
        <v>0</v>
      </c>
      <c r="E383" s="1">
        <f>LOG(F383+1,10)</f>
        <v>0.60205999132796229</v>
      </c>
      <c r="F383" s="7">
        <v>3</v>
      </c>
      <c r="G383" s="9" t="s">
        <v>537</v>
      </c>
      <c r="H383" s="4">
        <f>F383/freq.sum.r6e</f>
        <v>2.390057361376673E-4</v>
      </c>
      <c r="I383" s="4" t="str">
        <f>_xlfn.LET(_xlpm.sep,":",_xlpm.w,$G383,LEFT(_xlpm.w,FIND(_xlpm.sep,_xlpm.w)-1))</f>
        <v>eɪb</v>
      </c>
      <c r="J383" s="4" t="str">
        <f>_xlfn.LET(_xlpm.sep,":",_xlpm.w,$G383,RIGHT(_xlpm.w,LEN(_xlpm.w)-FIND(_xlpm.sep,_xlpm.w)))</f>
        <v>ab</v>
      </c>
      <c r="K383" s="10">
        <f>_xlfn.LET(_xlpm.w,I383,LEN(_xlpm.w))</f>
        <v>3</v>
      </c>
      <c r="L383" s="10">
        <f>_xlfn.LET(_xlpm.w,J383,LEN(_xlpm.w))</f>
        <v>2</v>
      </c>
      <c r="M383" s="10">
        <f>_xlfn.LET(_xlpm.a,K383,_xlpm.b,L383,MAX(_xlpm.a,_xlpm.b))</f>
        <v>3</v>
      </c>
      <c r="N383" s="10">
        <f>_xlfn.LET(_xlpm.d,(K383,L383),MAX(_xlpm.d)-MIN(_xlpm.d))</f>
        <v>1</v>
      </c>
      <c r="O383" s="1" t="str">
        <f>_xlfn.LET(_xlpm.sep,":",_xlpm.w,$G383,_xlfn.CONCAT("~",RIGHT(_xlpm.w,LEN(_xlpm.w)-FIND(_xlpm.sep,_xlpm.w)),"~"))</f>
        <v>~ab~</v>
      </c>
      <c r="P383" s="1" t="str">
        <f>_xlfn.LET(_xlpm.sep,":",_xlpm.w,$G383,_xlfn.CONCAT("[",LEFT(_xlpm.w,FIND(_xlpm.sep,_xlpm.w)-1),"]"))</f>
        <v>[eɪb]</v>
      </c>
      <c r="Q383" s="14" cm="1">
        <f t="array" ref="Q383">SUM(_xlfn._xlws.FILTER($H$2:$H$2300,_xlfn.MAP($O$2:$O$2300,_xlfn.LAMBDA(_xlpm.x,_xlpm.x=$O383))))</f>
        <v>1.5137029955385596E-3</v>
      </c>
      <c r="R383" s="14">
        <f>$H383/Q383</f>
        <v>0.15789473684210525</v>
      </c>
      <c r="S383" s="14" cm="1">
        <f t="array" ref="S383">SUM(_xlfn._xlws.FILTER($H$2:$H$2300,_xlfn.MAP($P$2:$P$2300,_xlfn.LAMBDA(_xlpm.x,_xlpm.x=$P383))))</f>
        <v>6.3734862970044612E-4</v>
      </c>
      <c r="T383" s="14">
        <f>$H383/S383</f>
        <v>0.375</v>
      </c>
      <c r="U383" s="14">
        <f>_xlfn.LET(_xlpm.freq,F383,_xlpm.size,M383+1,_xlpm.F,V383,LOG(1+_xlpm.freq)*LOG(1+_xlpm.size)*_xlpm.F)</f>
        <v>9.3515972166455394E-2</v>
      </c>
      <c r="V383" s="14">
        <f>_xlfn.LET(_xlpm.a,T383,_xlpm.b,R383,2*_xlpm.a*_xlpm.b/(_xlpm.a+_xlpm.b))</f>
        <v>0.22222222222222218</v>
      </c>
      <c r="W383" s="14">
        <f>_xlfn.LET(_xlpm.p,R383,_xlpm.q,T383,LOG(_xlpm.p/_xlpm.q))</f>
        <v>-0.37566361396088538</v>
      </c>
      <c r="X383" s="2"/>
      <c r="AC383" s="2"/>
      <c r="AH383" s="2"/>
      <c r="AI383" s="2"/>
    </row>
    <row r="384" spans="1:35">
      <c r="A384" s="1" t="str">
        <f>_xlfn.LET(_xlpm.sep," : ",CONCATENATE(O384,_xlpm.sep,P384))</f>
        <v>~ap~ : [eɪp]</v>
      </c>
      <c r="B384" s="1">
        <f>_xlfn.LET(_xlpm.d,$G384,_xlpm.k,_xlfn.CONCAT(LEFT(TRIM(B$1),1),"*"),COUNTIF(_xlpm.d,_xlpm.k))</f>
        <v>0</v>
      </c>
      <c r="C384" s="1">
        <f>_xlfn.LET(_xlpm.d,$G384,_xlpm.k,_xlfn.CONCAT(LEFT(TRIM(C$1),1),"*"),COUNTIF(_xlpm.d,_xlpm.k))</f>
        <v>0</v>
      </c>
      <c r="D384" s="1">
        <f>_xlfn.LET(_xlpm.d,$G384,_xlpm.k,_xlfn.CONCAT(LEFT(TRIM(D$1),1),"*"),COUNTIF(_xlpm.d,_xlpm.k))</f>
        <v>0</v>
      </c>
      <c r="E384" s="1">
        <f>LOG(F384+1,10)</f>
        <v>0.69897000433601875</v>
      </c>
      <c r="F384" s="7">
        <v>4</v>
      </c>
      <c r="G384" s="9" t="s">
        <v>596</v>
      </c>
      <c r="H384" s="4">
        <f>F384/freq.sum.r6e</f>
        <v>3.1867431485022306E-4</v>
      </c>
      <c r="I384" s="4" t="str">
        <f>_xlfn.LET(_xlpm.sep,":",_xlpm.w,$G384,LEFT(_xlpm.w,FIND(_xlpm.sep,_xlpm.w)-1))</f>
        <v>eɪp</v>
      </c>
      <c r="J384" s="4" t="str">
        <f>_xlfn.LET(_xlpm.sep,":",_xlpm.w,$G384,RIGHT(_xlpm.w,LEN(_xlpm.w)-FIND(_xlpm.sep,_xlpm.w)))</f>
        <v>ap</v>
      </c>
      <c r="K384" s="10">
        <f>_xlfn.LET(_xlpm.w,I384,LEN(_xlpm.w))</f>
        <v>3</v>
      </c>
      <c r="L384" s="10">
        <f>_xlfn.LET(_xlpm.w,J384,LEN(_xlpm.w))</f>
        <v>2</v>
      </c>
      <c r="M384" s="10">
        <f>_xlfn.LET(_xlpm.a,K384,_xlpm.b,L384,MAX(_xlpm.a,_xlpm.b))</f>
        <v>3</v>
      </c>
      <c r="N384" s="10">
        <f>_xlfn.LET(_xlpm.d,(K384,L384),MAX(_xlpm.d)-MIN(_xlpm.d))</f>
        <v>1</v>
      </c>
      <c r="O384" s="1" t="str">
        <f>_xlfn.LET(_xlpm.sep,":",_xlpm.w,$G384,_xlfn.CONCAT("~",RIGHT(_xlpm.w,LEN(_xlpm.w)-FIND(_xlpm.sep,_xlpm.w)),"~"))</f>
        <v>~ap~</v>
      </c>
      <c r="P384" s="1" t="str">
        <f>_xlfn.LET(_xlpm.sep,":",_xlpm.w,$G384,_xlfn.CONCAT("[",LEFT(_xlpm.w,FIND(_xlpm.sep,_xlpm.w)-1),"]"))</f>
        <v>[eɪp]</v>
      </c>
      <c r="Q384" s="14" cm="1">
        <f t="array" ref="Q384">SUM(_xlfn._xlws.FILTER($H$2:$H$2300,_xlfn.MAP($O$2:$O$2300,_xlfn.LAMBDA(_xlpm.x,_xlpm.x=$O384))))</f>
        <v>1.5137029955385596E-3</v>
      </c>
      <c r="R384" s="14">
        <f>$H384/Q384</f>
        <v>0.21052631578947367</v>
      </c>
      <c r="S384" s="14" cm="1">
        <f t="array" ref="S384">SUM(_xlfn._xlws.FILTER($H$2:$H$2300,_xlfn.MAP($P$2:$P$2300,_xlfn.LAMBDA(_xlpm.x,_xlpm.x=$P384))))</f>
        <v>6.3734862970044612E-4</v>
      </c>
      <c r="T384" s="14">
        <f>$H384/S384</f>
        <v>0.5</v>
      </c>
      <c r="U384" s="14">
        <f>_xlfn.LET(_xlpm.freq,F384,_xlpm.size,M384+1,_xlpm.F,V384,LOG(1+_xlpm.freq)*LOG(1+_xlpm.size)*_xlpm.F)</f>
        <v>0.14475824206266494</v>
      </c>
      <c r="V384" s="14">
        <f>_xlfn.LET(_xlpm.a,T384,_xlpm.b,R384,2*_xlpm.a*_xlpm.b/(_xlpm.a+_xlpm.b))</f>
        <v>0.29629629629629628</v>
      </c>
      <c r="W384" s="14">
        <f>_xlfn.LET(_xlpm.p,R384,_xlpm.q,T384,LOG(_xlpm.p/_xlpm.q))</f>
        <v>-0.37566361396088538</v>
      </c>
      <c r="X384" s="2"/>
      <c r="AC384" s="2"/>
      <c r="AH384" s="2"/>
      <c r="AI384" s="2"/>
    </row>
    <row r="385" spans="1:35">
      <c r="A385" s="1" t="str">
        <f>_xlfn.LET(_xlpm.sep," : ",CONCATENATE(O385,_xlpm.sep,P385))</f>
        <v>~ep~ : [ɛp]</v>
      </c>
      <c r="B385" s="1">
        <f>_xlfn.LET(_xlpm.d,$G385,_xlpm.k,_xlfn.CONCAT(LEFT(TRIM(B$1),1),"*"),COUNTIF(_xlpm.d,_xlpm.k))</f>
        <v>0</v>
      </c>
      <c r="C385" s="1">
        <f>_xlfn.LET(_xlpm.d,$G385,_xlpm.k,_xlfn.CONCAT(LEFT(TRIM(C$1),1),"*"),COUNTIF(_xlpm.d,_xlpm.k))</f>
        <v>0</v>
      </c>
      <c r="D385" s="1">
        <f>_xlfn.LET(_xlpm.d,$G385,_xlpm.k,_xlfn.CONCAT(LEFT(TRIM(D$1),1),"*"),COUNTIF(_xlpm.d,_xlpm.k))</f>
        <v>0</v>
      </c>
      <c r="E385" s="1">
        <f>LOG(F385+1,10)</f>
        <v>0.95424250943932487</v>
      </c>
      <c r="F385" s="7">
        <v>8</v>
      </c>
      <c r="G385" s="9" t="s">
        <v>1418</v>
      </c>
      <c r="H385" s="4">
        <f>F385/freq.sum.r6e</f>
        <v>6.3734862970044612E-4</v>
      </c>
      <c r="I385" s="1" t="str">
        <f>_xlfn.LET(_xlpm.sep,":",_xlpm.w,$G385,LEFT(_xlpm.w,FIND(_xlpm.sep,_xlpm.w)-1))</f>
        <v>ɛp</v>
      </c>
      <c r="J385" s="1" t="str">
        <f>_xlfn.LET(_xlpm.sep,":",_xlpm.w,$G385,RIGHT(_xlpm.w,LEN(_xlpm.w)-FIND(_xlpm.sep,_xlpm.w)))</f>
        <v>ep</v>
      </c>
      <c r="K385" s="10">
        <f>_xlfn.LET(_xlpm.w,I385,LEN(_xlpm.w))</f>
        <v>2</v>
      </c>
      <c r="L385" s="10">
        <f>_xlfn.LET(_xlpm.w,J385,LEN(_xlpm.w))</f>
        <v>2</v>
      </c>
      <c r="M385" s="10">
        <f>_xlfn.LET(_xlpm.a,K385,_xlpm.b,L385,MAX(_xlpm.a,_xlpm.b))</f>
        <v>2</v>
      </c>
      <c r="N385" s="10">
        <f>_xlfn.LET(_xlpm.d,(K385,L385),MAX(_xlpm.d)-MIN(_xlpm.d))</f>
        <v>0</v>
      </c>
      <c r="O385" s="1" t="str">
        <f>_xlfn.LET(_xlpm.sep,":",_xlpm.w,$G385,_xlfn.CONCAT("~",RIGHT(_xlpm.w,LEN(_xlpm.w)-FIND(_xlpm.sep,_xlpm.w)),"~"))</f>
        <v>~ep~</v>
      </c>
      <c r="P385" s="1" t="str">
        <f>_xlfn.LET(_xlpm.sep,":",_xlpm.w,$G385,_xlfn.CONCAT("[",LEFT(_xlpm.w,FIND(_xlpm.sep,_xlpm.w)-1),"]"))</f>
        <v>[ɛp]</v>
      </c>
      <c r="Q385" s="14" cm="1">
        <f t="array" ref="Q385">SUM(_xlfn._xlws.FILTER($H$2:$H$2302,_xlfn.MAP($O$2:$O$2302,_xlfn.LAMBDA(_xlpm.x,_xlpm.x=$O385))))</f>
        <v>2.0713830465264498E-3</v>
      </c>
      <c r="R385" s="14">
        <f>$H385/Q385</f>
        <v>0.30769230769230771</v>
      </c>
      <c r="S385" s="14" cm="1">
        <f t="array" ref="S385">SUM(_xlfn._xlws.FILTER($H$2:$H$2302,_xlfn.MAP($P$2:$P$2302,_xlfn.LAMBDA(_xlpm.x,_xlpm.x=$P385))))</f>
        <v>8.7635436583811336E-4</v>
      </c>
      <c r="T385" s="14">
        <f>$H385/S385</f>
        <v>0.72727272727272729</v>
      </c>
      <c r="U385" s="14">
        <f>_xlfn.LET(_xlpm.freq,F385,_xlpm.size,M385+1,_xlpm.F,V385,LOG(1+_xlpm.freq)*LOG(1+_xlpm.size)*_xlpm.F)</f>
        <v>0.24843729165743267</v>
      </c>
      <c r="V385" s="14">
        <f>_xlfn.LET(_xlpm.a,T385,_xlpm.b,R385,2*_xlpm.a*_xlpm.b/(_xlpm.a+_xlpm.b))</f>
        <v>0.43243243243243246</v>
      </c>
      <c r="W385" s="14">
        <f>_xlfn.LET(_xlpm.p,R385,_xlpm.q,T385,LOG(_xlpm.p/_xlpm.q))</f>
        <v>-0.37358066281259295</v>
      </c>
      <c r="X385" s="2"/>
      <c r="AC385" s="2"/>
      <c r="AH385" s="2"/>
      <c r="AI385" s="2"/>
    </row>
    <row r="386" spans="1:35">
      <c r="A386" s="1" t="str">
        <f>_xlfn.LET(_xlpm.sep," : ",CONCATENATE(O386,_xlpm.sep,P386))</f>
        <v>~ip~ : [aɪp]</v>
      </c>
      <c r="B386" s="1">
        <f>_xlfn.LET(_xlpm.d,$G386,_xlpm.k,_xlfn.CONCAT(LEFT(TRIM(B$1),1),"*"),COUNTIF(_xlpm.d,_xlpm.k))</f>
        <v>0</v>
      </c>
      <c r="C386" s="1">
        <f>_xlfn.LET(_xlpm.d,$G386,_xlpm.k,_xlfn.CONCAT(LEFT(TRIM(C$1),1),"*"),COUNTIF(_xlpm.d,_xlpm.k))</f>
        <v>0</v>
      </c>
      <c r="D386" s="1">
        <f>_xlfn.LET(_xlpm.d,$G386,_xlpm.k,_xlfn.CONCAT(LEFT(TRIM(D$1),1),"*"),COUNTIF(_xlpm.d,_xlpm.k))</f>
        <v>0</v>
      </c>
      <c r="E386" s="1">
        <f>LOG(F386+1,10)</f>
        <v>0.69897000433601875</v>
      </c>
      <c r="F386" s="7">
        <v>4</v>
      </c>
      <c r="G386" s="9" t="s">
        <v>461</v>
      </c>
      <c r="H386" s="4">
        <f>F386/freq.sum.r6e</f>
        <v>3.1867431485022306E-4</v>
      </c>
      <c r="I386" s="4" t="str">
        <f>_xlfn.LET(_xlpm.sep,":",_xlpm.w,$G386,LEFT(_xlpm.w,FIND(_xlpm.sep,_xlpm.w)-1))</f>
        <v>aɪp</v>
      </c>
      <c r="J386" s="4" t="str">
        <f>_xlfn.LET(_xlpm.sep,":",_xlpm.w,$G386,RIGHT(_xlpm.w,LEN(_xlpm.w)-FIND(_xlpm.sep,_xlpm.w)))</f>
        <v>ip</v>
      </c>
      <c r="K386" s="10">
        <f>_xlfn.LET(_xlpm.w,I386,LEN(_xlpm.w))</f>
        <v>3</v>
      </c>
      <c r="L386" s="10">
        <f>_xlfn.LET(_xlpm.w,J386,LEN(_xlpm.w))</f>
        <v>2</v>
      </c>
      <c r="M386" s="10">
        <f>_xlfn.LET(_xlpm.a,K386,_xlpm.b,L386,MAX(_xlpm.a,_xlpm.b))</f>
        <v>3</v>
      </c>
      <c r="N386" s="10">
        <f>_xlfn.LET(_xlpm.d,(K386,L386),MAX(_xlpm.d)-MIN(_xlpm.d))</f>
        <v>1</v>
      </c>
      <c r="O386" s="1" t="str">
        <f>_xlfn.LET(_xlpm.sep,":",_xlpm.w,$G386,_xlfn.CONCAT("~",RIGHT(_xlpm.w,LEN(_xlpm.w)-FIND(_xlpm.sep,_xlpm.w)),"~"))</f>
        <v>~ip~</v>
      </c>
      <c r="P386" s="1" t="str">
        <f>_xlfn.LET(_xlpm.sep,":",_xlpm.w,$G386,_xlfn.CONCAT("[",LEFT(_xlpm.w,FIND(_xlpm.sep,_xlpm.w)-1),"]"))</f>
        <v>[aɪp]</v>
      </c>
      <c r="Q386" s="14" cm="1">
        <f t="array" ref="Q386">SUM(_xlfn._xlws.FILTER($H$2:$H$2300,_xlfn.MAP($O$2:$O$2300,_xlfn.LAMBDA(_xlpm.x,_xlpm.x=$O386))))</f>
        <v>2.0713830465264498E-3</v>
      </c>
      <c r="R386" s="14">
        <f>$H386/Q386</f>
        <v>0.15384615384615385</v>
      </c>
      <c r="S386" s="14" cm="1">
        <f t="array" ref="S386">SUM(_xlfn._xlws.FILTER($H$2:$H$2300,_xlfn.MAP($P$2:$P$2300,_xlfn.LAMBDA(_xlpm.x,_xlpm.x=$P386))))</f>
        <v>8.7635436583811347E-4</v>
      </c>
      <c r="T386" s="14">
        <f>$H386/S386</f>
        <v>0.36363636363636359</v>
      </c>
      <c r="U386" s="14">
        <f>_xlfn.LET(_xlpm.freq,F386,_xlpm.size,M386+1,_xlpm.F,V386,LOG(1+_xlpm.freq)*LOG(1+_xlpm.size)*_xlpm.F)</f>
        <v>0.10563439285653926</v>
      </c>
      <c r="V386" s="14">
        <f>_xlfn.LET(_xlpm.a,T386,_xlpm.b,R386,2*_xlpm.a*_xlpm.b/(_xlpm.a+_xlpm.b))</f>
        <v>0.21621621621621617</v>
      </c>
      <c r="W386" s="14">
        <f>_xlfn.LET(_xlpm.p,R386,_xlpm.q,T386,LOG(_xlpm.p/_xlpm.q))</f>
        <v>-0.37358066281259289</v>
      </c>
      <c r="X386" s="2"/>
      <c r="AC386" s="2"/>
      <c r="AH386" s="2"/>
      <c r="AI386" s="2"/>
    </row>
    <row r="387" spans="1:35">
      <c r="A387" s="1" t="str">
        <f>_xlfn.LET(_xlpm.sep," : ",CONCATENATE(O387,_xlpm.sep,P387))</f>
        <v>~es~ : [iz]</v>
      </c>
      <c r="B387" s="1">
        <f>_xlfn.LET(_xlpm.d,$G387,_xlpm.k,_xlfn.CONCAT(LEFT(TRIM(B$1),1),"*"),COUNTIF(_xlpm.d,_xlpm.k))</f>
        <v>0</v>
      </c>
      <c r="C387" s="1">
        <f>_xlfn.LET(_xlpm.d,$G387,_xlpm.k,_xlfn.CONCAT(LEFT(TRIM(C$1),1),"*"),COUNTIF(_xlpm.d,_xlpm.k))</f>
        <v>0</v>
      </c>
      <c r="D387" s="1">
        <f>_xlfn.LET(_xlpm.d,$G387,_xlpm.k,_xlfn.CONCAT(LEFT(TRIM(D$1),1),"*"),COUNTIF(_xlpm.d,_xlpm.k))</f>
        <v>0</v>
      </c>
      <c r="E387" s="1">
        <f>LOG(F387+1,10)</f>
        <v>0.47712125471966244</v>
      </c>
      <c r="F387" s="7">
        <v>2</v>
      </c>
      <c r="G387" s="9" t="s">
        <v>236</v>
      </c>
      <c r="H387" s="4">
        <f>F387/freq.sum.r6e</f>
        <v>1.5933715742511153E-4</v>
      </c>
      <c r="I387" s="1" t="str">
        <f>_xlfn.LET(_xlpm.sep,":",_xlpm.w,$G387,LEFT(_xlpm.w,FIND(_xlpm.sep,_xlpm.w)-1))</f>
        <v>iz</v>
      </c>
      <c r="J387" s="1" t="str">
        <f>_xlfn.LET(_xlpm.sep,":",_xlpm.w,$G387,RIGHT(_xlpm.w,LEN(_xlpm.w)-FIND(_xlpm.sep,_xlpm.w)))</f>
        <v>es</v>
      </c>
      <c r="K387" s="10">
        <f>_xlfn.LET(_xlpm.w,I387,LEN(_xlpm.w))</f>
        <v>2</v>
      </c>
      <c r="L387" s="10">
        <f>_xlfn.LET(_xlpm.w,J387,LEN(_xlpm.w))</f>
        <v>2</v>
      </c>
      <c r="M387" s="10">
        <f>_xlfn.LET(_xlpm.a,K387,_xlpm.b,L387,MAX(_xlpm.a,_xlpm.b))</f>
        <v>2</v>
      </c>
      <c r="N387" s="10">
        <f>_xlfn.LET(_xlpm.d,(K387,L387),MAX(_xlpm.d)-MIN(_xlpm.d))</f>
        <v>0</v>
      </c>
      <c r="O387" s="1" t="str">
        <f>_xlfn.LET(_xlpm.sep,":",_xlpm.w,$G387,_xlfn.CONCAT("~",RIGHT(_xlpm.w,LEN(_xlpm.w)-FIND(_xlpm.sep,_xlpm.w)),"~"))</f>
        <v>~es~</v>
      </c>
      <c r="P387" s="1" t="str">
        <f>_xlfn.LET(_xlpm.sep,":",_xlpm.w,$G387,_xlfn.CONCAT("[",LEFT(_xlpm.w,FIND(_xlpm.sep,_xlpm.w)-1),"]"))</f>
        <v>[iz]</v>
      </c>
      <c r="Q387" s="14" cm="1">
        <f t="array" ref="Q387">SUM(_xlfn._xlws.FILTER($H$2:$H$2302,_xlfn.MAP($O$2:$O$2302,_xlfn.LAMBDA(_xlpm.x,_xlpm.x=$O387))))</f>
        <v>4.8597833014659021E-3</v>
      </c>
      <c r="R387" s="14">
        <f>$H387/Q387</f>
        <v>3.2786885245901634E-2</v>
      </c>
      <c r="S387" s="14" cm="1">
        <f t="array" ref="S387">SUM(_xlfn._xlws.FILTER($H$2:$H$2302,_xlfn.MAP($P$2:$P$2302,_xlfn.LAMBDA(_xlpm.x,_xlpm.x=$P387))))</f>
        <v>2.0713830465264498E-3</v>
      </c>
      <c r="T387" s="14">
        <f>$H387/S387</f>
        <v>7.6923076923076927E-2</v>
      </c>
      <c r="U387" s="14">
        <f>_xlfn.LET(_xlpm.freq,F387,_xlpm.size,M387+1,_xlpm.F,V387,LOG(1+_xlpm.freq)*LOG(1+_xlpm.size)*_xlpm.F)</f>
        <v>1.3207154872593401E-2</v>
      </c>
      <c r="V387" s="14">
        <f>_xlfn.LET(_xlpm.a,T387,_xlpm.b,R387,2*_xlpm.a*_xlpm.b/(_xlpm.a+_xlpm.b))</f>
        <v>4.5977011494252866E-2</v>
      </c>
      <c r="W387" s="14">
        <f>_xlfn.LET(_xlpm.p,R387,_xlpm.q,T387,LOG(_xlpm.p/_xlpm.q))</f>
        <v>-0.37035648703994917</v>
      </c>
      <c r="X387" s="2"/>
      <c r="AC387" s="2"/>
      <c r="AH387" s="2"/>
      <c r="AI387" s="2"/>
    </row>
    <row r="388" spans="1:35">
      <c r="A388" s="1" t="str">
        <f>_xlfn.LET(_xlpm.sep," : ",CONCATENATE(O388,_xlpm.sep,P388))</f>
        <v>~es~ : [uz]</v>
      </c>
      <c r="B388" s="1">
        <f>_xlfn.LET(_xlpm.d,$G388,_xlpm.k,_xlfn.CONCAT(LEFT(TRIM(B$1),1),"*"),COUNTIF(_xlpm.d,_xlpm.k))</f>
        <v>0</v>
      </c>
      <c r="C388" s="1">
        <f>_xlfn.LET(_xlpm.d,$G388,_xlpm.k,_xlfn.CONCAT(LEFT(TRIM(C$1),1),"*"),COUNTIF(_xlpm.d,_xlpm.k))</f>
        <v>0</v>
      </c>
      <c r="D388" s="1">
        <f>_xlfn.LET(_xlpm.d,$G388,_xlpm.k,_xlfn.CONCAT(LEFT(TRIM(D$1),1),"*"),COUNTIF(_xlpm.d,_xlpm.k))</f>
        <v>0</v>
      </c>
      <c r="E388" s="1">
        <f>LOG(F388+1,10)</f>
        <v>0.30102999566398114</v>
      </c>
      <c r="F388" s="7">
        <v>1</v>
      </c>
      <c r="G388" s="9" t="s">
        <v>2259</v>
      </c>
      <c r="H388" s="4">
        <f>F388/freq.sum.r6e</f>
        <v>7.9668578712555765E-5</v>
      </c>
      <c r="I388" s="1" t="str">
        <f>_xlfn.LET(_xlpm.sep,":",_xlpm.w,$G388,LEFT(_xlpm.w,FIND(_xlpm.sep,_xlpm.w)-1))</f>
        <v>uz</v>
      </c>
      <c r="J388" s="1" t="str">
        <f>_xlfn.LET(_xlpm.sep,":",_xlpm.w,$G388,RIGHT(_xlpm.w,LEN(_xlpm.w)-FIND(_xlpm.sep,_xlpm.w)))</f>
        <v>es</v>
      </c>
      <c r="K388" s="10">
        <f>_xlfn.LET(_xlpm.w,I388,LEN(_xlpm.w))</f>
        <v>2</v>
      </c>
      <c r="L388" s="10">
        <f>_xlfn.LET(_xlpm.w,J388,LEN(_xlpm.w))</f>
        <v>2</v>
      </c>
      <c r="M388" s="10">
        <f>_xlfn.LET(_xlpm.a,K388,_xlpm.b,L388,MAX(_xlpm.a,_xlpm.b))</f>
        <v>2</v>
      </c>
      <c r="N388" s="10">
        <f>_xlfn.LET(_xlpm.d,(K388,L388),MAX(_xlpm.d)-MIN(_xlpm.d))</f>
        <v>0</v>
      </c>
      <c r="O388" s="1" t="str">
        <f>_xlfn.LET(_xlpm.sep,":",_xlpm.w,$G388,_xlfn.CONCAT("~",RIGHT(_xlpm.w,LEN(_xlpm.w)-FIND(_xlpm.sep,_xlpm.w)),"~"))</f>
        <v>~es~</v>
      </c>
      <c r="P388" s="1" t="str">
        <f>_xlfn.LET(_xlpm.sep,":",_xlpm.w,$G388,_xlfn.CONCAT("[",LEFT(_xlpm.w,FIND(_xlpm.sep,_xlpm.w)-1),"]"))</f>
        <v>[uz]</v>
      </c>
      <c r="Q388" s="14" cm="1">
        <f t="array" ref="Q388">SUM(_xlfn._xlws.FILTER($H$2:$H$2302,_xlfn.MAP($O$2:$O$2302,_xlfn.LAMBDA(_xlpm.x,_xlpm.x=$O388))))</f>
        <v>4.8597833014659021E-3</v>
      </c>
      <c r="R388" s="14">
        <f>$H388/Q388</f>
        <v>1.6393442622950817E-2</v>
      </c>
      <c r="S388" s="14" cm="1">
        <f t="array" ref="S388">SUM(_xlfn._xlws.FILTER($H$2:$H$2302,_xlfn.MAP($P$2:$P$2302,_xlfn.LAMBDA(_xlpm.x,_xlpm.x=$P388))))</f>
        <v>2.0713830465264502E-3</v>
      </c>
      <c r="T388" s="14">
        <f>$H388/S388</f>
        <v>3.8461538461538457E-2</v>
      </c>
      <c r="U388" s="14">
        <f>_xlfn.LET(_xlpm.freq,F388,_xlpm.size,M388+1,_xlpm.F,V388,LOG(1+_xlpm.freq)*LOG(1+_xlpm.size)*_xlpm.F)</f>
        <v>4.1663934845727144E-3</v>
      </c>
      <c r="V388" s="14">
        <f>_xlfn.LET(_xlpm.a,T388,_xlpm.b,R388,2*_xlpm.a*_xlpm.b/(_xlpm.a+_xlpm.b))</f>
        <v>2.2988505747126433E-2</v>
      </c>
      <c r="W388" s="14">
        <f>_xlfn.LET(_xlpm.p,R388,_xlpm.q,T388,LOG(_xlpm.p/_xlpm.q))</f>
        <v>-0.37035648703994911</v>
      </c>
      <c r="X388" s="2"/>
      <c r="AC388" s="2"/>
      <c r="AH388" s="2"/>
      <c r="AI388" s="2"/>
    </row>
    <row r="389" spans="1:35">
      <c r="A389" s="1" t="str">
        <f>_xlfn.LET(_xlpm.sep," : ",CONCATENATE(O389,_xlpm.sep,P389))</f>
        <v>~an~ : [æn]</v>
      </c>
      <c r="B389" s="1">
        <f>_xlfn.LET(_xlpm.d,$G389,_xlpm.k,_xlfn.CONCAT(LEFT(TRIM(B$1),1),"*"),COUNTIF(_xlpm.d,_xlpm.k))</f>
        <v>0</v>
      </c>
      <c r="C389" s="1">
        <f>_xlfn.LET(_xlpm.d,$G389,_xlpm.k,_xlfn.CONCAT(LEFT(TRIM(C$1),1),"*"),COUNTIF(_xlpm.d,_xlpm.k))</f>
        <v>0</v>
      </c>
      <c r="D389" s="1">
        <f>_xlfn.LET(_xlpm.d,$G389,_xlpm.k,_xlfn.CONCAT(LEFT(TRIM(D$1),1),"*"),COUNTIF(_xlpm.d,_xlpm.k))</f>
        <v>0</v>
      </c>
      <c r="E389" s="1">
        <f>LOG(F389+1,10)</f>
        <v>1.5051499783199058</v>
      </c>
      <c r="F389" s="7">
        <v>31</v>
      </c>
      <c r="G389" s="9" t="s">
        <v>37</v>
      </c>
      <c r="H389" s="4">
        <f>F389/freq.sum.r6e</f>
        <v>2.469725940089229E-3</v>
      </c>
      <c r="I389" s="1" t="str">
        <f>_xlfn.LET(_xlpm.sep,":",_xlpm.w,$G389,LEFT(_xlpm.w,FIND(_xlpm.sep,_xlpm.w)-1))</f>
        <v>æn</v>
      </c>
      <c r="J389" s="1" t="str">
        <f>_xlfn.LET(_xlpm.sep,":",_xlpm.w,$G389,RIGHT(_xlpm.w,LEN(_xlpm.w)-FIND(_xlpm.sep,_xlpm.w)))</f>
        <v>an</v>
      </c>
      <c r="K389" s="10">
        <f>_xlfn.LET(_xlpm.w,I389,LEN(_xlpm.w))</f>
        <v>2</v>
      </c>
      <c r="L389" s="10">
        <f>_xlfn.LET(_xlpm.w,J389,LEN(_xlpm.w))</f>
        <v>2</v>
      </c>
      <c r="M389" s="10">
        <f>_xlfn.LET(_xlpm.a,K389,_xlpm.b,L389,MAX(_xlpm.a,_xlpm.b))</f>
        <v>2</v>
      </c>
      <c r="N389" s="10">
        <f>_xlfn.LET(_xlpm.d,(K389,L389),MAX(_xlpm.d)-MIN(_xlpm.d))</f>
        <v>0</v>
      </c>
      <c r="O389" s="1" t="str">
        <f>_xlfn.LET(_xlpm.sep,":",_xlpm.w,$G389,_xlfn.CONCAT("~",RIGHT(_xlpm.w,LEN(_xlpm.w)-FIND(_xlpm.sep,_xlpm.w)),"~"))</f>
        <v>~an~</v>
      </c>
      <c r="P389" s="1" t="str">
        <f>_xlfn.LET(_xlpm.sep,":",_xlpm.w,$G389,_xlfn.CONCAT("[",LEFT(_xlpm.w,FIND(_xlpm.sep,_xlpm.w)-1),"]"))</f>
        <v>[æn]</v>
      </c>
      <c r="Q389" s="14" cm="1">
        <f t="array" ref="Q389">SUM(_xlfn._xlws.FILTER($H$2:$H$2300,_xlfn.MAP($O$2:$O$2300,_xlfn.LAMBDA(_xlpm.x,_xlpm.x=$O389))))</f>
        <v>6.5328234544295731E-3</v>
      </c>
      <c r="R389" s="14">
        <f>$H389/Q389</f>
        <v>0.37804878048780488</v>
      </c>
      <c r="S389" s="14" cm="1">
        <f t="array" ref="S389">SUM(_xlfn._xlws.FILTER($H$2:$H$2300,_xlfn.MAP($P$2:$P$2300,_xlfn.LAMBDA(_xlpm.x,_xlpm.x=$P389))))</f>
        <v>2.7884002549394523E-3</v>
      </c>
      <c r="T389" s="14">
        <f>$H389/S389</f>
        <v>0.88571428571428568</v>
      </c>
      <c r="U389" s="14">
        <f>_xlfn.LET(_xlpm.freq,F389,_xlpm.size,M389+1,_xlpm.F,V389,LOG(1+_xlpm.freq)*LOG(1+_xlpm.size)*_xlpm.F)</f>
        <v>0.4802035567475475</v>
      </c>
      <c r="V389" s="14">
        <f>_xlfn.LET(_xlpm.a,T389,_xlpm.b,R389,2*_xlpm.a*_xlpm.b/(_xlpm.a+_xlpm.b))</f>
        <v>0.52991452991452992</v>
      </c>
      <c r="W389" s="14">
        <f>_xlfn.LET(_xlpm.p,R389,_xlpm.q,T389,LOG(_xlpm.p/_xlpm.q))</f>
        <v>-0.36974580803344098</v>
      </c>
      <c r="X389" s="2"/>
      <c r="AC389" s="2"/>
      <c r="AH389" s="2"/>
      <c r="AI389" s="2"/>
    </row>
    <row r="390" spans="1:35">
      <c r="A390" s="1" t="str">
        <f>_xlfn.LET(_xlpm.sep," : ",CONCATENATE(O390,_xlpm.sep,P390))</f>
        <v>~ant~ : [ænt]</v>
      </c>
      <c r="B390" s="1">
        <f>_xlfn.LET(_xlpm.d,$G390,_xlpm.k,_xlfn.CONCAT(LEFT(TRIM(B$1),1),"*"),COUNTIF(_xlpm.d,_xlpm.k))</f>
        <v>0</v>
      </c>
      <c r="C390" s="1">
        <f>_xlfn.LET(_xlpm.d,$G390,_xlpm.k,_xlfn.CONCAT(LEFT(TRIM(C$1),1),"*"),COUNTIF(_xlpm.d,_xlpm.k))</f>
        <v>0</v>
      </c>
      <c r="D390" s="1">
        <f>_xlfn.LET(_xlpm.d,$G390,_xlpm.k,_xlfn.CONCAT(LEFT(TRIM(D$1),1),"*"),COUNTIF(_xlpm.d,_xlpm.k))</f>
        <v>0</v>
      </c>
      <c r="E390" s="1">
        <f>LOG(F390+1,10)</f>
        <v>1</v>
      </c>
      <c r="F390" s="7">
        <v>9</v>
      </c>
      <c r="G390" s="9" t="s">
        <v>39</v>
      </c>
      <c r="H390" s="4">
        <f>F390/freq.sum.r6e</f>
        <v>7.1701720841300194E-4</v>
      </c>
      <c r="I390" s="1" t="str">
        <f>_xlfn.LET(_xlpm.sep,":",_xlpm.w,$G390,LEFT(_xlpm.w,FIND(_xlpm.sep,_xlpm.w)-1))</f>
        <v>ænt</v>
      </c>
      <c r="J390" s="1" t="str">
        <f>_xlfn.LET(_xlpm.sep,":",_xlpm.w,$G390,RIGHT(_xlpm.w,LEN(_xlpm.w)-FIND(_xlpm.sep,_xlpm.w)))</f>
        <v>ant</v>
      </c>
      <c r="K390" s="10">
        <f>_xlfn.LET(_xlpm.w,I390,LEN(_xlpm.w))</f>
        <v>3</v>
      </c>
      <c r="L390" s="10">
        <f>_xlfn.LET(_xlpm.w,J390,LEN(_xlpm.w))</f>
        <v>3</v>
      </c>
      <c r="M390" s="10">
        <f>_xlfn.LET(_xlpm.a,K390,_xlpm.b,L390,MAX(_xlpm.a,_xlpm.b))</f>
        <v>3</v>
      </c>
      <c r="N390" s="10">
        <f>_xlfn.LET(_xlpm.d,(K390,L390),MAX(_xlpm.d)-MIN(_xlpm.d))</f>
        <v>0</v>
      </c>
      <c r="O390" s="1" t="str">
        <f>_xlfn.LET(_xlpm.sep,":",_xlpm.w,$G390,_xlfn.CONCAT("~",RIGHT(_xlpm.w,LEN(_xlpm.w)-FIND(_xlpm.sep,_xlpm.w)),"~"))</f>
        <v>~ant~</v>
      </c>
      <c r="P390" s="1" t="str">
        <f>_xlfn.LET(_xlpm.sep,":",_xlpm.w,$G390,_xlfn.CONCAT("[",LEFT(_xlpm.w,FIND(_xlpm.sep,_xlpm.w)-1),"]"))</f>
        <v>[ænt]</v>
      </c>
      <c r="Q390" s="14" cm="1">
        <f t="array" ref="Q390">SUM(_xlfn._xlws.FILTER($H$2:$H$2302,_xlfn.MAP($O$2:$O$2302,_xlfn.LAMBDA(_xlpm.x,_xlpm.x=$O390))))</f>
        <v>2.2307202039515616E-3</v>
      </c>
      <c r="R390" s="14">
        <f>$H390/Q390</f>
        <v>0.3214285714285714</v>
      </c>
      <c r="S390" s="14" cm="1">
        <f t="array" ref="S390">SUM(_xlfn._xlws.FILTER($H$2:$H$2302,_xlfn.MAP($P$2:$P$2302,_xlfn.LAMBDA(_xlpm.x,_xlpm.x=$P390))))</f>
        <v>9.5602294455066918E-4</v>
      </c>
      <c r="T390" s="14">
        <f>$H390/S390</f>
        <v>0.75000000000000011</v>
      </c>
      <c r="U390" s="14">
        <f>_xlfn.LET(_xlpm.freq,F390,_xlpm.size,M390+1,_xlpm.F,V390,LOG(1+_xlpm.freq)*LOG(1+_xlpm.size)*_xlpm.F)</f>
        <v>0.31453650195120841</v>
      </c>
      <c r="V390" s="14">
        <f>_xlfn.LET(_xlpm.a,T390,_xlpm.b,R390,2*_xlpm.a*_xlpm.b/(_xlpm.a+_xlpm.b))</f>
        <v>0.4499999999999999</v>
      </c>
      <c r="W390" s="14">
        <f>_xlfn.LET(_xlpm.p,R390,_xlpm.q,T390,LOG(_xlpm.p/_xlpm.q))</f>
        <v>-0.36797678529459449</v>
      </c>
      <c r="X390" s="2"/>
      <c r="AC390" s="2"/>
      <c r="AH390" s="2"/>
      <c r="AI390" s="2"/>
    </row>
    <row r="391" spans="1:35">
      <c r="A391" s="1" t="str">
        <f>_xlfn.LET(_xlpm.sep," : ",CONCATENATE(O391,_xlpm.sep,P391))</f>
        <v>~ich~ : [iʃ]</v>
      </c>
      <c r="B391" s="1">
        <f>_xlfn.LET(_xlpm.d,$G391,_xlpm.k,_xlfn.CONCAT(LEFT(TRIM(B$1),1),"*"),COUNTIF(_xlpm.d,_xlpm.k))</f>
        <v>0</v>
      </c>
      <c r="C391" s="1">
        <f>_xlfn.LET(_xlpm.d,$G391,_xlpm.k,_xlfn.CONCAT(LEFT(TRIM(C$1),1),"*"),COUNTIF(_xlpm.d,_xlpm.k))</f>
        <v>0</v>
      </c>
      <c r="D391" s="1">
        <f>_xlfn.LET(_xlpm.d,$G391,_xlpm.k,_xlfn.CONCAT(LEFT(TRIM(D$1),1),"*"),COUNTIF(_xlpm.d,_xlpm.k))</f>
        <v>0</v>
      </c>
      <c r="E391" s="1">
        <f>LOG(F391+1,10)</f>
        <v>0.30102999566398114</v>
      </c>
      <c r="F391" s="7">
        <v>1</v>
      </c>
      <c r="G391" s="9" t="s">
        <v>656</v>
      </c>
      <c r="H391" s="4">
        <f>F391/freq.sum.r6e</f>
        <v>7.9668578712555765E-5</v>
      </c>
      <c r="I391" s="4" t="str">
        <f>_xlfn.LET(_xlpm.sep,":",_xlpm.w,$G391,LEFT(_xlpm.w,FIND(_xlpm.sep,_xlpm.w)-1))</f>
        <v>iʃ</v>
      </c>
      <c r="J391" s="4" t="str">
        <f>_xlfn.LET(_xlpm.sep,":",_xlpm.w,$G391,RIGHT(_xlpm.w,LEN(_xlpm.w)-FIND(_xlpm.sep,_xlpm.w)))</f>
        <v>ich</v>
      </c>
      <c r="K391" s="10">
        <f>_xlfn.LET(_xlpm.w,I391,LEN(_xlpm.w))</f>
        <v>2</v>
      </c>
      <c r="L391" s="10">
        <f>_xlfn.LET(_xlpm.w,J391,LEN(_xlpm.w))</f>
        <v>3</v>
      </c>
      <c r="M391" s="10">
        <f>_xlfn.LET(_xlpm.a,K391,_xlpm.b,L391,MAX(_xlpm.a,_xlpm.b))</f>
        <v>3</v>
      </c>
      <c r="N391" s="10">
        <f>_xlfn.LET(_xlpm.d,(K391,L391),MAX(_xlpm.d)-MIN(_xlpm.d))</f>
        <v>1</v>
      </c>
      <c r="O391" s="1" t="str">
        <f>_xlfn.LET(_xlpm.sep,":",_xlpm.w,$G391,_xlfn.CONCAT("~",RIGHT(_xlpm.w,LEN(_xlpm.w)-FIND(_xlpm.sep,_xlpm.w)),"~"))</f>
        <v>~ich~</v>
      </c>
      <c r="P391" s="1" t="str">
        <f>_xlfn.LET(_xlpm.sep,":",_xlpm.w,$G391,_xlfn.CONCAT("[",LEFT(_xlpm.w,FIND(_xlpm.sep,_xlpm.w)-1),"]"))</f>
        <v>[iʃ]</v>
      </c>
      <c r="Q391" s="14" cm="1">
        <f t="array" ref="Q391">SUM(_xlfn._xlws.FILTER($H$2:$H$2300,_xlfn.MAP($O$2:$O$2300,_xlfn.LAMBDA(_xlpm.x,_xlpm.x=$O391))))</f>
        <v>5.5768005098789041E-4</v>
      </c>
      <c r="R391" s="14">
        <f>$H391/Q391</f>
        <v>0.14285714285714285</v>
      </c>
      <c r="S391" s="14" cm="1">
        <f t="array" ref="S391">SUM(_xlfn._xlws.FILTER($H$2:$H$2300,_xlfn.MAP($P$2:$P$2300,_xlfn.LAMBDA(_xlpm.x,_xlpm.x=$P391))))</f>
        <v>2.390057361376673E-4</v>
      </c>
      <c r="T391" s="14">
        <f>$H391/S391</f>
        <v>0.33333333333333331</v>
      </c>
      <c r="U391" s="14">
        <f>_xlfn.LET(_xlpm.freq,F391,_xlpm.size,M391+1,_xlpm.F,V391,LOG(1+_xlpm.freq)*LOG(1+_xlpm.size)*_xlpm.F)</f>
        <v>4.2082187474904942E-2</v>
      </c>
      <c r="V391" s="14">
        <f>_xlfn.LET(_xlpm.a,T391,_xlpm.b,R391,2*_xlpm.a*_xlpm.b/(_xlpm.a+_xlpm.b))</f>
        <v>0.2</v>
      </c>
      <c r="W391" s="14">
        <f>_xlfn.LET(_xlpm.p,R391,_xlpm.q,T391,LOG(_xlpm.p/_xlpm.q))</f>
        <v>-0.36797678529459443</v>
      </c>
      <c r="X391" s="2"/>
      <c r="AC391" s="2"/>
      <c r="AH391" s="2"/>
      <c r="AI391" s="2"/>
    </row>
    <row r="392" spans="1:35">
      <c r="A392" s="1" t="str">
        <f>_xlfn.LET(_xlpm.sep," : ",CONCATENATE(O392,_xlpm.sep,P392))</f>
        <v>~ond~ : [ɑnd]</v>
      </c>
      <c r="B392" s="1">
        <f>_xlfn.LET(_xlpm.d,$G392,_xlpm.k,_xlfn.CONCAT(LEFT(TRIM(B$1),1),"*"),COUNTIF(_xlpm.d,_xlpm.k))</f>
        <v>0</v>
      </c>
      <c r="C392" s="1">
        <f>_xlfn.LET(_xlpm.d,$G392,_xlpm.k,_xlfn.CONCAT(LEFT(TRIM(C$1),1),"*"),COUNTIF(_xlpm.d,_xlpm.k))</f>
        <v>0</v>
      </c>
      <c r="D392" s="1">
        <f>_xlfn.LET(_xlpm.d,$G392,_xlpm.k,_xlfn.CONCAT(LEFT(TRIM(D$1),1),"*"),COUNTIF(_xlpm.d,_xlpm.k))</f>
        <v>0</v>
      </c>
      <c r="E392" s="1">
        <f>LOG(F392+1,10)</f>
        <v>0.69897000433601875</v>
      </c>
      <c r="F392" s="7">
        <v>4</v>
      </c>
      <c r="G392" s="9" t="s">
        <v>1283</v>
      </c>
      <c r="H392" s="4">
        <f>F392/freq.sum.r6e</f>
        <v>3.1867431485022306E-4</v>
      </c>
      <c r="I392" s="4" t="str">
        <f>_xlfn.LET(_xlpm.sep,":",_xlpm.w,$G392,LEFT(_xlpm.w,FIND(_xlpm.sep,_xlpm.w)-1))</f>
        <v>ɑnd</v>
      </c>
      <c r="J392" s="4" t="str">
        <f>_xlfn.LET(_xlpm.sep,":",_xlpm.w,$G392,RIGHT(_xlpm.w,LEN(_xlpm.w)-FIND(_xlpm.sep,_xlpm.w)))</f>
        <v>ond</v>
      </c>
      <c r="K392" s="10">
        <f>_xlfn.LET(_xlpm.w,I392,LEN(_xlpm.w))</f>
        <v>3</v>
      </c>
      <c r="L392" s="10">
        <f>_xlfn.LET(_xlpm.w,J392,LEN(_xlpm.w))</f>
        <v>3</v>
      </c>
      <c r="M392" s="10">
        <f>_xlfn.LET(_xlpm.a,K392,_xlpm.b,L392,MAX(_xlpm.a,_xlpm.b))</f>
        <v>3</v>
      </c>
      <c r="N392" s="10">
        <f>_xlfn.LET(_xlpm.d,(K392,L392),MAX(_xlpm.d)-MIN(_xlpm.d))</f>
        <v>0</v>
      </c>
      <c r="O392" s="1" t="str">
        <f>_xlfn.LET(_xlpm.sep,":",_xlpm.w,$G392,_xlfn.CONCAT("~",RIGHT(_xlpm.w,LEN(_xlpm.w)-FIND(_xlpm.sep,_xlpm.w)),"~"))</f>
        <v>~ond~</v>
      </c>
      <c r="P392" s="1" t="str">
        <f>_xlfn.LET(_xlpm.sep,":",_xlpm.w,$G392,_xlfn.CONCAT("[",LEFT(_xlpm.w,FIND(_xlpm.sep,_xlpm.w)-1),"]"))</f>
        <v>[ɑnd]</v>
      </c>
      <c r="Q392" s="14" cm="1">
        <f t="array" ref="Q392">SUM(_xlfn._xlws.FILTER($H$2:$H$2300,_xlfn.MAP($O$2:$O$2300,_xlfn.LAMBDA(_xlpm.x,_xlpm.x=$O392))))</f>
        <v>1.1153601019757808E-3</v>
      </c>
      <c r="R392" s="14">
        <f>$H392/Q392</f>
        <v>0.2857142857142857</v>
      </c>
      <c r="S392" s="14" cm="1">
        <f t="array" ref="S392">SUM(_xlfn._xlws.FILTER($H$2:$H$2300,_xlfn.MAP($P$2:$P$2300,_xlfn.LAMBDA(_xlpm.x,_xlpm.x=$P392))))</f>
        <v>4.7801147227533459E-4</v>
      </c>
      <c r="T392" s="14">
        <f>$H392/S392</f>
        <v>0.66666666666666663</v>
      </c>
      <c r="U392" s="14">
        <f>_xlfn.LET(_xlpm.freq,F392,_xlpm.size,M392+1,_xlpm.F,V392,LOG(1+_xlpm.freq)*LOG(1+_xlpm.size)*_xlpm.F)</f>
        <v>0.19542362678459768</v>
      </c>
      <c r="V392" s="14">
        <f>_xlfn.LET(_xlpm.a,T392,_xlpm.b,R392,2*_xlpm.a*_xlpm.b/(_xlpm.a+_xlpm.b))</f>
        <v>0.4</v>
      </c>
      <c r="W392" s="14">
        <f>_xlfn.LET(_xlpm.p,R392,_xlpm.q,T392,LOG(_xlpm.p/_xlpm.q))</f>
        <v>-0.36797678529459443</v>
      </c>
      <c r="X392" s="2"/>
      <c r="AC392" s="2"/>
      <c r="AH392" s="2"/>
      <c r="AI392" s="2"/>
    </row>
    <row r="393" spans="1:35">
      <c r="A393" s="1" t="str">
        <f>_xlfn.LET(_xlpm.sep," : ",CONCATENATE(O393,_xlpm.sep,P393))</f>
        <v>~ange~ : [əndʒ]</v>
      </c>
      <c r="B393" s="1">
        <f>_xlfn.LET(_xlpm.d,$G393,_xlpm.k,_xlfn.CONCAT(LEFT(TRIM(B$1),1),"*"),COUNTIF(_xlpm.d,_xlpm.k))</f>
        <v>0</v>
      </c>
      <c r="C393" s="1">
        <f>_xlfn.LET(_xlpm.d,$G393,_xlpm.k,_xlfn.CONCAT(LEFT(TRIM(C$1),1),"*"),COUNTIF(_xlpm.d,_xlpm.k))</f>
        <v>0</v>
      </c>
      <c r="D393" s="1">
        <f>_xlfn.LET(_xlpm.d,$G393,_xlpm.k,_xlfn.CONCAT(LEFT(TRIM(D$1),1),"*"),COUNTIF(_xlpm.d,_xlpm.k))</f>
        <v>0</v>
      </c>
      <c r="E393" s="1">
        <f>LOG(F393+1,10)</f>
        <v>0.30102999566398114</v>
      </c>
      <c r="F393" s="7">
        <v>1</v>
      </c>
      <c r="G393" s="9" t="s">
        <v>1295</v>
      </c>
      <c r="H393" s="4">
        <f>F393/freq.sum.r6e</f>
        <v>7.9668578712555765E-5</v>
      </c>
      <c r="I393" s="1" t="str">
        <f>_xlfn.LET(_xlpm.sep,":",_xlpm.w,$G393,LEFT(_xlpm.w,FIND(_xlpm.sep,_xlpm.w)-1))</f>
        <v>əndʒ</v>
      </c>
      <c r="J393" s="1" t="str">
        <f>_xlfn.LET(_xlpm.sep,":",_xlpm.w,$G393,RIGHT(_xlpm.w,LEN(_xlpm.w)-FIND(_xlpm.sep,_xlpm.w)))</f>
        <v>ange</v>
      </c>
      <c r="K393" s="10">
        <f>_xlfn.LET(_xlpm.w,I393,LEN(_xlpm.w))</f>
        <v>4</v>
      </c>
      <c r="L393" s="10">
        <f>_xlfn.LET(_xlpm.w,J393,LEN(_xlpm.w))</f>
        <v>4</v>
      </c>
      <c r="M393" s="10">
        <f>_xlfn.LET(_xlpm.a,K393,_xlpm.b,L393,MAX(_xlpm.a,_xlpm.b))</f>
        <v>4</v>
      </c>
      <c r="N393" s="10">
        <f>_xlfn.LET(_xlpm.d,(K393,L393),MAX(_xlpm.d)-MIN(_xlpm.d))</f>
        <v>0</v>
      </c>
      <c r="O393" s="1" t="str">
        <f>_xlfn.LET(_xlpm.sep,":",_xlpm.w,$G393,_xlfn.CONCAT("~",RIGHT(_xlpm.w,LEN(_xlpm.w)-FIND(_xlpm.sep,_xlpm.w)),"~"))</f>
        <v>~ange~</v>
      </c>
      <c r="P393" s="1" t="str">
        <f>_xlfn.LET(_xlpm.sep,":",_xlpm.w,$G393,_xlfn.CONCAT("[",LEFT(_xlpm.w,FIND(_xlpm.sep,_xlpm.w)-1),"]"))</f>
        <v>[əndʒ]</v>
      </c>
      <c r="Q393" s="14" cm="1">
        <f t="array" ref="Q393">SUM(_xlfn._xlws.FILTER($H$2:$H$2302,_xlfn.MAP($O$2:$O$2302,_xlfn.LAMBDA(_xlpm.x,_xlpm.x=$O393))))</f>
        <v>5.5768005098789041E-4</v>
      </c>
      <c r="R393" s="14">
        <f>$H393/Q393</f>
        <v>0.14285714285714285</v>
      </c>
      <c r="S393" s="14" cm="1">
        <f t="array" ref="S393">SUM(_xlfn._xlws.FILTER($H$2:$H$2302,_xlfn.MAP($P$2:$P$2302,_xlfn.LAMBDA(_xlpm.x,_xlpm.x=$P393))))</f>
        <v>2.390057361376673E-4</v>
      </c>
      <c r="T393" s="14">
        <f>$H393/S393</f>
        <v>0.33333333333333331</v>
      </c>
      <c r="U393" s="14">
        <f>_xlfn.LET(_xlpm.freq,F393,_xlpm.size,M393+1,_xlpm.F,V393,LOG(1+_xlpm.freq)*LOG(1+_xlpm.size)*_xlpm.F)</f>
        <v>4.6849373505781965E-2</v>
      </c>
      <c r="V393" s="14">
        <f>_xlfn.LET(_xlpm.a,T393,_xlpm.b,R393,2*_xlpm.a*_xlpm.b/(_xlpm.a+_xlpm.b))</f>
        <v>0.2</v>
      </c>
      <c r="W393" s="14">
        <f>_xlfn.LET(_xlpm.p,R393,_xlpm.q,T393,LOG(_xlpm.p/_xlpm.q))</f>
        <v>-0.36797678529459443</v>
      </c>
      <c r="X393" s="2"/>
      <c r="AC393" s="2"/>
      <c r="AH393" s="2"/>
      <c r="AI393" s="2"/>
    </row>
    <row r="394" spans="1:35">
      <c r="A394" s="1" t="str">
        <f>_xlfn.LET(_xlpm.sep," : ",CONCATENATE(O394,_xlpm.sep,P394))</f>
        <v>~epr~ : [ɛpɹ]</v>
      </c>
      <c r="B394" s="1">
        <f>_xlfn.LET(_xlpm.d,$G394,_xlpm.k,_xlfn.CONCAT(LEFT(TRIM(B$1),1),"*"),COUNTIF(_xlpm.d,_xlpm.k))</f>
        <v>0</v>
      </c>
      <c r="C394" s="1">
        <f>_xlfn.LET(_xlpm.d,$G394,_xlpm.k,_xlfn.CONCAT(LEFT(TRIM(C$1),1),"*"),COUNTIF(_xlpm.d,_xlpm.k))</f>
        <v>0</v>
      </c>
      <c r="D394" s="1">
        <f>_xlfn.LET(_xlpm.d,$G394,_xlpm.k,_xlfn.CONCAT(LEFT(TRIM(D$1),1),"*"),COUNTIF(_xlpm.d,_xlpm.k))</f>
        <v>0</v>
      </c>
      <c r="E394" s="1">
        <f>LOG(F394+1,10)</f>
        <v>0.60205999132796229</v>
      </c>
      <c r="F394" s="7">
        <v>3</v>
      </c>
      <c r="G394" s="9" t="s">
        <v>1455</v>
      </c>
      <c r="H394" s="4">
        <f>F394/freq.sum.r6e</f>
        <v>2.390057361376673E-4</v>
      </c>
      <c r="I394" s="1" t="str">
        <f>_xlfn.LET(_xlpm.sep,":",_xlpm.w,$G394,LEFT(_xlpm.w,FIND(_xlpm.sep,_xlpm.w)-1))</f>
        <v>ɛpɹ</v>
      </c>
      <c r="J394" s="1" t="str">
        <f>_xlfn.LET(_xlpm.sep,":",_xlpm.w,$G394,RIGHT(_xlpm.w,LEN(_xlpm.w)-FIND(_xlpm.sep,_xlpm.w)))</f>
        <v>epr</v>
      </c>
      <c r="K394" s="10">
        <f>_xlfn.LET(_xlpm.w,I394,LEN(_xlpm.w))</f>
        <v>3</v>
      </c>
      <c r="L394" s="10">
        <f>_xlfn.LET(_xlpm.w,J394,LEN(_xlpm.w))</f>
        <v>3</v>
      </c>
      <c r="M394" s="10">
        <f>_xlfn.LET(_xlpm.a,K394,_xlpm.b,L394,MAX(_xlpm.a,_xlpm.b))</f>
        <v>3</v>
      </c>
      <c r="N394" s="10">
        <f>_xlfn.LET(_xlpm.d,(K394,L394),MAX(_xlpm.d)-MIN(_xlpm.d))</f>
        <v>0</v>
      </c>
      <c r="O394" s="1" t="str">
        <f>_xlfn.LET(_xlpm.sep,":",_xlpm.w,$G394,_xlfn.CONCAT("~",RIGHT(_xlpm.w,LEN(_xlpm.w)-FIND(_xlpm.sep,_xlpm.w)),"~"))</f>
        <v>~epr~</v>
      </c>
      <c r="P394" s="1" t="str">
        <f>_xlfn.LET(_xlpm.sep,":",_xlpm.w,$G394,_xlfn.CONCAT("[",LEFT(_xlpm.w,FIND(_xlpm.sep,_xlpm.w)-1),"]"))</f>
        <v>[ɛpɹ]</v>
      </c>
      <c r="Q394" s="14" cm="1">
        <f t="array" ref="Q394">SUM(_xlfn._xlws.FILTER($H$2:$H$2302,_xlfn.MAP($O$2:$O$2302,_xlfn.LAMBDA(_xlpm.x,_xlpm.x=$O394))))</f>
        <v>5.5768005098789041E-4</v>
      </c>
      <c r="R394" s="14">
        <f>$H394/Q394</f>
        <v>0.42857142857142855</v>
      </c>
      <c r="S394" s="14" cm="1">
        <f t="array" ref="S394">SUM(_xlfn._xlws.FILTER($H$2:$H$2302,_xlfn.MAP($P$2:$P$2302,_xlfn.LAMBDA(_xlpm.x,_xlpm.x=$P394))))</f>
        <v>2.390057361376673E-4</v>
      </c>
      <c r="T394" s="14">
        <f>$H394/S394</f>
        <v>1</v>
      </c>
      <c r="U394" s="14">
        <f>_xlfn.LET(_xlpm.freq,F394,_xlpm.size,M394+1,_xlpm.F,V394,LOG(1+_xlpm.freq)*LOG(1+_xlpm.size)*_xlpm.F)</f>
        <v>0.2524931248494296</v>
      </c>
      <c r="V394" s="14">
        <f>_xlfn.LET(_xlpm.a,T394,_xlpm.b,R394,2*_xlpm.a*_xlpm.b/(_xlpm.a+_xlpm.b))</f>
        <v>0.6</v>
      </c>
      <c r="W394" s="14">
        <f>_xlfn.LET(_xlpm.p,R394,_xlpm.q,T394,LOG(_xlpm.p/_xlpm.q))</f>
        <v>-0.36797678529459443</v>
      </c>
      <c r="X394" s="2"/>
      <c r="AC394" s="2"/>
      <c r="AH394" s="2"/>
      <c r="AI394" s="2"/>
    </row>
    <row r="395" spans="1:35">
      <c r="A395" s="1" t="str">
        <f>_xlfn.LET(_xlpm.sep," : ",CONCATENATE(O395,_xlpm.sep,P395))</f>
        <v>~ush~ : [ʊʃ]</v>
      </c>
      <c r="B395" s="1">
        <f>_xlfn.LET(_xlpm.d,$G395,_xlpm.k,_xlfn.CONCAT(LEFT(TRIM(B$1),1),"*"),COUNTIF(_xlpm.d,_xlpm.k))</f>
        <v>0</v>
      </c>
      <c r="C395" s="1">
        <f>_xlfn.LET(_xlpm.d,$G395,_xlpm.k,_xlfn.CONCAT(LEFT(TRIM(C$1),1),"*"),COUNTIF(_xlpm.d,_xlpm.k))</f>
        <v>0</v>
      </c>
      <c r="D395" s="1">
        <f>_xlfn.LET(_xlpm.d,$G395,_xlpm.k,_xlfn.CONCAT(LEFT(TRIM(D$1),1),"*"),COUNTIF(_xlpm.d,_xlpm.k))</f>
        <v>0</v>
      </c>
      <c r="E395" s="1">
        <f>LOG(F395+1,10)</f>
        <v>0.60205999132796229</v>
      </c>
      <c r="F395" s="7">
        <v>3</v>
      </c>
      <c r="G395" s="9" t="s">
        <v>1840</v>
      </c>
      <c r="H395" s="4">
        <f>F395/freq.sum.r6e</f>
        <v>2.390057361376673E-4</v>
      </c>
      <c r="I395" s="4" t="str">
        <f>_xlfn.LET(_xlpm.sep,":",_xlpm.w,$G395,LEFT(_xlpm.w,FIND(_xlpm.sep,_xlpm.w)-1))</f>
        <v>ʊʃ</v>
      </c>
      <c r="J395" s="4" t="str">
        <f>_xlfn.LET(_xlpm.sep,":",_xlpm.w,$G395,RIGHT(_xlpm.w,LEN(_xlpm.w)-FIND(_xlpm.sep,_xlpm.w)))</f>
        <v>ush</v>
      </c>
      <c r="K395" s="10">
        <f>_xlfn.LET(_xlpm.w,I395,LEN(_xlpm.w))</f>
        <v>2</v>
      </c>
      <c r="L395" s="10">
        <f>_xlfn.LET(_xlpm.w,J395,LEN(_xlpm.w))</f>
        <v>3</v>
      </c>
      <c r="M395" s="10">
        <f>_xlfn.LET(_xlpm.a,K395,_xlpm.b,L395,MAX(_xlpm.a,_xlpm.b))</f>
        <v>3</v>
      </c>
      <c r="N395" s="10">
        <f>_xlfn.LET(_xlpm.d,(K395,L395),MAX(_xlpm.d)-MIN(_xlpm.d))</f>
        <v>1</v>
      </c>
      <c r="O395" s="1" t="str">
        <f>_xlfn.LET(_xlpm.sep,":",_xlpm.w,$G395,_xlfn.CONCAT("~",RIGHT(_xlpm.w,LEN(_xlpm.w)-FIND(_xlpm.sep,_xlpm.w)),"~"))</f>
        <v>~ush~</v>
      </c>
      <c r="P395" s="1" t="str">
        <f>_xlfn.LET(_xlpm.sep,":",_xlpm.w,$G395,_xlfn.CONCAT("[",LEFT(_xlpm.w,FIND(_xlpm.sep,_xlpm.w)-1),"]"))</f>
        <v>[ʊʃ]</v>
      </c>
      <c r="Q395" s="14" cm="1">
        <f t="array" ref="Q395">SUM(_xlfn._xlws.FILTER($H$2:$H$2300,_xlfn.MAP($O$2:$O$2300,_xlfn.LAMBDA(_xlpm.x,_xlpm.x=$O395))))</f>
        <v>5.5768005098789041E-4</v>
      </c>
      <c r="R395" s="14">
        <f>$H395/Q395</f>
        <v>0.42857142857142855</v>
      </c>
      <c r="S395" s="14" cm="1">
        <f t="array" ref="S395">SUM(_xlfn._xlws.FILTER($H$2:$H$2300,_xlfn.MAP($P$2:$P$2300,_xlfn.LAMBDA(_xlpm.x,_xlpm.x=$P395))))</f>
        <v>2.390057361376673E-4</v>
      </c>
      <c r="T395" s="14">
        <f>$H395/S395</f>
        <v>1</v>
      </c>
      <c r="U395" s="14">
        <f>_xlfn.LET(_xlpm.freq,F395,_xlpm.size,M395+1,_xlpm.F,V395,LOG(1+_xlpm.freq)*LOG(1+_xlpm.size)*_xlpm.F)</f>
        <v>0.2524931248494296</v>
      </c>
      <c r="V395" s="14">
        <f>_xlfn.LET(_xlpm.a,T395,_xlpm.b,R395,2*_xlpm.a*_xlpm.b/(_xlpm.a+_xlpm.b))</f>
        <v>0.6</v>
      </c>
      <c r="W395" s="14">
        <f>_xlfn.LET(_xlpm.p,R395,_xlpm.q,T395,LOG(_xlpm.p/_xlpm.q))</f>
        <v>-0.36797678529459443</v>
      </c>
      <c r="X395" s="2"/>
      <c r="AC395" s="2"/>
      <c r="AH395" s="2"/>
      <c r="AI395" s="2"/>
    </row>
    <row r="396" spans="1:35">
      <c r="A396" s="1" t="str">
        <f>_xlfn.LET(_xlpm.sep," : ",CONCATENATE(O396,_xlpm.sep,P396))</f>
        <v>~ign~ : [ɪɡn]</v>
      </c>
      <c r="B396" s="1">
        <f>_xlfn.LET(_xlpm.d,$G396,_xlpm.k,_xlfn.CONCAT(LEFT(TRIM(B$1),1),"*"),COUNTIF(_xlpm.d,_xlpm.k))</f>
        <v>0</v>
      </c>
      <c r="C396" s="1">
        <f>_xlfn.LET(_xlpm.d,$G396,_xlpm.k,_xlfn.CONCAT(LEFT(TRIM(C$1),1),"*"),COUNTIF(_xlpm.d,_xlpm.k))</f>
        <v>0</v>
      </c>
      <c r="D396" s="1">
        <f>_xlfn.LET(_xlpm.d,$G396,_xlpm.k,_xlfn.CONCAT(LEFT(TRIM(D$1),1),"*"),COUNTIF(_xlpm.d,_xlpm.k))</f>
        <v>0</v>
      </c>
      <c r="E396" s="1">
        <f>LOG(F396+1,10)</f>
        <v>0.60205999132796229</v>
      </c>
      <c r="F396" s="7">
        <v>3</v>
      </c>
      <c r="G396" s="9" t="s">
        <v>1965</v>
      </c>
      <c r="H396" s="4">
        <f>F396/freq.sum.r6e</f>
        <v>2.390057361376673E-4</v>
      </c>
      <c r="I396" s="4" t="str">
        <f>_xlfn.LET(_xlpm.sep,":",_xlpm.w,$G396,LEFT(_xlpm.w,FIND(_xlpm.sep,_xlpm.w)-1))</f>
        <v>ɪɡn</v>
      </c>
      <c r="J396" s="4" t="str">
        <f>_xlfn.LET(_xlpm.sep,":",_xlpm.w,$G396,RIGHT(_xlpm.w,LEN(_xlpm.w)-FIND(_xlpm.sep,_xlpm.w)))</f>
        <v>ign</v>
      </c>
      <c r="K396" s="10">
        <f>_xlfn.LET(_xlpm.w,I396,LEN(_xlpm.w))</f>
        <v>3</v>
      </c>
      <c r="L396" s="10">
        <f>_xlfn.LET(_xlpm.w,J396,LEN(_xlpm.w))</f>
        <v>3</v>
      </c>
      <c r="M396" s="10">
        <f>_xlfn.LET(_xlpm.a,K396,_xlpm.b,L396,MAX(_xlpm.a,_xlpm.b))</f>
        <v>3</v>
      </c>
      <c r="N396" s="10">
        <f>_xlfn.LET(_xlpm.d,(K396,L396),MAX(_xlpm.d)-MIN(_xlpm.d))</f>
        <v>0</v>
      </c>
      <c r="O396" s="1" t="str">
        <f>_xlfn.LET(_xlpm.sep,":",_xlpm.w,$G396,_xlfn.CONCAT("~",RIGHT(_xlpm.w,LEN(_xlpm.w)-FIND(_xlpm.sep,_xlpm.w)),"~"))</f>
        <v>~ign~</v>
      </c>
      <c r="P396" s="1" t="str">
        <f>_xlfn.LET(_xlpm.sep,":",_xlpm.w,$G396,_xlfn.CONCAT("[",LEFT(_xlpm.w,FIND(_xlpm.sep,_xlpm.w)-1),"]"))</f>
        <v>[ɪɡn]</v>
      </c>
      <c r="Q396" s="14" cm="1">
        <f t="array" ref="Q396">SUM(_xlfn._xlws.FILTER($H$2:$H$2300,_xlfn.MAP($O$2:$O$2300,_xlfn.LAMBDA(_xlpm.x,_xlpm.x=$O396))))</f>
        <v>5.5768005098789041E-4</v>
      </c>
      <c r="R396" s="14">
        <f>$H396/Q396</f>
        <v>0.42857142857142855</v>
      </c>
      <c r="S396" s="14" cm="1">
        <f t="array" ref="S396">SUM(_xlfn._xlws.FILTER($H$2:$H$2300,_xlfn.MAP($P$2:$P$2300,_xlfn.LAMBDA(_xlpm.x,_xlpm.x=$P396))))</f>
        <v>2.390057361376673E-4</v>
      </c>
      <c r="T396" s="14">
        <f>$H396/S396</f>
        <v>1</v>
      </c>
      <c r="U396" s="14">
        <f>_xlfn.LET(_xlpm.freq,F396,_xlpm.size,M396+1,_xlpm.F,V396,LOG(1+_xlpm.freq)*LOG(1+_xlpm.size)*_xlpm.F)</f>
        <v>0.2524931248494296</v>
      </c>
      <c r="V396" s="14">
        <f>_xlfn.LET(_xlpm.a,T396,_xlpm.b,R396,2*_xlpm.a*_xlpm.b/(_xlpm.a+_xlpm.b))</f>
        <v>0.6</v>
      </c>
      <c r="W396" s="14">
        <f>_xlfn.LET(_xlpm.p,R396,_xlpm.q,T396,LOG(_xlpm.p/_xlpm.q))</f>
        <v>-0.36797678529459443</v>
      </c>
      <c r="X396" s="2"/>
      <c r="AC396" s="2"/>
      <c r="AH396" s="2"/>
      <c r="AI396" s="2"/>
    </row>
    <row r="397" spans="1:35">
      <c r="A397" s="1" t="str">
        <f>_xlfn.LET(_xlpm.sep," : ",CONCATENATE(O397,_xlpm.sep,P397))</f>
        <v>~ors~ : [ɔɹz]</v>
      </c>
      <c r="B397" s="1">
        <f>_xlfn.LET(_xlpm.d,$G397,_xlpm.k,_xlfn.CONCAT(LEFT(TRIM(B$1),1),"*"),COUNTIF(_xlpm.d,_xlpm.k))</f>
        <v>0</v>
      </c>
      <c r="C397" s="1">
        <f>_xlfn.LET(_xlpm.d,$G397,_xlpm.k,_xlfn.CONCAT(LEFT(TRIM(C$1),1),"*"),COUNTIF(_xlpm.d,_xlpm.k))</f>
        <v>0</v>
      </c>
      <c r="D397" s="1">
        <f>_xlfn.LET(_xlpm.d,$G397,_xlpm.k,_xlfn.CONCAT(LEFT(TRIM(D$1),1),"*"),COUNTIF(_xlpm.d,_xlpm.k))</f>
        <v>0</v>
      </c>
      <c r="E397" s="1">
        <f>LOG(F397+1,10)</f>
        <v>0.30102999566398114</v>
      </c>
      <c r="F397" s="7">
        <v>1</v>
      </c>
      <c r="G397" s="9" t="s">
        <v>2090</v>
      </c>
      <c r="H397" s="4">
        <f>F397/freq.sum.r6e</f>
        <v>7.9668578712555765E-5</v>
      </c>
      <c r="I397" s="4" t="str">
        <f>_xlfn.LET(_xlpm.sep,":",_xlpm.w,$G397,LEFT(_xlpm.w,FIND(_xlpm.sep,_xlpm.w)-1))</f>
        <v>ɔɹz</v>
      </c>
      <c r="J397" s="4" t="str">
        <f>_xlfn.LET(_xlpm.sep,":",_xlpm.w,$G397,RIGHT(_xlpm.w,LEN(_xlpm.w)-FIND(_xlpm.sep,_xlpm.w)))</f>
        <v>ors</v>
      </c>
      <c r="K397" s="10">
        <f>_xlfn.LET(_xlpm.w,I397,LEN(_xlpm.w))</f>
        <v>3</v>
      </c>
      <c r="L397" s="10">
        <f>_xlfn.LET(_xlpm.w,J397,LEN(_xlpm.w))</f>
        <v>3</v>
      </c>
      <c r="M397" s="10">
        <f>_xlfn.LET(_xlpm.a,K397,_xlpm.b,L397,MAX(_xlpm.a,_xlpm.b))</f>
        <v>3</v>
      </c>
      <c r="N397" s="10">
        <f>_xlfn.LET(_xlpm.d,(K397,L397),MAX(_xlpm.d)-MIN(_xlpm.d))</f>
        <v>0</v>
      </c>
      <c r="O397" s="1" t="str">
        <f>_xlfn.LET(_xlpm.sep,":",_xlpm.w,$G397,_xlfn.CONCAT("~",RIGHT(_xlpm.w,LEN(_xlpm.w)-FIND(_xlpm.sep,_xlpm.w)),"~"))</f>
        <v>~ors~</v>
      </c>
      <c r="P397" s="1" t="str">
        <f>_xlfn.LET(_xlpm.sep,":",_xlpm.w,$G397,_xlfn.CONCAT("[",LEFT(_xlpm.w,FIND(_xlpm.sep,_xlpm.w)-1),"]"))</f>
        <v>[ɔɹz]</v>
      </c>
      <c r="Q397" s="14" cm="1">
        <f t="array" ref="Q397">SUM(_xlfn._xlws.FILTER($H$2:$H$2300,_xlfn.MAP($O$2:$O$2300,_xlfn.LAMBDA(_xlpm.x,_xlpm.x=$O397))))</f>
        <v>5.5768005098789041E-4</v>
      </c>
      <c r="R397" s="14">
        <f>$H397/Q397</f>
        <v>0.14285714285714285</v>
      </c>
      <c r="S397" s="14" cm="1">
        <f t="array" ref="S397">SUM(_xlfn._xlws.FILTER($H$2:$H$2300,_xlfn.MAP($P$2:$P$2300,_xlfn.LAMBDA(_xlpm.x,_xlpm.x=$P397))))</f>
        <v>2.390057361376673E-4</v>
      </c>
      <c r="T397" s="14">
        <f>$H397/S397</f>
        <v>0.33333333333333331</v>
      </c>
      <c r="U397" s="14">
        <f>_xlfn.LET(_xlpm.freq,F397,_xlpm.size,M397+1,_xlpm.F,V397,LOG(1+_xlpm.freq)*LOG(1+_xlpm.size)*_xlpm.F)</f>
        <v>4.2082187474904942E-2</v>
      </c>
      <c r="V397" s="14">
        <f>_xlfn.LET(_xlpm.a,T397,_xlpm.b,R397,2*_xlpm.a*_xlpm.b/(_xlpm.a+_xlpm.b))</f>
        <v>0.2</v>
      </c>
      <c r="W397" s="14">
        <f>_xlfn.LET(_xlpm.p,R397,_xlpm.q,T397,LOG(_xlpm.p/_xlpm.q))</f>
        <v>-0.36797678529459443</v>
      </c>
      <c r="X397" s="2"/>
      <c r="AC397" s="2"/>
      <c r="AH397" s="2"/>
      <c r="AI397" s="2"/>
    </row>
    <row r="398" spans="1:35">
      <c r="A398" s="1" t="str">
        <f>_xlfn.LET(_xlpm.sep," : ",CONCATENATE(O398,_xlpm.sep,P398))</f>
        <v>~os~ : [oʊs]</v>
      </c>
      <c r="B398" s="1">
        <f>_xlfn.LET(_xlpm.d,$G398,_xlpm.k,_xlfn.CONCAT(LEFT(TRIM(B$1),1),"*"),COUNTIF(_xlpm.d,_xlpm.k))</f>
        <v>0</v>
      </c>
      <c r="C398" s="1">
        <f>_xlfn.LET(_xlpm.d,$G398,_xlpm.k,_xlfn.CONCAT(LEFT(TRIM(C$1),1),"*"),COUNTIF(_xlpm.d,_xlpm.k))</f>
        <v>0</v>
      </c>
      <c r="D398" s="1">
        <f>_xlfn.LET(_xlpm.d,$G398,_xlpm.k,_xlfn.CONCAT(LEFT(TRIM(D$1),1),"*"),COUNTIF(_xlpm.d,_xlpm.k))</f>
        <v>0</v>
      </c>
      <c r="E398" s="1">
        <f>LOG(F398+1,10)</f>
        <v>0.47712125471966244</v>
      </c>
      <c r="F398" s="7">
        <v>2</v>
      </c>
      <c r="G398" s="9" t="s">
        <v>718</v>
      </c>
      <c r="H398" s="4">
        <f>F398/freq.sum.r6e</f>
        <v>1.5933715742511153E-4</v>
      </c>
      <c r="I398" s="1" t="str">
        <f>_xlfn.LET(_xlpm.sep,":",_xlpm.w,$G398,LEFT(_xlpm.w,FIND(_xlpm.sep,_xlpm.w)-1))</f>
        <v>oʊs</v>
      </c>
      <c r="J398" s="1" t="str">
        <f>_xlfn.LET(_xlpm.sep,":",_xlpm.w,$G398,RIGHT(_xlpm.w,LEN(_xlpm.w)-FIND(_xlpm.sep,_xlpm.w)))</f>
        <v>os</v>
      </c>
      <c r="K398" s="10">
        <f>_xlfn.LET(_xlpm.w,I398,LEN(_xlpm.w))</f>
        <v>3</v>
      </c>
      <c r="L398" s="10">
        <f>_xlfn.LET(_xlpm.w,J398,LEN(_xlpm.w))</f>
        <v>2</v>
      </c>
      <c r="M398" s="10">
        <f>_xlfn.LET(_xlpm.a,K398,_xlpm.b,L398,MAX(_xlpm.a,_xlpm.b))</f>
        <v>3</v>
      </c>
      <c r="N398" s="10">
        <f>_xlfn.LET(_xlpm.d,(K398,L398),MAX(_xlpm.d)-MIN(_xlpm.d))</f>
        <v>1</v>
      </c>
      <c r="O398" s="1" t="str">
        <f>_xlfn.LET(_xlpm.sep,":",_xlpm.w,$G398,_xlfn.CONCAT("~",RIGHT(_xlpm.w,LEN(_xlpm.w)-FIND(_xlpm.sep,_xlpm.w)),"~"))</f>
        <v>~os~</v>
      </c>
      <c r="P398" s="1" t="str">
        <f>_xlfn.LET(_xlpm.sep,":",_xlpm.w,$G398,_xlfn.CONCAT("[",LEFT(_xlpm.w,FIND(_xlpm.sep,_xlpm.w)-1),"]"))</f>
        <v>[oʊs]</v>
      </c>
      <c r="Q398" s="14" cm="1">
        <f t="array" ref="Q398">SUM(_xlfn._xlws.FILTER($H$2:$H$2300,_xlfn.MAP($O$2:$O$2300,_xlfn.LAMBDA(_xlpm.x,_xlpm.x=$O398))))</f>
        <v>1.1153601019757808E-3</v>
      </c>
      <c r="R398" s="14">
        <f>$H398/Q398</f>
        <v>0.14285714285714285</v>
      </c>
      <c r="S398" s="14" cm="1">
        <f t="array" ref="S398">SUM(_xlfn._xlws.FILTER($H$2:$H$2300,_xlfn.MAP($P$2:$P$2300,_xlfn.LAMBDA(_xlpm.x,_xlpm.x=$P398))))</f>
        <v>4.7801147227533459E-4</v>
      </c>
      <c r="T398" s="14">
        <f>$H398/S398</f>
        <v>0.33333333333333331</v>
      </c>
      <c r="U398" s="14">
        <f>_xlfn.LET(_xlpm.freq,F398,_xlpm.size,M398+1,_xlpm.F,V398,LOG(1+_xlpm.freq)*LOG(1+_xlpm.size)*_xlpm.F)</f>
        <v>6.6698689096041847E-2</v>
      </c>
      <c r="V398" s="14">
        <f>_xlfn.LET(_xlpm.a,T398,_xlpm.b,R398,2*_xlpm.a*_xlpm.b/(_xlpm.a+_xlpm.b))</f>
        <v>0.2</v>
      </c>
      <c r="W398" s="14">
        <f>_xlfn.LET(_xlpm.p,R398,_xlpm.q,T398,LOG(_xlpm.p/_xlpm.q))</f>
        <v>-0.36797678529459443</v>
      </c>
      <c r="X398" s="2"/>
      <c r="AC398" s="2"/>
      <c r="AH398" s="2"/>
      <c r="AI398" s="2"/>
    </row>
    <row r="399" spans="1:35">
      <c r="A399" s="1" t="str">
        <f>_xlfn.LET(_xlpm.sep," : ",CONCATENATE(O399,_xlpm.sep,P399))</f>
        <v>~og~ : [ɑdʒ]</v>
      </c>
      <c r="B399" s="1">
        <f>_xlfn.LET(_xlpm.d,$G399,_xlpm.k,_xlfn.CONCAT(LEFT(TRIM(B$1),1),"*"),COUNTIF(_xlpm.d,_xlpm.k))</f>
        <v>0</v>
      </c>
      <c r="C399" s="1">
        <f>_xlfn.LET(_xlpm.d,$G399,_xlpm.k,_xlfn.CONCAT(LEFT(TRIM(C$1),1),"*"),COUNTIF(_xlpm.d,_xlpm.k))</f>
        <v>0</v>
      </c>
      <c r="D399" s="1">
        <f>_xlfn.LET(_xlpm.d,$G399,_xlpm.k,_xlfn.CONCAT(LEFT(TRIM(D$1),1),"*"),COUNTIF(_xlpm.d,_xlpm.k))</f>
        <v>0</v>
      </c>
      <c r="E399" s="1">
        <f>LOG(F399+1,10)</f>
        <v>0.30102999566398114</v>
      </c>
      <c r="F399" s="7">
        <v>1</v>
      </c>
      <c r="G399" s="9" t="s">
        <v>907</v>
      </c>
      <c r="H399" s="4">
        <f>F399/freq.sum.r6e</f>
        <v>7.9668578712555765E-5</v>
      </c>
      <c r="I399" s="1" t="str">
        <f>_xlfn.LET(_xlpm.sep,":",_xlpm.w,$G399,LEFT(_xlpm.w,FIND(_xlpm.sep,_xlpm.w)-1))</f>
        <v>ɑdʒ</v>
      </c>
      <c r="J399" s="1" t="str">
        <f>_xlfn.LET(_xlpm.sep,":",_xlpm.w,$G399,RIGHT(_xlpm.w,LEN(_xlpm.w)-FIND(_xlpm.sep,_xlpm.w)))</f>
        <v>og</v>
      </c>
      <c r="K399" s="10">
        <f>_xlfn.LET(_xlpm.w,I399,LEN(_xlpm.w))</f>
        <v>3</v>
      </c>
      <c r="L399" s="10">
        <f>_xlfn.LET(_xlpm.w,J399,LEN(_xlpm.w))</f>
        <v>2</v>
      </c>
      <c r="M399" s="10">
        <f>_xlfn.LET(_xlpm.a,K399,_xlpm.b,L399,MAX(_xlpm.a,_xlpm.b))</f>
        <v>3</v>
      </c>
      <c r="N399" s="10">
        <f>_xlfn.LET(_xlpm.d,(K399,L399),MAX(_xlpm.d)-MIN(_xlpm.d))</f>
        <v>1</v>
      </c>
      <c r="O399" s="1" t="str">
        <f>_xlfn.LET(_xlpm.sep,":",_xlpm.w,$G399,_xlfn.CONCAT("~",RIGHT(_xlpm.w,LEN(_xlpm.w)-FIND(_xlpm.sep,_xlpm.w)),"~"))</f>
        <v>~og~</v>
      </c>
      <c r="P399" s="1" t="str">
        <f>_xlfn.LET(_xlpm.sep,":",_xlpm.w,$G399,_xlfn.CONCAT("[",LEFT(_xlpm.w,FIND(_xlpm.sep,_xlpm.w)-1),"]"))</f>
        <v>[ɑdʒ]</v>
      </c>
      <c r="Q399" s="14" cm="1">
        <f t="array" ref="Q399">SUM(_xlfn._xlws.FILTER($H$2:$H$2302,_xlfn.MAP($O$2:$O$2302,_xlfn.LAMBDA(_xlpm.x,_xlpm.x=$O399))))</f>
        <v>1.1153601019757808E-3</v>
      </c>
      <c r="R399" s="14">
        <f>$H399/Q399</f>
        <v>7.1428571428571425E-2</v>
      </c>
      <c r="S399" s="14" cm="1">
        <f t="array" ref="S399">SUM(_xlfn._xlws.FILTER($H$2:$H$2302,_xlfn.MAP($P$2:$P$2302,_xlfn.LAMBDA(_xlpm.x,_xlpm.x=$P399))))</f>
        <v>4.7801147227533459E-4</v>
      </c>
      <c r="T399" s="14">
        <f>$H399/S399</f>
        <v>0.16666666666666666</v>
      </c>
      <c r="U399" s="14">
        <f>_xlfn.LET(_xlpm.freq,F399,_xlpm.size,M399+1,_xlpm.F,V399,LOG(1+_xlpm.freq)*LOG(1+_xlpm.size)*_xlpm.F)</f>
        <v>2.1041093737452471E-2</v>
      </c>
      <c r="V399" s="14">
        <f>_xlfn.LET(_xlpm.a,T399,_xlpm.b,R399,2*_xlpm.a*_xlpm.b/(_xlpm.a+_xlpm.b))</f>
        <v>0.1</v>
      </c>
      <c r="W399" s="14">
        <f>_xlfn.LET(_xlpm.p,R399,_xlpm.q,T399,LOG(_xlpm.p/_xlpm.q))</f>
        <v>-0.36797678529459443</v>
      </c>
      <c r="X399" s="2"/>
      <c r="AC399" s="2"/>
      <c r="AH399" s="2"/>
      <c r="AI399" s="2"/>
    </row>
    <row r="400" spans="1:35">
      <c r="A400" s="1" t="str">
        <f>_xlfn.LET(_xlpm.sep," : ",CONCATENATE(O400,_xlpm.sep,P400))</f>
        <v>~ent~ : [ɛnt]</v>
      </c>
      <c r="B400" s="1">
        <f>_xlfn.LET(_xlpm.d,$G400,_xlpm.k,_xlfn.CONCAT(LEFT(TRIM(B$1),1),"*"),COUNTIF(_xlpm.d,_xlpm.k))</f>
        <v>0</v>
      </c>
      <c r="C400" s="1">
        <f>_xlfn.LET(_xlpm.d,$G400,_xlpm.k,_xlfn.CONCAT(LEFT(TRIM(C$1),1),"*"),COUNTIF(_xlpm.d,_xlpm.k))</f>
        <v>0</v>
      </c>
      <c r="D400" s="1">
        <f>_xlfn.LET(_xlpm.d,$G400,_xlpm.k,_xlfn.CONCAT(LEFT(TRIM(D$1),1),"*"),COUNTIF(_xlpm.d,_xlpm.k))</f>
        <v>0</v>
      </c>
      <c r="E400" s="1">
        <f>LOG(F400+1,10)</f>
        <v>1.7075701760979363</v>
      </c>
      <c r="F400" s="7">
        <v>50</v>
      </c>
      <c r="G400" s="9" t="s">
        <v>1354</v>
      </c>
      <c r="H400" s="4">
        <f>F400/freq.sum.r6e</f>
        <v>3.9834289356277886E-3</v>
      </c>
      <c r="I400" s="4" t="str">
        <f>_xlfn.LET(_xlpm.sep,":",_xlpm.w,$G400,LEFT(_xlpm.w,FIND(_xlpm.sep,_xlpm.w)-1))</f>
        <v>ɛnt</v>
      </c>
      <c r="J400" s="4" t="str">
        <f>_xlfn.LET(_xlpm.sep,":",_xlpm.w,$G400,RIGHT(_xlpm.w,LEN(_xlpm.w)-FIND(_xlpm.sep,_xlpm.w)))</f>
        <v>ent</v>
      </c>
      <c r="K400" s="10">
        <f>_xlfn.LET(_xlpm.w,I400,LEN(_xlpm.w))</f>
        <v>3</v>
      </c>
      <c r="L400" s="10">
        <f>_xlfn.LET(_xlpm.w,J400,LEN(_xlpm.w))</f>
        <v>3</v>
      </c>
      <c r="M400" s="10">
        <f>_xlfn.LET(_xlpm.a,K400,_xlpm.b,L400,MAX(_xlpm.a,_xlpm.b))</f>
        <v>3</v>
      </c>
      <c r="N400" s="10">
        <f>_xlfn.LET(_xlpm.d,(K400,L400),MAX(_xlpm.d)-MIN(_xlpm.d))</f>
        <v>0</v>
      </c>
      <c r="O400" s="1" t="str">
        <f>_xlfn.LET(_xlpm.sep,":",_xlpm.w,$G400,_xlfn.CONCAT("~",RIGHT(_xlpm.w,LEN(_xlpm.w)-FIND(_xlpm.sep,_xlpm.w)),"~"))</f>
        <v>~ent~</v>
      </c>
      <c r="P400" s="1" t="str">
        <f>_xlfn.LET(_xlpm.sep,":",_xlpm.w,$G400,_xlfn.CONCAT("[",LEFT(_xlpm.w,FIND(_xlpm.sep,_xlpm.w)-1),"]"))</f>
        <v>[ɛnt]</v>
      </c>
      <c r="Q400" s="14" cm="1">
        <f t="array" ref="Q400">SUM(_xlfn._xlws.FILTER($H$2:$H$2300,_xlfn.MAP($O$2:$O$2300,_xlfn.LAMBDA(_xlpm.x,_xlpm.x=$O400))))</f>
        <v>9.4805608667941355E-3</v>
      </c>
      <c r="R400" s="14">
        <f>$H400/Q400</f>
        <v>0.42016806722689082</v>
      </c>
      <c r="S400" s="14" cm="1">
        <f t="array" ref="S400">SUM(_xlfn._xlws.FILTER($H$2:$H$2300,_xlfn.MAP($P$2:$P$2300,_xlfn.LAMBDA(_xlpm.x,_xlpm.x=$P400))))</f>
        <v>4.0630975143403445E-3</v>
      </c>
      <c r="T400" s="14">
        <f>$H400/S400</f>
        <v>0.98039215686274506</v>
      </c>
      <c r="U400" s="14">
        <f>_xlfn.LET(_xlpm.freq,F400,_xlpm.size,M400+1,_xlpm.F,V400,LOG(1+_xlpm.freq)*LOG(1+_xlpm.size)*_xlpm.F)</f>
        <v>0.70208254905366541</v>
      </c>
      <c r="V400" s="14">
        <f>_xlfn.LET(_xlpm.a,T400,_xlpm.b,R400,2*_xlpm.a*_xlpm.b/(_xlpm.a+_xlpm.b))</f>
        <v>0.58823529411764719</v>
      </c>
      <c r="W400" s="14">
        <f>_xlfn.LET(_xlpm.p,R400,_xlpm.q,T400,LOG(_xlpm.p/_xlpm.q))</f>
        <v>-0.36797678529459432</v>
      </c>
      <c r="X400" s="2"/>
      <c r="AC400" s="2"/>
      <c r="AH400" s="2"/>
      <c r="AI400" s="2"/>
    </row>
    <row r="401" spans="1:35">
      <c r="A401" s="1" t="str">
        <f>_xlfn.LET(_xlpm.sep," : ",CONCATENATE(O401,_xlpm.sep,P401))</f>
        <v>~am~ : [æm]</v>
      </c>
      <c r="B401" s="1">
        <f>_xlfn.LET(_xlpm.d,$G401,_xlpm.k,_xlfn.CONCAT(LEFT(TRIM(B$1),1),"*"),COUNTIF(_xlpm.d,_xlpm.k))</f>
        <v>0</v>
      </c>
      <c r="C401" s="1">
        <f>_xlfn.LET(_xlpm.d,$G401,_xlpm.k,_xlfn.CONCAT(LEFT(TRIM(C$1),1),"*"),COUNTIF(_xlpm.d,_xlpm.k))</f>
        <v>0</v>
      </c>
      <c r="D401" s="1">
        <f>_xlfn.LET(_xlpm.d,$G401,_xlpm.k,_xlfn.CONCAT(LEFT(TRIM(D$1),1),"*"),COUNTIF(_xlpm.d,_xlpm.k))</f>
        <v>0</v>
      </c>
      <c r="E401" s="1">
        <f>LOG(F401+1,10)</f>
        <v>1.1139433523068367</v>
      </c>
      <c r="F401" s="7">
        <v>12</v>
      </c>
      <c r="G401" s="9" t="s">
        <v>36</v>
      </c>
      <c r="H401" s="4">
        <f>F401/freq.sum.r6e</f>
        <v>9.5602294455066918E-4</v>
      </c>
      <c r="I401" s="4" t="str">
        <f>_xlfn.LET(_xlpm.sep,":",_xlpm.w,$G401,LEFT(_xlpm.w,FIND(_xlpm.sep,_xlpm.w)-1))</f>
        <v>æm</v>
      </c>
      <c r="J401" s="4" t="str">
        <f>_xlfn.LET(_xlpm.sep,":",_xlpm.w,$G401,RIGHT(_xlpm.w,LEN(_xlpm.w)-FIND(_xlpm.sep,_xlpm.w)))</f>
        <v>am</v>
      </c>
      <c r="K401" s="10">
        <f>_xlfn.LET(_xlpm.w,I401,LEN(_xlpm.w))</f>
        <v>2</v>
      </c>
      <c r="L401" s="10">
        <f>_xlfn.LET(_xlpm.w,J401,LEN(_xlpm.w))</f>
        <v>2</v>
      </c>
      <c r="M401" s="10">
        <f>_xlfn.LET(_xlpm.a,K401,_xlpm.b,L401,MAX(_xlpm.a,_xlpm.b))</f>
        <v>2</v>
      </c>
      <c r="N401" s="10">
        <f>_xlfn.LET(_xlpm.d,(K401,L401),MAX(_xlpm.d)-MIN(_xlpm.d))</f>
        <v>0</v>
      </c>
      <c r="O401" s="1" t="str">
        <f>_xlfn.LET(_xlpm.sep,":",_xlpm.w,$G401,_xlfn.CONCAT("~",RIGHT(_xlpm.w,LEN(_xlpm.w)-FIND(_xlpm.sep,_xlpm.w)),"~"))</f>
        <v>~am~</v>
      </c>
      <c r="P401" s="1" t="str">
        <f>_xlfn.LET(_xlpm.sep,":",_xlpm.w,$G401,_xlfn.CONCAT("[",LEFT(_xlpm.w,FIND(_xlpm.sep,_xlpm.w)-1),"]"))</f>
        <v>[æm]</v>
      </c>
      <c r="Q401" s="14" cm="1">
        <f t="array" ref="Q401">SUM(_xlfn._xlws.FILTER($H$2:$H$2300,_xlfn.MAP($O$2:$O$2300,_xlfn.LAMBDA(_xlpm.x,_xlpm.x=$O401))))</f>
        <v>2.9477374123645633E-3</v>
      </c>
      <c r="R401" s="14">
        <f>$H401/Q401</f>
        <v>0.32432432432432434</v>
      </c>
      <c r="S401" s="14" cm="1">
        <f t="array" ref="S401">SUM(_xlfn._xlws.FILTER($H$2:$H$2300,_xlfn.MAP($P$2:$P$2300,_xlfn.LAMBDA(_xlpm.x,_xlpm.x=$P401))))</f>
        <v>1.2746972594008922E-3</v>
      </c>
      <c r="T401" s="14">
        <f>$H401/S401</f>
        <v>0.75</v>
      </c>
      <c r="U401" s="14">
        <f>_xlfn.LET(_xlpm.freq,F401,_xlpm.size,M401+1,_xlpm.F,V401,LOG(1+_xlpm.freq)*LOG(1+_xlpm.size)*_xlpm.F)</f>
        <v>0.30369542265495642</v>
      </c>
      <c r="V401" s="14">
        <f>_xlfn.LET(_xlpm.a,T401,_xlpm.b,R401,2*_xlpm.a*_xlpm.b/(_xlpm.a+_xlpm.b))</f>
        <v>0.45283018867924529</v>
      </c>
      <c r="W401" s="14">
        <f>_xlfn.LET(_xlpm.p,R401,_xlpm.q,T401,LOG(_xlpm.p/_xlpm.q))</f>
        <v>-0.36408174141107019</v>
      </c>
      <c r="X401" s="2"/>
      <c r="AC401" s="2"/>
      <c r="AH401" s="2"/>
      <c r="AI401" s="2"/>
    </row>
    <row r="402" spans="1:35">
      <c r="A402" s="1" t="str">
        <f>_xlfn.LET(_xlpm.sep," : ",CONCATENATE(O402,_xlpm.sep,P402))</f>
        <v>~ic~ : [ək]</v>
      </c>
      <c r="B402" s="1">
        <f>_xlfn.LET(_xlpm.d,$G402,_xlpm.k,_xlfn.CONCAT(LEFT(TRIM(B$1),1),"*"),COUNTIF(_xlpm.d,_xlpm.k))</f>
        <v>0</v>
      </c>
      <c r="C402" s="1">
        <f>_xlfn.LET(_xlpm.d,$G402,_xlpm.k,_xlfn.CONCAT(LEFT(TRIM(C$1),1),"*"),COUNTIF(_xlpm.d,_xlpm.k))</f>
        <v>0</v>
      </c>
      <c r="D402" s="1">
        <f>_xlfn.LET(_xlpm.d,$G402,_xlpm.k,_xlfn.CONCAT(LEFT(TRIM(D$1),1),"*"),COUNTIF(_xlpm.d,_xlpm.k))</f>
        <v>0</v>
      </c>
      <c r="E402" s="1">
        <f>LOG(F402+1,10)</f>
        <v>1.3979400086720375</v>
      </c>
      <c r="F402" s="7">
        <v>24</v>
      </c>
      <c r="G402" s="9" t="s">
        <v>980</v>
      </c>
      <c r="H402" s="4">
        <f>F402/freq.sum.r6e</f>
        <v>1.9120458891013384E-3</v>
      </c>
      <c r="I402" s="4" t="str">
        <f>_xlfn.LET(_xlpm.sep,":",_xlpm.w,$G402,LEFT(_xlpm.w,FIND(_xlpm.sep,_xlpm.w)-1))</f>
        <v>ək</v>
      </c>
      <c r="J402" s="4" t="str">
        <f>_xlfn.LET(_xlpm.sep,":",_xlpm.w,$G402,RIGHT(_xlpm.w,LEN(_xlpm.w)-FIND(_xlpm.sep,_xlpm.w)))</f>
        <v>ic</v>
      </c>
      <c r="K402" s="10">
        <f>_xlfn.LET(_xlpm.w,I402,LEN(_xlpm.w))</f>
        <v>2</v>
      </c>
      <c r="L402" s="10">
        <f>_xlfn.LET(_xlpm.w,J402,LEN(_xlpm.w))</f>
        <v>2</v>
      </c>
      <c r="M402" s="10">
        <f>_xlfn.LET(_xlpm.a,K402,_xlpm.b,L402,MAX(_xlpm.a,_xlpm.b))</f>
        <v>2</v>
      </c>
      <c r="N402" s="10">
        <f>_xlfn.LET(_xlpm.d,(K402,L402),MAX(_xlpm.d)-MIN(_xlpm.d))</f>
        <v>0</v>
      </c>
      <c r="O402" s="1" t="str">
        <f>_xlfn.LET(_xlpm.sep,":",_xlpm.w,$G402,_xlfn.CONCAT("~",RIGHT(_xlpm.w,LEN(_xlpm.w)-FIND(_xlpm.sep,_xlpm.w)),"~"))</f>
        <v>~ic~</v>
      </c>
      <c r="P402" s="1" t="str">
        <f>_xlfn.LET(_xlpm.sep,":",_xlpm.w,$G402,_xlfn.CONCAT("[",LEFT(_xlpm.w,FIND(_xlpm.sep,_xlpm.w)-1),"]"))</f>
        <v>[ək]</v>
      </c>
      <c r="Q402" s="14" cm="1">
        <f t="array" ref="Q402">SUM(_xlfn._xlws.FILTER($H$2:$H$2300,_xlfn.MAP($O$2:$O$2300,_xlfn.LAMBDA(_xlpm.x,_xlpm.x=$O402))))</f>
        <v>8.2058636073932441E-3</v>
      </c>
      <c r="R402" s="14">
        <f>$H402/Q402</f>
        <v>0.23300970873786406</v>
      </c>
      <c r="S402" s="14" cm="1">
        <f t="array" ref="S402">SUM(_xlfn._xlws.FILTER($H$2:$H$2300,_xlfn.MAP($P$2:$P$2300,_xlfn.LAMBDA(_xlpm.x,_xlpm.x=$P402))))</f>
        <v>3.5850860420650102E-3</v>
      </c>
      <c r="T402" s="14">
        <f>$H402/S402</f>
        <v>0.53333333333333321</v>
      </c>
      <c r="U402" s="14">
        <f>_xlfn.LET(_xlpm.freq,F402,_xlpm.size,M402+1,_xlpm.F,V402,LOG(1+_xlpm.freq)*LOG(1+_xlpm.size)*_xlpm.F)</f>
        <v>0.27296554037776172</v>
      </c>
      <c r="V402" s="14">
        <f>_xlfn.LET(_xlpm.a,T402,_xlpm.b,R402,2*_xlpm.a*_xlpm.b/(_xlpm.a+_xlpm.b))</f>
        <v>0.32432432432432429</v>
      </c>
      <c r="W402" s="14">
        <f>_xlfn.LET(_xlpm.p,R402,_xlpm.q,T402,LOG(_xlpm.p/_xlpm.q))</f>
        <v>-0.35962471092982845</v>
      </c>
      <c r="X402" s="2"/>
      <c r="AC402" s="2"/>
      <c r="AH402" s="2"/>
      <c r="AI402" s="2"/>
    </row>
    <row r="403" spans="1:35">
      <c r="A403" s="1" t="str">
        <f>_xlfn.LET(_xlpm.sep," : ",CONCATENATE(O403,_xlpm.sep,P403))</f>
        <v>~ompl~ : [ɑmpl]</v>
      </c>
      <c r="B403" s="1">
        <f>_xlfn.LET(_xlpm.d,$G403,_xlpm.k,_xlfn.CONCAT(LEFT(TRIM(B$1),1),"*"),COUNTIF(_xlpm.d,_xlpm.k))</f>
        <v>0</v>
      </c>
      <c r="C403" s="1">
        <f>_xlfn.LET(_xlpm.d,$G403,_xlpm.k,_xlfn.CONCAT(LEFT(TRIM(C$1),1),"*"),COUNTIF(_xlpm.d,_xlpm.k))</f>
        <v>0</v>
      </c>
      <c r="D403" s="1">
        <f>_xlfn.LET(_xlpm.d,$G403,_xlpm.k,_xlfn.CONCAT(LEFT(TRIM(D$1),1),"*"),COUNTIF(_xlpm.d,_xlpm.k))</f>
        <v>0</v>
      </c>
      <c r="E403" s="1">
        <f>LOG(F403+1,10)</f>
        <v>0.69897000433601875</v>
      </c>
      <c r="F403" s="7">
        <v>4</v>
      </c>
      <c r="G403" s="9" t="s">
        <v>1213</v>
      </c>
      <c r="H403" s="4">
        <f>F403/freq.sum.r6e</f>
        <v>3.1867431485022306E-4</v>
      </c>
      <c r="I403" s="1" t="str">
        <f>_xlfn.LET(_xlpm.sep,":",_xlpm.w,$G403,LEFT(_xlpm.w,FIND(_xlpm.sep,_xlpm.w)-1))</f>
        <v>ɑmpl</v>
      </c>
      <c r="J403" s="1" t="str">
        <f>_xlfn.LET(_xlpm.sep,":",_xlpm.w,$G403,RIGHT(_xlpm.w,LEN(_xlpm.w)-FIND(_xlpm.sep,_xlpm.w)))</f>
        <v>ompl</v>
      </c>
      <c r="K403" s="10">
        <f>_xlfn.LET(_xlpm.w,I403,LEN(_xlpm.w))</f>
        <v>4</v>
      </c>
      <c r="L403" s="10">
        <f>_xlfn.LET(_xlpm.w,J403,LEN(_xlpm.w))</f>
        <v>4</v>
      </c>
      <c r="M403" s="10">
        <f>_xlfn.LET(_xlpm.a,K403,_xlpm.b,L403,MAX(_xlpm.a,_xlpm.b))</f>
        <v>4</v>
      </c>
      <c r="N403" s="10">
        <f>_xlfn.LET(_xlpm.d,(K403,L403),MAX(_xlpm.d)-MIN(_xlpm.d))</f>
        <v>0</v>
      </c>
      <c r="O403" s="1" t="str">
        <f>_xlfn.LET(_xlpm.sep,":",_xlpm.w,$G403,_xlfn.CONCAT("~",RIGHT(_xlpm.w,LEN(_xlpm.w)-FIND(_xlpm.sep,_xlpm.w)),"~"))</f>
        <v>~ompl~</v>
      </c>
      <c r="P403" s="1" t="str">
        <f>_xlfn.LET(_xlpm.sep,":",_xlpm.w,$G403,_xlfn.CONCAT("[",LEFT(_xlpm.w,FIND(_xlpm.sep,_xlpm.w)-1),"]"))</f>
        <v>[ɑmpl]</v>
      </c>
      <c r="Q403" s="14" cm="1">
        <f t="array" ref="Q403">SUM(_xlfn._xlws.FILTER($H$2:$H$2302,_xlfn.MAP($O$2:$O$2302,_xlfn.LAMBDA(_xlpm.x,_xlpm.x=$O403))))</f>
        <v>7.1701720841300183E-4</v>
      </c>
      <c r="R403" s="14">
        <f>$H403/Q403</f>
        <v>0.44444444444444448</v>
      </c>
      <c r="S403" s="14" cm="1">
        <f t="array" ref="S403">SUM(_xlfn._xlws.FILTER($H$2:$H$2302,_xlfn.MAP($P$2:$P$2302,_xlfn.LAMBDA(_xlpm.x,_xlpm.x=$P403))))</f>
        <v>3.1867431485022306E-4</v>
      </c>
      <c r="T403" s="14">
        <f>$H403/S403</f>
        <v>1</v>
      </c>
      <c r="U403" s="14">
        <f>_xlfn.LET(_xlpm.freq,F403,_xlpm.size,M403+1,_xlpm.F,V403,LOG(1+_xlpm.freq)*LOG(1+_xlpm.size)*_xlpm.F)</f>
        <v>0.334710389449067</v>
      </c>
      <c r="V403" s="14">
        <f>_xlfn.LET(_xlpm.a,T403,_xlpm.b,R403,2*_xlpm.a*_xlpm.b/(_xlpm.a+_xlpm.b))</f>
        <v>0.61538461538461542</v>
      </c>
      <c r="W403" s="14">
        <f>_xlfn.LET(_xlpm.p,R403,_xlpm.q,T403,LOG(_xlpm.p/_xlpm.q))</f>
        <v>-0.35218251811136247</v>
      </c>
      <c r="X403" s="2"/>
      <c r="AC403" s="2"/>
      <c r="AH403" s="2"/>
      <c r="AI403" s="2"/>
    </row>
    <row r="404" spans="1:35">
      <c r="A404" s="1" t="str">
        <f>_xlfn.LET(_xlpm.sep," : ",CONCATENATE(O404,_xlpm.sep,P404))</f>
        <v>~im~ : [im]</v>
      </c>
      <c r="B404" s="1">
        <f>_xlfn.LET(_xlpm.d,$G404,_xlpm.k,_xlfn.CONCAT(LEFT(TRIM(B$1),1),"*"),COUNTIF(_xlpm.d,_xlpm.k))</f>
        <v>0</v>
      </c>
      <c r="C404" s="1">
        <f>_xlfn.LET(_xlpm.d,$G404,_xlpm.k,_xlfn.CONCAT(LEFT(TRIM(C$1),1),"*"),COUNTIF(_xlpm.d,_xlpm.k))</f>
        <v>0</v>
      </c>
      <c r="D404" s="1">
        <f>_xlfn.LET(_xlpm.d,$G404,_xlpm.k,_xlfn.CONCAT(LEFT(TRIM(D$1),1),"*"),COUNTIF(_xlpm.d,_xlpm.k))</f>
        <v>0</v>
      </c>
      <c r="E404" s="1">
        <f>LOG(F404+1,10)</f>
        <v>0.30102999566398114</v>
      </c>
      <c r="F404" s="7">
        <v>1</v>
      </c>
      <c r="G404" s="9" t="s">
        <v>184</v>
      </c>
      <c r="H404" s="4">
        <f>F404/freq.sum.r6e</f>
        <v>7.9668578712555765E-5</v>
      </c>
      <c r="I404" s="1" t="str">
        <f>_xlfn.LET(_xlpm.sep,":",_xlpm.w,$G404,LEFT(_xlpm.w,FIND(_xlpm.sep,_xlpm.w)-1))</f>
        <v>im</v>
      </c>
      <c r="J404" s="1" t="str">
        <f>_xlfn.LET(_xlpm.sep,":",_xlpm.w,$G404,RIGHT(_xlpm.w,LEN(_xlpm.w)-FIND(_xlpm.sep,_xlpm.w)))</f>
        <v>im</v>
      </c>
      <c r="K404" s="10">
        <f>_xlfn.LET(_xlpm.w,I404,LEN(_xlpm.w))</f>
        <v>2</v>
      </c>
      <c r="L404" s="10">
        <f>_xlfn.LET(_xlpm.w,J404,LEN(_xlpm.w))</f>
        <v>2</v>
      </c>
      <c r="M404" s="10">
        <f>_xlfn.LET(_xlpm.a,K404,_xlpm.b,L404,MAX(_xlpm.a,_xlpm.b))</f>
        <v>2</v>
      </c>
      <c r="N404" s="10">
        <f>_xlfn.LET(_xlpm.d,(K404,L404),MAX(_xlpm.d)-MIN(_xlpm.d))</f>
        <v>0</v>
      </c>
      <c r="O404" s="1" t="str">
        <f>_xlfn.LET(_xlpm.sep,":",_xlpm.w,$G404,_xlfn.CONCAT("~",RIGHT(_xlpm.w,LEN(_xlpm.w)-FIND(_xlpm.sep,_xlpm.w)),"~"))</f>
        <v>~im~</v>
      </c>
      <c r="P404" s="1" t="str">
        <f>_xlfn.LET(_xlpm.sep,":",_xlpm.w,$G404,_xlfn.CONCAT("[",LEFT(_xlpm.w,FIND(_xlpm.sep,_xlpm.w)-1),"]"))</f>
        <v>[im]</v>
      </c>
      <c r="Q404" s="14" cm="1">
        <f t="array" ref="Q404">SUM(_xlfn._xlws.FILTER($H$2:$H$2300,_xlfn.MAP($O$2:$O$2300,_xlfn.LAMBDA(_xlpm.x,_xlpm.x=$O404))))</f>
        <v>2.3103887826641176E-3</v>
      </c>
      <c r="R404" s="14">
        <f>$H404/Q404</f>
        <v>3.4482758620689648E-2</v>
      </c>
      <c r="S404" s="14" cm="1">
        <f t="array" ref="S404">SUM(_xlfn._xlws.FILTER($H$2:$H$2300,_xlfn.MAP($P$2:$P$2300,_xlfn.LAMBDA(_xlpm.x,_xlpm.x=$P404))))</f>
        <v>1.0356915232632249E-3</v>
      </c>
      <c r="T404" s="14">
        <f>$H404/S404</f>
        <v>7.6923076923076927E-2</v>
      </c>
      <c r="U404" s="14">
        <f>_xlfn.LET(_xlpm.freq,F404,_xlpm.size,M404+1,_xlpm.F,V404,LOG(1+_xlpm.freq)*LOG(1+_xlpm.size)*_xlpm.F)</f>
        <v>8.630386503757765E-3</v>
      </c>
      <c r="V404" s="14">
        <f>_xlfn.LET(_xlpm.a,T404,_xlpm.b,R404,2*_xlpm.a*_xlpm.b/(_xlpm.a+_xlpm.b))</f>
        <v>4.7619047619047616E-2</v>
      </c>
      <c r="W404" s="14">
        <f>_xlfn.LET(_xlpm.p,R404,_xlpm.q,T404,LOG(_xlpm.p/_xlpm.q))</f>
        <v>-0.34845464559211942</v>
      </c>
      <c r="X404" s="2"/>
      <c r="AC404" s="2"/>
      <c r="AH404" s="2"/>
      <c r="AI404" s="2"/>
    </row>
    <row r="405" spans="1:35">
      <c r="A405" s="1" t="str">
        <f>_xlfn.LET(_xlpm.sep," : ",CONCATENATE(O405,_xlpm.sep,P405))</f>
        <v>~r~ : [ə]</v>
      </c>
      <c r="B405" s="1">
        <f>_xlfn.LET(_xlpm.d,$G405,_xlpm.k,_xlfn.CONCAT(LEFT(TRIM(B$1),1),"*"),COUNTIF(_xlpm.d,_xlpm.k))</f>
        <v>0</v>
      </c>
      <c r="C405" s="1">
        <f>_xlfn.LET(_xlpm.d,$G405,_xlpm.k,_xlfn.CONCAT(LEFT(TRIM(C$1),1),"*"),COUNTIF(_xlpm.d,_xlpm.k))</f>
        <v>0</v>
      </c>
      <c r="D405" s="1">
        <f>_xlfn.LET(_xlpm.d,$G405,_xlpm.k,_xlfn.CONCAT(LEFT(TRIM(D$1),1),"*"),COUNTIF(_xlpm.d,_xlpm.k))</f>
        <v>0</v>
      </c>
      <c r="E405" s="1">
        <f>LOG(F405+1,10)</f>
        <v>1.5051499783199058</v>
      </c>
      <c r="F405" s="7">
        <v>31</v>
      </c>
      <c r="G405" s="9" t="s">
        <v>789</v>
      </c>
      <c r="H405" s="4">
        <f>F405/freq.sum.r6e</f>
        <v>2.469725940089229E-3</v>
      </c>
      <c r="I405" s="4" t="str">
        <f>_xlfn.LET(_xlpm.sep,":",_xlpm.w,$G405,LEFT(_xlpm.w,FIND(_xlpm.sep,_xlpm.w)-1))</f>
        <v>ə</v>
      </c>
      <c r="J405" s="4" t="str">
        <f>_xlfn.LET(_xlpm.sep,":",_xlpm.w,$G405,RIGHT(_xlpm.w,LEN(_xlpm.w)-FIND(_xlpm.sep,_xlpm.w)))</f>
        <v>r</v>
      </c>
      <c r="K405" s="10">
        <f>_xlfn.LET(_xlpm.w,I405,LEN(_xlpm.w))</f>
        <v>1</v>
      </c>
      <c r="L405" s="10">
        <f>_xlfn.LET(_xlpm.w,J405,LEN(_xlpm.w))</f>
        <v>1</v>
      </c>
      <c r="M405" s="10">
        <f>_xlfn.LET(_xlpm.a,K405,_xlpm.b,L405,MAX(_xlpm.a,_xlpm.b))</f>
        <v>1</v>
      </c>
      <c r="N405" s="10">
        <f>_xlfn.LET(_xlpm.d,(K405,L405),MAX(_xlpm.d)-MIN(_xlpm.d))</f>
        <v>0</v>
      </c>
      <c r="O405" s="1" t="str">
        <f>_xlfn.LET(_xlpm.sep,":",_xlpm.w,$G405,_xlfn.CONCAT("~",RIGHT(_xlpm.w,LEN(_xlpm.w)-FIND(_xlpm.sep,_xlpm.w)),"~"))</f>
        <v>~r~</v>
      </c>
      <c r="P405" s="1" t="str">
        <f>_xlfn.LET(_xlpm.sep,":",_xlpm.w,$G405,_xlfn.CONCAT("[",LEFT(_xlpm.w,FIND(_xlpm.sep,_xlpm.w)-1),"]"))</f>
        <v>[ə]</v>
      </c>
      <c r="Q405" s="14" cm="1">
        <f t="array" ref="Q405">SUM(_xlfn._xlws.FILTER($H$2:$H$2300,_xlfn.MAP($O$2:$O$2300,_xlfn.LAMBDA(_xlpm.x,_xlpm.x=$O405))))</f>
        <v>2.1669853409815167E-2</v>
      </c>
      <c r="R405" s="14">
        <f>$H405/Q405</f>
        <v>0.11397058823529413</v>
      </c>
      <c r="S405" s="14" cm="1">
        <f t="array" ref="S405">SUM(_xlfn._xlws.FILTER($H$2:$H$2300,_xlfn.MAP($P$2:$P$2300,_xlfn.LAMBDA(_xlpm.x,_xlpm.x=$P405))))</f>
        <v>9.7195666029318024E-3</v>
      </c>
      <c r="T405" s="14">
        <f>$H405/S405</f>
        <v>0.25409836065573776</v>
      </c>
      <c r="U405" s="14">
        <f>_xlfn.LET(_xlpm.freq,F405,_xlpm.size,M405+1,_xlpm.F,V405,LOG(1+_xlpm.freq)*LOG(1+_xlpm.size)*_xlpm.F)</f>
        <v>0.11300665193967135</v>
      </c>
      <c r="V405" s="14">
        <f>_xlfn.LET(_xlpm.a,T405,_xlpm.b,R405,2*_xlpm.a*_xlpm.b/(_xlpm.a+_xlpm.b))</f>
        <v>0.15736040609137056</v>
      </c>
      <c r="W405" s="14">
        <f>_xlfn.LET(_xlpm.p,R405,_xlpm.q,T405,LOG(_xlpm.p/_xlpm.q))</f>
        <v>-0.3482090733594505</v>
      </c>
      <c r="X405" s="2"/>
      <c r="AC405" s="2"/>
      <c r="AH405" s="2"/>
      <c r="AI405" s="2"/>
    </row>
    <row r="406" spans="1:35">
      <c r="A406" s="1" t="str">
        <f>_xlfn.LET(_xlpm.sep," : ",CONCATENATE(O406,_xlpm.sep,P406))</f>
        <v>~oss~ : [ɔs]</v>
      </c>
      <c r="B406" s="1">
        <f>_xlfn.LET(_xlpm.d,$G406,_xlpm.k,_xlfn.CONCAT(LEFT(TRIM(B$1),1),"*"),COUNTIF(_xlpm.d,_xlpm.k))</f>
        <v>0</v>
      </c>
      <c r="C406" s="1">
        <f>_xlfn.LET(_xlpm.d,$G406,_xlpm.k,_xlfn.CONCAT(LEFT(TRIM(C$1),1),"*"),COUNTIF(_xlpm.d,_xlpm.k))</f>
        <v>0</v>
      </c>
      <c r="D406" s="1">
        <f>_xlfn.LET(_xlpm.d,$G406,_xlpm.k,_xlfn.CONCAT(LEFT(TRIM(D$1),1),"*"),COUNTIF(_xlpm.d,_xlpm.k))</f>
        <v>0</v>
      </c>
      <c r="E406" s="1">
        <f>LOG(F406+1,10)</f>
        <v>0.60205999132796229</v>
      </c>
      <c r="F406" s="7">
        <v>3</v>
      </c>
      <c r="G406" s="9" t="s">
        <v>1493</v>
      </c>
      <c r="H406" s="4">
        <f>F406/freq.sum.r6e</f>
        <v>2.390057361376673E-4</v>
      </c>
      <c r="I406" s="4" t="str">
        <f>_xlfn.LET(_xlpm.sep,":",_xlpm.w,$G406,LEFT(_xlpm.w,FIND(_xlpm.sep,_xlpm.w)-1))</f>
        <v>ɔs</v>
      </c>
      <c r="J406" s="4" t="str">
        <f>_xlfn.LET(_xlpm.sep,":",_xlpm.w,$G406,RIGHT(_xlpm.w,LEN(_xlpm.w)-FIND(_xlpm.sep,_xlpm.w)))</f>
        <v>oss</v>
      </c>
      <c r="K406" s="10">
        <f>_xlfn.LET(_xlpm.w,I406,LEN(_xlpm.w))</f>
        <v>2</v>
      </c>
      <c r="L406" s="10">
        <f>_xlfn.LET(_xlpm.w,J406,LEN(_xlpm.w))</f>
        <v>3</v>
      </c>
      <c r="M406" s="10">
        <f>_xlfn.LET(_xlpm.a,K406,_xlpm.b,L406,MAX(_xlpm.a,_xlpm.b))</f>
        <v>3</v>
      </c>
      <c r="N406" s="10">
        <f>_xlfn.LET(_xlpm.d,(K406,L406),MAX(_xlpm.d)-MIN(_xlpm.d))</f>
        <v>1</v>
      </c>
      <c r="O406" s="1" t="str">
        <f>_xlfn.LET(_xlpm.sep,":",_xlpm.w,$G406,_xlfn.CONCAT("~",RIGHT(_xlpm.w,LEN(_xlpm.w)-FIND(_xlpm.sep,_xlpm.w)),"~"))</f>
        <v>~oss~</v>
      </c>
      <c r="P406" s="1" t="str">
        <f>_xlfn.LET(_xlpm.sep,":",_xlpm.w,$G406,_xlfn.CONCAT("[",LEFT(_xlpm.w,FIND(_xlpm.sep,_xlpm.w)-1),"]"))</f>
        <v>[ɔs]</v>
      </c>
      <c r="Q406" s="14" cm="1">
        <f t="array" ref="Q406">SUM(_xlfn._xlws.FILTER($H$2:$H$2300,_xlfn.MAP($O$2:$O$2300,_xlfn.LAMBDA(_xlpm.x,_xlpm.x=$O406))))</f>
        <v>8.7635436583811347E-4</v>
      </c>
      <c r="R406" s="14">
        <f>$H406/Q406</f>
        <v>0.27272727272727271</v>
      </c>
      <c r="S406" s="14" cm="1">
        <f t="array" ref="S406">SUM(_xlfn._xlws.FILTER($H$2:$H$2300,_xlfn.MAP($P$2:$P$2300,_xlfn.LAMBDA(_xlpm.x,_xlpm.x=$P406))))</f>
        <v>3.9834289356277883E-4</v>
      </c>
      <c r="T406" s="14">
        <f>$H406/S406</f>
        <v>0.6</v>
      </c>
      <c r="U406" s="14">
        <f>_xlfn.LET(_xlpm.freq,F406,_xlpm.size,M406+1,_xlpm.F,V406,LOG(1+_xlpm.freq)*LOG(1+_xlpm.size)*_xlpm.F)</f>
        <v>0.15780820303089349</v>
      </c>
      <c r="V406" s="14">
        <f>_xlfn.LET(_xlpm.a,T406,_xlpm.b,R406,2*_xlpm.a*_xlpm.b/(_xlpm.a+_xlpm.b))</f>
        <v>0.37499999999999994</v>
      </c>
      <c r="W406" s="14">
        <f>_xlfn.LET(_xlpm.p,R406,_xlpm.q,T406,LOG(_xlpm.p/_xlpm.q))</f>
        <v>-0.34242268082220623</v>
      </c>
      <c r="X406" s="2"/>
      <c r="AC406" s="2"/>
      <c r="AH406" s="2"/>
      <c r="AI406" s="2"/>
    </row>
    <row r="407" spans="1:35">
      <c r="A407" s="1" t="str">
        <f>_xlfn.LET(_xlpm.sep," : ",CONCATENATE(O407,_xlpm.sep,P407))</f>
        <v>~ig~ : [əɡ]</v>
      </c>
      <c r="B407" s="1">
        <f>_xlfn.LET(_xlpm.d,$G407,_xlpm.k,_xlfn.CONCAT(LEFT(TRIM(B$1),1),"*"),COUNTIF(_xlpm.d,_xlpm.k))</f>
        <v>0</v>
      </c>
      <c r="C407" s="1">
        <f>_xlfn.LET(_xlpm.d,$G407,_xlpm.k,_xlfn.CONCAT(LEFT(TRIM(C$1),1),"*"),COUNTIF(_xlpm.d,_xlpm.k))</f>
        <v>0</v>
      </c>
      <c r="D407" s="1">
        <f>_xlfn.LET(_xlpm.d,$G407,_xlpm.k,_xlfn.CONCAT(LEFT(TRIM(D$1),1),"*"),COUNTIF(_xlpm.d,_xlpm.k))</f>
        <v>0</v>
      </c>
      <c r="E407" s="1">
        <f>LOG(F407+1,10)</f>
        <v>0.47712125471966244</v>
      </c>
      <c r="F407" s="7">
        <v>2</v>
      </c>
      <c r="G407" s="9" t="s">
        <v>1778</v>
      </c>
      <c r="H407" s="4">
        <f>F407/freq.sum.r6e</f>
        <v>1.5933715742511153E-4</v>
      </c>
      <c r="I407" s="1" t="str">
        <f>_xlfn.LET(_xlpm.sep,":",_xlpm.w,$G407,LEFT(_xlpm.w,FIND(_xlpm.sep,_xlpm.w)-1))</f>
        <v>əɡ</v>
      </c>
      <c r="J407" s="1" t="str">
        <f>_xlfn.LET(_xlpm.sep,":",_xlpm.w,$G407,RIGHT(_xlpm.w,LEN(_xlpm.w)-FIND(_xlpm.sep,_xlpm.w)))</f>
        <v>ig</v>
      </c>
      <c r="K407" s="10">
        <f>_xlfn.LET(_xlpm.w,I407,LEN(_xlpm.w))</f>
        <v>2</v>
      </c>
      <c r="L407" s="10">
        <f>_xlfn.LET(_xlpm.w,J407,LEN(_xlpm.w))</f>
        <v>2</v>
      </c>
      <c r="M407" s="10">
        <f>_xlfn.LET(_xlpm.a,K407,_xlpm.b,L407,MAX(_xlpm.a,_xlpm.b))</f>
        <v>2</v>
      </c>
      <c r="N407" s="10">
        <f>_xlfn.LET(_xlpm.d,(K407,L407),MAX(_xlpm.d)-MIN(_xlpm.d))</f>
        <v>0</v>
      </c>
      <c r="O407" s="1" t="str">
        <f>_xlfn.LET(_xlpm.sep,":",_xlpm.w,$G407,_xlfn.CONCAT("~",RIGHT(_xlpm.w,LEN(_xlpm.w)-FIND(_xlpm.sep,_xlpm.w)),"~"))</f>
        <v>~ig~</v>
      </c>
      <c r="P407" s="1" t="str">
        <f>_xlfn.LET(_xlpm.sep,":",_xlpm.w,$G407,_xlfn.CONCAT("[",LEFT(_xlpm.w,FIND(_xlpm.sep,_xlpm.w)-1),"]"))</f>
        <v>[əɡ]</v>
      </c>
      <c r="Q407" s="14" cm="1">
        <f t="array" ref="Q407">SUM(_xlfn._xlws.FILTER($H$2:$H$2300,_xlfn.MAP($O$2:$O$2300,_xlfn.LAMBDA(_xlpm.x,_xlpm.x=$O407))))</f>
        <v>1.7527087316762267E-3</v>
      </c>
      <c r="R407" s="14">
        <f>$H407/Q407</f>
        <v>9.0909090909090912E-2</v>
      </c>
      <c r="S407" s="14" cm="1">
        <f t="array" ref="S407">SUM(_xlfn._xlws.FILTER($H$2:$H$2300,_xlfn.MAP($P$2:$P$2300,_xlfn.LAMBDA(_xlpm.x,_xlpm.x=$P407))))</f>
        <v>7.9668578712555776E-4</v>
      </c>
      <c r="T407" s="14">
        <f>$H407/S407</f>
        <v>0.19999999999999998</v>
      </c>
      <c r="U407" s="14">
        <f>_xlfn.LET(_xlpm.freq,F407,_xlpm.size,M407+1,_xlpm.F,V407,LOG(1+_xlpm.freq)*LOG(1+_xlpm.size)*_xlpm.F)</f>
        <v>3.5906952309863314E-2</v>
      </c>
      <c r="V407" s="14">
        <f>_xlfn.LET(_xlpm.a,T407,_xlpm.b,R407,2*_xlpm.a*_xlpm.b/(_xlpm.a+_xlpm.b))</f>
        <v>0.125</v>
      </c>
      <c r="W407" s="14">
        <f>_xlfn.LET(_xlpm.p,R407,_xlpm.q,T407,LOG(_xlpm.p/_xlpm.q))</f>
        <v>-0.34242268082220617</v>
      </c>
      <c r="X407" s="2"/>
      <c r="AC407" s="2"/>
      <c r="AH407" s="2"/>
      <c r="AI407" s="2"/>
    </row>
    <row r="408" spans="1:35">
      <c r="A408" s="1" t="str">
        <f>_xlfn.LET(_xlpm.sep," : ",CONCATENATE(O408,_xlpm.sep,P408))</f>
        <v>~ose~ : [oʊs]</v>
      </c>
      <c r="B408" s="1">
        <f>_xlfn.LET(_xlpm.d,$G408,_xlpm.k,_xlfn.CONCAT(LEFT(TRIM(B$1),1),"*"),COUNTIF(_xlpm.d,_xlpm.k))</f>
        <v>0</v>
      </c>
      <c r="C408" s="1">
        <f>_xlfn.LET(_xlpm.d,$G408,_xlpm.k,_xlfn.CONCAT(LEFT(TRIM(C$1),1),"*"),COUNTIF(_xlpm.d,_xlpm.k))</f>
        <v>0</v>
      </c>
      <c r="D408" s="1">
        <f>_xlfn.LET(_xlpm.d,$G408,_xlpm.k,_xlfn.CONCAT(LEFT(TRIM(D$1),1),"*"),COUNTIF(_xlpm.d,_xlpm.k))</f>
        <v>0</v>
      </c>
      <c r="E408" s="1">
        <f>LOG(F408+1,10)</f>
        <v>0.30102999566398114</v>
      </c>
      <c r="F408" s="7">
        <v>1</v>
      </c>
      <c r="G408" s="9" t="s">
        <v>719</v>
      </c>
      <c r="H408" s="4">
        <f>F408/freq.sum.r6e</f>
        <v>7.9668578712555765E-5</v>
      </c>
      <c r="I408" s="1" t="str">
        <f>_xlfn.LET(_xlpm.sep,":",_xlpm.w,$G408,LEFT(_xlpm.w,FIND(_xlpm.sep,_xlpm.w)-1))</f>
        <v>oʊs</v>
      </c>
      <c r="J408" s="1" t="str">
        <f>_xlfn.LET(_xlpm.sep,":",_xlpm.w,$G408,RIGHT(_xlpm.w,LEN(_xlpm.w)-FIND(_xlpm.sep,_xlpm.w)))</f>
        <v>ose</v>
      </c>
      <c r="K408" s="10">
        <f>_xlfn.LET(_xlpm.w,I408,LEN(_xlpm.w))</f>
        <v>3</v>
      </c>
      <c r="L408" s="10">
        <f>_xlfn.LET(_xlpm.w,J408,LEN(_xlpm.w))</f>
        <v>3</v>
      </c>
      <c r="M408" s="10">
        <f>_xlfn.LET(_xlpm.a,K408,_xlpm.b,L408,MAX(_xlpm.a,_xlpm.b))</f>
        <v>3</v>
      </c>
      <c r="N408" s="10">
        <f>_xlfn.LET(_xlpm.d,(K408,L408),MAX(_xlpm.d)-MIN(_xlpm.d))</f>
        <v>0</v>
      </c>
      <c r="O408" s="1" t="str">
        <f>_xlfn.LET(_xlpm.sep,":",_xlpm.w,$G408,_xlfn.CONCAT("~",RIGHT(_xlpm.w,LEN(_xlpm.w)-FIND(_xlpm.sep,_xlpm.w)),"~"))</f>
        <v>~ose~</v>
      </c>
      <c r="P408" s="1" t="str">
        <f>_xlfn.LET(_xlpm.sep,":",_xlpm.w,$G408,_xlfn.CONCAT("[",LEFT(_xlpm.w,FIND(_xlpm.sep,_xlpm.w)-1),"]"))</f>
        <v>[oʊs]</v>
      </c>
      <c r="Q408" s="14" cm="1">
        <f t="array" ref="Q408">SUM(_xlfn._xlws.FILTER($H$2:$H$2302,_xlfn.MAP($O$2:$O$2302,_xlfn.LAMBDA(_xlpm.x,_xlpm.x=$O408))))</f>
        <v>1.0356915232632251E-3</v>
      </c>
      <c r="R408" s="14">
        <f>$H408/Q408</f>
        <v>7.6923076923076913E-2</v>
      </c>
      <c r="S408" s="14" cm="1">
        <f t="array" ref="S408">SUM(_xlfn._xlws.FILTER($H$2:$H$2302,_xlfn.MAP($P$2:$P$2302,_xlfn.LAMBDA(_xlpm.x,_xlpm.x=$P408))))</f>
        <v>4.7801147227533459E-4</v>
      </c>
      <c r="T408" s="14">
        <f>$H408/S408</f>
        <v>0.16666666666666666</v>
      </c>
      <c r="U408" s="14">
        <f>_xlfn.LET(_xlpm.freq,F408,_xlpm.size,M408+1,_xlpm.F,V408,LOG(1+_xlpm.freq)*LOG(1+_xlpm.size)*_xlpm.F)</f>
        <v>2.2148519723634175E-2</v>
      </c>
      <c r="V408" s="14">
        <f>_xlfn.LET(_xlpm.a,T408,_xlpm.b,R408,2*_xlpm.a*_xlpm.b/(_xlpm.a+_xlpm.b))</f>
        <v>0.10526315789473684</v>
      </c>
      <c r="W408" s="14">
        <f>_xlfn.LET(_xlpm.p,R408,_xlpm.q,T408,LOG(_xlpm.p/_xlpm.q))</f>
        <v>-0.33579210192319314</v>
      </c>
      <c r="X408" s="2"/>
      <c r="AC408" s="2"/>
      <c r="AH408" s="2"/>
      <c r="AI408" s="2"/>
    </row>
    <row r="409" spans="1:35">
      <c r="A409" s="1" t="str">
        <f>_xlfn.LET(_xlpm.sep," : ",CONCATENATE(O409,_xlpm.sep,P409))</f>
        <v>~all~ : [ɔl]</v>
      </c>
      <c r="B409" s="1">
        <f>_xlfn.LET(_xlpm.d,$G409,_xlpm.k,_xlfn.CONCAT(LEFT(TRIM(B$1),1),"*"),COUNTIF(_xlpm.d,_xlpm.k))</f>
        <v>0</v>
      </c>
      <c r="C409" s="1">
        <f>_xlfn.LET(_xlpm.d,$G409,_xlpm.k,_xlfn.CONCAT(LEFT(TRIM(C$1),1),"*"),COUNTIF(_xlpm.d,_xlpm.k))</f>
        <v>0</v>
      </c>
      <c r="D409" s="1">
        <f>_xlfn.LET(_xlpm.d,$G409,_xlpm.k,_xlfn.CONCAT(LEFT(TRIM(D$1),1),"*"),COUNTIF(_xlpm.d,_xlpm.k))</f>
        <v>0</v>
      </c>
      <c r="E409" s="1">
        <f>LOG(F409+1,10)</f>
        <v>1.0791812460476247</v>
      </c>
      <c r="F409" s="7">
        <v>11</v>
      </c>
      <c r="G409" s="9" t="s">
        <v>1062</v>
      </c>
      <c r="H409" s="4">
        <f>F409/freq.sum.r6e</f>
        <v>8.7635436583811347E-4</v>
      </c>
      <c r="I409" s="4" t="str">
        <f>_xlfn.LET(_xlpm.sep,":",_xlpm.w,$G409,LEFT(_xlpm.w,FIND(_xlpm.sep,_xlpm.w)-1))</f>
        <v>ɔl</v>
      </c>
      <c r="J409" s="4" t="str">
        <f>_xlfn.LET(_xlpm.sep,":",_xlpm.w,$G409,RIGHT(_xlpm.w,LEN(_xlpm.w)-FIND(_xlpm.sep,_xlpm.w)))</f>
        <v>all</v>
      </c>
      <c r="K409" s="10">
        <f>_xlfn.LET(_xlpm.w,I409,LEN(_xlpm.w))</f>
        <v>2</v>
      </c>
      <c r="L409" s="10">
        <f>_xlfn.LET(_xlpm.w,J409,LEN(_xlpm.w))</f>
        <v>3</v>
      </c>
      <c r="M409" s="10">
        <f>_xlfn.LET(_xlpm.a,K409,_xlpm.b,L409,MAX(_xlpm.a,_xlpm.b))</f>
        <v>3</v>
      </c>
      <c r="N409" s="10">
        <f>_xlfn.LET(_xlpm.d,(K409,L409),MAX(_xlpm.d)-MIN(_xlpm.d))</f>
        <v>1</v>
      </c>
      <c r="O409" s="1" t="str">
        <f>_xlfn.LET(_xlpm.sep,":",_xlpm.w,$G409,_xlfn.CONCAT("~",RIGHT(_xlpm.w,LEN(_xlpm.w)-FIND(_xlpm.sep,_xlpm.w)),"~"))</f>
        <v>~all~</v>
      </c>
      <c r="P409" s="1" t="str">
        <f>_xlfn.LET(_xlpm.sep,":",_xlpm.w,$G409,_xlfn.CONCAT("[",LEFT(_xlpm.w,FIND(_xlpm.sep,_xlpm.w)-1),"]"))</f>
        <v>[ɔl]</v>
      </c>
      <c r="Q409" s="14" cm="1">
        <f t="array" ref="Q409">SUM(_xlfn._xlws.FILTER($H$2:$H$2300,_xlfn.MAP($O$2:$O$2300,_xlfn.LAMBDA(_xlpm.x,_xlpm.x=$O409))))</f>
        <v>3.1070745697896751E-3</v>
      </c>
      <c r="R409" s="14">
        <f>$H409/Q409</f>
        <v>0.28205128205128205</v>
      </c>
      <c r="S409" s="14" cm="1">
        <f t="array" ref="S409">SUM(_xlfn._xlws.FILTER($H$2:$H$2300,_xlfn.MAP($P$2:$P$2300,_xlfn.LAMBDA(_xlpm.x,_xlpm.x=$P409))))</f>
        <v>1.4340344168260037E-3</v>
      </c>
      <c r="T409" s="14">
        <f>$H409/S409</f>
        <v>0.61111111111111116</v>
      </c>
      <c r="U409" s="14">
        <f>_xlfn.LET(_xlpm.freq,F409,_xlpm.size,M409+1,_xlpm.F,V409,LOG(1+_xlpm.freq)*LOG(1+_xlpm.size)*_xlpm.F)</f>
        <v>0.29113924640427524</v>
      </c>
      <c r="V409" s="14">
        <f>_xlfn.LET(_xlpm.a,T409,_xlpm.b,R409,2*_xlpm.a*_xlpm.b/(_xlpm.a+_xlpm.b))</f>
        <v>0.38596491228070173</v>
      </c>
      <c r="W409" s="14">
        <f>_xlfn.LET(_xlpm.p,R409,_xlpm.q,T409,LOG(_xlpm.p/_xlpm.q))</f>
        <v>-0.33579210192319314</v>
      </c>
      <c r="X409" s="2"/>
      <c r="AC409" s="2"/>
      <c r="AH409" s="2"/>
      <c r="AI409" s="2"/>
    </row>
    <row r="410" spans="1:35">
      <c r="A410" s="1" t="str">
        <f>_xlfn.LET(_xlpm.sep," : ",CONCATENATE(O410,_xlpm.sep,P410))</f>
        <v>~iv~ : [aɪv]</v>
      </c>
      <c r="B410" s="1">
        <f>_xlfn.LET(_xlpm.d,$G410,_xlpm.k,_xlfn.CONCAT(LEFT(TRIM(B$1),1),"*"),COUNTIF(_xlpm.d,_xlpm.k))</f>
        <v>0</v>
      </c>
      <c r="C410" s="1">
        <f>_xlfn.LET(_xlpm.d,$G410,_xlpm.k,_xlfn.CONCAT(LEFT(TRIM(C$1),1),"*"),COUNTIF(_xlpm.d,_xlpm.k))</f>
        <v>0</v>
      </c>
      <c r="D410" s="1">
        <f>_xlfn.LET(_xlpm.d,$G410,_xlpm.k,_xlfn.CONCAT(LEFT(TRIM(D$1),1),"*"),COUNTIF(_xlpm.d,_xlpm.k))</f>
        <v>0</v>
      </c>
      <c r="E410" s="1">
        <f>LOG(F410+1,10)</f>
        <v>0.77815125038364352</v>
      </c>
      <c r="F410" s="7">
        <v>5</v>
      </c>
      <c r="G410" s="9" t="s">
        <v>499</v>
      </c>
      <c r="H410" s="4">
        <f>F410/freq.sum.r6e</f>
        <v>3.9834289356277883E-4</v>
      </c>
      <c r="I410" s="1" t="str">
        <f>_xlfn.LET(_xlpm.sep,":",_xlpm.w,$G410,LEFT(_xlpm.w,FIND(_xlpm.sep,_xlpm.w)-1))</f>
        <v>aɪv</v>
      </c>
      <c r="J410" s="1" t="str">
        <f>_xlfn.LET(_xlpm.sep,":",_xlpm.w,$G410,RIGHT(_xlpm.w,LEN(_xlpm.w)-FIND(_xlpm.sep,_xlpm.w)))</f>
        <v>iv</v>
      </c>
      <c r="K410" s="10">
        <f>_xlfn.LET(_xlpm.w,I410,LEN(_xlpm.w))</f>
        <v>3</v>
      </c>
      <c r="L410" s="10">
        <f>_xlfn.LET(_xlpm.w,J410,LEN(_xlpm.w))</f>
        <v>2</v>
      </c>
      <c r="M410" s="10">
        <f>_xlfn.LET(_xlpm.a,K410,_xlpm.b,L410,MAX(_xlpm.a,_xlpm.b))</f>
        <v>3</v>
      </c>
      <c r="N410" s="10">
        <f>_xlfn.LET(_xlpm.d,(K410,L410),MAX(_xlpm.d)-MIN(_xlpm.d))</f>
        <v>1</v>
      </c>
      <c r="O410" s="1" t="str">
        <f>_xlfn.LET(_xlpm.sep,":",_xlpm.w,$G410,_xlfn.CONCAT("~",RIGHT(_xlpm.w,LEN(_xlpm.w)-FIND(_xlpm.sep,_xlpm.w)),"~"))</f>
        <v>~iv~</v>
      </c>
      <c r="P410" s="1" t="str">
        <f>_xlfn.LET(_xlpm.sep,":",_xlpm.w,$G410,_xlfn.CONCAT("[",LEFT(_xlpm.w,FIND(_xlpm.sep,_xlpm.w)-1),"]"))</f>
        <v>[aɪv]</v>
      </c>
      <c r="Q410" s="14" cm="1">
        <f t="array" ref="Q410">SUM(_xlfn._xlws.FILTER($H$2:$H$2302,_xlfn.MAP($O$2:$O$2302,_xlfn.LAMBDA(_xlpm.x,_xlpm.x=$O410))))</f>
        <v>2.0713830465264498E-3</v>
      </c>
      <c r="R410" s="14">
        <f>$H410/Q410</f>
        <v>0.19230769230769232</v>
      </c>
      <c r="S410" s="14" cm="1">
        <f t="array" ref="S410">SUM(_xlfn._xlws.FILTER($H$2:$H$2302,_xlfn.MAP($P$2:$P$2302,_xlfn.LAMBDA(_xlpm.x,_xlpm.x=$P410))))</f>
        <v>9.5602294455066918E-4</v>
      </c>
      <c r="T410" s="14">
        <f>$H410/S410</f>
        <v>0.41666666666666669</v>
      </c>
      <c r="U410" s="14">
        <f>_xlfn.LET(_xlpm.freq,F410,_xlpm.size,M410+1,_xlpm.F,V410,LOG(1+_xlpm.freq)*LOG(1+_xlpm.size)*_xlpm.F)</f>
        <v>0.14313273233019311</v>
      </c>
      <c r="V410" s="14">
        <f>_xlfn.LET(_xlpm.a,T410,_xlpm.b,R410,2*_xlpm.a*_xlpm.b/(_xlpm.a+_xlpm.b))</f>
        <v>0.26315789473684209</v>
      </c>
      <c r="W410" s="14">
        <f>_xlfn.LET(_xlpm.p,R410,_xlpm.q,T410,LOG(_xlpm.p/_xlpm.q))</f>
        <v>-0.33579210192319309</v>
      </c>
      <c r="X410" s="2"/>
      <c r="AC410" s="2"/>
      <c r="AH410" s="2"/>
      <c r="AI410" s="2"/>
    </row>
    <row r="411" spans="1:35">
      <c r="A411" s="1" t="str">
        <f>_xlfn.LET(_xlpm.sep," : ",CONCATENATE(O411,_xlpm.sep,P411))</f>
        <v>~est~ : [əst]</v>
      </c>
      <c r="B411" s="1">
        <f>_xlfn.LET(_xlpm.d,$G411,_xlpm.k,_xlfn.CONCAT(LEFT(TRIM(B$1),1),"*"),COUNTIF(_xlpm.d,_xlpm.k))</f>
        <v>0</v>
      </c>
      <c r="C411" s="1">
        <f>_xlfn.LET(_xlpm.d,$G411,_xlpm.k,_xlfn.CONCAT(LEFT(TRIM(C$1),1),"*"),COUNTIF(_xlpm.d,_xlpm.k))</f>
        <v>0</v>
      </c>
      <c r="D411" s="1">
        <f>_xlfn.LET(_xlpm.d,$G411,_xlpm.k,_xlfn.CONCAT(LEFT(TRIM(D$1),1),"*"),COUNTIF(_xlpm.d,_xlpm.k))</f>
        <v>0</v>
      </c>
      <c r="E411" s="1">
        <f>LOG(F411+1,10)</f>
        <v>0.95424250943932487</v>
      </c>
      <c r="F411" s="7">
        <v>8</v>
      </c>
      <c r="G411" s="9" t="s">
        <v>1537</v>
      </c>
      <c r="H411" s="4">
        <f>F411/freq.sum.r6e</f>
        <v>6.3734862970044612E-4</v>
      </c>
      <c r="I411" s="4" t="str">
        <f>_xlfn.LET(_xlpm.sep,":",_xlpm.w,$G411,LEFT(_xlpm.w,FIND(_xlpm.sep,_xlpm.w)-1))</f>
        <v>əst</v>
      </c>
      <c r="J411" s="4" t="str">
        <f>_xlfn.LET(_xlpm.sep,":",_xlpm.w,$G411,RIGHT(_xlpm.w,LEN(_xlpm.w)-FIND(_xlpm.sep,_xlpm.w)))</f>
        <v>est</v>
      </c>
      <c r="K411" s="10">
        <f>_xlfn.LET(_xlpm.w,I411,LEN(_xlpm.w))</f>
        <v>3</v>
      </c>
      <c r="L411" s="10">
        <f>_xlfn.LET(_xlpm.w,J411,LEN(_xlpm.w))</f>
        <v>3</v>
      </c>
      <c r="M411" s="10">
        <f>_xlfn.LET(_xlpm.a,K411,_xlpm.b,L411,MAX(_xlpm.a,_xlpm.b))</f>
        <v>3</v>
      </c>
      <c r="N411" s="10">
        <f>_xlfn.LET(_xlpm.d,(K411,L411),MAX(_xlpm.d)-MIN(_xlpm.d))</f>
        <v>0</v>
      </c>
      <c r="O411" s="1" t="str">
        <f>_xlfn.LET(_xlpm.sep,":",_xlpm.w,$G411,_xlfn.CONCAT("~",RIGHT(_xlpm.w,LEN(_xlpm.w)-FIND(_xlpm.sep,_xlpm.w)),"~"))</f>
        <v>~est~</v>
      </c>
      <c r="P411" s="1" t="str">
        <f>_xlfn.LET(_xlpm.sep,":",_xlpm.w,$G411,_xlfn.CONCAT("[",LEFT(_xlpm.w,FIND(_xlpm.sep,_xlpm.w)-1),"]"))</f>
        <v>[əst]</v>
      </c>
      <c r="Q411" s="14" cm="1">
        <f t="array" ref="Q411">SUM(_xlfn._xlws.FILTER($H$2:$H$2300,_xlfn.MAP($O$2:$O$2300,_xlfn.LAMBDA(_xlpm.x,_xlpm.x=$O411))))</f>
        <v>3.2664117272147865E-3</v>
      </c>
      <c r="R411" s="14">
        <f>$H411/Q411</f>
        <v>0.19512195121951217</v>
      </c>
      <c r="S411" s="14" cm="1">
        <f t="array" ref="S411">SUM(_xlfn._xlws.FILTER($H$2:$H$2300,_xlfn.MAP($P$2:$P$2300,_xlfn.LAMBDA(_xlpm.x,_xlpm.x=$P411))))</f>
        <v>1.5137029955385594E-3</v>
      </c>
      <c r="T411" s="14">
        <f>$H411/S411</f>
        <v>0.4210526315789474</v>
      </c>
      <c r="U411" s="14">
        <f>_xlfn.LET(_xlpm.freq,F411,_xlpm.size,M411+1,_xlpm.F,V411,LOG(1+_xlpm.freq)*LOG(1+_xlpm.size)*_xlpm.F)</f>
        <v>0.1778631709227782</v>
      </c>
      <c r="V411" s="14">
        <f>_xlfn.LET(_xlpm.a,T411,_xlpm.b,R411,2*_xlpm.a*_xlpm.b/(_xlpm.a+_xlpm.b))</f>
        <v>0.26666666666666661</v>
      </c>
      <c r="W411" s="14">
        <f>_xlfn.LET(_xlpm.p,R411,_xlpm.q,T411,LOG(_xlpm.p/_xlpm.q))</f>
        <v>-0.33403025576690659</v>
      </c>
      <c r="X411" s="2"/>
      <c r="AC411" s="2"/>
      <c r="AH411" s="2"/>
      <c r="AI411" s="2"/>
    </row>
    <row r="412" spans="1:35">
      <c r="A412" s="1" t="str">
        <f>_xlfn.LET(_xlpm.sep," : ",CONCATENATE(O412,_xlpm.sep,P412))</f>
        <v>~om~ : [ɑm]</v>
      </c>
      <c r="B412" s="1">
        <f>_xlfn.LET(_xlpm.d,$G412,_xlpm.k,_xlfn.CONCAT(LEFT(TRIM(B$1),1),"*"),COUNTIF(_xlpm.d,_xlpm.k))</f>
        <v>0</v>
      </c>
      <c r="C412" s="1">
        <f>_xlfn.LET(_xlpm.d,$G412,_xlpm.k,_xlfn.CONCAT(LEFT(TRIM(C$1),1),"*"),COUNTIF(_xlpm.d,_xlpm.k))</f>
        <v>0</v>
      </c>
      <c r="D412" s="1">
        <f>_xlfn.LET(_xlpm.d,$G412,_xlpm.k,_xlfn.CONCAT(LEFT(TRIM(D$1),1),"*"),COUNTIF(_xlpm.d,_xlpm.k))</f>
        <v>0</v>
      </c>
      <c r="E412" s="1">
        <f>LOG(F412+1,10)</f>
        <v>0.95424250943932487</v>
      </c>
      <c r="F412" s="7">
        <v>8</v>
      </c>
      <c r="G412" s="9" t="s">
        <v>1170</v>
      </c>
      <c r="H412" s="4">
        <f>F412/freq.sum.r6e</f>
        <v>6.3734862970044612E-4</v>
      </c>
      <c r="I412" s="1" t="str">
        <f>_xlfn.LET(_xlpm.sep,":",_xlpm.w,$G412,LEFT(_xlpm.w,FIND(_xlpm.sep,_xlpm.w)-1))</f>
        <v>ɑm</v>
      </c>
      <c r="J412" s="1" t="str">
        <f>_xlfn.LET(_xlpm.sep,":",_xlpm.w,$G412,RIGHT(_xlpm.w,LEN(_xlpm.w)-FIND(_xlpm.sep,_xlpm.w)))</f>
        <v>om</v>
      </c>
      <c r="K412" s="10">
        <f>_xlfn.LET(_xlpm.w,I412,LEN(_xlpm.w))</f>
        <v>2</v>
      </c>
      <c r="L412" s="10">
        <f>_xlfn.LET(_xlpm.w,J412,LEN(_xlpm.w))</f>
        <v>2</v>
      </c>
      <c r="M412" s="10">
        <f>_xlfn.LET(_xlpm.a,K412,_xlpm.b,L412,MAX(_xlpm.a,_xlpm.b))</f>
        <v>2</v>
      </c>
      <c r="N412" s="10">
        <f>_xlfn.LET(_xlpm.d,(K412,L412),MAX(_xlpm.d)-MIN(_xlpm.d))</f>
        <v>0</v>
      </c>
      <c r="O412" s="1" t="str">
        <f>_xlfn.LET(_xlpm.sep,":",_xlpm.w,$G412,_xlfn.CONCAT("~",RIGHT(_xlpm.w,LEN(_xlpm.w)-FIND(_xlpm.sep,_xlpm.w)),"~"))</f>
        <v>~om~</v>
      </c>
      <c r="P412" s="1" t="str">
        <f>_xlfn.LET(_xlpm.sep,":",_xlpm.w,$G412,_xlfn.CONCAT("[",LEFT(_xlpm.w,FIND(_xlpm.sep,_xlpm.w)-1),"]"))</f>
        <v>[ɑm]</v>
      </c>
      <c r="Q412" s="14" cm="1">
        <f t="array" ref="Q412">SUM(_xlfn._xlws.FILTER($H$2:$H$2302,_xlfn.MAP($O$2:$O$2302,_xlfn.LAMBDA(_xlpm.x,_xlpm.x=$O412))))</f>
        <v>3.425748884639898E-3</v>
      </c>
      <c r="R412" s="14">
        <f>$H412/Q412</f>
        <v>0.18604651162790697</v>
      </c>
      <c r="S412" s="14" cm="1">
        <f t="array" ref="S412">SUM(_xlfn._xlws.FILTER($H$2:$H$2302,_xlfn.MAP($P$2:$P$2302,_xlfn.LAMBDA(_xlpm.x,_xlpm.x=$P412))))</f>
        <v>1.5933715742511151E-3</v>
      </c>
      <c r="T412" s="14">
        <f>$H412/S412</f>
        <v>0.40000000000000008</v>
      </c>
      <c r="U412" s="14">
        <f>_xlfn.LET(_xlpm.freq,F412,_xlpm.size,M412+1,_xlpm.F,V412,LOG(1+_xlpm.freq)*LOG(1+_xlpm.size)*_xlpm.F)</f>
        <v>0.14590761573531763</v>
      </c>
      <c r="V412" s="14">
        <f>_xlfn.LET(_xlpm.a,T412,_xlpm.b,R412,2*_xlpm.a*_xlpm.b/(_xlpm.a+_xlpm.b))</f>
        <v>0.25396825396825401</v>
      </c>
      <c r="W412" s="14">
        <f>_xlfn.LET(_xlpm.p,R412,_xlpm.q,T412,LOG(_xlpm.p/_xlpm.q))</f>
        <v>-0.33243845991560544</v>
      </c>
      <c r="X412" s="2"/>
      <c r="AC412" s="2"/>
      <c r="AH412" s="2"/>
      <c r="AI412" s="2"/>
    </row>
    <row r="413" spans="1:35">
      <c r="A413" s="1" t="str">
        <f>_xlfn.LET(_xlpm.sep," : ",CONCATENATE(O413,_xlpm.sep,P413))</f>
        <v>~omp~ : [əmp]</v>
      </c>
      <c r="B413" s="1">
        <f>_xlfn.LET(_xlpm.d,$G413,_xlpm.k,_xlfn.CONCAT(LEFT(TRIM(B$1),1),"*"),COUNTIF(_xlpm.d,_xlpm.k))</f>
        <v>0</v>
      </c>
      <c r="C413" s="1">
        <f>_xlfn.LET(_xlpm.d,$G413,_xlpm.k,_xlfn.CONCAT(LEFT(TRIM(C$1),1),"*"),COUNTIF(_xlpm.d,_xlpm.k))</f>
        <v>0</v>
      </c>
      <c r="D413" s="1">
        <f>_xlfn.LET(_xlpm.d,$G413,_xlpm.k,_xlfn.CONCAT(LEFT(TRIM(D$1),1),"*"),COUNTIF(_xlpm.d,_xlpm.k))</f>
        <v>0</v>
      </c>
      <c r="E413" s="1">
        <f>LOG(F413+1,10)</f>
        <v>0.95424250943932487</v>
      </c>
      <c r="F413" s="7">
        <v>8</v>
      </c>
      <c r="G413" s="9" t="s">
        <v>1205</v>
      </c>
      <c r="H413" s="4">
        <f>F413/freq.sum.r6e</f>
        <v>6.3734862970044612E-4</v>
      </c>
      <c r="I413" s="4" t="str">
        <f>_xlfn.LET(_xlpm.sep,":",_xlpm.w,$G413,LEFT(_xlpm.w,FIND(_xlpm.sep,_xlpm.w)-1))</f>
        <v>əmp</v>
      </c>
      <c r="J413" s="4" t="str">
        <f>_xlfn.LET(_xlpm.sep,":",_xlpm.w,$G413,RIGHT(_xlpm.w,LEN(_xlpm.w)-FIND(_xlpm.sep,_xlpm.w)))</f>
        <v>omp</v>
      </c>
      <c r="K413" s="10">
        <f>_xlfn.LET(_xlpm.w,I413,LEN(_xlpm.w))</f>
        <v>3</v>
      </c>
      <c r="L413" s="10">
        <f>_xlfn.LET(_xlpm.w,J413,LEN(_xlpm.w))</f>
        <v>3</v>
      </c>
      <c r="M413" s="10">
        <f>_xlfn.LET(_xlpm.a,K413,_xlpm.b,L413,MAX(_xlpm.a,_xlpm.b))</f>
        <v>3</v>
      </c>
      <c r="N413" s="10">
        <f>_xlfn.LET(_xlpm.d,(K413,L413),MAX(_xlpm.d)-MIN(_xlpm.d))</f>
        <v>0</v>
      </c>
      <c r="O413" s="1" t="str">
        <f>_xlfn.LET(_xlpm.sep,":",_xlpm.w,$G413,_xlfn.CONCAT("~",RIGHT(_xlpm.w,LEN(_xlpm.w)-FIND(_xlpm.sep,_xlpm.w)),"~"))</f>
        <v>~omp~</v>
      </c>
      <c r="P413" s="1" t="str">
        <f>_xlfn.LET(_xlpm.sep,":",_xlpm.w,$G413,_xlfn.CONCAT("[",LEFT(_xlpm.w,FIND(_xlpm.sep,_xlpm.w)-1),"]"))</f>
        <v>[əmp]</v>
      </c>
      <c r="Q413" s="14" cm="1">
        <f t="array" ref="Q413">SUM(_xlfn._xlws.FILTER($H$2:$H$2300,_xlfn.MAP($O$2:$O$2300,_xlfn.LAMBDA(_xlpm.x,_xlpm.x=$O413))))</f>
        <v>1.354365838113448E-3</v>
      </c>
      <c r="R413" s="14">
        <f>$H413/Q413</f>
        <v>0.47058823529411764</v>
      </c>
      <c r="S413" s="14" cm="1">
        <f t="array" ref="S413">SUM(_xlfn._xlws.FILTER($H$2:$H$2300,_xlfn.MAP($P$2:$P$2300,_xlfn.LAMBDA(_xlpm.x,_xlpm.x=$P413))))</f>
        <v>6.3734862970044612E-4</v>
      </c>
      <c r="T413" s="14">
        <f>$H413/S413</f>
        <v>1</v>
      </c>
      <c r="U413" s="14">
        <f>_xlfn.LET(_xlpm.freq,F413,_xlpm.size,M413+1,_xlpm.F,V413,LOG(1+_xlpm.freq)*LOG(1+_xlpm.size)*_xlpm.F)</f>
        <v>0.42687161021466774</v>
      </c>
      <c r="V413" s="14">
        <f>_xlfn.LET(_xlpm.a,T413,_xlpm.b,R413,2*_xlpm.a*_xlpm.b/(_xlpm.a+_xlpm.b))</f>
        <v>0.6399999999999999</v>
      </c>
      <c r="W413" s="14">
        <f>_xlfn.LET(_xlpm.p,R413,_xlpm.q,T413,LOG(_xlpm.p/_xlpm.q))</f>
        <v>-0.32735893438633035</v>
      </c>
      <c r="X413" s="2"/>
      <c r="AC413" s="2"/>
      <c r="AH413" s="2"/>
      <c r="AI413" s="2"/>
    </row>
    <row r="414" spans="1:35">
      <c r="A414" s="1" t="str">
        <f>_xlfn.LET(_xlpm.sep," : ",CONCATENATE(O414,_xlpm.sep,P414))</f>
        <v>~ast~ : [eɪst]</v>
      </c>
      <c r="B414" s="1">
        <f>_xlfn.LET(_xlpm.d,$G414,_xlpm.k,_xlfn.CONCAT(LEFT(TRIM(B$1),1),"*"),COUNTIF(_xlpm.d,_xlpm.k))</f>
        <v>0</v>
      </c>
      <c r="C414" s="1">
        <f>_xlfn.LET(_xlpm.d,$G414,_xlpm.k,_xlfn.CONCAT(LEFT(TRIM(C$1),1),"*"),COUNTIF(_xlpm.d,_xlpm.k))</f>
        <v>0</v>
      </c>
      <c r="D414" s="1">
        <f>_xlfn.LET(_xlpm.d,$G414,_xlpm.k,_xlfn.CONCAT(LEFT(TRIM(D$1),1),"*"),COUNTIF(_xlpm.d,_xlpm.k))</f>
        <v>0</v>
      </c>
      <c r="E414" s="1">
        <f>LOG(F414+1,10)</f>
        <v>0.30102999566398114</v>
      </c>
      <c r="F414" s="7">
        <v>1</v>
      </c>
      <c r="G414" s="9" t="s">
        <v>607</v>
      </c>
      <c r="H414" s="4">
        <f>F414/freq.sum.r6e</f>
        <v>7.9668578712555765E-5</v>
      </c>
      <c r="I414" s="4" t="str">
        <f>_xlfn.LET(_xlpm.sep,":",_xlpm.w,$G414,LEFT(_xlpm.w,FIND(_xlpm.sep,_xlpm.w)-1))</f>
        <v>eɪst</v>
      </c>
      <c r="J414" s="4" t="str">
        <f>_xlfn.LET(_xlpm.sep,":",_xlpm.w,$G414,RIGHT(_xlpm.w,LEN(_xlpm.w)-FIND(_xlpm.sep,_xlpm.w)))</f>
        <v>ast</v>
      </c>
      <c r="K414" s="10">
        <f>_xlfn.LET(_xlpm.w,I414,LEN(_xlpm.w))</f>
        <v>4</v>
      </c>
      <c r="L414" s="10">
        <f>_xlfn.LET(_xlpm.w,J414,LEN(_xlpm.w))</f>
        <v>3</v>
      </c>
      <c r="M414" s="10">
        <f>_xlfn.LET(_xlpm.a,K414,_xlpm.b,L414,MAX(_xlpm.a,_xlpm.b))</f>
        <v>4</v>
      </c>
      <c r="N414" s="10">
        <f>_xlfn.LET(_xlpm.d,(K414,L414),MAX(_xlpm.d)-MIN(_xlpm.d))</f>
        <v>1</v>
      </c>
      <c r="O414" s="1" t="str">
        <f>_xlfn.LET(_xlpm.sep,":",_xlpm.w,$G414,_xlfn.CONCAT("~",RIGHT(_xlpm.w,LEN(_xlpm.w)-FIND(_xlpm.sep,_xlpm.w)),"~"))</f>
        <v>~ast~</v>
      </c>
      <c r="P414" s="1" t="str">
        <f>_xlfn.LET(_xlpm.sep,":",_xlpm.w,$G414,_xlfn.CONCAT("[",LEFT(_xlpm.w,FIND(_xlpm.sep,_xlpm.w)-1),"]"))</f>
        <v>[eɪst]</v>
      </c>
      <c r="Q414" s="14" cm="1">
        <f t="array" ref="Q414">SUM(_xlfn._xlws.FILTER($H$2:$H$2300,_xlfn.MAP($O$2:$O$2300,_xlfn.LAMBDA(_xlpm.x,_xlpm.x=$O414))))</f>
        <v>1.5137029955385596E-3</v>
      </c>
      <c r="R414" s="14">
        <f>$H414/Q414</f>
        <v>5.2631578947368418E-2</v>
      </c>
      <c r="S414" s="14" cm="1">
        <f t="array" ref="S414">SUM(_xlfn._xlws.FILTER($H$2:$H$2300,_xlfn.MAP($P$2:$P$2300,_xlfn.LAMBDA(_xlpm.x,_xlpm.x=$P414))))</f>
        <v>7.1701720841300183E-4</v>
      </c>
      <c r="T414" s="14">
        <f>$H414/S414</f>
        <v>0.11111111111111112</v>
      </c>
      <c r="U414" s="14">
        <f>_xlfn.LET(_xlpm.freq,F414,_xlpm.size,M414+1,_xlpm.F,V414,LOG(1+_xlpm.freq)*LOG(1+_xlpm.size)*_xlpm.F)</f>
        <v>1.6731919109207842E-2</v>
      </c>
      <c r="V414" s="14">
        <f>_xlfn.LET(_xlpm.a,T414,_xlpm.b,R414,2*_xlpm.a*_xlpm.b/(_xlpm.a+_xlpm.b))</f>
        <v>7.1428571428571425E-2</v>
      </c>
      <c r="W414" s="14">
        <f>_xlfn.LET(_xlpm.p,R414,_xlpm.q,T414,LOG(_xlpm.p/_xlpm.q))</f>
        <v>-0.32451109151350416</v>
      </c>
      <c r="X414" s="2"/>
      <c r="AC414" s="2"/>
      <c r="AH414" s="2"/>
      <c r="AI414" s="2"/>
    </row>
    <row r="415" spans="1:35">
      <c r="A415" s="1" t="str">
        <f>_xlfn.LET(_xlpm.sep," : ",CONCATENATE(O415,_xlpm.sep,P415))</f>
        <v>~if~ : [if]</v>
      </c>
      <c r="B415" s="1">
        <f>_xlfn.LET(_xlpm.d,$G415,_xlpm.k,_xlfn.CONCAT(LEFT(TRIM(B$1),1),"*"),COUNTIF(_xlpm.d,_xlpm.k))</f>
        <v>0</v>
      </c>
      <c r="C415" s="1">
        <f>_xlfn.LET(_xlpm.d,$G415,_xlpm.k,_xlfn.CONCAT(LEFT(TRIM(C$1),1),"*"),COUNTIF(_xlpm.d,_xlpm.k))</f>
        <v>0</v>
      </c>
      <c r="D415" s="1">
        <f>_xlfn.LET(_xlpm.d,$G415,_xlpm.k,_xlfn.CONCAT(LEFT(TRIM(D$1),1),"*"),COUNTIF(_xlpm.d,_xlpm.k))</f>
        <v>0</v>
      </c>
      <c r="E415" s="1">
        <f>LOG(F415+1,10)</f>
        <v>0.30102999566398114</v>
      </c>
      <c r="F415" s="7">
        <v>1</v>
      </c>
      <c r="G415" s="9" t="s">
        <v>167</v>
      </c>
      <c r="H415" s="4">
        <f>F415/freq.sum.r6e</f>
        <v>7.9668578712555765E-5</v>
      </c>
      <c r="I415" s="1" t="str">
        <f>_xlfn.LET(_xlpm.sep,":",_xlpm.w,$G415,LEFT(_xlpm.w,FIND(_xlpm.sep,_xlpm.w)-1))</f>
        <v>if</v>
      </c>
      <c r="J415" s="1" t="str">
        <f>_xlfn.LET(_xlpm.sep,":",_xlpm.w,$G415,RIGHT(_xlpm.w,LEN(_xlpm.w)-FIND(_xlpm.sep,_xlpm.w)))</f>
        <v>if</v>
      </c>
      <c r="K415" s="10">
        <f>_xlfn.LET(_xlpm.w,I415,LEN(_xlpm.w))</f>
        <v>2</v>
      </c>
      <c r="L415" s="10">
        <f>_xlfn.LET(_xlpm.w,J415,LEN(_xlpm.w))</f>
        <v>2</v>
      </c>
      <c r="M415" s="10">
        <f>_xlfn.LET(_xlpm.a,K415,_xlpm.b,L415,MAX(_xlpm.a,_xlpm.b))</f>
        <v>2</v>
      </c>
      <c r="N415" s="10">
        <f>_xlfn.LET(_xlpm.d,(K415,L415),MAX(_xlpm.d)-MIN(_xlpm.d))</f>
        <v>0</v>
      </c>
      <c r="O415" s="1" t="str">
        <f>_xlfn.LET(_xlpm.sep,":",_xlpm.w,$G415,_xlfn.CONCAT("~",RIGHT(_xlpm.w,LEN(_xlpm.w)-FIND(_xlpm.sep,_xlpm.w)),"~"))</f>
        <v>~if~</v>
      </c>
      <c r="P415" s="1" t="str">
        <f>_xlfn.LET(_xlpm.sep,":",_xlpm.w,$G415,_xlfn.CONCAT("[",LEFT(_xlpm.w,FIND(_xlpm.sep,_xlpm.w)-1),"]"))</f>
        <v>[if]</v>
      </c>
      <c r="Q415" s="14" cm="1">
        <f t="array" ref="Q415">SUM(_xlfn._xlws.FILTER($H$2:$H$2302,_xlfn.MAP($O$2:$O$2302,_xlfn.LAMBDA(_xlpm.x,_xlpm.x=$O415))))</f>
        <v>1.673040152963671E-3</v>
      </c>
      <c r="R415" s="14">
        <f>$H415/Q415</f>
        <v>4.7619047619047623E-2</v>
      </c>
      <c r="S415" s="14" cm="1">
        <f t="array" ref="S415">SUM(_xlfn._xlws.FILTER($H$2:$H$2302,_xlfn.MAP($P$2:$P$2302,_xlfn.LAMBDA(_xlpm.x,_xlpm.x=$P415))))</f>
        <v>7.9668578712555754E-4</v>
      </c>
      <c r="T415" s="14">
        <f>$H415/S415</f>
        <v>0.10000000000000002</v>
      </c>
      <c r="U415" s="14">
        <f>_xlfn.LET(_xlpm.freq,F415,_xlpm.size,M415+1,_xlpm.F,V415,LOG(1+_xlpm.freq)*LOG(1+_xlpm.size)*_xlpm.F)</f>
        <v>1.1692781714768586E-2</v>
      </c>
      <c r="V415" s="14">
        <f>_xlfn.LET(_xlpm.a,T415,_xlpm.b,R415,2*_xlpm.a*_xlpm.b/(_xlpm.a+_xlpm.b))</f>
        <v>6.4516129032258063E-2</v>
      </c>
      <c r="W415" s="14">
        <f>_xlfn.LET(_xlpm.p,R415,_xlpm.q,T415,LOG(_xlpm.p/_xlpm.q))</f>
        <v>-0.3222192947339193</v>
      </c>
      <c r="X415" s="2"/>
      <c r="AC415" s="2"/>
      <c r="AH415" s="2"/>
      <c r="AI415" s="2"/>
    </row>
    <row r="416" spans="1:35">
      <c r="A416" s="1" t="str">
        <f>_xlfn.LET(_xlpm.sep," : ",CONCATENATE(O416,_xlpm.sep,P416))</f>
        <v>~ex~ : [ɛks]</v>
      </c>
      <c r="B416" s="1">
        <f>_xlfn.LET(_xlpm.d,$G416,_xlpm.k,_xlfn.CONCAT(LEFT(TRIM(B$1),1),"*"),COUNTIF(_xlpm.d,_xlpm.k))</f>
        <v>0</v>
      </c>
      <c r="C416" s="1">
        <f>_xlfn.LET(_xlpm.d,$G416,_xlpm.k,_xlfn.CONCAT(LEFT(TRIM(C$1),1),"*"),COUNTIF(_xlpm.d,_xlpm.k))</f>
        <v>0</v>
      </c>
      <c r="D416" s="1">
        <f>_xlfn.LET(_xlpm.d,$G416,_xlpm.k,_xlfn.CONCAT(LEFT(TRIM(D$1),1),"*"),COUNTIF(_xlpm.d,_xlpm.k))</f>
        <v>0</v>
      </c>
      <c r="E416" s="1">
        <f>LOG(F416+1,10)</f>
        <v>0.90308998699194343</v>
      </c>
      <c r="F416" s="7">
        <v>7</v>
      </c>
      <c r="G416" s="9" t="s">
        <v>1002</v>
      </c>
      <c r="H416" s="4">
        <f>F416/freq.sum.r6e</f>
        <v>5.5768005098789041E-4</v>
      </c>
      <c r="I416" s="4" t="str">
        <f>_xlfn.LET(_xlpm.sep,":",_xlpm.w,$G416,LEFT(_xlpm.w,FIND(_xlpm.sep,_xlpm.w)-1))</f>
        <v>ɛks</v>
      </c>
      <c r="J416" s="4" t="str">
        <f>_xlfn.LET(_xlpm.sep,":",_xlpm.w,$G416,RIGHT(_xlpm.w,LEN(_xlpm.w)-FIND(_xlpm.sep,_xlpm.w)))</f>
        <v>ex</v>
      </c>
      <c r="K416" s="10">
        <f>_xlfn.LET(_xlpm.w,I416,LEN(_xlpm.w))</f>
        <v>3</v>
      </c>
      <c r="L416" s="10">
        <f>_xlfn.LET(_xlpm.w,J416,LEN(_xlpm.w))</f>
        <v>2</v>
      </c>
      <c r="M416" s="10">
        <f>_xlfn.LET(_xlpm.a,K416,_xlpm.b,L416,MAX(_xlpm.a,_xlpm.b))</f>
        <v>3</v>
      </c>
      <c r="N416" s="10">
        <f>_xlfn.LET(_xlpm.d,(K416,L416),MAX(_xlpm.d)-MIN(_xlpm.d))</f>
        <v>1</v>
      </c>
      <c r="O416" s="1" t="str">
        <f>_xlfn.LET(_xlpm.sep,":",_xlpm.w,$G416,_xlfn.CONCAT("~",RIGHT(_xlpm.w,LEN(_xlpm.w)-FIND(_xlpm.sep,_xlpm.w)),"~"))</f>
        <v>~ex~</v>
      </c>
      <c r="P416" s="1" t="str">
        <f>_xlfn.LET(_xlpm.sep,":",_xlpm.w,$G416,_xlfn.CONCAT("[",LEFT(_xlpm.w,FIND(_xlpm.sep,_xlpm.w)-1),"]"))</f>
        <v>[ɛks]</v>
      </c>
      <c r="Q416" s="14" cm="1">
        <f t="array" ref="Q416">SUM(_xlfn._xlws.FILTER($H$2:$H$2300,_xlfn.MAP($O$2:$O$2300,_xlfn.LAMBDA(_xlpm.x,_xlpm.x=$O416))))</f>
        <v>1.6730401529636712E-3</v>
      </c>
      <c r="R416" s="14">
        <f>$H416/Q416</f>
        <v>0.33333333333333331</v>
      </c>
      <c r="S416" s="14" cm="1">
        <f t="array" ref="S416">SUM(_xlfn._xlws.FILTER($H$2:$H$2300,_xlfn.MAP($P$2:$P$2300,_xlfn.LAMBDA(_xlpm.x,_xlpm.x=$P416))))</f>
        <v>7.9668578712555776E-4</v>
      </c>
      <c r="T416" s="14">
        <f>$H416/S416</f>
        <v>0.7</v>
      </c>
      <c r="U416" s="14">
        <f>_xlfn.LET(_xlpm.freq,F416,_xlpm.size,M416+1,_xlpm.F,V416,LOG(1+_xlpm.freq)*LOG(1+_xlpm.size)*_xlpm.F)</f>
        <v>0.28507288289451727</v>
      </c>
      <c r="V416" s="14">
        <f>_xlfn.LET(_xlpm.a,T416,_xlpm.b,R416,2*_xlpm.a*_xlpm.b/(_xlpm.a+_xlpm.b))</f>
        <v>0.45161290322580644</v>
      </c>
      <c r="W416" s="14">
        <f>_xlfn.LET(_xlpm.p,R416,_xlpm.q,T416,LOG(_xlpm.p/_xlpm.q))</f>
        <v>-0.32221929473391925</v>
      </c>
      <c r="X416" s="2"/>
      <c r="AC416" s="2"/>
      <c r="AH416" s="2"/>
      <c r="AI416" s="2"/>
    </row>
    <row r="417" spans="1:35">
      <c r="A417" s="1" t="str">
        <f>_xlfn.LET(_xlpm.sep," : ",CONCATENATE(O417,_xlpm.sep,P417))</f>
        <v>~at~ : [eɪt]</v>
      </c>
      <c r="B417" s="1">
        <f>_xlfn.LET(_xlpm.d,$G417,_xlpm.k,_xlfn.CONCAT(LEFT(TRIM(B$1),1),"*"),COUNTIF(_xlpm.d,_xlpm.k))</f>
        <v>0</v>
      </c>
      <c r="C417" s="1">
        <f>_xlfn.LET(_xlpm.d,$G417,_xlpm.k,_xlfn.CONCAT(LEFT(TRIM(C$1),1),"*"),COUNTIF(_xlpm.d,_xlpm.k))</f>
        <v>0</v>
      </c>
      <c r="D417" s="1">
        <f>_xlfn.LET(_xlpm.d,$G417,_xlpm.k,_xlfn.CONCAT(LEFT(TRIM(D$1),1),"*"),COUNTIF(_xlpm.d,_xlpm.k))</f>
        <v>0</v>
      </c>
      <c r="E417" s="1">
        <f>LOG(F417+1,10)</f>
        <v>1.447158031342219</v>
      </c>
      <c r="F417" s="7">
        <v>27</v>
      </c>
      <c r="G417" s="9" t="s">
        <v>612</v>
      </c>
      <c r="H417" s="4">
        <f>F417/freq.sum.r6e</f>
        <v>2.1510516252390057E-3</v>
      </c>
      <c r="I417" s="4" t="str">
        <f>_xlfn.LET(_xlpm.sep,":",_xlpm.w,$G417,LEFT(_xlpm.w,FIND(_xlpm.sep,_xlpm.w)-1))</f>
        <v>eɪt</v>
      </c>
      <c r="J417" s="4" t="str">
        <f>_xlfn.LET(_xlpm.sep,":",_xlpm.w,$G417,RIGHT(_xlpm.w,LEN(_xlpm.w)-FIND(_xlpm.sep,_xlpm.w)))</f>
        <v>at</v>
      </c>
      <c r="K417" s="10">
        <f>_xlfn.LET(_xlpm.w,I417,LEN(_xlpm.w))</f>
        <v>3</v>
      </c>
      <c r="L417" s="10">
        <f>_xlfn.LET(_xlpm.w,J417,LEN(_xlpm.w))</f>
        <v>2</v>
      </c>
      <c r="M417" s="10">
        <f>_xlfn.LET(_xlpm.a,K417,_xlpm.b,L417,MAX(_xlpm.a,_xlpm.b))</f>
        <v>3</v>
      </c>
      <c r="N417" s="10">
        <f>_xlfn.LET(_xlpm.d,(K417,L417),MAX(_xlpm.d)-MIN(_xlpm.d))</f>
        <v>1</v>
      </c>
      <c r="O417" s="1" t="str">
        <f>_xlfn.LET(_xlpm.sep,":",_xlpm.w,$G417,_xlfn.CONCAT("~",RIGHT(_xlpm.w,LEN(_xlpm.w)-FIND(_xlpm.sep,_xlpm.w)),"~"))</f>
        <v>~at~</v>
      </c>
      <c r="P417" s="1" t="str">
        <f>_xlfn.LET(_xlpm.sep,":",_xlpm.w,$G417,_xlfn.CONCAT("[",LEFT(_xlpm.w,FIND(_xlpm.sep,_xlpm.w)-1),"]"))</f>
        <v>[eɪt]</v>
      </c>
      <c r="Q417" s="14" cm="1">
        <f t="array" ref="Q417">SUM(_xlfn._xlws.FILTER($H$2:$H$2300,_xlfn.MAP($O$2:$O$2300,_xlfn.LAMBDA(_xlpm.x,_xlpm.x=$O417))))</f>
        <v>1.1312938177182919E-2</v>
      </c>
      <c r="R417" s="14">
        <f>$H417/Q417</f>
        <v>0.19014084507042253</v>
      </c>
      <c r="S417" s="14" cm="1">
        <f t="array" ref="S417">SUM(_xlfn._xlws.FILTER($H$2:$H$2300,_xlfn.MAP($P$2:$P$2300,_xlfn.LAMBDA(_xlpm.x,_xlpm.x=$P417))))</f>
        <v>5.4174633524537918E-3</v>
      </c>
      <c r="T417" s="14">
        <f>$H417/S417</f>
        <v>0.3970588235294118</v>
      </c>
      <c r="U417" s="14">
        <f>_xlfn.LET(_xlpm.freq,F417,_xlpm.size,M417+1,_xlpm.F,V417,LOG(1+_xlpm.freq)*LOG(1+_xlpm.size)*_xlpm.F)</f>
        <v>0.26010515711370225</v>
      </c>
      <c r="V417" s="14">
        <f>_xlfn.LET(_xlpm.a,T417,_xlpm.b,R417,2*_xlpm.a*_xlpm.b/(_xlpm.a+_xlpm.b))</f>
        <v>0.25714285714285712</v>
      </c>
      <c r="W417" s="14">
        <f>_xlfn.LET(_xlpm.p,R417,_xlpm.q,T417,LOG(_xlpm.p/_xlpm.q))</f>
        <v>-0.31977943167682021</v>
      </c>
      <c r="X417" s="2"/>
      <c r="AC417" s="2"/>
      <c r="AH417" s="2"/>
      <c r="AI417" s="2"/>
    </row>
    <row r="418" spans="1:35">
      <c r="A418" s="1" t="str">
        <f>_xlfn.LET(_xlpm.sep," : ",CONCATENATE(O418,_xlpm.sep,P418))</f>
        <v>~at~ : [eɪʃ]</v>
      </c>
      <c r="B418" s="1">
        <f>_xlfn.LET(_xlpm.d,$G418,_xlpm.k,_xlfn.CONCAT(LEFT(TRIM(B$1),1),"*"),COUNTIF(_xlpm.d,_xlpm.k))</f>
        <v>0</v>
      </c>
      <c r="C418" s="1">
        <f>_xlfn.LET(_xlpm.d,$G418,_xlpm.k,_xlfn.CONCAT(LEFT(TRIM(C$1),1),"*"),COUNTIF(_xlpm.d,_xlpm.k))</f>
        <v>0</v>
      </c>
      <c r="D418" s="1">
        <f>_xlfn.LET(_xlpm.d,$G418,_xlpm.k,_xlfn.CONCAT(LEFT(TRIM(D$1),1),"*"),COUNTIF(_xlpm.d,_xlpm.k))</f>
        <v>0</v>
      </c>
      <c r="E418" s="1">
        <f>LOG(F418+1,10)</f>
        <v>1.8325089127062362</v>
      </c>
      <c r="F418" s="7">
        <v>67</v>
      </c>
      <c r="G418" s="9" t="s">
        <v>636</v>
      </c>
      <c r="H418" s="4">
        <f>F418/freq.sum.r6e</f>
        <v>5.3377947737412368E-3</v>
      </c>
      <c r="I418" s="1" t="str">
        <f>_xlfn.LET(_xlpm.sep,":",_xlpm.w,$G418,LEFT(_xlpm.w,FIND(_xlpm.sep,_xlpm.w)-1))</f>
        <v>eɪʃ</v>
      </c>
      <c r="J418" s="1" t="str">
        <f>_xlfn.LET(_xlpm.sep,":",_xlpm.w,$G418,RIGHT(_xlpm.w,LEN(_xlpm.w)-FIND(_xlpm.sep,_xlpm.w)))</f>
        <v>at</v>
      </c>
      <c r="K418" s="10">
        <f>_xlfn.LET(_xlpm.w,I418,LEN(_xlpm.w))</f>
        <v>3</v>
      </c>
      <c r="L418" s="10">
        <f>_xlfn.LET(_xlpm.w,J418,LEN(_xlpm.w))</f>
        <v>2</v>
      </c>
      <c r="M418" s="10">
        <f>_xlfn.LET(_xlpm.a,K418,_xlpm.b,L418,MAX(_xlpm.a,_xlpm.b))</f>
        <v>3</v>
      </c>
      <c r="N418" s="10">
        <f>_xlfn.LET(_xlpm.d,(K418,L418),MAX(_xlpm.d)-MIN(_xlpm.d))</f>
        <v>1</v>
      </c>
      <c r="O418" s="1" t="str">
        <f>_xlfn.LET(_xlpm.sep,":",_xlpm.w,$G418,_xlfn.CONCAT("~",RIGHT(_xlpm.w,LEN(_xlpm.w)-FIND(_xlpm.sep,_xlpm.w)),"~"))</f>
        <v>~at~</v>
      </c>
      <c r="P418" s="1" t="str">
        <f>_xlfn.LET(_xlpm.sep,":",_xlpm.w,$G418,_xlfn.CONCAT("[",LEFT(_xlpm.w,FIND(_xlpm.sep,_xlpm.w)-1),"]"))</f>
        <v>[eɪʃ]</v>
      </c>
      <c r="Q418" s="14" cm="1">
        <f t="array" ref="Q418">SUM(_xlfn._xlws.FILTER($H$2:$H$2302,_xlfn.MAP($O$2:$O$2302,_xlfn.LAMBDA(_xlpm.x,_xlpm.x=$O418))))</f>
        <v>1.1312938177182919E-2</v>
      </c>
      <c r="R418" s="14">
        <f>$H418/Q418</f>
        <v>0.471830985915493</v>
      </c>
      <c r="S418" s="14" cm="1">
        <f t="array" ref="S418">SUM(_xlfn._xlws.FILTER($H$2:$H$2302,_xlfn.MAP($P$2:$P$2302,_xlfn.LAMBDA(_xlpm.x,_xlpm.x=$P418))))</f>
        <v>5.4174633524537927E-3</v>
      </c>
      <c r="T418" s="14">
        <f>$H418/S418</f>
        <v>0.98529411764705876</v>
      </c>
      <c r="U418" s="14">
        <f>_xlfn.LET(_xlpm.freq,F418,_xlpm.size,M418+1,_xlpm.F,V418,LOG(1+_xlpm.freq)*LOG(1+_xlpm.size)*_xlpm.F)</f>
        <v>0.81731625807833108</v>
      </c>
      <c r="V418" s="14">
        <f>_xlfn.LET(_xlpm.a,T418,_xlpm.b,R418,2*_xlpm.a*_xlpm.b/(_xlpm.a+_xlpm.b))</f>
        <v>0.63809523809523805</v>
      </c>
      <c r="W418" s="14">
        <f>_xlfn.LET(_xlpm.p,R418,_xlpm.q,T418,LOG(_xlpm.p/_xlpm.q))</f>
        <v>-0.3197794316768201</v>
      </c>
      <c r="X418" s="2"/>
      <c r="AC418" s="2"/>
      <c r="AH418" s="2"/>
      <c r="AI418" s="2"/>
    </row>
    <row r="419" spans="1:35">
      <c r="A419" s="1" t="str">
        <f>_xlfn.LET(_xlpm.sep," : ",CONCATENATE(O419,_xlpm.sep,P419))</f>
        <v>~ance~ : [æns]</v>
      </c>
      <c r="B419" s="1">
        <f>_xlfn.LET(_xlpm.d,$G419,_xlpm.k,_xlfn.CONCAT(LEFT(TRIM(B$1),1),"*"),COUNTIF(_xlpm.d,_xlpm.k))</f>
        <v>0</v>
      </c>
      <c r="C419" s="1">
        <f>_xlfn.LET(_xlpm.d,$G419,_xlpm.k,_xlfn.CONCAT(LEFT(TRIM(C$1),1),"*"),COUNTIF(_xlpm.d,_xlpm.k))</f>
        <v>0</v>
      </c>
      <c r="D419" s="1">
        <f>_xlfn.LET(_xlpm.d,$G419,_xlpm.k,_xlfn.CONCAT(LEFT(TRIM(D$1),1),"*"),COUNTIF(_xlpm.d,_xlpm.k))</f>
        <v>0</v>
      </c>
      <c r="E419" s="1">
        <f>LOG(F419+1,10)</f>
        <v>0.60205999132796229</v>
      </c>
      <c r="F419" s="7">
        <v>3</v>
      </c>
      <c r="G419" s="9" t="s">
        <v>102</v>
      </c>
      <c r="H419" s="4">
        <f>F419/freq.sum.r6e</f>
        <v>2.390057361376673E-4</v>
      </c>
      <c r="I419" s="1" t="str">
        <f>_xlfn.LET(_xlpm.sep,":",_xlpm.w,$G419,LEFT(_xlpm.w,FIND(_xlpm.sep,_xlpm.w)-1))</f>
        <v>æns</v>
      </c>
      <c r="J419" s="1" t="str">
        <f>_xlfn.LET(_xlpm.sep,":",_xlpm.w,$G419,RIGHT(_xlpm.w,LEN(_xlpm.w)-FIND(_xlpm.sep,_xlpm.w)))</f>
        <v>ance</v>
      </c>
      <c r="K419" s="10">
        <f>_xlfn.LET(_xlpm.w,I419,LEN(_xlpm.w))</f>
        <v>3</v>
      </c>
      <c r="L419" s="10">
        <f>_xlfn.LET(_xlpm.w,J419,LEN(_xlpm.w))</f>
        <v>4</v>
      </c>
      <c r="M419" s="10">
        <f>_xlfn.LET(_xlpm.a,K419,_xlpm.b,L419,MAX(_xlpm.a,_xlpm.b))</f>
        <v>4</v>
      </c>
      <c r="N419" s="10">
        <f>_xlfn.LET(_xlpm.d,(K419,L419),MAX(_xlpm.d)-MIN(_xlpm.d))</f>
        <v>1</v>
      </c>
      <c r="O419" s="1" t="str">
        <f>_xlfn.LET(_xlpm.sep,":",_xlpm.w,$G419,_xlfn.CONCAT("~",RIGHT(_xlpm.w,LEN(_xlpm.w)-FIND(_xlpm.sep,_xlpm.w)),"~"))</f>
        <v>~ance~</v>
      </c>
      <c r="P419" s="1" t="str">
        <f>_xlfn.LET(_xlpm.sep,":",_xlpm.w,$G419,_xlfn.CONCAT("[",LEFT(_xlpm.w,FIND(_xlpm.sep,_xlpm.w)-1),"]"))</f>
        <v>[æns]</v>
      </c>
      <c r="Q419" s="14" cm="1">
        <f t="array" ref="Q419">SUM(_xlfn._xlws.FILTER($H$2:$H$2302,_xlfn.MAP($O$2:$O$2302,_xlfn.LAMBDA(_xlpm.x,_xlpm.x=$O419))))</f>
        <v>1.9917144678138943E-3</v>
      </c>
      <c r="R419" s="14">
        <f>$H419/Q419</f>
        <v>0.12</v>
      </c>
      <c r="S419" s="14" cm="1">
        <f t="array" ref="S419">SUM(_xlfn._xlws.FILTER($H$2:$H$2302,_xlfn.MAP($P$2:$P$2302,_xlfn.LAMBDA(_xlpm.x,_xlpm.x=$P419))))</f>
        <v>9.5602294455066896E-4</v>
      </c>
      <c r="T419" s="14">
        <f>$H419/S419</f>
        <v>0.25000000000000006</v>
      </c>
      <c r="U419" s="14">
        <f>_xlfn.LET(_xlpm.freq,F419,_xlpm.size,M419+1,_xlpm.F,V419,LOG(1+_xlpm.freq)*LOG(1+_xlpm.size)*_xlpm.F)</f>
        <v>7.5971957036403179E-2</v>
      </c>
      <c r="V419" s="14">
        <f>_xlfn.LET(_xlpm.a,T419,_xlpm.b,R419,2*_xlpm.a*_xlpm.b/(_xlpm.a+_xlpm.b))</f>
        <v>0.16216216216216217</v>
      </c>
      <c r="W419" s="14">
        <f>_xlfn.LET(_xlpm.p,R419,_xlpm.q,T419,LOG(_xlpm.p/_xlpm.q))</f>
        <v>-0.31875876262441288</v>
      </c>
      <c r="X419" s="2"/>
      <c r="AC419" s="2"/>
      <c r="AH419" s="2"/>
      <c r="AI419" s="2"/>
    </row>
    <row r="420" spans="1:35">
      <c r="A420" s="1" t="str">
        <f>_xlfn.LET(_xlpm.sep," : ",CONCATENATE(O420,_xlpm.sep,P420))</f>
        <v>~ag~ : [eɪdʒ]</v>
      </c>
      <c r="B420" s="1">
        <f>_xlfn.LET(_xlpm.d,$G420,_xlpm.k,_xlfn.CONCAT(LEFT(TRIM(B$1),1),"*"),COUNTIF(_xlpm.d,_xlpm.k))</f>
        <v>0</v>
      </c>
      <c r="C420" s="1">
        <f>_xlfn.LET(_xlpm.d,$G420,_xlpm.k,_xlfn.CONCAT(LEFT(TRIM(C$1),1),"*"),COUNTIF(_xlpm.d,_xlpm.k))</f>
        <v>0</v>
      </c>
      <c r="D420" s="1">
        <f>_xlfn.LET(_xlpm.d,$G420,_xlpm.k,_xlfn.CONCAT(LEFT(TRIM(D$1),1),"*"),COUNTIF(_xlpm.d,_xlpm.k))</f>
        <v>0</v>
      </c>
      <c r="E420" s="1">
        <f>LOG(F420+1,10)</f>
        <v>0.69897000433601875</v>
      </c>
      <c r="F420" s="7">
        <v>4</v>
      </c>
      <c r="G420" s="9" t="s">
        <v>548</v>
      </c>
      <c r="H420" s="4">
        <f>F420/freq.sum.r6e</f>
        <v>3.1867431485022306E-4</v>
      </c>
      <c r="I420" s="1" t="str">
        <f>_xlfn.LET(_xlpm.sep,":",_xlpm.w,$G420,LEFT(_xlpm.w,FIND(_xlpm.sep,_xlpm.w)-1))</f>
        <v>eɪdʒ</v>
      </c>
      <c r="J420" s="1" t="str">
        <f>_xlfn.LET(_xlpm.sep,":",_xlpm.w,$G420,RIGHT(_xlpm.w,LEN(_xlpm.w)-FIND(_xlpm.sep,_xlpm.w)))</f>
        <v>ag</v>
      </c>
      <c r="K420" s="10">
        <f>_xlfn.LET(_xlpm.w,I420,LEN(_xlpm.w))</f>
        <v>4</v>
      </c>
      <c r="L420" s="10">
        <f>_xlfn.LET(_xlpm.w,J420,LEN(_xlpm.w))</f>
        <v>2</v>
      </c>
      <c r="M420" s="10">
        <f>_xlfn.LET(_xlpm.a,K420,_xlpm.b,L420,MAX(_xlpm.a,_xlpm.b))</f>
        <v>4</v>
      </c>
      <c r="N420" s="10">
        <f>_xlfn.LET(_xlpm.d,(K420,L420),MAX(_xlpm.d)-MIN(_xlpm.d))</f>
        <v>2</v>
      </c>
      <c r="O420" s="1" t="str">
        <f>_xlfn.LET(_xlpm.sep,":",_xlpm.w,$G420,_xlfn.CONCAT("~",RIGHT(_xlpm.w,LEN(_xlpm.w)-FIND(_xlpm.sep,_xlpm.w)),"~"))</f>
        <v>~ag~</v>
      </c>
      <c r="P420" s="1" t="str">
        <f>_xlfn.LET(_xlpm.sep,":",_xlpm.w,$G420,_xlfn.CONCAT("[",LEFT(_xlpm.w,FIND(_xlpm.sep,_xlpm.w)-1),"]"))</f>
        <v>[eɪdʒ]</v>
      </c>
      <c r="Q420" s="14" cm="1">
        <f t="array" ref="Q420">SUM(_xlfn._xlws.FILTER($H$2:$H$2302,_xlfn.MAP($O$2:$O$2302,_xlfn.LAMBDA(_xlpm.x,_xlpm.x=$O420))))</f>
        <v>1.9917144678138939E-3</v>
      </c>
      <c r="R420" s="14">
        <f>$H420/Q420</f>
        <v>0.16000000000000003</v>
      </c>
      <c r="S420" s="14" cm="1">
        <f t="array" ref="S420">SUM(_xlfn._xlws.FILTER($H$2:$H$2302,_xlfn.MAP($P$2:$P$2302,_xlfn.LAMBDA(_xlpm.x,_xlpm.x=$P420))))</f>
        <v>9.5602294455066918E-4</v>
      </c>
      <c r="T420" s="14">
        <f>$H420/S420</f>
        <v>0.33333333333333331</v>
      </c>
      <c r="U420" s="14">
        <f>_xlfn.LET(_xlpm.freq,F420,_xlpm.size,M420+1,_xlpm.F,V420,LOG(1+_xlpm.freq)*LOG(1+_xlpm.size)*_xlpm.F)</f>
        <v>0.1176009476442668</v>
      </c>
      <c r="V420" s="14">
        <f>_xlfn.LET(_xlpm.a,T420,_xlpm.b,R420,2*_xlpm.a*_xlpm.b/(_xlpm.a+_xlpm.b))</f>
        <v>0.21621621621621626</v>
      </c>
      <c r="W420" s="14">
        <f>_xlfn.LET(_xlpm.p,R420,_xlpm.q,T420,LOG(_xlpm.p/_xlpm.q))</f>
        <v>-0.31875876262441272</v>
      </c>
      <c r="X420" s="2"/>
      <c r="AC420" s="2"/>
      <c r="AH420" s="2"/>
      <c r="AI420" s="2"/>
    </row>
    <row r="421" spans="1:35">
      <c r="A421" s="1" t="str">
        <f>_xlfn.LET(_xlpm.sep," : ",CONCATENATE(O421,_xlpm.sep,P421))</f>
        <v>~age~ : [eɪdʒ]</v>
      </c>
      <c r="B421" s="1">
        <f>_xlfn.LET(_xlpm.d,$G421,_xlpm.k,_xlfn.CONCAT(LEFT(TRIM(B$1),1),"*"),COUNTIF(_xlpm.d,_xlpm.k))</f>
        <v>0</v>
      </c>
      <c r="C421" s="1">
        <f>_xlfn.LET(_xlpm.d,$G421,_xlpm.k,_xlfn.CONCAT(LEFT(TRIM(C$1),1),"*"),COUNTIF(_xlpm.d,_xlpm.k))</f>
        <v>0</v>
      </c>
      <c r="D421" s="1">
        <f>_xlfn.LET(_xlpm.d,$G421,_xlpm.k,_xlfn.CONCAT(LEFT(TRIM(D$1),1),"*"),COUNTIF(_xlpm.d,_xlpm.k))</f>
        <v>0</v>
      </c>
      <c r="E421" s="1">
        <f>LOG(F421+1,10)</f>
        <v>0.90308998699194343</v>
      </c>
      <c r="F421" s="7">
        <v>7</v>
      </c>
      <c r="G421" s="9" t="s">
        <v>549</v>
      </c>
      <c r="H421" s="4">
        <f>F421/freq.sum.r6e</f>
        <v>5.5768005098789041E-4</v>
      </c>
      <c r="I421" s="1" t="str">
        <f>_xlfn.LET(_xlpm.sep,":",_xlpm.w,$G421,LEFT(_xlpm.w,FIND(_xlpm.sep,_xlpm.w)-1))</f>
        <v>eɪdʒ</v>
      </c>
      <c r="J421" s="1" t="str">
        <f>_xlfn.LET(_xlpm.sep,":",_xlpm.w,$G421,RIGHT(_xlpm.w,LEN(_xlpm.w)-FIND(_xlpm.sep,_xlpm.w)))</f>
        <v>age</v>
      </c>
      <c r="K421" s="10">
        <f>_xlfn.LET(_xlpm.w,I421,LEN(_xlpm.w))</f>
        <v>4</v>
      </c>
      <c r="L421" s="10">
        <f>_xlfn.LET(_xlpm.w,J421,LEN(_xlpm.w))</f>
        <v>3</v>
      </c>
      <c r="M421" s="10">
        <f>_xlfn.LET(_xlpm.a,K421,_xlpm.b,L421,MAX(_xlpm.a,_xlpm.b))</f>
        <v>4</v>
      </c>
      <c r="N421" s="10">
        <f>_xlfn.LET(_xlpm.d,(K421,L421),MAX(_xlpm.d)-MIN(_xlpm.d))</f>
        <v>1</v>
      </c>
      <c r="O421" s="1" t="str">
        <f>_xlfn.LET(_xlpm.sep,":",_xlpm.w,$G421,_xlfn.CONCAT("~",RIGHT(_xlpm.w,LEN(_xlpm.w)-FIND(_xlpm.sep,_xlpm.w)),"~"))</f>
        <v>~age~</v>
      </c>
      <c r="P421" s="1" t="str">
        <f>_xlfn.LET(_xlpm.sep,":",_xlpm.w,$G421,_xlfn.CONCAT("[",LEFT(_xlpm.w,FIND(_xlpm.sep,_xlpm.w)-1),"]"))</f>
        <v>[eɪdʒ]</v>
      </c>
      <c r="Q421" s="14" cm="1">
        <f t="array" ref="Q421">SUM(_xlfn._xlws.FILTER($H$2:$H$2302,_xlfn.MAP($O$2:$O$2302,_xlfn.LAMBDA(_xlpm.x,_xlpm.x=$O421))))</f>
        <v>1.9917144678138943E-3</v>
      </c>
      <c r="R421" s="14">
        <f>$H421/Q421</f>
        <v>0.28000000000000003</v>
      </c>
      <c r="S421" s="14" cm="1">
        <f t="array" ref="S421">SUM(_xlfn._xlws.FILTER($H$2:$H$2302,_xlfn.MAP($P$2:$P$2302,_xlfn.LAMBDA(_xlpm.x,_xlpm.x=$P421))))</f>
        <v>9.5602294455066918E-4</v>
      </c>
      <c r="T421" s="14">
        <f>$H421/S421</f>
        <v>0.58333333333333337</v>
      </c>
      <c r="U421" s="14">
        <f>_xlfn.LET(_xlpm.freq,F421,_xlpm.size,M421+1,_xlpm.F,V421,LOG(1+_xlpm.freq)*LOG(1+_xlpm.size)*_xlpm.F)</f>
        <v>0.26590184962741109</v>
      </c>
      <c r="V421" s="14">
        <f>_xlfn.LET(_xlpm.a,T421,_xlpm.b,R421,2*_xlpm.a*_xlpm.b/(_xlpm.a+_xlpm.b))</f>
        <v>0.3783783783783784</v>
      </c>
      <c r="W421" s="14">
        <f>_xlfn.LET(_xlpm.p,R421,_xlpm.q,T421,LOG(_xlpm.p/_xlpm.q))</f>
        <v>-0.31875876262441277</v>
      </c>
      <c r="X421" s="2"/>
      <c r="AC421" s="2"/>
      <c r="AH421" s="2"/>
      <c r="AI421" s="2"/>
    </row>
    <row r="422" spans="1:35">
      <c r="A422" s="1" t="str">
        <f>_xlfn.LET(_xlpm.sep," : ",CONCATENATE(O422,_xlpm.sep,P422))</f>
        <v>~ard~ : [ɑɹd]</v>
      </c>
      <c r="B422" s="1">
        <f>_xlfn.LET(_xlpm.d,$G422,_xlpm.k,_xlfn.CONCAT(LEFT(TRIM(B$1),1),"*"),COUNTIF(_xlpm.d,_xlpm.k))</f>
        <v>0</v>
      </c>
      <c r="C422" s="1">
        <f>_xlfn.LET(_xlpm.d,$G422,_xlpm.k,_xlfn.CONCAT(LEFT(TRIM(C$1),1),"*"),COUNTIF(_xlpm.d,_xlpm.k))</f>
        <v>0</v>
      </c>
      <c r="D422" s="1">
        <f>_xlfn.LET(_xlpm.d,$G422,_xlpm.k,_xlfn.CONCAT(LEFT(TRIM(D$1),1),"*"),COUNTIF(_xlpm.d,_xlpm.k))</f>
        <v>0</v>
      </c>
      <c r="E422" s="1">
        <f>LOG(F422+1,10)</f>
        <v>1.1461280356782377</v>
      </c>
      <c r="F422" s="7">
        <v>13</v>
      </c>
      <c r="G422" s="9" t="s">
        <v>1851</v>
      </c>
      <c r="H422" s="4">
        <f>F422/freq.sum.r6e</f>
        <v>1.0356915232632249E-3</v>
      </c>
      <c r="I422" s="4" t="str">
        <f>_xlfn.LET(_xlpm.sep,":",_xlpm.w,$G422,LEFT(_xlpm.w,FIND(_xlpm.sep,_xlpm.w)-1))</f>
        <v>ɑɹd</v>
      </c>
      <c r="J422" s="4" t="str">
        <f>_xlfn.LET(_xlpm.sep,":",_xlpm.w,$G422,RIGHT(_xlpm.w,LEN(_xlpm.w)-FIND(_xlpm.sep,_xlpm.w)))</f>
        <v>ard</v>
      </c>
      <c r="K422" s="10">
        <f>_xlfn.LET(_xlpm.w,I422,LEN(_xlpm.w))</f>
        <v>3</v>
      </c>
      <c r="L422" s="10">
        <f>_xlfn.LET(_xlpm.w,J422,LEN(_xlpm.w))</f>
        <v>3</v>
      </c>
      <c r="M422" s="10">
        <f>_xlfn.LET(_xlpm.a,K422,_xlpm.b,L422,MAX(_xlpm.a,_xlpm.b))</f>
        <v>3</v>
      </c>
      <c r="N422" s="10">
        <f>_xlfn.LET(_xlpm.d,(K422,L422),MAX(_xlpm.d)-MIN(_xlpm.d))</f>
        <v>0</v>
      </c>
      <c r="O422" s="1" t="str">
        <f>_xlfn.LET(_xlpm.sep,":",_xlpm.w,$G422,_xlfn.CONCAT("~",RIGHT(_xlpm.w,LEN(_xlpm.w)-FIND(_xlpm.sep,_xlpm.w)),"~"))</f>
        <v>~ard~</v>
      </c>
      <c r="P422" s="1" t="str">
        <f>_xlfn.LET(_xlpm.sep,":",_xlpm.w,$G422,_xlfn.CONCAT("[",LEFT(_xlpm.w,FIND(_xlpm.sep,_xlpm.w)-1),"]"))</f>
        <v>[ɑɹd]</v>
      </c>
      <c r="Q422" s="14" cm="1">
        <f t="array" ref="Q422">SUM(_xlfn._xlws.FILTER($H$2:$H$2300,_xlfn.MAP($O$2:$O$2300,_xlfn.LAMBDA(_xlpm.x,_xlpm.x=$O422))))</f>
        <v>2.1510516252390057E-3</v>
      </c>
      <c r="R422" s="14">
        <f>$H422/Q422</f>
        <v>0.48148148148148145</v>
      </c>
      <c r="S422" s="14" cm="1">
        <f t="array" ref="S422">SUM(_xlfn._xlws.FILTER($H$2:$H$2300,_xlfn.MAP($P$2:$P$2300,_xlfn.LAMBDA(_xlpm.x,_xlpm.x=$P422))))</f>
        <v>1.0356915232632249E-3</v>
      </c>
      <c r="T422" s="14">
        <f>$H422/S422</f>
        <v>1</v>
      </c>
      <c r="U422" s="14">
        <f>_xlfn.LET(_xlpm.freq,F422,_xlpm.size,M422+1,_xlpm.F,V422,LOG(1+_xlpm.freq)*LOG(1+_xlpm.size)*_xlpm.F)</f>
        <v>0.52072092674397297</v>
      </c>
      <c r="V422" s="14">
        <f>_xlfn.LET(_xlpm.a,T422,_xlpm.b,R422,2*_xlpm.a*_xlpm.b/(_xlpm.a+_xlpm.b))</f>
        <v>0.65</v>
      </c>
      <c r="W422" s="14">
        <f>_xlfn.LET(_xlpm.p,R422,_xlpm.q,T422,LOG(_xlpm.p/_xlpm.q))</f>
        <v>-0.31742041185215059</v>
      </c>
      <c r="X422" s="2"/>
      <c r="AC422" s="2"/>
      <c r="AH422" s="2"/>
      <c r="AI422" s="2"/>
    </row>
    <row r="423" spans="1:35">
      <c r="A423" s="1" t="str">
        <f>_xlfn.LET(_xlpm.sep," : ",CONCATENATE(O423,_xlpm.sep,P423))</f>
        <v>~is~ : [aɪz]</v>
      </c>
      <c r="B423" s="1">
        <f>_xlfn.LET(_xlpm.d,$G423,_xlpm.k,_xlfn.CONCAT(LEFT(TRIM(B$1),1),"*"),COUNTIF(_xlpm.d,_xlpm.k))</f>
        <v>0</v>
      </c>
      <c r="C423" s="1">
        <f>_xlfn.LET(_xlpm.d,$G423,_xlpm.k,_xlfn.CONCAT(LEFT(TRIM(C$1),1),"*"),COUNTIF(_xlpm.d,_xlpm.k))</f>
        <v>0</v>
      </c>
      <c r="D423" s="1">
        <f>_xlfn.LET(_xlpm.d,$G423,_xlpm.k,_xlfn.CONCAT(LEFT(TRIM(D$1),1),"*"),COUNTIF(_xlpm.d,_xlpm.k))</f>
        <v>0</v>
      </c>
      <c r="E423" s="1">
        <f>LOG(F423+1,10)</f>
        <v>0.60205999132796229</v>
      </c>
      <c r="F423" s="7">
        <v>3</v>
      </c>
      <c r="G423" s="9" t="s">
        <v>508</v>
      </c>
      <c r="H423" s="4">
        <f>F423/freq.sum.r6e</f>
        <v>2.390057361376673E-4</v>
      </c>
      <c r="I423" s="1" t="str">
        <f>_xlfn.LET(_xlpm.sep,":",_xlpm.w,$G423,LEFT(_xlpm.w,FIND(_xlpm.sep,_xlpm.w)-1))</f>
        <v>aɪz</v>
      </c>
      <c r="J423" s="1" t="str">
        <f>_xlfn.LET(_xlpm.sep,":",_xlpm.w,$G423,RIGHT(_xlpm.w,LEN(_xlpm.w)-FIND(_xlpm.sep,_xlpm.w)))</f>
        <v>is</v>
      </c>
      <c r="K423" s="10">
        <f>_xlfn.LET(_xlpm.w,I423,LEN(_xlpm.w))</f>
        <v>3</v>
      </c>
      <c r="L423" s="10">
        <f>_xlfn.LET(_xlpm.w,J423,LEN(_xlpm.w))</f>
        <v>2</v>
      </c>
      <c r="M423" s="10">
        <f>_xlfn.LET(_xlpm.a,K423,_xlpm.b,L423,MAX(_xlpm.a,_xlpm.b))</f>
        <v>3</v>
      </c>
      <c r="N423" s="10">
        <f>_xlfn.LET(_xlpm.d,(K423,L423),MAX(_xlpm.d)-MIN(_xlpm.d))</f>
        <v>1</v>
      </c>
      <c r="O423" s="1" t="str">
        <f>_xlfn.LET(_xlpm.sep,":",_xlpm.w,$G423,_xlfn.CONCAT("~",RIGHT(_xlpm.w,LEN(_xlpm.w)-FIND(_xlpm.sep,_xlpm.w)),"~"))</f>
        <v>~is~</v>
      </c>
      <c r="P423" s="1" t="str">
        <f>_xlfn.LET(_xlpm.sep,":",_xlpm.w,$G423,_xlfn.CONCAT("[",LEFT(_xlpm.w,FIND(_xlpm.sep,_xlpm.w)-1),"]"))</f>
        <v>[aɪz]</v>
      </c>
      <c r="Q423" s="14" cm="1">
        <f t="array" ref="Q423">SUM(_xlfn._xlws.FILTER($H$2:$H$2302,_xlfn.MAP($O$2:$O$2302,_xlfn.LAMBDA(_xlpm.x,_xlpm.x=$O423))))</f>
        <v>4.3021032504780114E-3</v>
      </c>
      <c r="R423" s="14">
        <f>$H423/Q423</f>
        <v>5.5555555555555552E-2</v>
      </c>
      <c r="S423" s="14" cm="1">
        <f t="array" ref="S423">SUM(_xlfn._xlws.FILTER($H$2:$H$2302,_xlfn.MAP($P$2:$P$2302,_xlfn.LAMBDA(_xlpm.x,_xlpm.x=$P423))))</f>
        <v>2.0713830465264502E-3</v>
      </c>
      <c r="T423" s="14">
        <f>$H423/S423</f>
        <v>0.11538461538461536</v>
      </c>
      <c r="U423" s="14">
        <f>_xlfn.LET(_xlpm.freq,F423,_xlpm.size,M423+1,_xlpm.F,V423,LOG(1+_xlpm.freq)*LOG(1+_xlpm.size)*_xlpm.F)</f>
        <v>3.1561640606178692E-2</v>
      </c>
      <c r="V423" s="14">
        <f>_xlfn.LET(_xlpm.a,T423,_xlpm.b,R423,2*_xlpm.a*_xlpm.b/(_xlpm.a+_xlpm.b))</f>
        <v>7.4999999999999983E-2</v>
      </c>
      <c r="W423" s="14">
        <f>_xlfn.LET(_xlpm.p,R423,_xlpm.q,T423,LOG(_xlpm.p/_xlpm.q))</f>
        <v>-0.31742041185215047</v>
      </c>
      <c r="X423" s="2"/>
      <c r="AC423" s="2"/>
      <c r="AH423" s="2"/>
      <c r="AI423" s="2"/>
    </row>
    <row r="424" spans="1:35">
      <c r="A424" s="1" t="str">
        <f>_xlfn.LET(_xlpm.sep," : ",CONCATENATE(O424,_xlpm.sep,P424))</f>
        <v>~a~ : [ɛ]</v>
      </c>
      <c r="B424" s="1">
        <f>_xlfn.LET(_xlpm.d,$G424,_xlpm.k,_xlfn.CONCAT(LEFT(TRIM(B$1),1),"*"),COUNTIF(_xlpm.d,_xlpm.k))</f>
        <v>0</v>
      </c>
      <c r="C424" s="1">
        <f>_xlfn.LET(_xlpm.d,$G424,_xlpm.k,_xlfn.CONCAT(LEFT(TRIM(C$1),1),"*"),COUNTIF(_xlpm.d,_xlpm.k))</f>
        <v>0</v>
      </c>
      <c r="D424" s="1">
        <f>_xlfn.LET(_xlpm.d,$G424,_xlpm.k,_xlfn.CONCAT(LEFT(TRIM(D$1),1),"*"),COUNTIF(_xlpm.d,_xlpm.k))</f>
        <v>0</v>
      </c>
      <c r="E424" s="1">
        <f>LOG(F424+1,10)</f>
        <v>1.1139433523068367</v>
      </c>
      <c r="F424" s="7">
        <v>12</v>
      </c>
      <c r="G424" s="9" t="s">
        <v>765</v>
      </c>
      <c r="H424" s="4">
        <f>F424/freq.sum.r6e</f>
        <v>9.5602294455066918E-4</v>
      </c>
      <c r="I424" s="4" t="str">
        <f>_xlfn.LET(_xlpm.sep,":",_xlpm.w,$G424,LEFT(_xlpm.w,FIND(_xlpm.sep,_xlpm.w)-1))</f>
        <v>ɛ</v>
      </c>
      <c r="J424" s="4" t="str">
        <f>_xlfn.LET(_xlpm.sep,":",_xlpm.w,$G424,RIGHT(_xlpm.w,LEN(_xlpm.w)-FIND(_xlpm.sep,_xlpm.w)))</f>
        <v>a</v>
      </c>
      <c r="K424" s="10">
        <f>_xlfn.LET(_xlpm.w,I424,LEN(_xlpm.w))</f>
        <v>1</v>
      </c>
      <c r="L424" s="10">
        <f>_xlfn.LET(_xlpm.w,J424,LEN(_xlpm.w))</f>
        <v>1</v>
      </c>
      <c r="M424" s="10">
        <f>_xlfn.LET(_xlpm.a,K424,_xlpm.b,L424,MAX(_xlpm.a,_xlpm.b))</f>
        <v>1</v>
      </c>
      <c r="N424" s="10">
        <f>_xlfn.LET(_xlpm.d,(K424,L424),MAX(_xlpm.d)-MIN(_xlpm.d))</f>
        <v>0</v>
      </c>
      <c r="O424" s="1" t="str">
        <f>_xlfn.LET(_xlpm.sep,":",_xlpm.w,$G424,_xlfn.CONCAT("~",RIGHT(_xlpm.w,LEN(_xlpm.w)-FIND(_xlpm.sep,_xlpm.w)),"~"))</f>
        <v>~a~</v>
      </c>
      <c r="P424" s="1" t="str">
        <f>_xlfn.LET(_xlpm.sep,":",_xlpm.w,$G424,_xlfn.CONCAT("[",LEFT(_xlpm.w,FIND(_xlpm.sep,_xlpm.w)-1),"]"))</f>
        <v>[ɛ]</v>
      </c>
      <c r="Q424" s="14" cm="1">
        <f t="array" ref="Q424">SUM(_xlfn._xlws.FILTER($H$2:$H$2300,_xlfn.MAP($O$2:$O$2300,_xlfn.LAMBDA(_xlpm.x,_xlpm.x=$O424))))</f>
        <v>6.3734862970044621E-3</v>
      </c>
      <c r="R424" s="14">
        <f>$H424/Q424</f>
        <v>0.14999999999999997</v>
      </c>
      <c r="S424" s="14" cm="1">
        <f t="array" ref="S424">SUM(_xlfn._xlws.FILTER($H$2:$H$2300,_xlfn.MAP($P$2:$P$2300,_xlfn.LAMBDA(_xlpm.x,_xlpm.x=$P424))))</f>
        <v>3.1070745697896751E-3</v>
      </c>
      <c r="T424" s="14">
        <f>$H424/S424</f>
        <v>0.30769230769230765</v>
      </c>
      <c r="U424" s="14">
        <f>_xlfn.LET(_xlpm.freq,F424,_xlpm.size,M424+1,_xlpm.F,V424,LOG(1+_xlpm.freq)*LOG(1+_xlpm.size)*_xlpm.F)</f>
        <v>0.10719046385329711</v>
      </c>
      <c r="V424" s="14">
        <f>_xlfn.LET(_xlpm.a,T424,_xlpm.b,R424,2*_xlpm.a*_xlpm.b/(_xlpm.a+_xlpm.b))</f>
        <v>0.20168067226890751</v>
      </c>
      <c r="W424" s="14">
        <f>_xlfn.LET(_xlpm.p,R424,_xlpm.q,T424,LOG(_xlpm.p/_xlpm.q))</f>
        <v>-0.31202537996544444</v>
      </c>
      <c r="X424" s="2"/>
      <c r="AC424" s="2"/>
      <c r="AH424" s="2"/>
      <c r="AI424" s="2"/>
    </row>
    <row r="425" spans="1:35">
      <c r="A425" s="1" t="str">
        <f>_xlfn.LET(_xlpm.sep," : ",CONCATENATE(O425,_xlpm.sep,P425))</f>
        <v>~i~ : [i]</v>
      </c>
      <c r="B425" s="1">
        <f>_xlfn.LET(_xlpm.d,$G425,_xlpm.k,_xlfn.CONCAT(LEFT(TRIM(B$1),1),"*"),COUNTIF(_xlpm.d,_xlpm.k))</f>
        <v>0</v>
      </c>
      <c r="C425" s="1">
        <f>_xlfn.LET(_xlpm.d,$G425,_xlpm.k,_xlfn.CONCAT(LEFT(TRIM(C$1),1),"*"),COUNTIF(_xlpm.d,_xlpm.k))</f>
        <v>0</v>
      </c>
      <c r="D425" s="1">
        <f>_xlfn.LET(_xlpm.d,$G425,_xlpm.k,_xlfn.CONCAT(LEFT(TRIM(D$1),1),"*"),COUNTIF(_xlpm.d,_xlpm.k))</f>
        <v>0</v>
      </c>
      <c r="E425" s="1">
        <f>LOG(F425+1,10)</f>
        <v>1</v>
      </c>
      <c r="F425" s="7">
        <v>9</v>
      </c>
      <c r="G425" s="9" t="s">
        <v>48</v>
      </c>
      <c r="H425" s="4">
        <f>F425/freq.sum.r6e</f>
        <v>7.1701720841300194E-4</v>
      </c>
      <c r="I425" s="4" t="str">
        <f>_xlfn.LET(_xlpm.sep,":",_xlpm.w,$G425,LEFT(_xlpm.w,FIND(_xlpm.sep,_xlpm.w)-1))</f>
        <v>i</v>
      </c>
      <c r="J425" s="4" t="str">
        <f>_xlfn.LET(_xlpm.sep,":",_xlpm.w,$G425,RIGHT(_xlpm.w,LEN(_xlpm.w)-FIND(_xlpm.sep,_xlpm.w)))</f>
        <v>i</v>
      </c>
      <c r="K425" s="10">
        <f>_xlfn.LET(_xlpm.w,I425,LEN(_xlpm.w))</f>
        <v>1</v>
      </c>
      <c r="L425" s="10">
        <f>_xlfn.LET(_xlpm.w,J425,LEN(_xlpm.w))</f>
        <v>1</v>
      </c>
      <c r="M425" s="10">
        <f>_xlfn.LET(_xlpm.a,K425,_xlpm.b,L425,MAX(_xlpm.a,_xlpm.b))</f>
        <v>1</v>
      </c>
      <c r="N425" s="10">
        <f>_xlfn.LET(_xlpm.d,(K425,L425),MAX(_xlpm.d)-MIN(_xlpm.d))</f>
        <v>0</v>
      </c>
      <c r="O425" s="1" t="str">
        <f>_xlfn.LET(_xlpm.sep,":",_xlpm.w,$G425,_xlfn.CONCAT("~",RIGHT(_xlpm.w,LEN(_xlpm.w)-FIND(_xlpm.sep,_xlpm.w)),"~"))</f>
        <v>~i~</v>
      </c>
      <c r="P425" s="1" t="str">
        <f>_xlfn.LET(_xlpm.sep,":",_xlpm.w,$G425,_xlfn.CONCAT("[",LEFT(_xlpm.w,FIND(_xlpm.sep,_xlpm.w)-1),"]"))</f>
        <v>[i]</v>
      </c>
      <c r="Q425" s="14" cm="1">
        <f t="array" ref="Q425">SUM(_xlfn._xlws.FILTER($H$2:$H$2300,_xlfn.MAP($O$2:$O$2300,_xlfn.LAMBDA(_xlpm.x,_xlpm.x=$O425))))</f>
        <v>1.1073932441045252E-2</v>
      </c>
      <c r="R425" s="14">
        <f>$H425/Q425</f>
        <v>6.4748201438848921E-2</v>
      </c>
      <c r="S425" s="14" cm="1">
        <f t="array" ref="S425">SUM(_xlfn._xlws.FILTER($H$2:$H$2300,_xlfn.MAP($P$2:$P$2300,_xlfn.LAMBDA(_xlpm.x,_xlpm.x=$P425))))</f>
        <v>5.4174633524537918E-3</v>
      </c>
      <c r="T425" s="14">
        <f>$H425/S425</f>
        <v>0.13235294117647059</v>
      </c>
      <c r="U425" s="14">
        <f>_xlfn.LET(_xlpm.freq,F425,_xlpm.size,M425+1,_xlpm.F,V425,LOG(1+_xlpm.freq)*LOG(1+_xlpm.size)*_xlpm.F)</f>
        <v>4.1488804758231516E-2</v>
      </c>
      <c r="V425" s="14">
        <f>_xlfn.LET(_xlpm.a,T425,_xlpm.b,R425,2*_xlpm.a*_xlpm.b/(_xlpm.a+_xlpm.b))</f>
        <v>8.6956521739130432E-2</v>
      </c>
      <c r="W425" s="14">
        <f>_xlfn.LET(_xlpm.p,R425,_xlpm.q,T425,LOG(_xlpm.p/_xlpm.q))</f>
        <v>-0.31050588754785874</v>
      </c>
      <c r="X425" s="2"/>
      <c r="AC425" s="2"/>
      <c r="AH425" s="2"/>
      <c r="AI425" s="2"/>
    </row>
    <row r="426" spans="1:35">
      <c r="A426" s="1" t="str">
        <f>_xlfn.LET(_xlpm.sep," : ",CONCATENATE(O426,_xlpm.sep,P426))</f>
        <v>~ef~ : [if]</v>
      </c>
      <c r="B426" s="1">
        <f>_xlfn.LET(_xlpm.d,$G426,_xlpm.k,_xlfn.CONCAT(LEFT(TRIM(B$1),1),"*"),COUNTIF(_xlpm.d,_xlpm.k))</f>
        <v>0</v>
      </c>
      <c r="C426" s="1">
        <f>_xlfn.LET(_xlpm.d,$G426,_xlpm.k,_xlfn.CONCAT(LEFT(TRIM(C$1),1),"*"),COUNTIF(_xlpm.d,_xlpm.k))</f>
        <v>0</v>
      </c>
      <c r="D426" s="1">
        <f>_xlfn.LET(_xlpm.d,$G426,_xlpm.k,_xlfn.CONCAT(LEFT(TRIM(D$1),1),"*"),COUNTIF(_xlpm.d,_xlpm.k))</f>
        <v>0</v>
      </c>
      <c r="E426" s="1">
        <f>LOG(F426+1,10)</f>
        <v>0.60205999132796229</v>
      </c>
      <c r="F426" s="7">
        <v>3</v>
      </c>
      <c r="G426" s="9" t="s">
        <v>165</v>
      </c>
      <c r="H426" s="4">
        <f>F426/freq.sum.r6e</f>
        <v>2.390057361376673E-4</v>
      </c>
      <c r="I426" s="1" t="str">
        <f>_xlfn.LET(_xlpm.sep,":",_xlpm.w,$G426,LEFT(_xlpm.w,FIND(_xlpm.sep,_xlpm.w)-1))</f>
        <v>if</v>
      </c>
      <c r="J426" s="1" t="str">
        <f>_xlfn.LET(_xlpm.sep,":",_xlpm.w,$G426,RIGHT(_xlpm.w,LEN(_xlpm.w)-FIND(_xlpm.sep,_xlpm.w)))</f>
        <v>ef</v>
      </c>
      <c r="K426" s="10">
        <f>_xlfn.LET(_xlpm.w,I426,LEN(_xlpm.w))</f>
        <v>2</v>
      </c>
      <c r="L426" s="10">
        <f>_xlfn.LET(_xlpm.w,J426,LEN(_xlpm.w))</f>
        <v>2</v>
      </c>
      <c r="M426" s="10">
        <f>_xlfn.LET(_xlpm.a,K426,_xlpm.b,L426,MAX(_xlpm.a,_xlpm.b))</f>
        <v>2</v>
      </c>
      <c r="N426" s="10">
        <f>_xlfn.LET(_xlpm.d,(K426,L426),MAX(_xlpm.d)-MIN(_xlpm.d))</f>
        <v>0</v>
      </c>
      <c r="O426" s="1" t="str">
        <f>_xlfn.LET(_xlpm.sep,":",_xlpm.w,$G426,_xlfn.CONCAT("~",RIGHT(_xlpm.w,LEN(_xlpm.w)-FIND(_xlpm.sep,_xlpm.w)),"~"))</f>
        <v>~ef~</v>
      </c>
      <c r="P426" s="1" t="str">
        <f>_xlfn.LET(_xlpm.sep,":",_xlpm.w,$G426,_xlfn.CONCAT("[",LEFT(_xlpm.w,FIND(_xlpm.sep,_xlpm.w)-1),"]"))</f>
        <v>[if]</v>
      </c>
      <c r="Q426" s="14" cm="1">
        <f t="array" ref="Q426">SUM(_xlfn._xlws.FILTER($H$2:$H$2300,_xlfn.MAP($O$2:$O$2300,_xlfn.LAMBDA(_xlpm.x,_xlpm.x=$O426))))</f>
        <v>1.5933715742511153E-3</v>
      </c>
      <c r="R426" s="14">
        <f>$H426/Q426</f>
        <v>0.15</v>
      </c>
      <c r="S426" s="14" cm="1">
        <f t="array" ref="S426">SUM(_xlfn._xlws.FILTER($H$2:$H$2300,_xlfn.MAP($P$2:$P$2300,_xlfn.LAMBDA(_xlpm.x,_xlpm.x=$P426))))</f>
        <v>7.9668578712555754E-4</v>
      </c>
      <c r="T426" s="14">
        <f>$H426/S426</f>
        <v>0.30000000000000004</v>
      </c>
      <c r="U426" s="14">
        <f>_xlfn.LET(_xlpm.freq,F426,_xlpm.size,M426+1,_xlpm.F,V426,LOG(1+_xlpm.freq)*LOG(1+_xlpm.size)*_xlpm.F)</f>
        <v>7.249524663156523E-2</v>
      </c>
      <c r="V426" s="14">
        <f>_xlfn.LET(_xlpm.a,T426,_xlpm.b,R426,2*_xlpm.a*_xlpm.b/(_xlpm.a+_xlpm.b))</f>
        <v>0.19999999999999998</v>
      </c>
      <c r="W426" s="14">
        <f>_xlfn.LET(_xlpm.p,R426,_xlpm.q,T426,LOG(_xlpm.p/_xlpm.q))</f>
        <v>-0.30102999566398131</v>
      </c>
      <c r="X426" s="2"/>
      <c r="AC426" s="2"/>
      <c r="AH426" s="2"/>
      <c r="AI426" s="2"/>
    </row>
    <row r="427" spans="1:35">
      <c r="A427" s="1" t="str">
        <f>_xlfn.LET(_xlpm.sep," : ",CONCATENATE(O427,_xlpm.sep,P427))</f>
        <v>~ow~ : [əʊ]</v>
      </c>
      <c r="B427" s="1">
        <f>_xlfn.LET(_xlpm.d,$G427,_xlpm.k,_xlfn.CONCAT(LEFT(TRIM(B$1),1),"*"),COUNTIF(_xlpm.d,_xlpm.k))</f>
        <v>0</v>
      </c>
      <c r="C427" s="1">
        <f>_xlfn.LET(_xlpm.d,$G427,_xlpm.k,_xlfn.CONCAT(LEFT(TRIM(C$1),1),"*"),COUNTIF(_xlpm.d,_xlpm.k))</f>
        <v>0</v>
      </c>
      <c r="D427" s="1">
        <f>_xlfn.LET(_xlpm.d,$G427,_xlpm.k,_xlfn.CONCAT(LEFT(TRIM(D$1),1),"*"),COUNTIF(_xlpm.d,_xlpm.k))</f>
        <v>0</v>
      </c>
      <c r="E427" s="1">
        <f>LOG(F427+1,10)</f>
        <v>1.1760912590556811</v>
      </c>
      <c r="F427" s="7">
        <v>14</v>
      </c>
      <c r="G427" s="9" t="s">
        <v>1820</v>
      </c>
      <c r="H427" s="4">
        <f>F427/freq.sum.r6e</f>
        <v>1.1153601019757808E-3</v>
      </c>
      <c r="I427" s="4" t="str">
        <f>_xlfn.LET(_xlpm.sep,":",_xlpm.w,$G427,LEFT(_xlpm.w,FIND(_xlpm.sep,_xlpm.w)-1))</f>
        <v>əʊ</v>
      </c>
      <c r="J427" s="4" t="str">
        <f>_xlfn.LET(_xlpm.sep,":",_xlpm.w,$G427,RIGHT(_xlpm.w,LEN(_xlpm.w)-FIND(_xlpm.sep,_xlpm.w)))</f>
        <v>ow</v>
      </c>
      <c r="K427" s="10">
        <f>_xlfn.LET(_xlpm.w,I427,LEN(_xlpm.w))</f>
        <v>2</v>
      </c>
      <c r="L427" s="10">
        <f>_xlfn.LET(_xlpm.w,J427,LEN(_xlpm.w))</f>
        <v>2</v>
      </c>
      <c r="M427" s="10">
        <f>_xlfn.LET(_xlpm.a,K427,_xlpm.b,L427,MAX(_xlpm.a,_xlpm.b))</f>
        <v>2</v>
      </c>
      <c r="N427" s="10">
        <f>_xlfn.LET(_xlpm.d,(K427,L427),MAX(_xlpm.d)-MIN(_xlpm.d))</f>
        <v>0</v>
      </c>
      <c r="O427" s="1" t="str">
        <f>_xlfn.LET(_xlpm.sep,":",_xlpm.w,$G427,_xlfn.CONCAT("~",RIGHT(_xlpm.w,LEN(_xlpm.w)-FIND(_xlpm.sep,_xlpm.w)),"~"))</f>
        <v>~ow~</v>
      </c>
      <c r="P427" s="1" t="str">
        <f>_xlfn.LET(_xlpm.sep,":",_xlpm.w,$G427,_xlfn.CONCAT("[",LEFT(_xlpm.w,FIND(_xlpm.sep,_xlpm.w)-1),"]"))</f>
        <v>[əʊ]</v>
      </c>
      <c r="Q427" s="14" cm="1">
        <f t="array" ref="Q427">SUM(_xlfn._xlws.FILTER($H$2:$H$2300,_xlfn.MAP($O$2:$O$2300,_xlfn.LAMBDA(_xlpm.x,_xlpm.x=$O427))))</f>
        <v>5.5768005098789037E-3</v>
      </c>
      <c r="R427" s="14">
        <f>$H427/Q427</f>
        <v>0.2</v>
      </c>
      <c r="S427" s="14" cm="1">
        <f t="array" ref="S427">SUM(_xlfn._xlws.FILTER($H$2:$H$2300,_xlfn.MAP($P$2:$P$2300,_xlfn.LAMBDA(_xlpm.x,_xlpm.x=$P427))))</f>
        <v>2.7884002549394523E-3</v>
      </c>
      <c r="T427" s="14">
        <f>$H427/S427</f>
        <v>0.39999999999999997</v>
      </c>
      <c r="U427" s="14">
        <f>_xlfn.LET(_xlpm.freq,F427,_xlpm.size,M427+1,_xlpm.F,V427,LOG(1+_xlpm.freq)*LOG(1+_xlpm.size)*_xlpm.F)</f>
        <v>0.18882066486078825</v>
      </c>
      <c r="V427" s="14">
        <f>_xlfn.LET(_xlpm.a,T427,_xlpm.b,R427,2*_xlpm.a*_xlpm.b/(_xlpm.a+_xlpm.b))</f>
        <v>0.26666666666666666</v>
      </c>
      <c r="W427" s="14">
        <f>_xlfn.LET(_xlpm.p,R427,_xlpm.q,T427,LOG(_xlpm.p/_xlpm.q))</f>
        <v>-0.30102999566398109</v>
      </c>
      <c r="X427" s="2"/>
      <c r="AC427" s="2"/>
      <c r="AH427" s="2"/>
      <c r="AI427" s="2"/>
    </row>
    <row r="428" spans="1:35">
      <c r="A428" s="1" t="str">
        <f>_xlfn.LET(_xlpm.sep," : ",CONCATENATE(O428,_xlpm.sep,P428))</f>
        <v>~afr~ : [æfɹ]</v>
      </c>
      <c r="B428" s="1">
        <f>_xlfn.LET(_xlpm.d,$G428,_xlpm.k,_xlfn.CONCAT(LEFT(TRIM(B$1),1),"*"),COUNTIF(_xlpm.d,_xlpm.k))</f>
        <v>0</v>
      </c>
      <c r="C428" s="1">
        <f>_xlfn.LET(_xlpm.d,$G428,_xlpm.k,_xlfn.CONCAT(LEFT(TRIM(C$1),1),"*"),COUNTIF(_xlpm.d,_xlpm.k))</f>
        <v>0</v>
      </c>
      <c r="D428" s="1">
        <f>_xlfn.LET(_xlpm.d,$G428,_xlpm.k,_xlfn.CONCAT(LEFT(TRIM(D$1),1),"*"),COUNTIF(_xlpm.d,_xlpm.k))</f>
        <v>0</v>
      </c>
      <c r="E428" s="1">
        <f>LOG(F428+1,10)</f>
        <v>0.30102999566398114</v>
      </c>
      <c r="F428" s="7">
        <v>1</v>
      </c>
      <c r="G428" s="9" t="s">
        <v>352</v>
      </c>
      <c r="H428" s="4">
        <f>F428/freq.sum.r6e</f>
        <v>7.9668578712555765E-5</v>
      </c>
      <c r="I428" s="1" t="str">
        <f>_xlfn.LET(_xlpm.sep,":",_xlpm.w,$G428,LEFT(_xlpm.w,FIND(_xlpm.sep,_xlpm.w)-1))</f>
        <v>æfɹ</v>
      </c>
      <c r="J428" s="1" t="str">
        <f>_xlfn.LET(_xlpm.sep,":",_xlpm.w,$G428,RIGHT(_xlpm.w,LEN(_xlpm.w)-FIND(_xlpm.sep,_xlpm.w)))</f>
        <v>afr</v>
      </c>
      <c r="K428" s="10">
        <f>_xlfn.LET(_xlpm.w,I428,LEN(_xlpm.w))</f>
        <v>3</v>
      </c>
      <c r="L428" s="10">
        <f>_xlfn.LET(_xlpm.w,J428,LEN(_xlpm.w))</f>
        <v>3</v>
      </c>
      <c r="M428" s="10">
        <f>_xlfn.LET(_xlpm.a,K428,_xlpm.b,L428,MAX(_xlpm.a,_xlpm.b))</f>
        <v>3</v>
      </c>
      <c r="N428" s="10">
        <f>_xlfn.LET(_xlpm.d,(K428,L428),MAX(_xlpm.d)-MIN(_xlpm.d))</f>
        <v>0</v>
      </c>
      <c r="O428" s="1" t="str">
        <f>_xlfn.LET(_xlpm.sep,":",_xlpm.w,$G428,_xlfn.CONCAT("~",RIGHT(_xlpm.w,LEN(_xlpm.w)-FIND(_xlpm.sep,_xlpm.w)),"~"))</f>
        <v>~afr~</v>
      </c>
      <c r="P428" s="1" t="str">
        <f>_xlfn.LET(_xlpm.sep,":",_xlpm.w,$G428,_xlfn.CONCAT("[",LEFT(_xlpm.w,FIND(_xlpm.sep,_xlpm.w)-1),"]"))</f>
        <v>[æfɹ]</v>
      </c>
      <c r="Q428" s="14" cm="1">
        <f t="array" ref="Q428">SUM(_xlfn._xlws.FILTER($H$2:$H$2300,_xlfn.MAP($O$2:$O$2300,_xlfn.LAMBDA(_xlpm.x,_xlpm.x=$O428))))</f>
        <v>1.5933715742511153E-4</v>
      </c>
      <c r="R428" s="14">
        <f>$H428/Q428</f>
        <v>0.5</v>
      </c>
      <c r="S428" s="14" cm="1">
        <f t="array" ref="S428">SUM(_xlfn._xlws.FILTER($H$2:$H$2300,_xlfn.MAP($P$2:$P$2300,_xlfn.LAMBDA(_xlpm.x,_xlpm.x=$P428))))</f>
        <v>7.9668578712555765E-5</v>
      </c>
      <c r="T428" s="14">
        <f>$H428/S428</f>
        <v>1</v>
      </c>
      <c r="U428" s="14">
        <f>_xlfn.LET(_xlpm.freq,F428,_xlpm.size,M428+1,_xlpm.F,V428,LOG(1+_xlpm.freq)*LOG(1+_xlpm.size)*_xlpm.F)</f>
        <v>0.14027395824968311</v>
      </c>
      <c r="V428" s="14">
        <f>_xlfn.LET(_xlpm.a,T428,_xlpm.b,R428,2*_xlpm.a*_xlpm.b/(_xlpm.a+_xlpm.b))</f>
        <v>0.66666666666666663</v>
      </c>
      <c r="W428" s="14">
        <f>_xlfn.LET(_xlpm.p,R428,_xlpm.q,T428,LOG(_xlpm.p/_xlpm.q))</f>
        <v>-0.3010299956639812</v>
      </c>
      <c r="X428" s="2"/>
      <c r="AC428" s="2"/>
      <c r="AH428" s="2"/>
      <c r="AI428" s="2"/>
    </row>
    <row r="429" spans="1:35">
      <c r="A429" s="1" t="str">
        <f>_xlfn.LET(_xlpm.sep," : ",CONCATENATE(O429,_xlpm.sep,P429))</f>
        <v>~ann~ : [ænj]</v>
      </c>
      <c r="B429" s="1">
        <f>_xlfn.LET(_xlpm.d,$G429,_xlpm.k,_xlfn.CONCAT(LEFT(TRIM(B$1),1),"*"),COUNTIF(_xlpm.d,_xlpm.k))</f>
        <v>0</v>
      </c>
      <c r="C429" s="1">
        <f>_xlfn.LET(_xlpm.d,$G429,_xlpm.k,_xlfn.CONCAT(LEFT(TRIM(C$1),1),"*"),COUNTIF(_xlpm.d,_xlpm.k))</f>
        <v>0</v>
      </c>
      <c r="D429" s="1">
        <f>_xlfn.LET(_xlpm.d,$G429,_xlpm.k,_xlfn.CONCAT(LEFT(TRIM(D$1),1),"*"),COUNTIF(_xlpm.d,_xlpm.k))</f>
        <v>0</v>
      </c>
      <c r="E429" s="1">
        <f>LOG(F429+1,10)</f>
        <v>0.47712125471966244</v>
      </c>
      <c r="F429" s="7">
        <v>2</v>
      </c>
      <c r="G429" s="9" t="s">
        <v>2227</v>
      </c>
      <c r="H429" s="4">
        <f>F429/freq.sum.r6e</f>
        <v>1.5933715742511153E-4</v>
      </c>
      <c r="I429" s="1" t="str">
        <f>_xlfn.LET(_xlpm.sep,":",_xlpm.w,$G429,LEFT(_xlpm.w,FIND(_xlpm.sep,_xlpm.w)-1))</f>
        <v>ænj</v>
      </c>
      <c r="J429" s="1" t="str">
        <f>_xlfn.LET(_xlpm.sep,":",_xlpm.w,$G429,RIGHT(_xlpm.w,LEN(_xlpm.w)-FIND(_xlpm.sep,_xlpm.w)))</f>
        <v>ann</v>
      </c>
      <c r="K429" s="10">
        <f>_xlfn.LET(_xlpm.w,I429,LEN(_xlpm.w))</f>
        <v>3</v>
      </c>
      <c r="L429" s="10">
        <f>_xlfn.LET(_xlpm.w,J429,LEN(_xlpm.w))</f>
        <v>3</v>
      </c>
      <c r="M429" s="10">
        <f>_xlfn.LET(_xlpm.a,K429,_xlpm.b,L429,MAX(_xlpm.a,_xlpm.b))</f>
        <v>3</v>
      </c>
      <c r="N429" s="10">
        <f>_xlfn.LET(_xlpm.d,(K429,L429),MAX(_xlpm.d)-MIN(_xlpm.d))</f>
        <v>0</v>
      </c>
      <c r="O429" s="1" t="str">
        <f>_xlfn.LET(_xlpm.sep,":",_xlpm.w,$G429,_xlfn.CONCAT("~",RIGHT(_xlpm.w,LEN(_xlpm.w)-FIND(_xlpm.sep,_xlpm.w)),"~"))</f>
        <v>~ann~</v>
      </c>
      <c r="P429" s="1" t="str">
        <f>_xlfn.LET(_xlpm.sep,":",_xlpm.w,$G429,_xlfn.CONCAT("[",LEFT(_xlpm.w,FIND(_xlpm.sep,_xlpm.w)-1),"]"))</f>
        <v>[ænj]</v>
      </c>
      <c r="Q429" s="14" cm="1">
        <f t="array" ref="Q429">SUM(_xlfn._xlws.FILTER($H$2:$H$2302,_xlfn.MAP($O$2:$O$2302,_xlfn.LAMBDA(_xlpm.x,_xlpm.x=$O429))))</f>
        <v>7.9668578712555765E-4</v>
      </c>
      <c r="R429" s="14">
        <f>$H429/Q429</f>
        <v>0.2</v>
      </c>
      <c r="S429" s="14" cm="1">
        <f t="array" ref="S429">SUM(_xlfn._xlws.FILTER($H$2:$H$2302,_xlfn.MAP($P$2:$P$2302,_xlfn.LAMBDA(_xlpm.x,_xlpm.x=$P429))))</f>
        <v>3.9834289356277883E-4</v>
      </c>
      <c r="T429" s="14">
        <f>$H429/S429</f>
        <v>0.4</v>
      </c>
      <c r="U429" s="14">
        <f>_xlfn.LET(_xlpm.freq,F429,_xlpm.size,M429+1,_xlpm.F,V429,LOG(1+_xlpm.freq)*LOG(1+_xlpm.size)*_xlpm.F)</f>
        <v>8.8931585461389115E-2</v>
      </c>
      <c r="V429" s="14">
        <f>_xlfn.LET(_xlpm.a,T429,_xlpm.b,R429,2*_xlpm.a*_xlpm.b/(_xlpm.a+_xlpm.b))</f>
        <v>0.26666666666666666</v>
      </c>
      <c r="W429" s="14">
        <f>_xlfn.LET(_xlpm.p,R429,_xlpm.q,T429,LOG(_xlpm.p/_xlpm.q))</f>
        <v>-0.3010299956639812</v>
      </c>
      <c r="X429" s="2"/>
      <c r="AC429" s="2"/>
      <c r="AH429" s="2"/>
      <c r="AI429" s="2"/>
    </row>
    <row r="430" spans="1:35">
      <c r="A430" s="1" t="str">
        <f>_xlfn.LET(_xlpm.sep," : ",CONCATENATE(O430,_xlpm.sep,P430))</f>
        <v>~ants~ : [ænts]</v>
      </c>
      <c r="B430" s="1">
        <f>_xlfn.LET(_xlpm.d,$G430,_xlpm.k,_xlfn.CONCAT(LEFT(TRIM(B$1),1),"*"),COUNTIF(_xlpm.d,_xlpm.k))</f>
        <v>0</v>
      </c>
      <c r="C430" s="1">
        <f>_xlfn.LET(_xlpm.d,$G430,_xlpm.k,_xlfn.CONCAT(LEFT(TRIM(C$1),1),"*"),COUNTIF(_xlpm.d,_xlpm.k))</f>
        <v>0</v>
      </c>
      <c r="D430" s="1">
        <f>_xlfn.LET(_xlpm.d,$G430,_xlpm.k,_xlfn.CONCAT(LEFT(TRIM(D$1),1),"*"),COUNTIF(_xlpm.d,_xlpm.k))</f>
        <v>0</v>
      </c>
      <c r="E430" s="1">
        <f>LOG(F430+1,10)</f>
        <v>0.30102999566398114</v>
      </c>
      <c r="F430" s="7">
        <v>1</v>
      </c>
      <c r="G430" s="9" t="s">
        <v>110</v>
      </c>
      <c r="H430" s="4">
        <f>F430/freq.sum.r6e</f>
        <v>7.9668578712555765E-5</v>
      </c>
      <c r="I430" s="1" t="str">
        <f>_xlfn.LET(_xlpm.sep,":",_xlpm.w,$G430,LEFT(_xlpm.w,FIND(_xlpm.sep,_xlpm.w)-1))</f>
        <v>ænts</v>
      </c>
      <c r="J430" s="1" t="str">
        <f>_xlfn.LET(_xlpm.sep,":",_xlpm.w,$G430,RIGHT(_xlpm.w,LEN(_xlpm.w)-FIND(_xlpm.sep,_xlpm.w)))</f>
        <v>ants</v>
      </c>
      <c r="K430" s="10">
        <f>_xlfn.LET(_xlpm.w,I430,LEN(_xlpm.w))</f>
        <v>4</v>
      </c>
      <c r="L430" s="10">
        <f>_xlfn.LET(_xlpm.w,J430,LEN(_xlpm.w))</f>
        <v>4</v>
      </c>
      <c r="M430" s="10">
        <f>_xlfn.LET(_xlpm.a,K430,_xlpm.b,L430,MAX(_xlpm.a,_xlpm.b))</f>
        <v>4</v>
      </c>
      <c r="N430" s="10">
        <f>_xlfn.LET(_xlpm.d,(K430,L430),MAX(_xlpm.d)-MIN(_xlpm.d))</f>
        <v>0</v>
      </c>
      <c r="O430" s="1" t="str">
        <f>_xlfn.LET(_xlpm.sep,":",_xlpm.w,$G430,_xlfn.CONCAT("~",RIGHT(_xlpm.w,LEN(_xlpm.w)-FIND(_xlpm.sep,_xlpm.w)),"~"))</f>
        <v>~ants~</v>
      </c>
      <c r="P430" s="1" t="str">
        <f>_xlfn.LET(_xlpm.sep,":",_xlpm.w,$G430,_xlfn.CONCAT("[",LEFT(_xlpm.w,FIND(_xlpm.sep,_xlpm.w)-1),"]"))</f>
        <v>[ænts]</v>
      </c>
      <c r="Q430" s="14" cm="1">
        <f t="array" ref="Q430">SUM(_xlfn._xlws.FILTER($H$2:$H$2302,_xlfn.MAP($O$2:$O$2302,_xlfn.LAMBDA(_xlpm.x,_xlpm.x=$O430))))</f>
        <v>1.5933715742511153E-4</v>
      </c>
      <c r="R430" s="14">
        <f>$H430/Q430</f>
        <v>0.5</v>
      </c>
      <c r="S430" s="14" cm="1">
        <f t="array" ref="S430">SUM(_xlfn._xlws.FILTER($H$2:$H$2302,_xlfn.MAP($P$2:$P$2302,_xlfn.LAMBDA(_xlpm.x,_xlpm.x=$P430))))</f>
        <v>7.9668578712555765E-5</v>
      </c>
      <c r="T430" s="14">
        <f>$H430/S430</f>
        <v>1</v>
      </c>
      <c r="U430" s="14">
        <f>_xlfn.LET(_xlpm.freq,F430,_xlpm.size,M430+1,_xlpm.F,V430,LOG(1+_xlpm.freq)*LOG(1+_xlpm.size)*_xlpm.F)</f>
        <v>0.15616457835260653</v>
      </c>
      <c r="V430" s="14">
        <f>_xlfn.LET(_xlpm.a,T430,_xlpm.b,R430,2*_xlpm.a*_xlpm.b/(_xlpm.a+_xlpm.b))</f>
        <v>0.66666666666666663</v>
      </c>
      <c r="W430" s="14">
        <f>_xlfn.LET(_xlpm.p,R430,_xlpm.q,T430,LOG(_xlpm.p/_xlpm.q))</f>
        <v>-0.3010299956639812</v>
      </c>
      <c r="X430" s="2"/>
      <c r="AC430" s="2"/>
      <c r="AH430" s="2"/>
      <c r="AI430" s="2"/>
    </row>
    <row r="431" spans="1:35">
      <c r="A431" s="1" t="str">
        <f>_xlfn.LET(_xlpm.sep," : ",CONCATENATE(O431,_xlpm.sep,P431))</f>
        <v>~apt~ : [æpt]</v>
      </c>
      <c r="B431" s="1">
        <f>_xlfn.LET(_xlpm.d,$G431,_xlpm.k,_xlfn.CONCAT(LEFT(TRIM(B$1),1),"*"),COUNTIF(_xlpm.d,_xlpm.k))</f>
        <v>0</v>
      </c>
      <c r="C431" s="1">
        <f>_xlfn.LET(_xlpm.d,$G431,_xlpm.k,_xlfn.CONCAT(LEFT(TRIM(C$1),1),"*"),COUNTIF(_xlpm.d,_xlpm.k))</f>
        <v>0</v>
      </c>
      <c r="D431" s="1">
        <f>_xlfn.LET(_xlpm.d,$G431,_xlpm.k,_xlfn.CONCAT(LEFT(TRIM(D$1),1),"*"),COUNTIF(_xlpm.d,_xlpm.k))</f>
        <v>0</v>
      </c>
      <c r="E431" s="1">
        <f>LOG(F431+1,10)</f>
        <v>0.30102999566398114</v>
      </c>
      <c r="F431" s="7">
        <v>1</v>
      </c>
      <c r="G431" s="9" t="s">
        <v>120</v>
      </c>
      <c r="H431" s="4">
        <f>F431/freq.sum.r6e</f>
        <v>7.9668578712555765E-5</v>
      </c>
      <c r="I431" s="4" t="str">
        <f>_xlfn.LET(_xlpm.sep,":",_xlpm.w,$G431,LEFT(_xlpm.w,FIND(_xlpm.sep,_xlpm.w)-1))</f>
        <v>æpt</v>
      </c>
      <c r="J431" s="4" t="str">
        <f>_xlfn.LET(_xlpm.sep,":",_xlpm.w,$G431,RIGHT(_xlpm.w,LEN(_xlpm.w)-FIND(_xlpm.sep,_xlpm.w)))</f>
        <v>apt</v>
      </c>
      <c r="K431" s="10">
        <f>_xlfn.LET(_xlpm.w,I431,LEN(_xlpm.w))</f>
        <v>3</v>
      </c>
      <c r="L431" s="10">
        <f>_xlfn.LET(_xlpm.w,J431,LEN(_xlpm.w))</f>
        <v>3</v>
      </c>
      <c r="M431" s="10">
        <f>_xlfn.LET(_xlpm.a,K431,_xlpm.b,L431,MAX(_xlpm.a,_xlpm.b))</f>
        <v>3</v>
      </c>
      <c r="N431" s="10">
        <f>_xlfn.LET(_xlpm.d,(K431,L431),MAX(_xlpm.d)-MIN(_xlpm.d))</f>
        <v>0</v>
      </c>
      <c r="O431" s="1" t="str">
        <f>_xlfn.LET(_xlpm.sep,":",_xlpm.w,$G431,_xlfn.CONCAT("~",RIGHT(_xlpm.w,LEN(_xlpm.w)-FIND(_xlpm.sep,_xlpm.w)),"~"))</f>
        <v>~apt~</v>
      </c>
      <c r="P431" s="1" t="str">
        <f>_xlfn.LET(_xlpm.sep,":",_xlpm.w,$G431,_xlfn.CONCAT("[",LEFT(_xlpm.w,FIND(_xlpm.sep,_xlpm.w)-1),"]"))</f>
        <v>[æpt]</v>
      </c>
      <c r="Q431" s="14" cm="1">
        <f t="array" ref="Q431">SUM(_xlfn._xlws.FILTER($H$2:$H$2300,_xlfn.MAP($O$2:$O$2300,_xlfn.LAMBDA(_xlpm.x,_xlpm.x=$O431))))</f>
        <v>1.5933715742511153E-4</v>
      </c>
      <c r="R431" s="14">
        <f>$H431/Q431</f>
        <v>0.5</v>
      </c>
      <c r="S431" s="14" cm="1">
        <f t="array" ref="S431">SUM(_xlfn._xlws.FILTER($H$2:$H$2300,_xlfn.MAP($P$2:$P$2300,_xlfn.LAMBDA(_xlpm.x,_xlpm.x=$P431))))</f>
        <v>7.9668578712555765E-5</v>
      </c>
      <c r="T431" s="14">
        <f>$H431/S431</f>
        <v>1</v>
      </c>
      <c r="U431" s="14">
        <f>_xlfn.LET(_xlpm.freq,F431,_xlpm.size,M431+1,_xlpm.F,V431,LOG(1+_xlpm.freq)*LOG(1+_xlpm.size)*_xlpm.F)</f>
        <v>0.14027395824968311</v>
      </c>
      <c r="V431" s="14">
        <f>_xlfn.LET(_xlpm.a,T431,_xlpm.b,R431,2*_xlpm.a*_xlpm.b/(_xlpm.a+_xlpm.b))</f>
        <v>0.66666666666666663</v>
      </c>
      <c r="W431" s="14">
        <f>_xlfn.LET(_xlpm.p,R431,_xlpm.q,T431,LOG(_xlpm.p/_xlpm.q))</f>
        <v>-0.3010299956639812</v>
      </c>
      <c r="X431" s="2"/>
      <c r="AC431" s="2"/>
      <c r="AH431" s="2"/>
      <c r="AI431" s="2"/>
    </row>
    <row r="432" spans="1:35">
      <c r="A432" s="1" t="str">
        <f>_xlfn.LET(_xlpm.sep," : ",CONCATENATE(O432,_xlpm.sep,P432))</f>
        <v>~apt~ : [æptʃ]</v>
      </c>
      <c r="B432" s="1">
        <f>_xlfn.LET(_xlpm.d,$G432,_xlpm.k,_xlfn.CONCAT(LEFT(TRIM(B$1),1),"*"),COUNTIF(_xlpm.d,_xlpm.k))</f>
        <v>0</v>
      </c>
      <c r="C432" s="1">
        <f>_xlfn.LET(_xlpm.d,$G432,_xlpm.k,_xlfn.CONCAT(LEFT(TRIM(C$1),1),"*"),COUNTIF(_xlpm.d,_xlpm.k))</f>
        <v>0</v>
      </c>
      <c r="D432" s="1">
        <f>_xlfn.LET(_xlpm.d,$G432,_xlpm.k,_xlfn.CONCAT(LEFT(TRIM(D$1),1),"*"),COUNTIF(_xlpm.d,_xlpm.k))</f>
        <v>0</v>
      </c>
      <c r="E432" s="1">
        <f>LOG(F432+1,10)</f>
        <v>0.30102999566398114</v>
      </c>
      <c r="F432" s="7">
        <v>1</v>
      </c>
      <c r="G432" s="9" t="s">
        <v>364</v>
      </c>
      <c r="H432" s="4">
        <f>F432/freq.sum.r6e</f>
        <v>7.9668578712555765E-5</v>
      </c>
      <c r="I432" s="4" t="str">
        <f>_xlfn.LET(_xlpm.sep,":",_xlpm.w,$G432,LEFT(_xlpm.w,FIND(_xlpm.sep,_xlpm.w)-1))</f>
        <v>æptʃ</v>
      </c>
      <c r="J432" s="4" t="str">
        <f>_xlfn.LET(_xlpm.sep,":",_xlpm.w,$G432,RIGHT(_xlpm.w,LEN(_xlpm.w)-FIND(_xlpm.sep,_xlpm.w)))</f>
        <v>apt</v>
      </c>
      <c r="K432" s="10">
        <f>_xlfn.LET(_xlpm.w,I432,LEN(_xlpm.w))</f>
        <v>4</v>
      </c>
      <c r="L432" s="10">
        <f>_xlfn.LET(_xlpm.w,J432,LEN(_xlpm.w))</f>
        <v>3</v>
      </c>
      <c r="M432" s="10">
        <f>_xlfn.LET(_xlpm.a,K432,_xlpm.b,L432,MAX(_xlpm.a,_xlpm.b))</f>
        <v>4</v>
      </c>
      <c r="N432" s="10">
        <f>_xlfn.LET(_xlpm.d,(K432,L432),MAX(_xlpm.d)-MIN(_xlpm.d))</f>
        <v>1</v>
      </c>
      <c r="O432" s="1" t="str">
        <f>_xlfn.LET(_xlpm.sep,":",_xlpm.w,$G432,_xlfn.CONCAT("~",RIGHT(_xlpm.w,LEN(_xlpm.w)-FIND(_xlpm.sep,_xlpm.w)),"~"))</f>
        <v>~apt~</v>
      </c>
      <c r="P432" s="1" t="str">
        <f>_xlfn.LET(_xlpm.sep,":",_xlpm.w,$G432,_xlfn.CONCAT("[",LEFT(_xlpm.w,FIND(_xlpm.sep,_xlpm.w)-1),"]"))</f>
        <v>[æptʃ]</v>
      </c>
      <c r="Q432" s="14" cm="1">
        <f t="array" ref="Q432">SUM(_xlfn._xlws.FILTER($H$2:$H$2300,_xlfn.MAP($O$2:$O$2300,_xlfn.LAMBDA(_xlpm.x,_xlpm.x=$O432))))</f>
        <v>1.5933715742511153E-4</v>
      </c>
      <c r="R432" s="14">
        <f>$H432/Q432</f>
        <v>0.5</v>
      </c>
      <c r="S432" s="14" cm="1">
        <f t="array" ref="S432">SUM(_xlfn._xlws.FILTER($H$2:$H$2300,_xlfn.MAP($P$2:$P$2300,_xlfn.LAMBDA(_xlpm.x,_xlpm.x=$P432))))</f>
        <v>7.9668578712555765E-5</v>
      </c>
      <c r="T432" s="14">
        <f>$H432/S432</f>
        <v>1</v>
      </c>
      <c r="U432" s="14">
        <f>_xlfn.LET(_xlpm.freq,F432,_xlpm.size,M432+1,_xlpm.F,V432,LOG(1+_xlpm.freq)*LOG(1+_xlpm.size)*_xlpm.F)</f>
        <v>0.15616457835260653</v>
      </c>
      <c r="V432" s="14">
        <f>_xlfn.LET(_xlpm.a,T432,_xlpm.b,R432,2*_xlpm.a*_xlpm.b/(_xlpm.a+_xlpm.b))</f>
        <v>0.66666666666666663</v>
      </c>
      <c r="W432" s="14">
        <f>_xlfn.LET(_xlpm.p,R432,_xlpm.q,T432,LOG(_xlpm.p/_xlpm.q))</f>
        <v>-0.3010299956639812</v>
      </c>
      <c r="X432" s="2"/>
      <c r="AC432" s="2"/>
      <c r="AH432" s="2"/>
      <c r="AI432" s="2"/>
    </row>
    <row r="433" spans="1:35">
      <c r="A433" s="1" t="str">
        <f>_xlfn.LET(_xlpm.sep," : ",CONCATENATE(O433,_xlpm.sep,P433))</f>
        <v>~ass~ : [æʃ]</v>
      </c>
      <c r="B433" s="1">
        <f>_xlfn.LET(_xlpm.d,$G433,_xlpm.k,_xlfn.CONCAT(LEFT(TRIM(B$1),1),"*"),COUNTIF(_xlpm.d,_xlpm.k))</f>
        <v>0</v>
      </c>
      <c r="C433" s="1">
        <f>_xlfn.LET(_xlpm.d,$G433,_xlpm.k,_xlfn.CONCAT(LEFT(TRIM(C$1),1),"*"),COUNTIF(_xlpm.d,_xlpm.k))</f>
        <v>0</v>
      </c>
      <c r="D433" s="1">
        <f>_xlfn.LET(_xlpm.d,$G433,_xlpm.k,_xlfn.CONCAT(LEFT(TRIM(D$1),1),"*"),COUNTIF(_xlpm.d,_xlpm.k))</f>
        <v>0</v>
      </c>
      <c r="E433" s="1">
        <f>LOG(F433+1,10)</f>
        <v>0.30102999566398114</v>
      </c>
      <c r="F433" s="7">
        <v>1</v>
      </c>
      <c r="G433" s="9" t="s">
        <v>377</v>
      </c>
      <c r="H433" s="4">
        <f>F433/freq.sum.r6e</f>
        <v>7.9668578712555765E-5</v>
      </c>
      <c r="I433" s="4" t="str">
        <f>_xlfn.LET(_xlpm.sep,":",_xlpm.w,$G433,LEFT(_xlpm.w,FIND(_xlpm.sep,_xlpm.w)-1))</f>
        <v>æʃ</v>
      </c>
      <c r="J433" s="4" t="str">
        <f>_xlfn.LET(_xlpm.sep,":",_xlpm.w,$G433,RIGHT(_xlpm.w,LEN(_xlpm.w)-FIND(_xlpm.sep,_xlpm.w)))</f>
        <v>ass</v>
      </c>
      <c r="K433" s="10">
        <f>_xlfn.LET(_xlpm.w,I433,LEN(_xlpm.w))</f>
        <v>2</v>
      </c>
      <c r="L433" s="10">
        <f>_xlfn.LET(_xlpm.w,J433,LEN(_xlpm.w))</f>
        <v>3</v>
      </c>
      <c r="M433" s="10">
        <f>_xlfn.LET(_xlpm.a,K433,_xlpm.b,L433,MAX(_xlpm.a,_xlpm.b))</f>
        <v>3</v>
      </c>
      <c r="N433" s="10">
        <f>_xlfn.LET(_xlpm.d,(K433,L433),MAX(_xlpm.d)-MIN(_xlpm.d))</f>
        <v>1</v>
      </c>
      <c r="O433" s="1" t="str">
        <f>_xlfn.LET(_xlpm.sep,":",_xlpm.w,$G433,_xlfn.CONCAT("~",RIGHT(_xlpm.w,LEN(_xlpm.w)-FIND(_xlpm.sep,_xlpm.w)),"~"))</f>
        <v>~ass~</v>
      </c>
      <c r="P433" s="1" t="str">
        <f>_xlfn.LET(_xlpm.sep,":",_xlpm.w,$G433,_xlfn.CONCAT("[",LEFT(_xlpm.w,FIND(_xlpm.sep,_xlpm.w)-1),"]"))</f>
        <v>[æʃ]</v>
      </c>
      <c r="Q433" s="14" cm="1">
        <f t="array" ref="Q433">SUM(_xlfn._xlws.FILTER($H$2:$H$2300,_xlfn.MAP($O$2:$O$2300,_xlfn.LAMBDA(_xlpm.x,_xlpm.x=$O433))))</f>
        <v>1.7527087316762269E-3</v>
      </c>
      <c r="R433" s="14">
        <f>$H433/Q433</f>
        <v>4.5454545454545449E-2</v>
      </c>
      <c r="S433" s="14" cm="1">
        <f t="array" ref="S433">SUM(_xlfn._xlws.FILTER($H$2:$H$2300,_xlfn.MAP($P$2:$P$2300,_xlfn.LAMBDA(_xlpm.x,_xlpm.x=$P433))))</f>
        <v>8.7635436583811347E-4</v>
      </c>
      <c r="T433" s="14">
        <f>$H433/S433</f>
        <v>9.0909090909090898E-2</v>
      </c>
      <c r="U433" s="14">
        <f>_xlfn.LET(_xlpm.freq,F433,_xlpm.size,M433+1,_xlpm.F,V433,LOG(1+_xlpm.freq)*LOG(1+_xlpm.size)*_xlpm.F)</f>
        <v>1.2752178022698464E-2</v>
      </c>
      <c r="V433" s="14">
        <f>_xlfn.LET(_xlpm.a,T433,_xlpm.b,R433,2*_xlpm.a*_xlpm.b/(_xlpm.a+_xlpm.b))</f>
        <v>6.0606060606060601E-2</v>
      </c>
      <c r="W433" s="14">
        <f>_xlfn.LET(_xlpm.p,R433,_xlpm.q,T433,LOG(_xlpm.p/_xlpm.q))</f>
        <v>-0.3010299956639812</v>
      </c>
      <c r="X433" s="2"/>
      <c r="AC433" s="2"/>
      <c r="AH433" s="2"/>
      <c r="AI433" s="2"/>
    </row>
    <row r="434" spans="1:35">
      <c r="A434" s="1" t="str">
        <f>_xlfn.LET(_xlpm.sep," : ",CONCATENATE(O434,_xlpm.sep,P434))</f>
        <v>~inds~ : [aɪndz]</v>
      </c>
      <c r="B434" s="1">
        <f>_xlfn.LET(_xlpm.d,$G434,_xlpm.k,_xlfn.CONCAT(LEFT(TRIM(B$1),1),"*"),COUNTIF(_xlpm.d,_xlpm.k))</f>
        <v>0</v>
      </c>
      <c r="C434" s="1">
        <f>_xlfn.LET(_xlpm.d,$G434,_xlpm.k,_xlfn.CONCAT(LEFT(TRIM(C$1),1),"*"),COUNTIF(_xlpm.d,_xlpm.k))</f>
        <v>0</v>
      </c>
      <c r="D434" s="1">
        <f>_xlfn.LET(_xlpm.d,$G434,_xlpm.k,_xlfn.CONCAT(LEFT(TRIM(D$1),1),"*"),COUNTIF(_xlpm.d,_xlpm.k))</f>
        <v>0</v>
      </c>
      <c r="E434" s="1">
        <f>LOG(F434+1,10)</f>
        <v>0.30102999566398114</v>
      </c>
      <c r="F434" s="7">
        <v>1</v>
      </c>
      <c r="G434" s="9" t="s">
        <v>450</v>
      </c>
      <c r="H434" s="4">
        <f>F434/freq.sum.r6e</f>
        <v>7.9668578712555765E-5</v>
      </c>
      <c r="I434" s="1" t="str">
        <f>_xlfn.LET(_xlpm.sep,":",_xlpm.w,$G434,LEFT(_xlpm.w,FIND(_xlpm.sep,_xlpm.w)-1))</f>
        <v>aɪndz</v>
      </c>
      <c r="J434" s="1" t="str">
        <f>_xlfn.LET(_xlpm.sep,":",_xlpm.w,$G434,RIGHT(_xlpm.w,LEN(_xlpm.w)-FIND(_xlpm.sep,_xlpm.w)))</f>
        <v>inds</v>
      </c>
      <c r="K434" s="10">
        <f>_xlfn.LET(_xlpm.w,I434,LEN(_xlpm.w))</f>
        <v>5</v>
      </c>
      <c r="L434" s="10">
        <f>_xlfn.LET(_xlpm.w,J434,LEN(_xlpm.w))</f>
        <v>4</v>
      </c>
      <c r="M434" s="10">
        <f>_xlfn.LET(_xlpm.a,K434,_xlpm.b,L434,MAX(_xlpm.a,_xlpm.b))</f>
        <v>5</v>
      </c>
      <c r="N434" s="10">
        <f>_xlfn.LET(_xlpm.d,(K434,L434),MAX(_xlpm.d)-MIN(_xlpm.d))</f>
        <v>1</v>
      </c>
      <c r="O434" s="1" t="str">
        <f>_xlfn.LET(_xlpm.sep,":",_xlpm.w,$G434,_xlfn.CONCAT("~",RIGHT(_xlpm.w,LEN(_xlpm.w)-FIND(_xlpm.sep,_xlpm.w)),"~"))</f>
        <v>~inds~</v>
      </c>
      <c r="P434" s="1" t="str">
        <f>_xlfn.LET(_xlpm.sep,":",_xlpm.w,$G434,_xlfn.CONCAT("[",LEFT(_xlpm.w,FIND(_xlpm.sep,_xlpm.w)-1),"]"))</f>
        <v>[aɪndz]</v>
      </c>
      <c r="Q434" s="14" cm="1">
        <f t="array" ref="Q434">SUM(_xlfn._xlws.FILTER($H$2:$H$2302,_xlfn.MAP($O$2:$O$2302,_xlfn.LAMBDA(_xlpm.x,_xlpm.x=$O434))))</f>
        <v>1.5933715742511153E-4</v>
      </c>
      <c r="R434" s="14">
        <f>$H434/Q434</f>
        <v>0.5</v>
      </c>
      <c r="S434" s="14" cm="1">
        <f t="array" ref="S434">SUM(_xlfn._xlws.FILTER($H$2:$H$2302,_xlfn.MAP($P$2:$P$2302,_xlfn.LAMBDA(_xlpm.x,_xlpm.x=$P434))))</f>
        <v>7.9668578712555765E-5</v>
      </c>
      <c r="T434" s="14">
        <f>$H434/S434</f>
        <v>1</v>
      </c>
      <c r="U434" s="14">
        <f>_xlfn.LET(_xlpm.freq,F434,_xlpm.size,M434+1,_xlpm.F,V434,LOG(1+_xlpm.freq)*LOG(1+_xlpm.size)*_xlpm.F)</f>
        <v>0.16959990621408716</v>
      </c>
      <c r="V434" s="14">
        <f>_xlfn.LET(_xlpm.a,T434,_xlpm.b,R434,2*_xlpm.a*_xlpm.b/(_xlpm.a+_xlpm.b))</f>
        <v>0.66666666666666663</v>
      </c>
      <c r="W434" s="14">
        <f>_xlfn.LET(_xlpm.p,R434,_xlpm.q,T434,LOG(_xlpm.p/_xlpm.q))</f>
        <v>-0.3010299956639812</v>
      </c>
      <c r="X434" s="2"/>
      <c r="AC434" s="2"/>
      <c r="AH434" s="2"/>
      <c r="AI434" s="2"/>
    </row>
    <row r="435" spans="1:35">
      <c r="A435" s="1" t="str">
        <f>_xlfn.LET(_xlpm.sep," : ",CONCATENATE(O435,_xlpm.sep,P435))</f>
        <v>~ashed~ : [æʃt]</v>
      </c>
      <c r="B435" s="1">
        <f>_xlfn.LET(_xlpm.d,$G435,_xlpm.k,_xlfn.CONCAT(LEFT(TRIM(B$1),1),"*"),COUNTIF(_xlpm.d,_xlpm.k))</f>
        <v>0</v>
      </c>
      <c r="C435" s="1">
        <f>_xlfn.LET(_xlpm.d,$G435,_xlpm.k,_xlfn.CONCAT(LEFT(TRIM(C$1),1),"*"),COUNTIF(_xlpm.d,_xlpm.k))</f>
        <v>0</v>
      </c>
      <c r="D435" s="1">
        <f>_xlfn.LET(_xlpm.d,$G435,_xlpm.k,_xlfn.CONCAT(LEFT(TRIM(D$1),1),"*"),COUNTIF(_xlpm.d,_xlpm.k))</f>
        <v>0</v>
      </c>
      <c r="E435" s="1">
        <f>LOG(F435+1,10)</f>
        <v>0.30102999566398114</v>
      </c>
      <c r="F435" s="7">
        <v>1</v>
      </c>
      <c r="G435" s="9" t="s">
        <v>478</v>
      </c>
      <c r="H435" s="4">
        <f>F435/freq.sum.r6e</f>
        <v>7.9668578712555765E-5</v>
      </c>
      <c r="I435" s="1" t="str">
        <f>_xlfn.LET(_xlpm.sep,":",_xlpm.w,$G435,LEFT(_xlpm.w,FIND(_xlpm.sep,_xlpm.w)-1))</f>
        <v>æʃt</v>
      </c>
      <c r="J435" s="1" t="str">
        <f>_xlfn.LET(_xlpm.sep,":",_xlpm.w,$G435,RIGHT(_xlpm.w,LEN(_xlpm.w)-FIND(_xlpm.sep,_xlpm.w)))</f>
        <v>ashed</v>
      </c>
      <c r="K435" s="10">
        <f>_xlfn.LET(_xlpm.w,I435,LEN(_xlpm.w))</f>
        <v>3</v>
      </c>
      <c r="L435" s="10">
        <f>_xlfn.LET(_xlpm.w,J435,LEN(_xlpm.w))</f>
        <v>5</v>
      </c>
      <c r="M435" s="10">
        <f>_xlfn.LET(_xlpm.a,K435,_xlpm.b,L435,MAX(_xlpm.a,_xlpm.b))</f>
        <v>5</v>
      </c>
      <c r="N435" s="10">
        <f>_xlfn.LET(_xlpm.d,(K435,L435),MAX(_xlpm.d)-MIN(_xlpm.d))</f>
        <v>2</v>
      </c>
      <c r="O435" s="1" t="str">
        <f>_xlfn.LET(_xlpm.sep,":",_xlpm.w,$G435,_xlfn.CONCAT("~",RIGHT(_xlpm.w,LEN(_xlpm.w)-FIND(_xlpm.sep,_xlpm.w)),"~"))</f>
        <v>~ashed~</v>
      </c>
      <c r="P435" s="1" t="str">
        <f>_xlfn.LET(_xlpm.sep,":",_xlpm.w,$G435,_xlfn.CONCAT("[",LEFT(_xlpm.w,FIND(_xlpm.sep,_xlpm.w)-1),"]"))</f>
        <v>[æʃt]</v>
      </c>
      <c r="Q435" s="14" cm="1">
        <f t="array" ref="Q435">SUM(_xlfn._xlws.FILTER($H$2:$H$2302,_xlfn.MAP($O$2:$O$2302,_xlfn.LAMBDA(_xlpm.x,_xlpm.x=$O435))))</f>
        <v>1.5933715742511153E-4</v>
      </c>
      <c r="R435" s="14">
        <f>$H435/Q435</f>
        <v>0.5</v>
      </c>
      <c r="S435" s="14" cm="1">
        <f t="array" ref="S435">SUM(_xlfn._xlws.FILTER($H$2:$H$2302,_xlfn.MAP($P$2:$P$2302,_xlfn.LAMBDA(_xlpm.x,_xlpm.x=$P435))))</f>
        <v>7.9668578712555765E-5</v>
      </c>
      <c r="T435" s="14">
        <f>$H435/S435</f>
        <v>1</v>
      </c>
      <c r="U435" s="14">
        <f>_xlfn.LET(_xlpm.freq,F435,_xlpm.size,M435+1,_xlpm.F,V435,LOG(1+_xlpm.freq)*LOG(1+_xlpm.size)*_xlpm.F)</f>
        <v>0.16959990621408716</v>
      </c>
      <c r="V435" s="14">
        <f>_xlfn.LET(_xlpm.a,T435,_xlpm.b,R435,2*_xlpm.a*_xlpm.b/(_xlpm.a+_xlpm.b))</f>
        <v>0.66666666666666663</v>
      </c>
      <c r="W435" s="14">
        <f>_xlfn.LET(_xlpm.p,R435,_xlpm.q,T435,LOG(_xlpm.p/_xlpm.q))</f>
        <v>-0.3010299956639812</v>
      </c>
      <c r="X435" s="2"/>
      <c r="AC435" s="2"/>
      <c r="AH435" s="2"/>
      <c r="AI435" s="2"/>
    </row>
    <row r="436" spans="1:35">
      <c r="A436" s="1" t="str">
        <f>_xlfn.LET(_xlpm.sep," : ",CONCATENATE(O436,_xlpm.sep,P436))</f>
        <v>~ived~ : [aɪvd]</v>
      </c>
      <c r="B436" s="1">
        <f>_xlfn.LET(_xlpm.d,$G436,_xlpm.k,_xlfn.CONCAT(LEFT(TRIM(B$1),1),"*"),COUNTIF(_xlpm.d,_xlpm.k))</f>
        <v>0</v>
      </c>
      <c r="C436" s="1">
        <f>_xlfn.LET(_xlpm.d,$G436,_xlpm.k,_xlfn.CONCAT(LEFT(TRIM(C$1),1),"*"),COUNTIF(_xlpm.d,_xlpm.k))</f>
        <v>0</v>
      </c>
      <c r="D436" s="1">
        <f>_xlfn.LET(_xlpm.d,$G436,_xlpm.k,_xlfn.CONCAT(LEFT(TRIM(D$1),1),"*"),COUNTIF(_xlpm.d,_xlpm.k))</f>
        <v>0</v>
      </c>
      <c r="E436" s="1">
        <f>LOG(F436+1,10)</f>
        <v>0.30102999566398114</v>
      </c>
      <c r="F436" s="7">
        <v>1</v>
      </c>
      <c r="G436" s="9" t="s">
        <v>501</v>
      </c>
      <c r="H436" s="4">
        <f>F436/freq.sum.r6e</f>
        <v>7.9668578712555765E-5</v>
      </c>
      <c r="I436" s="1" t="str">
        <f>_xlfn.LET(_xlpm.sep,":",_xlpm.w,$G436,LEFT(_xlpm.w,FIND(_xlpm.sep,_xlpm.w)-1))</f>
        <v>aɪvd</v>
      </c>
      <c r="J436" s="1" t="str">
        <f>_xlfn.LET(_xlpm.sep,":",_xlpm.w,$G436,RIGHT(_xlpm.w,LEN(_xlpm.w)-FIND(_xlpm.sep,_xlpm.w)))</f>
        <v>ived</v>
      </c>
      <c r="K436" s="10">
        <f>_xlfn.LET(_xlpm.w,I436,LEN(_xlpm.w))</f>
        <v>4</v>
      </c>
      <c r="L436" s="10">
        <f>_xlfn.LET(_xlpm.w,J436,LEN(_xlpm.w))</f>
        <v>4</v>
      </c>
      <c r="M436" s="10">
        <f>_xlfn.LET(_xlpm.a,K436,_xlpm.b,L436,MAX(_xlpm.a,_xlpm.b))</f>
        <v>4</v>
      </c>
      <c r="N436" s="10">
        <f>_xlfn.LET(_xlpm.d,(K436,L436),MAX(_xlpm.d)-MIN(_xlpm.d))</f>
        <v>0</v>
      </c>
      <c r="O436" s="1" t="str">
        <f>_xlfn.LET(_xlpm.sep,":",_xlpm.w,$G436,_xlfn.CONCAT("~",RIGHT(_xlpm.w,LEN(_xlpm.w)-FIND(_xlpm.sep,_xlpm.w)),"~"))</f>
        <v>~ived~</v>
      </c>
      <c r="P436" s="1" t="str">
        <f>_xlfn.LET(_xlpm.sep,":",_xlpm.w,$G436,_xlfn.CONCAT("[",LEFT(_xlpm.w,FIND(_xlpm.sep,_xlpm.w)-1),"]"))</f>
        <v>[aɪvd]</v>
      </c>
      <c r="Q436" s="14" cm="1">
        <f t="array" ref="Q436">SUM(_xlfn._xlws.FILTER($H$2:$H$2302,_xlfn.MAP($O$2:$O$2302,_xlfn.LAMBDA(_xlpm.x,_xlpm.x=$O436))))</f>
        <v>1.5933715742511153E-4</v>
      </c>
      <c r="R436" s="14">
        <f>$H436/Q436</f>
        <v>0.5</v>
      </c>
      <c r="S436" s="14" cm="1">
        <f t="array" ref="S436">SUM(_xlfn._xlws.FILTER($H$2:$H$2302,_xlfn.MAP($P$2:$P$2302,_xlfn.LAMBDA(_xlpm.x,_xlpm.x=$P436))))</f>
        <v>7.9668578712555765E-5</v>
      </c>
      <c r="T436" s="14">
        <f>$H436/S436</f>
        <v>1</v>
      </c>
      <c r="U436" s="14">
        <f>_xlfn.LET(_xlpm.freq,F436,_xlpm.size,M436+1,_xlpm.F,V436,LOG(1+_xlpm.freq)*LOG(1+_xlpm.size)*_xlpm.F)</f>
        <v>0.15616457835260653</v>
      </c>
      <c r="V436" s="14">
        <f>_xlfn.LET(_xlpm.a,T436,_xlpm.b,R436,2*_xlpm.a*_xlpm.b/(_xlpm.a+_xlpm.b))</f>
        <v>0.66666666666666663</v>
      </c>
      <c r="W436" s="14">
        <f>_xlfn.LET(_xlpm.p,R436,_xlpm.q,T436,LOG(_xlpm.p/_xlpm.q))</f>
        <v>-0.3010299956639812</v>
      </c>
      <c r="X436" s="2"/>
      <c r="AC436" s="2"/>
      <c r="AH436" s="2"/>
      <c r="AI436" s="2"/>
    </row>
    <row r="437" spans="1:35">
      <c r="A437" s="1" t="str">
        <f>_xlfn.LET(_xlpm.sep," : ",CONCATENATE(O437,_xlpm.sep,P437))</f>
        <v>~anx~ : [æŋz]</v>
      </c>
      <c r="B437" s="1">
        <f>_xlfn.LET(_xlpm.d,$G437,_xlpm.k,_xlfn.CONCAT(LEFT(TRIM(B$1),1),"*"),COUNTIF(_xlpm.d,_xlpm.k))</f>
        <v>0</v>
      </c>
      <c r="C437" s="1">
        <f>_xlfn.LET(_xlpm.d,$G437,_xlpm.k,_xlfn.CONCAT(LEFT(TRIM(C$1),1),"*"),COUNTIF(_xlpm.d,_xlpm.k))</f>
        <v>0</v>
      </c>
      <c r="D437" s="1">
        <f>_xlfn.LET(_xlpm.d,$G437,_xlpm.k,_xlfn.CONCAT(LEFT(TRIM(D$1),1),"*"),COUNTIF(_xlpm.d,_xlpm.k))</f>
        <v>0</v>
      </c>
      <c r="E437" s="1">
        <f>LOG(F437+1,10)</f>
        <v>0.30102999566398114</v>
      </c>
      <c r="F437" s="7">
        <v>1</v>
      </c>
      <c r="G437" s="9" t="s">
        <v>506</v>
      </c>
      <c r="H437" s="4">
        <f>F437/freq.sum.r6e</f>
        <v>7.9668578712555765E-5</v>
      </c>
      <c r="I437" s="4" t="str">
        <f>_xlfn.LET(_xlpm.sep,":",_xlpm.w,$G437,LEFT(_xlpm.w,FIND(_xlpm.sep,_xlpm.w)-1))</f>
        <v>æŋz</v>
      </c>
      <c r="J437" s="4" t="str">
        <f>_xlfn.LET(_xlpm.sep,":",_xlpm.w,$G437,RIGHT(_xlpm.w,LEN(_xlpm.w)-FIND(_xlpm.sep,_xlpm.w)))</f>
        <v>anx</v>
      </c>
      <c r="K437" s="10">
        <f>_xlfn.LET(_xlpm.w,I437,LEN(_xlpm.w))</f>
        <v>3</v>
      </c>
      <c r="L437" s="10">
        <f>_xlfn.LET(_xlpm.w,J437,LEN(_xlpm.w))</f>
        <v>3</v>
      </c>
      <c r="M437" s="10">
        <f>_xlfn.LET(_xlpm.a,K437,_xlpm.b,L437,MAX(_xlpm.a,_xlpm.b))</f>
        <v>3</v>
      </c>
      <c r="N437" s="10">
        <f>_xlfn.LET(_xlpm.d,(K437,L437),MAX(_xlpm.d)-MIN(_xlpm.d))</f>
        <v>0</v>
      </c>
      <c r="O437" s="1" t="str">
        <f>_xlfn.LET(_xlpm.sep,":",_xlpm.w,$G437,_xlfn.CONCAT("~",RIGHT(_xlpm.w,LEN(_xlpm.w)-FIND(_xlpm.sep,_xlpm.w)),"~"))</f>
        <v>~anx~</v>
      </c>
      <c r="P437" s="1" t="str">
        <f>_xlfn.LET(_xlpm.sep,":",_xlpm.w,$G437,_xlfn.CONCAT("[",LEFT(_xlpm.w,FIND(_xlpm.sep,_xlpm.w)-1),"]"))</f>
        <v>[æŋz]</v>
      </c>
      <c r="Q437" s="14" cm="1">
        <f t="array" ref="Q437">SUM(_xlfn._xlws.FILTER($H$2:$H$2300,_xlfn.MAP($O$2:$O$2300,_xlfn.LAMBDA(_xlpm.x,_xlpm.x=$O437))))</f>
        <v>1.5933715742511153E-4</v>
      </c>
      <c r="R437" s="14">
        <f>$H437/Q437</f>
        <v>0.5</v>
      </c>
      <c r="S437" s="14" cm="1">
        <f t="array" ref="S437">SUM(_xlfn._xlws.FILTER($H$2:$H$2300,_xlfn.MAP($P$2:$P$2300,_xlfn.LAMBDA(_xlpm.x,_xlpm.x=$P437))))</f>
        <v>7.9668578712555765E-5</v>
      </c>
      <c r="T437" s="14">
        <f>$H437/S437</f>
        <v>1</v>
      </c>
      <c r="U437" s="14">
        <f>_xlfn.LET(_xlpm.freq,F437,_xlpm.size,M437+1,_xlpm.F,V437,LOG(1+_xlpm.freq)*LOG(1+_xlpm.size)*_xlpm.F)</f>
        <v>0.14027395824968311</v>
      </c>
      <c r="V437" s="14">
        <f>_xlfn.LET(_xlpm.a,T437,_xlpm.b,R437,2*_xlpm.a*_xlpm.b/(_xlpm.a+_xlpm.b))</f>
        <v>0.66666666666666663</v>
      </c>
      <c r="W437" s="14">
        <f>_xlfn.LET(_xlpm.p,R437,_xlpm.q,T437,LOG(_xlpm.p/_xlpm.q))</f>
        <v>-0.3010299956639812</v>
      </c>
      <c r="X437" s="2"/>
      <c r="AC437" s="2"/>
      <c r="AH437" s="2"/>
      <c r="AI437" s="2"/>
    </row>
    <row r="438" spans="1:35">
      <c r="A438" s="1" t="str">
        <f>_xlfn.LET(_xlpm.sep," : ",CONCATENATE(O438,_xlpm.sep,P438))</f>
        <v>~oug~ : [aʊɡ]</v>
      </c>
      <c r="B438" s="1">
        <f>_xlfn.LET(_xlpm.d,$G438,_xlpm.k,_xlfn.CONCAT(LEFT(TRIM(B$1),1),"*"),COUNTIF(_xlpm.d,_xlpm.k))</f>
        <v>0</v>
      </c>
      <c r="C438" s="1">
        <f>_xlfn.LET(_xlpm.d,$G438,_xlpm.k,_xlfn.CONCAT(LEFT(TRIM(C$1),1),"*"),COUNTIF(_xlpm.d,_xlpm.k))</f>
        <v>0</v>
      </c>
      <c r="D438" s="1">
        <f>_xlfn.LET(_xlpm.d,$G438,_xlpm.k,_xlfn.CONCAT(LEFT(TRIM(D$1),1),"*"),COUNTIF(_xlpm.d,_xlpm.k))</f>
        <v>0</v>
      </c>
      <c r="E438" s="1">
        <f>LOG(F438+1,10)</f>
        <v>0.30102999566398114</v>
      </c>
      <c r="F438" s="7">
        <v>1</v>
      </c>
      <c r="G438" s="9" t="s">
        <v>522</v>
      </c>
      <c r="H438" s="4">
        <f>F438/freq.sum.r6e</f>
        <v>7.9668578712555765E-5</v>
      </c>
      <c r="I438" s="1" t="str">
        <f>_xlfn.LET(_xlpm.sep,":",_xlpm.w,$G438,LEFT(_xlpm.w,FIND(_xlpm.sep,_xlpm.w)-1))</f>
        <v>aʊɡ</v>
      </c>
      <c r="J438" s="1" t="str">
        <f>_xlfn.LET(_xlpm.sep,":",_xlpm.w,$G438,RIGHT(_xlpm.w,LEN(_xlpm.w)-FIND(_xlpm.sep,_xlpm.w)))</f>
        <v>oug</v>
      </c>
      <c r="K438" s="10">
        <f>_xlfn.LET(_xlpm.w,I438,LEN(_xlpm.w))</f>
        <v>3</v>
      </c>
      <c r="L438" s="10">
        <f>_xlfn.LET(_xlpm.w,J438,LEN(_xlpm.w))</f>
        <v>3</v>
      </c>
      <c r="M438" s="10">
        <f>_xlfn.LET(_xlpm.a,K438,_xlpm.b,L438,MAX(_xlpm.a,_xlpm.b))</f>
        <v>3</v>
      </c>
      <c r="N438" s="10">
        <f>_xlfn.LET(_xlpm.d,(K438,L438),MAX(_xlpm.d)-MIN(_xlpm.d))</f>
        <v>0</v>
      </c>
      <c r="O438" s="1" t="str">
        <f>_xlfn.LET(_xlpm.sep,":",_xlpm.w,$G438,_xlfn.CONCAT("~",RIGHT(_xlpm.w,LEN(_xlpm.w)-FIND(_xlpm.sep,_xlpm.w)),"~"))</f>
        <v>~oug~</v>
      </c>
      <c r="P438" s="1" t="str">
        <f>_xlfn.LET(_xlpm.sep,":",_xlpm.w,$G438,_xlfn.CONCAT("[",LEFT(_xlpm.w,FIND(_xlpm.sep,_xlpm.w)-1),"]"))</f>
        <v>[aʊɡ]</v>
      </c>
      <c r="Q438" s="14" cm="1">
        <f t="array" ref="Q438">SUM(_xlfn._xlws.FILTER($H$2:$H$2303,_xlfn.MAP($O$2:$O$2303,_xlfn.LAMBDA(_xlpm.x,_xlpm.x=$O438))))</f>
        <v>1.5933715742511153E-4</v>
      </c>
      <c r="R438" s="14">
        <f>$H438/Q438</f>
        <v>0.5</v>
      </c>
      <c r="S438" s="14" cm="1">
        <f t="array" ref="S438">SUM(_xlfn._xlws.FILTER($H$2:$H$2303,_xlfn.MAP($P$2:$P$2303,_xlfn.LAMBDA(_xlpm.x,_xlpm.x=$P438))))</f>
        <v>7.9668578712555765E-5</v>
      </c>
      <c r="T438" s="14">
        <f>$H438/S438</f>
        <v>1</v>
      </c>
      <c r="U438" s="14">
        <f>_xlfn.LET(_xlpm.freq,F438,_xlpm.size,M438+1,_xlpm.F,V438,LOG(1+_xlpm.freq)*LOG(1+_xlpm.size)*_xlpm.F)</f>
        <v>0.14027395824968311</v>
      </c>
      <c r="V438" s="14">
        <f>_xlfn.LET(_xlpm.a,T438,_xlpm.b,R438,2*_xlpm.a*_xlpm.b/(_xlpm.a+_xlpm.b))</f>
        <v>0.66666666666666663</v>
      </c>
      <c r="W438" s="14">
        <f>_xlfn.LET(_xlpm.p,R438,_xlpm.q,T438,LOG(_xlpm.p/_xlpm.q))</f>
        <v>-0.3010299956639812</v>
      </c>
      <c r="X438" s="2"/>
      <c r="AC438" s="2"/>
      <c r="AH438" s="2"/>
      <c r="AI438" s="2"/>
    </row>
    <row r="439" spans="1:35">
      <c r="A439" s="1" t="str">
        <f>_xlfn.LET(_xlpm.sep," : ",CONCATENATE(O439,_xlpm.sep,P439))</f>
        <v>~outh~ : [aʊθ]</v>
      </c>
      <c r="B439" s="1">
        <f>_xlfn.LET(_xlpm.d,$G439,_xlpm.k,_xlfn.CONCAT(LEFT(TRIM(B$1),1),"*"),COUNTIF(_xlpm.d,_xlpm.k))</f>
        <v>0</v>
      </c>
      <c r="C439" s="1">
        <f>_xlfn.LET(_xlpm.d,$G439,_xlpm.k,_xlfn.CONCAT(LEFT(TRIM(C$1),1),"*"),COUNTIF(_xlpm.d,_xlpm.k))</f>
        <v>0</v>
      </c>
      <c r="D439" s="1">
        <f>_xlfn.LET(_xlpm.d,$G439,_xlpm.k,_xlfn.CONCAT(LEFT(TRIM(D$1),1),"*"),COUNTIF(_xlpm.d,_xlpm.k))</f>
        <v>0</v>
      </c>
      <c r="E439" s="1">
        <f>LOG(F439+1,10)</f>
        <v>0.47712125471966244</v>
      </c>
      <c r="F439" s="7">
        <v>2</v>
      </c>
      <c r="G439" s="9" t="s">
        <v>523</v>
      </c>
      <c r="H439" s="4">
        <f>F439/freq.sum.r6e</f>
        <v>1.5933715742511153E-4</v>
      </c>
      <c r="I439" s="4" t="str">
        <f>_xlfn.LET(_xlpm.sep,":",_xlpm.w,$G439,LEFT(_xlpm.w,FIND(_xlpm.sep,_xlpm.w)-1))</f>
        <v>aʊθ</v>
      </c>
      <c r="J439" s="4" t="str">
        <f>_xlfn.LET(_xlpm.sep,":",_xlpm.w,$G439,RIGHT(_xlpm.w,LEN(_xlpm.w)-FIND(_xlpm.sep,_xlpm.w)))</f>
        <v>outh</v>
      </c>
      <c r="K439" s="10">
        <f>_xlfn.LET(_xlpm.w,I439,LEN(_xlpm.w))</f>
        <v>3</v>
      </c>
      <c r="L439" s="10">
        <f>_xlfn.LET(_xlpm.w,J439,LEN(_xlpm.w))</f>
        <v>4</v>
      </c>
      <c r="M439" s="10">
        <f>_xlfn.LET(_xlpm.a,K439,_xlpm.b,L439,MAX(_xlpm.a,_xlpm.b))</f>
        <v>4</v>
      </c>
      <c r="N439" s="10">
        <f>_xlfn.LET(_xlpm.d,(K439,L439),MAX(_xlpm.d)-MIN(_xlpm.d))</f>
        <v>1</v>
      </c>
      <c r="O439" s="1" t="str">
        <f>_xlfn.LET(_xlpm.sep,":",_xlpm.w,$G439,_xlfn.CONCAT("~",RIGHT(_xlpm.w,LEN(_xlpm.w)-FIND(_xlpm.sep,_xlpm.w)),"~"))</f>
        <v>~outh~</v>
      </c>
      <c r="P439" s="1" t="str">
        <f>_xlfn.LET(_xlpm.sep,":",_xlpm.w,$G439,_xlfn.CONCAT("[",LEFT(_xlpm.w,FIND(_xlpm.sep,_xlpm.w)-1),"]"))</f>
        <v>[aʊθ]</v>
      </c>
      <c r="Q439" s="14" cm="1">
        <f t="array" ref="Q439">SUM(_xlfn._xlws.FILTER($H$2:$H$2300,_xlfn.MAP($O$2:$O$2300,_xlfn.LAMBDA(_xlpm.x,_xlpm.x=$O439))))</f>
        <v>3.1867431485022306E-4</v>
      </c>
      <c r="R439" s="14">
        <f>$H439/Q439</f>
        <v>0.5</v>
      </c>
      <c r="S439" s="14" cm="1">
        <f t="array" ref="S439">SUM(_xlfn._xlws.FILTER($H$2:$H$2300,_xlfn.MAP($P$2:$P$2300,_xlfn.LAMBDA(_xlpm.x,_xlpm.x=$P439))))</f>
        <v>1.5933715742511153E-4</v>
      </c>
      <c r="T439" s="14">
        <f>$H439/S439</f>
        <v>1</v>
      </c>
      <c r="U439" s="14">
        <f>_xlfn.LET(_xlpm.freq,F439,_xlpm.size,M439+1,_xlpm.F,V439,LOG(1+_xlpm.freq)*LOG(1+_xlpm.size)*_xlpm.F)</f>
        <v>0.24751500062981216</v>
      </c>
      <c r="V439" s="14">
        <f>_xlfn.LET(_xlpm.a,T439,_xlpm.b,R439,2*_xlpm.a*_xlpm.b/(_xlpm.a+_xlpm.b))</f>
        <v>0.66666666666666663</v>
      </c>
      <c r="W439" s="14">
        <f>_xlfn.LET(_xlpm.p,R439,_xlpm.q,T439,LOG(_xlpm.p/_xlpm.q))</f>
        <v>-0.3010299956639812</v>
      </c>
      <c r="X439" s="2"/>
      <c r="AC439" s="2"/>
      <c r="AH439" s="2"/>
      <c r="AI439" s="2"/>
    </row>
    <row r="440" spans="1:35">
      <c r="A440" s="1" t="str">
        <f>_xlfn.LET(_xlpm.sep," : ",CONCATENATE(O440,_xlpm.sep,P440))</f>
        <v>~ib~ : [ib]</v>
      </c>
      <c r="B440" s="1">
        <f>_xlfn.LET(_xlpm.d,$G440,_xlpm.k,_xlfn.CONCAT(LEFT(TRIM(B$1),1),"*"),COUNTIF(_xlpm.d,_xlpm.k))</f>
        <v>0</v>
      </c>
      <c r="C440" s="1">
        <f>_xlfn.LET(_xlpm.d,$G440,_xlpm.k,_xlfn.CONCAT(LEFT(TRIM(C$1),1),"*"),COUNTIF(_xlpm.d,_xlpm.k))</f>
        <v>0</v>
      </c>
      <c r="D440" s="1">
        <f>_xlfn.LET(_xlpm.d,$G440,_xlpm.k,_xlfn.CONCAT(LEFT(TRIM(D$1),1),"*"),COUNTIF(_xlpm.d,_xlpm.k))</f>
        <v>0</v>
      </c>
      <c r="E440" s="1">
        <f>LOG(F440+1,10)</f>
        <v>0.30102999566398114</v>
      </c>
      <c r="F440" s="7">
        <v>1</v>
      </c>
      <c r="G440" s="9" t="s">
        <v>157</v>
      </c>
      <c r="H440" s="4">
        <f>F440/freq.sum.r6e</f>
        <v>7.9668578712555765E-5</v>
      </c>
      <c r="I440" s="4" t="str">
        <f>_xlfn.LET(_xlpm.sep,":",_xlpm.w,$G440,LEFT(_xlpm.w,FIND(_xlpm.sep,_xlpm.w)-1))</f>
        <v>ib</v>
      </c>
      <c r="J440" s="4" t="str">
        <f>_xlfn.LET(_xlpm.sep,":",_xlpm.w,$G440,RIGHT(_xlpm.w,LEN(_xlpm.w)-FIND(_xlpm.sep,_xlpm.w)))</f>
        <v>ib</v>
      </c>
      <c r="K440" s="10">
        <f>_xlfn.LET(_xlpm.w,I440,LEN(_xlpm.w))</f>
        <v>2</v>
      </c>
      <c r="L440" s="10">
        <f>_xlfn.LET(_xlpm.w,J440,LEN(_xlpm.w))</f>
        <v>2</v>
      </c>
      <c r="M440" s="10">
        <f>_xlfn.LET(_xlpm.a,K440,_xlpm.b,L440,MAX(_xlpm.a,_xlpm.b))</f>
        <v>2</v>
      </c>
      <c r="N440" s="10">
        <f>_xlfn.LET(_xlpm.d,(K440,L440),MAX(_xlpm.d)-MIN(_xlpm.d))</f>
        <v>0</v>
      </c>
      <c r="O440" s="1" t="str">
        <f>_xlfn.LET(_xlpm.sep,":",_xlpm.w,$G440,_xlfn.CONCAT("~",RIGHT(_xlpm.w,LEN(_xlpm.w)-FIND(_xlpm.sep,_xlpm.w)),"~"))</f>
        <v>~ib~</v>
      </c>
      <c r="P440" s="1" t="str">
        <f>_xlfn.LET(_xlpm.sep,":",_xlpm.w,$G440,_xlfn.CONCAT("[",LEFT(_xlpm.w,FIND(_xlpm.sep,_xlpm.w)-1),"]"))</f>
        <v>[ib]</v>
      </c>
      <c r="Q440" s="14" cm="1">
        <f t="array" ref="Q440">SUM(_xlfn._xlws.FILTER($H$2:$H$2300,_xlfn.MAP($O$2:$O$2300,_xlfn.LAMBDA(_xlpm.x,_xlpm.x=$O440))))</f>
        <v>4.7801147227533459E-4</v>
      </c>
      <c r="R440" s="14">
        <f>$H440/Q440</f>
        <v>0.16666666666666666</v>
      </c>
      <c r="S440" s="14" cm="1">
        <f t="array" ref="S440">SUM(_xlfn._xlws.FILTER($H$2:$H$2300,_xlfn.MAP($P$2:$P$2300,_xlfn.LAMBDA(_xlpm.x,_xlpm.x=$P440))))</f>
        <v>2.390057361376673E-4</v>
      </c>
      <c r="T440" s="14">
        <f>$H440/S440</f>
        <v>0.33333333333333331</v>
      </c>
      <c r="U440" s="14">
        <f>_xlfn.LET(_xlpm.freq,F440,_xlpm.size,M440+1,_xlpm.F,V440,LOG(1+_xlpm.freq)*LOG(1+_xlpm.size)*_xlpm.F)</f>
        <v>4.0275137017536239E-2</v>
      </c>
      <c r="V440" s="14">
        <f>_xlfn.LET(_xlpm.a,T440,_xlpm.b,R440,2*_xlpm.a*_xlpm.b/(_xlpm.a+_xlpm.b))</f>
        <v>0.22222222222222221</v>
      </c>
      <c r="W440" s="14">
        <f>_xlfn.LET(_xlpm.p,R440,_xlpm.q,T440,LOG(_xlpm.p/_xlpm.q))</f>
        <v>-0.3010299956639812</v>
      </c>
      <c r="X440" s="2"/>
      <c r="AC440" s="2"/>
      <c r="AH440" s="2"/>
      <c r="AI440" s="2"/>
    </row>
    <row r="441" spans="1:35">
      <c r="A441" s="1" t="str">
        <f>_xlfn.LET(_xlpm.sep," : ",CONCATENATE(O441,_xlpm.sep,P441))</f>
        <v>~ecr~ : [ikɹ]</v>
      </c>
      <c r="B441" s="1">
        <f>_xlfn.LET(_xlpm.d,$G441,_xlpm.k,_xlfn.CONCAT(LEFT(TRIM(B$1),1),"*"),COUNTIF(_xlpm.d,_xlpm.k))</f>
        <v>0</v>
      </c>
      <c r="C441" s="1">
        <f>_xlfn.LET(_xlpm.d,$G441,_xlpm.k,_xlfn.CONCAT(LEFT(TRIM(C$1),1),"*"),COUNTIF(_xlpm.d,_xlpm.k))</f>
        <v>0</v>
      </c>
      <c r="D441" s="1">
        <f>_xlfn.LET(_xlpm.d,$G441,_xlpm.k,_xlfn.CONCAT(LEFT(TRIM(D$1),1),"*"),COUNTIF(_xlpm.d,_xlpm.k))</f>
        <v>0</v>
      </c>
      <c r="E441" s="1">
        <f>LOG(F441+1,10)</f>
        <v>0.47712125471966244</v>
      </c>
      <c r="F441" s="7">
        <v>2</v>
      </c>
      <c r="G441" s="9" t="s">
        <v>645</v>
      </c>
      <c r="H441" s="4">
        <f>F441/freq.sum.r6e</f>
        <v>1.5933715742511153E-4</v>
      </c>
      <c r="I441" s="4" t="str">
        <f>_xlfn.LET(_xlpm.sep,":",_xlpm.w,$G441,LEFT(_xlpm.w,FIND(_xlpm.sep,_xlpm.w)-1))</f>
        <v>ikɹ</v>
      </c>
      <c r="J441" s="4" t="str">
        <f>_xlfn.LET(_xlpm.sep,":",_xlpm.w,$G441,RIGHT(_xlpm.w,LEN(_xlpm.w)-FIND(_xlpm.sep,_xlpm.w)))</f>
        <v>ecr</v>
      </c>
      <c r="K441" s="10">
        <f>_xlfn.LET(_xlpm.w,I441,LEN(_xlpm.w))</f>
        <v>3</v>
      </c>
      <c r="L441" s="10">
        <f>_xlfn.LET(_xlpm.w,J441,LEN(_xlpm.w))</f>
        <v>3</v>
      </c>
      <c r="M441" s="10">
        <f>_xlfn.LET(_xlpm.a,K441,_xlpm.b,L441,MAX(_xlpm.a,_xlpm.b))</f>
        <v>3</v>
      </c>
      <c r="N441" s="10">
        <f>_xlfn.LET(_xlpm.d,(K441,L441),MAX(_xlpm.d)-MIN(_xlpm.d))</f>
        <v>0</v>
      </c>
      <c r="O441" s="1" t="str">
        <f>_xlfn.LET(_xlpm.sep,":",_xlpm.w,$G441,_xlfn.CONCAT("~",RIGHT(_xlpm.w,LEN(_xlpm.w)-FIND(_xlpm.sep,_xlpm.w)),"~"))</f>
        <v>~ecr~</v>
      </c>
      <c r="P441" s="1" t="str">
        <f>_xlfn.LET(_xlpm.sep,":",_xlpm.w,$G441,_xlfn.CONCAT("[",LEFT(_xlpm.w,FIND(_xlpm.sep,_xlpm.w)-1),"]"))</f>
        <v>[ikɹ]</v>
      </c>
      <c r="Q441" s="14" cm="1">
        <f t="array" ref="Q441">SUM(_xlfn._xlws.FILTER($H$2:$H$2300,_xlfn.MAP($O$2:$O$2300,_xlfn.LAMBDA(_xlpm.x,_xlpm.x=$O441))))</f>
        <v>3.1867431485022306E-4</v>
      </c>
      <c r="R441" s="14">
        <f>$H441/Q441</f>
        <v>0.5</v>
      </c>
      <c r="S441" s="14" cm="1">
        <f t="array" ref="S441">SUM(_xlfn._xlws.FILTER($H$2:$H$2300,_xlfn.MAP($P$2:$P$2300,_xlfn.LAMBDA(_xlpm.x,_xlpm.x=$P441))))</f>
        <v>1.5933715742511153E-4</v>
      </c>
      <c r="T441" s="14">
        <f>$H441/S441</f>
        <v>1</v>
      </c>
      <c r="U441" s="14">
        <f>_xlfn.LET(_xlpm.freq,F441,_xlpm.size,M441+1,_xlpm.F,V441,LOG(1+_xlpm.freq)*LOG(1+_xlpm.size)*_xlpm.F)</f>
        <v>0.22232896365347279</v>
      </c>
      <c r="V441" s="14">
        <f>_xlfn.LET(_xlpm.a,T441,_xlpm.b,R441,2*_xlpm.a*_xlpm.b/(_xlpm.a+_xlpm.b))</f>
        <v>0.66666666666666663</v>
      </c>
      <c r="W441" s="14">
        <f>_xlfn.LET(_xlpm.p,R441,_xlpm.q,T441,LOG(_xlpm.p/_xlpm.q))</f>
        <v>-0.3010299956639812</v>
      </c>
      <c r="X441" s="2"/>
      <c r="AC441" s="2"/>
      <c r="AH441" s="2"/>
      <c r="AI441" s="2"/>
    </row>
    <row r="442" spans="1:35">
      <c r="A442" s="1" t="str">
        <f>_xlfn.LET(_xlpm.sep," : ",CONCATENATE(O442,_xlpm.sep,P442))</f>
        <v>~even~ : [ivn]</v>
      </c>
      <c r="B442" s="1">
        <f>_xlfn.LET(_xlpm.d,$G442,_xlpm.k,_xlfn.CONCAT(LEFT(TRIM(B$1),1),"*"),COUNTIF(_xlpm.d,_xlpm.k))</f>
        <v>0</v>
      </c>
      <c r="C442" s="1">
        <f>_xlfn.LET(_xlpm.d,$G442,_xlpm.k,_xlfn.CONCAT(LEFT(TRIM(C$1),1),"*"),COUNTIF(_xlpm.d,_xlpm.k))</f>
        <v>0</v>
      </c>
      <c r="D442" s="1">
        <f>_xlfn.LET(_xlpm.d,$G442,_xlpm.k,_xlfn.CONCAT(LEFT(TRIM(D$1),1),"*"),COUNTIF(_xlpm.d,_xlpm.k))</f>
        <v>0</v>
      </c>
      <c r="E442" s="1">
        <f>LOG(F442+1,10)</f>
        <v>0.47712125471966244</v>
      </c>
      <c r="F442" s="7">
        <v>2</v>
      </c>
      <c r="G442" s="9" t="s">
        <v>52</v>
      </c>
      <c r="H442" s="4">
        <f>F442/freq.sum.r6e</f>
        <v>1.5933715742511153E-4</v>
      </c>
      <c r="I442" s="1" t="str">
        <f>_xlfn.LET(_xlpm.sep,":",_xlpm.w,$G442,LEFT(_xlpm.w,FIND(_xlpm.sep,_xlpm.w)-1))</f>
        <v>ivn</v>
      </c>
      <c r="J442" s="1" t="str">
        <f>_xlfn.LET(_xlpm.sep,":",_xlpm.w,$G442,RIGHT(_xlpm.w,LEN(_xlpm.w)-FIND(_xlpm.sep,_xlpm.w)))</f>
        <v>even</v>
      </c>
      <c r="K442" s="10">
        <f>_xlfn.LET(_xlpm.w,I442,LEN(_xlpm.w))</f>
        <v>3</v>
      </c>
      <c r="L442" s="10">
        <f>_xlfn.LET(_xlpm.w,J442,LEN(_xlpm.w))</f>
        <v>4</v>
      </c>
      <c r="M442" s="10">
        <f>_xlfn.LET(_xlpm.a,K442,_xlpm.b,L442,MAX(_xlpm.a,_xlpm.b))</f>
        <v>4</v>
      </c>
      <c r="N442" s="10">
        <f>_xlfn.LET(_xlpm.d,(K442,L442),MAX(_xlpm.d)-MIN(_xlpm.d))</f>
        <v>1</v>
      </c>
      <c r="O442" s="1" t="str">
        <f>_xlfn.LET(_xlpm.sep,":",_xlpm.w,$G442,_xlfn.CONCAT("~",RIGHT(_xlpm.w,LEN(_xlpm.w)-FIND(_xlpm.sep,_xlpm.w)),"~"))</f>
        <v>~even~</v>
      </c>
      <c r="P442" s="1" t="str">
        <f>_xlfn.LET(_xlpm.sep,":",_xlpm.w,$G442,_xlfn.CONCAT("[",LEFT(_xlpm.w,FIND(_xlpm.sep,_xlpm.w)-1),"]"))</f>
        <v>[ivn]</v>
      </c>
      <c r="Q442" s="14" cm="1">
        <f t="array" ref="Q442">SUM(_xlfn._xlws.FILTER($H$2:$H$2302,_xlfn.MAP($O$2:$O$2302,_xlfn.LAMBDA(_xlpm.x,_xlpm.x=$O442))))</f>
        <v>3.1867431485022306E-4</v>
      </c>
      <c r="R442" s="14">
        <f>$H442/Q442</f>
        <v>0.5</v>
      </c>
      <c r="S442" s="14" cm="1">
        <f t="array" ref="S442">SUM(_xlfn._xlws.FILTER($H$2:$H$2302,_xlfn.MAP($P$2:$P$2302,_xlfn.LAMBDA(_xlpm.x,_xlpm.x=$P442))))</f>
        <v>1.5933715742511153E-4</v>
      </c>
      <c r="T442" s="14">
        <f>$H442/S442</f>
        <v>1</v>
      </c>
      <c r="U442" s="14">
        <f>_xlfn.LET(_xlpm.freq,F442,_xlpm.size,M442+1,_xlpm.F,V442,LOG(1+_xlpm.freq)*LOG(1+_xlpm.size)*_xlpm.F)</f>
        <v>0.24751500062981216</v>
      </c>
      <c r="V442" s="14">
        <f>_xlfn.LET(_xlpm.a,T442,_xlpm.b,R442,2*_xlpm.a*_xlpm.b/(_xlpm.a+_xlpm.b))</f>
        <v>0.66666666666666663</v>
      </c>
      <c r="W442" s="14">
        <f>_xlfn.LET(_xlpm.p,R442,_xlpm.q,T442,LOG(_xlpm.p/_xlpm.q))</f>
        <v>-0.3010299956639812</v>
      </c>
      <c r="X442" s="2"/>
      <c r="AC442" s="2"/>
      <c r="AH442" s="2"/>
      <c r="AI442" s="2"/>
    </row>
    <row r="443" spans="1:35">
      <c r="A443" s="1" t="str">
        <f>_xlfn.LET(_xlpm.sep," : ",CONCATENATE(O443,_xlpm.sep,P443))</f>
        <v>~onl~ : [oʊnl]</v>
      </c>
      <c r="B443" s="1">
        <f>_xlfn.LET(_xlpm.d,$G443,_xlpm.k,_xlfn.CONCAT(LEFT(TRIM(B$1),1),"*"),COUNTIF(_xlpm.d,_xlpm.k))</f>
        <v>0</v>
      </c>
      <c r="C443" s="1">
        <f>_xlfn.LET(_xlpm.d,$G443,_xlpm.k,_xlfn.CONCAT(LEFT(TRIM(C$1),1),"*"),COUNTIF(_xlpm.d,_xlpm.k))</f>
        <v>0</v>
      </c>
      <c r="D443" s="1">
        <f>_xlfn.LET(_xlpm.d,$G443,_xlpm.k,_xlfn.CONCAT(LEFT(TRIM(D$1),1),"*"),COUNTIF(_xlpm.d,_xlpm.k))</f>
        <v>0</v>
      </c>
      <c r="E443" s="1">
        <f>LOG(F443+1,10)</f>
        <v>0.30102999566398114</v>
      </c>
      <c r="F443" s="7">
        <v>1</v>
      </c>
      <c r="G443" s="9" t="s">
        <v>709</v>
      </c>
      <c r="H443" s="4">
        <f>F443/freq.sum.r6e</f>
        <v>7.9668578712555765E-5</v>
      </c>
      <c r="I443" s="4" t="str">
        <f>_xlfn.LET(_xlpm.sep,":",_xlpm.w,$G443,LEFT(_xlpm.w,FIND(_xlpm.sep,_xlpm.w)-1))</f>
        <v>oʊnl</v>
      </c>
      <c r="J443" s="4" t="str">
        <f>_xlfn.LET(_xlpm.sep,":",_xlpm.w,$G443,RIGHT(_xlpm.w,LEN(_xlpm.w)-FIND(_xlpm.sep,_xlpm.w)))</f>
        <v>onl</v>
      </c>
      <c r="K443" s="10">
        <f>_xlfn.LET(_xlpm.w,I443,LEN(_xlpm.w))</f>
        <v>4</v>
      </c>
      <c r="L443" s="10">
        <f>_xlfn.LET(_xlpm.w,J443,LEN(_xlpm.w))</f>
        <v>3</v>
      </c>
      <c r="M443" s="10">
        <f>_xlfn.LET(_xlpm.a,K443,_xlpm.b,L443,MAX(_xlpm.a,_xlpm.b))</f>
        <v>4</v>
      </c>
      <c r="N443" s="10">
        <f>_xlfn.LET(_xlpm.d,(K443,L443),MAX(_xlpm.d)-MIN(_xlpm.d))</f>
        <v>1</v>
      </c>
      <c r="O443" s="1" t="str">
        <f>_xlfn.LET(_xlpm.sep,":",_xlpm.w,$G443,_xlfn.CONCAT("~",RIGHT(_xlpm.w,LEN(_xlpm.w)-FIND(_xlpm.sep,_xlpm.w)),"~"))</f>
        <v>~onl~</v>
      </c>
      <c r="P443" s="1" t="str">
        <f>_xlfn.LET(_xlpm.sep,":",_xlpm.w,$G443,_xlfn.CONCAT("[",LEFT(_xlpm.w,FIND(_xlpm.sep,_xlpm.w)-1),"]"))</f>
        <v>[oʊnl]</v>
      </c>
      <c r="Q443" s="14" cm="1">
        <f t="array" ref="Q443">SUM(_xlfn._xlws.FILTER($H$2:$H$2300,_xlfn.MAP($O$2:$O$2300,_xlfn.LAMBDA(_xlpm.x,_xlpm.x=$O443))))</f>
        <v>1.5933715742511153E-4</v>
      </c>
      <c r="R443" s="14">
        <f>$H443/Q443</f>
        <v>0.5</v>
      </c>
      <c r="S443" s="14" cm="1">
        <f t="array" ref="S443">SUM(_xlfn._xlws.FILTER($H$2:$H$2300,_xlfn.MAP($P$2:$P$2300,_xlfn.LAMBDA(_xlpm.x,_xlpm.x=$P443))))</f>
        <v>7.9668578712555765E-5</v>
      </c>
      <c r="T443" s="14">
        <f>$H443/S443</f>
        <v>1</v>
      </c>
      <c r="U443" s="14">
        <f>_xlfn.LET(_xlpm.freq,F443,_xlpm.size,M443+1,_xlpm.F,V443,LOG(1+_xlpm.freq)*LOG(1+_xlpm.size)*_xlpm.F)</f>
        <v>0.15616457835260653</v>
      </c>
      <c r="V443" s="14">
        <f>_xlfn.LET(_xlpm.a,T443,_xlpm.b,R443,2*_xlpm.a*_xlpm.b/(_xlpm.a+_xlpm.b))</f>
        <v>0.66666666666666663</v>
      </c>
      <c r="W443" s="14">
        <f>_xlfn.LET(_xlpm.p,R443,_xlpm.q,T443,LOG(_xlpm.p/_xlpm.q))</f>
        <v>-0.3010299956639812</v>
      </c>
      <c r="X443" s="2"/>
      <c r="AC443" s="2"/>
      <c r="AH443" s="2"/>
      <c r="AI443" s="2"/>
    </row>
    <row r="444" spans="1:35">
      <c r="A444" s="1" t="str">
        <f>_xlfn.LET(_xlpm.sep," : ",CONCATENATE(O444,_xlpm.sep,P444))</f>
        <v>~um~ : [um]</v>
      </c>
      <c r="B444" s="1">
        <f>_xlfn.LET(_xlpm.d,$G444,_xlpm.k,_xlfn.CONCAT(LEFT(TRIM(B$1),1),"*"),COUNTIF(_xlpm.d,_xlpm.k))</f>
        <v>0</v>
      </c>
      <c r="C444" s="1">
        <f>_xlfn.LET(_xlpm.d,$G444,_xlpm.k,_xlfn.CONCAT(LEFT(TRIM(C$1),1),"*"),COUNTIF(_xlpm.d,_xlpm.k))</f>
        <v>0</v>
      </c>
      <c r="D444" s="1">
        <f>_xlfn.LET(_xlpm.d,$G444,_xlpm.k,_xlfn.CONCAT(LEFT(TRIM(D$1),1),"*"),COUNTIF(_xlpm.d,_xlpm.k))</f>
        <v>0</v>
      </c>
      <c r="E444" s="1">
        <f>LOG(F444+1,10)</f>
        <v>0.90308998699194343</v>
      </c>
      <c r="F444" s="7">
        <v>7</v>
      </c>
      <c r="G444" s="9" t="s">
        <v>290</v>
      </c>
      <c r="H444" s="4">
        <f>F444/freq.sum.r6e</f>
        <v>5.5768005098789041E-4</v>
      </c>
      <c r="I444" s="1" t="str">
        <f>_xlfn.LET(_xlpm.sep,":",_xlpm.w,$G444,LEFT(_xlpm.w,FIND(_xlpm.sep,_xlpm.w)-1))</f>
        <v>um</v>
      </c>
      <c r="J444" s="1" t="str">
        <f>_xlfn.LET(_xlpm.sep,":",_xlpm.w,$G444,RIGHT(_xlpm.w,LEN(_xlpm.w)-FIND(_xlpm.sep,_xlpm.w)))</f>
        <v>um</v>
      </c>
      <c r="K444" s="10">
        <f>_xlfn.LET(_xlpm.w,I444,LEN(_xlpm.w))</f>
        <v>2</v>
      </c>
      <c r="L444" s="10">
        <f>_xlfn.LET(_xlpm.w,J444,LEN(_xlpm.w))</f>
        <v>2</v>
      </c>
      <c r="M444" s="10">
        <f>_xlfn.LET(_xlpm.a,K444,_xlpm.b,L444,MAX(_xlpm.a,_xlpm.b))</f>
        <v>2</v>
      </c>
      <c r="N444" s="10">
        <f>_xlfn.LET(_xlpm.d,(K444,L444),MAX(_xlpm.d)-MIN(_xlpm.d))</f>
        <v>0</v>
      </c>
      <c r="O444" s="1" t="str">
        <f>_xlfn.LET(_xlpm.sep,":",_xlpm.w,$G444,_xlfn.CONCAT("~",RIGHT(_xlpm.w,LEN(_xlpm.w)-FIND(_xlpm.sep,_xlpm.w)),"~"))</f>
        <v>~um~</v>
      </c>
      <c r="P444" s="1" t="str">
        <f>_xlfn.LET(_xlpm.sep,":",_xlpm.w,$G444,_xlfn.CONCAT("[",LEFT(_xlpm.w,FIND(_xlpm.sep,_xlpm.w)-1),"]"))</f>
        <v>[um]</v>
      </c>
      <c r="Q444" s="14" cm="1">
        <f t="array" ref="Q444">SUM(_xlfn._xlws.FILTER($H$2:$H$2302,_xlfn.MAP($O$2:$O$2302,_xlfn.LAMBDA(_xlpm.x,_xlpm.x=$O444))))</f>
        <v>1.9120458891013384E-3</v>
      </c>
      <c r="R444" s="14">
        <f>$H444/Q444</f>
        <v>0.29166666666666669</v>
      </c>
      <c r="S444" s="14" cm="1">
        <f t="array" ref="S444">SUM(_xlfn._xlws.FILTER($H$2:$H$2302,_xlfn.MAP($P$2:$P$2302,_xlfn.LAMBDA(_xlpm.x,_xlpm.x=$P444))))</f>
        <v>9.5602294455066918E-4</v>
      </c>
      <c r="T444" s="14">
        <f>$H444/S444</f>
        <v>0.58333333333333337</v>
      </c>
      <c r="U444" s="14">
        <f>_xlfn.LET(_xlpm.freq,F444,_xlpm.size,M444+1,_xlpm.F,V444,LOG(1+_xlpm.freq)*LOG(1+_xlpm.size)*_xlpm.F)</f>
        <v>0.21144446934206526</v>
      </c>
      <c r="V444" s="14">
        <f>_xlfn.LET(_xlpm.a,T444,_xlpm.b,R444,2*_xlpm.a*_xlpm.b/(_xlpm.a+_xlpm.b))</f>
        <v>0.38888888888888895</v>
      </c>
      <c r="W444" s="14">
        <f>_xlfn.LET(_xlpm.p,R444,_xlpm.q,T444,LOG(_xlpm.p/_xlpm.q))</f>
        <v>-0.3010299956639812</v>
      </c>
      <c r="X444" s="2"/>
      <c r="AC444" s="2"/>
      <c r="AH444" s="2"/>
      <c r="AI444" s="2"/>
    </row>
    <row r="445" spans="1:35">
      <c r="A445" s="1" t="str">
        <f>_xlfn.LET(_xlpm.sep," : ",CONCATENATE(O445,_xlpm.sep,P445))</f>
        <v>~used~ : [uzd]</v>
      </c>
      <c r="B445" s="1">
        <f>_xlfn.LET(_xlpm.d,$G445,_xlpm.k,_xlfn.CONCAT(LEFT(TRIM(B$1),1),"*"),COUNTIF(_xlpm.d,_xlpm.k))</f>
        <v>0</v>
      </c>
      <c r="C445" s="1">
        <f>_xlfn.LET(_xlpm.d,$G445,_xlpm.k,_xlfn.CONCAT(LEFT(TRIM(C$1),1),"*"),COUNTIF(_xlpm.d,_xlpm.k))</f>
        <v>0</v>
      </c>
      <c r="D445" s="1">
        <f>_xlfn.LET(_xlpm.d,$G445,_xlpm.k,_xlfn.CONCAT(LEFT(TRIM(D$1),1),"*"),COUNTIF(_xlpm.d,_xlpm.k))</f>
        <v>0</v>
      </c>
      <c r="E445" s="1">
        <f>LOG(F445+1,10)</f>
        <v>0.30102999566398114</v>
      </c>
      <c r="F445" s="7">
        <v>1</v>
      </c>
      <c r="G445" s="9" t="s">
        <v>2263</v>
      </c>
      <c r="H445" s="4">
        <f>F445/freq.sum.r6e</f>
        <v>7.9668578712555765E-5</v>
      </c>
      <c r="I445" s="4" t="str">
        <f>_xlfn.LET(_xlpm.sep,":",_xlpm.w,$G445,LEFT(_xlpm.w,FIND(_xlpm.sep,_xlpm.w)-1))</f>
        <v>uzd</v>
      </c>
      <c r="J445" s="4" t="str">
        <f>_xlfn.LET(_xlpm.sep,":",_xlpm.w,$G445,RIGHT(_xlpm.w,LEN(_xlpm.w)-FIND(_xlpm.sep,_xlpm.w)))</f>
        <v>used</v>
      </c>
      <c r="K445" s="10">
        <f>_xlfn.LET(_xlpm.w,I445,LEN(_xlpm.w))</f>
        <v>3</v>
      </c>
      <c r="L445" s="10">
        <f>_xlfn.LET(_xlpm.w,J445,LEN(_xlpm.w))</f>
        <v>4</v>
      </c>
      <c r="M445" s="10">
        <f>_xlfn.LET(_xlpm.a,K445,_xlpm.b,L445,MAX(_xlpm.a,_xlpm.b))</f>
        <v>4</v>
      </c>
      <c r="N445" s="10">
        <f>_xlfn.LET(_xlpm.d,(K445,L445),MAX(_xlpm.d)-MIN(_xlpm.d))</f>
        <v>1</v>
      </c>
      <c r="O445" s="1" t="str">
        <f>_xlfn.LET(_xlpm.sep,":",_xlpm.w,$G445,_xlfn.CONCAT("~",RIGHT(_xlpm.w,LEN(_xlpm.w)-FIND(_xlpm.sep,_xlpm.w)),"~"))</f>
        <v>~used~</v>
      </c>
      <c r="P445" s="1" t="str">
        <f>_xlfn.LET(_xlpm.sep,":",_xlpm.w,$G445,_xlfn.CONCAT("[",LEFT(_xlpm.w,FIND(_xlpm.sep,_xlpm.w)-1),"]"))</f>
        <v>[uzd]</v>
      </c>
      <c r="Q445" s="14" cm="1">
        <f t="array" ref="Q445">SUM(_xlfn._xlws.FILTER($H$2:$H$2300,_xlfn.MAP($O$2:$O$2300,_xlfn.LAMBDA(_xlpm.x,_xlpm.x=$O445))))</f>
        <v>1.5933715742511153E-4</v>
      </c>
      <c r="R445" s="14">
        <f>$H445/Q445</f>
        <v>0.5</v>
      </c>
      <c r="S445" s="14" cm="1">
        <f t="array" ref="S445">SUM(_xlfn._xlws.FILTER($H$2:$H$2300,_xlfn.MAP($P$2:$P$2300,_xlfn.LAMBDA(_xlpm.x,_xlpm.x=$P445))))</f>
        <v>7.9668578712555765E-5</v>
      </c>
      <c r="T445" s="14">
        <f>$H445/S445</f>
        <v>1</v>
      </c>
      <c r="U445" s="14">
        <f>_xlfn.LET(_xlpm.freq,F445,_xlpm.size,M445+1,_xlpm.F,V445,LOG(1+_xlpm.freq)*LOG(1+_xlpm.size)*_xlpm.F)</f>
        <v>0.15616457835260653</v>
      </c>
      <c r="V445" s="14">
        <f>_xlfn.LET(_xlpm.a,T445,_xlpm.b,R445,2*_xlpm.a*_xlpm.b/(_xlpm.a+_xlpm.b))</f>
        <v>0.66666666666666663</v>
      </c>
      <c r="W445" s="14">
        <f>_xlfn.LET(_xlpm.p,R445,_xlpm.q,T445,LOG(_xlpm.p/_xlpm.q))</f>
        <v>-0.3010299956639812</v>
      </c>
      <c r="X445" s="2"/>
      <c r="AC445" s="2"/>
      <c r="AH445" s="2"/>
      <c r="AI445" s="2"/>
    </row>
    <row r="446" spans="1:35">
      <c r="A446" s="1" t="str">
        <f>_xlfn.LET(_xlpm.sep," : ",CONCATENATE(O446,_xlpm.sep,P446))</f>
        <v>~ooth~ : [uð]</v>
      </c>
      <c r="B446" s="1">
        <f>_xlfn.LET(_xlpm.d,$G446,_xlpm.k,_xlfn.CONCAT(LEFT(TRIM(B$1),1),"*"),COUNTIF(_xlpm.d,_xlpm.k))</f>
        <v>0</v>
      </c>
      <c r="C446" s="1">
        <f>_xlfn.LET(_xlpm.d,$G446,_xlpm.k,_xlfn.CONCAT(LEFT(TRIM(C$1),1),"*"),COUNTIF(_xlpm.d,_xlpm.k))</f>
        <v>0</v>
      </c>
      <c r="D446" s="1">
        <f>_xlfn.LET(_xlpm.d,$G446,_xlpm.k,_xlfn.CONCAT(LEFT(TRIM(D$1),1),"*"),COUNTIF(_xlpm.d,_xlpm.k))</f>
        <v>0</v>
      </c>
      <c r="E446" s="1">
        <f>LOG(F446+1,10)</f>
        <v>0.30102999566398114</v>
      </c>
      <c r="F446" s="7">
        <v>1</v>
      </c>
      <c r="G446" s="9" t="s">
        <v>324</v>
      </c>
      <c r="H446" s="4">
        <f>F446/freq.sum.r6e</f>
        <v>7.9668578712555765E-5</v>
      </c>
      <c r="I446" s="1" t="str">
        <f>_xlfn.LET(_xlpm.sep,":",_xlpm.w,$G446,LEFT(_xlpm.w,FIND(_xlpm.sep,_xlpm.w)-1))</f>
        <v>uð</v>
      </c>
      <c r="J446" s="1" t="str">
        <f>_xlfn.LET(_xlpm.sep,":",_xlpm.w,$G446,RIGHT(_xlpm.w,LEN(_xlpm.w)-FIND(_xlpm.sep,_xlpm.w)))</f>
        <v>ooth</v>
      </c>
      <c r="K446" s="10">
        <f>_xlfn.LET(_xlpm.w,I446,LEN(_xlpm.w))</f>
        <v>2</v>
      </c>
      <c r="L446" s="10">
        <f>_xlfn.LET(_xlpm.w,J446,LEN(_xlpm.w))</f>
        <v>4</v>
      </c>
      <c r="M446" s="10">
        <f>_xlfn.LET(_xlpm.a,K446,_xlpm.b,L446,MAX(_xlpm.a,_xlpm.b))</f>
        <v>4</v>
      </c>
      <c r="N446" s="10">
        <f>_xlfn.LET(_xlpm.d,(K446,L446),MAX(_xlpm.d)-MIN(_xlpm.d))</f>
        <v>2</v>
      </c>
      <c r="O446" s="1" t="str">
        <f>_xlfn.LET(_xlpm.sep,":",_xlpm.w,$G446,_xlfn.CONCAT("~",RIGHT(_xlpm.w,LEN(_xlpm.w)-FIND(_xlpm.sep,_xlpm.w)),"~"))</f>
        <v>~ooth~</v>
      </c>
      <c r="P446" s="1" t="str">
        <f>_xlfn.LET(_xlpm.sep,":",_xlpm.w,$G446,_xlfn.CONCAT("[",LEFT(_xlpm.w,FIND(_xlpm.sep,_xlpm.w)-1),"]"))</f>
        <v>[uð]</v>
      </c>
      <c r="Q446" s="14" cm="1">
        <f t="array" ref="Q446">SUM(_xlfn._xlws.FILTER($H$2:$H$2300,_xlfn.MAP($O$2:$O$2300,_xlfn.LAMBDA(_xlpm.x,_xlpm.x=$O446))))</f>
        <v>1.5933715742511153E-4</v>
      </c>
      <c r="R446" s="14">
        <f>$H446/Q446</f>
        <v>0.5</v>
      </c>
      <c r="S446" s="14" cm="1">
        <f t="array" ref="S446">SUM(_xlfn._xlws.FILTER($H$2:$H$2300,_xlfn.MAP($P$2:$P$2300,_xlfn.LAMBDA(_xlpm.x,_xlpm.x=$P446))))</f>
        <v>7.9668578712555765E-5</v>
      </c>
      <c r="T446" s="14">
        <f>$H446/S446</f>
        <v>1</v>
      </c>
      <c r="U446" s="14">
        <f>_xlfn.LET(_xlpm.freq,F446,_xlpm.size,M446+1,_xlpm.F,V446,LOG(1+_xlpm.freq)*LOG(1+_xlpm.size)*_xlpm.F)</f>
        <v>0.15616457835260653</v>
      </c>
      <c r="V446" s="14">
        <f>_xlfn.LET(_xlpm.a,T446,_xlpm.b,R446,2*_xlpm.a*_xlpm.b/(_xlpm.a+_xlpm.b))</f>
        <v>0.66666666666666663</v>
      </c>
      <c r="W446" s="14">
        <f>_xlfn.LET(_xlpm.p,R446,_xlpm.q,T446,LOG(_xlpm.p/_xlpm.q))</f>
        <v>-0.3010299956639812</v>
      </c>
      <c r="X446" s="2"/>
      <c r="AC446" s="2"/>
      <c r="AH446" s="2"/>
      <c r="AI446" s="2"/>
    </row>
    <row r="447" spans="1:35">
      <c r="A447" s="1" t="str">
        <f>_xlfn.LET(_xlpm.sep," : ",CONCATENATE(O447,_xlpm.sep,P447))</f>
        <v>~oug~ : [uɡ]</v>
      </c>
      <c r="B447" s="1">
        <f>_xlfn.LET(_xlpm.d,$G447,_xlpm.k,_xlfn.CONCAT(LEFT(TRIM(B$1),1),"*"),COUNTIF(_xlpm.d,_xlpm.k))</f>
        <v>0</v>
      </c>
      <c r="C447" s="1">
        <f>_xlfn.LET(_xlpm.d,$G447,_xlpm.k,_xlfn.CONCAT(LEFT(TRIM(C$1),1),"*"),COUNTIF(_xlpm.d,_xlpm.k))</f>
        <v>0</v>
      </c>
      <c r="D447" s="1">
        <f>_xlfn.LET(_xlpm.d,$G447,_xlpm.k,_xlfn.CONCAT(LEFT(TRIM(D$1),1),"*"),COUNTIF(_xlpm.d,_xlpm.k))</f>
        <v>0</v>
      </c>
      <c r="E447" s="1">
        <f>LOG(F447+1,10)</f>
        <v>0.30102999566398114</v>
      </c>
      <c r="F447" s="7">
        <v>1</v>
      </c>
      <c r="G447" s="9" t="s">
        <v>759</v>
      </c>
      <c r="H447" s="4">
        <f>F447/freq.sum.r6e</f>
        <v>7.9668578712555765E-5</v>
      </c>
      <c r="I447" s="1" t="str">
        <f>_xlfn.LET(_xlpm.sep,":",_xlpm.w,$G447,LEFT(_xlpm.w,FIND(_xlpm.sep,_xlpm.w)-1))</f>
        <v>uɡ</v>
      </c>
      <c r="J447" s="1" t="str">
        <f>_xlfn.LET(_xlpm.sep,":",_xlpm.w,$G447,RIGHT(_xlpm.w,LEN(_xlpm.w)-FIND(_xlpm.sep,_xlpm.w)))</f>
        <v>oug</v>
      </c>
      <c r="K447" s="10">
        <f>_xlfn.LET(_xlpm.w,I447,LEN(_xlpm.w))</f>
        <v>2</v>
      </c>
      <c r="L447" s="10">
        <f>_xlfn.LET(_xlpm.w,J447,LEN(_xlpm.w))</f>
        <v>3</v>
      </c>
      <c r="M447" s="10">
        <f>_xlfn.LET(_xlpm.a,K447,_xlpm.b,L447,MAX(_xlpm.a,_xlpm.b))</f>
        <v>3</v>
      </c>
      <c r="N447" s="10">
        <f>_xlfn.LET(_xlpm.d,(K447,L447),MAX(_xlpm.d)-MIN(_xlpm.d))</f>
        <v>1</v>
      </c>
      <c r="O447" s="1" t="str">
        <f>_xlfn.LET(_xlpm.sep,":",_xlpm.w,$G447,_xlfn.CONCAT("~",RIGHT(_xlpm.w,LEN(_xlpm.w)-FIND(_xlpm.sep,_xlpm.w)),"~"))</f>
        <v>~oug~</v>
      </c>
      <c r="P447" s="1" t="str">
        <f>_xlfn.LET(_xlpm.sep,":",_xlpm.w,$G447,_xlfn.CONCAT("[",LEFT(_xlpm.w,FIND(_xlpm.sep,_xlpm.w)-1),"]"))</f>
        <v>[uɡ]</v>
      </c>
      <c r="Q447" s="14" cm="1">
        <f t="array" ref="Q447">SUM(_xlfn._xlws.FILTER($H$2:$H$2302,_xlfn.MAP($O$2:$O$2302,_xlfn.LAMBDA(_xlpm.x,_xlpm.x=$O447))))</f>
        <v>1.5933715742511153E-4</v>
      </c>
      <c r="R447" s="14">
        <f>$H447/Q447</f>
        <v>0.5</v>
      </c>
      <c r="S447" s="14" cm="1">
        <f t="array" ref="S447">SUM(_xlfn._xlws.FILTER($H$2:$H$2302,_xlfn.MAP($P$2:$P$2302,_xlfn.LAMBDA(_xlpm.x,_xlpm.x=$P447))))</f>
        <v>7.9668578712555765E-5</v>
      </c>
      <c r="T447" s="14">
        <f>$H447/S447</f>
        <v>1</v>
      </c>
      <c r="U447" s="14">
        <f>_xlfn.LET(_xlpm.freq,F447,_xlpm.size,M447+1,_xlpm.F,V447,LOG(1+_xlpm.freq)*LOG(1+_xlpm.size)*_xlpm.F)</f>
        <v>0.14027395824968311</v>
      </c>
      <c r="V447" s="14">
        <f>_xlfn.LET(_xlpm.a,T447,_xlpm.b,R447,2*_xlpm.a*_xlpm.b/(_xlpm.a+_xlpm.b))</f>
        <v>0.66666666666666663</v>
      </c>
      <c r="W447" s="14">
        <f>_xlfn.LET(_xlpm.p,R447,_xlpm.q,T447,LOG(_xlpm.p/_xlpm.q))</f>
        <v>-0.3010299956639812</v>
      </c>
      <c r="X447" s="2"/>
      <c r="AC447" s="2"/>
      <c r="AH447" s="2"/>
      <c r="AI447" s="2"/>
    </row>
    <row r="448" spans="1:35">
      <c r="A448" s="1" t="str">
        <f>_xlfn.LET(_xlpm.sep," : ",CONCATENATE(O448,_xlpm.sep,P448))</f>
        <v>~uh~ : [ʌ]</v>
      </c>
      <c r="B448" s="1">
        <f>_xlfn.LET(_xlpm.d,$G448,_xlpm.k,_xlfn.CONCAT(LEFT(TRIM(B$1),1),"*"),COUNTIF(_xlpm.d,_xlpm.k))</f>
        <v>0</v>
      </c>
      <c r="C448" s="1">
        <f>_xlfn.LET(_xlpm.d,$G448,_xlpm.k,_xlfn.CONCAT(LEFT(TRIM(C$1),1),"*"),COUNTIF(_xlpm.d,_xlpm.k))</f>
        <v>0</v>
      </c>
      <c r="D448" s="1">
        <f>_xlfn.LET(_xlpm.d,$G448,_xlpm.k,_xlfn.CONCAT(LEFT(TRIM(D$1),1),"*"),COUNTIF(_xlpm.d,_xlpm.k))</f>
        <v>0</v>
      </c>
      <c r="E448" s="1">
        <f>LOG(F448+1,10)</f>
        <v>0.30102999566398114</v>
      </c>
      <c r="F448" s="7">
        <v>1</v>
      </c>
      <c r="G448" s="9" t="s">
        <v>2328</v>
      </c>
      <c r="H448" s="4">
        <f>F448/freq.sum.r6e</f>
        <v>7.9668578712555765E-5</v>
      </c>
      <c r="I448" s="4" t="str">
        <f>_xlfn.LET(_xlpm.sep,":",_xlpm.w,$G448,LEFT(_xlpm.w,FIND(_xlpm.sep,_xlpm.w)-1))</f>
        <v>ʌ</v>
      </c>
      <c r="J448" s="4" t="str">
        <f>_xlfn.LET(_xlpm.sep,":",_xlpm.w,$G448,RIGHT(_xlpm.w,LEN(_xlpm.w)-FIND(_xlpm.sep,_xlpm.w)))</f>
        <v>uh</v>
      </c>
      <c r="K448" s="10">
        <f>_xlfn.LET(_xlpm.w,I448,LEN(_xlpm.w))</f>
        <v>1</v>
      </c>
      <c r="L448" s="10">
        <f>_xlfn.LET(_xlpm.w,J448,LEN(_xlpm.w))</f>
        <v>2</v>
      </c>
      <c r="M448" s="10">
        <f>_xlfn.LET(_xlpm.a,K448,_xlpm.b,L448,MAX(_xlpm.a,_xlpm.b))</f>
        <v>2</v>
      </c>
      <c r="N448" s="10">
        <f>_xlfn.LET(_xlpm.d,(K448,L448),MAX(_xlpm.d)-MIN(_xlpm.d))</f>
        <v>1</v>
      </c>
      <c r="O448" s="1" t="str">
        <f>_xlfn.LET(_xlpm.sep,":",_xlpm.w,$G448,_xlfn.CONCAT("~",RIGHT(_xlpm.w,LEN(_xlpm.w)-FIND(_xlpm.sep,_xlpm.w)),"~"))</f>
        <v>~uh~</v>
      </c>
      <c r="P448" s="1" t="str">
        <f>_xlfn.LET(_xlpm.sep,":",_xlpm.w,$G448,_xlfn.CONCAT("[",LEFT(_xlpm.w,FIND(_xlpm.sep,_xlpm.w)-1),"]"))</f>
        <v>[ʌ]</v>
      </c>
      <c r="Q448" s="14" cm="1">
        <f t="array" ref="Q448">SUM(_xlfn._xlws.FILTER($H$2:$H$2300,_xlfn.MAP($O$2:$O$2300,_xlfn.LAMBDA(_xlpm.x,_xlpm.x=$O448))))</f>
        <v>1.5933715742511153E-4</v>
      </c>
      <c r="R448" s="14">
        <f>$H448/Q448</f>
        <v>0.5</v>
      </c>
      <c r="S448" s="14" cm="1">
        <f t="array" ref="S448">SUM(_xlfn._xlws.FILTER($H$2:$H$2300,_xlfn.MAP($P$2:$P$2300,_xlfn.LAMBDA(_xlpm.x,_xlpm.x=$P448))))</f>
        <v>7.9668578712555765E-5</v>
      </c>
      <c r="T448" s="14">
        <f>$H448/S448</f>
        <v>1</v>
      </c>
      <c r="U448" s="14">
        <f>_xlfn.LET(_xlpm.freq,F448,_xlpm.size,M448+1,_xlpm.F,V448,LOG(1+_xlpm.freq)*LOG(1+_xlpm.size)*_xlpm.F)</f>
        <v>0.12082541105260872</v>
      </c>
      <c r="V448" s="14">
        <f>_xlfn.LET(_xlpm.a,T448,_xlpm.b,R448,2*_xlpm.a*_xlpm.b/(_xlpm.a+_xlpm.b))</f>
        <v>0.66666666666666663</v>
      </c>
      <c r="W448" s="14">
        <f>_xlfn.LET(_xlpm.p,R448,_xlpm.q,T448,LOG(_xlpm.p/_xlpm.q))</f>
        <v>-0.3010299956639812</v>
      </c>
      <c r="X448" s="2"/>
      <c r="AC448" s="2"/>
      <c r="AH448" s="2"/>
      <c r="AI448" s="2"/>
    </row>
    <row r="449" spans="1:35">
      <c r="A449" s="1" t="str">
        <f>_xlfn.LET(_xlpm.sep," : ",CONCATENATE(O449,_xlpm.sep,P449))</f>
        <v>~obj~ : [ɑbdʒ]</v>
      </c>
      <c r="B449" s="1">
        <f>_xlfn.LET(_xlpm.d,$G449,_xlpm.k,_xlfn.CONCAT(LEFT(TRIM(B$1),1),"*"),COUNTIF(_xlpm.d,_xlpm.k))</f>
        <v>0</v>
      </c>
      <c r="C449" s="1">
        <f>_xlfn.LET(_xlpm.d,$G449,_xlpm.k,_xlfn.CONCAT(LEFT(TRIM(C$1),1),"*"),COUNTIF(_xlpm.d,_xlpm.k))</f>
        <v>0</v>
      </c>
      <c r="D449" s="1">
        <f>_xlfn.LET(_xlpm.d,$G449,_xlpm.k,_xlfn.CONCAT(LEFT(TRIM(D$1),1),"*"),COUNTIF(_xlpm.d,_xlpm.k))</f>
        <v>0</v>
      </c>
      <c r="E449" s="1">
        <f>LOG(F449+1,10)</f>
        <v>0.47712125471966244</v>
      </c>
      <c r="F449" s="7">
        <v>2</v>
      </c>
      <c r="G449" s="9" t="s">
        <v>818</v>
      </c>
      <c r="H449" s="4">
        <f>F449/freq.sum.r6e</f>
        <v>1.5933715742511153E-4</v>
      </c>
      <c r="I449" s="4" t="str">
        <f>_xlfn.LET(_xlpm.sep,":",_xlpm.w,$G449,LEFT(_xlpm.w,FIND(_xlpm.sep,_xlpm.w)-1))</f>
        <v>ɑbdʒ</v>
      </c>
      <c r="J449" s="4" t="str">
        <f>_xlfn.LET(_xlpm.sep,":",_xlpm.w,$G449,RIGHT(_xlpm.w,LEN(_xlpm.w)-FIND(_xlpm.sep,_xlpm.w)))</f>
        <v>obj</v>
      </c>
      <c r="K449" s="10">
        <f>_xlfn.LET(_xlpm.w,I449,LEN(_xlpm.w))</f>
        <v>4</v>
      </c>
      <c r="L449" s="10">
        <f>_xlfn.LET(_xlpm.w,J449,LEN(_xlpm.w))</f>
        <v>3</v>
      </c>
      <c r="M449" s="10">
        <f>_xlfn.LET(_xlpm.a,K449,_xlpm.b,L449,MAX(_xlpm.a,_xlpm.b))</f>
        <v>4</v>
      </c>
      <c r="N449" s="10">
        <f>_xlfn.LET(_xlpm.d,(K449,L449),MAX(_xlpm.d)-MIN(_xlpm.d))</f>
        <v>1</v>
      </c>
      <c r="O449" s="1" t="str">
        <f>_xlfn.LET(_xlpm.sep,":",_xlpm.w,$G449,_xlfn.CONCAT("~",RIGHT(_xlpm.w,LEN(_xlpm.w)-FIND(_xlpm.sep,_xlpm.w)),"~"))</f>
        <v>~obj~</v>
      </c>
      <c r="P449" s="1" t="str">
        <f>_xlfn.LET(_xlpm.sep,":",_xlpm.w,$G449,_xlfn.CONCAT("[",LEFT(_xlpm.w,FIND(_xlpm.sep,_xlpm.w)-1),"]"))</f>
        <v>[ɑbdʒ]</v>
      </c>
      <c r="Q449" s="14" cm="1">
        <f t="array" ref="Q449">SUM(_xlfn._xlws.FILTER($H$2:$H$2300,_xlfn.MAP($O$2:$O$2300,_xlfn.LAMBDA(_xlpm.x,_xlpm.x=$O449))))</f>
        <v>3.1867431485022306E-4</v>
      </c>
      <c r="R449" s="14">
        <f>$H449/Q449</f>
        <v>0.5</v>
      </c>
      <c r="S449" s="14" cm="1">
        <f t="array" ref="S449">SUM(_xlfn._xlws.FILTER($H$2:$H$2300,_xlfn.MAP($P$2:$P$2300,_xlfn.LAMBDA(_xlpm.x,_xlpm.x=$P449))))</f>
        <v>1.5933715742511153E-4</v>
      </c>
      <c r="T449" s="14">
        <f>$H449/S449</f>
        <v>1</v>
      </c>
      <c r="U449" s="14">
        <f>_xlfn.LET(_xlpm.freq,F449,_xlpm.size,M449+1,_xlpm.F,V449,LOG(1+_xlpm.freq)*LOG(1+_xlpm.size)*_xlpm.F)</f>
        <v>0.24751500062981216</v>
      </c>
      <c r="V449" s="14">
        <f>_xlfn.LET(_xlpm.a,T449,_xlpm.b,R449,2*_xlpm.a*_xlpm.b/(_xlpm.a+_xlpm.b))</f>
        <v>0.66666666666666663</v>
      </c>
      <c r="W449" s="14">
        <f>_xlfn.LET(_xlpm.p,R449,_xlpm.q,T449,LOG(_xlpm.p/_xlpm.q))</f>
        <v>-0.3010299956639812</v>
      </c>
      <c r="X449" s="2"/>
      <c r="AC449" s="2"/>
      <c r="AH449" s="2"/>
      <c r="AI449" s="2"/>
    </row>
    <row r="450" spans="1:35">
      <c r="A450" s="1" t="str">
        <f>_xlfn.LET(_xlpm.sep," : ",CONCATENATE(O450,_xlpm.sep,P450))</f>
        <v>~ible~ : [ɪbl]</v>
      </c>
      <c r="B450" s="1">
        <f>_xlfn.LET(_xlpm.d,$G450,_xlpm.k,_xlfn.CONCAT(LEFT(TRIM(B$1),1),"*"),COUNTIF(_xlpm.d,_xlpm.k))</f>
        <v>0</v>
      </c>
      <c r="C450" s="1">
        <f>_xlfn.LET(_xlpm.d,$G450,_xlpm.k,_xlfn.CONCAT(LEFT(TRIM(C$1),1),"*"),COUNTIF(_xlpm.d,_xlpm.k))</f>
        <v>0</v>
      </c>
      <c r="D450" s="1">
        <f>_xlfn.LET(_xlpm.d,$G450,_xlpm.k,_xlfn.CONCAT(LEFT(TRIM(D$1),1),"*"),COUNTIF(_xlpm.d,_xlpm.k))</f>
        <v>0</v>
      </c>
      <c r="E450" s="1">
        <f>LOG(F450+1,10)</f>
        <v>0.47712125471966244</v>
      </c>
      <c r="F450" s="7">
        <v>2</v>
      </c>
      <c r="G450" s="9" t="s">
        <v>828</v>
      </c>
      <c r="H450" s="4">
        <f>F450/freq.sum.r6e</f>
        <v>1.5933715742511153E-4</v>
      </c>
      <c r="I450" s="1" t="str">
        <f>_xlfn.LET(_xlpm.sep,":",_xlpm.w,$G450,LEFT(_xlpm.w,FIND(_xlpm.sep,_xlpm.w)-1))</f>
        <v>ɪbl</v>
      </c>
      <c r="J450" s="1" t="str">
        <f>_xlfn.LET(_xlpm.sep,":",_xlpm.w,$G450,RIGHT(_xlpm.w,LEN(_xlpm.w)-FIND(_xlpm.sep,_xlpm.w)))</f>
        <v>ible</v>
      </c>
      <c r="K450" s="10">
        <f>_xlfn.LET(_xlpm.w,I450,LEN(_xlpm.w))</f>
        <v>3</v>
      </c>
      <c r="L450" s="10">
        <f>_xlfn.LET(_xlpm.w,J450,LEN(_xlpm.w))</f>
        <v>4</v>
      </c>
      <c r="M450" s="10">
        <f>_xlfn.LET(_xlpm.a,K450,_xlpm.b,L450,MAX(_xlpm.a,_xlpm.b))</f>
        <v>4</v>
      </c>
      <c r="N450" s="10">
        <f>_xlfn.LET(_xlpm.d,(K450,L450),MAX(_xlpm.d)-MIN(_xlpm.d))</f>
        <v>1</v>
      </c>
      <c r="O450" s="1" t="str">
        <f>_xlfn.LET(_xlpm.sep,":",_xlpm.w,$G450,_xlfn.CONCAT("~",RIGHT(_xlpm.w,LEN(_xlpm.w)-FIND(_xlpm.sep,_xlpm.w)),"~"))</f>
        <v>~ible~</v>
      </c>
      <c r="P450" s="1" t="str">
        <f>_xlfn.LET(_xlpm.sep,":",_xlpm.w,$G450,_xlfn.CONCAT("[",LEFT(_xlpm.w,FIND(_xlpm.sep,_xlpm.w)-1),"]"))</f>
        <v>[ɪbl]</v>
      </c>
      <c r="Q450" s="14" cm="1">
        <f t="array" ref="Q450">SUM(_xlfn._xlws.FILTER($H$2:$H$2302,_xlfn.MAP($O$2:$O$2302,_xlfn.LAMBDA(_xlpm.x,_xlpm.x=$O450))))</f>
        <v>4.7801147227533459E-4</v>
      </c>
      <c r="R450" s="14">
        <f>$H450/Q450</f>
        <v>0.33333333333333331</v>
      </c>
      <c r="S450" s="14" cm="1">
        <f t="array" ref="S450">SUM(_xlfn._xlws.FILTER($H$2:$H$2302,_xlfn.MAP($P$2:$P$2302,_xlfn.LAMBDA(_xlpm.x,_xlpm.x=$P450))))</f>
        <v>2.390057361376673E-4</v>
      </c>
      <c r="T450" s="14">
        <f>$H450/S450</f>
        <v>0.66666666666666663</v>
      </c>
      <c r="U450" s="14">
        <f>_xlfn.LET(_xlpm.freq,F450,_xlpm.size,M450+1,_xlpm.F,V450,LOG(1+_xlpm.freq)*LOG(1+_xlpm.size)*_xlpm.F)</f>
        <v>0.16501000041987476</v>
      </c>
      <c r="V450" s="14">
        <f>_xlfn.LET(_xlpm.a,T450,_xlpm.b,R450,2*_xlpm.a*_xlpm.b/(_xlpm.a+_xlpm.b))</f>
        <v>0.44444444444444442</v>
      </c>
      <c r="W450" s="14">
        <f>_xlfn.LET(_xlpm.p,R450,_xlpm.q,T450,LOG(_xlpm.p/_xlpm.q))</f>
        <v>-0.3010299956639812</v>
      </c>
      <c r="X450" s="2"/>
      <c r="AC450" s="2"/>
      <c r="AH450" s="2"/>
      <c r="AI450" s="2"/>
    </row>
    <row r="451" spans="1:35">
      <c r="A451" s="1" t="str">
        <f>_xlfn.LET(_xlpm.sep," : ",CONCATENATE(O451,_xlpm.sep,P451))</f>
        <v>~obs~ : [ɑbz]</v>
      </c>
      <c r="B451" s="1">
        <f>_xlfn.LET(_xlpm.d,$G451,_xlpm.k,_xlfn.CONCAT(LEFT(TRIM(B$1),1),"*"),COUNTIF(_xlpm.d,_xlpm.k))</f>
        <v>0</v>
      </c>
      <c r="C451" s="1">
        <f>_xlfn.LET(_xlpm.d,$G451,_xlpm.k,_xlfn.CONCAT(LEFT(TRIM(C$1),1),"*"),COUNTIF(_xlpm.d,_xlpm.k))</f>
        <v>0</v>
      </c>
      <c r="D451" s="1">
        <f>_xlfn.LET(_xlpm.d,$G451,_xlpm.k,_xlfn.CONCAT(LEFT(TRIM(D$1),1),"*"),COUNTIF(_xlpm.d,_xlpm.k))</f>
        <v>0</v>
      </c>
      <c r="E451" s="1">
        <f>LOG(F451+1,10)</f>
        <v>0.30102999566398114</v>
      </c>
      <c r="F451" s="7">
        <v>1</v>
      </c>
      <c r="G451" s="9" t="s">
        <v>836</v>
      </c>
      <c r="H451" s="4">
        <f>F451/freq.sum.r6e</f>
        <v>7.9668578712555765E-5</v>
      </c>
      <c r="I451" s="4" t="str">
        <f>_xlfn.LET(_xlpm.sep,":",_xlpm.w,$G451,LEFT(_xlpm.w,FIND(_xlpm.sep,_xlpm.w)-1))</f>
        <v>ɑbz</v>
      </c>
      <c r="J451" s="4" t="str">
        <f>_xlfn.LET(_xlpm.sep,":",_xlpm.w,$G451,RIGHT(_xlpm.w,LEN(_xlpm.w)-FIND(_xlpm.sep,_xlpm.w)))</f>
        <v>obs</v>
      </c>
      <c r="K451" s="10">
        <f>_xlfn.LET(_xlpm.w,I451,LEN(_xlpm.w))</f>
        <v>3</v>
      </c>
      <c r="L451" s="10">
        <f>_xlfn.LET(_xlpm.w,J451,LEN(_xlpm.w))</f>
        <v>3</v>
      </c>
      <c r="M451" s="10">
        <f>_xlfn.LET(_xlpm.a,K451,_xlpm.b,L451,MAX(_xlpm.a,_xlpm.b))</f>
        <v>3</v>
      </c>
      <c r="N451" s="10">
        <f>_xlfn.LET(_xlpm.d,(K451,L451),MAX(_xlpm.d)-MIN(_xlpm.d))</f>
        <v>0</v>
      </c>
      <c r="O451" s="1" t="str">
        <f>_xlfn.LET(_xlpm.sep,":",_xlpm.w,$G451,_xlfn.CONCAT("~",RIGHT(_xlpm.w,LEN(_xlpm.w)-FIND(_xlpm.sep,_xlpm.w)),"~"))</f>
        <v>~obs~</v>
      </c>
      <c r="P451" s="1" t="str">
        <f>_xlfn.LET(_xlpm.sep,":",_xlpm.w,$G451,_xlfn.CONCAT("[",LEFT(_xlpm.w,FIND(_xlpm.sep,_xlpm.w)-1),"]"))</f>
        <v>[ɑbz]</v>
      </c>
      <c r="Q451" s="14" cm="1">
        <f t="array" ref="Q451">SUM(_xlfn._xlws.FILTER($H$2:$H$2300,_xlfn.MAP($O$2:$O$2300,_xlfn.LAMBDA(_xlpm.x,_xlpm.x=$O451))))</f>
        <v>1.5933715742511153E-4</v>
      </c>
      <c r="R451" s="14">
        <f>$H451/Q451</f>
        <v>0.5</v>
      </c>
      <c r="S451" s="14" cm="1">
        <f t="array" ref="S451">SUM(_xlfn._xlws.FILTER($H$2:$H$2300,_xlfn.MAP($P$2:$P$2300,_xlfn.LAMBDA(_xlpm.x,_xlpm.x=$P451))))</f>
        <v>7.9668578712555765E-5</v>
      </c>
      <c r="T451" s="14">
        <f>$H451/S451</f>
        <v>1</v>
      </c>
      <c r="U451" s="14">
        <f>_xlfn.LET(_xlpm.freq,F451,_xlpm.size,M451+1,_xlpm.F,V451,LOG(1+_xlpm.freq)*LOG(1+_xlpm.size)*_xlpm.F)</f>
        <v>0.14027395824968311</v>
      </c>
      <c r="V451" s="14">
        <f>_xlfn.LET(_xlpm.a,T451,_xlpm.b,R451,2*_xlpm.a*_xlpm.b/(_xlpm.a+_xlpm.b))</f>
        <v>0.66666666666666663</v>
      </c>
      <c r="W451" s="14">
        <f>_xlfn.LET(_xlpm.p,R451,_xlpm.q,T451,LOG(_xlpm.p/_xlpm.q))</f>
        <v>-0.3010299956639812</v>
      </c>
      <c r="X451" s="2"/>
      <c r="AC451" s="2"/>
      <c r="AH451" s="2"/>
      <c r="AI451" s="2"/>
    </row>
    <row r="452" spans="1:35">
      <c r="A452" s="1" t="str">
        <f>_xlfn.LET(_xlpm.sep," : ",CONCATENATE(O452,_xlpm.sep,P452))</f>
        <v>~obs~ : [əbz]</v>
      </c>
      <c r="B452" s="1">
        <f>_xlfn.LET(_xlpm.d,$G452,_xlpm.k,_xlfn.CONCAT(LEFT(TRIM(B$1),1),"*"),COUNTIF(_xlpm.d,_xlpm.k))</f>
        <v>0</v>
      </c>
      <c r="C452" s="1">
        <f>_xlfn.LET(_xlpm.d,$G452,_xlpm.k,_xlfn.CONCAT(LEFT(TRIM(C$1),1),"*"),COUNTIF(_xlpm.d,_xlpm.k))</f>
        <v>0</v>
      </c>
      <c r="D452" s="1">
        <f>_xlfn.LET(_xlpm.d,$G452,_xlpm.k,_xlfn.CONCAT(LEFT(TRIM(D$1),1),"*"),COUNTIF(_xlpm.d,_xlpm.k))</f>
        <v>0</v>
      </c>
      <c r="E452" s="1">
        <f>LOG(F452+1,10)</f>
        <v>0.30102999566398114</v>
      </c>
      <c r="F452" s="7">
        <v>1</v>
      </c>
      <c r="G452" s="9" t="s">
        <v>837</v>
      </c>
      <c r="H452" s="4">
        <f>F452/freq.sum.r6e</f>
        <v>7.9668578712555765E-5</v>
      </c>
      <c r="I452" s="1" t="str">
        <f>_xlfn.LET(_xlpm.sep,":",_xlpm.w,$G452,LEFT(_xlpm.w,FIND(_xlpm.sep,_xlpm.w)-1))</f>
        <v>əbz</v>
      </c>
      <c r="J452" s="1" t="str">
        <f>_xlfn.LET(_xlpm.sep,":",_xlpm.w,$G452,RIGHT(_xlpm.w,LEN(_xlpm.w)-FIND(_xlpm.sep,_xlpm.w)))</f>
        <v>obs</v>
      </c>
      <c r="K452" s="10">
        <f>_xlfn.LET(_xlpm.w,I452,LEN(_xlpm.w))</f>
        <v>3</v>
      </c>
      <c r="L452" s="10">
        <f>_xlfn.LET(_xlpm.w,J452,LEN(_xlpm.w))</f>
        <v>3</v>
      </c>
      <c r="M452" s="10">
        <f>_xlfn.LET(_xlpm.a,K452,_xlpm.b,L452,MAX(_xlpm.a,_xlpm.b))</f>
        <v>3</v>
      </c>
      <c r="N452" s="10">
        <f>_xlfn.LET(_xlpm.d,(K452,L452),MAX(_xlpm.d)-MIN(_xlpm.d))</f>
        <v>0</v>
      </c>
      <c r="O452" s="1" t="str">
        <f>_xlfn.LET(_xlpm.sep,":",_xlpm.w,$G452,_xlfn.CONCAT("~",RIGHT(_xlpm.w,LEN(_xlpm.w)-FIND(_xlpm.sep,_xlpm.w)),"~"))</f>
        <v>~obs~</v>
      </c>
      <c r="P452" s="1" t="str">
        <f>_xlfn.LET(_xlpm.sep,":",_xlpm.w,$G452,_xlfn.CONCAT("[",LEFT(_xlpm.w,FIND(_xlpm.sep,_xlpm.w)-1),"]"))</f>
        <v>[əbz]</v>
      </c>
      <c r="Q452" s="14" cm="1">
        <f t="array" ref="Q452">SUM(_xlfn._xlws.FILTER($H$2:$H$2302,_xlfn.MAP($O$2:$O$2302,_xlfn.LAMBDA(_xlpm.x,_xlpm.x=$O452))))</f>
        <v>1.5933715742511153E-4</v>
      </c>
      <c r="R452" s="14">
        <f>$H452/Q452</f>
        <v>0.5</v>
      </c>
      <c r="S452" s="14" cm="1">
        <f t="array" ref="S452">SUM(_xlfn._xlws.FILTER($H$2:$H$2302,_xlfn.MAP($P$2:$P$2302,_xlfn.LAMBDA(_xlpm.x,_xlpm.x=$P452))))</f>
        <v>7.9668578712555765E-5</v>
      </c>
      <c r="T452" s="14">
        <f>$H452/S452</f>
        <v>1</v>
      </c>
      <c r="U452" s="14">
        <f>_xlfn.LET(_xlpm.freq,F452,_xlpm.size,M452+1,_xlpm.F,V452,LOG(1+_xlpm.freq)*LOG(1+_xlpm.size)*_xlpm.F)</f>
        <v>0.14027395824968311</v>
      </c>
      <c r="V452" s="14">
        <f>_xlfn.LET(_xlpm.a,T452,_xlpm.b,R452,2*_xlpm.a*_xlpm.b/(_xlpm.a+_xlpm.b))</f>
        <v>0.66666666666666663</v>
      </c>
      <c r="W452" s="14">
        <f>_xlfn.LET(_xlpm.p,R452,_xlpm.q,T452,LOG(_xlpm.p/_xlpm.q))</f>
        <v>-0.3010299956639812</v>
      </c>
      <c r="X452" s="2"/>
      <c r="AC452" s="2"/>
      <c r="AH452" s="2"/>
      <c r="AI452" s="2"/>
    </row>
    <row r="453" spans="1:35">
      <c r="A453" s="1" t="str">
        <f>_xlfn.LET(_xlpm.sep," : ",CONCATENATE(O453,_xlpm.sep,P453))</f>
        <v>~edl~ : [ɛdl]</v>
      </c>
      <c r="B453" s="1">
        <f>_xlfn.LET(_xlpm.d,$G453,_xlpm.k,_xlfn.CONCAT(LEFT(TRIM(B$1),1),"*"),COUNTIF(_xlpm.d,_xlpm.k))</f>
        <v>0</v>
      </c>
      <c r="C453" s="1">
        <f>_xlfn.LET(_xlpm.d,$G453,_xlpm.k,_xlfn.CONCAT(LEFT(TRIM(C$1),1),"*"),COUNTIF(_xlpm.d,_xlpm.k))</f>
        <v>0</v>
      </c>
      <c r="D453" s="1">
        <f>_xlfn.LET(_xlpm.d,$G453,_xlpm.k,_xlfn.CONCAT(LEFT(TRIM(D$1),1),"*"),COUNTIF(_xlpm.d,_xlpm.k))</f>
        <v>0</v>
      </c>
      <c r="E453" s="1">
        <f>LOG(F453+1,10)</f>
        <v>0.30102999566398114</v>
      </c>
      <c r="F453" s="7">
        <v>1</v>
      </c>
      <c r="G453" s="9" t="s">
        <v>866</v>
      </c>
      <c r="H453" s="4">
        <f>F453/freq.sum.r6e</f>
        <v>7.9668578712555765E-5</v>
      </c>
      <c r="I453" s="4" t="str">
        <f>_xlfn.LET(_xlpm.sep,":",_xlpm.w,$G453,LEFT(_xlpm.w,FIND(_xlpm.sep,_xlpm.w)-1))</f>
        <v>ɛdl</v>
      </c>
      <c r="J453" s="4" t="str">
        <f>_xlfn.LET(_xlpm.sep,":",_xlpm.w,$G453,RIGHT(_xlpm.w,LEN(_xlpm.w)-FIND(_xlpm.sep,_xlpm.w)))</f>
        <v>edl</v>
      </c>
      <c r="K453" s="10">
        <f>_xlfn.LET(_xlpm.w,I453,LEN(_xlpm.w))</f>
        <v>3</v>
      </c>
      <c r="L453" s="10">
        <f>_xlfn.LET(_xlpm.w,J453,LEN(_xlpm.w))</f>
        <v>3</v>
      </c>
      <c r="M453" s="10">
        <f>_xlfn.LET(_xlpm.a,K453,_xlpm.b,L453,MAX(_xlpm.a,_xlpm.b))</f>
        <v>3</v>
      </c>
      <c r="N453" s="10">
        <f>_xlfn.LET(_xlpm.d,(K453,L453),MAX(_xlpm.d)-MIN(_xlpm.d))</f>
        <v>0</v>
      </c>
      <c r="O453" s="1" t="str">
        <f>_xlfn.LET(_xlpm.sep,":",_xlpm.w,$G453,_xlfn.CONCAT("~",RIGHT(_xlpm.w,LEN(_xlpm.w)-FIND(_xlpm.sep,_xlpm.w)),"~"))</f>
        <v>~edl~</v>
      </c>
      <c r="P453" s="1" t="str">
        <f>_xlfn.LET(_xlpm.sep,":",_xlpm.w,$G453,_xlfn.CONCAT("[",LEFT(_xlpm.w,FIND(_xlpm.sep,_xlpm.w)-1),"]"))</f>
        <v>[ɛdl]</v>
      </c>
      <c r="Q453" s="14" cm="1">
        <f t="array" ref="Q453">SUM(_xlfn._xlws.FILTER($H$2:$H$2300,_xlfn.MAP($O$2:$O$2300,_xlfn.LAMBDA(_xlpm.x,_xlpm.x=$O453))))</f>
        <v>1.5933715742511153E-4</v>
      </c>
      <c r="R453" s="14">
        <f>$H453/Q453</f>
        <v>0.5</v>
      </c>
      <c r="S453" s="14" cm="1">
        <f t="array" ref="S453">SUM(_xlfn._xlws.FILTER($H$2:$H$2300,_xlfn.MAP($P$2:$P$2300,_xlfn.LAMBDA(_xlpm.x,_xlpm.x=$P453))))</f>
        <v>7.9668578712555765E-5</v>
      </c>
      <c r="T453" s="14">
        <f>$H453/S453</f>
        <v>1</v>
      </c>
      <c r="U453" s="14">
        <f>_xlfn.LET(_xlpm.freq,F453,_xlpm.size,M453+1,_xlpm.F,V453,LOG(1+_xlpm.freq)*LOG(1+_xlpm.size)*_xlpm.F)</f>
        <v>0.14027395824968311</v>
      </c>
      <c r="V453" s="14">
        <f>_xlfn.LET(_xlpm.a,T453,_xlpm.b,R453,2*_xlpm.a*_xlpm.b/(_xlpm.a+_xlpm.b))</f>
        <v>0.66666666666666663</v>
      </c>
      <c r="W453" s="14">
        <f>_xlfn.LET(_xlpm.p,R453,_xlpm.q,T453,LOG(_xlpm.p/_xlpm.q))</f>
        <v>-0.3010299956639812</v>
      </c>
      <c r="X453" s="2"/>
      <c r="AC453" s="2"/>
      <c r="AH453" s="2"/>
      <c r="AI453" s="2"/>
    </row>
    <row r="454" spans="1:35">
      <c r="A454" s="1" t="str">
        <f>_xlfn.LET(_xlpm.sep," : ",CONCATENATE(O454,_xlpm.sep,P454))</f>
        <v>~often~ : [ɑfn]</v>
      </c>
      <c r="B454" s="1">
        <f>_xlfn.LET(_xlpm.d,$G454,_xlpm.k,_xlfn.CONCAT(LEFT(TRIM(B$1),1),"*"),COUNTIF(_xlpm.d,_xlpm.k))</f>
        <v>0</v>
      </c>
      <c r="C454" s="1">
        <f>_xlfn.LET(_xlpm.d,$G454,_xlpm.k,_xlfn.CONCAT(LEFT(TRIM(C$1),1),"*"),COUNTIF(_xlpm.d,_xlpm.k))</f>
        <v>0</v>
      </c>
      <c r="D454" s="1">
        <f>_xlfn.LET(_xlpm.d,$G454,_xlpm.k,_xlfn.CONCAT(LEFT(TRIM(D$1),1),"*"),COUNTIF(_xlpm.d,_xlpm.k))</f>
        <v>0</v>
      </c>
      <c r="E454" s="1">
        <f>LOG(F454+1,10)</f>
        <v>0.30102999566398114</v>
      </c>
      <c r="F454" s="7">
        <v>1</v>
      </c>
      <c r="G454" s="9" t="s">
        <v>948</v>
      </c>
      <c r="H454" s="4">
        <f>F454/freq.sum.r6e</f>
        <v>7.9668578712555765E-5</v>
      </c>
      <c r="I454" s="1" t="str">
        <f>_xlfn.LET(_xlpm.sep,":",_xlpm.w,$G454,LEFT(_xlpm.w,FIND(_xlpm.sep,_xlpm.w)-1))</f>
        <v>ɑfn</v>
      </c>
      <c r="J454" s="1" t="str">
        <f>_xlfn.LET(_xlpm.sep,":",_xlpm.w,$G454,RIGHT(_xlpm.w,LEN(_xlpm.w)-FIND(_xlpm.sep,_xlpm.w)))</f>
        <v>often</v>
      </c>
      <c r="K454" s="10">
        <f>_xlfn.LET(_xlpm.w,I454,LEN(_xlpm.w))</f>
        <v>3</v>
      </c>
      <c r="L454" s="10">
        <f>_xlfn.LET(_xlpm.w,J454,LEN(_xlpm.w))</f>
        <v>5</v>
      </c>
      <c r="M454" s="10">
        <f>_xlfn.LET(_xlpm.a,K454,_xlpm.b,L454,MAX(_xlpm.a,_xlpm.b))</f>
        <v>5</v>
      </c>
      <c r="N454" s="10">
        <f>_xlfn.LET(_xlpm.d,(K454,L454),MAX(_xlpm.d)-MIN(_xlpm.d))</f>
        <v>2</v>
      </c>
      <c r="O454" s="1" t="str">
        <f>_xlfn.LET(_xlpm.sep,":",_xlpm.w,$G454,_xlfn.CONCAT("~",RIGHT(_xlpm.w,LEN(_xlpm.w)-FIND(_xlpm.sep,_xlpm.w)),"~"))</f>
        <v>~often~</v>
      </c>
      <c r="P454" s="1" t="str">
        <f>_xlfn.LET(_xlpm.sep,":",_xlpm.w,$G454,_xlfn.CONCAT("[",LEFT(_xlpm.w,FIND(_xlpm.sep,_xlpm.w)-1),"]"))</f>
        <v>[ɑfn]</v>
      </c>
      <c r="Q454" s="14" cm="1">
        <f t="array" ref="Q454">SUM(_xlfn._xlws.FILTER($H$2:$H$2302,_xlfn.MAP($O$2:$O$2302,_xlfn.LAMBDA(_xlpm.x,_xlpm.x=$O454))))</f>
        <v>1.5933715742511153E-4</v>
      </c>
      <c r="R454" s="14">
        <f>$H454/Q454</f>
        <v>0.5</v>
      </c>
      <c r="S454" s="14" cm="1">
        <f t="array" ref="S454">SUM(_xlfn._xlws.FILTER($H$2:$H$2302,_xlfn.MAP($P$2:$P$2302,_xlfn.LAMBDA(_xlpm.x,_xlpm.x=$P454))))</f>
        <v>7.9668578712555765E-5</v>
      </c>
      <c r="T454" s="14">
        <f>$H454/S454</f>
        <v>1</v>
      </c>
      <c r="U454" s="14">
        <f>_xlfn.LET(_xlpm.freq,F454,_xlpm.size,M454+1,_xlpm.F,V454,LOG(1+_xlpm.freq)*LOG(1+_xlpm.size)*_xlpm.F)</f>
        <v>0.16959990621408716</v>
      </c>
      <c r="V454" s="14">
        <f>_xlfn.LET(_xlpm.a,T454,_xlpm.b,R454,2*_xlpm.a*_xlpm.b/(_xlpm.a+_xlpm.b))</f>
        <v>0.66666666666666663</v>
      </c>
      <c r="W454" s="14">
        <f>_xlfn.LET(_xlpm.p,R454,_xlpm.q,T454,LOG(_xlpm.p/_xlpm.q))</f>
        <v>-0.3010299956639812</v>
      </c>
      <c r="X454" s="2"/>
      <c r="AC454" s="2"/>
      <c r="AH454" s="2"/>
      <c r="AI454" s="2"/>
    </row>
    <row r="455" spans="1:35">
      <c r="A455" s="1" t="str">
        <f>_xlfn.LET(_xlpm.sep," : ",CONCATENATE(O455,_xlpm.sep,P455))</f>
        <v>~often~ : [ɔfn]</v>
      </c>
      <c r="B455" s="1">
        <f>_xlfn.LET(_xlpm.d,$G455,_xlpm.k,_xlfn.CONCAT(LEFT(TRIM(B$1),1),"*"),COUNTIF(_xlpm.d,_xlpm.k))</f>
        <v>0</v>
      </c>
      <c r="C455" s="1">
        <f>_xlfn.LET(_xlpm.d,$G455,_xlpm.k,_xlfn.CONCAT(LEFT(TRIM(C$1),1),"*"),COUNTIF(_xlpm.d,_xlpm.k))</f>
        <v>0</v>
      </c>
      <c r="D455" s="1">
        <f>_xlfn.LET(_xlpm.d,$G455,_xlpm.k,_xlfn.CONCAT(LEFT(TRIM(D$1),1),"*"),COUNTIF(_xlpm.d,_xlpm.k))</f>
        <v>0</v>
      </c>
      <c r="E455" s="1">
        <f>LOG(F455+1,10)</f>
        <v>0.30102999566398114</v>
      </c>
      <c r="F455" s="7">
        <v>1</v>
      </c>
      <c r="G455" s="9" t="s">
        <v>949</v>
      </c>
      <c r="H455" s="4">
        <f>F455/freq.sum.r6e</f>
        <v>7.9668578712555765E-5</v>
      </c>
      <c r="I455" s="4" t="str">
        <f>_xlfn.LET(_xlpm.sep,":",_xlpm.w,$G455,LEFT(_xlpm.w,FIND(_xlpm.sep,_xlpm.w)-1))</f>
        <v>ɔfn</v>
      </c>
      <c r="J455" s="4" t="str">
        <f>_xlfn.LET(_xlpm.sep,":",_xlpm.w,$G455,RIGHT(_xlpm.w,LEN(_xlpm.w)-FIND(_xlpm.sep,_xlpm.w)))</f>
        <v>often</v>
      </c>
      <c r="K455" s="10">
        <f>_xlfn.LET(_xlpm.w,I455,LEN(_xlpm.w))</f>
        <v>3</v>
      </c>
      <c r="L455" s="10">
        <f>_xlfn.LET(_xlpm.w,J455,LEN(_xlpm.w))</f>
        <v>5</v>
      </c>
      <c r="M455" s="10">
        <f>_xlfn.LET(_xlpm.a,K455,_xlpm.b,L455,MAX(_xlpm.a,_xlpm.b))</f>
        <v>5</v>
      </c>
      <c r="N455" s="10">
        <f>_xlfn.LET(_xlpm.d,(K455,L455),MAX(_xlpm.d)-MIN(_xlpm.d))</f>
        <v>2</v>
      </c>
      <c r="O455" s="1" t="str">
        <f>_xlfn.LET(_xlpm.sep,":",_xlpm.w,$G455,_xlfn.CONCAT("~",RIGHT(_xlpm.w,LEN(_xlpm.w)-FIND(_xlpm.sep,_xlpm.w)),"~"))</f>
        <v>~often~</v>
      </c>
      <c r="P455" s="1" t="str">
        <f>_xlfn.LET(_xlpm.sep,":",_xlpm.w,$G455,_xlfn.CONCAT("[",LEFT(_xlpm.w,FIND(_xlpm.sep,_xlpm.w)-1),"]"))</f>
        <v>[ɔfn]</v>
      </c>
      <c r="Q455" s="14" cm="1">
        <f t="array" ref="Q455">SUM(_xlfn._xlws.FILTER($H$2:$H$2300,_xlfn.MAP($O$2:$O$2300,_xlfn.LAMBDA(_xlpm.x,_xlpm.x=$O455))))</f>
        <v>1.5933715742511153E-4</v>
      </c>
      <c r="R455" s="14">
        <f>$H455/Q455</f>
        <v>0.5</v>
      </c>
      <c r="S455" s="14" cm="1">
        <f t="array" ref="S455">SUM(_xlfn._xlws.FILTER($H$2:$H$2300,_xlfn.MAP($P$2:$P$2300,_xlfn.LAMBDA(_xlpm.x,_xlpm.x=$P455))))</f>
        <v>7.9668578712555765E-5</v>
      </c>
      <c r="T455" s="14">
        <f>$H455/S455</f>
        <v>1</v>
      </c>
      <c r="U455" s="14">
        <f>_xlfn.LET(_xlpm.freq,F455,_xlpm.size,M455+1,_xlpm.F,V455,LOG(1+_xlpm.freq)*LOG(1+_xlpm.size)*_xlpm.F)</f>
        <v>0.16959990621408716</v>
      </c>
      <c r="V455" s="14">
        <f>_xlfn.LET(_xlpm.a,T455,_xlpm.b,R455,2*_xlpm.a*_xlpm.b/(_xlpm.a+_xlpm.b))</f>
        <v>0.66666666666666663</v>
      </c>
      <c r="W455" s="14">
        <f>_xlfn.LET(_xlpm.p,R455,_xlpm.q,T455,LOG(_xlpm.p/_xlpm.q))</f>
        <v>-0.3010299956639812</v>
      </c>
      <c r="X455" s="2"/>
      <c r="AC455" s="2"/>
      <c r="AH455" s="2"/>
      <c r="AI455" s="2"/>
    </row>
    <row r="456" spans="1:35">
      <c r="A456" s="1" t="str">
        <f>_xlfn.LET(_xlpm.sep," : ",CONCATENATE(O456,_xlpm.sep,P456))</f>
        <v>~aught~ : [ʌft]</v>
      </c>
      <c r="B456" s="1">
        <f>_xlfn.LET(_xlpm.d,$G456,_xlpm.k,_xlfn.CONCAT(LEFT(TRIM(B$1),1),"*"),COUNTIF(_xlpm.d,_xlpm.k))</f>
        <v>0</v>
      </c>
      <c r="C456" s="1">
        <f>_xlfn.LET(_xlpm.d,$G456,_xlpm.k,_xlfn.CONCAT(LEFT(TRIM(C$1),1),"*"),COUNTIF(_xlpm.d,_xlpm.k))</f>
        <v>0</v>
      </c>
      <c r="D456" s="1">
        <f>_xlfn.LET(_xlpm.d,$G456,_xlpm.k,_xlfn.CONCAT(LEFT(TRIM(D$1),1),"*"),COUNTIF(_xlpm.d,_xlpm.k))</f>
        <v>0</v>
      </c>
      <c r="E456" s="1">
        <f>LOG(F456+1,10)</f>
        <v>0.30102999566398114</v>
      </c>
      <c r="F456" s="7">
        <v>1</v>
      </c>
      <c r="G456" s="9" t="s">
        <v>951</v>
      </c>
      <c r="H456" s="4">
        <f>F456/freq.sum.r6e</f>
        <v>7.9668578712555765E-5</v>
      </c>
      <c r="I456" s="1" t="str">
        <f>_xlfn.LET(_xlpm.sep,":",_xlpm.w,$G456,LEFT(_xlpm.w,FIND(_xlpm.sep,_xlpm.w)-1))</f>
        <v>ʌft</v>
      </c>
      <c r="J456" s="1" t="str">
        <f>_xlfn.LET(_xlpm.sep,":",_xlpm.w,$G456,RIGHT(_xlpm.w,LEN(_xlpm.w)-FIND(_xlpm.sep,_xlpm.w)))</f>
        <v>aught</v>
      </c>
      <c r="K456" s="10">
        <f>_xlfn.LET(_xlpm.w,I456,LEN(_xlpm.w))</f>
        <v>3</v>
      </c>
      <c r="L456" s="10">
        <f>_xlfn.LET(_xlpm.w,J456,LEN(_xlpm.w))</f>
        <v>5</v>
      </c>
      <c r="M456" s="10">
        <f>_xlfn.LET(_xlpm.a,K456,_xlpm.b,L456,MAX(_xlpm.a,_xlpm.b))</f>
        <v>5</v>
      </c>
      <c r="N456" s="10">
        <f>_xlfn.LET(_xlpm.d,(K456,L456),MAX(_xlpm.d)-MIN(_xlpm.d))</f>
        <v>2</v>
      </c>
      <c r="O456" s="1" t="str">
        <f>_xlfn.LET(_xlpm.sep,":",_xlpm.w,$G456,_xlfn.CONCAT("~",RIGHT(_xlpm.w,LEN(_xlpm.w)-FIND(_xlpm.sep,_xlpm.w)),"~"))</f>
        <v>~aught~</v>
      </c>
      <c r="P456" s="1" t="str">
        <f>_xlfn.LET(_xlpm.sep,":",_xlpm.w,$G456,_xlfn.CONCAT("[",LEFT(_xlpm.w,FIND(_xlpm.sep,_xlpm.w)-1),"]"))</f>
        <v>[ʌft]</v>
      </c>
      <c r="Q456" s="14" cm="1">
        <f t="array" ref="Q456">SUM(_xlfn._xlws.FILTER($H$2:$H$2300,_xlfn.MAP($O$2:$O$2300,_xlfn.LAMBDA(_xlpm.x,_xlpm.x=$O456))))</f>
        <v>1.5933715742511153E-4</v>
      </c>
      <c r="R456" s="14">
        <f>$H456/Q456</f>
        <v>0.5</v>
      </c>
      <c r="S456" s="14" cm="1">
        <f t="array" ref="S456">SUM(_xlfn._xlws.FILTER($H$2:$H$2300,_xlfn.MAP($P$2:$P$2300,_xlfn.LAMBDA(_xlpm.x,_xlpm.x=$P456))))</f>
        <v>7.9668578712555765E-5</v>
      </c>
      <c r="T456" s="14">
        <f>$H456/S456</f>
        <v>1</v>
      </c>
      <c r="U456" s="14">
        <f>_xlfn.LET(_xlpm.freq,F456,_xlpm.size,M456+1,_xlpm.F,V456,LOG(1+_xlpm.freq)*LOG(1+_xlpm.size)*_xlpm.F)</f>
        <v>0.16959990621408716</v>
      </c>
      <c r="V456" s="14">
        <f>_xlfn.LET(_xlpm.a,T456,_xlpm.b,R456,2*_xlpm.a*_xlpm.b/(_xlpm.a+_xlpm.b))</f>
        <v>0.66666666666666663</v>
      </c>
      <c r="W456" s="14">
        <f>_xlfn.LET(_xlpm.p,R456,_xlpm.q,T456,LOG(_xlpm.p/_xlpm.q))</f>
        <v>-0.3010299956639812</v>
      </c>
      <c r="X456" s="2"/>
      <c r="AC456" s="2"/>
      <c r="AH456" s="2"/>
      <c r="AI456" s="2"/>
    </row>
    <row r="457" spans="1:35">
      <c r="A457" s="1" t="str">
        <f>_xlfn.LET(_xlpm.sep," : ",CONCATENATE(O457,_xlpm.sep,P457))</f>
        <v>~uh~ : [ʊh]</v>
      </c>
      <c r="B457" s="1">
        <f>_xlfn.LET(_xlpm.d,$G457,_xlpm.k,_xlfn.CONCAT(LEFT(TRIM(B$1),1),"*"),COUNTIF(_xlpm.d,_xlpm.k))</f>
        <v>0</v>
      </c>
      <c r="C457" s="1">
        <f>_xlfn.LET(_xlpm.d,$G457,_xlpm.k,_xlfn.CONCAT(LEFT(TRIM(C$1),1),"*"),COUNTIF(_xlpm.d,_xlpm.k))</f>
        <v>0</v>
      </c>
      <c r="D457" s="1">
        <f>_xlfn.LET(_xlpm.d,$G457,_xlpm.k,_xlfn.CONCAT(LEFT(TRIM(D$1),1),"*"),COUNTIF(_xlpm.d,_xlpm.k))</f>
        <v>0</v>
      </c>
      <c r="E457" s="1">
        <f>LOG(F457+1,10)</f>
        <v>0.30102999566398114</v>
      </c>
      <c r="F457" s="7">
        <v>1</v>
      </c>
      <c r="G457" s="9" t="s">
        <v>962</v>
      </c>
      <c r="H457" s="4">
        <f>F457/freq.sum.r6e</f>
        <v>7.9668578712555765E-5</v>
      </c>
      <c r="I457" s="4" t="str">
        <f>_xlfn.LET(_xlpm.sep,":",_xlpm.w,$G457,LEFT(_xlpm.w,FIND(_xlpm.sep,_xlpm.w)-1))</f>
        <v>ʊh</v>
      </c>
      <c r="J457" s="4" t="str">
        <f>_xlfn.LET(_xlpm.sep,":",_xlpm.w,$G457,RIGHT(_xlpm.w,LEN(_xlpm.w)-FIND(_xlpm.sep,_xlpm.w)))</f>
        <v>uh</v>
      </c>
      <c r="K457" s="10">
        <f>_xlfn.LET(_xlpm.w,I457,LEN(_xlpm.w))</f>
        <v>2</v>
      </c>
      <c r="L457" s="10">
        <f>_xlfn.LET(_xlpm.w,J457,LEN(_xlpm.w))</f>
        <v>2</v>
      </c>
      <c r="M457" s="10">
        <f>_xlfn.LET(_xlpm.a,K457,_xlpm.b,L457,MAX(_xlpm.a,_xlpm.b))</f>
        <v>2</v>
      </c>
      <c r="N457" s="10">
        <f>_xlfn.LET(_xlpm.d,(K457,L457),MAX(_xlpm.d)-MIN(_xlpm.d))</f>
        <v>0</v>
      </c>
      <c r="O457" s="1" t="str">
        <f>_xlfn.LET(_xlpm.sep,":",_xlpm.w,$G457,_xlfn.CONCAT("~",RIGHT(_xlpm.w,LEN(_xlpm.w)-FIND(_xlpm.sep,_xlpm.w)),"~"))</f>
        <v>~uh~</v>
      </c>
      <c r="P457" s="1" t="str">
        <f>_xlfn.LET(_xlpm.sep,":",_xlpm.w,$G457,_xlfn.CONCAT("[",LEFT(_xlpm.w,FIND(_xlpm.sep,_xlpm.w)-1),"]"))</f>
        <v>[ʊh]</v>
      </c>
      <c r="Q457" s="14" cm="1">
        <f t="array" ref="Q457">SUM(_xlfn._xlws.FILTER($H$2:$H$2300,_xlfn.MAP($O$2:$O$2300,_xlfn.LAMBDA(_xlpm.x,_xlpm.x=$O457))))</f>
        <v>1.5933715742511153E-4</v>
      </c>
      <c r="R457" s="14">
        <f>$H457/Q457</f>
        <v>0.5</v>
      </c>
      <c r="S457" s="14" cm="1">
        <f t="array" ref="S457">SUM(_xlfn._xlws.FILTER($H$2:$H$2300,_xlfn.MAP($P$2:$P$2300,_xlfn.LAMBDA(_xlpm.x,_xlpm.x=$P457))))</f>
        <v>7.9668578712555765E-5</v>
      </c>
      <c r="T457" s="14">
        <f>$H457/S457</f>
        <v>1</v>
      </c>
      <c r="U457" s="14">
        <f>_xlfn.LET(_xlpm.freq,F457,_xlpm.size,M457+1,_xlpm.F,V457,LOG(1+_xlpm.freq)*LOG(1+_xlpm.size)*_xlpm.F)</f>
        <v>0.12082541105260872</v>
      </c>
      <c r="V457" s="14">
        <f>_xlfn.LET(_xlpm.a,T457,_xlpm.b,R457,2*_xlpm.a*_xlpm.b/(_xlpm.a+_xlpm.b))</f>
        <v>0.66666666666666663</v>
      </c>
      <c r="W457" s="14">
        <f>_xlfn.LET(_xlpm.p,R457,_xlpm.q,T457,LOG(_xlpm.p/_xlpm.q))</f>
        <v>-0.3010299956639812</v>
      </c>
      <c r="X457" s="2"/>
      <c r="AC457" s="2"/>
      <c r="AH457" s="2"/>
      <c r="AI457" s="2"/>
    </row>
    <row r="458" spans="1:35">
      <c r="A458" s="1" t="str">
        <f>_xlfn.LET(_xlpm.sep," : ",CONCATENATE(O458,_xlpm.sep,P458))</f>
        <v>~ecl~ : [ɛkl]</v>
      </c>
      <c r="B458" s="1">
        <f>_xlfn.LET(_xlpm.d,$G458,_xlpm.k,_xlfn.CONCAT(LEFT(TRIM(B$1),1),"*"),COUNTIF(_xlpm.d,_xlpm.k))</f>
        <v>0</v>
      </c>
      <c r="C458" s="1">
        <f>_xlfn.LET(_xlpm.d,$G458,_xlpm.k,_xlfn.CONCAT(LEFT(TRIM(C$1),1),"*"),COUNTIF(_xlpm.d,_xlpm.k))</f>
        <v>0</v>
      </c>
      <c r="D458" s="1">
        <f>_xlfn.LET(_xlpm.d,$G458,_xlpm.k,_xlfn.CONCAT(LEFT(TRIM(D$1),1),"*"),COUNTIF(_xlpm.d,_xlpm.k))</f>
        <v>0</v>
      </c>
      <c r="E458" s="1">
        <f>LOG(F458+1,10)</f>
        <v>0.30102999566398114</v>
      </c>
      <c r="F458" s="7">
        <v>1</v>
      </c>
      <c r="G458" s="9" t="s">
        <v>993</v>
      </c>
      <c r="H458" s="4">
        <f>F458/freq.sum.r6e</f>
        <v>7.9668578712555765E-5</v>
      </c>
      <c r="I458" s="1" t="str">
        <f>_xlfn.LET(_xlpm.sep,":",_xlpm.w,$G458,LEFT(_xlpm.w,FIND(_xlpm.sep,_xlpm.w)-1))</f>
        <v>ɛkl</v>
      </c>
      <c r="J458" s="1" t="str">
        <f>_xlfn.LET(_xlpm.sep,":",_xlpm.w,$G458,RIGHT(_xlpm.w,LEN(_xlpm.w)-FIND(_xlpm.sep,_xlpm.w)))</f>
        <v>ecl</v>
      </c>
      <c r="K458" s="10">
        <f>_xlfn.LET(_xlpm.w,I458,LEN(_xlpm.w))</f>
        <v>3</v>
      </c>
      <c r="L458" s="10">
        <f>_xlfn.LET(_xlpm.w,J458,LEN(_xlpm.w))</f>
        <v>3</v>
      </c>
      <c r="M458" s="10">
        <f>_xlfn.LET(_xlpm.a,K458,_xlpm.b,L458,MAX(_xlpm.a,_xlpm.b))</f>
        <v>3</v>
      </c>
      <c r="N458" s="10">
        <f>_xlfn.LET(_xlpm.d,(K458,L458),MAX(_xlpm.d)-MIN(_xlpm.d))</f>
        <v>0</v>
      </c>
      <c r="O458" s="1" t="str">
        <f>_xlfn.LET(_xlpm.sep,":",_xlpm.w,$G458,_xlfn.CONCAT("~",RIGHT(_xlpm.w,LEN(_xlpm.w)-FIND(_xlpm.sep,_xlpm.w)),"~"))</f>
        <v>~ecl~</v>
      </c>
      <c r="P458" s="1" t="str">
        <f>_xlfn.LET(_xlpm.sep,":",_xlpm.w,$G458,_xlfn.CONCAT("[",LEFT(_xlpm.w,FIND(_xlpm.sep,_xlpm.w)-1),"]"))</f>
        <v>[ɛkl]</v>
      </c>
      <c r="Q458" s="14" cm="1">
        <f t="array" ref="Q458">SUM(_xlfn._xlws.FILTER($H$2:$H$2302,_xlfn.MAP($O$2:$O$2302,_xlfn.LAMBDA(_xlpm.x,_xlpm.x=$O458))))</f>
        <v>1.5933715742511153E-4</v>
      </c>
      <c r="R458" s="14">
        <f>$H458/Q458</f>
        <v>0.5</v>
      </c>
      <c r="S458" s="14" cm="1">
        <f t="array" ref="S458">SUM(_xlfn._xlws.FILTER($H$2:$H$2302,_xlfn.MAP($P$2:$P$2302,_xlfn.LAMBDA(_xlpm.x,_xlpm.x=$P458))))</f>
        <v>7.9668578712555765E-5</v>
      </c>
      <c r="T458" s="14">
        <f>$H458/S458</f>
        <v>1</v>
      </c>
      <c r="U458" s="14">
        <f>_xlfn.LET(_xlpm.freq,F458,_xlpm.size,M458+1,_xlpm.F,V458,LOG(1+_xlpm.freq)*LOG(1+_xlpm.size)*_xlpm.F)</f>
        <v>0.14027395824968311</v>
      </c>
      <c r="V458" s="14">
        <f>_xlfn.LET(_xlpm.a,T458,_xlpm.b,R458,2*_xlpm.a*_xlpm.b/(_xlpm.a+_xlpm.b))</f>
        <v>0.66666666666666663</v>
      </c>
      <c r="W458" s="14">
        <f>_xlfn.LET(_xlpm.p,R458,_xlpm.q,T458,LOG(_xlpm.p/_xlpm.q))</f>
        <v>-0.3010299956639812</v>
      </c>
      <c r="X458" s="2"/>
      <c r="AC458" s="2"/>
      <c r="AH458" s="2"/>
      <c r="AI458" s="2"/>
    </row>
    <row r="459" spans="1:35">
      <c r="A459" s="1" t="str">
        <f>_xlfn.LET(_xlpm.sep," : ",CONCATENATE(O459,_xlpm.sep,P459))</f>
        <v>~ecl~ : [ɪkl]</v>
      </c>
      <c r="B459" s="1">
        <f>_xlfn.LET(_xlpm.d,$G459,_xlpm.k,_xlfn.CONCAT(LEFT(TRIM(B$1),1),"*"),COUNTIF(_xlpm.d,_xlpm.k))</f>
        <v>0</v>
      </c>
      <c r="C459" s="1">
        <f>_xlfn.LET(_xlpm.d,$G459,_xlpm.k,_xlfn.CONCAT(LEFT(TRIM(C$1),1),"*"),COUNTIF(_xlpm.d,_xlpm.k))</f>
        <v>0</v>
      </c>
      <c r="D459" s="1">
        <f>_xlfn.LET(_xlpm.d,$G459,_xlpm.k,_xlfn.CONCAT(LEFT(TRIM(D$1),1),"*"),COUNTIF(_xlpm.d,_xlpm.k))</f>
        <v>0</v>
      </c>
      <c r="E459" s="1">
        <f>LOG(F459+1,10)</f>
        <v>0.30102999566398114</v>
      </c>
      <c r="F459" s="7">
        <v>1</v>
      </c>
      <c r="G459" s="9" t="s">
        <v>994</v>
      </c>
      <c r="H459" s="4">
        <f>F459/freq.sum.r6e</f>
        <v>7.9668578712555765E-5</v>
      </c>
      <c r="I459" s="1" t="str">
        <f>_xlfn.LET(_xlpm.sep,":",_xlpm.w,$G459,LEFT(_xlpm.w,FIND(_xlpm.sep,_xlpm.w)-1))</f>
        <v>ɪkl</v>
      </c>
      <c r="J459" s="1" t="str">
        <f>_xlfn.LET(_xlpm.sep,":",_xlpm.w,$G459,RIGHT(_xlpm.w,LEN(_xlpm.w)-FIND(_xlpm.sep,_xlpm.w)))</f>
        <v>ecl</v>
      </c>
      <c r="K459" s="10">
        <f>_xlfn.LET(_xlpm.w,I459,LEN(_xlpm.w))</f>
        <v>3</v>
      </c>
      <c r="L459" s="10">
        <f>_xlfn.LET(_xlpm.w,J459,LEN(_xlpm.w))</f>
        <v>3</v>
      </c>
      <c r="M459" s="10">
        <f>_xlfn.LET(_xlpm.a,K459,_xlpm.b,L459,MAX(_xlpm.a,_xlpm.b))</f>
        <v>3</v>
      </c>
      <c r="N459" s="10">
        <f>_xlfn.LET(_xlpm.d,(K459,L459),MAX(_xlpm.d)-MIN(_xlpm.d))</f>
        <v>0</v>
      </c>
      <c r="O459" s="1" t="str">
        <f>_xlfn.LET(_xlpm.sep,":",_xlpm.w,$G459,_xlfn.CONCAT("~",RIGHT(_xlpm.w,LEN(_xlpm.w)-FIND(_xlpm.sep,_xlpm.w)),"~"))</f>
        <v>~ecl~</v>
      </c>
      <c r="P459" s="1" t="str">
        <f>_xlfn.LET(_xlpm.sep,":",_xlpm.w,$G459,_xlfn.CONCAT("[",LEFT(_xlpm.w,FIND(_xlpm.sep,_xlpm.w)-1),"]"))</f>
        <v>[ɪkl]</v>
      </c>
      <c r="Q459" s="14" cm="1">
        <f t="array" ref="Q459">SUM(_xlfn._xlws.FILTER($H$2:$H$2302,_xlfn.MAP($O$2:$O$2302,_xlfn.LAMBDA(_xlpm.x,_xlpm.x=$O459))))</f>
        <v>1.5933715742511153E-4</v>
      </c>
      <c r="R459" s="14">
        <f>$H459/Q459</f>
        <v>0.5</v>
      </c>
      <c r="S459" s="14" cm="1">
        <f t="array" ref="S459">SUM(_xlfn._xlws.FILTER($H$2:$H$2302,_xlfn.MAP($P$2:$P$2302,_xlfn.LAMBDA(_xlpm.x,_xlpm.x=$P459))))</f>
        <v>7.9668578712555765E-5</v>
      </c>
      <c r="T459" s="14">
        <f>$H459/S459</f>
        <v>1</v>
      </c>
      <c r="U459" s="14">
        <f>_xlfn.LET(_xlpm.freq,F459,_xlpm.size,M459+1,_xlpm.F,V459,LOG(1+_xlpm.freq)*LOG(1+_xlpm.size)*_xlpm.F)</f>
        <v>0.14027395824968311</v>
      </c>
      <c r="V459" s="14">
        <f>_xlfn.LET(_xlpm.a,T459,_xlpm.b,R459,2*_xlpm.a*_xlpm.b/(_xlpm.a+_xlpm.b))</f>
        <v>0.66666666666666663</v>
      </c>
      <c r="W459" s="14">
        <f>_xlfn.LET(_xlpm.p,R459,_xlpm.q,T459,LOG(_xlpm.p/_xlpm.q))</f>
        <v>-0.3010299956639812</v>
      </c>
      <c r="X459" s="2"/>
      <c r="AC459" s="2"/>
      <c r="AH459" s="2"/>
      <c r="AI459" s="2"/>
    </row>
    <row r="460" spans="1:35">
      <c r="A460" s="1" t="str">
        <f>_xlfn.LET(_xlpm.sep," : ",CONCATENATE(O460,_xlpm.sep,P460))</f>
        <v>~extr~ : [ɛkstɹ]</v>
      </c>
      <c r="B460" s="1">
        <f>_xlfn.LET(_xlpm.d,$G460,_xlpm.k,_xlfn.CONCAT(LEFT(TRIM(B$1),1),"*"),COUNTIF(_xlpm.d,_xlpm.k))</f>
        <v>0</v>
      </c>
      <c r="C460" s="1">
        <f>_xlfn.LET(_xlpm.d,$G460,_xlpm.k,_xlfn.CONCAT(LEFT(TRIM(C$1),1),"*"),COUNTIF(_xlpm.d,_xlpm.k))</f>
        <v>0</v>
      </c>
      <c r="D460" s="1">
        <f>_xlfn.LET(_xlpm.d,$G460,_xlpm.k,_xlfn.CONCAT(LEFT(TRIM(D$1),1),"*"),COUNTIF(_xlpm.d,_xlpm.k))</f>
        <v>0</v>
      </c>
      <c r="E460" s="1">
        <f>LOG(F460+1,10)</f>
        <v>0.47712125471966244</v>
      </c>
      <c r="F460" s="7">
        <v>2</v>
      </c>
      <c r="G460" s="9" t="s">
        <v>1023</v>
      </c>
      <c r="H460" s="4">
        <f>F460/freq.sum.r6e</f>
        <v>1.5933715742511153E-4</v>
      </c>
      <c r="I460" s="4" t="str">
        <f>_xlfn.LET(_xlpm.sep,":",_xlpm.w,$G460,LEFT(_xlpm.w,FIND(_xlpm.sep,_xlpm.w)-1))</f>
        <v>ɛkstɹ</v>
      </c>
      <c r="J460" s="4" t="str">
        <f>_xlfn.LET(_xlpm.sep,":",_xlpm.w,$G460,RIGHT(_xlpm.w,LEN(_xlpm.w)-FIND(_xlpm.sep,_xlpm.w)))</f>
        <v>extr</v>
      </c>
      <c r="K460" s="10">
        <f>_xlfn.LET(_xlpm.w,I460,LEN(_xlpm.w))</f>
        <v>5</v>
      </c>
      <c r="L460" s="10">
        <f>_xlfn.LET(_xlpm.w,J460,LEN(_xlpm.w))</f>
        <v>4</v>
      </c>
      <c r="M460" s="10">
        <f>_xlfn.LET(_xlpm.a,K460,_xlpm.b,L460,MAX(_xlpm.a,_xlpm.b))</f>
        <v>5</v>
      </c>
      <c r="N460" s="10">
        <f>_xlfn.LET(_xlpm.d,(K460,L460),MAX(_xlpm.d)-MIN(_xlpm.d))</f>
        <v>1</v>
      </c>
      <c r="O460" s="1" t="str">
        <f>_xlfn.LET(_xlpm.sep,":",_xlpm.w,$G460,_xlfn.CONCAT("~",RIGHT(_xlpm.w,LEN(_xlpm.w)-FIND(_xlpm.sep,_xlpm.w)),"~"))</f>
        <v>~extr~</v>
      </c>
      <c r="P460" s="1" t="str">
        <f>_xlfn.LET(_xlpm.sep,":",_xlpm.w,$G460,_xlfn.CONCAT("[",LEFT(_xlpm.w,FIND(_xlpm.sep,_xlpm.w)-1),"]"))</f>
        <v>[ɛkstɹ]</v>
      </c>
      <c r="Q460" s="14" cm="1">
        <f t="array" ref="Q460">SUM(_xlfn._xlws.FILTER($H$2:$H$2300,_xlfn.MAP($O$2:$O$2300,_xlfn.LAMBDA(_xlpm.x,_xlpm.x=$O460))))</f>
        <v>3.1867431485022306E-4</v>
      </c>
      <c r="R460" s="14">
        <f>$H460/Q460</f>
        <v>0.5</v>
      </c>
      <c r="S460" s="14" cm="1">
        <f t="array" ref="S460">SUM(_xlfn._xlws.FILTER($H$2:$H$2300,_xlfn.MAP($P$2:$P$2300,_xlfn.LAMBDA(_xlpm.x,_xlpm.x=$P460))))</f>
        <v>1.5933715742511153E-4</v>
      </c>
      <c r="T460" s="14">
        <f>$H460/S460</f>
        <v>1</v>
      </c>
      <c r="U460" s="14">
        <f>_xlfn.LET(_xlpm.freq,F460,_xlpm.size,M460+1,_xlpm.F,V460,LOG(1+_xlpm.freq)*LOG(1+_xlpm.size)*_xlpm.F)</f>
        <v>0.2688094914751531</v>
      </c>
      <c r="V460" s="14">
        <f>_xlfn.LET(_xlpm.a,T460,_xlpm.b,R460,2*_xlpm.a*_xlpm.b/(_xlpm.a+_xlpm.b))</f>
        <v>0.66666666666666663</v>
      </c>
      <c r="W460" s="14">
        <f>_xlfn.LET(_xlpm.p,R460,_xlpm.q,T460,LOG(_xlpm.p/_xlpm.q))</f>
        <v>-0.3010299956639812</v>
      </c>
      <c r="X460" s="2"/>
      <c r="AC460" s="2"/>
      <c r="AH460" s="2"/>
      <c r="AI460" s="2"/>
    </row>
    <row r="461" spans="1:35">
      <c r="A461" s="1" t="str">
        <f>_xlfn.LET(_xlpm.sep," : ",CONCATENATE(O461,_xlpm.sep,P461))</f>
        <v>~extr~ : [ɪkstɹ]</v>
      </c>
      <c r="B461" s="1">
        <f>_xlfn.LET(_xlpm.d,$G461,_xlpm.k,_xlfn.CONCAT(LEFT(TRIM(B$1),1),"*"),COUNTIF(_xlpm.d,_xlpm.k))</f>
        <v>0</v>
      </c>
      <c r="C461" s="1">
        <f>_xlfn.LET(_xlpm.d,$G461,_xlpm.k,_xlfn.CONCAT(LEFT(TRIM(C$1),1),"*"),COUNTIF(_xlpm.d,_xlpm.k))</f>
        <v>0</v>
      </c>
      <c r="D461" s="1">
        <f>_xlfn.LET(_xlpm.d,$G461,_xlpm.k,_xlfn.CONCAT(LEFT(TRIM(D$1),1),"*"),COUNTIF(_xlpm.d,_xlpm.k))</f>
        <v>0</v>
      </c>
      <c r="E461" s="1">
        <f>LOG(F461+1,10)</f>
        <v>0.47712125471966244</v>
      </c>
      <c r="F461" s="7">
        <v>2</v>
      </c>
      <c r="G461" s="9" t="s">
        <v>1024</v>
      </c>
      <c r="H461" s="4">
        <f>F461/freq.sum.r6e</f>
        <v>1.5933715742511153E-4</v>
      </c>
      <c r="I461" s="4" t="str">
        <f>_xlfn.LET(_xlpm.sep,":",_xlpm.w,$G461,LEFT(_xlpm.w,FIND(_xlpm.sep,_xlpm.w)-1))</f>
        <v>ɪkstɹ</v>
      </c>
      <c r="J461" s="4" t="str">
        <f>_xlfn.LET(_xlpm.sep,":",_xlpm.w,$G461,RIGHT(_xlpm.w,LEN(_xlpm.w)-FIND(_xlpm.sep,_xlpm.w)))</f>
        <v>extr</v>
      </c>
      <c r="K461" s="10">
        <f>_xlfn.LET(_xlpm.w,I461,LEN(_xlpm.w))</f>
        <v>5</v>
      </c>
      <c r="L461" s="10">
        <f>_xlfn.LET(_xlpm.w,J461,LEN(_xlpm.w))</f>
        <v>4</v>
      </c>
      <c r="M461" s="10">
        <f>_xlfn.LET(_xlpm.a,K461,_xlpm.b,L461,MAX(_xlpm.a,_xlpm.b))</f>
        <v>5</v>
      </c>
      <c r="N461" s="10">
        <f>_xlfn.LET(_xlpm.d,(K461,L461),MAX(_xlpm.d)-MIN(_xlpm.d))</f>
        <v>1</v>
      </c>
      <c r="O461" s="1" t="str">
        <f>_xlfn.LET(_xlpm.sep,":",_xlpm.w,$G461,_xlfn.CONCAT("~",RIGHT(_xlpm.w,LEN(_xlpm.w)-FIND(_xlpm.sep,_xlpm.w)),"~"))</f>
        <v>~extr~</v>
      </c>
      <c r="P461" s="1" t="str">
        <f>_xlfn.LET(_xlpm.sep,":",_xlpm.w,$G461,_xlfn.CONCAT("[",LEFT(_xlpm.w,FIND(_xlpm.sep,_xlpm.w)-1),"]"))</f>
        <v>[ɪkstɹ]</v>
      </c>
      <c r="Q461" s="14" cm="1">
        <f t="array" ref="Q461">SUM(_xlfn._xlws.FILTER($H$2:$H$2300,_xlfn.MAP($O$2:$O$2300,_xlfn.LAMBDA(_xlpm.x,_xlpm.x=$O461))))</f>
        <v>3.1867431485022306E-4</v>
      </c>
      <c r="R461" s="14">
        <f>$H461/Q461</f>
        <v>0.5</v>
      </c>
      <c r="S461" s="14" cm="1">
        <f t="array" ref="S461">SUM(_xlfn._xlws.FILTER($H$2:$H$2300,_xlfn.MAP($P$2:$P$2300,_xlfn.LAMBDA(_xlpm.x,_xlpm.x=$P461))))</f>
        <v>1.5933715742511153E-4</v>
      </c>
      <c r="T461" s="14">
        <f>$H461/S461</f>
        <v>1</v>
      </c>
      <c r="U461" s="14">
        <f>_xlfn.LET(_xlpm.freq,F461,_xlpm.size,M461+1,_xlpm.F,V461,LOG(1+_xlpm.freq)*LOG(1+_xlpm.size)*_xlpm.F)</f>
        <v>0.2688094914751531</v>
      </c>
      <c r="V461" s="14">
        <f>_xlfn.LET(_xlpm.a,T461,_xlpm.b,R461,2*_xlpm.a*_xlpm.b/(_xlpm.a+_xlpm.b))</f>
        <v>0.66666666666666663</v>
      </c>
      <c r="W461" s="14">
        <f>_xlfn.LET(_xlpm.p,R461,_xlpm.q,T461,LOG(_xlpm.p/_xlpm.q))</f>
        <v>-0.3010299956639812</v>
      </c>
      <c r="X461" s="2"/>
      <c r="AC461" s="2"/>
      <c r="AH461" s="2"/>
      <c r="AI461" s="2"/>
    </row>
    <row r="462" spans="1:35">
      <c r="A462" s="1" t="str">
        <f>_xlfn.LET(_xlpm.sep," : ",CONCATENATE(O462,_xlpm.sep,P462))</f>
        <v>~icts~ : [ɪkts]</v>
      </c>
      <c r="B462" s="1">
        <f>_xlfn.LET(_xlpm.d,$G462,_xlpm.k,_xlfn.CONCAT(LEFT(TRIM(B$1),1),"*"),COUNTIF(_xlpm.d,_xlpm.k))</f>
        <v>0</v>
      </c>
      <c r="C462" s="1">
        <f>_xlfn.LET(_xlpm.d,$G462,_xlpm.k,_xlfn.CONCAT(LEFT(TRIM(C$1),1),"*"),COUNTIF(_xlpm.d,_xlpm.k))</f>
        <v>0</v>
      </c>
      <c r="D462" s="1">
        <f>_xlfn.LET(_xlpm.d,$G462,_xlpm.k,_xlfn.CONCAT(LEFT(TRIM(D$1),1),"*"),COUNTIF(_xlpm.d,_xlpm.k))</f>
        <v>0</v>
      </c>
      <c r="E462" s="1">
        <f>LOG(F462+1,10)</f>
        <v>0.30102999566398114</v>
      </c>
      <c r="F462" s="7">
        <v>1</v>
      </c>
      <c r="G462" s="9" t="s">
        <v>1039</v>
      </c>
      <c r="H462" s="4">
        <f>F462/freq.sum.r6e</f>
        <v>7.9668578712555765E-5</v>
      </c>
      <c r="I462" s="4" t="str">
        <f>_xlfn.LET(_xlpm.sep,":",_xlpm.w,$G462,LEFT(_xlpm.w,FIND(_xlpm.sep,_xlpm.w)-1))</f>
        <v>ɪkts</v>
      </c>
      <c r="J462" s="4" t="str">
        <f>_xlfn.LET(_xlpm.sep,":",_xlpm.w,$G462,RIGHT(_xlpm.w,LEN(_xlpm.w)-FIND(_xlpm.sep,_xlpm.w)))</f>
        <v>icts</v>
      </c>
      <c r="K462" s="10">
        <f>_xlfn.LET(_xlpm.w,I462,LEN(_xlpm.w))</f>
        <v>4</v>
      </c>
      <c r="L462" s="10">
        <f>_xlfn.LET(_xlpm.w,J462,LEN(_xlpm.w))</f>
        <v>4</v>
      </c>
      <c r="M462" s="10">
        <f>_xlfn.LET(_xlpm.a,K462,_xlpm.b,L462,MAX(_xlpm.a,_xlpm.b))</f>
        <v>4</v>
      </c>
      <c r="N462" s="10">
        <f>_xlfn.LET(_xlpm.d,(K462,L462),MAX(_xlpm.d)-MIN(_xlpm.d))</f>
        <v>0</v>
      </c>
      <c r="O462" s="1" t="str">
        <f>_xlfn.LET(_xlpm.sep,":",_xlpm.w,$G462,_xlfn.CONCAT("~",RIGHT(_xlpm.w,LEN(_xlpm.w)-FIND(_xlpm.sep,_xlpm.w)),"~"))</f>
        <v>~icts~</v>
      </c>
      <c r="P462" s="1" t="str">
        <f>_xlfn.LET(_xlpm.sep,":",_xlpm.w,$G462,_xlfn.CONCAT("[",LEFT(_xlpm.w,FIND(_xlpm.sep,_xlpm.w)-1),"]"))</f>
        <v>[ɪkts]</v>
      </c>
      <c r="Q462" s="14" cm="1">
        <f t="array" ref="Q462">SUM(_xlfn._xlws.FILTER($H$2:$H$2300,_xlfn.MAP($O$2:$O$2300,_xlfn.LAMBDA(_xlpm.x,_xlpm.x=$O462))))</f>
        <v>1.5933715742511153E-4</v>
      </c>
      <c r="R462" s="14">
        <f>$H462/Q462</f>
        <v>0.5</v>
      </c>
      <c r="S462" s="14" cm="1">
        <f t="array" ref="S462">SUM(_xlfn._xlws.FILTER($H$2:$H$2300,_xlfn.MAP($P$2:$P$2300,_xlfn.LAMBDA(_xlpm.x,_xlpm.x=$P462))))</f>
        <v>7.9668578712555765E-5</v>
      </c>
      <c r="T462" s="14">
        <f>$H462/S462</f>
        <v>1</v>
      </c>
      <c r="U462" s="14">
        <f>_xlfn.LET(_xlpm.freq,F462,_xlpm.size,M462+1,_xlpm.F,V462,LOG(1+_xlpm.freq)*LOG(1+_xlpm.size)*_xlpm.F)</f>
        <v>0.15616457835260653</v>
      </c>
      <c r="V462" s="14">
        <f>_xlfn.LET(_xlpm.a,T462,_xlpm.b,R462,2*_xlpm.a*_xlpm.b/(_xlpm.a+_xlpm.b))</f>
        <v>0.66666666666666663</v>
      </c>
      <c r="W462" s="14">
        <f>_xlfn.LET(_xlpm.p,R462,_xlpm.q,T462,LOG(_xlpm.p/_xlpm.q))</f>
        <v>-0.3010299956639812</v>
      </c>
      <c r="X462" s="2"/>
      <c r="AC462" s="2"/>
      <c r="AH462" s="2"/>
      <c r="AI462" s="2"/>
    </row>
    <row r="463" spans="1:35">
      <c r="A463" s="1" t="str">
        <f>_xlfn.LET(_xlpm.sep," : ",CONCATENATE(O463,_xlpm.sep,P463))</f>
        <v>~ucts~ : [əkts]</v>
      </c>
      <c r="B463" s="1">
        <f>_xlfn.LET(_xlpm.d,$G463,_xlpm.k,_xlfn.CONCAT(LEFT(TRIM(B$1),1),"*"),COUNTIF(_xlpm.d,_xlpm.k))</f>
        <v>0</v>
      </c>
      <c r="C463" s="1">
        <f>_xlfn.LET(_xlpm.d,$G463,_xlpm.k,_xlfn.CONCAT(LEFT(TRIM(C$1),1),"*"),COUNTIF(_xlpm.d,_xlpm.k))</f>
        <v>0</v>
      </c>
      <c r="D463" s="1">
        <f>_xlfn.LET(_xlpm.d,$G463,_xlpm.k,_xlfn.CONCAT(LEFT(TRIM(D$1),1),"*"),COUNTIF(_xlpm.d,_xlpm.k))</f>
        <v>0</v>
      </c>
      <c r="E463" s="1">
        <f>LOG(F463+1,10)</f>
        <v>0.30102999566398114</v>
      </c>
      <c r="F463" s="7">
        <v>1</v>
      </c>
      <c r="G463" s="9" t="s">
        <v>1040</v>
      </c>
      <c r="H463" s="4">
        <f>F463/freq.sum.r6e</f>
        <v>7.9668578712555765E-5</v>
      </c>
      <c r="I463" s="4" t="str">
        <f>_xlfn.LET(_xlpm.sep,":",_xlpm.w,$G463,LEFT(_xlpm.w,FIND(_xlpm.sep,_xlpm.w)-1))</f>
        <v>əkts</v>
      </c>
      <c r="J463" s="4" t="str">
        <f>_xlfn.LET(_xlpm.sep,":",_xlpm.w,$G463,RIGHT(_xlpm.w,LEN(_xlpm.w)-FIND(_xlpm.sep,_xlpm.w)))</f>
        <v>ucts</v>
      </c>
      <c r="K463" s="10">
        <f>_xlfn.LET(_xlpm.w,I463,LEN(_xlpm.w))</f>
        <v>4</v>
      </c>
      <c r="L463" s="10">
        <f>_xlfn.LET(_xlpm.w,J463,LEN(_xlpm.w))</f>
        <v>4</v>
      </c>
      <c r="M463" s="10">
        <f>_xlfn.LET(_xlpm.a,K463,_xlpm.b,L463,MAX(_xlpm.a,_xlpm.b))</f>
        <v>4</v>
      </c>
      <c r="N463" s="10">
        <f>_xlfn.LET(_xlpm.d,(K463,L463),MAX(_xlpm.d)-MIN(_xlpm.d))</f>
        <v>0</v>
      </c>
      <c r="O463" s="1" t="str">
        <f>_xlfn.LET(_xlpm.sep,":",_xlpm.w,$G463,_xlfn.CONCAT("~",RIGHT(_xlpm.w,LEN(_xlpm.w)-FIND(_xlpm.sep,_xlpm.w)),"~"))</f>
        <v>~ucts~</v>
      </c>
      <c r="P463" s="1" t="str">
        <f>_xlfn.LET(_xlpm.sep,":",_xlpm.w,$G463,_xlfn.CONCAT("[",LEFT(_xlpm.w,FIND(_xlpm.sep,_xlpm.w)-1),"]"))</f>
        <v>[əkts]</v>
      </c>
      <c r="Q463" s="14" cm="1">
        <f t="array" ref="Q463">SUM(_xlfn._xlws.FILTER($H$2:$H$2300,_xlfn.MAP($O$2:$O$2300,_xlfn.LAMBDA(_xlpm.x,_xlpm.x=$O463))))</f>
        <v>1.5933715742511153E-4</v>
      </c>
      <c r="R463" s="14">
        <f>$H463/Q463</f>
        <v>0.5</v>
      </c>
      <c r="S463" s="14" cm="1">
        <f t="array" ref="S463">SUM(_xlfn._xlws.FILTER($H$2:$H$2300,_xlfn.MAP($P$2:$P$2300,_xlfn.LAMBDA(_xlpm.x,_xlpm.x=$P463))))</f>
        <v>7.9668578712555765E-5</v>
      </c>
      <c r="T463" s="14">
        <f>$H463/S463</f>
        <v>1</v>
      </c>
      <c r="U463" s="14">
        <f>_xlfn.LET(_xlpm.freq,F463,_xlpm.size,M463+1,_xlpm.F,V463,LOG(1+_xlpm.freq)*LOG(1+_xlpm.size)*_xlpm.F)</f>
        <v>0.15616457835260653</v>
      </c>
      <c r="V463" s="14">
        <f>_xlfn.LET(_xlpm.a,T463,_xlpm.b,R463,2*_xlpm.a*_xlpm.b/(_xlpm.a+_xlpm.b))</f>
        <v>0.66666666666666663</v>
      </c>
      <c r="W463" s="14">
        <f>_xlfn.LET(_xlpm.p,R463,_xlpm.q,T463,LOG(_xlpm.p/_xlpm.q))</f>
        <v>-0.3010299956639812</v>
      </c>
      <c r="X463" s="2"/>
      <c r="AC463" s="2"/>
      <c r="AH463" s="2"/>
      <c r="AI463" s="2"/>
    </row>
    <row r="464" spans="1:35">
      <c r="A464" s="1" t="str">
        <f>_xlfn.LET(_xlpm.sep," : ",CONCATENATE(O464,_xlpm.sep,P464))</f>
        <v>~ucts~ : [ʌkts]</v>
      </c>
      <c r="B464" s="1">
        <f>_xlfn.LET(_xlpm.d,$G464,_xlpm.k,_xlfn.CONCAT(LEFT(TRIM(B$1),1),"*"),COUNTIF(_xlpm.d,_xlpm.k))</f>
        <v>0</v>
      </c>
      <c r="C464" s="1">
        <f>_xlfn.LET(_xlpm.d,$G464,_xlpm.k,_xlfn.CONCAT(LEFT(TRIM(C$1),1),"*"),COUNTIF(_xlpm.d,_xlpm.k))</f>
        <v>0</v>
      </c>
      <c r="D464" s="1">
        <f>_xlfn.LET(_xlpm.d,$G464,_xlpm.k,_xlfn.CONCAT(LEFT(TRIM(D$1),1),"*"),COUNTIF(_xlpm.d,_xlpm.k))</f>
        <v>0</v>
      </c>
      <c r="E464" s="1">
        <f>LOG(F464+1,10)</f>
        <v>0.30102999566398114</v>
      </c>
      <c r="F464" s="7">
        <v>1</v>
      </c>
      <c r="G464" s="9" t="s">
        <v>1041</v>
      </c>
      <c r="H464" s="4">
        <f>F464/freq.sum.r6e</f>
        <v>7.9668578712555765E-5</v>
      </c>
      <c r="I464" s="1" t="str">
        <f>_xlfn.LET(_xlpm.sep,":",_xlpm.w,$G464,LEFT(_xlpm.w,FIND(_xlpm.sep,_xlpm.w)-1))</f>
        <v>ʌkts</v>
      </c>
      <c r="J464" s="1" t="str">
        <f>_xlfn.LET(_xlpm.sep,":",_xlpm.w,$G464,RIGHT(_xlpm.w,LEN(_xlpm.w)-FIND(_xlpm.sep,_xlpm.w)))</f>
        <v>ucts</v>
      </c>
      <c r="K464" s="10">
        <f>_xlfn.LET(_xlpm.w,I464,LEN(_xlpm.w))</f>
        <v>4</v>
      </c>
      <c r="L464" s="10">
        <f>_xlfn.LET(_xlpm.w,J464,LEN(_xlpm.w))</f>
        <v>4</v>
      </c>
      <c r="M464" s="10">
        <f>_xlfn.LET(_xlpm.a,K464,_xlpm.b,L464,MAX(_xlpm.a,_xlpm.b))</f>
        <v>4</v>
      </c>
      <c r="N464" s="10">
        <f>_xlfn.LET(_xlpm.d,(K464,L464),MAX(_xlpm.d)-MIN(_xlpm.d))</f>
        <v>0</v>
      </c>
      <c r="O464" s="1" t="str">
        <f>_xlfn.LET(_xlpm.sep,":",_xlpm.w,$G464,_xlfn.CONCAT("~",RIGHT(_xlpm.w,LEN(_xlpm.w)-FIND(_xlpm.sep,_xlpm.w)),"~"))</f>
        <v>~ucts~</v>
      </c>
      <c r="P464" s="1" t="str">
        <f>_xlfn.LET(_xlpm.sep,":",_xlpm.w,$G464,_xlfn.CONCAT("[",LEFT(_xlpm.w,FIND(_xlpm.sep,_xlpm.w)-1),"]"))</f>
        <v>[ʌkts]</v>
      </c>
      <c r="Q464" s="14" cm="1">
        <f t="array" ref="Q464">SUM(_xlfn._xlws.FILTER($H$2:$H$2302,_xlfn.MAP($O$2:$O$2302,_xlfn.LAMBDA(_xlpm.x,_xlpm.x=$O464))))</f>
        <v>1.5933715742511153E-4</v>
      </c>
      <c r="R464" s="14">
        <f>$H464/Q464</f>
        <v>0.5</v>
      </c>
      <c r="S464" s="14" cm="1">
        <f t="array" ref="S464">SUM(_xlfn._xlws.FILTER($H$2:$H$2302,_xlfn.MAP($P$2:$P$2302,_xlfn.LAMBDA(_xlpm.x,_xlpm.x=$P464))))</f>
        <v>7.9668578712555765E-5</v>
      </c>
      <c r="T464" s="14">
        <f>$H464/S464</f>
        <v>1</v>
      </c>
      <c r="U464" s="14">
        <f>_xlfn.LET(_xlpm.freq,F464,_xlpm.size,M464+1,_xlpm.F,V464,LOG(1+_xlpm.freq)*LOG(1+_xlpm.size)*_xlpm.F)</f>
        <v>0.15616457835260653</v>
      </c>
      <c r="V464" s="14">
        <f>_xlfn.LET(_xlpm.a,T464,_xlpm.b,R464,2*_xlpm.a*_xlpm.b/(_xlpm.a+_xlpm.b))</f>
        <v>0.66666666666666663</v>
      </c>
      <c r="W464" s="14">
        <f>_xlfn.LET(_xlpm.p,R464,_xlpm.q,T464,LOG(_xlpm.p/_xlpm.q))</f>
        <v>-0.3010299956639812</v>
      </c>
      <c r="X464" s="2"/>
      <c r="AC464" s="2"/>
      <c r="AH464" s="2"/>
      <c r="AI464" s="2"/>
    </row>
    <row r="465" spans="1:35">
      <c r="A465" s="1" t="str">
        <f>_xlfn.LET(_xlpm.sep," : ",CONCATENATE(O465,_xlpm.sep,P465))</f>
        <v>~alr~ : [ɔlɹ]</v>
      </c>
      <c r="B465" s="1">
        <f>_xlfn.LET(_xlpm.d,$G465,_xlpm.k,_xlfn.CONCAT(LEFT(TRIM(B$1),1),"*"),COUNTIF(_xlpm.d,_xlpm.k))</f>
        <v>0</v>
      </c>
      <c r="C465" s="1">
        <f>_xlfn.LET(_xlpm.d,$G465,_xlpm.k,_xlfn.CONCAT(LEFT(TRIM(C$1),1),"*"),COUNTIF(_xlpm.d,_xlpm.k))</f>
        <v>0</v>
      </c>
      <c r="D465" s="1">
        <f>_xlfn.LET(_xlpm.d,$G465,_xlpm.k,_xlfn.CONCAT(LEFT(TRIM(D$1),1),"*"),COUNTIF(_xlpm.d,_xlpm.k))</f>
        <v>0</v>
      </c>
      <c r="E465" s="1">
        <f>LOG(F465+1,10)</f>
        <v>0.30102999566398114</v>
      </c>
      <c r="F465" s="7">
        <v>1</v>
      </c>
      <c r="G465" s="9" t="s">
        <v>1149</v>
      </c>
      <c r="H465" s="4">
        <f>F465/freq.sum.r6e</f>
        <v>7.9668578712555765E-5</v>
      </c>
      <c r="I465" s="1" t="str">
        <f>_xlfn.LET(_xlpm.sep,":",_xlpm.w,$G465,LEFT(_xlpm.w,FIND(_xlpm.sep,_xlpm.w)-1))</f>
        <v>ɔlɹ</v>
      </c>
      <c r="J465" s="1" t="str">
        <f>_xlfn.LET(_xlpm.sep,":",_xlpm.w,$G465,RIGHT(_xlpm.w,LEN(_xlpm.w)-FIND(_xlpm.sep,_xlpm.w)))</f>
        <v>alr</v>
      </c>
      <c r="K465" s="10">
        <f>_xlfn.LET(_xlpm.w,I465,LEN(_xlpm.w))</f>
        <v>3</v>
      </c>
      <c r="L465" s="10">
        <f>_xlfn.LET(_xlpm.w,J465,LEN(_xlpm.w))</f>
        <v>3</v>
      </c>
      <c r="M465" s="10">
        <f>_xlfn.LET(_xlpm.a,K465,_xlpm.b,L465,MAX(_xlpm.a,_xlpm.b))</f>
        <v>3</v>
      </c>
      <c r="N465" s="10">
        <f>_xlfn.LET(_xlpm.d,(K465,L465),MAX(_xlpm.d)-MIN(_xlpm.d))</f>
        <v>0</v>
      </c>
      <c r="O465" s="1" t="str">
        <f>_xlfn.LET(_xlpm.sep,":",_xlpm.w,$G465,_xlfn.CONCAT("~",RIGHT(_xlpm.w,LEN(_xlpm.w)-FIND(_xlpm.sep,_xlpm.w)),"~"))</f>
        <v>~alr~</v>
      </c>
      <c r="P465" s="1" t="str">
        <f>_xlfn.LET(_xlpm.sep,":",_xlpm.w,$G465,_xlfn.CONCAT("[",LEFT(_xlpm.w,FIND(_xlpm.sep,_xlpm.w)-1),"]"))</f>
        <v>[ɔlɹ]</v>
      </c>
      <c r="Q465" s="14" cm="1">
        <f t="array" ref="Q465">SUM(_xlfn._xlws.FILTER($H$2:$H$2302,_xlfn.MAP($O$2:$O$2302,_xlfn.LAMBDA(_xlpm.x,_xlpm.x=$O465))))</f>
        <v>1.5933715742511153E-4</v>
      </c>
      <c r="R465" s="14">
        <f>$H465/Q465</f>
        <v>0.5</v>
      </c>
      <c r="S465" s="14" cm="1">
        <f t="array" ref="S465">SUM(_xlfn._xlws.FILTER($H$2:$H$2302,_xlfn.MAP($P$2:$P$2302,_xlfn.LAMBDA(_xlpm.x,_xlpm.x=$P465))))</f>
        <v>7.9668578712555765E-5</v>
      </c>
      <c r="T465" s="14">
        <f>$H465/S465</f>
        <v>1</v>
      </c>
      <c r="U465" s="14">
        <f>_xlfn.LET(_xlpm.freq,F465,_xlpm.size,M465+1,_xlpm.F,V465,LOG(1+_xlpm.freq)*LOG(1+_xlpm.size)*_xlpm.F)</f>
        <v>0.14027395824968311</v>
      </c>
      <c r="V465" s="14">
        <f>_xlfn.LET(_xlpm.a,T465,_xlpm.b,R465,2*_xlpm.a*_xlpm.b/(_xlpm.a+_xlpm.b))</f>
        <v>0.66666666666666663</v>
      </c>
      <c r="W465" s="14">
        <f>_xlfn.LET(_xlpm.p,R465,_xlpm.q,T465,LOG(_xlpm.p/_xlpm.q))</f>
        <v>-0.3010299956639812</v>
      </c>
      <c r="X465" s="2"/>
      <c r="AC465" s="2"/>
      <c r="AH465" s="2"/>
      <c r="AI465" s="2"/>
    </row>
    <row r="466" spans="1:35">
      <c r="A466" s="1" t="str">
        <f>_xlfn.LET(_xlpm.sep," : ",CONCATENATE(O466,_xlpm.sep,P466))</f>
        <v>~alr~ : [əlɹ]</v>
      </c>
      <c r="B466" s="1">
        <f>_xlfn.LET(_xlpm.d,$G466,_xlpm.k,_xlfn.CONCAT(LEFT(TRIM(B$1),1),"*"),COUNTIF(_xlpm.d,_xlpm.k))</f>
        <v>0</v>
      </c>
      <c r="C466" s="1">
        <f>_xlfn.LET(_xlpm.d,$G466,_xlpm.k,_xlfn.CONCAT(LEFT(TRIM(C$1),1),"*"),COUNTIF(_xlpm.d,_xlpm.k))</f>
        <v>0</v>
      </c>
      <c r="D466" s="1">
        <f>_xlfn.LET(_xlpm.d,$G466,_xlpm.k,_xlfn.CONCAT(LEFT(TRIM(D$1),1),"*"),COUNTIF(_xlpm.d,_xlpm.k))</f>
        <v>0</v>
      </c>
      <c r="E466" s="1">
        <f>LOG(F466+1,10)</f>
        <v>0.30102999566398114</v>
      </c>
      <c r="F466" s="7">
        <v>1</v>
      </c>
      <c r="G466" s="9" t="s">
        <v>1150</v>
      </c>
      <c r="H466" s="4">
        <f>F466/freq.sum.r6e</f>
        <v>7.9668578712555765E-5</v>
      </c>
      <c r="I466" s="4" t="str">
        <f>_xlfn.LET(_xlpm.sep,":",_xlpm.w,$G466,LEFT(_xlpm.w,FIND(_xlpm.sep,_xlpm.w)-1))</f>
        <v>əlɹ</v>
      </c>
      <c r="J466" s="4" t="str">
        <f>_xlfn.LET(_xlpm.sep,":",_xlpm.w,$G466,RIGHT(_xlpm.w,LEN(_xlpm.w)-FIND(_xlpm.sep,_xlpm.w)))</f>
        <v>alr</v>
      </c>
      <c r="K466" s="10">
        <f>_xlfn.LET(_xlpm.w,I466,LEN(_xlpm.w))</f>
        <v>3</v>
      </c>
      <c r="L466" s="10">
        <f>_xlfn.LET(_xlpm.w,J466,LEN(_xlpm.w))</f>
        <v>3</v>
      </c>
      <c r="M466" s="10">
        <f>_xlfn.LET(_xlpm.a,K466,_xlpm.b,L466,MAX(_xlpm.a,_xlpm.b))</f>
        <v>3</v>
      </c>
      <c r="N466" s="10">
        <f>_xlfn.LET(_xlpm.d,(K466,L466),MAX(_xlpm.d)-MIN(_xlpm.d))</f>
        <v>0</v>
      </c>
      <c r="O466" s="1" t="str">
        <f>_xlfn.LET(_xlpm.sep,":",_xlpm.w,$G466,_xlfn.CONCAT("~",RIGHT(_xlpm.w,LEN(_xlpm.w)-FIND(_xlpm.sep,_xlpm.w)),"~"))</f>
        <v>~alr~</v>
      </c>
      <c r="P466" s="1" t="str">
        <f>_xlfn.LET(_xlpm.sep,":",_xlpm.w,$G466,_xlfn.CONCAT("[",LEFT(_xlpm.w,FIND(_xlpm.sep,_xlpm.w)-1),"]"))</f>
        <v>[əlɹ]</v>
      </c>
      <c r="Q466" s="14" cm="1">
        <f t="array" ref="Q466">SUM(_xlfn._xlws.FILTER($H$2:$H$2300,_xlfn.MAP($O$2:$O$2300,_xlfn.LAMBDA(_xlpm.x,_xlpm.x=$O466))))</f>
        <v>1.5933715742511153E-4</v>
      </c>
      <c r="R466" s="14">
        <f>$H466/Q466</f>
        <v>0.5</v>
      </c>
      <c r="S466" s="14" cm="1">
        <f t="array" ref="S466">SUM(_xlfn._xlws.FILTER($H$2:$H$2300,_xlfn.MAP($P$2:$P$2300,_xlfn.LAMBDA(_xlpm.x,_xlpm.x=$P466))))</f>
        <v>7.9668578712555765E-5</v>
      </c>
      <c r="T466" s="14">
        <f>$H466/S466</f>
        <v>1</v>
      </c>
      <c r="U466" s="14">
        <f>_xlfn.LET(_xlpm.freq,F466,_xlpm.size,M466+1,_xlpm.F,V466,LOG(1+_xlpm.freq)*LOG(1+_xlpm.size)*_xlpm.F)</f>
        <v>0.14027395824968311</v>
      </c>
      <c r="V466" s="14">
        <f>_xlfn.LET(_xlpm.a,T466,_xlpm.b,R466,2*_xlpm.a*_xlpm.b/(_xlpm.a+_xlpm.b))</f>
        <v>0.66666666666666663</v>
      </c>
      <c r="W466" s="14">
        <f>_xlfn.LET(_xlpm.p,R466,_xlpm.q,T466,LOG(_xlpm.p/_xlpm.q))</f>
        <v>-0.3010299956639812</v>
      </c>
      <c r="X466" s="2"/>
      <c r="AC466" s="2"/>
      <c r="AH466" s="2"/>
      <c r="AI466" s="2"/>
    </row>
    <row r="467" spans="1:35">
      <c r="A467" s="1" t="str">
        <f>_xlfn.LET(_xlpm.sep," : ",CONCATENATE(O467,_xlpm.sep,P467))</f>
        <v>~ernm~ : [ɜm]</v>
      </c>
      <c r="B467" s="1">
        <f>_xlfn.LET(_xlpm.d,$G467,_xlpm.k,_xlfn.CONCAT(LEFT(TRIM(B$1),1),"*"),COUNTIF(_xlpm.d,_xlpm.k))</f>
        <v>0</v>
      </c>
      <c r="C467" s="1">
        <f>_xlfn.LET(_xlpm.d,$G467,_xlpm.k,_xlfn.CONCAT(LEFT(TRIM(C$1),1),"*"),COUNTIF(_xlpm.d,_xlpm.k))</f>
        <v>0</v>
      </c>
      <c r="D467" s="1">
        <f>_xlfn.LET(_xlpm.d,$G467,_xlpm.k,_xlfn.CONCAT(LEFT(TRIM(D$1),1),"*"),COUNTIF(_xlpm.d,_xlpm.k))</f>
        <v>0</v>
      </c>
      <c r="E467" s="1">
        <f>LOG(F467+1,10)</f>
        <v>0.30102999566398114</v>
      </c>
      <c r="F467" s="7">
        <v>1</v>
      </c>
      <c r="G467" s="9" t="s">
        <v>1163</v>
      </c>
      <c r="H467" s="4">
        <f>F467/freq.sum.r6e</f>
        <v>7.9668578712555765E-5</v>
      </c>
      <c r="I467" s="4" t="str">
        <f>_xlfn.LET(_xlpm.sep,":",_xlpm.w,$G467,LEFT(_xlpm.w,FIND(_xlpm.sep,_xlpm.w)-1))</f>
        <v>ɜm</v>
      </c>
      <c r="J467" s="4" t="str">
        <f>_xlfn.LET(_xlpm.sep,":",_xlpm.w,$G467,RIGHT(_xlpm.w,LEN(_xlpm.w)-FIND(_xlpm.sep,_xlpm.w)))</f>
        <v>ernm</v>
      </c>
      <c r="K467" s="10">
        <f>_xlfn.LET(_xlpm.w,I467,LEN(_xlpm.w))</f>
        <v>2</v>
      </c>
      <c r="L467" s="10">
        <f>_xlfn.LET(_xlpm.w,J467,LEN(_xlpm.w))</f>
        <v>4</v>
      </c>
      <c r="M467" s="10">
        <f>_xlfn.LET(_xlpm.a,K467,_xlpm.b,L467,MAX(_xlpm.a,_xlpm.b))</f>
        <v>4</v>
      </c>
      <c r="N467" s="10">
        <f>_xlfn.LET(_xlpm.d,(K467,L467),MAX(_xlpm.d)-MIN(_xlpm.d))</f>
        <v>2</v>
      </c>
      <c r="O467" s="1" t="str">
        <f>_xlfn.LET(_xlpm.sep,":",_xlpm.w,$G467,_xlfn.CONCAT("~",RIGHT(_xlpm.w,LEN(_xlpm.w)-FIND(_xlpm.sep,_xlpm.w)),"~"))</f>
        <v>~ernm~</v>
      </c>
      <c r="P467" s="1" t="str">
        <f>_xlfn.LET(_xlpm.sep,":",_xlpm.w,$G467,_xlfn.CONCAT("[",LEFT(_xlpm.w,FIND(_xlpm.sep,_xlpm.w)-1),"]"))</f>
        <v>[ɜm]</v>
      </c>
      <c r="Q467" s="14" cm="1">
        <f t="array" ref="Q467">SUM(_xlfn._xlws.FILTER($H$2:$H$2300,_xlfn.MAP($O$2:$O$2300,_xlfn.LAMBDA(_xlpm.x,_xlpm.x=$O467))))</f>
        <v>1.5933715742511153E-4</v>
      </c>
      <c r="R467" s="14">
        <f>$H467/Q467</f>
        <v>0.5</v>
      </c>
      <c r="S467" s="14" cm="1">
        <f t="array" ref="S467">SUM(_xlfn._xlws.FILTER($H$2:$H$2300,_xlfn.MAP($P$2:$P$2300,_xlfn.LAMBDA(_xlpm.x,_xlpm.x=$P467))))</f>
        <v>7.9668578712555765E-5</v>
      </c>
      <c r="T467" s="14">
        <f>$H467/S467</f>
        <v>1</v>
      </c>
      <c r="U467" s="14">
        <f>_xlfn.LET(_xlpm.freq,F467,_xlpm.size,M467+1,_xlpm.F,V467,LOG(1+_xlpm.freq)*LOG(1+_xlpm.size)*_xlpm.F)</f>
        <v>0.15616457835260653</v>
      </c>
      <c r="V467" s="14">
        <f>_xlfn.LET(_xlpm.a,T467,_xlpm.b,R467,2*_xlpm.a*_xlpm.b/(_xlpm.a+_xlpm.b))</f>
        <v>0.66666666666666663</v>
      </c>
      <c r="W467" s="14">
        <f>_xlfn.LET(_xlpm.p,R467,_xlpm.q,T467,LOG(_xlpm.p/_xlpm.q))</f>
        <v>-0.3010299956639812</v>
      </c>
      <c r="X467" s="2"/>
      <c r="AC467" s="2"/>
      <c r="AH467" s="2"/>
      <c r="AI467" s="2"/>
    </row>
    <row r="468" spans="1:35">
      <c r="A468" s="1" t="str">
        <f>_xlfn.LET(_xlpm.sep," : ",CONCATENATE(O468,_xlpm.sep,P468))</f>
        <v>~umb~ : [ɑmb]</v>
      </c>
      <c r="B468" s="1">
        <f>_xlfn.LET(_xlpm.d,$G468,_xlpm.k,_xlfn.CONCAT(LEFT(TRIM(B$1),1),"*"),COUNTIF(_xlpm.d,_xlpm.k))</f>
        <v>0</v>
      </c>
      <c r="C468" s="1">
        <f>_xlfn.LET(_xlpm.d,$G468,_xlpm.k,_xlfn.CONCAT(LEFT(TRIM(C$1),1),"*"),COUNTIF(_xlpm.d,_xlpm.k))</f>
        <v>0</v>
      </c>
      <c r="D468" s="1">
        <f>_xlfn.LET(_xlpm.d,$G468,_xlpm.k,_xlfn.CONCAT(LEFT(TRIM(D$1),1),"*"),COUNTIF(_xlpm.d,_xlpm.k))</f>
        <v>0</v>
      </c>
      <c r="E468" s="1">
        <f>LOG(F468+1,10)</f>
        <v>0.30102999566398114</v>
      </c>
      <c r="F468" s="7">
        <v>1</v>
      </c>
      <c r="G468" s="9" t="s">
        <v>1190</v>
      </c>
      <c r="H468" s="4">
        <f>F468/freq.sum.r6e</f>
        <v>7.9668578712555765E-5</v>
      </c>
      <c r="I468" s="1" t="str">
        <f>_xlfn.LET(_xlpm.sep,":",_xlpm.w,$G468,LEFT(_xlpm.w,FIND(_xlpm.sep,_xlpm.w)-1))</f>
        <v>ɑmb</v>
      </c>
      <c r="J468" s="1" t="str">
        <f>_xlfn.LET(_xlpm.sep,":",_xlpm.w,$G468,RIGHT(_xlpm.w,LEN(_xlpm.w)-FIND(_xlpm.sep,_xlpm.w)))</f>
        <v>umb</v>
      </c>
      <c r="K468" s="10">
        <f>_xlfn.LET(_xlpm.w,I468,LEN(_xlpm.w))</f>
        <v>3</v>
      </c>
      <c r="L468" s="10">
        <f>_xlfn.LET(_xlpm.w,J468,LEN(_xlpm.w))</f>
        <v>3</v>
      </c>
      <c r="M468" s="10">
        <f>_xlfn.LET(_xlpm.a,K468,_xlpm.b,L468,MAX(_xlpm.a,_xlpm.b))</f>
        <v>3</v>
      </c>
      <c r="N468" s="10">
        <f>_xlfn.LET(_xlpm.d,(K468,L468),MAX(_xlpm.d)-MIN(_xlpm.d))</f>
        <v>0</v>
      </c>
      <c r="O468" s="1" t="str">
        <f>_xlfn.LET(_xlpm.sep,":",_xlpm.w,$G468,_xlfn.CONCAT("~",RIGHT(_xlpm.w,LEN(_xlpm.w)-FIND(_xlpm.sep,_xlpm.w)),"~"))</f>
        <v>~umb~</v>
      </c>
      <c r="P468" s="1" t="str">
        <f>_xlfn.LET(_xlpm.sep,":",_xlpm.w,$G468,_xlfn.CONCAT("[",LEFT(_xlpm.w,FIND(_xlpm.sep,_xlpm.w)-1),"]"))</f>
        <v>[ɑmb]</v>
      </c>
      <c r="Q468" s="14" cm="1">
        <f t="array" ref="Q468">SUM(_xlfn._xlws.FILTER($H$2:$H$2302,_xlfn.MAP($O$2:$O$2302,_xlfn.LAMBDA(_xlpm.x,_xlpm.x=$O468))))</f>
        <v>4.7801147227533459E-4</v>
      </c>
      <c r="R468" s="14">
        <f>$H468/Q468</f>
        <v>0.16666666666666666</v>
      </c>
      <c r="S468" s="14" cm="1">
        <f t="array" ref="S468">SUM(_xlfn._xlws.FILTER($H$2:$H$2302,_xlfn.MAP($P$2:$P$2302,_xlfn.LAMBDA(_xlpm.x,_xlpm.x=$P468))))</f>
        <v>2.390057361376673E-4</v>
      </c>
      <c r="T468" s="14">
        <f>$H468/S468</f>
        <v>0.33333333333333331</v>
      </c>
      <c r="U468" s="14">
        <f>_xlfn.LET(_xlpm.freq,F468,_xlpm.size,M468+1,_xlpm.F,V468,LOG(1+_xlpm.freq)*LOG(1+_xlpm.size)*_xlpm.F)</f>
        <v>4.6757986083227704E-2</v>
      </c>
      <c r="V468" s="14">
        <f>_xlfn.LET(_xlpm.a,T468,_xlpm.b,R468,2*_xlpm.a*_xlpm.b/(_xlpm.a+_xlpm.b))</f>
        <v>0.22222222222222221</v>
      </c>
      <c r="W468" s="14">
        <f>_xlfn.LET(_xlpm.p,R468,_xlpm.q,T468,LOG(_xlpm.p/_xlpm.q))</f>
        <v>-0.3010299956639812</v>
      </c>
      <c r="X468" s="2"/>
      <c r="AC468" s="2"/>
      <c r="AH468" s="2"/>
      <c r="AI468" s="2"/>
    </row>
    <row r="469" spans="1:35">
      <c r="A469" s="1" t="str">
        <f>_xlfn.LET(_xlpm.sep," : ",CONCATENATE(O469,_xlpm.sep,P469))</f>
        <v>~eng~ : [əndʒ]</v>
      </c>
      <c r="B469" s="1">
        <f>_xlfn.LET(_xlpm.d,$G469,_xlpm.k,_xlfn.CONCAT(LEFT(TRIM(B$1),1),"*"),COUNTIF(_xlpm.d,_xlpm.k))</f>
        <v>0</v>
      </c>
      <c r="C469" s="1">
        <f>_xlfn.LET(_xlpm.d,$G469,_xlpm.k,_xlfn.CONCAT(LEFT(TRIM(C$1),1),"*"),COUNTIF(_xlpm.d,_xlpm.k))</f>
        <v>0</v>
      </c>
      <c r="D469" s="1">
        <f>_xlfn.LET(_xlpm.d,$G469,_xlpm.k,_xlfn.CONCAT(LEFT(TRIM(D$1),1),"*"),COUNTIF(_xlpm.d,_xlpm.k))</f>
        <v>0</v>
      </c>
      <c r="E469" s="1">
        <f>LOG(F469+1,10)</f>
        <v>0.30102999566398114</v>
      </c>
      <c r="F469" s="7">
        <v>1</v>
      </c>
      <c r="G469" s="9" t="s">
        <v>1296</v>
      </c>
      <c r="H469" s="4">
        <f>F469/freq.sum.r6e</f>
        <v>7.9668578712555765E-5</v>
      </c>
      <c r="I469" s="4" t="str">
        <f>_xlfn.LET(_xlpm.sep,":",_xlpm.w,$G469,LEFT(_xlpm.w,FIND(_xlpm.sep,_xlpm.w)-1))</f>
        <v>əndʒ</v>
      </c>
      <c r="J469" s="4" t="str">
        <f>_xlfn.LET(_xlpm.sep,":",_xlpm.w,$G469,RIGHT(_xlpm.w,LEN(_xlpm.w)-FIND(_xlpm.sep,_xlpm.w)))</f>
        <v>eng</v>
      </c>
      <c r="K469" s="10">
        <f>_xlfn.LET(_xlpm.w,I469,LEN(_xlpm.w))</f>
        <v>4</v>
      </c>
      <c r="L469" s="10">
        <f>_xlfn.LET(_xlpm.w,J469,LEN(_xlpm.w))</f>
        <v>3</v>
      </c>
      <c r="M469" s="10">
        <f>_xlfn.LET(_xlpm.a,K469,_xlpm.b,L469,MAX(_xlpm.a,_xlpm.b))</f>
        <v>4</v>
      </c>
      <c r="N469" s="10">
        <f>_xlfn.LET(_xlpm.d,(K469,L469),MAX(_xlpm.d)-MIN(_xlpm.d))</f>
        <v>1</v>
      </c>
      <c r="O469" s="1" t="str">
        <f>_xlfn.LET(_xlpm.sep,":",_xlpm.w,$G469,_xlfn.CONCAT("~",RIGHT(_xlpm.w,LEN(_xlpm.w)-FIND(_xlpm.sep,_xlpm.w)),"~"))</f>
        <v>~eng~</v>
      </c>
      <c r="P469" s="1" t="str">
        <f>_xlfn.LET(_xlpm.sep,":",_xlpm.w,$G469,_xlfn.CONCAT("[",LEFT(_xlpm.w,FIND(_xlpm.sep,_xlpm.w)-1),"]"))</f>
        <v>[əndʒ]</v>
      </c>
      <c r="Q469" s="14" cm="1">
        <f t="array" ref="Q469">SUM(_xlfn._xlws.FILTER($H$2:$H$2300,_xlfn.MAP($O$2:$O$2300,_xlfn.LAMBDA(_xlpm.x,_xlpm.x=$O469))))</f>
        <v>4.7801147227533459E-4</v>
      </c>
      <c r="R469" s="14">
        <f>$H469/Q469</f>
        <v>0.16666666666666666</v>
      </c>
      <c r="S469" s="14" cm="1">
        <f t="array" ref="S469">SUM(_xlfn._xlws.FILTER($H$2:$H$2300,_xlfn.MAP($P$2:$P$2300,_xlfn.LAMBDA(_xlpm.x,_xlpm.x=$P469))))</f>
        <v>2.390057361376673E-4</v>
      </c>
      <c r="T469" s="14">
        <f>$H469/S469</f>
        <v>0.33333333333333331</v>
      </c>
      <c r="U469" s="14">
        <f>_xlfn.LET(_xlpm.freq,F469,_xlpm.size,M469+1,_xlpm.F,V469,LOG(1+_xlpm.freq)*LOG(1+_xlpm.size)*_xlpm.F)</f>
        <v>5.2054859450868844E-2</v>
      </c>
      <c r="V469" s="14">
        <f>_xlfn.LET(_xlpm.a,T469,_xlpm.b,R469,2*_xlpm.a*_xlpm.b/(_xlpm.a+_xlpm.b))</f>
        <v>0.22222222222222221</v>
      </c>
      <c r="W469" s="14">
        <f>_xlfn.LET(_xlpm.p,R469,_xlpm.q,T469,LOG(_xlpm.p/_xlpm.q))</f>
        <v>-0.3010299956639812</v>
      </c>
      <c r="X469" s="2"/>
      <c r="AC469" s="2"/>
      <c r="AH469" s="2"/>
      <c r="AI469" s="2"/>
    </row>
    <row r="470" spans="1:35">
      <c r="A470" s="1" t="str">
        <f>_xlfn.LET(_xlpm.sep," : ",CONCATENATE(O470,_xlpm.sep,P470))</f>
        <v>~encl~ : [ɛnkl]</v>
      </c>
      <c r="B470" s="1">
        <f>_xlfn.LET(_xlpm.d,$G470,_xlpm.k,_xlfn.CONCAT(LEFT(TRIM(B$1),1),"*"),COUNTIF(_xlpm.d,_xlpm.k))</f>
        <v>0</v>
      </c>
      <c r="C470" s="1">
        <f>_xlfn.LET(_xlpm.d,$G470,_xlpm.k,_xlfn.CONCAT(LEFT(TRIM(C$1),1),"*"),COUNTIF(_xlpm.d,_xlpm.k))</f>
        <v>0</v>
      </c>
      <c r="D470" s="1">
        <f>_xlfn.LET(_xlpm.d,$G470,_xlpm.k,_xlfn.CONCAT(LEFT(TRIM(D$1),1),"*"),COUNTIF(_xlpm.d,_xlpm.k))</f>
        <v>0</v>
      </c>
      <c r="E470" s="1">
        <f>LOG(F470+1,10)</f>
        <v>0.30102999566398114</v>
      </c>
      <c r="F470" s="7">
        <v>1</v>
      </c>
      <c r="G470" s="9" t="s">
        <v>1313</v>
      </c>
      <c r="H470" s="4">
        <f>F470/freq.sum.r6e</f>
        <v>7.9668578712555765E-5</v>
      </c>
      <c r="I470" s="1" t="str">
        <f>_xlfn.LET(_xlpm.sep,":",_xlpm.w,$G470,LEFT(_xlpm.w,FIND(_xlpm.sep,_xlpm.w)-1))</f>
        <v>ɛnkl</v>
      </c>
      <c r="J470" s="1" t="str">
        <f>_xlfn.LET(_xlpm.sep,":",_xlpm.w,$G470,RIGHT(_xlpm.w,LEN(_xlpm.w)-FIND(_xlpm.sep,_xlpm.w)))</f>
        <v>encl</v>
      </c>
      <c r="K470" s="10">
        <f>_xlfn.LET(_xlpm.w,I470,LEN(_xlpm.w))</f>
        <v>4</v>
      </c>
      <c r="L470" s="10">
        <f>_xlfn.LET(_xlpm.w,J470,LEN(_xlpm.w))</f>
        <v>4</v>
      </c>
      <c r="M470" s="10">
        <f>_xlfn.LET(_xlpm.a,K470,_xlpm.b,L470,MAX(_xlpm.a,_xlpm.b))</f>
        <v>4</v>
      </c>
      <c r="N470" s="10">
        <f>_xlfn.LET(_xlpm.d,(K470,L470),MAX(_xlpm.d)-MIN(_xlpm.d))</f>
        <v>0</v>
      </c>
      <c r="O470" s="1" t="str">
        <f>_xlfn.LET(_xlpm.sep,":",_xlpm.w,$G470,_xlfn.CONCAT("~",RIGHT(_xlpm.w,LEN(_xlpm.w)-FIND(_xlpm.sep,_xlpm.w)),"~"))</f>
        <v>~encl~</v>
      </c>
      <c r="P470" s="1" t="str">
        <f>_xlfn.LET(_xlpm.sep,":",_xlpm.w,$G470,_xlfn.CONCAT("[",LEFT(_xlpm.w,FIND(_xlpm.sep,_xlpm.w)-1),"]"))</f>
        <v>[ɛnkl]</v>
      </c>
      <c r="Q470" s="14" cm="1">
        <f t="array" ref="Q470">SUM(_xlfn._xlws.FILTER($H$2:$H$2302,_xlfn.MAP($O$2:$O$2302,_xlfn.LAMBDA(_xlpm.x,_xlpm.x=$O470))))</f>
        <v>1.5933715742511153E-4</v>
      </c>
      <c r="R470" s="14">
        <f>$H470/Q470</f>
        <v>0.5</v>
      </c>
      <c r="S470" s="14" cm="1">
        <f t="array" ref="S470">SUM(_xlfn._xlws.FILTER($H$2:$H$2302,_xlfn.MAP($P$2:$P$2302,_xlfn.LAMBDA(_xlpm.x,_xlpm.x=$P470))))</f>
        <v>7.9668578712555765E-5</v>
      </c>
      <c r="T470" s="14">
        <f>$H470/S470</f>
        <v>1</v>
      </c>
      <c r="U470" s="14">
        <f>_xlfn.LET(_xlpm.freq,F470,_xlpm.size,M470+1,_xlpm.F,V470,LOG(1+_xlpm.freq)*LOG(1+_xlpm.size)*_xlpm.F)</f>
        <v>0.15616457835260653</v>
      </c>
      <c r="V470" s="14">
        <f>_xlfn.LET(_xlpm.a,T470,_xlpm.b,R470,2*_xlpm.a*_xlpm.b/(_xlpm.a+_xlpm.b))</f>
        <v>0.66666666666666663</v>
      </c>
      <c r="W470" s="14">
        <f>_xlfn.LET(_xlpm.p,R470,_xlpm.q,T470,LOG(_xlpm.p/_xlpm.q))</f>
        <v>-0.3010299956639812</v>
      </c>
      <c r="X470" s="2"/>
      <c r="AC470" s="2"/>
      <c r="AH470" s="2"/>
      <c r="AI470" s="2"/>
    </row>
    <row r="471" spans="1:35">
      <c r="A471" s="1" t="str">
        <f>_xlfn.LET(_xlpm.sep," : ",CONCATENATE(O471,_xlpm.sep,P471))</f>
        <v>~onl~ : [ɔnl]</v>
      </c>
      <c r="B471" s="1">
        <f>_xlfn.LET(_xlpm.d,$G471,_xlpm.k,_xlfn.CONCAT(LEFT(TRIM(B$1),1),"*"),COUNTIF(_xlpm.d,_xlpm.k))</f>
        <v>0</v>
      </c>
      <c r="C471" s="1">
        <f>_xlfn.LET(_xlpm.d,$G471,_xlpm.k,_xlfn.CONCAT(LEFT(TRIM(C$1),1),"*"),COUNTIF(_xlpm.d,_xlpm.k))</f>
        <v>0</v>
      </c>
      <c r="D471" s="1">
        <f>_xlfn.LET(_xlpm.d,$G471,_xlpm.k,_xlfn.CONCAT(LEFT(TRIM(D$1),1),"*"),COUNTIF(_xlpm.d,_xlpm.k))</f>
        <v>0</v>
      </c>
      <c r="E471" s="1">
        <f>LOG(F471+1,10)</f>
        <v>0.30102999566398114</v>
      </c>
      <c r="F471" s="7">
        <v>1</v>
      </c>
      <c r="G471" s="9" t="s">
        <v>1319</v>
      </c>
      <c r="H471" s="4">
        <f>F471/freq.sum.r6e</f>
        <v>7.9668578712555765E-5</v>
      </c>
      <c r="I471" s="1" t="str">
        <f>_xlfn.LET(_xlpm.sep,":",_xlpm.w,$G471,LEFT(_xlpm.w,FIND(_xlpm.sep,_xlpm.w)-1))</f>
        <v>ɔnl</v>
      </c>
      <c r="J471" s="1" t="str">
        <f>_xlfn.LET(_xlpm.sep,":",_xlpm.w,$G471,RIGHT(_xlpm.w,LEN(_xlpm.w)-FIND(_xlpm.sep,_xlpm.w)))</f>
        <v>onl</v>
      </c>
      <c r="K471" s="10">
        <f>_xlfn.LET(_xlpm.w,I471,LEN(_xlpm.w))</f>
        <v>3</v>
      </c>
      <c r="L471" s="10">
        <f>_xlfn.LET(_xlpm.w,J471,LEN(_xlpm.w))</f>
        <v>3</v>
      </c>
      <c r="M471" s="10">
        <f>_xlfn.LET(_xlpm.a,K471,_xlpm.b,L471,MAX(_xlpm.a,_xlpm.b))</f>
        <v>3</v>
      </c>
      <c r="N471" s="10">
        <f>_xlfn.LET(_xlpm.d,(K471,L471),MAX(_xlpm.d)-MIN(_xlpm.d))</f>
        <v>0</v>
      </c>
      <c r="O471" s="1" t="str">
        <f>_xlfn.LET(_xlpm.sep,":",_xlpm.w,$G471,_xlfn.CONCAT("~",RIGHT(_xlpm.w,LEN(_xlpm.w)-FIND(_xlpm.sep,_xlpm.w)),"~"))</f>
        <v>~onl~</v>
      </c>
      <c r="P471" s="1" t="str">
        <f>_xlfn.LET(_xlpm.sep,":",_xlpm.w,$G471,_xlfn.CONCAT("[",LEFT(_xlpm.w,FIND(_xlpm.sep,_xlpm.w)-1),"]"))</f>
        <v>[ɔnl]</v>
      </c>
      <c r="Q471" s="14" cm="1">
        <f t="array" ref="Q471">SUM(_xlfn._xlws.FILTER($H$2:$H$2302,_xlfn.MAP($O$2:$O$2302,_xlfn.LAMBDA(_xlpm.x,_xlpm.x=$O471))))</f>
        <v>1.5933715742511153E-4</v>
      </c>
      <c r="R471" s="14">
        <f>$H471/Q471</f>
        <v>0.5</v>
      </c>
      <c r="S471" s="14" cm="1">
        <f t="array" ref="S471">SUM(_xlfn._xlws.FILTER($H$2:$H$2302,_xlfn.MAP($P$2:$P$2302,_xlfn.LAMBDA(_xlpm.x,_xlpm.x=$P471))))</f>
        <v>7.9668578712555765E-5</v>
      </c>
      <c r="T471" s="14">
        <f>$H471/S471</f>
        <v>1</v>
      </c>
      <c r="U471" s="14">
        <f>_xlfn.LET(_xlpm.freq,F471,_xlpm.size,M471+1,_xlpm.F,V471,LOG(1+_xlpm.freq)*LOG(1+_xlpm.size)*_xlpm.F)</f>
        <v>0.14027395824968311</v>
      </c>
      <c r="V471" s="14">
        <f>_xlfn.LET(_xlpm.a,T471,_xlpm.b,R471,2*_xlpm.a*_xlpm.b/(_xlpm.a+_xlpm.b))</f>
        <v>0.66666666666666663</v>
      </c>
      <c r="W471" s="14">
        <f>_xlfn.LET(_xlpm.p,R471,_xlpm.q,T471,LOG(_xlpm.p/_xlpm.q))</f>
        <v>-0.3010299956639812</v>
      </c>
      <c r="X471" s="2"/>
      <c r="AC471" s="2"/>
      <c r="AH471" s="2"/>
      <c r="AI471" s="2"/>
    </row>
    <row r="472" spans="1:35">
      <c r="A472" s="1" t="str">
        <f>_xlfn.LET(_xlpm.sep," : ",CONCATENATE(O472,_xlpm.sep,P472))</f>
        <v>~ants~ : [ɑnts]</v>
      </c>
      <c r="B472" s="1">
        <f>_xlfn.LET(_xlpm.d,$G472,_xlpm.k,_xlfn.CONCAT(LEFT(TRIM(B$1),1),"*"),COUNTIF(_xlpm.d,_xlpm.k))</f>
        <v>0</v>
      </c>
      <c r="C472" s="1">
        <f>_xlfn.LET(_xlpm.d,$G472,_xlpm.k,_xlfn.CONCAT(LEFT(TRIM(C$1),1),"*"),COUNTIF(_xlpm.d,_xlpm.k))</f>
        <v>0</v>
      </c>
      <c r="D472" s="1">
        <f>_xlfn.LET(_xlpm.d,$G472,_xlpm.k,_xlfn.CONCAT(LEFT(TRIM(D$1),1),"*"),COUNTIF(_xlpm.d,_xlpm.k))</f>
        <v>0</v>
      </c>
      <c r="E472" s="1">
        <f>LOG(F472+1,10)</f>
        <v>0.30102999566398114</v>
      </c>
      <c r="F472" s="7">
        <v>1</v>
      </c>
      <c r="G472" s="9" t="s">
        <v>1368</v>
      </c>
      <c r="H472" s="4">
        <f>F472/freq.sum.r6e</f>
        <v>7.9668578712555765E-5</v>
      </c>
      <c r="I472" s="4" t="str">
        <f>_xlfn.LET(_xlpm.sep,":",_xlpm.w,$G472,LEFT(_xlpm.w,FIND(_xlpm.sep,_xlpm.w)-1))</f>
        <v>ɑnts</v>
      </c>
      <c r="J472" s="4" t="str">
        <f>_xlfn.LET(_xlpm.sep,":",_xlpm.w,$G472,RIGHT(_xlpm.w,LEN(_xlpm.w)-FIND(_xlpm.sep,_xlpm.w)))</f>
        <v>ants</v>
      </c>
      <c r="K472" s="10">
        <f>_xlfn.LET(_xlpm.w,I472,LEN(_xlpm.w))</f>
        <v>4</v>
      </c>
      <c r="L472" s="10">
        <f>_xlfn.LET(_xlpm.w,J472,LEN(_xlpm.w))</f>
        <v>4</v>
      </c>
      <c r="M472" s="10">
        <f>_xlfn.LET(_xlpm.a,K472,_xlpm.b,L472,MAX(_xlpm.a,_xlpm.b))</f>
        <v>4</v>
      </c>
      <c r="N472" s="10">
        <f>_xlfn.LET(_xlpm.d,(K472,L472),MAX(_xlpm.d)-MIN(_xlpm.d))</f>
        <v>0</v>
      </c>
      <c r="O472" s="1" t="str">
        <f>_xlfn.LET(_xlpm.sep,":",_xlpm.w,$G472,_xlfn.CONCAT("~",RIGHT(_xlpm.w,LEN(_xlpm.w)-FIND(_xlpm.sep,_xlpm.w)),"~"))</f>
        <v>~ants~</v>
      </c>
      <c r="P472" s="1" t="str">
        <f>_xlfn.LET(_xlpm.sep,":",_xlpm.w,$G472,_xlfn.CONCAT("[",LEFT(_xlpm.w,FIND(_xlpm.sep,_xlpm.w)-1),"]"))</f>
        <v>[ɑnts]</v>
      </c>
      <c r="Q472" s="14" cm="1">
        <f t="array" ref="Q472">SUM(_xlfn._xlws.FILTER($H$2:$H$2300,_xlfn.MAP($O$2:$O$2300,_xlfn.LAMBDA(_xlpm.x,_xlpm.x=$O472))))</f>
        <v>1.5933715742511153E-4</v>
      </c>
      <c r="R472" s="14">
        <f>$H472/Q472</f>
        <v>0.5</v>
      </c>
      <c r="S472" s="14" cm="1">
        <f t="array" ref="S472">SUM(_xlfn._xlws.FILTER($H$2:$H$2300,_xlfn.MAP($P$2:$P$2300,_xlfn.LAMBDA(_xlpm.x,_xlpm.x=$P472))))</f>
        <v>7.9668578712555765E-5</v>
      </c>
      <c r="T472" s="14">
        <f>$H472/S472</f>
        <v>1</v>
      </c>
      <c r="U472" s="14">
        <f>_xlfn.LET(_xlpm.freq,F472,_xlpm.size,M472+1,_xlpm.F,V472,LOG(1+_xlpm.freq)*LOG(1+_xlpm.size)*_xlpm.F)</f>
        <v>0.15616457835260653</v>
      </c>
      <c r="V472" s="14">
        <f>_xlfn.LET(_xlpm.a,T472,_xlpm.b,R472,2*_xlpm.a*_xlpm.b/(_xlpm.a+_xlpm.b))</f>
        <v>0.66666666666666663</v>
      </c>
      <c r="W472" s="14">
        <f>_xlfn.LET(_xlpm.p,R472,_xlpm.q,T472,LOG(_xlpm.p/_xlpm.q))</f>
        <v>-0.3010299956639812</v>
      </c>
      <c r="X472" s="2"/>
      <c r="AC472" s="2"/>
      <c r="AH472" s="2"/>
      <c r="AI472" s="2"/>
    </row>
    <row r="473" spans="1:35">
      <c r="A473" s="1" t="str">
        <f>_xlfn.LET(_xlpm.sep," : ",CONCATENATE(O473,_xlpm.sep,P473))</f>
        <v>~ontr~ : [ɑntɹ]</v>
      </c>
      <c r="B473" s="1">
        <f>_xlfn.LET(_xlpm.d,$G473,_xlpm.k,_xlfn.CONCAT(LEFT(TRIM(B$1),1),"*"),COUNTIF(_xlpm.d,_xlpm.k))</f>
        <v>0</v>
      </c>
      <c r="C473" s="1">
        <f>_xlfn.LET(_xlpm.d,$G473,_xlpm.k,_xlfn.CONCAT(LEFT(TRIM(C$1),1),"*"),COUNTIF(_xlpm.d,_xlpm.k))</f>
        <v>0</v>
      </c>
      <c r="D473" s="1">
        <f>_xlfn.LET(_xlpm.d,$G473,_xlpm.k,_xlfn.CONCAT(LEFT(TRIM(D$1),1),"*"),COUNTIF(_xlpm.d,_xlpm.k))</f>
        <v>0</v>
      </c>
      <c r="E473" s="1">
        <f>LOG(F473+1,10)</f>
        <v>0.47712125471966244</v>
      </c>
      <c r="F473" s="7">
        <v>2</v>
      </c>
      <c r="G473" s="9" t="s">
        <v>1381</v>
      </c>
      <c r="H473" s="4">
        <f>F473/freq.sum.r6e</f>
        <v>1.5933715742511153E-4</v>
      </c>
      <c r="I473" s="4" t="str">
        <f>_xlfn.LET(_xlpm.sep,":",_xlpm.w,$G473,LEFT(_xlpm.w,FIND(_xlpm.sep,_xlpm.w)-1))</f>
        <v>ɑntɹ</v>
      </c>
      <c r="J473" s="4" t="str">
        <f>_xlfn.LET(_xlpm.sep,":",_xlpm.w,$G473,RIGHT(_xlpm.w,LEN(_xlpm.w)-FIND(_xlpm.sep,_xlpm.w)))</f>
        <v>ontr</v>
      </c>
      <c r="K473" s="10">
        <f>_xlfn.LET(_xlpm.w,I473,LEN(_xlpm.w))</f>
        <v>4</v>
      </c>
      <c r="L473" s="10">
        <f>_xlfn.LET(_xlpm.w,J473,LEN(_xlpm.w))</f>
        <v>4</v>
      </c>
      <c r="M473" s="10">
        <f>_xlfn.LET(_xlpm.a,K473,_xlpm.b,L473,MAX(_xlpm.a,_xlpm.b))</f>
        <v>4</v>
      </c>
      <c r="N473" s="10">
        <f>_xlfn.LET(_xlpm.d,(K473,L473),MAX(_xlpm.d)-MIN(_xlpm.d))</f>
        <v>0</v>
      </c>
      <c r="O473" s="1" t="str">
        <f>_xlfn.LET(_xlpm.sep,":",_xlpm.w,$G473,_xlfn.CONCAT("~",RIGHT(_xlpm.w,LEN(_xlpm.w)-FIND(_xlpm.sep,_xlpm.w)),"~"))</f>
        <v>~ontr~</v>
      </c>
      <c r="P473" s="1" t="str">
        <f>_xlfn.LET(_xlpm.sep,":",_xlpm.w,$G473,_xlfn.CONCAT("[",LEFT(_xlpm.w,FIND(_xlpm.sep,_xlpm.w)-1),"]"))</f>
        <v>[ɑntɹ]</v>
      </c>
      <c r="Q473" s="14" cm="1">
        <f t="array" ref="Q473">SUM(_xlfn._xlws.FILTER($H$2:$H$2300,_xlfn.MAP($O$2:$O$2300,_xlfn.LAMBDA(_xlpm.x,_xlpm.x=$O473))))</f>
        <v>3.1867431485022306E-4</v>
      </c>
      <c r="R473" s="14">
        <f>$H473/Q473</f>
        <v>0.5</v>
      </c>
      <c r="S473" s="14" cm="1">
        <f t="array" ref="S473">SUM(_xlfn._xlws.FILTER($H$2:$H$2300,_xlfn.MAP($P$2:$P$2300,_xlfn.LAMBDA(_xlpm.x,_xlpm.x=$P473))))</f>
        <v>1.5933715742511153E-4</v>
      </c>
      <c r="T473" s="14">
        <f>$H473/S473</f>
        <v>1</v>
      </c>
      <c r="U473" s="14">
        <f>_xlfn.LET(_xlpm.freq,F473,_xlpm.size,M473+1,_xlpm.F,V473,LOG(1+_xlpm.freq)*LOG(1+_xlpm.size)*_xlpm.F)</f>
        <v>0.24751500062981216</v>
      </c>
      <c r="V473" s="14">
        <f>_xlfn.LET(_xlpm.a,T473,_xlpm.b,R473,2*_xlpm.a*_xlpm.b/(_xlpm.a+_xlpm.b))</f>
        <v>0.66666666666666663</v>
      </c>
      <c r="W473" s="14">
        <f>_xlfn.LET(_xlpm.p,R473,_xlpm.q,T473,LOG(_xlpm.p/_xlpm.q))</f>
        <v>-0.3010299956639812</v>
      </c>
      <c r="X473" s="2"/>
      <c r="AC473" s="2"/>
      <c r="AH473" s="2"/>
      <c r="AI473" s="2"/>
    </row>
    <row r="474" spans="1:35">
      <c r="A474" s="1" t="str">
        <f>_xlfn.LET(_xlpm.sep," : ",CONCATENATE(O474,_xlpm.sep,P474))</f>
        <v>~env~ : [ɛnv]</v>
      </c>
      <c r="B474" s="1">
        <f>_xlfn.LET(_xlpm.d,$G474,_xlpm.k,_xlfn.CONCAT(LEFT(TRIM(B$1),1),"*"),COUNTIF(_xlpm.d,_xlpm.k))</f>
        <v>0</v>
      </c>
      <c r="C474" s="1">
        <f>_xlfn.LET(_xlpm.d,$G474,_xlpm.k,_xlfn.CONCAT(LEFT(TRIM(C$1),1),"*"),COUNTIF(_xlpm.d,_xlpm.k))</f>
        <v>0</v>
      </c>
      <c r="D474" s="1">
        <f>_xlfn.LET(_xlpm.d,$G474,_xlpm.k,_xlfn.CONCAT(LEFT(TRIM(D$1),1),"*"),COUNTIF(_xlpm.d,_xlpm.k))</f>
        <v>0</v>
      </c>
      <c r="E474" s="1">
        <f>LOG(F474+1,10)</f>
        <v>0.47712125471966244</v>
      </c>
      <c r="F474" s="7">
        <v>2</v>
      </c>
      <c r="G474" s="9" t="s">
        <v>1385</v>
      </c>
      <c r="H474" s="4">
        <f>F474/freq.sum.r6e</f>
        <v>1.5933715742511153E-4</v>
      </c>
      <c r="I474" s="4" t="str">
        <f>_xlfn.LET(_xlpm.sep,":",_xlpm.w,$G474,LEFT(_xlpm.w,FIND(_xlpm.sep,_xlpm.w)-1))</f>
        <v>ɛnv</v>
      </c>
      <c r="J474" s="4" t="str">
        <f>_xlfn.LET(_xlpm.sep,":",_xlpm.w,$G474,RIGHT(_xlpm.w,LEN(_xlpm.w)-FIND(_xlpm.sep,_xlpm.w)))</f>
        <v>env</v>
      </c>
      <c r="K474" s="10">
        <f>_xlfn.LET(_xlpm.w,I474,LEN(_xlpm.w))</f>
        <v>3</v>
      </c>
      <c r="L474" s="10">
        <f>_xlfn.LET(_xlpm.w,J474,LEN(_xlpm.w))</f>
        <v>3</v>
      </c>
      <c r="M474" s="10">
        <f>_xlfn.LET(_xlpm.a,K474,_xlpm.b,L474,MAX(_xlpm.a,_xlpm.b))</f>
        <v>3</v>
      </c>
      <c r="N474" s="10">
        <f>_xlfn.LET(_xlpm.d,(K474,L474),MAX(_xlpm.d)-MIN(_xlpm.d))</f>
        <v>0</v>
      </c>
      <c r="O474" s="1" t="str">
        <f>_xlfn.LET(_xlpm.sep,":",_xlpm.w,$G474,_xlfn.CONCAT("~",RIGHT(_xlpm.w,LEN(_xlpm.w)-FIND(_xlpm.sep,_xlpm.w)),"~"))</f>
        <v>~env~</v>
      </c>
      <c r="P474" s="1" t="str">
        <f>_xlfn.LET(_xlpm.sep,":",_xlpm.w,$G474,_xlfn.CONCAT("[",LEFT(_xlpm.w,FIND(_xlpm.sep,_xlpm.w)-1),"]"))</f>
        <v>[ɛnv]</v>
      </c>
      <c r="Q474" s="14" cm="1">
        <f t="array" ref="Q474">SUM(_xlfn._xlws.FILTER($H$2:$H$2300,_xlfn.MAP($O$2:$O$2300,_xlfn.LAMBDA(_xlpm.x,_xlpm.x=$O474))))</f>
        <v>3.1867431485022306E-4</v>
      </c>
      <c r="R474" s="14">
        <f>$H474/Q474</f>
        <v>0.5</v>
      </c>
      <c r="S474" s="14" cm="1">
        <f t="array" ref="S474">SUM(_xlfn._xlws.FILTER($H$2:$H$2300,_xlfn.MAP($P$2:$P$2300,_xlfn.LAMBDA(_xlpm.x,_xlpm.x=$P474))))</f>
        <v>1.5933715742511153E-4</v>
      </c>
      <c r="T474" s="14">
        <f>$H474/S474</f>
        <v>1</v>
      </c>
      <c r="U474" s="14">
        <f>_xlfn.LET(_xlpm.freq,F474,_xlpm.size,M474+1,_xlpm.F,V474,LOG(1+_xlpm.freq)*LOG(1+_xlpm.size)*_xlpm.F)</f>
        <v>0.22232896365347279</v>
      </c>
      <c r="V474" s="14">
        <f>_xlfn.LET(_xlpm.a,T474,_xlpm.b,R474,2*_xlpm.a*_xlpm.b/(_xlpm.a+_xlpm.b))</f>
        <v>0.66666666666666663</v>
      </c>
      <c r="W474" s="14">
        <f>_xlfn.LET(_xlpm.p,R474,_xlpm.q,T474,LOG(_xlpm.p/_xlpm.q))</f>
        <v>-0.3010299956639812</v>
      </c>
      <c r="X474" s="2"/>
      <c r="AC474" s="2"/>
      <c r="AH474" s="2"/>
      <c r="AI474" s="2"/>
    </row>
    <row r="475" spans="1:35">
      <c r="A475" s="1" t="str">
        <f>_xlfn.LET(_xlpm.sep," : ",CONCATENATE(O475,_xlpm.sep,P475))</f>
        <v>~enz~ : [ɛnz]</v>
      </c>
      <c r="B475" s="1">
        <f>_xlfn.LET(_xlpm.d,$G475,_xlpm.k,_xlfn.CONCAT(LEFT(TRIM(B$1),1),"*"),COUNTIF(_xlpm.d,_xlpm.k))</f>
        <v>0</v>
      </c>
      <c r="C475" s="1">
        <f>_xlfn.LET(_xlpm.d,$G475,_xlpm.k,_xlfn.CONCAT(LEFT(TRIM(C$1),1),"*"),COUNTIF(_xlpm.d,_xlpm.k))</f>
        <v>0</v>
      </c>
      <c r="D475" s="1">
        <f>_xlfn.LET(_xlpm.d,$G475,_xlpm.k,_xlfn.CONCAT(LEFT(TRIM(D$1),1),"*"),COUNTIF(_xlpm.d,_xlpm.k))</f>
        <v>0</v>
      </c>
      <c r="E475" s="1">
        <f>LOG(F475+1,10)</f>
        <v>0.30102999566398114</v>
      </c>
      <c r="F475" s="7">
        <v>1</v>
      </c>
      <c r="G475" s="9" t="s">
        <v>1395</v>
      </c>
      <c r="H475" s="4">
        <f>F475/freq.sum.r6e</f>
        <v>7.9668578712555765E-5</v>
      </c>
      <c r="I475" s="1" t="str">
        <f>_xlfn.LET(_xlpm.sep,":",_xlpm.w,$G475,LEFT(_xlpm.w,FIND(_xlpm.sep,_xlpm.w)-1))</f>
        <v>ɛnz</v>
      </c>
      <c r="J475" s="1" t="str">
        <f>_xlfn.LET(_xlpm.sep,":",_xlpm.w,$G475,RIGHT(_xlpm.w,LEN(_xlpm.w)-FIND(_xlpm.sep,_xlpm.w)))</f>
        <v>enz</v>
      </c>
      <c r="K475" s="10">
        <f>_xlfn.LET(_xlpm.w,I475,LEN(_xlpm.w))</f>
        <v>3</v>
      </c>
      <c r="L475" s="10">
        <f>_xlfn.LET(_xlpm.w,J475,LEN(_xlpm.w))</f>
        <v>3</v>
      </c>
      <c r="M475" s="10">
        <f>_xlfn.LET(_xlpm.a,K475,_xlpm.b,L475,MAX(_xlpm.a,_xlpm.b))</f>
        <v>3</v>
      </c>
      <c r="N475" s="10">
        <f>_xlfn.LET(_xlpm.d,(K475,L475),MAX(_xlpm.d)-MIN(_xlpm.d))</f>
        <v>0</v>
      </c>
      <c r="O475" s="1" t="str">
        <f>_xlfn.LET(_xlpm.sep,":",_xlpm.w,$G475,_xlfn.CONCAT("~",RIGHT(_xlpm.w,LEN(_xlpm.w)-FIND(_xlpm.sep,_xlpm.w)),"~"))</f>
        <v>~enz~</v>
      </c>
      <c r="P475" s="1" t="str">
        <f>_xlfn.LET(_xlpm.sep,":",_xlpm.w,$G475,_xlfn.CONCAT("[",LEFT(_xlpm.w,FIND(_xlpm.sep,_xlpm.w)-1),"]"))</f>
        <v>[ɛnz]</v>
      </c>
      <c r="Q475" s="14" cm="1">
        <f t="array" ref="Q475">SUM(_xlfn._xlws.FILTER($H$2:$H$2302,_xlfn.MAP($O$2:$O$2302,_xlfn.LAMBDA(_xlpm.x,_xlpm.x=$O475))))</f>
        <v>1.5933715742511153E-4</v>
      </c>
      <c r="R475" s="14">
        <f>$H475/Q475</f>
        <v>0.5</v>
      </c>
      <c r="S475" s="14" cm="1">
        <f t="array" ref="S475">SUM(_xlfn._xlws.FILTER($H$2:$H$2302,_xlfn.MAP($P$2:$P$2302,_xlfn.LAMBDA(_xlpm.x,_xlpm.x=$P475))))</f>
        <v>7.9668578712555765E-5</v>
      </c>
      <c r="T475" s="14">
        <f>$H475/S475</f>
        <v>1</v>
      </c>
      <c r="U475" s="14">
        <f>_xlfn.LET(_xlpm.freq,F475,_xlpm.size,M475+1,_xlpm.F,V475,LOG(1+_xlpm.freq)*LOG(1+_xlpm.size)*_xlpm.F)</f>
        <v>0.14027395824968311</v>
      </c>
      <c r="V475" s="14">
        <f>_xlfn.LET(_xlpm.a,T475,_xlpm.b,R475,2*_xlpm.a*_xlpm.b/(_xlpm.a+_xlpm.b))</f>
        <v>0.66666666666666663</v>
      </c>
      <c r="W475" s="14">
        <f>_xlfn.LET(_xlpm.p,R475,_xlpm.q,T475,LOG(_xlpm.p/_xlpm.q))</f>
        <v>-0.3010299956639812</v>
      </c>
      <c r="X475" s="2"/>
      <c r="AC475" s="2"/>
      <c r="AH475" s="2"/>
      <c r="AI475" s="2"/>
    </row>
    <row r="476" spans="1:35">
      <c r="A476" s="1" t="str">
        <f>_xlfn.LET(_xlpm.sep," : ",CONCATENATE(O476,_xlpm.sep,P476))</f>
        <v>~upt~ : [ʌpt]</v>
      </c>
      <c r="B476" s="1">
        <f>_xlfn.LET(_xlpm.d,$G476,_xlpm.k,_xlfn.CONCAT(LEFT(TRIM(B$1),1),"*"),COUNTIF(_xlpm.d,_xlpm.k))</f>
        <v>0</v>
      </c>
      <c r="C476" s="1">
        <f>_xlfn.LET(_xlpm.d,$G476,_xlpm.k,_xlfn.CONCAT(LEFT(TRIM(C$1),1),"*"),COUNTIF(_xlpm.d,_xlpm.k))</f>
        <v>0</v>
      </c>
      <c r="D476" s="1">
        <f>_xlfn.LET(_xlpm.d,$G476,_xlpm.k,_xlfn.CONCAT(LEFT(TRIM(D$1),1),"*"),COUNTIF(_xlpm.d,_xlpm.k))</f>
        <v>0</v>
      </c>
      <c r="E476" s="1">
        <f>LOG(F476+1,10)</f>
        <v>0.30102999566398114</v>
      </c>
      <c r="F476" s="7">
        <v>1</v>
      </c>
      <c r="G476" s="9" t="s">
        <v>1452</v>
      </c>
      <c r="H476" s="4">
        <f>F476/freq.sum.r6e</f>
        <v>7.9668578712555765E-5</v>
      </c>
      <c r="I476" s="1" t="str">
        <f>_xlfn.LET(_xlpm.sep,":",_xlpm.w,$G476,LEFT(_xlpm.w,FIND(_xlpm.sep,_xlpm.w)-1))</f>
        <v>ʌpt</v>
      </c>
      <c r="J476" s="1" t="str">
        <f>_xlfn.LET(_xlpm.sep,":",_xlpm.w,$G476,RIGHT(_xlpm.w,LEN(_xlpm.w)-FIND(_xlpm.sep,_xlpm.w)))</f>
        <v>upt</v>
      </c>
      <c r="K476" s="10">
        <f>_xlfn.LET(_xlpm.w,I476,LEN(_xlpm.w))</f>
        <v>3</v>
      </c>
      <c r="L476" s="10">
        <f>_xlfn.LET(_xlpm.w,J476,LEN(_xlpm.w))</f>
        <v>3</v>
      </c>
      <c r="M476" s="10">
        <f>_xlfn.LET(_xlpm.a,K476,_xlpm.b,L476,MAX(_xlpm.a,_xlpm.b))</f>
        <v>3</v>
      </c>
      <c r="N476" s="10">
        <f>_xlfn.LET(_xlpm.d,(K476,L476),MAX(_xlpm.d)-MIN(_xlpm.d))</f>
        <v>0</v>
      </c>
      <c r="O476" s="1" t="str">
        <f>_xlfn.LET(_xlpm.sep,":",_xlpm.w,$G476,_xlfn.CONCAT("~",RIGHT(_xlpm.w,LEN(_xlpm.w)-FIND(_xlpm.sep,_xlpm.w)),"~"))</f>
        <v>~upt~</v>
      </c>
      <c r="P476" s="1" t="str">
        <f>_xlfn.LET(_xlpm.sep,":",_xlpm.w,$G476,_xlfn.CONCAT("[",LEFT(_xlpm.w,FIND(_xlpm.sep,_xlpm.w)-1),"]"))</f>
        <v>[ʌpt]</v>
      </c>
      <c r="Q476" s="14" cm="1">
        <f t="array" ref="Q476">SUM(_xlfn._xlws.FILTER($H$2:$H$2302,_xlfn.MAP($O$2:$O$2302,_xlfn.LAMBDA(_xlpm.x,_xlpm.x=$O476))))</f>
        <v>1.5933715742511153E-4</v>
      </c>
      <c r="R476" s="14">
        <f>$H476/Q476</f>
        <v>0.5</v>
      </c>
      <c r="S476" s="14" cm="1">
        <f t="array" ref="S476">SUM(_xlfn._xlws.FILTER($H$2:$H$2302,_xlfn.MAP($P$2:$P$2302,_xlfn.LAMBDA(_xlpm.x,_xlpm.x=$P476))))</f>
        <v>7.9668578712555765E-5</v>
      </c>
      <c r="T476" s="14">
        <f>$H476/S476</f>
        <v>1</v>
      </c>
      <c r="U476" s="14">
        <f>_xlfn.LET(_xlpm.freq,F476,_xlpm.size,M476+1,_xlpm.F,V476,LOG(1+_xlpm.freq)*LOG(1+_xlpm.size)*_xlpm.F)</f>
        <v>0.14027395824968311</v>
      </c>
      <c r="V476" s="14">
        <f>_xlfn.LET(_xlpm.a,T476,_xlpm.b,R476,2*_xlpm.a*_xlpm.b/(_xlpm.a+_xlpm.b))</f>
        <v>0.66666666666666663</v>
      </c>
      <c r="W476" s="14">
        <f>_xlfn.LET(_xlpm.p,R476,_xlpm.q,T476,LOG(_xlpm.p/_xlpm.q))</f>
        <v>-0.3010299956639812</v>
      </c>
      <c r="X476" s="2"/>
      <c r="AC476" s="2"/>
      <c r="AH476" s="2"/>
      <c r="AI476" s="2"/>
    </row>
    <row r="477" spans="1:35">
      <c r="A477" s="1" t="str">
        <f>_xlfn.LET(_xlpm.sep," : ",CONCATENATE(O477,_xlpm.sep,P477))</f>
        <v>~upt~ : [ʌpʃ]</v>
      </c>
      <c r="B477" s="1">
        <f>_xlfn.LET(_xlpm.d,$G477,_xlpm.k,_xlfn.CONCAT(LEFT(TRIM(B$1),1),"*"),COUNTIF(_xlpm.d,_xlpm.k))</f>
        <v>0</v>
      </c>
      <c r="C477" s="1">
        <f>_xlfn.LET(_xlpm.d,$G477,_xlpm.k,_xlfn.CONCAT(LEFT(TRIM(C$1),1),"*"),COUNTIF(_xlpm.d,_xlpm.k))</f>
        <v>0</v>
      </c>
      <c r="D477" s="1">
        <f>_xlfn.LET(_xlpm.d,$G477,_xlpm.k,_xlfn.CONCAT(LEFT(TRIM(D$1),1),"*"),COUNTIF(_xlpm.d,_xlpm.k))</f>
        <v>0</v>
      </c>
      <c r="E477" s="1">
        <f>LOG(F477+1,10)</f>
        <v>0.30102999566398114</v>
      </c>
      <c r="F477" s="7">
        <v>1</v>
      </c>
      <c r="G477" s="9" t="s">
        <v>1461</v>
      </c>
      <c r="H477" s="4">
        <f>F477/freq.sum.r6e</f>
        <v>7.9668578712555765E-5</v>
      </c>
      <c r="I477" s="4" t="str">
        <f>_xlfn.LET(_xlpm.sep,":",_xlpm.w,$G477,LEFT(_xlpm.w,FIND(_xlpm.sep,_xlpm.w)-1))</f>
        <v>ʌpʃ</v>
      </c>
      <c r="J477" s="4" t="str">
        <f>_xlfn.LET(_xlpm.sep,":",_xlpm.w,$G477,RIGHT(_xlpm.w,LEN(_xlpm.w)-FIND(_xlpm.sep,_xlpm.w)))</f>
        <v>upt</v>
      </c>
      <c r="K477" s="10">
        <f>_xlfn.LET(_xlpm.w,I477,LEN(_xlpm.w))</f>
        <v>3</v>
      </c>
      <c r="L477" s="10">
        <f>_xlfn.LET(_xlpm.w,J477,LEN(_xlpm.w))</f>
        <v>3</v>
      </c>
      <c r="M477" s="10">
        <f>_xlfn.LET(_xlpm.a,K477,_xlpm.b,L477,MAX(_xlpm.a,_xlpm.b))</f>
        <v>3</v>
      </c>
      <c r="N477" s="10">
        <f>_xlfn.LET(_xlpm.d,(K477,L477),MAX(_xlpm.d)-MIN(_xlpm.d))</f>
        <v>0</v>
      </c>
      <c r="O477" s="1" t="str">
        <f>_xlfn.LET(_xlpm.sep,":",_xlpm.w,$G477,_xlfn.CONCAT("~",RIGHT(_xlpm.w,LEN(_xlpm.w)-FIND(_xlpm.sep,_xlpm.w)),"~"))</f>
        <v>~upt~</v>
      </c>
      <c r="P477" s="1" t="str">
        <f>_xlfn.LET(_xlpm.sep,":",_xlpm.w,$G477,_xlfn.CONCAT("[",LEFT(_xlpm.w,FIND(_xlpm.sep,_xlpm.w)-1),"]"))</f>
        <v>[ʌpʃ]</v>
      </c>
      <c r="Q477" s="14" cm="1">
        <f t="array" ref="Q477">SUM(_xlfn._xlws.FILTER($H$2:$H$2300,_xlfn.MAP($O$2:$O$2300,_xlfn.LAMBDA(_xlpm.x,_xlpm.x=$O477))))</f>
        <v>1.5933715742511153E-4</v>
      </c>
      <c r="R477" s="14">
        <f>$H477/Q477</f>
        <v>0.5</v>
      </c>
      <c r="S477" s="14" cm="1">
        <f t="array" ref="S477">SUM(_xlfn._xlws.FILTER($H$2:$H$2300,_xlfn.MAP($P$2:$P$2300,_xlfn.LAMBDA(_xlpm.x,_xlpm.x=$P477))))</f>
        <v>7.9668578712555765E-5</v>
      </c>
      <c r="T477" s="14">
        <f>$H477/S477</f>
        <v>1</v>
      </c>
      <c r="U477" s="14">
        <f>_xlfn.LET(_xlpm.freq,F477,_xlpm.size,M477+1,_xlpm.F,V477,LOG(1+_xlpm.freq)*LOG(1+_xlpm.size)*_xlpm.F)</f>
        <v>0.14027395824968311</v>
      </c>
      <c r="V477" s="14">
        <f>_xlfn.LET(_xlpm.a,T477,_xlpm.b,R477,2*_xlpm.a*_xlpm.b/(_xlpm.a+_xlpm.b))</f>
        <v>0.66666666666666663</v>
      </c>
      <c r="W477" s="14">
        <f>_xlfn.LET(_xlpm.p,R477,_xlpm.q,T477,LOG(_xlpm.p/_xlpm.q))</f>
        <v>-0.3010299956639812</v>
      </c>
      <c r="X477" s="2"/>
      <c r="AC477" s="2"/>
      <c r="AH477" s="2"/>
      <c r="AI477" s="2"/>
    </row>
    <row r="478" spans="1:35">
      <c r="A478" s="1" t="str">
        <f>_xlfn.LET(_xlpm.sep," : ",CONCATENATE(O478,_xlpm.sep,P478))</f>
        <v>~isl~ : [ɪsl]</v>
      </c>
      <c r="B478" s="1">
        <f>_xlfn.LET(_xlpm.d,$G478,_xlpm.k,_xlfn.CONCAT(LEFT(TRIM(B$1),1),"*"),COUNTIF(_xlpm.d,_xlpm.k))</f>
        <v>0</v>
      </c>
      <c r="C478" s="1">
        <f>_xlfn.LET(_xlpm.d,$G478,_xlpm.k,_xlfn.CONCAT(LEFT(TRIM(C$1),1),"*"),COUNTIF(_xlpm.d,_xlpm.k))</f>
        <v>0</v>
      </c>
      <c r="D478" s="1">
        <f>_xlfn.LET(_xlpm.d,$G478,_xlpm.k,_xlfn.CONCAT(LEFT(TRIM(D$1),1),"*"),COUNTIF(_xlpm.d,_xlpm.k))</f>
        <v>0</v>
      </c>
      <c r="E478" s="1">
        <f>LOG(F478+1,10)</f>
        <v>0.47712125471966244</v>
      </c>
      <c r="F478" s="7">
        <v>2</v>
      </c>
      <c r="G478" s="9" t="s">
        <v>1516</v>
      </c>
      <c r="H478" s="4">
        <f>F478/freq.sum.r6e</f>
        <v>1.5933715742511153E-4</v>
      </c>
      <c r="I478" s="1" t="str">
        <f>_xlfn.LET(_xlpm.sep,":",_xlpm.w,$G478,LEFT(_xlpm.w,FIND(_xlpm.sep,_xlpm.w)-1))</f>
        <v>ɪsl</v>
      </c>
      <c r="J478" s="1" t="str">
        <f>_xlfn.LET(_xlpm.sep,":",_xlpm.w,$G478,RIGHT(_xlpm.w,LEN(_xlpm.w)-FIND(_xlpm.sep,_xlpm.w)))</f>
        <v>isl</v>
      </c>
      <c r="K478" s="10">
        <f>_xlfn.LET(_xlpm.w,I478,LEN(_xlpm.w))</f>
        <v>3</v>
      </c>
      <c r="L478" s="10">
        <f>_xlfn.LET(_xlpm.w,J478,LEN(_xlpm.w))</f>
        <v>3</v>
      </c>
      <c r="M478" s="10">
        <f>_xlfn.LET(_xlpm.a,K478,_xlpm.b,L478,MAX(_xlpm.a,_xlpm.b))</f>
        <v>3</v>
      </c>
      <c r="N478" s="10">
        <f>_xlfn.LET(_xlpm.d,(K478,L478),MAX(_xlpm.d)-MIN(_xlpm.d))</f>
        <v>0</v>
      </c>
      <c r="O478" s="1" t="str">
        <f>_xlfn.LET(_xlpm.sep,":",_xlpm.w,$G478,_xlfn.CONCAT("~",RIGHT(_xlpm.w,LEN(_xlpm.w)-FIND(_xlpm.sep,_xlpm.w)),"~"))</f>
        <v>~isl~</v>
      </c>
      <c r="P478" s="1" t="str">
        <f>_xlfn.LET(_xlpm.sep,":",_xlpm.w,$G478,_xlfn.CONCAT("[",LEFT(_xlpm.w,FIND(_xlpm.sep,_xlpm.w)-1),"]"))</f>
        <v>[ɪsl]</v>
      </c>
      <c r="Q478" s="14" cm="1">
        <f t="array" ref="Q478">SUM(_xlfn._xlws.FILTER($H$2:$H$2302,_xlfn.MAP($O$2:$O$2302,_xlfn.LAMBDA(_xlpm.x,_xlpm.x=$O478))))</f>
        <v>4.7801147227533459E-4</v>
      </c>
      <c r="R478" s="14">
        <f>$H478/Q478</f>
        <v>0.33333333333333331</v>
      </c>
      <c r="S478" s="14" cm="1">
        <f t="array" ref="S478">SUM(_xlfn._xlws.FILTER($H$2:$H$2302,_xlfn.MAP($P$2:$P$2302,_xlfn.LAMBDA(_xlpm.x,_xlpm.x=$P478))))</f>
        <v>2.390057361376673E-4</v>
      </c>
      <c r="T478" s="14">
        <f>$H478/S478</f>
        <v>0.66666666666666663</v>
      </c>
      <c r="U478" s="14">
        <f>_xlfn.LET(_xlpm.freq,F478,_xlpm.size,M478+1,_xlpm.F,V478,LOG(1+_xlpm.freq)*LOG(1+_xlpm.size)*_xlpm.F)</f>
        <v>0.14821930910231521</v>
      </c>
      <c r="V478" s="14">
        <f>_xlfn.LET(_xlpm.a,T478,_xlpm.b,R478,2*_xlpm.a*_xlpm.b/(_xlpm.a+_xlpm.b))</f>
        <v>0.44444444444444442</v>
      </c>
      <c r="W478" s="14">
        <f>_xlfn.LET(_xlpm.p,R478,_xlpm.q,T478,LOG(_xlpm.p/_xlpm.q))</f>
        <v>-0.3010299956639812</v>
      </c>
      <c r="X478" s="2"/>
      <c r="AC478" s="2"/>
      <c r="AH478" s="2"/>
      <c r="AI478" s="2"/>
    </row>
    <row r="479" spans="1:35">
      <c r="A479" s="1" t="str">
        <f>_xlfn.LET(_xlpm.sep," : ",CONCATENATE(O479,_xlpm.sep,P479))</f>
        <v>~ism~ : [ɪsm]</v>
      </c>
      <c r="B479" s="1">
        <f>_xlfn.LET(_xlpm.d,$G479,_xlpm.k,_xlfn.CONCAT(LEFT(TRIM(B$1),1),"*"),COUNTIF(_xlpm.d,_xlpm.k))</f>
        <v>0</v>
      </c>
      <c r="C479" s="1">
        <f>_xlfn.LET(_xlpm.d,$G479,_xlpm.k,_xlfn.CONCAT(LEFT(TRIM(C$1),1),"*"),COUNTIF(_xlpm.d,_xlpm.k))</f>
        <v>0</v>
      </c>
      <c r="D479" s="1">
        <f>_xlfn.LET(_xlpm.d,$G479,_xlpm.k,_xlfn.CONCAT(LEFT(TRIM(D$1),1),"*"),COUNTIF(_xlpm.d,_xlpm.k))</f>
        <v>0</v>
      </c>
      <c r="E479" s="1">
        <f>LOG(F479+1,10)</f>
        <v>0.30102999566398114</v>
      </c>
      <c r="F479" s="7">
        <v>1</v>
      </c>
      <c r="G479" s="9" t="s">
        <v>1521</v>
      </c>
      <c r="H479" s="4">
        <f>F479/freq.sum.r6e</f>
        <v>7.9668578712555765E-5</v>
      </c>
      <c r="I479" s="1" t="str">
        <f>_xlfn.LET(_xlpm.sep,":",_xlpm.w,$G479,LEFT(_xlpm.w,FIND(_xlpm.sep,_xlpm.w)-1))</f>
        <v>ɪsm</v>
      </c>
      <c r="J479" s="1" t="str">
        <f>_xlfn.LET(_xlpm.sep,":",_xlpm.w,$G479,RIGHT(_xlpm.w,LEN(_xlpm.w)-FIND(_xlpm.sep,_xlpm.w)))</f>
        <v>ism</v>
      </c>
      <c r="K479" s="10">
        <f>_xlfn.LET(_xlpm.w,I479,LEN(_xlpm.w))</f>
        <v>3</v>
      </c>
      <c r="L479" s="10">
        <f>_xlfn.LET(_xlpm.w,J479,LEN(_xlpm.w))</f>
        <v>3</v>
      </c>
      <c r="M479" s="10">
        <f>_xlfn.LET(_xlpm.a,K479,_xlpm.b,L479,MAX(_xlpm.a,_xlpm.b))</f>
        <v>3</v>
      </c>
      <c r="N479" s="10">
        <f>_xlfn.LET(_xlpm.d,(K479,L479),MAX(_xlpm.d)-MIN(_xlpm.d))</f>
        <v>0</v>
      </c>
      <c r="O479" s="1" t="str">
        <f>_xlfn.LET(_xlpm.sep,":",_xlpm.w,$G479,_xlfn.CONCAT("~",RIGHT(_xlpm.w,LEN(_xlpm.w)-FIND(_xlpm.sep,_xlpm.w)),"~"))</f>
        <v>~ism~</v>
      </c>
      <c r="P479" s="1" t="str">
        <f>_xlfn.LET(_xlpm.sep,":",_xlpm.w,$G479,_xlfn.CONCAT("[",LEFT(_xlpm.w,FIND(_xlpm.sep,_xlpm.w)-1),"]"))</f>
        <v>[ɪsm]</v>
      </c>
      <c r="Q479" s="14" cm="1">
        <f t="array" ref="Q479">SUM(_xlfn._xlws.FILTER($H$2:$H$2300,_xlfn.MAP($O$2:$O$2300,_xlfn.LAMBDA(_xlpm.x,_xlpm.x=$O479))))</f>
        <v>3.1867431485022306E-4</v>
      </c>
      <c r="R479" s="14">
        <f>$H479/Q479</f>
        <v>0.25</v>
      </c>
      <c r="S479" s="14" cm="1">
        <f t="array" ref="S479">SUM(_xlfn._xlws.FILTER($H$2:$H$2300,_xlfn.MAP($P$2:$P$2300,_xlfn.LAMBDA(_xlpm.x,_xlpm.x=$P479))))</f>
        <v>1.5933715742511153E-4</v>
      </c>
      <c r="T479" s="14">
        <f>$H479/S479</f>
        <v>0.5</v>
      </c>
      <c r="U479" s="14">
        <f>_xlfn.LET(_xlpm.freq,F479,_xlpm.size,M479+1,_xlpm.F,V479,LOG(1+_xlpm.freq)*LOG(1+_xlpm.size)*_xlpm.F)</f>
        <v>7.0136979124841556E-2</v>
      </c>
      <c r="V479" s="14">
        <f>_xlfn.LET(_xlpm.a,T479,_xlpm.b,R479,2*_xlpm.a*_xlpm.b/(_xlpm.a+_xlpm.b))</f>
        <v>0.33333333333333331</v>
      </c>
      <c r="W479" s="14">
        <f>_xlfn.LET(_xlpm.p,R479,_xlpm.q,T479,LOG(_xlpm.p/_xlpm.q))</f>
        <v>-0.3010299956639812</v>
      </c>
      <c r="X479" s="2"/>
      <c r="AC479" s="2"/>
      <c r="AH479" s="2"/>
      <c r="AI479" s="2"/>
    </row>
    <row r="480" spans="1:35">
      <c r="A480" s="1" t="str">
        <f>_xlfn.LET(_xlpm.sep," : ",CONCATENATE(O480,_xlpm.sep,P480))</f>
        <v>~isp~ : [ɪspj]</v>
      </c>
      <c r="B480" s="1">
        <f>_xlfn.LET(_xlpm.d,$G480,_xlpm.k,_xlfn.CONCAT(LEFT(TRIM(B$1),1),"*"),COUNTIF(_xlpm.d,_xlpm.k))</f>
        <v>0</v>
      </c>
      <c r="C480" s="1">
        <f>_xlfn.LET(_xlpm.d,$G480,_xlpm.k,_xlfn.CONCAT(LEFT(TRIM(C$1),1),"*"),COUNTIF(_xlpm.d,_xlpm.k))</f>
        <v>0</v>
      </c>
      <c r="D480" s="1">
        <f>_xlfn.LET(_xlpm.d,$G480,_xlpm.k,_xlfn.CONCAT(LEFT(TRIM(D$1),1),"*"),COUNTIF(_xlpm.d,_xlpm.k))</f>
        <v>0</v>
      </c>
      <c r="E480" s="1">
        <f>LOG(F480+1,10)</f>
        <v>0.30102999566398114</v>
      </c>
      <c r="F480" s="7">
        <v>1</v>
      </c>
      <c r="G480" s="9" t="s">
        <v>2306</v>
      </c>
      <c r="H480" s="4">
        <f>F480/freq.sum.r6e</f>
        <v>7.9668578712555765E-5</v>
      </c>
      <c r="I480" s="1" t="str">
        <f>_xlfn.LET(_xlpm.sep,":",_xlpm.w,$G480,LEFT(_xlpm.w,FIND(_xlpm.sep,_xlpm.w)-1))</f>
        <v>ɪspj</v>
      </c>
      <c r="J480" s="1" t="str">
        <f>_xlfn.LET(_xlpm.sep,":",_xlpm.w,$G480,RIGHT(_xlpm.w,LEN(_xlpm.w)-FIND(_xlpm.sep,_xlpm.w)))</f>
        <v>isp</v>
      </c>
      <c r="K480" s="10">
        <f>_xlfn.LET(_xlpm.w,I480,LEN(_xlpm.w))</f>
        <v>4</v>
      </c>
      <c r="L480" s="10">
        <f>_xlfn.LET(_xlpm.w,J480,LEN(_xlpm.w))</f>
        <v>3</v>
      </c>
      <c r="M480" s="10">
        <f>_xlfn.LET(_xlpm.a,K480,_xlpm.b,L480,MAX(_xlpm.a,_xlpm.b))</f>
        <v>4</v>
      </c>
      <c r="N480" s="10">
        <f>_xlfn.LET(_xlpm.d,(K480,L480),MAX(_xlpm.d)-MIN(_xlpm.d))</f>
        <v>1</v>
      </c>
      <c r="O480" s="1" t="str">
        <f>_xlfn.LET(_xlpm.sep,":",_xlpm.w,$G480,_xlfn.CONCAT("~",RIGHT(_xlpm.w,LEN(_xlpm.w)-FIND(_xlpm.sep,_xlpm.w)),"~"))</f>
        <v>~isp~</v>
      </c>
      <c r="P480" s="1" t="str">
        <f>_xlfn.LET(_xlpm.sep,":",_xlpm.w,$G480,_xlfn.CONCAT("[",LEFT(_xlpm.w,FIND(_xlpm.sep,_xlpm.w)-1),"]"))</f>
        <v>[ɪspj]</v>
      </c>
      <c r="Q480" s="14" cm="1">
        <f t="array" ref="Q480">SUM(_xlfn._xlws.FILTER($H$2:$H$2302,_xlfn.MAP($O$2:$O$2302,_xlfn.LAMBDA(_xlpm.x,_xlpm.x=$O480))))</f>
        <v>1.5933715742511153E-4</v>
      </c>
      <c r="R480" s="14">
        <f>$H480/Q480</f>
        <v>0.5</v>
      </c>
      <c r="S480" s="14" cm="1">
        <f t="array" ref="S480">SUM(_xlfn._xlws.FILTER($H$2:$H$2302,_xlfn.MAP($P$2:$P$2302,_xlfn.LAMBDA(_xlpm.x,_xlpm.x=$P480))))</f>
        <v>7.9668578712555765E-5</v>
      </c>
      <c r="T480" s="14">
        <f>$H480/S480</f>
        <v>1</v>
      </c>
      <c r="U480" s="14">
        <f>_xlfn.LET(_xlpm.freq,F480,_xlpm.size,M480+1,_xlpm.F,V480,LOG(1+_xlpm.freq)*LOG(1+_xlpm.size)*_xlpm.F)</f>
        <v>0.15616457835260653</v>
      </c>
      <c r="V480" s="14">
        <f>_xlfn.LET(_xlpm.a,T480,_xlpm.b,R480,2*_xlpm.a*_xlpm.b/(_xlpm.a+_xlpm.b))</f>
        <v>0.66666666666666663</v>
      </c>
      <c r="W480" s="14">
        <f>_xlfn.LET(_xlpm.p,R480,_xlpm.q,T480,LOG(_xlpm.p/_xlpm.q))</f>
        <v>-0.3010299956639812</v>
      </c>
      <c r="X480" s="2"/>
      <c r="AC480" s="2"/>
      <c r="AH480" s="2"/>
      <c r="AI480" s="2"/>
    </row>
    <row r="481" spans="1:35">
      <c r="A481" s="1" t="str">
        <f>_xlfn.LET(_xlpm.sep," : ",CONCATENATE(O481,_xlpm.sep,P481))</f>
        <v>~ustr~ : [əstɹ]</v>
      </c>
      <c r="B481" s="1">
        <f>_xlfn.LET(_xlpm.d,$G481,_xlpm.k,_xlfn.CONCAT(LEFT(TRIM(B$1),1),"*"),COUNTIF(_xlpm.d,_xlpm.k))</f>
        <v>0</v>
      </c>
      <c r="C481" s="1">
        <f>_xlfn.LET(_xlpm.d,$G481,_xlpm.k,_xlfn.CONCAT(LEFT(TRIM(C$1),1),"*"),COUNTIF(_xlpm.d,_xlpm.k))</f>
        <v>0</v>
      </c>
      <c r="D481" s="1">
        <f>_xlfn.LET(_xlpm.d,$G481,_xlpm.k,_xlfn.CONCAT(LEFT(TRIM(D$1),1),"*"),COUNTIF(_xlpm.d,_xlpm.k))</f>
        <v>0</v>
      </c>
      <c r="E481" s="1">
        <f>LOG(F481+1,10)</f>
        <v>0.30102999566398114</v>
      </c>
      <c r="F481" s="7">
        <v>1</v>
      </c>
      <c r="G481" s="9" t="s">
        <v>1561</v>
      </c>
      <c r="H481" s="4">
        <f>F481/freq.sum.r6e</f>
        <v>7.9668578712555765E-5</v>
      </c>
      <c r="I481" s="1" t="str">
        <f>_xlfn.LET(_xlpm.sep,":",_xlpm.w,$G481,LEFT(_xlpm.w,FIND(_xlpm.sep,_xlpm.w)-1))</f>
        <v>əstɹ</v>
      </c>
      <c r="J481" s="1" t="str">
        <f>_xlfn.LET(_xlpm.sep,":",_xlpm.w,$G481,RIGHT(_xlpm.w,LEN(_xlpm.w)-FIND(_xlpm.sep,_xlpm.w)))</f>
        <v>ustr</v>
      </c>
      <c r="K481" s="10">
        <f>_xlfn.LET(_xlpm.w,I481,LEN(_xlpm.w))</f>
        <v>4</v>
      </c>
      <c r="L481" s="10">
        <f>_xlfn.LET(_xlpm.w,J481,LEN(_xlpm.w))</f>
        <v>4</v>
      </c>
      <c r="M481" s="10">
        <f>_xlfn.LET(_xlpm.a,K481,_xlpm.b,L481,MAX(_xlpm.a,_xlpm.b))</f>
        <v>4</v>
      </c>
      <c r="N481" s="10">
        <f>_xlfn.LET(_xlpm.d,(K481,L481),MAX(_xlpm.d)-MIN(_xlpm.d))</f>
        <v>0</v>
      </c>
      <c r="O481" s="1" t="str">
        <f>_xlfn.LET(_xlpm.sep,":",_xlpm.w,$G481,_xlfn.CONCAT("~",RIGHT(_xlpm.w,LEN(_xlpm.w)-FIND(_xlpm.sep,_xlpm.w)),"~"))</f>
        <v>~ustr~</v>
      </c>
      <c r="P481" s="1" t="str">
        <f>_xlfn.LET(_xlpm.sep,":",_xlpm.w,$G481,_xlfn.CONCAT("[",LEFT(_xlpm.w,FIND(_xlpm.sep,_xlpm.w)-1),"]"))</f>
        <v>[əstɹ]</v>
      </c>
      <c r="Q481" s="14" cm="1">
        <f t="array" ref="Q481">SUM(_xlfn._xlws.FILTER($H$2:$H$2302,_xlfn.MAP($O$2:$O$2302,_xlfn.LAMBDA(_xlpm.x,_xlpm.x=$O481))))</f>
        <v>1.5933715742511153E-4</v>
      </c>
      <c r="R481" s="14">
        <f>$H481/Q481</f>
        <v>0.5</v>
      </c>
      <c r="S481" s="14" cm="1">
        <f t="array" ref="S481">SUM(_xlfn._xlws.FILTER($H$2:$H$2302,_xlfn.MAP($P$2:$P$2302,_xlfn.LAMBDA(_xlpm.x,_xlpm.x=$P481))))</f>
        <v>7.9668578712555765E-5</v>
      </c>
      <c r="T481" s="14">
        <f>$H481/S481</f>
        <v>1</v>
      </c>
      <c r="U481" s="14">
        <f>_xlfn.LET(_xlpm.freq,F481,_xlpm.size,M481+1,_xlpm.F,V481,LOG(1+_xlpm.freq)*LOG(1+_xlpm.size)*_xlpm.F)</f>
        <v>0.15616457835260653</v>
      </c>
      <c r="V481" s="14">
        <f>_xlfn.LET(_xlpm.a,T481,_xlpm.b,R481,2*_xlpm.a*_xlpm.b/(_xlpm.a+_xlpm.b))</f>
        <v>0.66666666666666663</v>
      </c>
      <c r="W481" s="14">
        <f>_xlfn.LET(_xlpm.p,R481,_xlpm.q,T481,LOG(_xlpm.p/_xlpm.q))</f>
        <v>-0.3010299956639812</v>
      </c>
      <c r="X481" s="2"/>
      <c r="AC481" s="2"/>
      <c r="AH481" s="2"/>
      <c r="AI481" s="2"/>
    </row>
    <row r="482" spans="1:35">
      <c r="A482" s="1" t="str">
        <f>_xlfn.LET(_xlpm.sep," : ",CONCATENATE(O482,_xlpm.sep,P482))</f>
        <v>~ustr~ : [ʌstɹ]</v>
      </c>
      <c r="B482" s="1">
        <f>_xlfn.LET(_xlpm.d,$G482,_xlpm.k,_xlfn.CONCAT(LEFT(TRIM(B$1),1),"*"),COUNTIF(_xlpm.d,_xlpm.k))</f>
        <v>0</v>
      </c>
      <c r="C482" s="1">
        <f>_xlfn.LET(_xlpm.d,$G482,_xlpm.k,_xlfn.CONCAT(LEFT(TRIM(C$1),1),"*"),COUNTIF(_xlpm.d,_xlpm.k))</f>
        <v>0</v>
      </c>
      <c r="D482" s="1">
        <f>_xlfn.LET(_xlpm.d,$G482,_xlpm.k,_xlfn.CONCAT(LEFT(TRIM(D$1),1),"*"),COUNTIF(_xlpm.d,_xlpm.k))</f>
        <v>0</v>
      </c>
      <c r="E482" s="1">
        <f>LOG(F482+1,10)</f>
        <v>0.30102999566398114</v>
      </c>
      <c r="F482" s="7">
        <v>1</v>
      </c>
      <c r="G482" s="9" t="s">
        <v>1562</v>
      </c>
      <c r="H482" s="4">
        <f>F482/freq.sum.r6e</f>
        <v>7.9668578712555765E-5</v>
      </c>
      <c r="I482" s="1" t="str">
        <f>_xlfn.LET(_xlpm.sep,":",_xlpm.w,$G482,LEFT(_xlpm.w,FIND(_xlpm.sep,_xlpm.w)-1))</f>
        <v>ʌstɹ</v>
      </c>
      <c r="J482" s="1" t="str">
        <f>_xlfn.LET(_xlpm.sep,":",_xlpm.w,$G482,RIGHT(_xlpm.w,LEN(_xlpm.w)-FIND(_xlpm.sep,_xlpm.w)))</f>
        <v>ustr</v>
      </c>
      <c r="K482" s="10">
        <f>_xlfn.LET(_xlpm.w,I482,LEN(_xlpm.w))</f>
        <v>4</v>
      </c>
      <c r="L482" s="10">
        <f>_xlfn.LET(_xlpm.w,J482,LEN(_xlpm.w))</f>
        <v>4</v>
      </c>
      <c r="M482" s="10">
        <f>_xlfn.LET(_xlpm.a,K482,_xlpm.b,L482,MAX(_xlpm.a,_xlpm.b))</f>
        <v>4</v>
      </c>
      <c r="N482" s="10">
        <f>_xlfn.LET(_xlpm.d,(K482,L482),MAX(_xlpm.d)-MIN(_xlpm.d))</f>
        <v>0</v>
      </c>
      <c r="O482" s="1" t="str">
        <f>_xlfn.LET(_xlpm.sep,":",_xlpm.w,$G482,_xlfn.CONCAT("~",RIGHT(_xlpm.w,LEN(_xlpm.w)-FIND(_xlpm.sep,_xlpm.w)),"~"))</f>
        <v>~ustr~</v>
      </c>
      <c r="P482" s="1" t="str">
        <f>_xlfn.LET(_xlpm.sep,":",_xlpm.w,$G482,_xlfn.CONCAT("[",LEFT(_xlpm.w,FIND(_xlpm.sep,_xlpm.w)-1),"]"))</f>
        <v>[ʌstɹ]</v>
      </c>
      <c r="Q482" s="14" cm="1">
        <f t="array" ref="Q482">SUM(_xlfn._xlws.FILTER($H$2:$H$2302,_xlfn.MAP($O$2:$O$2302,_xlfn.LAMBDA(_xlpm.x,_xlpm.x=$O482))))</f>
        <v>1.5933715742511153E-4</v>
      </c>
      <c r="R482" s="14">
        <f>$H482/Q482</f>
        <v>0.5</v>
      </c>
      <c r="S482" s="14" cm="1">
        <f t="array" ref="S482">SUM(_xlfn._xlws.FILTER($H$2:$H$2302,_xlfn.MAP($P$2:$P$2302,_xlfn.LAMBDA(_xlpm.x,_xlpm.x=$P482))))</f>
        <v>7.9668578712555765E-5</v>
      </c>
      <c r="T482" s="14">
        <f>$H482/S482</f>
        <v>1</v>
      </c>
      <c r="U482" s="14">
        <f>_xlfn.LET(_xlpm.freq,F482,_xlpm.size,M482+1,_xlpm.F,V482,LOG(1+_xlpm.freq)*LOG(1+_xlpm.size)*_xlpm.F)</f>
        <v>0.15616457835260653</v>
      </c>
      <c r="V482" s="14">
        <f>_xlfn.LET(_xlpm.a,T482,_xlpm.b,R482,2*_xlpm.a*_xlpm.b/(_xlpm.a+_xlpm.b))</f>
        <v>0.66666666666666663</v>
      </c>
      <c r="W482" s="14">
        <f>_xlfn.LET(_xlpm.p,R482,_xlpm.q,T482,LOG(_xlpm.p/_xlpm.q))</f>
        <v>-0.3010299956639812</v>
      </c>
      <c r="X482" s="2"/>
      <c r="AC482" s="2"/>
      <c r="AH482" s="2"/>
      <c r="AI482" s="2"/>
    </row>
    <row r="483" spans="1:35">
      <c r="A483" s="1" t="str">
        <f>_xlfn.LET(_xlpm.sep," : ",CONCATENATE(O483,_xlpm.sep,P483))</f>
        <v>~ots~ : [ɑts]</v>
      </c>
      <c r="B483" s="1">
        <f>_xlfn.LET(_xlpm.d,$G483,_xlpm.k,_xlfn.CONCAT(LEFT(TRIM(B$1),1),"*"),COUNTIF(_xlpm.d,_xlpm.k))</f>
        <v>0</v>
      </c>
      <c r="C483" s="1">
        <f>_xlfn.LET(_xlpm.d,$G483,_xlpm.k,_xlfn.CONCAT(LEFT(TRIM(C$1),1),"*"),COUNTIF(_xlpm.d,_xlpm.k))</f>
        <v>0</v>
      </c>
      <c r="D483" s="1">
        <f>_xlfn.LET(_xlpm.d,$G483,_xlpm.k,_xlfn.CONCAT(LEFT(TRIM(D$1),1),"*"),COUNTIF(_xlpm.d,_xlpm.k))</f>
        <v>0</v>
      </c>
      <c r="E483" s="1">
        <f>LOG(F483+1,10)</f>
        <v>0.30102999566398114</v>
      </c>
      <c r="F483" s="7">
        <v>1</v>
      </c>
      <c r="G483" s="9" t="s">
        <v>1613</v>
      </c>
      <c r="H483" s="4">
        <f>F483/freq.sum.r6e</f>
        <v>7.9668578712555765E-5</v>
      </c>
      <c r="I483" s="1" t="str">
        <f>_xlfn.LET(_xlpm.sep,":",_xlpm.w,$G483,LEFT(_xlpm.w,FIND(_xlpm.sep,_xlpm.w)-1))</f>
        <v>ɑts</v>
      </c>
      <c r="J483" s="1" t="str">
        <f>_xlfn.LET(_xlpm.sep,":",_xlpm.w,$G483,RIGHT(_xlpm.w,LEN(_xlpm.w)-FIND(_xlpm.sep,_xlpm.w)))</f>
        <v>ots</v>
      </c>
      <c r="K483" s="10">
        <f>_xlfn.LET(_xlpm.w,I483,LEN(_xlpm.w))</f>
        <v>3</v>
      </c>
      <c r="L483" s="10">
        <f>_xlfn.LET(_xlpm.w,J483,LEN(_xlpm.w))</f>
        <v>3</v>
      </c>
      <c r="M483" s="10">
        <f>_xlfn.LET(_xlpm.a,K483,_xlpm.b,L483,MAX(_xlpm.a,_xlpm.b))</f>
        <v>3</v>
      </c>
      <c r="N483" s="10">
        <f>_xlfn.LET(_xlpm.d,(K483,L483),MAX(_xlpm.d)-MIN(_xlpm.d))</f>
        <v>0</v>
      </c>
      <c r="O483" s="1" t="str">
        <f>_xlfn.LET(_xlpm.sep,":",_xlpm.w,$G483,_xlfn.CONCAT("~",RIGHT(_xlpm.w,LEN(_xlpm.w)-FIND(_xlpm.sep,_xlpm.w)),"~"))</f>
        <v>~ots~</v>
      </c>
      <c r="P483" s="1" t="str">
        <f>_xlfn.LET(_xlpm.sep,":",_xlpm.w,$G483,_xlfn.CONCAT("[",LEFT(_xlpm.w,FIND(_xlpm.sep,_xlpm.w)-1),"]"))</f>
        <v>[ɑts]</v>
      </c>
      <c r="Q483" s="14" cm="1">
        <f t="array" ref="Q483">SUM(_xlfn._xlws.FILTER($H$2:$H$2302,_xlfn.MAP($O$2:$O$2302,_xlfn.LAMBDA(_xlpm.x,_xlpm.x=$O483))))</f>
        <v>1.5933715742511153E-4</v>
      </c>
      <c r="R483" s="14">
        <f>$H483/Q483</f>
        <v>0.5</v>
      </c>
      <c r="S483" s="14" cm="1">
        <f t="array" ref="S483">SUM(_xlfn._xlws.FILTER($H$2:$H$2302,_xlfn.MAP($P$2:$P$2302,_xlfn.LAMBDA(_xlpm.x,_xlpm.x=$P483))))</f>
        <v>7.9668578712555765E-5</v>
      </c>
      <c r="T483" s="14">
        <f>$H483/S483</f>
        <v>1</v>
      </c>
      <c r="U483" s="14">
        <f>_xlfn.LET(_xlpm.freq,F483,_xlpm.size,M483+1,_xlpm.F,V483,LOG(1+_xlpm.freq)*LOG(1+_xlpm.size)*_xlpm.F)</f>
        <v>0.14027395824968311</v>
      </c>
      <c r="V483" s="14">
        <f>_xlfn.LET(_xlpm.a,T483,_xlpm.b,R483,2*_xlpm.a*_xlpm.b/(_xlpm.a+_xlpm.b))</f>
        <v>0.66666666666666663</v>
      </c>
      <c r="W483" s="14">
        <f>_xlfn.LET(_xlpm.p,R483,_xlpm.q,T483,LOG(_xlpm.p/_xlpm.q))</f>
        <v>-0.3010299956639812</v>
      </c>
      <c r="X483" s="2"/>
      <c r="AC483" s="2"/>
      <c r="AH483" s="2"/>
      <c r="AI483" s="2"/>
    </row>
    <row r="484" spans="1:35">
      <c r="A484" s="1" t="str">
        <f>_xlfn.LET(_xlpm.sep," : ",CONCATENATE(O484,_xlpm.sep,P484))</f>
        <v>~ived~ : [ɪvd]</v>
      </c>
      <c r="B484" s="1">
        <f>_xlfn.LET(_xlpm.d,$G484,_xlpm.k,_xlfn.CONCAT(LEFT(TRIM(B$1),1),"*"),COUNTIF(_xlpm.d,_xlpm.k))</f>
        <v>0</v>
      </c>
      <c r="C484" s="1">
        <f>_xlfn.LET(_xlpm.d,$G484,_xlpm.k,_xlfn.CONCAT(LEFT(TRIM(C$1),1),"*"),COUNTIF(_xlpm.d,_xlpm.k))</f>
        <v>0</v>
      </c>
      <c r="D484" s="1">
        <f>_xlfn.LET(_xlpm.d,$G484,_xlpm.k,_xlfn.CONCAT(LEFT(TRIM(D$1),1),"*"),COUNTIF(_xlpm.d,_xlpm.k))</f>
        <v>0</v>
      </c>
      <c r="E484" s="1">
        <f>LOG(F484+1,10)</f>
        <v>0.30102999566398114</v>
      </c>
      <c r="F484" s="7">
        <v>1</v>
      </c>
      <c r="G484" s="9" t="s">
        <v>1654</v>
      </c>
      <c r="H484" s="4">
        <f>F484/freq.sum.r6e</f>
        <v>7.9668578712555765E-5</v>
      </c>
      <c r="I484" s="4" t="str">
        <f>_xlfn.LET(_xlpm.sep,":",_xlpm.w,$G484,LEFT(_xlpm.w,FIND(_xlpm.sep,_xlpm.w)-1))</f>
        <v>ɪvd</v>
      </c>
      <c r="J484" s="4" t="str">
        <f>_xlfn.LET(_xlpm.sep,":",_xlpm.w,$G484,RIGHT(_xlpm.w,LEN(_xlpm.w)-FIND(_xlpm.sep,_xlpm.w)))</f>
        <v>ived</v>
      </c>
      <c r="K484" s="10">
        <f>_xlfn.LET(_xlpm.w,I484,LEN(_xlpm.w))</f>
        <v>3</v>
      </c>
      <c r="L484" s="10">
        <f>_xlfn.LET(_xlpm.w,J484,LEN(_xlpm.w))</f>
        <v>4</v>
      </c>
      <c r="M484" s="10">
        <f>_xlfn.LET(_xlpm.a,K484,_xlpm.b,L484,MAX(_xlpm.a,_xlpm.b))</f>
        <v>4</v>
      </c>
      <c r="N484" s="10">
        <f>_xlfn.LET(_xlpm.d,(K484,L484),MAX(_xlpm.d)-MIN(_xlpm.d))</f>
        <v>1</v>
      </c>
      <c r="O484" s="1" t="str">
        <f>_xlfn.LET(_xlpm.sep,":",_xlpm.w,$G484,_xlfn.CONCAT("~",RIGHT(_xlpm.w,LEN(_xlpm.w)-FIND(_xlpm.sep,_xlpm.w)),"~"))</f>
        <v>~ived~</v>
      </c>
      <c r="P484" s="1" t="str">
        <f>_xlfn.LET(_xlpm.sep,":",_xlpm.w,$G484,_xlfn.CONCAT("[",LEFT(_xlpm.w,FIND(_xlpm.sep,_xlpm.w)-1),"]"))</f>
        <v>[ɪvd]</v>
      </c>
      <c r="Q484" s="14" cm="1">
        <f t="array" ref="Q484">SUM(_xlfn._xlws.FILTER($H$2:$H$2300,_xlfn.MAP($O$2:$O$2300,_xlfn.LAMBDA(_xlpm.x,_xlpm.x=$O484))))</f>
        <v>1.5933715742511153E-4</v>
      </c>
      <c r="R484" s="14">
        <f>$H484/Q484</f>
        <v>0.5</v>
      </c>
      <c r="S484" s="14" cm="1">
        <f t="array" ref="S484">SUM(_xlfn._xlws.FILTER($H$2:$H$2300,_xlfn.MAP($P$2:$P$2300,_xlfn.LAMBDA(_xlpm.x,_xlpm.x=$P484))))</f>
        <v>7.9668578712555765E-5</v>
      </c>
      <c r="T484" s="14">
        <f>$H484/S484</f>
        <v>1</v>
      </c>
      <c r="U484" s="14">
        <f>_xlfn.LET(_xlpm.freq,F484,_xlpm.size,M484+1,_xlpm.F,V484,LOG(1+_xlpm.freq)*LOG(1+_xlpm.size)*_xlpm.F)</f>
        <v>0.15616457835260653</v>
      </c>
      <c r="V484" s="14">
        <f>_xlfn.LET(_xlpm.a,T484,_xlpm.b,R484,2*_xlpm.a*_xlpm.b/(_xlpm.a+_xlpm.b))</f>
        <v>0.66666666666666663</v>
      </c>
      <c r="W484" s="14">
        <f>_xlfn.LET(_xlpm.p,R484,_xlpm.q,T484,LOG(_xlpm.p/_xlpm.q))</f>
        <v>-0.3010299956639812</v>
      </c>
      <c r="X484" s="2"/>
      <c r="AC484" s="2"/>
      <c r="AH484" s="2"/>
      <c r="AI484" s="2"/>
    </row>
    <row r="485" spans="1:35">
      <c r="A485" s="1" t="str">
        <f>_xlfn.LET(_xlpm.sep," : ",CONCATENATE(O485,_xlpm.sep,P485))</f>
        <v>~ardl~ : [ɑɹdl]</v>
      </c>
      <c r="B485" s="1">
        <f>_xlfn.LET(_xlpm.d,$G485,_xlpm.k,_xlfn.CONCAT(LEFT(TRIM(B$1),1),"*"),COUNTIF(_xlpm.d,_xlpm.k))</f>
        <v>0</v>
      </c>
      <c r="C485" s="1">
        <f>_xlfn.LET(_xlpm.d,$G485,_xlpm.k,_xlfn.CONCAT(LEFT(TRIM(C$1),1),"*"),COUNTIF(_xlpm.d,_xlpm.k))</f>
        <v>0</v>
      </c>
      <c r="D485" s="1">
        <f>_xlfn.LET(_xlpm.d,$G485,_xlpm.k,_xlfn.CONCAT(LEFT(TRIM(D$1),1),"*"),COUNTIF(_xlpm.d,_xlpm.k))</f>
        <v>0</v>
      </c>
      <c r="E485" s="1">
        <f>LOG(F485+1,10)</f>
        <v>0.30102999566398114</v>
      </c>
      <c r="F485" s="7">
        <v>1</v>
      </c>
      <c r="G485" s="9" t="s">
        <v>1875</v>
      </c>
      <c r="H485" s="4">
        <f>F485/freq.sum.r6e</f>
        <v>7.9668578712555765E-5</v>
      </c>
      <c r="I485" s="1" t="str">
        <f>_xlfn.LET(_xlpm.sep,":",_xlpm.w,$G485,LEFT(_xlpm.w,FIND(_xlpm.sep,_xlpm.w)-1))</f>
        <v>ɑɹdl</v>
      </c>
      <c r="J485" s="1" t="str">
        <f>_xlfn.LET(_xlpm.sep,":",_xlpm.w,$G485,RIGHT(_xlpm.w,LEN(_xlpm.w)-FIND(_xlpm.sep,_xlpm.w)))</f>
        <v>ardl</v>
      </c>
      <c r="K485" s="10">
        <f>_xlfn.LET(_xlpm.w,I485,LEN(_xlpm.w))</f>
        <v>4</v>
      </c>
      <c r="L485" s="10">
        <f>_xlfn.LET(_xlpm.w,J485,LEN(_xlpm.w))</f>
        <v>4</v>
      </c>
      <c r="M485" s="10">
        <f>_xlfn.LET(_xlpm.a,K485,_xlpm.b,L485,MAX(_xlpm.a,_xlpm.b))</f>
        <v>4</v>
      </c>
      <c r="N485" s="10">
        <f>_xlfn.LET(_xlpm.d,(K485,L485),MAX(_xlpm.d)-MIN(_xlpm.d))</f>
        <v>0</v>
      </c>
      <c r="O485" s="1" t="str">
        <f>_xlfn.LET(_xlpm.sep,":",_xlpm.w,$G485,_xlfn.CONCAT("~",RIGHT(_xlpm.w,LEN(_xlpm.w)-FIND(_xlpm.sep,_xlpm.w)),"~"))</f>
        <v>~ardl~</v>
      </c>
      <c r="P485" s="1" t="str">
        <f>_xlfn.LET(_xlpm.sep,":",_xlpm.w,$G485,_xlfn.CONCAT("[",LEFT(_xlpm.w,FIND(_xlpm.sep,_xlpm.w)-1),"]"))</f>
        <v>[ɑɹdl]</v>
      </c>
      <c r="Q485" s="14" cm="1">
        <f t="array" ref="Q485">SUM(_xlfn._xlws.FILTER($H$2:$H$2300,_xlfn.MAP($O$2:$O$2300,_xlfn.LAMBDA(_xlpm.x,_xlpm.x=$O485))))</f>
        <v>1.5933715742511153E-4</v>
      </c>
      <c r="R485" s="14">
        <f>$H485/Q485</f>
        <v>0.5</v>
      </c>
      <c r="S485" s="14" cm="1">
        <f t="array" ref="S485">SUM(_xlfn._xlws.FILTER($H$2:$H$2300,_xlfn.MAP($P$2:$P$2300,_xlfn.LAMBDA(_xlpm.x,_xlpm.x=$P485))))</f>
        <v>7.9668578712555765E-5</v>
      </c>
      <c r="T485" s="14">
        <f>$H485/S485</f>
        <v>1</v>
      </c>
      <c r="U485" s="14">
        <f>_xlfn.LET(_xlpm.freq,F485,_xlpm.size,M485+1,_xlpm.F,V485,LOG(1+_xlpm.freq)*LOG(1+_xlpm.size)*_xlpm.F)</f>
        <v>0.15616457835260653</v>
      </c>
      <c r="V485" s="14">
        <f>_xlfn.LET(_xlpm.a,T485,_xlpm.b,R485,2*_xlpm.a*_xlpm.b/(_xlpm.a+_xlpm.b))</f>
        <v>0.66666666666666663</v>
      </c>
      <c r="W485" s="14">
        <f>_xlfn.LET(_xlpm.p,R485,_xlpm.q,T485,LOG(_xlpm.p/_xlpm.q))</f>
        <v>-0.3010299956639812</v>
      </c>
      <c r="X485" s="2"/>
      <c r="AC485" s="2"/>
      <c r="AH485" s="2"/>
      <c r="AI485" s="2"/>
    </row>
    <row r="486" spans="1:35">
      <c r="A486" s="1" t="str">
        <f>_xlfn.LET(_xlpm.sep," : ",CONCATENATE(O486,_xlpm.sep,P486))</f>
        <v>~ardl~ : [əɹdl]</v>
      </c>
      <c r="B486" s="1">
        <f>_xlfn.LET(_xlpm.d,$G486,_xlpm.k,_xlfn.CONCAT(LEFT(TRIM(B$1),1),"*"),COUNTIF(_xlpm.d,_xlpm.k))</f>
        <v>0</v>
      </c>
      <c r="C486" s="1">
        <f>_xlfn.LET(_xlpm.d,$G486,_xlpm.k,_xlfn.CONCAT(LEFT(TRIM(C$1),1),"*"),COUNTIF(_xlpm.d,_xlpm.k))</f>
        <v>0</v>
      </c>
      <c r="D486" s="1">
        <f>_xlfn.LET(_xlpm.d,$G486,_xlpm.k,_xlfn.CONCAT(LEFT(TRIM(D$1),1),"*"),COUNTIF(_xlpm.d,_xlpm.k))</f>
        <v>0</v>
      </c>
      <c r="E486" s="1">
        <f>LOG(F486+1,10)</f>
        <v>0.30102999566398114</v>
      </c>
      <c r="F486" s="7">
        <v>1</v>
      </c>
      <c r="G486" s="9" t="s">
        <v>1876</v>
      </c>
      <c r="H486" s="4">
        <f>F486/freq.sum.r6e</f>
        <v>7.9668578712555765E-5</v>
      </c>
      <c r="I486" s="1" t="str">
        <f>_xlfn.LET(_xlpm.sep,":",_xlpm.w,$G486,LEFT(_xlpm.w,FIND(_xlpm.sep,_xlpm.w)-1))</f>
        <v>əɹdl</v>
      </c>
      <c r="J486" s="1" t="str">
        <f>_xlfn.LET(_xlpm.sep,":",_xlpm.w,$G486,RIGHT(_xlpm.w,LEN(_xlpm.w)-FIND(_xlpm.sep,_xlpm.w)))</f>
        <v>ardl</v>
      </c>
      <c r="K486" s="10">
        <f>_xlfn.LET(_xlpm.w,I486,LEN(_xlpm.w))</f>
        <v>4</v>
      </c>
      <c r="L486" s="10">
        <f>_xlfn.LET(_xlpm.w,J486,LEN(_xlpm.w))</f>
        <v>4</v>
      </c>
      <c r="M486" s="10">
        <f>_xlfn.LET(_xlpm.a,K486,_xlpm.b,L486,MAX(_xlpm.a,_xlpm.b))</f>
        <v>4</v>
      </c>
      <c r="N486" s="10">
        <f>_xlfn.LET(_xlpm.d,(K486,L486),MAX(_xlpm.d)-MIN(_xlpm.d))</f>
        <v>0</v>
      </c>
      <c r="O486" s="1" t="str">
        <f>_xlfn.LET(_xlpm.sep,":",_xlpm.w,$G486,_xlfn.CONCAT("~",RIGHT(_xlpm.w,LEN(_xlpm.w)-FIND(_xlpm.sep,_xlpm.w)),"~"))</f>
        <v>~ardl~</v>
      </c>
      <c r="P486" s="1" t="str">
        <f>_xlfn.LET(_xlpm.sep,":",_xlpm.w,$G486,_xlfn.CONCAT("[",LEFT(_xlpm.w,FIND(_xlpm.sep,_xlpm.w)-1),"]"))</f>
        <v>[əɹdl]</v>
      </c>
      <c r="Q486" s="14" cm="1">
        <f t="array" ref="Q486">SUM(_xlfn._xlws.FILTER($H$2:$H$2302,_xlfn.MAP($O$2:$O$2302,_xlfn.LAMBDA(_xlpm.x,_xlpm.x=$O486))))</f>
        <v>1.5933715742511153E-4</v>
      </c>
      <c r="R486" s="14">
        <f>$H486/Q486</f>
        <v>0.5</v>
      </c>
      <c r="S486" s="14" cm="1">
        <f t="array" ref="S486">SUM(_xlfn._xlws.FILTER($H$2:$H$2302,_xlfn.MAP($P$2:$P$2302,_xlfn.LAMBDA(_xlpm.x,_xlpm.x=$P486))))</f>
        <v>7.9668578712555765E-5</v>
      </c>
      <c r="T486" s="14">
        <f>$H486/S486</f>
        <v>1</v>
      </c>
      <c r="U486" s="14">
        <f>_xlfn.LET(_xlpm.freq,F486,_xlpm.size,M486+1,_xlpm.F,V486,LOG(1+_xlpm.freq)*LOG(1+_xlpm.size)*_xlpm.F)</f>
        <v>0.15616457835260653</v>
      </c>
      <c r="V486" s="14">
        <f>_xlfn.LET(_xlpm.a,T486,_xlpm.b,R486,2*_xlpm.a*_xlpm.b/(_xlpm.a+_xlpm.b))</f>
        <v>0.66666666666666663</v>
      </c>
      <c r="W486" s="14">
        <f>_xlfn.LET(_xlpm.p,R486,_xlpm.q,T486,LOG(_xlpm.p/_xlpm.q))</f>
        <v>-0.3010299956639812</v>
      </c>
      <c r="X486" s="2"/>
      <c r="AC486" s="2"/>
      <c r="AH486" s="2"/>
      <c r="AI486" s="2"/>
    </row>
    <row r="487" spans="1:35">
      <c r="A487" s="1" t="str">
        <f>_xlfn.LET(_xlpm.sep," : ",CONCATENATE(O487,_xlpm.sep,P487))</f>
        <v>~ards~ : [əɹdz]</v>
      </c>
      <c r="B487" s="1">
        <f>_xlfn.LET(_xlpm.d,$G487,_xlpm.k,_xlfn.CONCAT(LEFT(TRIM(B$1),1),"*"),COUNTIF(_xlpm.d,_xlpm.k))</f>
        <v>0</v>
      </c>
      <c r="C487" s="1">
        <f>_xlfn.LET(_xlpm.d,$G487,_xlpm.k,_xlfn.CONCAT(LEFT(TRIM(C$1),1),"*"),COUNTIF(_xlpm.d,_xlpm.k))</f>
        <v>0</v>
      </c>
      <c r="D487" s="1">
        <f>_xlfn.LET(_xlpm.d,$G487,_xlpm.k,_xlfn.CONCAT(LEFT(TRIM(D$1),1),"*"),COUNTIF(_xlpm.d,_xlpm.k))</f>
        <v>0</v>
      </c>
      <c r="E487" s="1">
        <f>LOG(F487+1,10)</f>
        <v>0.60205999132796229</v>
      </c>
      <c r="F487" s="7">
        <v>3</v>
      </c>
      <c r="G487" s="9" t="s">
        <v>1881</v>
      </c>
      <c r="H487" s="4">
        <f>F487/freq.sum.r6e</f>
        <v>2.390057361376673E-4</v>
      </c>
      <c r="I487" s="1" t="str">
        <f>_xlfn.LET(_xlpm.sep,":",_xlpm.w,$G487,LEFT(_xlpm.w,FIND(_xlpm.sep,_xlpm.w)-1))</f>
        <v>əɹdz</v>
      </c>
      <c r="J487" s="1" t="str">
        <f>_xlfn.LET(_xlpm.sep,":",_xlpm.w,$G487,RIGHT(_xlpm.w,LEN(_xlpm.w)-FIND(_xlpm.sep,_xlpm.w)))</f>
        <v>ards</v>
      </c>
      <c r="K487" s="10">
        <f>_xlfn.LET(_xlpm.w,I487,LEN(_xlpm.w))</f>
        <v>4</v>
      </c>
      <c r="L487" s="10">
        <f>_xlfn.LET(_xlpm.w,J487,LEN(_xlpm.w))</f>
        <v>4</v>
      </c>
      <c r="M487" s="10">
        <f>_xlfn.LET(_xlpm.a,K487,_xlpm.b,L487,MAX(_xlpm.a,_xlpm.b))</f>
        <v>4</v>
      </c>
      <c r="N487" s="10">
        <f>_xlfn.LET(_xlpm.d,(K487,L487),MAX(_xlpm.d)-MIN(_xlpm.d))</f>
        <v>0</v>
      </c>
      <c r="O487" s="1" t="str">
        <f>_xlfn.LET(_xlpm.sep,":",_xlpm.w,$G487,_xlfn.CONCAT("~",RIGHT(_xlpm.w,LEN(_xlpm.w)-FIND(_xlpm.sep,_xlpm.w)),"~"))</f>
        <v>~ards~</v>
      </c>
      <c r="P487" s="1" t="str">
        <f>_xlfn.LET(_xlpm.sep,":",_xlpm.w,$G487,_xlfn.CONCAT("[",LEFT(_xlpm.w,FIND(_xlpm.sep,_xlpm.w)-1),"]"))</f>
        <v>[əɹdz]</v>
      </c>
      <c r="Q487" s="14" cm="1">
        <f t="array" ref="Q487">SUM(_xlfn._xlws.FILTER($H$2:$H$2302,_xlfn.MAP($O$2:$O$2302,_xlfn.LAMBDA(_xlpm.x,_xlpm.x=$O487))))</f>
        <v>4.7801147227533459E-4</v>
      </c>
      <c r="R487" s="14">
        <f>$H487/Q487</f>
        <v>0.5</v>
      </c>
      <c r="S487" s="14" cm="1">
        <f t="array" ref="S487">SUM(_xlfn._xlws.FILTER($H$2:$H$2302,_xlfn.MAP($P$2:$P$2302,_xlfn.LAMBDA(_xlpm.x,_xlpm.x=$P487))))</f>
        <v>2.390057361376673E-4</v>
      </c>
      <c r="T487" s="14">
        <f>$H487/S487</f>
        <v>1</v>
      </c>
      <c r="U487" s="14">
        <f>_xlfn.LET(_xlpm.freq,F487,_xlpm.size,M487+1,_xlpm.F,V487,LOG(1+_xlpm.freq)*LOG(1+_xlpm.size)*_xlpm.F)</f>
        <v>0.31232915670521305</v>
      </c>
      <c r="V487" s="14">
        <f>_xlfn.LET(_xlpm.a,T487,_xlpm.b,R487,2*_xlpm.a*_xlpm.b/(_xlpm.a+_xlpm.b))</f>
        <v>0.66666666666666663</v>
      </c>
      <c r="W487" s="14">
        <f>_xlfn.LET(_xlpm.p,R487,_xlpm.q,T487,LOG(_xlpm.p/_xlpm.q))</f>
        <v>-0.3010299956639812</v>
      </c>
      <c r="X487" s="2"/>
      <c r="AC487" s="2"/>
      <c r="AH487" s="2"/>
      <c r="AI487" s="2"/>
    </row>
    <row r="488" spans="1:35">
      <c r="A488" s="1" t="str">
        <f>_xlfn.LET(_xlpm.sep," : ",CONCATENATE(O488,_xlpm.sep,P488))</f>
        <v>~irc~ : [ɜɹkj]</v>
      </c>
      <c r="B488" s="1">
        <f>_xlfn.LET(_xlpm.d,$G488,_xlpm.k,_xlfn.CONCAT(LEFT(TRIM(B$1),1),"*"),COUNTIF(_xlpm.d,_xlpm.k))</f>
        <v>0</v>
      </c>
      <c r="C488" s="1">
        <f>_xlfn.LET(_xlpm.d,$G488,_xlpm.k,_xlfn.CONCAT(LEFT(TRIM(C$1),1),"*"),COUNTIF(_xlpm.d,_xlpm.k))</f>
        <v>0</v>
      </c>
      <c r="D488" s="1">
        <f>_xlfn.LET(_xlpm.d,$G488,_xlpm.k,_xlfn.CONCAT(LEFT(TRIM(D$1),1),"*"),COUNTIF(_xlpm.d,_xlpm.k))</f>
        <v>0</v>
      </c>
      <c r="E488" s="1">
        <f>LOG(F488+1,10)</f>
        <v>0.30102999566398114</v>
      </c>
      <c r="F488" s="7">
        <v>1</v>
      </c>
      <c r="G488" s="9" t="s">
        <v>2321</v>
      </c>
      <c r="H488" s="4">
        <f>F488/freq.sum.r6e</f>
        <v>7.9668578712555765E-5</v>
      </c>
      <c r="I488" s="4" t="str">
        <f>_xlfn.LET(_xlpm.sep,":",_xlpm.w,$G488,LEFT(_xlpm.w,FIND(_xlpm.sep,_xlpm.w)-1))</f>
        <v>ɜɹkj</v>
      </c>
      <c r="J488" s="4" t="str">
        <f>_xlfn.LET(_xlpm.sep,":",_xlpm.w,$G488,RIGHT(_xlpm.w,LEN(_xlpm.w)-FIND(_xlpm.sep,_xlpm.w)))</f>
        <v>irc</v>
      </c>
      <c r="K488" s="10">
        <f>_xlfn.LET(_xlpm.w,I488,LEN(_xlpm.w))</f>
        <v>4</v>
      </c>
      <c r="L488" s="10">
        <f>_xlfn.LET(_xlpm.w,J488,LEN(_xlpm.w))</f>
        <v>3</v>
      </c>
      <c r="M488" s="10">
        <f>_xlfn.LET(_xlpm.a,K488,_xlpm.b,L488,MAX(_xlpm.a,_xlpm.b))</f>
        <v>4</v>
      </c>
      <c r="N488" s="10">
        <f>_xlfn.LET(_xlpm.d,(K488,L488),MAX(_xlpm.d)-MIN(_xlpm.d))</f>
        <v>1</v>
      </c>
      <c r="O488" s="1" t="str">
        <f>_xlfn.LET(_xlpm.sep,":",_xlpm.w,$G488,_xlfn.CONCAT("~",RIGHT(_xlpm.w,LEN(_xlpm.w)-FIND(_xlpm.sep,_xlpm.w)),"~"))</f>
        <v>~irc~</v>
      </c>
      <c r="P488" s="1" t="str">
        <f>_xlfn.LET(_xlpm.sep,":",_xlpm.w,$G488,_xlfn.CONCAT("[",LEFT(_xlpm.w,FIND(_xlpm.sep,_xlpm.w)-1),"]"))</f>
        <v>[ɜɹkj]</v>
      </c>
      <c r="Q488" s="14" cm="1">
        <f t="array" ref="Q488">SUM(_xlfn._xlws.FILTER($H$2:$H$2300,_xlfn.MAP($O$2:$O$2300,_xlfn.LAMBDA(_xlpm.x,_xlpm.x=$O488))))</f>
        <v>1.5933715742511153E-4</v>
      </c>
      <c r="R488" s="14">
        <f>$H488/Q488</f>
        <v>0.5</v>
      </c>
      <c r="S488" s="14" cm="1">
        <f t="array" ref="S488">SUM(_xlfn._xlws.FILTER($H$2:$H$2300,_xlfn.MAP($P$2:$P$2300,_xlfn.LAMBDA(_xlpm.x,_xlpm.x=$P488))))</f>
        <v>7.9668578712555765E-5</v>
      </c>
      <c r="T488" s="14">
        <f>$H488/S488</f>
        <v>1</v>
      </c>
      <c r="U488" s="14">
        <f>_xlfn.LET(_xlpm.freq,F488,_xlpm.size,M488+1,_xlpm.F,V488,LOG(1+_xlpm.freq)*LOG(1+_xlpm.size)*_xlpm.F)</f>
        <v>0.15616457835260653</v>
      </c>
      <c r="V488" s="14">
        <f>_xlfn.LET(_xlpm.a,T488,_xlpm.b,R488,2*_xlpm.a*_xlpm.b/(_xlpm.a+_xlpm.b))</f>
        <v>0.66666666666666663</v>
      </c>
      <c r="W488" s="14">
        <f>_xlfn.LET(_xlpm.p,R488,_xlpm.q,T488,LOG(_xlpm.p/_xlpm.q))</f>
        <v>-0.3010299956639812</v>
      </c>
      <c r="X488" s="2"/>
      <c r="AC488" s="2"/>
      <c r="AH488" s="2"/>
      <c r="AI488" s="2"/>
    </row>
    <row r="489" spans="1:35">
      <c r="A489" s="1" t="str">
        <f>_xlfn.LET(_xlpm.sep," : ",CONCATENATE(O489,_xlpm.sep,P489))</f>
        <v>~arl~ : [əɹl]</v>
      </c>
      <c r="B489" s="1">
        <f>_xlfn.LET(_xlpm.d,$G489,_xlpm.k,_xlfn.CONCAT(LEFT(TRIM(B$1),1),"*"),COUNTIF(_xlpm.d,_xlpm.k))</f>
        <v>0</v>
      </c>
      <c r="C489" s="1">
        <f>_xlfn.LET(_xlpm.d,$G489,_xlpm.k,_xlfn.CONCAT(LEFT(TRIM(C$1),1),"*"),COUNTIF(_xlpm.d,_xlpm.k))</f>
        <v>0</v>
      </c>
      <c r="D489" s="1">
        <f>_xlfn.LET(_xlpm.d,$G489,_xlpm.k,_xlfn.CONCAT(LEFT(TRIM(D$1),1),"*"),COUNTIF(_xlpm.d,_xlpm.k))</f>
        <v>0</v>
      </c>
      <c r="E489" s="1">
        <f>LOG(F489+1,10)</f>
        <v>0.30102999566398114</v>
      </c>
      <c r="F489" s="7">
        <v>1</v>
      </c>
      <c r="G489" s="9" t="s">
        <v>1920</v>
      </c>
      <c r="H489" s="4">
        <f>F489/freq.sum.r6e</f>
        <v>7.9668578712555765E-5</v>
      </c>
      <c r="I489" s="4" t="str">
        <f>_xlfn.LET(_xlpm.sep,":",_xlpm.w,$G489,LEFT(_xlpm.w,FIND(_xlpm.sep,_xlpm.w)-1))</f>
        <v>əɹl</v>
      </c>
      <c r="J489" s="4" t="str">
        <f>_xlfn.LET(_xlpm.sep,":",_xlpm.w,$G489,RIGHT(_xlpm.w,LEN(_xlpm.w)-FIND(_xlpm.sep,_xlpm.w)))</f>
        <v>arl</v>
      </c>
      <c r="K489" s="10">
        <f>_xlfn.LET(_xlpm.w,I489,LEN(_xlpm.w))</f>
        <v>3</v>
      </c>
      <c r="L489" s="10">
        <f>_xlfn.LET(_xlpm.w,J489,LEN(_xlpm.w))</f>
        <v>3</v>
      </c>
      <c r="M489" s="10">
        <f>_xlfn.LET(_xlpm.a,K489,_xlpm.b,L489,MAX(_xlpm.a,_xlpm.b))</f>
        <v>3</v>
      </c>
      <c r="N489" s="10">
        <f>_xlfn.LET(_xlpm.d,(K489,L489),MAX(_xlpm.d)-MIN(_xlpm.d))</f>
        <v>0</v>
      </c>
      <c r="O489" s="1" t="str">
        <f>_xlfn.LET(_xlpm.sep,":",_xlpm.w,$G489,_xlfn.CONCAT("~",RIGHT(_xlpm.w,LEN(_xlpm.w)-FIND(_xlpm.sep,_xlpm.w)),"~"))</f>
        <v>~arl~</v>
      </c>
      <c r="P489" s="1" t="str">
        <f>_xlfn.LET(_xlpm.sep,":",_xlpm.w,$G489,_xlfn.CONCAT("[",LEFT(_xlpm.w,FIND(_xlpm.sep,_xlpm.w)-1),"]"))</f>
        <v>[əɹl]</v>
      </c>
      <c r="Q489" s="14" cm="1">
        <f t="array" ref="Q489">SUM(_xlfn._xlws.FILTER($H$2:$H$2300,_xlfn.MAP($O$2:$O$2300,_xlfn.LAMBDA(_xlpm.x,_xlpm.x=$O489))))</f>
        <v>3.1867431485022306E-4</v>
      </c>
      <c r="R489" s="14">
        <f>$H489/Q489</f>
        <v>0.25</v>
      </c>
      <c r="S489" s="14" cm="1">
        <f t="array" ref="S489">SUM(_xlfn._xlws.FILTER($H$2:$H$2300,_xlfn.MAP($P$2:$P$2300,_xlfn.LAMBDA(_xlpm.x,_xlpm.x=$P489))))</f>
        <v>1.5933715742511153E-4</v>
      </c>
      <c r="T489" s="14">
        <f>$H489/S489</f>
        <v>0.5</v>
      </c>
      <c r="U489" s="14">
        <f>_xlfn.LET(_xlpm.freq,F489,_xlpm.size,M489+1,_xlpm.F,V489,LOG(1+_xlpm.freq)*LOG(1+_xlpm.size)*_xlpm.F)</f>
        <v>7.0136979124841556E-2</v>
      </c>
      <c r="V489" s="14">
        <f>_xlfn.LET(_xlpm.a,T489,_xlpm.b,R489,2*_xlpm.a*_xlpm.b/(_xlpm.a+_xlpm.b))</f>
        <v>0.33333333333333331</v>
      </c>
      <c r="W489" s="14">
        <f>_xlfn.LET(_xlpm.p,R489,_xlpm.q,T489,LOG(_xlpm.p/_xlpm.q))</f>
        <v>-0.3010299956639812</v>
      </c>
      <c r="X489" s="2"/>
      <c r="AC489" s="2"/>
      <c r="AH489" s="2"/>
      <c r="AI489" s="2"/>
    </row>
    <row r="490" spans="1:35">
      <c r="A490" s="1" t="str">
        <f>_xlfn.LET(_xlpm.sep," : ",CONCATENATE(O490,_xlpm.sep,P490))</f>
        <v>~egl~ : [əɡl]</v>
      </c>
      <c r="B490" s="1">
        <f>_xlfn.LET(_xlpm.d,$G490,_xlpm.k,_xlfn.CONCAT(LEFT(TRIM(B$1),1),"*"),COUNTIF(_xlpm.d,_xlpm.k))</f>
        <v>0</v>
      </c>
      <c r="C490" s="1">
        <f>_xlfn.LET(_xlpm.d,$G490,_xlpm.k,_xlfn.CONCAT(LEFT(TRIM(C$1),1),"*"),COUNTIF(_xlpm.d,_xlpm.k))</f>
        <v>0</v>
      </c>
      <c r="D490" s="1">
        <f>_xlfn.LET(_xlpm.d,$G490,_xlpm.k,_xlfn.CONCAT(LEFT(TRIM(D$1),1),"*"),COUNTIF(_xlpm.d,_xlpm.k))</f>
        <v>0</v>
      </c>
      <c r="E490" s="1">
        <f>LOG(F490+1,10)</f>
        <v>0.30102999566398114</v>
      </c>
      <c r="F490" s="7">
        <v>1</v>
      </c>
      <c r="G490" s="9" t="s">
        <v>1924</v>
      </c>
      <c r="H490" s="4">
        <f>F490/freq.sum.r6e</f>
        <v>7.9668578712555765E-5</v>
      </c>
      <c r="I490" s="1" t="str">
        <f>_xlfn.LET(_xlpm.sep,":",_xlpm.w,$G490,LEFT(_xlpm.w,FIND(_xlpm.sep,_xlpm.w)-1))</f>
        <v>əɡl</v>
      </c>
      <c r="J490" s="1" t="str">
        <f>_xlfn.LET(_xlpm.sep,":",_xlpm.w,$G490,RIGHT(_xlpm.w,LEN(_xlpm.w)-FIND(_xlpm.sep,_xlpm.w)))</f>
        <v>egl</v>
      </c>
      <c r="K490" s="10">
        <f>_xlfn.LET(_xlpm.w,I490,LEN(_xlpm.w))</f>
        <v>3</v>
      </c>
      <c r="L490" s="10">
        <f>_xlfn.LET(_xlpm.w,J490,LEN(_xlpm.w))</f>
        <v>3</v>
      </c>
      <c r="M490" s="10">
        <f>_xlfn.LET(_xlpm.a,K490,_xlpm.b,L490,MAX(_xlpm.a,_xlpm.b))</f>
        <v>3</v>
      </c>
      <c r="N490" s="10">
        <f>_xlfn.LET(_xlpm.d,(K490,L490),MAX(_xlpm.d)-MIN(_xlpm.d))</f>
        <v>0</v>
      </c>
      <c r="O490" s="1" t="str">
        <f>_xlfn.LET(_xlpm.sep,":",_xlpm.w,$G490,_xlfn.CONCAT("~",RIGHT(_xlpm.w,LEN(_xlpm.w)-FIND(_xlpm.sep,_xlpm.w)),"~"))</f>
        <v>~egl~</v>
      </c>
      <c r="P490" s="1" t="str">
        <f>_xlfn.LET(_xlpm.sep,":",_xlpm.w,$G490,_xlfn.CONCAT("[",LEFT(_xlpm.w,FIND(_xlpm.sep,_xlpm.w)-1),"]"))</f>
        <v>[əɡl]</v>
      </c>
      <c r="Q490" s="14" cm="1">
        <f t="array" ref="Q490">SUM(_xlfn._xlws.FILTER($H$2:$H$2300,_xlfn.MAP($O$2:$O$2300,_xlfn.LAMBDA(_xlpm.x,_xlpm.x=$O490))))</f>
        <v>1.5933715742511153E-4</v>
      </c>
      <c r="R490" s="14">
        <f>$H490/Q490</f>
        <v>0.5</v>
      </c>
      <c r="S490" s="14" cm="1">
        <f t="array" ref="S490">SUM(_xlfn._xlws.FILTER($H$2:$H$2300,_xlfn.MAP($P$2:$P$2300,_xlfn.LAMBDA(_xlpm.x,_xlpm.x=$P490))))</f>
        <v>7.9668578712555765E-5</v>
      </c>
      <c r="T490" s="14">
        <f>$H490/S490</f>
        <v>1</v>
      </c>
      <c r="U490" s="14">
        <f>_xlfn.LET(_xlpm.freq,F490,_xlpm.size,M490+1,_xlpm.F,V490,LOG(1+_xlpm.freq)*LOG(1+_xlpm.size)*_xlpm.F)</f>
        <v>0.14027395824968311</v>
      </c>
      <c r="V490" s="14">
        <f>_xlfn.LET(_xlpm.a,T490,_xlpm.b,R490,2*_xlpm.a*_xlpm.b/(_xlpm.a+_xlpm.b))</f>
        <v>0.66666666666666663</v>
      </c>
      <c r="W490" s="14">
        <f>_xlfn.LET(_xlpm.p,R490,_xlpm.q,T490,LOG(_xlpm.p/_xlpm.q))</f>
        <v>-0.3010299956639812</v>
      </c>
      <c r="X490" s="2"/>
      <c r="AC490" s="2"/>
      <c r="AH490" s="2"/>
      <c r="AI490" s="2"/>
    </row>
    <row r="491" spans="1:35">
      <c r="A491" s="1" t="str">
        <f>_xlfn.LET(_xlpm.sep," : ",CONCATENATE(O491,_xlpm.sep,P491))</f>
        <v>~egl~ : [ɪɡl]</v>
      </c>
      <c r="B491" s="1">
        <f>_xlfn.LET(_xlpm.d,$G491,_xlpm.k,_xlfn.CONCAT(LEFT(TRIM(B$1),1),"*"),COUNTIF(_xlpm.d,_xlpm.k))</f>
        <v>0</v>
      </c>
      <c r="C491" s="1">
        <f>_xlfn.LET(_xlpm.d,$G491,_xlpm.k,_xlfn.CONCAT(LEFT(TRIM(C$1),1),"*"),COUNTIF(_xlpm.d,_xlpm.k))</f>
        <v>0</v>
      </c>
      <c r="D491" s="1">
        <f>_xlfn.LET(_xlpm.d,$G491,_xlpm.k,_xlfn.CONCAT(LEFT(TRIM(D$1),1),"*"),COUNTIF(_xlpm.d,_xlpm.k))</f>
        <v>0</v>
      </c>
      <c r="E491" s="1">
        <f>LOG(F491+1,10)</f>
        <v>0.30102999566398114</v>
      </c>
      <c r="F491" s="7">
        <v>1</v>
      </c>
      <c r="G491" s="9" t="s">
        <v>1925</v>
      </c>
      <c r="H491" s="4">
        <f>F491/freq.sum.r6e</f>
        <v>7.9668578712555765E-5</v>
      </c>
      <c r="I491" s="1" t="str">
        <f>_xlfn.LET(_xlpm.sep,":",_xlpm.w,$G491,LEFT(_xlpm.w,FIND(_xlpm.sep,_xlpm.w)-1))</f>
        <v>ɪɡl</v>
      </c>
      <c r="J491" s="1" t="str">
        <f>_xlfn.LET(_xlpm.sep,":",_xlpm.w,$G491,RIGHT(_xlpm.w,LEN(_xlpm.w)-FIND(_xlpm.sep,_xlpm.w)))</f>
        <v>egl</v>
      </c>
      <c r="K491" s="10">
        <f>_xlfn.LET(_xlpm.w,I491,LEN(_xlpm.w))</f>
        <v>3</v>
      </c>
      <c r="L491" s="10">
        <f>_xlfn.LET(_xlpm.w,J491,LEN(_xlpm.w))</f>
        <v>3</v>
      </c>
      <c r="M491" s="10">
        <f>_xlfn.LET(_xlpm.a,K491,_xlpm.b,L491,MAX(_xlpm.a,_xlpm.b))</f>
        <v>3</v>
      </c>
      <c r="N491" s="10">
        <f>_xlfn.LET(_xlpm.d,(K491,L491),MAX(_xlpm.d)-MIN(_xlpm.d))</f>
        <v>0</v>
      </c>
      <c r="O491" s="1" t="str">
        <f>_xlfn.LET(_xlpm.sep,":",_xlpm.w,$G491,_xlfn.CONCAT("~",RIGHT(_xlpm.w,LEN(_xlpm.w)-FIND(_xlpm.sep,_xlpm.w)),"~"))</f>
        <v>~egl~</v>
      </c>
      <c r="P491" s="1" t="str">
        <f>_xlfn.LET(_xlpm.sep,":",_xlpm.w,$G491,_xlfn.CONCAT("[",LEFT(_xlpm.w,FIND(_xlpm.sep,_xlpm.w)-1),"]"))</f>
        <v>[ɪɡl]</v>
      </c>
      <c r="Q491" s="14" cm="1">
        <f t="array" ref="Q491">SUM(_xlfn._xlws.FILTER($H$2:$H$2302,_xlfn.MAP($O$2:$O$2302,_xlfn.LAMBDA(_xlpm.x,_xlpm.x=$O491))))</f>
        <v>1.5933715742511153E-4</v>
      </c>
      <c r="R491" s="14">
        <f>$H491/Q491</f>
        <v>0.5</v>
      </c>
      <c r="S491" s="14" cm="1">
        <f t="array" ref="S491">SUM(_xlfn._xlws.FILTER($H$2:$H$2302,_xlfn.MAP($P$2:$P$2302,_xlfn.LAMBDA(_xlpm.x,_xlpm.x=$P491))))</f>
        <v>7.9668578712555765E-5</v>
      </c>
      <c r="T491" s="14">
        <f>$H491/S491</f>
        <v>1</v>
      </c>
      <c r="U491" s="14">
        <f>_xlfn.LET(_xlpm.freq,F491,_xlpm.size,M491+1,_xlpm.F,V491,LOG(1+_xlpm.freq)*LOG(1+_xlpm.size)*_xlpm.F)</f>
        <v>0.14027395824968311</v>
      </c>
      <c r="V491" s="14">
        <f>_xlfn.LET(_xlpm.a,T491,_xlpm.b,R491,2*_xlpm.a*_xlpm.b/(_xlpm.a+_xlpm.b))</f>
        <v>0.66666666666666663</v>
      </c>
      <c r="W491" s="14">
        <f>_xlfn.LET(_xlpm.p,R491,_xlpm.q,T491,LOG(_xlpm.p/_xlpm.q))</f>
        <v>-0.3010299956639812</v>
      </c>
      <c r="X491" s="2"/>
      <c r="AC491" s="2"/>
      <c r="AH491" s="2"/>
      <c r="AI491" s="2"/>
    </row>
    <row r="492" spans="1:35">
      <c r="A492" s="1" t="str">
        <f>_xlfn.LET(_xlpm.sep," : ",CONCATENATE(O492,_xlpm.sep,P492))</f>
        <v>~ernm~ : [əɹnm]</v>
      </c>
      <c r="B492" s="1">
        <f>_xlfn.LET(_xlpm.d,$G492,_xlpm.k,_xlfn.CONCAT(LEFT(TRIM(B$1),1),"*"),COUNTIF(_xlpm.d,_xlpm.k))</f>
        <v>0</v>
      </c>
      <c r="C492" s="1">
        <f>_xlfn.LET(_xlpm.d,$G492,_xlpm.k,_xlfn.CONCAT(LEFT(TRIM(C$1),1),"*"),COUNTIF(_xlpm.d,_xlpm.k))</f>
        <v>0</v>
      </c>
      <c r="D492" s="1">
        <f>_xlfn.LET(_xlpm.d,$G492,_xlpm.k,_xlfn.CONCAT(LEFT(TRIM(D$1),1),"*"),COUNTIF(_xlpm.d,_xlpm.k))</f>
        <v>0</v>
      </c>
      <c r="E492" s="1">
        <f>LOG(F492+1,10)</f>
        <v>0.30102999566398114</v>
      </c>
      <c r="F492" s="7">
        <v>1</v>
      </c>
      <c r="G492" s="9" t="s">
        <v>1975</v>
      </c>
      <c r="H492" s="4">
        <f>F492/freq.sum.r6e</f>
        <v>7.9668578712555765E-5</v>
      </c>
      <c r="I492" s="4" t="str">
        <f>_xlfn.LET(_xlpm.sep,":",_xlpm.w,$G492,LEFT(_xlpm.w,FIND(_xlpm.sep,_xlpm.w)-1))</f>
        <v>əɹnm</v>
      </c>
      <c r="J492" s="4" t="str">
        <f>_xlfn.LET(_xlpm.sep,":",_xlpm.w,$G492,RIGHT(_xlpm.w,LEN(_xlpm.w)-FIND(_xlpm.sep,_xlpm.w)))</f>
        <v>ernm</v>
      </c>
      <c r="K492" s="10">
        <f>_xlfn.LET(_xlpm.w,I492,LEN(_xlpm.w))</f>
        <v>4</v>
      </c>
      <c r="L492" s="10">
        <f>_xlfn.LET(_xlpm.w,J492,LEN(_xlpm.w))</f>
        <v>4</v>
      </c>
      <c r="M492" s="10">
        <f>_xlfn.LET(_xlpm.a,K492,_xlpm.b,L492,MAX(_xlpm.a,_xlpm.b))</f>
        <v>4</v>
      </c>
      <c r="N492" s="10">
        <f>_xlfn.LET(_xlpm.d,(K492,L492),MAX(_xlpm.d)-MIN(_xlpm.d))</f>
        <v>0</v>
      </c>
      <c r="O492" s="1" t="str">
        <f>_xlfn.LET(_xlpm.sep,":",_xlpm.w,$G492,_xlfn.CONCAT("~",RIGHT(_xlpm.w,LEN(_xlpm.w)-FIND(_xlpm.sep,_xlpm.w)),"~"))</f>
        <v>~ernm~</v>
      </c>
      <c r="P492" s="1" t="str">
        <f>_xlfn.LET(_xlpm.sep,":",_xlpm.w,$G492,_xlfn.CONCAT("[",LEFT(_xlpm.w,FIND(_xlpm.sep,_xlpm.w)-1),"]"))</f>
        <v>[əɹnm]</v>
      </c>
      <c r="Q492" s="14" cm="1">
        <f t="array" ref="Q492">SUM(_xlfn._xlws.FILTER($H$2:$H$2300,_xlfn.MAP($O$2:$O$2300,_xlfn.LAMBDA(_xlpm.x,_xlpm.x=$O492))))</f>
        <v>1.5933715742511153E-4</v>
      </c>
      <c r="R492" s="14">
        <f>$H492/Q492</f>
        <v>0.5</v>
      </c>
      <c r="S492" s="14" cm="1">
        <f t="array" ref="S492">SUM(_xlfn._xlws.FILTER($H$2:$H$2300,_xlfn.MAP($P$2:$P$2300,_xlfn.LAMBDA(_xlpm.x,_xlpm.x=$P492))))</f>
        <v>7.9668578712555765E-5</v>
      </c>
      <c r="T492" s="14">
        <f>$H492/S492</f>
        <v>1</v>
      </c>
      <c r="U492" s="14">
        <f>_xlfn.LET(_xlpm.freq,F492,_xlpm.size,M492+1,_xlpm.F,V492,LOG(1+_xlpm.freq)*LOG(1+_xlpm.size)*_xlpm.F)</f>
        <v>0.15616457835260653</v>
      </c>
      <c r="V492" s="14">
        <f>_xlfn.LET(_xlpm.a,T492,_xlpm.b,R492,2*_xlpm.a*_xlpm.b/(_xlpm.a+_xlpm.b))</f>
        <v>0.66666666666666663</v>
      </c>
      <c r="W492" s="14">
        <f>_xlfn.LET(_xlpm.p,R492,_xlpm.q,T492,LOG(_xlpm.p/_xlpm.q))</f>
        <v>-0.3010299956639812</v>
      </c>
      <c r="X492" s="2"/>
      <c r="AC492" s="2"/>
      <c r="AH492" s="2"/>
      <c r="AI492" s="2"/>
    </row>
    <row r="493" spans="1:35">
      <c r="A493" s="1" t="str">
        <f>_xlfn.LET(_xlpm.sep," : ",CONCATENATE(O493,_xlpm.sep,P493))</f>
        <v>~ours~ : [ʊɹs]</v>
      </c>
      <c r="B493" s="1">
        <f>_xlfn.LET(_xlpm.d,$G493,_xlpm.k,_xlfn.CONCAT(LEFT(TRIM(B$1),1),"*"),COUNTIF(_xlpm.d,_xlpm.k))</f>
        <v>0</v>
      </c>
      <c r="C493" s="1">
        <f>_xlfn.LET(_xlpm.d,$G493,_xlpm.k,_xlfn.CONCAT(LEFT(TRIM(C$1),1),"*"),COUNTIF(_xlpm.d,_xlpm.k))</f>
        <v>0</v>
      </c>
      <c r="D493" s="1">
        <f>_xlfn.LET(_xlpm.d,$G493,_xlpm.k,_xlfn.CONCAT(LEFT(TRIM(D$1),1),"*"),COUNTIF(_xlpm.d,_xlpm.k))</f>
        <v>0</v>
      </c>
      <c r="E493" s="1">
        <f>LOG(F493+1,10)</f>
        <v>0.30102999566398114</v>
      </c>
      <c r="F493" s="7">
        <v>1</v>
      </c>
      <c r="G493" s="9" t="s">
        <v>2322</v>
      </c>
      <c r="H493" s="4">
        <f>F493/freq.sum.r6e</f>
        <v>7.9668578712555765E-5</v>
      </c>
      <c r="I493" s="4" t="str">
        <f>_xlfn.LET(_xlpm.sep,":",_xlpm.w,$G493,LEFT(_xlpm.w,FIND(_xlpm.sep,_xlpm.w)-1))</f>
        <v>ʊɹs</v>
      </c>
      <c r="J493" s="4" t="str">
        <f>_xlfn.LET(_xlpm.sep,":",_xlpm.w,$G493,RIGHT(_xlpm.w,LEN(_xlpm.w)-FIND(_xlpm.sep,_xlpm.w)))</f>
        <v>ours</v>
      </c>
      <c r="K493" s="10">
        <f>_xlfn.LET(_xlpm.w,I493,LEN(_xlpm.w))</f>
        <v>3</v>
      </c>
      <c r="L493" s="10">
        <f>_xlfn.LET(_xlpm.w,J493,LEN(_xlpm.w))</f>
        <v>4</v>
      </c>
      <c r="M493" s="10">
        <f>_xlfn.LET(_xlpm.a,K493,_xlpm.b,L493,MAX(_xlpm.a,_xlpm.b))</f>
        <v>4</v>
      </c>
      <c r="N493" s="10">
        <f>_xlfn.LET(_xlpm.d,(K493,L493),MAX(_xlpm.d)-MIN(_xlpm.d))</f>
        <v>1</v>
      </c>
      <c r="O493" s="1" t="str">
        <f>_xlfn.LET(_xlpm.sep,":",_xlpm.w,$G493,_xlfn.CONCAT("~",RIGHT(_xlpm.w,LEN(_xlpm.w)-FIND(_xlpm.sep,_xlpm.w)),"~"))</f>
        <v>~ours~</v>
      </c>
      <c r="P493" s="1" t="str">
        <f>_xlfn.LET(_xlpm.sep,":",_xlpm.w,$G493,_xlfn.CONCAT("[",LEFT(_xlpm.w,FIND(_xlpm.sep,_xlpm.w)-1),"]"))</f>
        <v>[ʊɹs]</v>
      </c>
      <c r="Q493" s="14" cm="1">
        <f t="array" ref="Q493">SUM(_xlfn._xlws.FILTER($H$2:$H$2300,_xlfn.MAP($O$2:$O$2300,_xlfn.LAMBDA(_xlpm.x,_xlpm.x=$O493))))</f>
        <v>1.5933715742511153E-4</v>
      </c>
      <c r="R493" s="14">
        <f>$H493/Q493</f>
        <v>0.5</v>
      </c>
      <c r="S493" s="14" cm="1">
        <f t="array" ref="S493">SUM(_xlfn._xlws.FILTER($H$2:$H$2300,_xlfn.MAP($P$2:$P$2300,_xlfn.LAMBDA(_xlpm.x,_xlpm.x=$P493))))</f>
        <v>7.9668578712555765E-5</v>
      </c>
      <c r="T493" s="14">
        <f>$H493/S493</f>
        <v>1</v>
      </c>
      <c r="U493" s="14">
        <f>_xlfn.LET(_xlpm.freq,F493,_xlpm.size,M493+1,_xlpm.F,V493,LOG(1+_xlpm.freq)*LOG(1+_xlpm.size)*_xlpm.F)</f>
        <v>0.15616457835260653</v>
      </c>
      <c r="V493" s="14">
        <f>_xlfn.LET(_xlpm.a,T493,_xlpm.b,R493,2*_xlpm.a*_xlpm.b/(_xlpm.a+_xlpm.b))</f>
        <v>0.66666666666666663</v>
      </c>
      <c r="W493" s="14">
        <f>_xlfn.LET(_xlpm.p,R493,_xlpm.q,T493,LOG(_xlpm.p/_xlpm.q))</f>
        <v>-0.3010299956639812</v>
      </c>
      <c r="X493" s="2"/>
      <c r="AC493" s="2"/>
      <c r="AH493" s="2"/>
      <c r="AI493" s="2"/>
    </row>
    <row r="494" spans="1:35">
      <c r="A494" s="1" t="str">
        <f>_xlfn.LET(_xlpm.sep," : ",CONCATENATE(O494,_xlpm.sep,P494))</f>
        <v>~ashed~ : [ɑʃt]</v>
      </c>
      <c r="B494" s="1">
        <f>_xlfn.LET(_xlpm.d,$G494,_xlpm.k,_xlfn.CONCAT(LEFT(TRIM(B$1),1),"*"),COUNTIF(_xlpm.d,_xlpm.k))</f>
        <v>0</v>
      </c>
      <c r="C494" s="1">
        <f>_xlfn.LET(_xlpm.d,$G494,_xlpm.k,_xlfn.CONCAT(LEFT(TRIM(C$1),1),"*"),COUNTIF(_xlpm.d,_xlpm.k))</f>
        <v>0</v>
      </c>
      <c r="D494" s="1">
        <f>_xlfn.LET(_xlpm.d,$G494,_xlpm.k,_xlfn.CONCAT(LEFT(TRIM(D$1),1),"*"),COUNTIF(_xlpm.d,_xlpm.k))</f>
        <v>0</v>
      </c>
      <c r="E494" s="1">
        <f>LOG(F494+1,10)</f>
        <v>0.30102999566398114</v>
      </c>
      <c r="F494" s="7">
        <v>1</v>
      </c>
      <c r="G494" s="9" t="s">
        <v>2030</v>
      </c>
      <c r="H494" s="4">
        <f>F494/freq.sum.r6e</f>
        <v>7.9668578712555765E-5</v>
      </c>
      <c r="I494" s="4" t="str">
        <f>_xlfn.LET(_xlpm.sep,":",_xlpm.w,$G494,LEFT(_xlpm.w,FIND(_xlpm.sep,_xlpm.w)-1))</f>
        <v>ɑʃt</v>
      </c>
      <c r="J494" s="4" t="str">
        <f>_xlfn.LET(_xlpm.sep,":",_xlpm.w,$G494,RIGHT(_xlpm.w,LEN(_xlpm.w)-FIND(_xlpm.sep,_xlpm.w)))</f>
        <v>ashed</v>
      </c>
      <c r="K494" s="10">
        <f>_xlfn.LET(_xlpm.w,I494,LEN(_xlpm.w))</f>
        <v>3</v>
      </c>
      <c r="L494" s="10">
        <f>_xlfn.LET(_xlpm.w,J494,LEN(_xlpm.w))</f>
        <v>5</v>
      </c>
      <c r="M494" s="10">
        <f>_xlfn.LET(_xlpm.a,K494,_xlpm.b,L494,MAX(_xlpm.a,_xlpm.b))</f>
        <v>5</v>
      </c>
      <c r="N494" s="10">
        <f>_xlfn.LET(_xlpm.d,(K494,L494),MAX(_xlpm.d)-MIN(_xlpm.d))</f>
        <v>2</v>
      </c>
      <c r="O494" s="1" t="str">
        <f>_xlfn.LET(_xlpm.sep,":",_xlpm.w,$G494,_xlfn.CONCAT("~",RIGHT(_xlpm.w,LEN(_xlpm.w)-FIND(_xlpm.sep,_xlpm.w)),"~"))</f>
        <v>~ashed~</v>
      </c>
      <c r="P494" s="1" t="str">
        <f>_xlfn.LET(_xlpm.sep,":",_xlpm.w,$G494,_xlfn.CONCAT("[",LEFT(_xlpm.w,FIND(_xlpm.sep,_xlpm.w)-1),"]"))</f>
        <v>[ɑʃt]</v>
      </c>
      <c r="Q494" s="14" cm="1">
        <f t="array" ref="Q494">SUM(_xlfn._xlws.FILTER($H$2:$H$2300,_xlfn.MAP($O$2:$O$2300,_xlfn.LAMBDA(_xlpm.x,_xlpm.x=$O494))))</f>
        <v>1.5933715742511153E-4</v>
      </c>
      <c r="R494" s="14">
        <f>$H494/Q494</f>
        <v>0.5</v>
      </c>
      <c r="S494" s="14" cm="1">
        <f t="array" ref="S494">SUM(_xlfn._xlws.FILTER($H$2:$H$2300,_xlfn.MAP($P$2:$P$2300,_xlfn.LAMBDA(_xlpm.x,_xlpm.x=$P494))))</f>
        <v>7.9668578712555765E-5</v>
      </c>
      <c r="T494" s="14">
        <f>$H494/S494</f>
        <v>1</v>
      </c>
      <c r="U494" s="14">
        <f>_xlfn.LET(_xlpm.freq,F494,_xlpm.size,M494+1,_xlpm.F,V494,LOG(1+_xlpm.freq)*LOG(1+_xlpm.size)*_xlpm.F)</f>
        <v>0.16959990621408716</v>
      </c>
      <c r="V494" s="14">
        <f>_xlfn.LET(_xlpm.a,T494,_xlpm.b,R494,2*_xlpm.a*_xlpm.b/(_xlpm.a+_xlpm.b))</f>
        <v>0.66666666666666663</v>
      </c>
      <c r="W494" s="14">
        <f>_xlfn.LET(_xlpm.p,R494,_xlpm.q,T494,LOG(_xlpm.p/_xlpm.q))</f>
        <v>-0.3010299956639812</v>
      </c>
      <c r="X494" s="2"/>
      <c r="AC494" s="2"/>
      <c r="AH494" s="2"/>
      <c r="AI494" s="2"/>
    </row>
    <row r="495" spans="1:35">
      <c r="A495" s="1" t="str">
        <f>_xlfn.LET(_xlpm.sep," : ",CONCATENATE(O495,_xlpm.sep,P495))</f>
        <v>~och~ : [əʊtʃ]</v>
      </c>
      <c r="B495" s="1">
        <f>_xlfn.LET(_xlpm.d,$G495,_xlpm.k,_xlfn.CONCAT(LEFT(TRIM(B$1),1),"*"),COUNTIF(_xlpm.d,_xlpm.k))</f>
        <v>0</v>
      </c>
      <c r="C495" s="1">
        <f>_xlfn.LET(_xlpm.d,$G495,_xlpm.k,_xlfn.CONCAT(LEFT(TRIM(C$1),1),"*"),COUNTIF(_xlpm.d,_xlpm.k))</f>
        <v>0</v>
      </c>
      <c r="D495" s="1">
        <f>_xlfn.LET(_xlpm.d,$G495,_xlpm.k,_xlfn.CONCAT(LEFT(TRIM(D$1),1),"*"),COUNTIF(_xlpm.d,_xlpm.k))</f>
        <v>0</v>
      </c>
      <c r="E495" s="1">
        <f>LOG(F495+1,10)</f>
        <v>0.30102999566398114</v>
      </c>
      <c r="F495" s="7">
        <v>1</v>
      </c>
      <c r="G495" s="9" t="s">
        <v>2059</v>
      </c>
      <c r="H495" s="4">
        <f>F495/freq.sum.r6e</f>
        <v>7.9668578712555765E-5</v>
      </c>
      <c r="I495" s="1" t="str">
        <f>_xlfn.LET(_xlpm.sep,":",_xlpm.w,$G495,LEFT(_xlpm.w,FIND(_xlpm.sep,_xlpm.w)-1))</f>
        <v>əʊtʃ</v>
      </c>
      <c r="J495" s="1" t="str">
        <f>_xlfn.LET(_xlpm.sep,":",_xlpm.w,$G495,RIGHT(_xlpm.w,LEN(_xlpm.w)-FIND(_xlpm.sep,_xlpm.w)))</f>
        <v>och</v>
      </c>
      <c r="K495" s="10">
        <f>_xlfn.LET(_xlpm.w,I495,LEN(_xlpm.w))</f>
        <v>4</v>
      </c>
      <c r="L495" s="10">
        <f>_xlfn.LET(_xlpm.w,J495,LEN(_xlpm.w))</f>
        <v>3</v>
      </c>
      <c r="M495" s="10">
        <f>_xlfn.LET(_xlpm.a,K495,_xlpm.b,L495,MAX(_xlpm.a,_xlpm.b))</f>
        <v>4</v>
      </c>
      <c r="N495" s="10">
        <f>_xlfn.LET(_xlpm.d,(K495,L495),MAX(_xlpm.d)-MIN(_xlpm.d))</f>
        <v>1</v>
      </c>
      <c r="O495" s="1" t="str">
        <f>_xlfn.LET(_xlpm.sep,":",_xlpm.w,$G495,_xlfn.CONCAT("~",RIGHT(_xlpm.w,LEN(_xlpm.w)-FIND(_xlpm.sep,_xlpm.w)),"~"))</f>
        <v>~och~</v>
      </c>
      <c r="P495" s="1" t="str">
        <f>_xlfn.LET(_xlpm.sep,":",_xlpm.w,$G495,_xlfn.CONCAT("[",LEFT(_xlpm.w,FIND(_xlpm.sep,_xlpm.w)-1),"]"))</f>
        <v>[əʊtʃ]</v>
      </c>
      <c r="Q495" s="14" cm="1">
        <f t="array" ref="Q495">SUM(_xlfn._xlws.FILTER($H$2:$H$2302,_xlfn.MAP($O$2:$O$2302,_xlfn.LAMBDA(_xlpm.x,_xlpm.x=$O495))))</f>
        <v>1.5933715742511153E-4</v>
      </c>
      <c r="R495" s="14">
        <f>$H495/Q495</f>
        <v>0.5</v>
      </c>
      <c r="S495" s="14" cm="1">
        <f t="array" ref="S495">SUM(_xlfn._xlws.FILTER($H$2:$H$2302,_xlfn.MAP($P$2:$P$2302,_xlfn.LAMBDA(_xlpm.x,_xlpm.x=$P495))))</f>
        <v>7.9668578712555765E-5</v>
      </c>
      <c r="T495" s="14">
        <f>$H495/S495</f>
        <v>1</v>
      </c>
      <c r="U495" s="14">
        <f>_xlfn.LET(_xlpm.freq,F495,_xlpm.size,M495+1,_xlpm.F,V495,LOG(1+_xlpm.freq)*LOG(1+_xlpm.size)*_xlpm.F)</f>
        <v>0.15616457835260653</v>
      </c>
      <c r="V495" s="14">
        <f>_xlfn.LET(_xlpm.a,T495,_xlpm.b,R495,2*_xlpm.a*_xlpm.b/(_xlpm.a+_xlpm.b))</f>
        <v>0.66666666666666663</v>
      </c>
      <c r="W495" s="14">
        <f>_xlfn.LET(_xlpm.p,R495,_xlpm.q,T495,LOG(_xlpm.p/_xlpm.q))</f>
        <v>-0.3010299956639812</v>
      </c>
      <c r="X495" s="2"/>
      <c r="AC495" s="2"/>
      <c r="AH495" s="2"/>
      <c r="AI495" s="2"/>
    </row>
    <row r="496" spans="1:35">
      <c r="A496" s="1" t="str">
        <f>_xlfn.LET(_xlpm.sep," : ",CONCATENATE(O496,_xlpm.sep,P496))</f>
        <v>~ours~ : [ʊɹz]</v>
      </c>
      <c r="B496" s="1">
        <f>_xlfn.LET(_xlpm.d,$G496,_xlpm.k,_xlfn.CONCAT(LEFT(TRIM(B$1),1),"*"),COUNTIF(_xlpm.d,_xlpm.k))</f>
        <v>0</v>
      </c>
      <c r="C496" s="1">
        <f>_xlfn.LET(_xlpm.d,$G496,_xlpm.k,_xlfn.CONCAT(LEFT(TRIM(C$1),1),"*"),COUNTIF(_xlpm.d,_xlpm.k))</f>
        <v>0</v>
      </c>
      <c r="D496" s="1">
        <f>_xlfn.LET(_xlpm.d,$G496,_xlpm.k,_xlfn.CONCAT(LEFT(TRIM(D$1),1),"*"),COUNTIF(_xlpm.d,_xlpm.k))</f>
        <v>0</v>
      </c>
      <c r="E496" s="1">
        <f>LOG(F496+1,10)</f>
        <v>0.30102999566398114</v>
      </c>
      <c r="F496" s="7">
        <v>1</v>
      </c>
      <c r="G496" s="9" t="s">
        <v>2324</v>
      </c>
      <c r="H496" s="4">
        <f>F496/freq.sum.r6e</f>
        <v>7.9668578712555765E-5</v>
      </c>
      <c r="I496" s="1" t="str">
        <f>_xlfn.LET(_xlpm.sep,":",_xlpm.w,$G496,LEFT(_xlpm.w,FIND(_xlpm.sep,_xlpm.w)-1))</f>
        <v>ʊɹz</v>
      </c>
      <c r="J496" s="1" t="str">
        <f>_xlfn.LET(_xlpm.sep,":",_xlpm.w,$G496,RIGHT(_xlpm.w,LEN(_xlpm.w)-FIND(_xlpm.sep,_xlpm.w)))</f>
        <v>ours</v>
      </c>
      <c r="K496" s="10">
        <f>_xlfn.LET(_xlpm.w,I496,LEN(_xlpm.w))</f>
        <v>3</v>
      </c>
      <c r="L496" s="10">
        <f>_xlfn.LET(_xlpm.w,J496,LEN(_xlpm.w))</f>
        <v>4</v>
      </c>
      <c r="M496" s="10">
        <f>_xlfn.LET(_xlpm.a,K496,_xlpm.b,L496,MAX(_xlpm.a,_xlpm.b))</f>
        <v>4</v>
      </c>
      <c r="N496" s="10">
        <f>_xlfn.LET(_xlpm.d,(K496,L496),MAX(_xlpm.d)-MIN(_xlpm.d))</f>
        <v>1</v>
      </c>
      <c r="O496" s="1" t="str">
        <f>_xlfn.LET(_xlpm.sep,":",_xlpm.w,$G496,_xlfn.CONCAT("~",RIGHT(_xlpm.w,LEN(_xlpm.w)-FIND(_xlpm.sep,_xlpm.w)),"~"))</f>
        <v>~ours~</v>
      </c>
      <c r="P496" s="1" t="str">
        <f>_xlfn.LET(_xlpm.sep,":",_xlpm.w,$G496,_xlfn.CONCAT("[",LEFT(_xlpm.w,FIND(_xlpm.sep,_xlpm.w)-1),"]"))</f>
        <v>[ʊɹz]</v>
      </c>
      <c r="Q496" s="14" cm="1">
        <f t="array" ref="Q496">SUM(_xlfn._xlws.FILTER($H$2:$H$2302,_xlfn.MAP($O$2:$O$2302,_xlfn.LAMBDA(_xlpm.x,_xlpm.x=$O496))))</f>
        <v>1.5933715742511153E-4</v>
      </c>
      <c r="R496" s="14">
        <f>$H496/Q496</f>
        <v>0.5</v>
      </c>
      <c r="S496" s="14" cm="1">
        <f t="array" ref="S496">SUM(_xlfn._xlws.FILTER($H$2:$H$2302,_xlfn.MAP($P$2:$P$2302,_xlfn.LAMBDA(_xlpm.x,_xlpm.x=$P496))))</f>
        <v>7.9668578712555765E-5</v>
      </c>
      <c r="T496" s="14">
        <f>$H496/S496</f>
        <v>1</v>
      </c>
      <c r="U496" s="14">
        <f>_xlfn.LET(_xlpm.freq,F496,_xlpm.size,M496+1,_xlpm.F,V496,LOG(1+_xlpm.freq)*LOG(1+_xlpm.size)*_xlpm.F)</f>
        <v>0.15616457835260653</v>
      </c>
      <c r="V496" s="14">
        <f>_xlfn.LET(_xlpm.a,T496,_xlpm.b,R496,2*_xlpm.a*_xlpm.b/(_xlpm.a+_xlpm.b))</f>
        <v>0.66666666666666663</v>
      </c>
      <c r="W496" s="14">
        <f>_xlfn.LET(_xlpm.p,R496,_xlpm.q,T496,LOG(_xlpm.p/_xlpm.q))</f>
        <v>-0.3010299956639812</v>
      </c>
      <c r="X496" s="2"/>
      <c r="AC496" s="2"/>
      <c r="AH496" s="2"/>
      <c r="AI496" s="2"/>
    </row>
    <row r="497" spans="1:35">
      <c r="A497" s="1" t="str">
        <f>_xlfn.LET(_xlpm.sep," : ",CONCATENATE(O497,_xlpm.sep,P497))</f>
        <v>~orsh~ : [əɹʃ]</v>
      </c>
      <c r="B497" s="1">
        <f>_xlfn.LET(_xlpm.d,$G497,_xlpm.k,_xlfn.CONCAT(LEFT(TRIM(B$1),1),"*"),COUNTIF(_xlpm.d,_xlpm.k))</f>
        <v>0</v>
      </c>
      <c r="C497" s="1">
        <f>_xlfn.LET(_xlpm.d,$G497,_xlpm.k,_xlfn.CONCAT(LEFT(TRIM(C$1),1),"*"),COUNTIF(_xlpm.d,_xlpm.k))</f>
        <v>0</v>
      </c>
      <c r="D497" s="1">
        <f>_xlfn.LET(_xlpm.d,$G497,_xlpm.k,_xlfn.CONCAT(LEFT(TRIM(D$1),1),"*"),COUNTIF(_xlpm.d,_xlpm.k))</f>
        <v>0</v>
      </c>
      <c r="E497" s="1">
        <f>LOG(F497+1,10)</f>
        <v>0.30102999566398114</v>
      </c>
      <c r="F497" s="7">
        <v>1</v>
      </c>
      <c r="G497" s="9" t="s">
        <v>2120</v>
      </c>
      <c r="H497" s="4">
        <f>F497/freq.sum.r6e</f>
        <v>7.9668578712555765E-5</v>
      </c>
      <c r="I497" s="1" t="str">
        <f>_xlfn.LET(_xlpm.sep,":",_xlpm.w,$G497,LEFT(_xlpm.w,FIND(_xlpm.sep,_xlpm.w)-1))</f>
        <v>əɹʃ</v>
      </c>
      <c r="J497" s="1" t="str">
        <f>_xlfn.LET(_xlpm.sep,":",_xlpm.w,$G497,RIGHT(_xlpm.w,LEN(_xlpm.w)-FIND(_xlpm.sep,_xlpm.w)))</f>
        <v>orsh</v>
      </c>
      <c r="K497" s="10">
        <f>_xlfn.LET(_xlpm.w,I497,LEN(_xlpm.w))</f>
        <v>3</v>
      </c>
      <c r="L497" s="10">
        <f>_xlfn.LET(_xlpm.w,J497,LEN(_xlpm.w))</f>
        <v>4</v>
      </c>
      <c r="M497" s="10">
        <f>_xlfn.LET(_xlpm.a,K497,_xlpm.b,L497,MAX(_xlpm.a,_xlpm.b))</f>
        <v>4</v>
      </c>
      <c r="N497" s="10">
        <f>_xlfn.LET(_xlpm.d,(K497,L497),MAX(_xlpm.d)-MIN(_xlpm.d))</f>
        <v>1</v>
      </c>
      <c r="O497" s="1" t="str">
        <f>_xlfn.LET(_xlpm.sep,":",_xlpm.w,$G497,_xlfn.CONCAT("~",RIGHT(_xlpm.w,LEN(_xlpm.w)-FIND(_xlpm.sep,_xlpm.w)),"~"))</f>
        <v>~orsh~</v>
      </c>
      <c r="P497" s="1" t="str">
        <f>_xlfn.LET(_xlpm.sep,":",_xlpm.w,$G497,_xlfn.CONCAT("[",LEFT(_xlpm.w,FIND(_xlpm.sep,_xlpm.w)-1),"]"))</f>
        <v>[əɹʃ]</v>
      </c>
      <c r="Q497" s="14" cm="1">
        <f t="array" ref="Q497">SUM(_xlfn._xlws.FILTER($H$2:$H$2302,_xlfn.MAP($O$2:$O$2302,_xlfn.LAMBDA(_xlpm.x,_xlpm.x=$O497))))</f>
        <v>1.5933715742511153E-4</v>
      </c>
      <c r="R497" s="14">
        <f>$H497/Q497</f>
        <v>0.5</v>
      </c>
      <c r="S497" s="14" cm="1">
        <f t="array" ref="S497">SUM(_xlfn._xlws.FILTER($H$2:$H$2302,_xlfn.MAP($P$2:$P$2302,_xlfn.LAMBDA(_xlpm.x,_xlpm.x=$P497))))</f>
        <v>7.9668578712555765E-5</v>
      </c>
      <c r="T497" s="14">
        <f>$H497/S497</f>
        <v>1</v>
      </c>
      <c r="U497" s="14">
        <f>_xlfn.LET(_xlpm.freq,F497,_xlpm.size,M497+1,_xlpm.F,V497,LOG(1+_xlpm.freq)*LOG(1+_xlpm.size)*_xlpm.F)</f>
        <v>0.15616457835260653</v>
      </c>
      <c r="V497" s="14">
        <f>_xlfn.LET(_xlpm.a,T497,_xlpm.b,R497,2*_xlpm.a*_xlpm.b/(_xlpm.a+_xlpm.b))</f>
        <v>0.66666666666666663</v>
      </c>
      <c r="W497" s="14">
        <f>_xlfn.LET(_xlpm.p,R497,_xlpm.q,T497,LOG(_xlpm.p/_xlpm.q))</f>
        <v>-0.3010299956639812</v>
      </c>
      <c r="X497" s="2"/>
      <c r="AC497" s="2"/>
      <c r="AH497" s="2"/>
      <c r="AI497" s="2"/>
    </row>
    <row r="498" spans="1:35">
      <c r="A498" s="1" t="str">
        <f>_xlfn.LET(_xlpm.sep," : ",CONCATENATE(O498,_xlpm.sep,P498))</f>
        <v>~arg~ : [ɑɹɡj]</v>
      </c>
      <c r="B498" s="1">
        <f>_xlfn.LET(_xlpm.d,$G498,_xlpm.k,_xlfn.CONCAT(LEFT(TRIM(B$1),1),"*"),COUNTIF(_xlpm.d,_xlpm.k))</f>
        <v>0</v>
      </c>
      <c r="C498" s="1">
        <f>_xlfn.LET(_xlpm.d,$G498,_xlpm.k,_xlfn.CONCAT(LEFT(TRIM(C$1),1),"*"),COUNTIF(_xlpm.d,_xlpm.k))</f>
        <v>0</v>
      </c>
      <c r="D498" s="1">
        <f>_xlfn.LET(_xlpm.d,$G498,_xlpm.k,_xlfn.CONCAT(LEFT(TRIM(D$1),1),"*"),COUNTIF(_xlpm.d,_xlpm.k))</f>
        <v>0</v>
      </c>
      <c r="E498" s="1">
        <f>LOG(F498+1,10)</f>
        <v>0.30102999566398114</v>
      </c>
      <c r="F498" s="7">
        <v>1</v>
      </c>
      <c r="G498" s="9" t="s">
        <v>2325</v>
      </c>
      <c r="H498" s="4">
        <f>F498/freq.sum.r6e</f>
        <v>7.9668578712555765E-5</v>
      </c>
      <c r="I498" s="1" t="str">
        <f>_xlfn.LET(_xlpm.sep,":",_xlpm.w,$G498,LEFT(_xlpm.w,FIND(_xlpm.sep,_xlpm.w)-1))</f>
        <v>ɑɹɡj</v>
      </c>
      <c r="J498" s="1" t="str">
        <f>_xlfn.LET(_xlpm.sep,":",_xlpm.w,$G498,RIGHT(_xlpm.w,LEN(_xlpm.w)-FIND(_xlpm.sep,_xlpm.w)))</f>
        <v>arg</v>
      </c>
      <c r="K498" s="10">
        <f>_xlfn.LET(_xlpm.w,I498,LEN(_xlpm.w))</f>
        <v>4</v>
      </c>
      <c r="L498" s="10">
        <f>_xlfn.LET(_xlpm.w,J498,LEN(_xlpm.w))</f>
        <v>3</v>
      </c>
      <c r="M498" s="10">
        <f>_xlfn.LET(_xlpm.a,K498,_xlpm.b,L498,MAX(_xlpm.a,_xlpm.b))</f>
        <v>4</v>
      </c>
      <c r="N498" s="10">
        <f>_xlfn.LET(_xlpm.d,(K498,L498),MAX(_xlpm.d)-MIN(_xlpm.d))</f>
        <v>1</v>
      </c>
      <c r="O498" s="1" t="str">
        <f>_xlfn.LET(_xlpm.sep,":",_xlpm.w,$G498,_xlfn.CONCAT("~",RIGHT(_xlpm.w,LEN(_xlpm.w)-FIND(_xlpm.sep,_xlpm.w)),"~"))</f>
        <v>~arg~</v>
      </c>
      <c r="P498" s="1" t="str">
        <f>_xlfn.LET(_xlpm.sep,":",_xlpm.w,$G498,_xlfn.CONCAT("[",LEFT(_xlpm.w,FIND(_xlpm.sep,_xlpm.w)-1),"]"))</f>
        <v>[ɑɹɡj]</v>
      </c>
      <c r="Q498" s="14" cm="1">
        <f t="array" ref="Q498">SUM(_xlfn._xlws.FILTER($H$2:$H$2302,_xlfn.MAP($O$2:$O$2302,_xlfn.LAMBDA(_xlpm.x,_xlpm.x=$O498))))</f>
        <v>4.7801147227533459E-4</v>
      </c>
      <c r="R498" s="14">
        <f>$H498/Q498</f>
        <v>0.16666666666666666</v>
      </c>
      <c r="S498" s="14" cm="1">
        <f t="array" ref="S498">SUM(_xlfn._xlws.FILTER($H$2:$H$2302,_xlfn.MAP($P$2:$P$2302,_xlfn.LAMBDA(_xlpm.x,_xlpm.x=$P498))))</f>
        <v>2.390057361376673E-4</v>
      </c>
      <c r="T498" s="14">
        <f>$H498/S498</f>
        <v>0.33333333333333331</v>
      </c>
      <c r="U498" s="14">
        <f>_xlfn.LET(_xlpm.freq,F498,_xlpm.size,M498+1,_xlpm.F,V498,LOG(1+_xlpm.freq)*LOG(1+_xlpm.size)*_xlpm.F)</f>
        <v>5.2054859450868844E-2</v>
      </c>
      <c r="V498" s="14">
        <f>_xlfn.LET(_xlpm.a,T498,_xlpm.b,R498,2*_xlpm.a*_xlpm.b/(_xlpm.a+_xlpm.b))</f>
        <v>0.22222222222222221</v>
      </c>
      <c r="W498" s="14">
        <f>_xlfn.LET(_xlpm.p,R498,_xlpm.q,T498,LOG(_xlpm.p/_xlpm.q))</f>
        <v>-0.3010299956639812</v>
      </c>
      <c r="X498" s="2"/>
      <c r="AC498" s="2"/>
      <c r="AH498" s="2"/>
      <c r="AI498" s="2"/>
    </row>
    <row r="499" spans="1:35">
      <c r="A499" s="1" t="str">
        <f>_xlfn.LET(_xlpm.sep," : ",CONCATENATE(O499,_xlpm.sep,P499))</f>
        <v>~eth~ : [ɛθ]</v>
      </c>
      <c r="B499" s="1">
        <f>_xlfn.LET(_xlpm.d,$G499,_xlpm.k,_xlfn.CONCAT(LEFT(TRIM(B$1),1),"*"),COUNTIF(_xlpm.d,_xlpm.k))</f>
        <v>0</v>
      </c>
      <c r="C499" s="1">
        <f>_xlfn.LET(_xlpm.d,$G499,_xlpm.k,_xlfn.CONCAT(LEFT(TRIM(C$1),1),"*"),COUNTIF(_xlpm.d,_xlpm.k))</f>
        <v>0</v>
      </c>
      <c r="D499" s="1">
        <f>_xlfn.LET(_xlpm.d,$G499,_xlpm.k,_xlfn.CONCAT(LEFT(TRIM(D$1),1),"*"),COUNTIF(_xlpm.d,_xlpm.k))</f>
        <v>0</v>
      </c>
      <c r="E499" s="1">
        <f>LOG(F499+1,10)</f>
        <v>0.60205999132796229</v>
      </c>
      <c r="F499" s="7">
        <v>3</v>
      </c>
      <c r="G499" s="9" t="s">
        <v>1769</v>
      </c>
      <c r="H499" s="4">
        <f>F499/freq.sum.r6e</f>
        <v>2.390057361376673E-4</v>
      </c>
      <c r="I499" s="4" t="str">
        <f>_xlfn.LET(_xlpm.sep,":",_xlpm.w,$G499,LEFT(_xlpm.w,FIND(_xlpm.sep,_xlpm.w)-1))</f>
        <v>ɛθ</v>
      </c>
      <c r="J499" s="4" t="str">
        <f>_xlfn.LET(_xlpm.sep,":",_xlpm.w,$G499,RIGHT(_xlpm.w,LEN(_xlpm.w)-FIND(_xlpm.sep,_xlpm.w)))</f>
        <v>eth</v>
      </c>
      <c r="K499" s="10">
        <f>_xlfn.LET(_xlpm.w,I499,LEN(_xlpm.w))</f>
        <v>2</v>
      </c>
      <c r="L499" s="10">
        <f>_xlfn.LET(_xlpm.w,J499,LEN(_xlpm.w))</f>
        <v>3</v>
      </c>
      <c r="M499" s="10">
        <f>_xlfn.LET(_xlpm.a,K499,_xlpm.b,L499,MAX(_xlpm.a,_xlpm.b))</f>
        <v>3</v>
      </c>
      <c r="N499" s="10">
        <f>_xlfn.LET(_xlpm.d,(K499,L499),MAX(_xlpm.d)-MIN(_xlpm.d))</f>
        <v>1</v>
      </c>
      <c r="O499" s="1" t="str">
        <f>_xlfn.LET(_xlpm.sep,":",_xlpm.w,$G499,_xlfn.CONCAT("~",RIGHT(_xlpm.w,LEN(_xlpm.w)-FIND(_xlpm.sep,_xlpm.w)),"~"))</f>
        <v>~eth~</v>
      </c>
      <c r="P499" s="1" t="str">
        <f>_xlfn.LET(_xlpm.sep,":",_xlpm.w,$G499,_xlfn.CONCAT("[",LEFT(_xlpm.w,FIND(_xlpm.sep,_xlpm.w)-1),"]"))</f>
        <v>[ɛθ]</v>
      </c>
      <c r="Q499" s="14" cm="1">
        <f t="array" ref="Q499">SUM(_xlfn._xlws.FILTER($H$2:$H$2300,_xlfn.MAP($O$2:$O$2300,_xlfn.LAMBDA(_xlpm.x,_xlpm.x=$O499))))</f>
        <v>7.9668578712555765E-4</v>
      </c>
      <c r="R499" s="14">
        <f>$H499/Q499</f>
        <v>0.3</v>
      </c>
      <c r="S499" s="14" cm="1">
        <f t="array" ref="S499">SUM(_xlfn._xlws.FILTER($H$2:$H$2300,_xlfn.MAP($P$2:$P$2300,_xlfn.LAMBDA(_xlpm.x,_xlpm.x=$P499))))</f>
        <v>3.9834289356277883E-4</v>
      </c>
      <c r="T499" s="14">
        <f>$H499/S499</f>
        <v>0.6</v>
      </c>
      <c r="U499" s="14">
        <f>_xlfn.LET(_xlpm.freq,F499,_xlpm.size,M499+1,_xlpm.F,V499,LOG(1+_xlpm.freq)*LOG(1+_xlpm.size)*_xlpm.F)</f>
        <v>0.16832874989961977</v>
      </c>
      <c r="V499" s="14">
        <f>_xlfn.LET(_xlpm.a,T499,_xlpm.b,R499,2*_xlpm.a*_xlpm.b/(_xlpm.a+_xlpm.b))</f>
        <v>0.4</v>
      </c>
      <c r="W499" s="14">
        <f>_xlfn.LET(_xlpm.p,R499,_xlpm.q,T499,LOG(_xlpm.p/_xlpm.q))</f>
        <v>-0.3010299956639812</v>
      </c>
      <c r="X499" s="2"/>
      <c r="AC499" s="2"/>
      <c r="AH499" s="2"/>
      <c r="AI499" s="2"/>
    </row>
    <row r="500" spans="1:35">
      <c r="A500" s="1" t="str">
        <f>_xlfn.LET(_xlpm.sep," : ",CONCATENATE(O500,_xlpm.sep,P500))</f>
        <v>~it~ : [ɪʃ]</v>
      </c>
      <c r="B500" s="1">
        <f>_xlfn.LET(_xlpm.d,$G500,_xlpm.k,_xlfn.CONCAT(LEFT(TRIM(B$1),1),"*"),COUNTIF(_xlpm.d,_xlpm.k))</f>
        <v>0</v>
      </c>
      <c r="C500" s="1">
        <f>_xlfn.LET(_xlpm.d,$G500,_xlpm.k,_xlfn.CONCAT(LEFT(TRIM(C$1),1),"*"),COUNTIF(_xlpm.d,_xlpm.k))</f>
        <v>0</v>
      </c>
      <c r="D500" s="1">
        <f>_xlfn.LET(_xlpm.d,$G500,_xlpm.k,_xlfn.CONCAT(LEFT(TRIM(D$1),1),"*"),COUNTIF(_xlpm.d,_xlpm.k))</f>
        <v>0</v>
      </c>
      <c r="E500" s="1">
        <f>LOG(F500+1,10)</f>
        <v>1.2552725051033058</v>
      </c>
      <c r="F500" s="7">
        <v>17</v>
      </c>
      <c r="G500" s="9" t="s">
        <v>1791</v>
      </c>
      <c r="H500" s="4">
        <f>F500/freq.sum.r6e</f>
        <v>1.354365838113448E-3</v>
      </c>
      <c r="I500" s="4" t="str">
        <f>_xlfn.LET(_xlpm.sep,":",_xlpm.w,$G500,LEFT(_xlpm.w,FIND(_xlpm.sep,_xlpm.w)-1))</f>
        <v>ɪʃ</v>
      </c>
      <c r="J500" s="4" t="str">
        <f>_xlfn.LET(_xlpm.sep,":",_xlpm.w,$G500,RIGHT(_xlpm.w,LEN(_xlpm.w)-FIND(_xlpm.sep,_xlpm.w)))</f>
        <v>it</v>
      </c>
      <c r="K500" s="10">
        <f>_xlfn.LET(_xlpm.w,I500,LEN(_xlpm.w))</f>
        <v>2</v>
      </c>
      <c r="L500" s="10">
        <f>_xlfn.LET(_xlpm.w,J500,LEN(_xlpm.w))</f>
        <v>2</v>
      </c>
      <c r="M500" s="10">
        <f>_xlfn.LET(_xlpm.a,K500,_xlpm.b,L500,MAX(_xlpm.a,_xlpm.b))</f>
        <v>2</v>
      </c>
      <c r="N500" s="10">
        <f>_xlfn.LET(_xlpm.d,(K500,L500),MAX(_xlpm.d)-MIN(_xlpm.d))</f>
        <v>0</v>
      </c>
      <c r="O500" s="1" t="str">
        <f>_xlfn.LET(_xlpm.sep,":",_xlpm.w,$G500,_xlfn.CONCAT("~",RIGHT(_xlpm.w,LEN(_xlpm.w)-FIND(_xlpm.sep,_xlpm.w)),"~"))</f>
        <v>~it~</v>
      </c>
      <c r="P500" s="1" t="str">
        <f>_xlfn.LET(_xlpm.sep,":",_xlpm.w,$G500,_xlfn.CONCAT("[",LEFT(_xlpm.w,FIND(_xlpm.sep,_xlpm.w)-1),"]"))</f>
        <v>[ɪʃ]</v>
      </c>
      <c r="Q500" s="14" cm="1">
        <f t="array" ref="Q500">SUM(_xlfn._xlws.FILTER($H$2:$H$2300,_xlfn.MAP($O$2:$O$2300,_xlfn.LAMBDA(_xlpm.x,_xlpm.x=$O500))))</f>
        <v>9.2415551306564685E-3</v>
      </c>
      <c r="R500" s="14">
        <f>$H500/Q500</f>
        <v>0.14655172413793102</v>
      </c>
      <c r="S500" s="14" cm="1">
        <f t="array" ref="S500">SUM(_xlfn._xlws.FILTER($H$2:$H$2300,_xlfn.MAP($P$2:$P$2300,_xlfn.LAMBDA(_xlpm.x,_xlpm.x=$P500))))</f>
        <v>4.7004461440407911E-3</v>
      </c>
      <c r="T500" s="14">
        <f>$H500/S500</f>
        <v>0.28813559322033894</v>
      </c>
      <c r="U500" s="14">
        <f>_xlfn.LET(_xlpm.freq,F500,_xlpm.size,M500+1,_xlpm.F,V500,LOG(1+_xlpm.freq)*LOG(1+_xlpm.size)*_xlpm.F)</f>
        <v>0.14683130297284963</v>
      </c>
      <c r="V500" s="14">
        <f>_xlfn.LET(_xlpm.a,T500,_xlpm.b,R500,2*_xlpm.a*_xlpm.b/(_xlpm.a+_xlpm.b))</f>
        <v>0.19428571428571428</v>
      </c>
      <c r="W500" s="14">
        <f>_xlfn.LET(_xlpm.p,R500,_xlpm.q,T500,LOG(_xlpm.p/_xlpm.q))</f>
        <v>-0.29360597758477425</v>
      </c>
      <c r="X500" s="2"/>
      <c r="AC500" s="2"/>
      <c r="AH500" s="2"/>
      <c r="AI500" s="2"/>
    </row>
    <row r="501" spans="1:35">
      <c r="A501" s="1" t="str">
        <f>_xlfn.LET(_xlpm.sep," : ",CONCATENATE(O501,_xlpm.sep,P501))</f>
        <v>~ed~ : [ɛd]</v>
      </c>
      <c r="B501" s="1">
        <f>_xlfn.LET(_xlpm.d,$G501,_xlpm.k,_xlfn.CONCAT(LEFT(TRIM(B$1),1),"*"),COUNTIF(_xlpm.d,_xlpm.k))</f>
        <v>0</v>
      </c>
      <c r="C501" s="1">
        <f>_xlfn.LET(_xlpm.d,$G501,_xlpm.k,_xlfn.CONCAT(LEFT(TRIM(C$1),1),"*"),COUNTIF(_xlpm.d,_xlpm.k))</f>
        <v>0</v>
      </c>
      <c r="D501" s="1">
        <f>_xlfn.LET(_xlpm.d,$G501,_xlpm.k,_xlfn.CONCAT(LEFT(TRIM(D$1),1),"*"),COUNTIF(_xlpm.d,_xlpm.k))</f>
        <v>0</v>
      </c>
      <c r="E501" s="1">
        <f>LOG(F501+1,10)</f>
        <v>1.301029995663981</v>
      </c>
      <c r="F501" s="7">
        <v>19</v>
      </c>
      <c r="G501" s="9" t="s">
        <v>851</v>
      </c>
      <c r="H501" s="4">
        <f>F501/freq.sum.r6e</f>
        <v>1.5137029955385596E-3</v>
      </c>
      <c r="I501" s="4" t="str">
        <f>_xlfn.LET(_xlpm.sep,":",_xlpm.w,$G501,LEFT(_xlpm.w,FIND(_xlpm.sep,_xlpm.w)-1))</f>
        <v>ɛd</v>
      </c>
      <c r="J501" s="4" t="str">
        <f>_xlfn.LET(_xlpm.sep,":",_xlpm.w,$G501,RIGHT(_xlpm.w,LEN(_xlpm.w)-FIND(_xlpm.sep,_xlpm.w)))</f>
        <v>ed</v>
      </c>
      <c r="K501" s="10">
        <f>_xlfn.LET(_xlpm.w,I501,LEN(_xlpm.w))</f>
        <v>2</v>
      </c>
      <c r="L501" s="10">
        <f>_xlfn.LET(_xlpm.w,J501,LEN(_xlpm.w))</f>
        <v>2</v>
      </c>
      <c r="M501" s="10">
        <f>_xlfn.LET(_xlpm.a,K501,_xlpm.b,L501,MAX(_xlpm.a,_xlpm.b))</f>
        <v>2</v>
      </c>
      <c r="N501" s="10">
        <f>_xlfn.LET(_xlpm.d,(K501,L501),MAX(_xlpm.d)-MIN(_xlpm.d))</f>
        <v>0</v>
      </c>
      <c r="O501" s="1" t="str">
        <f>_xlfn.LET(_xlpm.sep,":",_xlpm.w,$G501,_xlfn.CONCAT("~",RIGHT(_xlpm.w,LEN(_xlpm.w)-FIND(_xlpm.sep,_xlpm.w)),"~"))</f>
        <v>~ed~</v>
      </c>
      <c r="P501" s="1" t="str">
        <f>_xlfn.LET(_xlpm.sep,":",_xlpm.w,$G501,_xlfn.CONCAT("[",LEFT(_xlpm.w,FIND(_xlpm.sep,_xlpm.w)-1),"]"))</f>
        <v>[ɛd]</v>
      </c>
      <c r="Q501" s="14" cm="1">
        <f t="array" ref="Q501">SUM(_xlfn._xlws.FILTER($H$2:$H$2300,_xlfn.MAP($O$2:$O$2300,_xlfn.LAMBDA(_xlpm.x,_xlpm.x=$O501))))</f>
        <v>6.2141491395793494E-3</v>
      </c>
      <c r="R501" s="14">
        <f>$H501/Q501</f>
        <v>0.24358974358974361</v>
      </c>
      <c r="S501" s="14" cm="1">
        <f t="array" ref="S501">SUM(_xlfn._xlws.FILTER($H$2:$H$2300,_xlfn.MAP($P$2:$P$2300,_xlfn.LAMBDA(_xlpm.x,_xlpm.x=$P501))))</f>
        <v>3.1867431485022315E-3</v>
      </c>
      <c r="T501" s="14">
        <f>$H501/S501</f>
        <v>0.47499999999999987</v>
      </c>
      <c r="U501" s="14">
        <f>_xlfn.LET(_xlpm.freq,F501,_xlpm.size,M501+1,_xlpm.F,V501,LOG(1+_xlpm.freq)*LOG(1+_xlpm.size)*_xlpm.F)</f>
        <v>0.252248543224248</v>
      </c>
      <c r="V501" s="14">
        <f>_xlfn.LET(_xlpm.a,T501,_xlpm.b,R501,2*_xlpm.a*_xlpm.b/(_xlpm.a+_xlpm.b))</f>
        <v>0.32203389830508472</v>
      </c>
      <c r="W501" s="14">
        <f>_xlfn.LET(_xlpm.p,R501,_xlpm.q,T501,LOG(_xlpm.p/_xlpm.q))</f>
        <v>-0.29003461136251785</v>
      </c>
      <c r="X501" s="2"/>
      <c r="AC501" s="2"/>
      <c r="AH501" s="2"/>
      <c r="AI501" s="2"/>
    </row>
    <row r="502" spans="1:35">
      <c r="A502" s="1" t="str">
        <f>_xlfn.LET(_xlpm.sep," : ",CONCATENATE(O502,_xlpm.sep,P502))</f>
        <v>~ist~ : [əst]</v>
      </c>
      <c r="B502" s="1">
        <f>_xlfn.LET(_xlpm.d,$G502,_xlpm.k,_xlfn.CONCAT(LEFT(TRIM(B$1),1),"*"),COUNTIF(_xlpm.d,_xlpm.k))</f>
        <v>0</v>
      </c>
      <c r="C502" s="1">
        <f>_xlfn.LET(_xlpm.d,$G502,_xlpm.k,_xlfn.CONCAT(LEFT(TRIM(C$1),1),"*"),COUNTIF(_xlpm.d,_xlpm.k))</f>
        <v>0</v>
      </c>
      <c r="D502" s="1">
        <f>_xlfn.LET(_xlpm.d,$G502,_xlpm.k,_xlfn.CONCAT(LEFT(TRIM(D$1),1),"*"),COUNTIF(_xlpm.d,_xlpm.k))</f>
        <v>0</v>
      </c>
      <c r="E502" s="1">
        <f>LOG(F502+1,10)</f>
        <v>0.69897000433601875</v>
      </c>
      <c r="F502" s="7">
        <v>4</v>
      </c>
      <c r="G502" s="9" t="s">
        <v>1542</v>
      </c>
      <c r="H502" s="4">
        <f>F502/freq.sum.r6e</f>
        <v>3.1867431485022306E-4</v>
      </c>
      <c r="I502" s="1" t="str">
        <f>_xlfn.LET(_xlpm.sep,":",_xlpm.w,$G502,LEFT(_xlpm.w,FIND(_xlpm.sep,_xlpm.w)-1))</f>
        <v>əst</v>
      </c>
      <c r="J502" s="1" t="str">
        <f>_xlfn.LET(_xlpm.sep,":",_xlpm.w,$G502,RIGHT(_xlpm.w,LEN(_xlpm.w)-FIND(_xlpm.sep,_xlpm.w)))</f>
        <v>ist</v>
      </c>
      <c r="K502" s="10">
        <f>_xlfn.LET(_xlpm.w,I502,LEN(_xlpm.w))</f>
        <v>3</v>
      </c>
      <c r="L502" s="10">
        <f>_xlfn.LET(_xlpm.w,J502,LEN(_xlpm.w))</f>
        <v>3</v>
      </c>
      <c r="M502" s="10">
        <f>_xlfn.LET(_xlpm.a,K502,_xlpm.b,L502,MAX(_xlpm.a,_xlpm.b))</f>
        <v>3</v>
      </c>
      <c r="N502" s="10">
        <f>_xlfn.LET(_xlpm.d,(K502,L502),MAX(_xlpm.d)-MIN(_xlpm.d))</f>
        <v>0</v>
      </c>
      <c r="O502" s="1" t="str">
        <f>_xlfn.LET(_xlpm.sep,":",_xlpm.w,$G502,_xlfn.CONCAT("~",RIGHT(_xlpm.w,LEN(_xlpm.w)-FIND(_xlpm.sep,_xlpm.w)),"~"))</f>
        <v>~ist~</v>
      </c>
      <c r="P502" s="1" t="str">
        <f>_xlfn.LET(_xlpm.sep,":",_xlpm.w,$G502,_xlfn.CONCAT("[",LEFT(_xlpm.w,FIND(_xlpm.sep,_xlpm.w)-1),"]"))</f>
        <v>[əst]</v>
      </c>
      <c r="Q502" s="14" cm="1">
        <f t="array" ref="Q502">SUM(_xlfn._xlws.FILTER($H$2:$H$2302,_xlfn.MAP($O$2:$O$2302,_xlfn.LAMBDA(_xlpm.x,_xlpm.x=$O502))))</f>
        <v>2.9477374123645633E-3</v>
      </c>
      <c r="R502" s="14">
        <f>$H502/Q502</f>
        <v>0.10810810810810811</v>
      </c>
      <c r="S502" s="14" cm="1">
        <f t="array" ref="S502">SUM(_xlfn._xlws.FILTER($H$2:$H$2302,_xlfn.MAP($P$2:$P$2302,_xlfn.LAMBDA(_xlpm.x,_xlpm.x=$P502))))</f>
        <v>1.5137029955385594E-3</v>
      </c>
      <c r="T502" s="14">
        <f>$H502/S502</f>
        <v>0.2105263157894737</v>
      </c>
      <c r="U502" s="14">
        <f>_xlfn.LET(_xlpm.freq,F502,_xlpm.size,M502+1,_xlpm.F,V502,LOG(1+_xlpm.freq)*LOG(1+_xlpm.size)*_xlpm.F)</f>
        <v>6.9794152423070605E-2</v>
      </c>
      <c r="V502" s="14">
        <f>_xlfn.LET(_xlpm.a,T502,_xlpm.b,R502,2*_xlpm.a*_xlpm.b/(_xlpm.a+_xlpm.b))</f>
        <v>0.14285714285714288</v>
      </c>
      <c r="W502" s="14">
        <f>_xlfn.LET(_xlpm.p,R502,_xlpm.q,T502,LOG(_xlpm.p/_xlpm.q))</f>
        <v>-0.28944812311416607</v>
      </c>
      <c r="X502" s="2"/>
      <c r="AC502" s="2"/>
      <c r="AH502" s="2"/>
      <c r="AI502" s="2"/>
    </row>
    <row r="503" spans="1:35">
      <c r="A503" s="1" t="str">
        <f>_xlfn.LET(_xlpm.sep," : ",CONCATENATE(O503,_xlpm.sep,P503))</f>
        <v>~ind~ : [ɪnd]</v>
      </c>
      <c r="B503" s="1">
        <f>_xlfn.LET(_xlpm.d,$G503,_xlpm.k,_xlfn.CONCAT(LEFT(TRIM(B$1),1),"*"),COUNTIF(_xlpm.d,_xlpm.k))</f>
        <v>0</v>
      </c>
      <c r="C503" s="1">
        <f>_xlfn.LET(_xlpm.d,$G503,_xlpm.k,_xlfn.CONCAT(LEFT(TRIM(C$1),1),"*"),COUNTIF(_xlpm.d,_xlpm.k))</f>
        <v>0</v>
      </c>
      <c r="D503" s="1">
        <f>_xlfn.LET(_xlpm.d,$G503,_xlpm.k,_xlfn.CONCAT(LEFT(TRIM(D$1),1),"*"),COUNTIF(_xlpm.d,_xlpm.k))</f>
        <v>0</v>
      </c>
      <c r="E503" s="1">
        <f>LOG(F503+1,10)</f>
        <v>1.0413926851582249</v>
      </c>
      <c r="F503" s="7">
        <v>10</v>
      </c>
      <c r="G503" s="9" t="s">
        <v>1280</v>
      </c>
      <c r="H503" s="4">
        <f>F503/freq.sum.r6e</f>
        <v>7.9668578712555765E-4</v>
      </c>
      <c r="I503" s="1" t="str">
        <f>_xlfn.LET(_xlpm.sep,":",_xlpm.w,$G503,LEFT(_xlpm.w,FIND(_xlpm.sep,_xlpm.w)-1))</f>
        <v>ɪnd</v>
      </c>
      <c r="J503" s="1" t="str">
        <f>_xlfn.LET(_xlpm.sep,":",_xlpm.w,$G503,RIGHT(_xlpm.w,LEN(_xlpm.w)-FIND(_xlpm.sep,_xlpm.w)))</f>
        <v>ind</v>
      </c>
      <c r="K503" s="10">
        <f>_xlfn.LET(_xlpm.w,I503,LEN(_xlpm.w))</f>
        <v>3</v>
      </c>
      <c r="L503" s="10">
        <f>_xlfn.LET(_xlpm.w,J503,LEN(_xlpm.w))</f>
        <v>3</v>
      </c>
      <c r="M503" s="10">
        <f>_xlfn.LET(_xlpm.a,K503,_xlpm.b,L503,MAX(_xlpm.a,_xlpm.b))</f>
        <v>3</v>
      </c>
      <c r="N503" s="10">
        <f>_xlfn.LET(_xlpm.d,(K503,L503),MAX(_xlpm.d)-MIN(_xlpm.d))</f>
        <v>0</v>
      </c>
      <c r="O503" s="1" t="str">
        <f>_xlfn.LET(_xlpm.sep,":",_xlpm.w,$G503,_xlfn.CONCAT("~",RIGHT(_xlpm.w,LEN(_xlpm.w)-FIND(_xlpm.sep,_xlpm.w)),"~"))</f>
        <v>~ind~</v>
      </c>
      <c r="P503" s="1" t="str">
        <f>_xlfn.LET(_xlpm.sep,":",_xlpm.w,$G503,_xlfn.CONCAT("[",LEFT(_xlpm.w,FIND(_xlpm.sep,_xlpm.w)-1),"]"))</f>
        <v>[ɪnd]</v>
      </c>
      <c r="Q503" s="14" cm="1">
        <f t="array" ref="Q503">SUM(_xlfn._xlws.FILTER($H$2:$H$2300,_xlfn.MAP($O$2:$O$2300,_xlfn.LAMBDA(_xlpm.x,_xlpm.x=$O503))))</f>
        <v>1.673040152963671E-3</v>
      </c>
      <c r="R503" s="14">
        <f>$H503/Q503</f>
        <v>0.47619047619047622</v>
      </c>
      <c r="S503" s="14" cm="1">
        <f t="array" ref="S503">SUM(_xlfn._xlws.FILTER($H$2:$H$2300,_xlfn.MAP($P$2:$P$2300,_xlfn.LAMBDA(_xlpm.x,_xlpm.x=$P503))))</f>
        <v>8.7635436583811347E-4</v>
      </c>
      <c r="T503" s="14">
        <f>$H503/S503</f>
        <v>0.90909090909090906</v>
      </c>
      <c r="U503" s="14">
        <f>_xlfn.LET(_xlpm.freq,F503,_xlpm.size,M503+1,_xlpm.F,V503,LOG(1+_xlpm.freq)*LOG(1+_xlpm.size)*_xlpm.F)</f>
        <v>0.45493890603783937</v>
      </c>
      <c r="V503" s="14">
        <f>_xlfn.LET(_xlpm.a,T503,_xlpm.b,R503,2*_xlpm.a*_xlpm.b/(_xlpm.a+_xlpm.b))</f>
        <v>0.625</v>
      </c>
      <c r="W503" s="14">
        <f>_xlfn.LET(_xlpm.p,R503,_xlpm.q,T503,LOG(_xlpm.p/_xlpm.q))</f>
        <v>-0.28082660957569422</v>
      </c>
      <c r="X503" s="2"/>
      <c r="AC503" s="2"/>
      <c r="AH503" s="2"/>
      <c r="AI503" s="2"/>
    </row>
    <row r="504" spans="1:35">
      <c r="A504" s="1" t="str">
        <f>_xlfn.LET(_xlpm.sep," : ",CONCATENATE(O504,_xlpm.sep,P504))</f>
        <v>~et~ : [it]</v>
      </c>
      <c r="B504" s="1">
        <f>_xlfn.LET(_xlpm.d,$G504,_xlpm.k,_xlfn.CONCAT(LEFT(TRIM(B$1),1),"*"),COUNTIF(_xlpm.d,_xlpm.k))</f>
        <v>0</v>
      </c>
      <c r="C504" s="1">
        <f>_xlfn.LET(_xlpm.d,$G504,_xlpm.k,_xlfn.CONCAT(LEFT(TRIM(C$1),1),"*"),COUNTIF(_xlpm.d,_xlpm.k))</f>
        <v>0</v>
      </c>
      <c r="D504" s="1">
        <f>_xlfn.LET(_xlpm.d,$G504,_xlpm.k,_xlfn.CONCAT(LEFT(TRIM(D$1),1),"*"),COUNTIF(_xlpm.d,_xlpm.k))</f>
        <v>0</v>
      </c>
      <c r="E504" s="1">
        <f>LOG(F504+1,10)</f>
        <v>0.60205999132796229</v>
      </c>
      <c r="F504" s="7">
        <v>3</v>
      </c>
      <c r="G504" s="9" t="s">
        <v>216</v>
      </c>
      <c r="H504" s="4">
        <f>F504/freq.sum.r6e</f>
        <v>2.390057361376673E-4</v>
      </c>
      <c r="I504" s="4" t="str">
        <f>_xlfn.LET(_xlpm.sep,":",_xlpm.w,$G504,LEFT(_xlpm.w,FIND(_xlpm.sep,_xlpm.w)-1))</f>
        <v>it</v>
      </c>
      <c r="J504" s="4" t="str">
        <f>_xlfn.LET(_xlpm.sep,":",_xlpm.w,$G504,RIGHT(_xlpm.w,LEN(_xlpm.w)-FIND(_xlpm.sep,_xlpm.w)))</f>
        <v>et</v>
      </c>
      <c r="K504" s="10">
        <f>_xlfn.LET(_xlpm.w,I504,LEN(_xlpm.w))</f>
        <v>2</v>
      </c>
      <c r="L504" s="10">
        <f>_xlfn.LET(_xlpm.w,J504,LEN(_xlpm.w))</f>
        <v>2</v>
      </c>
      <c r="M504" s="10">
        <f>_xlfn.LET(_xlpm.a,K504,_xlpm.b,L504,MAX(_xlpm.a,_xlpm.b))</f>
        <v>2</v>
      </c>
      <c r="N504" s="10">
        <f>_xlfn.LET(_xlpm.d,(K504,L504),MAX(_xlpm.d)-MIN(_xlpm.d))</f>
        <v>0</v>
      </c>
      <c r="O504" s="1" t="str">
        <f>_xlfn.LET(_xlpm.sep,":",_xlpm.w,$G504,_xlfn.CONCAT("~",RIGHT(_xlpm.w,LEN(_xlpm.w)-FIND(_xlpm.sep,_xlpm.w)),"~"))</f>
        <v>~et~</v>
      </c>
      <c r="P504" s="1" t="str">
        <f>_xlfn.LET(_xlpm.sep,":",_xlpm.w,$G504,_xlfn.CONCAT("[",LEFT(_xlpm.w,FIND(_xlpm.sep,_xlpm.w)-1),"]"))</f>
        <v>[it]</v>
      </c>
      <c r="Q504" s="14" cm="1">
        <f t="array" ref="Q504">SUM(_xlfn._xlws.FILTER($H$2:$H$2300,_xlfn.MAP($O$2:$O$2300,_xlfn.LAMBDA(_xlpm.x,_xlpm.x=$O504))))</f>
        <v>4.5411089866156792E-3</v>
      </c>
      <c r="R504" s="14">
        <f>$H504/Q504</f>
        <v>5.2631578947368411E-2</v>
      </c>
      <c r="S504" s="14" cm="1">
        <f t="array" ref="S504">SUM(_xlfn._xlws.FILTER($H$2:$H$2300,_xlfn.MAP($P$2:$P$2300,_xlfn.LAMBDA(_xlpm.x,_xlpm.x=$P504))))</f>
        <v>2.3900573613766731E-3</v>
      </c>
      <c r="T504" s="14">
        <f>$H504/S504</f>
        <v>9.9999999999999992E-2</v>
      </c>
      <c r="U504" s="14">
        <f>_xlfn.LET(_xlpm.freq,F504,_xlpm.size,M504+1,_xlpm.F,V504,LOG(1+_xlpm.freq)*LOG(1+_xlpm.size)*_xlpm.F)</f>
        <v>2.4998360907436283E-2</v>
      </c>
      <c r="V504" s="14">
        <f>_xlfn.LET(_xlpm.a,T504,_xlpm.b,R504,2*_xlpm.a*_xlpm.b/(_xlpm.a+_xlpm.b))</f>
        <v>6.8965517241379296E-2</v>
      </c>
      <c r="W504" s="14">
        <f>_xlfn.LET(_xlpm.p,R504,_xlpm.q,T504,LOG(_xlpm.p/_xlpm.q))</f>
        <v>-0.27875360095282897</v>
      </c>
      <c r="X504" s="2"/>
      <c r="AC504" s="2"/>
      <c r="AH504" s="2"/>
      <c r="AI504" s="2"/>
    </row>
    <row r="505" spans="1:35">
      <c r="A505" s="1" t="str">
        <f>_xlfn.LET(_xlpm.sep," : ",CONCATENATE(O505,_xlpm.sep,P505))</f>
        <v>~om~ : [ʌm]</v>
      </c>
      <c r="B505" s="1">
        <f>_xlfn.LET(_xlpm.d,$G505,_xlpm.k,_xlfn.CONCAT(LEFT(TRIM(B$1),1),"*"),COUNTIF(_xlpm.d,_xlpm.k))</f>
        <v>0</v>
      </c>
      <c r="C505" s="1">
        <f>_xlfn.LET(_xlpm.d,$G505,_xlpm.k,_xlfn.CONCAT(LEFT(TRIM(C$1),1),"*"),COUNTIF(_xlpm.d,_xlpm.k))</f>
        <v>0</v>
      </c>
      <c r="D505" s="1">
        <f>_xlfn.LET(_xlpm.d,$G505,_xlpm.k,_xlfn.CONCAT(LEFT(TRIM(D$1),1),"*"),COUNTIF(_xlpm.d,_xlpm.k))</f>
        <v>0</v>
      </c>
      <c r="E505" s="1">
        <f>LOG(F505+1,10)</f>
        <v>0.69897000433601875</v>
      </c>
      <c r="F505" s="7">
        <v>4</v>
      </c>
      <c r="G505" s="9" t="s">
        <v>1174</v>
      </c>
      <c r="H505" s="4">
        <f>F505/freq.sum.r6e</f>
        <v>3.1867431485022306E-4</v>
      </c>
      <c r="I505" s="1" t="str">
        <f>_xlfn.LET(_xlpm.sep,":",_xlpm.w,$G505,LEFT(_xlpm.w,FIND(_xlpm.sep,_xlpm.w)-1))</f>
        <v>ʌm</v>
      </c>
      <c r="J505" s="1" t="str">
        <f>_xlfn.LET(_xlpm.sep,":",_xlpm.w,$G505,RIGHT(_xlpm.w,LEN(_xlpm.w)-FIND(_xlpm.sep,_xlpm.w)))</f>
        <v>om</v>
      </c>
      <c r="K505" s="10">
        <f>_xlfn.LET(_xlpm.w,I505,LEN(_xlpm.w))</f>
        <v>2</v>
      </c>
      <c r="L505" s="10">
        <f>_xlfn.LET(_xlpm.w,J505,LEN(_xlpm.w))</f>
        <v>2</v>
      </c>
      <c r="M505" s="10">
        <f>_xlfn.LET(_xlpm.a,K505,_xlpm.b,L505,MAX(_xlpm.a,_xlpm.b))</f>
        <v>2</v>
      </c>
      <c r="N505" s="10">
        <f>_xlfn.LET(_xlpm.d,(K505,L505),MAX(_xlpm.d)-MIN(_xlpm.d))</f>
        <v>0</v>
      </c>
      <c r="O505" s="1" t="str">
        <f>_xlfn.LET(_xlpm.sep,":",_xlpm.w,$G505,_xlfn.CONCAT("~",RIGHT(_xlpm.w,LEN(_xlpm.w)-FIND(_xlpm.sep,_xlpm.w)),"~"))</f>
        <v>~om~</v>
      </c>
      <c r="P505" s="1" t="str">
        <f>_xlfn.LET(_xlpm.sep,":",_xlpm.w,$G505,_xlfn.CONCAT("[",LEFT(_xlpm.w,FIND(_xlpm.sep,_xlpm.w)-1),"]"))</f>
        <v>[ʌm]</v>
      </c>
      <c r="Q505" s="14" cm="1">
        <f t="array" ref="Q505">SUM(_xlfn._xlws.FILTER($H$2:$H$2302,_xlfn.MAP($O$2:$O$2302,_xlfn.LAMBDA(_xlpm.x,_xlpm.x=$O505))))</f>
        <v>3.425748884639898E-3</v>
      </c>
      <c r="R505" s="14">
        <f>$H505/Q505</f>
        <v>9.3023255813953487E-2</v>
      </c>
      <c r="S505" s="14" cm="1">
        <f t="array" ref="S505">SUM(_xlfn._xlws.FILTER($H$2:$H$2302,_xlfn.MAP($P$2:$P$2302,_xlfn.LAMBDA(_xlpm.x,_xlpm.x=$P505))))</f>
        <v>1.8323773103887827E-3</v>
      </c>
      <c r="T505" s="14">
        <f>$H505/S505</f>
        <v>0.17391304347826086</v>
      </c>
      <c r="U505" s="14">
        <f>_xlfn.LET(_xlpm.freq,F505,_xlpm.size,M505+1,_xlpm.F,V505,LOG(1+_xlpm.freq)*LOG(1+_xlpm.size)*_xlpm.F)</f>
        <v>5.1008712090793863E-2</v>
      </c>
      <c r="V505" s="14">
        <f>_xlfn.LET(_xlpm.a,T505,_xlpm.b,R505,2*_xlpm.a*_xlpm.b/(_xlpm.a+_xlpm.b))</f>
        <v>0.12121212121212122</v>
      </c>
      <c r="W505" s="14">
        <f>_xlfn.LET(_xlpm.p,R505,_xlpm.q,T505,LOG(_xlpm.p/_xlpm.q))</f>
        <v>-0.27174061956199358</v>
      </c>
      <c r="X505" s="2"/>
      <c r="AC505" s="2"/>
      <c r="AH505" s="2"/>
      <c r="AI505" s="2"/>
    </row>
    <row r="506" spans="1:35">
      <c r="A506" s="1" t="str">
        <f>_xlfn.LET(_xlpm.sep," : ",CONCATENATE(O506,_xlpm.sep,P506))</f>
        <v>~ep~ : [ip]</v>
      </c>
      <c r="B506" s="1">
        <f>_xlfn.LET(_xlpm.d,$G506,_xlpm.k,_xlfn.CONCAT(LEFT(TRIM(B$1),1),"*"),COUNTIF(_xlpm.d,_xlpm.k))</f>
        <v>0</v>
      </c>
      <c r="C506" s="1">
        <f>_xlfn.LET(_xlpm.d,$G506,_xlpm.k,_xlfn.CONCAT(LEFT(TRIM(C$1),1),"*"),COUNTIF(_xlpm.d,_xlpm.k))</f>
        <v>0</v>
      </c>
      <c r="D506" s="1">
        <f>_xlfn.LET(_xlpm.d,$G506,_xlpm.k,_xlfn.CONCAT(LEFT(TRIM(D$1),1),"*"),COUNTIF(_xlpm.d,_xlpm.k))</f>
        <v>0</v>
      </c>
      <c r="E506" s="1">
        <f>LOG(F506+1,10)</f>
        <v>0.30102999566398114</v>
      </c>
      <c r="F506" s="7">
        <v>1</v>
      </c>
      <c r="G506" s="9" t="s">
        <v>198</v>
      </c>
      <c r="H506" s="4">
        <f>F506/freq.sum.r6e</f>
        <v>7.9668578712555765E-5</v>
      </c>
      <c r="I506" s="4" t="str">
        <f>_xlfn.LET(_xlpm.sep,":",_xlpm.w,$G506,LEFT(_xlpm.w,FIND(_xlpm.sep,_xlpm.w)-1))</f>
        <v>ip</v>
      </c>
      <c r="J506" s="4" t="str">
        <f>_xlfn.LET(_xlpm.sep,":",_xlpm.w,$G506,RIGHT(_xlpm.w,LEN(_xlpm.w)-FIND(_xlpm.sep,_xlpm.w)))</f>
        <v>ep</v>
      </c>
      <c r="K506" s="10">
        <f>_xlfn.LET(_xlpm.w,I506,LEN(_xlpm.w))</f>
        <v>2</v>
      </c>
      <c r="L506" s="10">
        <f>_xlfn.LET(_xlpm.w,J506,LEN(_xlpm.w))</f>
        <v>2</v>
      </c>
      <c r="M506" s="10">
        <f>_xlfn.LET(_xlpm.a,K506,_xlpm.b,L506,MAX(_xlpm.a,_xlpm.b))</f>
        <v>2</v>
      </c>
      <c r="N506" s="10">
        <f>_xlfn.LET(_xlpm.d,(K506,L506),MAX(_xlpm.d)-MIN(_xlpm.d))</f>
        <v>0</v>
      </c>
      <c r="O506" s="1" t="str">
        <f>_xlfn.LET(_xlpm.sep,":",_xlpm.w,$G506,_xlfn.CONCAT("~",RIGHT(_xlpm.w,LEN(_xlpm.w)-FIND(_xlpm.sep,_xlpm.w)),"~"))</f>
        <v>~ep~</v>
      </c>
      <c r="P506" s="1" t="str">
        <f>_xlfn.LET(_xlpm.sep,":",_xlpm.w,$G506,_xlfn.CONCAT("[",LEFT(_xlpm.w,FIND(_xlpm.sep,_xlpm.w)-1),"]"))</f>
        <v>[ip]</v>
      </c>
      <c r="Q506" s="14" cm="1">
        <f t="array" ref="Q506">SUM(_xlfn._xlws.FILTER($H$2:$H$2300,_xlfn.MAP($O$2:$O$2300,_xlfn.LAMBDA(_xlpm.x,_xlpm.x=$O506))))</f>
        <v>2.0713830465264498E-3</v>
      </c>
      <c r="R506" s="14">
        <f>$H506/Q506</f>
        <v>3.8461538461538464E-2</v>
      </c>
      <c r="S506" s="14" cm="1">
        <f t="array" ref="S506">SUM(_xlfn._xlws.FILTER($H$2:$H$2300,_xlfn.MAP($P$2:$P$2300,_xlfn.LAMBDA(_xlpm.x,_xlpm.x=$P506))))</f>
        <v>1.1153601019757808E-3</v>
      </c>
      <c r="T506" s="14">
        <f>$H506/S506</f>
        <v>7.1428571428571425E-2</v>
      </c>
      <c r="U506" s="14">
        <f>_xlfn.LET(_xlpm.freq,F506,_xlpm.size,M506+1,_xlpm.F,V506,LOG(1+_xlpm.freq)*LOG(1+_xlpm.size)*_xlpm.F)</f>
        <v>9.0619058289456555E-3</v>
      </c>
      <c r="V506" s="14">
        <f>_xlfn.LET(_xlpm.a,T506,_xlpm.b,R506,2*_xlpm.a*_xlpm.b/(_xlpm.a+_xlpm.b))</f>
        <v>0.05</v>
      </c>
      <c r="W506" s="14">
        <f>_xlfn.LET(_xlpm.p,R506,_xlpm.q,T506,LOG(_xlpm.p/_xlpm.q))</f>
        <v>-0.26884531229257985</v>
      </c>
      <c r="X506" s="2"/>
      <c r="AC506" s="2"/>
      <c r="AH506" s="2"/>
      <c r="AI506" s="2"/>
    </row>
    <row r="507" spans="1:35">
      <c r="A507" s="1" t="str">
        <f>_xlfn.LET(_xlpm.sep," : ",CONCATENATE(O507,_xlpm.sep,P507))</f>
        <v>~am~ : [eɪm]</v>
      </c>
      <c r="B507" s="1">
        <f>_xlfn.LET(_xlpm.d,$G507,_xlpm.k,_xlfn.CONCAT(LEFT(TRIM(B$1),1),"*"),COUNTIF(_xlpm.d,_xlpm.k))</f>
        <v>0</v>
      </c>
      <c r="C507" s="1">
        <f>_xlfn.LET(_xlpm.d,$G507,_xlpm.k,_xlfn.CONCAT(LEFT(TRIM(C$1),1),"*"),COUNTIF(_xlpm.d,_xlpm.k))</f>
        <v>0</v>
      </c>
      <c r="D507" s="1">
        <f>_xlfn.LET(_xlpm.d,$G507,_xlpm.k,_xlfn.CONCAT(LEFT(TRIM(D$1),1),"*"),COUNTIF(_xlpm.d,_xlpm.k))</f>
        <v>0</v>
      </c>
      <c r="E507" s="1">
        <f>LOG(F507+1,10)</f>
        <v>0.47712125471966244</v>
      </c>
      <c r="F507" s="7">
        <v>2</v>
      </c>
      <c r="G507" s="9" t="s">
        <v>574</v>
      </c>
      <c r="H507" s="4">
        <f>F507/freq.sum.r6e</f>
        <v>1.5933715742511153E-4</v>
      </c>
      <c r="I507" s="1" t="str">
        <f>_xlfn.LET(_xlpm.sep,":",_xlpm.w,$G507,LEFT(_xlpm.w,FIND(_xlpm.sep,_xlpm.w)-1))</f>
        <v>eɪm</v>
      </c>
      <c r="J507" s="1" t="str">
        <f>_xlfn.LET(_xlpm.sep,":",_xlpm.w,$G507,RIGHT(_xlpm.w,LEN(_xlpm.w)-FIND(_xlpm.sep,_xlpm.w)))</f>
        <v>am</v>
      </c>
      <c r="K507" s="10">
        <f>_xlfn.LET(_xlpm.w,I507,LEN(_xlpm.w))</f>
        <v>3</v>
      </c>
      <c r="L507" s="10">
        <f>_xlfn.LET(_xlpm.w,J507,LEN(_xlpm.w))</f>
        <v>2</v>
      </c>
      <c r="M507" s="10">
        <f>_xlfn.LET(_xlpm.a,K507,_xlpm.b,L507,MAX(_xlpm.a,_xlpm.b))</f>
        <v>3</v>
      </c>
      <c r="N507" s="10">
        <f>_xlfn.LET(_xlpm.d,(K507,L507),MAX(_xlpm.d)-MIN(_xlpm.d))</f>
        <v>1</v>
      </c>
      <c r="O507" s="1" t="str">
        <f>_xlfn.LET(_xlpm.sep,":",_xlpm.w,$G507,_xlfn.CONCAT("~",RIGHT(_xlpm.w,LEN(_xlpm.w)-FIND(_xlpm.sep,_xlpm.w)),"~"))</f>
        <v>~am~</v>
      </c>
      <c r="P507" s="1" t="str">
        <f>_xlfn.LET(_xlpm.sep,":",_xlpm.w,$G507,_xlfn.CONCAT("[",LEFT(_xlpm.w,FIND(_xlpm.sep,_xlpm.w)-1),"]"))</f>
        <v>[eɪm]</v>
      </c>
      <c r="Q507" s="14" cm="1">
        <f t="array" ref="Q507">SUM(_xlfn._xlws.FILTER($H$2:$H$2300,_xlfn.MAP($O$2:$O$2300,_xlfn.LAMBDA(_xlpm.x,_xlpm.x=$O507))))</f>
        <v>2.9477374123645633E-3</v>
      </c>
      <c r="R507" s="14">
        <f>$H507/Q507</f>
        <v>5.4054054054054057E-2</v>
      </c>
      <c r="S507" s="14" cm="1">
        <f t="array" ref="S507">SUM(_xlfn._xlws.FILTER($H$2:$H$2300,_xlfn.MAP($P$2:$P$2300,_xlfn.LAMBDA(_xlpm.x,_xlpm.x=$P507))))</f>
        <v>1.5933715742511151E-3</v>
      </c>
      <c r="T507" s="14">
        <f>$H507/S507</f>
        <v>0.10000000000000002</v>
      </c>
      <c r="U507" s="14">
        <f>_xlfn.LET(_xlpm.freq,F507,_xlpm.size,M507+1,_xlpm.F,V507,LOG(1+_xlpm.freq)*LOG(1+_xlpm.size)*_xlpm.F)</f>
        <v>2.3403048805628716E-2</v>
      </c>
      <c r="V507" s="14">
        <f>_xlfn.LET(_xlpm.a,T507,_xlpm.b,R507,2*_xlpm.a*_xlpm.b/(_xlpm.a+_xlpm.b))</f>
        <v>7.0175438596491224E-2</v>
      </c>
      <c r="W507" s="14">
        <f>_xlfn.LET(_xlpm.p,R507,_xlpm.q,T507,LOG(_xlpm.p/_xlpm.q))</f>
        <v>-0.26717172840301384</v>
      </c>
      <c r="X507" s="2"/>
      <c r="AC507" s="2"/>
      <c r="AH507" s="2"/>
      <c r="AI507" s="2"/>
    </row>
    <row r="508" spans="1:35">
      <c r="A508" s="1" t="str">
        <f>_xlfn.LET(_xlpm.sep," : ",CONCATENATE(O508,_xlpm.sep,P508))</f>
        <v>~am~ : [ɑm]</v>
      </c>
      <c r="B508" s="1">
        <f>_xlfn.LET(_xlpm.d,$G508,_xlpm.k,_xlfn.CONCAT(LEFT(TRIM(B$1),1),"*"),COUNTIF(_xlpm.d,_xlpm.k))</f>
        <v>0</v>
      </c>
      <c r="C508" s="1">
        <f>_xlfn.LET(_xlpm.d,$G508,_xlpm.k,_xlfn.CONCAT(LEFT(TRIM(C$1),1),"*"),COUNTIF(_xlpm.d,_xlpm.k))</f>
        <v>0</v>
      </c>
      <c r="D508" s="1">
        <f>_xlfn.LET(_xlpm.d,$G508,_xlpm.k,_xlfn.CONCAT(LEFT(TRIM(D$1),1),"*"),COUNTIF(_xlpm.d,_xlpm.k))</f>
        <v>0</v>
      </c>
      <c r="E508" s="1">
        <f>LOG(F508+1,10)</f>
        <v>0.69897000433601875</v>
      </c>
      <c r="F508" s="7">
        <v>4</v>
      </c>
      <c r="G508" s="9" t="s">
        <v>1154</v>
      </c>
      <c r="H508" s="4">
        <f>F508/freq.sum.r6e</f>
        <v>3.1867431485022306E-4</v>
      </c>
      <c r="I508" s="1" t="str">
        <f>_xlfn.LET(_xlpm.sep,":",_xlpm.w,$G508,LEFT(_xlpm.w,FIND(_xlpm.sep,_xlpm.w)-1))</f>
        <v>ɑm</v>
      </c>
      <c r="J508" s="1" t="str">
        <f>_xlfn.LET(_xlpm.sep,":",_xlpm.w,$G508,RIGHT(_xlpm.w,LEN(_xlpm.w)-FIND(_xlpm.sep,_xlpm.w)))</f>
        <v>am</v>
      </c>
      <c r="K508" s="10">
        <f>_xlfn.LET(_xlpm.w,I508,LEN(_xlpm.w))</f>
        <v>2</v>
      </c>
      <c r="L508" s="10">
        <f>_xlfn.LET(_xlpm.w,J508,LEN(_xlpm.w))</f>
        <v>2</v>
      </c>
      <c r="M508" s="10">
        <f>_xlfn.LET(_xlpm.a,K508,_xlpm.b,L508,MAX(_xlpm.a,_xlpm.b))</f>
        <v>2</v>
      </c>
      <c r="N508" s="10">
        <f>_xlfn.LET(_xlpm.d,(K508,L508),MAX(_xlpm.d)-MIN(_xlpm.d))</f>
        <v>0</v>
      </c>
      <c r="O508" s="1" t="str">
        <f>_xlfn.LET(_xlpm.sep,":",_xlpm.w,$G508,_xlfn.CONCAT("~",RIGHT(_xlpm.w,LEN(_xlpm.w)-FIND(_xlpm.sep,_xlpm.w)),"~"))</f>
        <v>~am~</v>
      </c>
      <c r="P508" s="1" t="str">
        <f>_xlfn.LET(_xlpm.sep,":",_xlpm.w,$G508,_xlfn.CONCAT("[",LEFT(_xlpm.w,FIND(_xlpm.sep,_xlpm.w)-1),"]"))</f>
        <v>[ɑm]</v>
      </c>
      <c r="Q508" s="14" cm="1">
        <f t="array" ref="Q508">SUM(_xlfn._xlws.FILTER($H$2:$H$2300,_xlfn.MAP($O$2:$O$2300,_xlfn.LAMBDA(_xlpm.x,_xlpm.x=$O508))))</f>
        <v>2.9477374123645633E-3</v>
      </c>
      <c r="R508" s="14">
        <f>$H508/Q508</f>
        <v>0.10810810810810811</v>
      </c>
      <c r="S508" s="14" cm="1">
        <f t="array" ref="S508">SUM(_xlfn._xlws.FILTER($H$2:$H$2300,_xlfn.MAP($P$2:$P$2300,_xlfn.LAMBDA(_xlpm.x,_xlpm.x=$P508))))</f>
        <v>1.5933715742511151E-3</v>
      </c>
      <c r="T508" s="14">
        <f>$H508/S508</f>
        <v>0.20000000000000004</v>
      </c>
      <c r="U508" s="14">
        <f>_xlfn.LET(_xlpm.freq,F508,_xlpm.size,M508+1,_xlpm.F,V508,LOG(1+_xlpm.freq)*LOG(1+_xlpm.size)*_xlpm.F)</f>
        <v>5.906271926302447E-2</v>
      </c>
      <c r="V508" s="14">
        <f>_xlfn.LET(_xlpm.a,T508,_xlpm.b,R508,2*_xlpm.a*_xlpm.b/(_xlpm.a+_xlpm.b))</f>
        <v>0.14035087719298245</v>
      </c>
      <c r="W508" s="14">
        <f>_xlfn.LET(_xlpm.p,R508,_xlpm.q,T508,LOG(_xlpm.p/_xlpm.q))</f>
        <v>-0.26717172840301384</v>
      </c>
      <c r="X508" s="2"/>
      <c r="AC508" s="2"/>
      <c r="AH508" s="2"/>
      <c r="AI508" s="2"/>
    </row>
    <row r="509" spans="1:35">
      <c r="A509" s="1" t="str">
        <f>_xlfn.LET(_xlpm.sep," : ",CONCATENATE(O509,_xlpm.sep,P509))</f>
        <v>~ave~ : [æv]</v>
      </c>
      <c r="B509" s="1">
        <f>_xlfn.LET(_xlpm.d,$G509,_xlpm.k,_xlfn.CONCAT(LEFT(TRIM(B$1),1),"*"),COUNTIF(_xlpm.d,_xlpm.k))</f>
        <v>0</v>
      </c>
      <c r="C509" s="1">
        <f>_xlfn.LET(_xlpm.d,$G509,_xlpm.k,_xlfn.CONCAT(LEFT(TRIM(C$1),1),"*"),COUNTIF(_xlpm.d,_xlpm.k))</f>
        <v>0</v>
      </c>
      <c r="D509" s="1">
        <f>_xlfn.LET(_xlpm.d,$G509,_xlpm.k,_xlfn.CONCAT(LEFT(TRIM(D$1),1),"*"),COUNTIF(_xlpm.d,_xlpm.k))</f>
        <v>0</v>
      </c>
      <c r="E509" s="1">
        <f>LOG(F509+1,10)</f>
        <v>0.30102999566398114</v>
      </c>
      <c r="F509" s="7">
        <v>1</v>
      </c>
      <c r="G509" s="9" t="s">
        <v>133</v>
      </c>
      <c r="H509" s="4">
        <f>F509/freq.sum.r6e</f>
        <v>7.9668578712555765E-5</v>
      </c>
      <c r="I509" s="4" t="str">
        <f>_xlfn.LET(_xlpm.sep,":",_xlpm.w,$G509,LEFT(_xlpm.w,FIND(_xlpm.sep,_xlpm.w)-1))</f>
        <v>æv</v>
      </c>
      <c r="J509" s="4" t="str">
        <f>_xlfn.LET(_xlpm.sep,":",_xlpm.w,$G509,RIGHT(_xlpm.w,LEN(_xlpm.w)-FIND(_xlpm.sep,_xlpm.w)))</f>
        <v>ave</v>
      </c>
      <c r="K509" s="10">
        <f>_xlfn.LET(_xlpm.w,I509,LEN(_xlpm.w))</f>
        <v>2</v>
      </c>
      <c r="L509" s="10">
        <f>_xlfn.LET(_xlpm.w,J509,LEN(_xlpm.w))</f>
        <v>3</v>
      </c>
      <c r="M509" s="10">
        <f>_xlfn.LET(_xlpm.a,K509,_xlpm.b,L509,MAX(_xlpm.a,_xlpm.b))</f>
        <v>3</v>
      </c>
      <c r="N509" s="10">
        <f>_xlfn.LET(_xlpm.d,(K509,L509),MAX(_xlpm.d)-MIN(_xlpm.d))</f>
        <v>1</v>
      </c>
      <c r="O509" s="1" t="str">
        <f>_xlfn.LET(_xlpm.sep,":",_xlpm.w,$G509,_xlfn.CONCAT("~",RIGHT(_xlpm.w,LEN(_xlpm.w)-FIND(_xlpm.sep,_xlpm.w)),"~"))</f>
        <v>~ave~</v>
      </c>
      <c r="P509" s="1" t="str">
        <f>_xlfn.LET(_xlpm.sep,":",_xlpm.w,$G509,_xlfn.CONCAT("[",LEFT(_xlpm.w,FIND(_xlpm.sep,_xlpm.w)-1),"]"))</f>
        <v>[æv]</v>
      </c>
      <c r="Q509" s="14" cm="1">
        <f t="array" ref="Q509">SUM(_xlfn._xlws.FILTER($H$2:$H$2300,_xlfn.MAP($O$2:$O$2300,_xlfn.LAMBDA(_xlpm.x,_xlpm.x=$O509))))</f>
        <v>8.7635436583811347E-4</v>
      </c>
      <c r="R509" s="14">
        <f>$H509/Q509</f>
        <v>9.0909090909090898E-2</v>
      </c>
      <c r="S509" s="14" cm="1">
        <f t="array" ref="S509">SUM(_xlfn._xlws.FILTER($H$2:$H$2300,_xlfn.MAP($P$2:$P$2300,_xlfn.LAMBDA(_xlpm.x,_xlpm.x=$P509))))</f>
        <v>4.7801147227533459E-4</v>
      </c>
      <c r="T509" s="14">
        <f>$H509/S509</f>
        <v>0.16666666666666666</v>
      </c>
      <c r="U509" s="14">
        <f>_xlfn.LET(_xlpm.freq,F509,_xlpm.size,M509+1,_xlpm.F,V509,LOG(1+_xlpm.freq)*LOG(1+_xlpm.size)*_xlpm.F)</f>
        <v>2.4754227926414664E-2</v>
      </c>
      <c r="V509" s="14">
        <f>_xlfn.LET(_xlpm.a,T509,_xlpm.b,R509,2*_xlpm.a*_xlpm.b/(_xlpm.a+_xlpm.b))</f>
        <v>0.1176470588235294</v>
      </c>
      <c r="W509" s="14">
        <f>_xlfn.LET(_xlpm.p,R509,_xlpm.q,T509,LOG(_xlpm.p/_xlpm.q))</f>
        <v>-0.26324143477458145</v>
      </c>
      <c r="X509" s="2"/>
      <c r="AC509" s="2"/>
      <c r="AH509" s="2"/>
      <c r="AI509" s="2"/>
    </row>
    <row r="510" spans="1:35">
      <c r="A510" s="1" t="str">
        <f>_xlfn.LET(_xlpm.sep," : ",CONCATENATE(O510,_xlpm.sep,P510))</f>
        <v>~up~ : [ʌp]</v>
      </c>
      <c r="B510" s="1">
        <f>_xlfn.LET(_xlpm.d,$G510,_xlpm.k,_xlfn.CONCAT(LEFT(TRIM(B$1),1),"*"),COUNTIF(_xlpm.d,_xlpm.k))</f>
        <v>0</v>
      </c>
      <c r="C510" s="1">
        <f>_xlfn.LET(_xlpm.d,$G510,_xlpm.k,_xlfn.CONCAT(LEFT(TRIM(C$1),1),"*"),COUNTIF(_xlpm.d,_xlpm.k))</f>
        <v>0</v>
      </c>
      <c r="D510" s="1">
        <f>_xlfn.LET(_xlpm.d,$G510,_xlpm.k,_xlfn.CONCAT(LEFT(TRIM(D$1),1),"*"),COUNTIF(_xlpm.d,_xlpm.k))</f>
        <v>0</v>
      </c>
      <c r="E510" s="1">
        <f>LOG(F510+1,10)</f>
        <v>0.60205999132796229</v>
      </c>
      <c r="F510" s="7">
        <v>3</v>
      </c>
      <c r="G510" s="9" t="s">
        <v>1430</v>
      </c>
      <c r="H510" s="4">
        <f>F510/freq.sum.r6e</f>
        <v>2.390057361376673E-4</v>
      </c>
      <c r="I510" s="4" t="str">
        <f>_xlfn.LET(_xlpm.sep,":",_xlpm.w,$G510,LEFT(_xlpm.w,FIND(_xlpm.sep,_xlpm.w)-1))</f>
        <v>ʌp</v>
      </c>
      <c r="J510" s="4" t="str">
        <f>_xlfn.LET(_xlpm.sep,":",_xlpm.w,$G510,RIGHT(_xlpm.w,LEN(_xlpm.w)-FIND(_xlpm.sep,_xlpm.w)))</f>
        <v>up</v>
      </c>
      <c r="K510" s="10">
        <f>_xlfn.LET(_xlpm.w,I510,LEN(_xlpm.w))</f>
        <v>2</v>
      </c>
      <c r="L510" s="10">
        <f>_xlfn.LET(_xlpm.w,J510,LEN(_xlpm.w))</f>
        <v>2</v>
      </c>
      <c r="M510" s="10">
        <f>_xlfn.LET(_xlpm.a,K510,_xlpm.b,L510,MAX(_xlpm.a,_xlpm.b))</f>
        <v>2</v>
      </c>
      <c r="N510" s="10">
        <f>_xlfn.LET(_xlpm.d,(K510,L510),MAX(_xlpm.d)-MIN(_xlpm.d))</f>
        <v>0</v>
      </c>
      <c r="O510" s="1" t="str">
        <f>_xlfn.LET(_xlpm.sep,":",_xlpm.w,$G510,_xlfn.CONCAT("~",RIGHT(_xlpm.w,LEN(_xlpm.w)-FIND(_xlpm.sep,_xlpm.w)),"~"))</f>
        <v>~up~</v>
      </c>
      <c r="P510" s="1" t="str">
        <f>_xlfn.LET(_xlpm.sep,":",_xlpm.w,$G510,_xlfn.CONCAT("[",LEFT(_xlpm.w,FIND(_xlpm.sep,_xlpm.w)-1),"]"))</f>
        <v>[ʌp]</v>
      </c>
      <c r="Q510" s="14" cm="1">
        <f t="array" ref="Q510">SUM(_xlfn._xlws.FILTER($H$2:$H$2300,_xlfn.MAP($O$2:$O$2300,_xlfn.LAMBDA(_xlpm.x,_xlpm.x=$O510))))</f>
        <v>8.7635436583811347E-4</v>
      </c>
      <c r="R510" s="14">
        <f>$H510/Q510</f>
        <v>0.27272727272727271</v>
      </c>
      <c r="S510" s="14" cm="1">
        <f t="array" ref="S510">SUM(_xlfn._xlws.FILTER($H$2:$H$2300,_xlfn.MAP($P$2:$P$2300,_xlfn.LAMBDA(_xlpm.x,_xlpm.x=$P510))))</f>
        <v>4.7801147227533459E-4</v>
      </c>
      <c r="T510" s="14">
        <f>$H510/S510</f>
        <v>0.5</v>
      </c>
      <c r="U510" s="14">
        <f>_xlfn.LET(_xlpm.freq,F510,_xlpm.size,M510+1,_xlpm.F,V510,LOG(1+_xlpm.freq)*LOG(1+_xlpm.size)*_xlpm.F)</f>
        <v>0.12793278817335041</v>
      </c>
      <c r="V510" s="14">
        <f>_xlfn.LET(_xlpm.a,T510,_xlpm.b,R510,2*_xlpm.a*_xlpm.b/(_xlpm.a+_xlpm.b))</f>
        <v>0.3529411764705882</v>
      </c>
      <c r="W510" s="14">
        <f>_xlfn.LET(_xlpm.p,R510,_xlpm.q,T510,LOG(_xlpm.p/_xlpm.q))</f>
        <v>-0.26324143477458145</v>
      </c>
      <c r="X510" s="2"/>
      <c r="AC510" s="2"/>
      <c r="AH510" s="2"/>
      <c r="AI510" s="2"/>
    </row>
    <row r="511" spans="1:35">
      <c r="A511" s="1" t="str">
        <f>_xlfn.LET(_xlpm.sep," : ",CONCATENATE(O511,_xlpm.sep,P511))</f>
        <v>~an~ : [ɛn]</v>
      </c>
      <c r="B511" s="1">
        <f>_xlfn.LET(_xlpm.d,$G511,_xlpm.k,_xlfn.CONCAT(LEFT(TRIM(B$1),1),"*"),COUNTIF(_xlpm.d,_xlpm.k))</f>
        <v>0</v>
      </c>
      <c r="C511" s="1">
        <f>_xlfn.LET(_xlpm.d,$G511,_xlpm.k,_xlfn.CONCAT(LEFT(TRIM(C$1),1),"*"),COUNTIF(_xlpm.d,_xlpm.k))</f>
        <v>0</v>
      </c>
      <c r="D511" s="1">
        <f>_xlfn.LET(_xlpm.d,$G511,_xlpm.k,_xlfn.CONCAT(LEFT(TRIM(D$1),1),"*"),COUNTIF(_xlpm.d,_xlpm.k))</f>
        <v>0</v>
      </c>
      <c r="E511" s="1">
        <f>LOG(F511+1,10)</f>
        <v>0.95424250943932487</v>
      </c>
      <c r="F511" s="7">
        <v>8</v>
      </c>
      <c r="G511" s="9" t="s">
        <v>1233</v>
      </c>
      <c r="H511" s="4">
        <f>F511/freq.sum.r6e</f>
        <v>6.3734862970044612E-4</v>
      </c>
      <c r="I511" s="1" t="str">
        <f>_xlfn.LET(_xlpm.sep,":",_xlpm.w,$G511,LEFT(_xlpm.w,FIND(_xlpm.sep,_xlpm.w)-1))</f>
        <v>ɛn</v>
      </c>
      <c r="J511" s="1" t="str">
        <f>_xlfn.LET(_xlpm.sep,":",_xlpm.w,$G511,RIGHT(_xlpm.w,LEN(_xlpm.w)-FIND(_xlpm.sep,_xlpm.w)))</f>
        <v>an</v>
      </c>
      <c r="K511" s="10">
        <f>_xlfn.LET(_xlpm.w,I511,LEN(_xlpm.w))</f>
        <v>2</v>
      </c>
      <c r="L511" s="10">
        <f>_xlfn.LET(_xlpm.w,J511,LEN(_xlpm.w))</f>
        <v>2</v>
      </c>
      <c r="M511" s="10">
        <f>_xlfn.LET(_xlpm.a,K511,_xlpm.b,L511,MAX(_xlpm.a,_xlpm.b))</f>
        <v>2</v>
      </c>
      <c r="N511" s="10">
        <f>_xlfn.LET(_xlpm.d,(K511,L511),MAX(_xlpm.d)-MIN(_xlpm.d))</f>
        <v>0</v>
      </c>
      <c r="O511" s="1" t="str">
        <f>_xlfn.LET(_xlpm.sep,":",_xlpm.w,$G511,_xlfn.CONCAT("~",RIGHT(_xlpm.w,LEN(_xlpm.w)-FIND(_xlpm.sep,_xlpm.w)),"~"))</f>
        <v>~an~</v>
      </c>
      <c r="P511" s="1" t="str">
        <f>_xlfn.LET(_xlpm.sep,":",_xlpm.w,$G511,_xlfn.CONCAT("[",LEFT(_xlpm.w,FIND(_xlpm.sep,_xlpm.w)-1),"]"))</f>
        <v>[ɛn]</v>
      </c>
      <c r="Q511" s="14" cm="1">
        <f t="array" ref="Q511">SUM(_xlfn._xlws.FILTER($H$2:$H$2302,_xlfn.MAP($O$2:$O$2302,_xlfn.LAMBDA(_xlpm.x,_xlpm.x=$O511))))</f>
        <v>6.5328234544295731E-3</v>
      </c>
      <c r="R511" s="14">
        <f>$H511/Q511</f>
        <v>9.7560975609756087E-2</v>
      </c>
      <c r="S511" s="14" cm="1">
        <f t="array" ref="S511">SUM(_xlfn._xlws.FILTER($H$2:$H$2302,_xlfn.MAP($P$2:$P$2302,_xlfn.LAMBDA(_xlpm.x,_xlpm.x=$P511))))</f>
        <v>3.5850860420650094E-3</v>
      </c>
      <c r="T511" s="14">
        <f>$H511/S511</f>
        <v>0.17777777777777778</v>
      </c>
      <c r="U511" s="14">
        <f>_xlfn.LET(_xlpm.freq,F511,_xlpm.size,M511+1,_xlpm.F,V511,LOG(1+_xlpm.freq)*LOG(1+_xlpm.size)*_xlpm.F)</f>
        <v>7.237936843562999E-2</v>
      </c>
      <c r="V511" s="14">
        <f>_xlfn.LET(_xlpm.a,T511,_xlpm.b,R511,2*_xlpm.a*_xlpm.b/(_xlpm.a+_xlpm.b))</f>
        <v>0.12598425196850394</v>
      </c>
      <c r="W511" s="14">
        <f>_xlfn.LET(_xlpm.p,R511,_xlpm.q,T511,LOG(_xlpm.p/_xlpm.q))</f>
        <v>-0.26060133860837309</v>
      </c>
      <c r="X511" s="2"/>
      <c r="AC511" s="2"/>
      <c r="AH511" s="2"/>
      <c r="AI511" s="2"/>
    </row>
    <row r="512" spans="1:35">
      <c r="A512" s="1" t="str">
        <f>_xlfn.LET(_xlpm.sep," : ",CONCATENATE(O512,_xlpm.sep,P512))</f>
        <v>~eat~ : [itʃ]</v>
      </c>
      <c r="B512" s="1">
        <f>_xlfn.LET(_xlpm.d,$G512,_xlpm.k,_xlfn.CONCAT(LEFT(TRIM(B$1),1),"*"),COUNTIF(_xlpm.d,_xlpm.k))</f>
        <v>0</v>
      </c>
      <c r="C512" s="1">
        <f>_xlfn.LET(_xlpm.d,$G512,_xlpm.k,_xlfn.CONCAT(LEFT(TRIM(C$1),1),"*"),COUNTIF(_xlpm.d,_xlpm.k))</f>
        <v>0</v>
      </c>
      <c r="D512" s="1">
        <f>_xlfn.LET(_xlpm.d,$G512,_xlpm.k,_xlfn.CONCAT(LEFT(TRIM(D$1),1),"*"),COUNTIF(_xlpm.d,_xlpm.k))</f>
        <v>0</v>
      </c>
      <c r="E512" s="1">
        <f>LOG(F512+1,10)</f>
        <v>0.60205999132796229</v>
      </c>
      <c r="F512" s="7">
        <v>3</v>
      </c>
      <c r="G512" s="9" t="s">
        <v>648</v>
      </c>
      <c r="H512" s="4">
        <f>F512/freq.sum.r6e</f>
        <v>2.390057361376673E-4</v>
      </c>
      <c r="I512" s="1" t="str">
        <f>_xlfn.LET(_xlpm.sep,":",_xlpm.w,$G512,LEFT(_xlpm.w,FIND(_xlpm.sep,_xlpm.w)-1))</f>
        <v>itʃ</v>
      </c>
      <c r="J512" s="1" t="str">
        <f>_xlfn.LET(_xlpm.sep,":",_xlpm.w,$G512,RIGHT(_xlpm.w,LEN(_xlpm.w)-FIND(_xlpm.sep,_xlpm.w)))</f>
        <v>eat</v>
      </c>
      <c r="K512" s="10">
        <f>_xlfn.LET(_xlpm.w,I512,LEN(_xlpm.w))</f>
        <v>3</v>
      </c>
      <c r="L512" s="10">
        <f>_xlfn.LET(_xlpm.w,J512,LEN(_xlpm.w))</f>
        <v>3</v>
      </c>
      <c r="M512" s="10">
        <f>_xlfn.LET(_xlpm.a,K512,_xlpm.b,L512,MAX(_xlpm.a,_xlpm.b))</f>
        <v>3</v>
      </c>
      <c r="N512" s="10">
        <f>_xlfn.LET(_xlpm.d,(K512,L512),MAX(_xlpm.d)-MIN(_xlpm.d))</f>
        <v>0</v>
      </c>
      <c r="O512" s="1" t="str">
        <f>_xlfn.LET(_xlpm.sep,":",_xlpm.w,$G512,_xlfn.CONCAT("~",RIGHT(_xlpm.w,LEN(_xlpm.w)-FIND(_xlpm.sep,_xlpm.w)),"~"))</f>
        <v>~eat~</v>
      </c>
      <c r="P512" s="1" t="str">
        <f>_xlfn.LET(_xlpm.sep,":",_xlpm.w,$G512,_xlfn.CONCAT("[",LEFT(_xlpm.w,FIND(_xlpm.sep,_xlpm.w)-1),"]"))</f>
        <v>[itʃ]</v>
      </c>
      <c r="Q512" s="14" cm="1">
        <f t="array" ref="Q512">SUM(_xlfn._xlws.FILTER($H$2:$H$2302,_xlfn.MAP($O$2:$O$2302,_xlfn.LAMBDA(_xlpm.x,_xlpm.x=$O512))))</f>
        <v>1.5933715742511155E-3</v>
      </c>
      <c r="R512" s="14">
        <f>$H512/Q512</f>
        <v>0.14999999999999997</v>
      </c>
      <c r="S512" s="14" cm="1">
        <f t="array" ref="S512">SUM(_xlfn._xlws.FILTER($H$2:$H$2302,_xlfn.MAP($P$2:$P$2302,_xlfn.LAMBDA(_xlpm.x,_xlpm.x=$P512))))</f>
        <v>8.7635436583811347E-4</v>
      </c>
      <c r="T512" s="14">
        <f>$H512/S512</f>
        <v>0.27272727272727271</v>
      </c>
      <c r="U512" s="14">
        <f>_xlfn.LET(_xlpm.freq,F512,_xlpm.size,M512+1,_xlpm.F,V512,LOG(1+_xlpm.freq)*LOG(1+_xlpm.size)*_xlpm.F)</f>
        <v>8.1449395112719217E-2</v>
      </c>
      <c r="V512" s="14">
        <f>_xlfn.LET(_xlpm.a,T512,_xlpm.b,R512,2*_xlpm.a*_xlpm.b/(_xlpm.a+_xlpm.b))</f>
        <v>0.19354838709677416</v>
      </c>
      <c r="W512" s="14">
        <f>_xlfn.LET(_xlpm.p,R512,_xlpm.q,T512,LOG(_xlpm.p/_xlpm.q))</f>
        <v>-0.25963731050575622</v>
      </c>
      <c r="X512" s="2"/>
      <c r="AC512" s="2"/>
      <c r="AH512" s="2"/>
      <c r="AI512" s="2"/>
    </row>
    <row r="513" spans="1:35">
      <c r="A513" s="1" t="str">
        <f>_xlfn.LET(_xlpm.sep," : ",CONCATENATE(O513,_xlpm.sep,P513))</f>
        <v>~ates~ : [eɪts]</v>
      </c>
      <c r="B513" s="1">
        <f>_xlfn.LET(_xlpm.d,$G513,_xlpm.k,_xlfn.CONCAT(LEFT(TRIM(B$1),1),"*"),COUNTIF(_xlpm.d,_xlpm.k))</f>
        <v>0</v>
      </c>
      <c r="C513" s="1">
        <f>_xlfn.LET(_xlpm.d,$G513,_xlpm.k,_xlfn.CONCAT(LEFT(TRIM(C$1),1),"*"),COUNTIF(_xlpm.d,_xlpm.k))</f>
        <v>0</v>
      </c>
      <c r="D513" s="1">
        <f>_xlfn.LET(_xlpm.d,$G513,_xlpm.k,_xlfn.CONCAT(LEFT(TRIM(D$1),1),"*"),COUNTIF(_xlpm.d,_xlpm.k))</f>
        <v>0</v>
      </c>
      <c r="E513" s="1">
        <f>LOG(F513+1,10)</f>
        <v>0.77815125038364352</v>
      </c>
      <c r="F513" s="7">
        <v>5</v>
      </c>
      <c r="G513" s="9" t="s">
        <v>618</v>
      </c>
      <c r="H513" s="4">
        <f>F513/freq.sum.r6e</f>
        <v>3.9834289356277883E-4</v>
      </c>
      <c r="I513" s="4" t="str">
        <f>_xlfn.LET(_xlpm.sep,":",_xlpm.w,$G513,LEFT(_xlpm.w,FIND(_xlpm.sep,_xlpm.w)-1))</f>
        <v>eɪts</v>
      </c>
      <c r="J513" s="4" t="str">
        <f>_xlfn.LET(_xlpm.sep,":",_xlpm.w,$G513,RIGHT(_xlpm.w,LEN(_xlpm.w)-FIND(_xlpm.sep,_xlpm.w)))</f>
        <v>ates</v>
      </c>
      <c r="K513" s="10">
        <f>_xlfn.LET(_xlpm.w,I513,LEN(_xlpm.w))</f>
        <v>4</v>
      </c>
      <c r="L513" s="10">
        <f>_xlfn.LET(_xlpm.w,J513,LEN(_xlpm.w))</f>
        <v>4</v>
      </c>
      <c r="M513" s="10">
        <f>_xlfn.LET(_xlpm.a,K513,_xlpm.b,L513,MAX(_xlpm.a,_xlpm.b))</f>
        <v>4</v>
      </c>
      <c r="N513" s="10">
        <f>_xlfn.LET(_xlpm.d,(K513,L513),MAX(_xlpm.d)-MIN(_xlpm.d))</f>
        <v>0</v>
      </c>
      <c r="O513" s="1" t="str">
        <f>_xlfn.LET(_xlpm.sep,":",_xlpm.w,$G513,_xlfn.CONCAT("~",RIGHT(_xlpm.w,LEN(_xlpm.w)-FIND(_xlpm.sep,_xlpm.w)),"~"))</f>
        <v>~ates~</v>
      </c>
      <c r="P513" s="1" t="str">
        <f>_xlfn.LET(_xlpm.sep,":",_xlpm.w,$G513,_xlfn.CONCAT("[",LEFT(_xlpm.w,FIND(_xlpm.sep,_xlpm.w)-1),"]"))</f>
        <v>[eɪts]</v>
      </c>
      <c r="Q513" s="14" cm="1">
        <f t="array" ref="Q513">SUM(_xlfn._xlws.FILTER($H$2:$H$2300,_xlfn.MAP($O$2:$O$2300,_xlfn.LAMBDA(_xlpm.x,_xlpm.x=$O513))))</f>
        <v>7.1701720841300183E-4</v>
      </c>
      <c r="R513" s="14">
        <f>$H513/Q513</f>
        <v>0.55555555555555558</v>
      </c>
      <c r="S513" s="14" cm="1">
        <f t="array" ref="S513">SUM(_xlfn._xlws.FILTER($H$2:$H$2300,_xlfn.MAP($P$2:$P$2300,_xlfn.LAMBDA(_xlpm.x,_xlpm.x=$P513))))</f>
        <v>3.9834289356277883E-4</v>
      </c>
      <c r="T513" s="14">
        <f>$H513/S513</f>
        <v>1</v>
      </c>
      <c r="U513" s="14">
        <f>_xlfn.LET(_xlpm.freq,F513,_xlpm.size,M513+1,_xlpm.F,V513,LOG(1+_xlpm.freq)*LOG(1+_xlpm.size)*_xlpm.F)</f>
        <v>0.43251383462402004</v>
      </c>
      <c r="V513" s="14">
        <f>_xlfn.LET(_xlpm.a,T513,_xlpm.b,R513,2*_xlpm.a*_xlpm.b/(_xlpm.a+_xlpm.b))</f>
        <v>0.7142857142857143</v>
      </c>
      <c r="W513" s="14">
        <f>_xlfn.LET(_xlpm.p,R513,_xlpm.q,T513,LOG(_xlpm.p/_xlpm.q))</f>
        <v>-0.25527250510330607</v>
      </c>
      <c r="X513" s="2"/>
      <c r="AC513" s="2"/>
      <c r="AH513" s="2"/>
      <c r="AI513" s="2"/>
    </row>
    <row r="514" spans="1:35">
      <c r="A514" s="1" t="str">
        <f>_xlfn.LET(_xlpm.sep," : ",CONCATENATE(O514,_xlpm.sep,P514))</f>
        <v>~ompl~ : [əmpl]</v>
      </c>
      <c r="B514" s="1">
        <f>_xlfn.LET(_xlpm.d,$G514,_xlpm.k,_xlfn.CONCAT(LEFT(TRIM(B$1),1),"*"),COUNTIF(_xlpm.d,_xlpm.k))</f>
        <v>0</v>
      </c>
      <c r="C514" s="1">
        <f>_xlfn.LET(_xlpm.d,$G514,_xlpm.k,_xlfn.CONCAT(LEFT(TRIM(C$1),1),"*"),COUNTIF(_xlpm.d,_xlpm.k))</f>
        <v>0</v>
      </c>
      <c r="D514" s="1">
        <f>_xlfn.LET(_xlpm.d,$G514,_xlpm.k,_xlfn.CONCAT(LEFT(TRIM(D$1),1),"*"),COUNTIF(_xlpm.d,_xlpm.k))</f>
        <v>0</v>
      </c>
      <c r="E514" s="1">
        <f>LOG(F514+1,10)</f>
        <v>0.77815125038364352</v>
      </c>
      <c r="F514" s="7">
        <v>5</v>
      </c>
      <c r="G514" s="9" t="s">
        <v>1214</v>
      </c>
      <c r="H514" s="4">
        <f>F514/freq.sum.r6e</f>
        <v>3.9834289356277883E-4</v>
      </c>
      <c r="I514" s="4" t="str">
        <f>_xlfn.LET(_xlpm.sep,":",_xlpm.w,$G514,LEFT(_xlpm.w,FIND(_xlpm.sep,_xlpm.w)-1))</f>
        <v>əmpl</v>
      </c>
      <c r="J514" s="4" t="str">
        <f>_xlfn.LET(_xlpm.sep,":",_xlpm.w,$G514,RIGHT(_xlpm.w,LEN(_xlpm.w)-FIND(_xlpm.sep,_xlpm.w)))</f>
        <v>ompl</v>
      </c>
      <c r="K514" s="10">
        <f>_xlfn.LET(_xlpm.w,I514,LEN(_xlpm.w))</f>
        <v>4</v>
      </c>
      <c r="L514" s="10">
        <f>_xlfn.LET(_xlpm.w,J514,LEN(_xlpm.w))</f>
        <v>4</v>
      </c>
      <c r="M514" s="10">
        <f>_xlfn.LET(_xlpm.a,K514,_xlpm.b,L514,MAX(_xlpm.a,_xlpm.b))</f>
        <v>4</v>
      </c>
      <c r="N514" s="10">
        <f>_xlfn.LET(_xlpm.d,(K514,L514),MAX(_xlpm.d)-MIN(_xlpm.d))</f>
        <v>0</v>
      </c>
      <c r="O514" s="1" t="str">
        <f>_xlfn.LET(_xlpm.sep,":",_xlpm.w,$G514,_xlfn.CONCAT("~",RIGHT(_xlpm.w,LEN(_xlpm.w)-FIND(_xlpm.sep,_xlpm.w)),"~"))</f>
        <v>~ompl~</v>
      </c>
      <c r="P514" s="1" t="str">
        <f>_xlfn.LET(_xlpm.sep,":",_xlpm.w,$G514,_xlfn.CONCAT("[",LEFT(_xlpm.w,FIND(_xlpm.sep,_xlpm.w)-1),"]"))</f>
        <v>[əmpl]</v>
      </c>
      <c r="Q514" s="14" cm="1">
        <f t="array" ref="Q514">SUM(_xlfn._xlws.FILTER($H$2:$H$2300,_xlfn.MAP($O$2:$O$2300,_xlfn.LAMBDA(_xlpm.x,_xlpm.x=$O514))))</f>
        <v>7.1701720841300183E-4</v>
      </c>
      <c r="R514" s="14">
        <f>$H514/Q514</f>
        <v>0.55555555555555558</v>
      </c>
      <c r="S514" s="14" cm="1">
        <f t="array" ref="S514">SUM(_xlfn._xlws.FILTER($H$2:$H$2300,_xlfn.MAP($P$2:$P$2300,_xlfn.LAMBDA(_xlpm.x,_xlpm.x=$P514))))</f>
        <v>3.9834289356277883E-4</v>
      </c>
      <c r="T514" s="14">
        <f>$H514/S514</f>
        <v>1</v>
      </c>
      <c r="U514" s="14">
        <f>_xlfn.LET(_xlpm.freq,F514,_xlpm.size,M514+1,_xlpm.F,V514,LOG(1+_xlpm.freq)*LOG(1+_xlpm.size)*_xlpm.F)</f>
        <v>0.43251383462402004</v>
      </c>
      <c r="V514" s="14">
        <f>_xlfn.LET(_xlpm.a,T514,_xlpm.b,R514,2*_xlpm.a*_xlpm.b/(_xlpm.a+_xlpm.b))</f>
        <v>0.7142857142857143</v>
      </c>
      <c r="W514" s="14">
        <f>_xlfn.LET(_xlpm.p,R514,_xlpm.q,T514,LOG(_xlpm.p/_xlpm.q))</f>
        <v>-0.25527250510330607</v>
      </c>
      <c r="X514" s="2"/>
      <c r="AC514" s="2"/>
      <c r="AH514" s="2"/>
      <c r="AI514" s="2"/>
    </row>
    <row r="515" spans="1:35">
      <c r="A515" s="1" t="str">
        <f>_xlfn.LET(_xlpm.sep," : ",CONCATENATE(O515,_xlpm.sep,P515))</f>
        <v>~az~ : [æz]</v>
      </c>
      <c r="B515" s="1">
        <f>_xlfn.LET(_xlpm.d,$G515,_xlpm.k,_xlfn.CONCAT(LEFT(TRIM(B$1),1),"*"),COUNTIF(_xlpm.d,_xlpm.k))</f>
        <v>0</v>
      </c>
      <c r="C515" s="1">
        <f>_xlfn.LET(_xlpm.d,$G515,_xlpm.k,_xlfn.CONCAT(LEFT(TRIM(C$1),1),"*"),COUNTIF(_xlpm.d,_xlpm.k))</f>
        <v>0</v>
      </c>
      <c r="D515" s="1">
        <f>_xlfn.LET(_xlpm.d,$G515,_xlpm.k,_xlfn.CONCAT(LEFT(TRIM(D$1),1),"*"),COUNTIF(_xlpm.d,_xlpm.k))</f>
        <v>0</v>
      </c>
      <c r="E515" s="1">
        <f>LOG(F515+1,10)</f>
        <v>0.60205999132796229</v>
      </c>
      <c r="F515" s="7">
        <v>3</v>
      </c>
      <c r="G515" s="9" t="s">
        <v>137</v>
      </c>
      <c r="H515" s="4">
        <f>F515/freq.sum.r6e</f>
        <v>2.390057361376673E-4</v>
      </c>
      <c r="I515" s="1" t="str">
        <f>_xlfn.LET(_xlpm.sep,":",_xlpm.w,$G515,LEFT(_xlpm.w,FIND(_xlpm.sep,_xlpm.w)-1))</f>
        <v>æz</v>
      </c>
      <c r="J515" s="1" t="str">
        <f>_xlfn.LET(_xlpm.sep,":",_xlpm.w,$G515,RIGHT(_xlpm.w,LEN(_xlpm.w)-FIND(_xlpm.sep,_xlpm.w)))</f>
        <v>az</v>
      </c>
      <c r="K515" s="10">
        <f>_xlfn.LET(_xlpm.w,I515,LEN(_xlpm.w))</f>
        <v>2</v>
      </c>
      <c r="L515" s="10">
        <f>_xlfn.LET(_xlpm.w,J515,LEN(_xlpm.w))</f>
        <v>2</v>
      </c>
      <c r="M515" s="10">
        <f>_xlfn.LET(_xlpm.a,K515,_xlpm.b,L515,MAX(_xlpm.a,_xlpm.b))</f>
        <v>2</v>
      </c>
      <c r="N515" s="10">
        <f>_xlfn.LET(_xlpm.d,(K515,L515),MAX(_xlpm.d)-MIN(_xlpm.d))</f>
        <v>0</v>
      </c>
      <c r="O515" s="1" t="str">
        <f>_xlfn.LET(_xlpm.sep,":",_xlpm.w,$G515,_xlfn.CONCAT("~",RIGHT(_xlpm.w,LEN(_xlpm.w)-FIND(_xlpm.sep,_xlpm.w)),"~"))</f>
        <v>~az~</v>
      </c>
      <c r="P515" s="1" t="str">
        <f>_xlfn.LET(_xlpm.sep,":",_xlpm.w,$G515,_xlfn.CONCAT("[",LEFT(_xlpm.w,FIND(_xlpm.sep,_xlpm.w)-1),"]"))</f>
        <v>[æz]</v>
      </c>
      <c r="Q515" s="14" cm="1">
        <f t="array" ref="Q515">SUM(_xlfn._xlws.FILTER($H$2:$H$2302,_xlfn.MAP($O$2:$O$2302,_xlfn.LAMBDA(_xlpm.x,_xlpm.x=$O515))))</f>
        <v>7.1701720841300183E-4</v>
      </c>
      <c r="R515" s="14">
        <f>$H515/Q515</f>
        <v>0.33333333333333337</v>
      </c>
      <c r="S515" s="14" cm="1">
        <f t="array" ref="S515">SUM(_xlfn._xlws.FILTER($H$2:$H$2302,_xlfn.MAP($P$2:$P$2302,_xlfn.LAMBDA(_xlpm.x,_xlpm.x=$P515))))</f>
        <v>3.9834289356277883E-4</v>
      </c>
      <c r="T515" s="14">
        <f>$H515/S515</f>
        <v>0.6</v>
      </c>
      <c r="U515" s="14">
        <f>_xlfn.LET(_xlpm.freq,F515,_xlpm.size,M515+1,_xlpm.F,V515,LOG(1+_xlpm.freq)*LOG(1+_xlpm.size)*_xlpm.F)</f>
        <v>0.15534695706763979</v>
      </c>
      <c r="V515" s="14">
        <f>_xlfn.LET(_xlpm.a,T515,_xlpm.b,R515,2*_xlpm.a*_xlpm.b/(_xlpm.a+_xlpm.b))</f>
        <v>0.4285714285714286</v>
      </c>
      <c r="W515" s="14">
        <f>_xlfn.LET(_xlpm.p,R515,_xlpm.q,T515,LOG(_xlpm.p/_xlpm.q))</f>
        <v>-0.25527250510330596</v>
      </c>
      <c r="X515" s="2"/>
      <c r="AC515" s="2"/>
      <c r="AH515" s="2"/>
      <c r="AI515" s="2"/>
    </row>
    <row r="516" spans="1:35">
      <c r="A516" s="1" t="str">
        <f>_xlfn.LET(_xlpm.sep," : ",CONCATENATE(O516,_xlpm.sep,P516))</f>
        <v>~ov~ : [əv]</v>
      </c>
      <c r="B516" s="1">
        <f>_xlfn.LET(_xlpm.d,$G516,_xlpm.k,_xlfn.CONCAT(LEFT(TRIM(B$1),1),"*"),COUNTIF(_xlpm.d,_xlpm.k))</f>
        <v>0</v>
      </c>
      <c r="C516" s="1">
        <f>_xlfn.LET(_xlpm.d,$G516,_xlpm.k,_xlfn.CONCAT(LEFT(TRIM(C$1),1),"*"),COUNTIF(_xlpm.d,_xlpm.k))</f>
        <v>0</v>
      </c>
      <c r="D516" s="1">
        <f>_xlfn.LET(_xlpm.d,$G516,_xlpm.k,_xlfn.CONCAT(LEFT(TRIM(D$1),1),"*"),COUNTIF(_xlpm.d,_xlpm.k))</f>
        <v>0</v>
      </c>
      <c r="E516" s="1">
        <f>LOG(F516+1,10)</f>
        <v>0.95424250943932487</v>
      </c>
      <c r="F516" s="7">
        <v>8</v>
      </c>
      <c r="G516" s="9" t="s">
        <v>1650</v>
      </c>
      <c r="H516" s="4">
        <f>F516/freq.sum.r6e</f>
        <v>6.3734862970044612E-4</v>
      </c>
      <c r="I516" s="4" t="str">
        <f>_xlfn.LET(_xlpm.sep,":",_xlpm.w,$G516,LEFT(_xlpm.w,FIND(_xlpm.sep,_xlpm.w)-1))</f>
        <v>əv</v>
      </c>
      <c r="J516" s="4" t="str">
        <f>_xlfn.LET(_xlpm.sep,":",_xlpm.w,$G516,RIGHT(_xlpm.w,LEN(_xlpm.w)-FIND(_xlpm.sep,_xlpm.w)))</f>
        <v>ov</v>
      </c>
      <c r="K516" s="10">
        <f>_xlfn.LET(_xlpm.w,I516,LEN(_xlpm.w))</f>
        <v>2</v>
      </c>
      <c r="L516" s="10">
        <f>_xlfn.LET(_xlpm.w,J516,LEN(_xlpm.w))</f>
        <v>2</v>
      </c>
      <c r="M516" s="10">
        <f>_xlfn.LET(_xlpm.a,K516,_xlpm.b,L516,MAX(_xlpm.a,_xlpm.b))</f>
        <v>2</v>
      </c>
      <c r="N516" s="10">
        <f>_xlfn.LET(_xlpm.d,(K516,L516),MAX(_xlpm.d)-MIN(_xlpm.d))</f>
        <v>0</v>
      </c>
      <c r="O516" s="1" t="str">
        <f>_xlfn.LET(_xlpm.sep,":",_xlpm.w,$G516,_xlfn.CONCAT("~",RIGHT(_xlpm.w,LEN(_xlpm.w)-FIND(_xlpm.sep,_xlpm.w)),"~"))</f>
        <v>~ov~</v>
      </c>
      <c r="P516" s="1" t="str">
        <f>_xlfn.LET(_xlpm.sep,":",_xlpm.w,$G516,_xlfn.CONCAT("[",LEFT(_xlpm.w,FIND(_xlpm.sep,_xlpm.w)-1),"]"))</f>
        <v>[əv]</v>
      </c>
      <c r="Q516" s="14" cm="1">
        <f t="array" ref="Q516">SUM(_xlfn._xlws.FILTER($H$2:$H$2300,_xlfn.MAP($O$2:$O$2300,_xlfn.LAMBDA(_xlpm.x,_xlpm.x=$O516))))</f>
        <v>2.7087316762268963E-3</v>
      </c>
      <c r="R516" s="14">
        <f>$H516/Q516</f>
        <v>0.23529411764705879</v>
      </c>
      <c r="S516" s="14" cm="1">
        <f t="array" ref="S516">SUM(_xlfn._xlws.FILTER($H$2:$H$2300,_xlfn.MAP($P$2:$P$2300,_xlfn.LAMBDA(_xlpm.x,_xlpm.x=$P516))))</f>
        <v>1.5137029955385594E-3</v>
      </c>
      <c r="T516" s="14">
        <f>$H516/S516</f>
        <v>0.4210526315789474</v>
      </c>
      <c r="U516" s="14">
        <f>_xlfn.LET(_xlpm.freq,F516,_xlpm.size,M516+1,_xlpm.F,V516,LOG(1+_xlpm.freq)*LOG(1+_xlpm.size)*_xlpm.F)</f>
        <v>0.17343735455330203</v>
      </c>
      <c r="V516" s="14">
        <f>_xlfn.LET(_xlpm.a,T516,_xlpm.b,R516,2*_xlpm.a*_xlpm.b/(_xlpm.a+_xlpm.b))</f>
        <v>0.30188679245283018</v>
      </c>
      <c r="W516" s="14">
        <f>_xlfn.LET(_xlpm.p,R516,_xlpm.q,T516,LOG(_xlpm.p/_xlpm.q))</f>
        <v>-0.25272531608942622</v>
      </c>
      <c r="X516" s="2"/>
      <c r="AC516" s="2"/>
      <c r="AH516" s="2"/>
      <c r="AI516" s="2"/>
    </row>
    <row r="517" spans="1:35">
      <c r="A517" s="1" t="str">
        <f>_xlfn.LET(_xlpm.sep," : ",CONCATENATE(O517,_xlpm.sep,P517))</f>
        <v>~ure~ : [ʊ]</v>
      </c>
      <c r="B517" s="1">
        <f>_xlfn.LET(_xlpm.d,$G517,_xlpm.k,_xlfn.CONCAT(LEFT(TRIM(B$1),1),"*"),COUNTIF(_xlpm.d,_xlpm.k))</f>
        <v>0</v>
      </c>
      <c r="C517" s="1">
        <f>_xlfn.LET(_xlpm.d,$G517,_xlpm.k,_xlfn.CONCAT(LEFT(TRIM(C$1),1),"*"),COUNTIF(_xlpm.d,_xlpm.k))</f>
        <v>0</v>
      </c>
      <c r="D517" s="1">
        <f>_xlfn.LET(_xlpm.d,$G517,_xlpm.k,_xlfn.CONCAT(LEFT(TRIM(D$1),1),"*"),COUNTIF(_xlpm.d,_xlpm.k))</f>
        <v>0</v>
      </c>
      <c r="E517" s="1">
        <f>LOG(F517+1,10)</f>
        <v>0.30102999566398114</v>
      </c>
      <c r="F517" s="7">
        <v>1</v>
      </c>
      <c r="G517" s="9" t="s">
        <v>800</v>
      </c>
      <c r="H517" s="4">
        <f>F517/freq.sum.r6e</f>
        <v>7.9668578712555765E-5</v>
      </c>
      <c r="I517" s="1" t="str">
        <f>_xlfn.LET(_xlpm.sep,":",_xlpm.w,$G517,LEFT(_xlpm.w,FIND(_xlpm.sep,_xlpm.w)-1))</f>
        <v>ʊ</v>
      </c>
      <c r="J517" s="1" t="str">
        <f>_xlfn.LET(_xlpm.sep,":",_xlpm.w,$G517,RIGHT(_xlpm.w,LEN(_xlpm.w)-FIND(_xlpm.sep,_xlpm.w)))</f>
        <v>ure</v>
      </c>
      <c r="K517" s="10">
        <f>_xlfn.LET(_xlpm.w,I517,LEN(_xlpm.w))</f>
        <v>1</v>
      </c>
      <c r="L517" s="10">
        <f>_xlfn.LET(_xlpm.w,J517,LEN(_xlpm.w))</f>
        <v>3</v>
      </c>
      <c r="M517" s="10">
        <f>_xlfn.LET(_xlpm.a,K517,_xlpm.b,L517,MAX(_xlpm.a,_xlpm.b))</f>
        <v>3</v>
      </c>
      <c r="N517" s="10">
        <f>_xlfn.LET(_xlpm.d,(K517,L517),MAX(_xlpm.d)-MIN(_xlpm.d))</f>
        <v>2</v>
      </c>
      <c r="O517" s="1" t="str">
        <f>_xlfn.LET(_xlpm.sep,":",_xlpm.w,$G517,_xlfn.CONCAT("~",RIGHT(_xlpm.w,LEN(_xlpm.w)-FIND(_xlpm.sep,_xlpm.w)),"~"))</f>
        <v>~ure~</v>
      </c>
      <c r="P517" s="1" t="str">
        <f>_xlfn.LET(_xlpm.sep,":",_xlpm.w,$G517,_xlfn.CONCAT("[",LEFT(_xlpm.w,FIND(_xlpm.sep,_xlpm.w)-1),"]"))</f>
        <v>[ʊ]</v>
      </c>
      <c r="Q517" s="14" cm="1">
        <f t="array" ref="Q517">SUM(_xlfn._xlws.FILTER($H$2:$H$2300,_xlfn.MAP($O$2:$O$2300,_xlfn.LAMBDA(_xlpm.x,_xlpm.x=$O517))))</f>
        <v>1.9917144678138943E-3</v>
      </c>
      <c r="R517" s="14">
        <f>$H517/Q517</f>
        <v>3.9999999999999994E-2</v>
      </c>
      <c r="S517" s="14" cm="1">
        <f t="array" ref="S517">SUM(_xlfn._xlws.FILTER($H$2:$H$2300,_xlfn.MAP($P$2:$P$2300,_xlfn.LAMBDA(_xlpm.x,_xlpm.x=$P517))))</f>
        <v>1.1153601019757808E-3</v>
      </c>
      <c r="T517" s="14">
        <f>$H517/S517</f>
        <v>7.1428571428571425E-2</v>
      </c>
      <c r="U517" s="14">
        <f>_xlfn.LET(_xlpm.freq,F517,_xlpm.size,M517+1,_xlpm.F,V517,LOG(1+_xlpm.freq)*LOG(1+_xlpm.size)*_xlpm.F)</f>
        <v>1.0790304480744856E-2</v>
      </c>
      <c r="V517" s="14">
        <f>_xlfn.LET(_xlpm.a,T517,_xlpm.b,R517,2*_xlpm.a*_xlpm.b/(_xlpm.a+_xlpm.b))</f>
        <v>5.128205128205128E-2</v>
      </c>
      <c r="W517" s="14">
        <f>_xlfn.LET(_xlpm.p,R517,_xlpm.q,T517,LOG(_xlpm.p/_xlpm.q))</f>
        <v>-0.25181197299379965</v>
      </c>
      <c r="X517" s="2"/>
      <c r="AC517" s="2"/>
      <c r="AH517" s="2"/>
      <c r="AI517" s="2"/>
    </row>
    <row r="518" spans="1:35">
      <c r="A518" s="1" t="str">
        <f>_xlfn.LET(_xlpm.sep," : ",CONCATENATE(O518,_xlpm.sep,P518))</f>
        <v>~ev~ : [ɛv]</v>
      </c>
      <c r="B518" s="1">
        <f>_xlfn.LET(_xlpm.d,$G518,_xlpm.k,_xlfn.CONCAT(LEFT(TRIM(B$1),1),"*"),COUNTIF(_xlpm.d,_xlpm.k))</f>
        <v>0</v>
      </c>
      <c r="C518" s="1">
        <f>_xlfn.LET(_xlpm.d,$G518,_xlpm.k,_xlfn.CONCAT(LEFT(TRIM(C$1),1),"*"),COUNTIF(_xlpm.d,_xlpm.k))</f>
        <v>0</v>
      </c>
      <c r="D518" s="1">
        <f>_xlfn.LET(_xlpm.d,$G518,_xlpm.k,_xlfn.CONCAT(LEFT(TRIM(D$1),1),"*"),COUNTIF(_xlpm.d,_xlpm.k))</f>
        <v>0</v>
      </c>
      <c r="E518" s="1">
        <f>LOG(F518+1,10)</f>
        <v>1.3979400086720375</v>
      </c>
      <c r="F518" s="7">
        <v>24</v>
      </c>
      <c r="G518" s="9" t="s">
        <v>1642</v>
      </c>
      <c r="H518" s="4">
        <f>F518/freq.sum.r6e</f>
        <v>1.9120458891013384E-3</v>
      </c>
      <c r="I518" s="4" t="str">
        <f>_xlfn.LET(_xlpm.sep,":",_xlpm.w,$G518,LEFT(_xlpm.w,FIND(_xlpm.sep,_xlpm.w)-1))</f>
        <v>ɛv</v>
      </c>
      <c r="J518" s="4" t="str">
        <f>_xlfn.LET(_xlpm.sep,":",_xlpm.w,$G518,RIGHT(_xlpm.w,LEN(_xlpm.w)-FIND(_xlpm.sep,_xlpm.w)))</f>
        <v>ev</v>
      </c>
      <c r="K518" s="10">
        <f>_xlfn.LET(_xlpm.w,I518,LEN(_xlpm.w))</f>
        <v>2</v>
      </c>
      <c r="L518" s="10">
        <f>_xlfn.LET(_xlpm.w,J518,LEN(_xlpm.w))</f>
        <v>2</v>
      </c>
      <c r="M518" s="10">
        <f>_xlfn.LET(_xlpm.a,K518,_xlpm.b,L518,MAX(_xlpm.a,_xlpm.b))</f>
        <v>2</v>
      </c>
      <c r="N518" s="10">
        <f>_xlfn.LET(_xlpm.d,(K518,L518),MAX(_xlpm.d)-MIN(_xlpm.d))</f>
        <v>0</v>
      </c>
      <c r="O518" s="1" t="str">
        <f>_xlfn.LET(_xlpm.sep,":",_xlpm.w,$G518,_xlfn.CONCAT("~",RIGHT(_xlpm.w,LEN(_xlpm.w)-FIND(_xlpm.sep,_xlpm.w)),"~"))</f>
        <v>~ev~</v>
      </c>
      <c r="P518" s="1" t="str">
        <f>_xlfn.LET(_xlpm.sep,":",_xlpm.w,$G518,_xlfn.CONCAT("[",LEFT(_xlpm.w,FIND(_xlpm.sep,_xlpm.w)-1),"]"))</f>
        <v>[ɛv]</v>
      </c>
      <c r="Q518" s="14" cm="1">
        <f t="array" ref="Q518">SUM(_xlfn._xlws.FILTER($H$2:$H$2300,_xlfn.MAP($O$2:$O$2300,_xlfn.LAMBDA(_xlpm.x,_xlpm.x=$O518))))</f>
        <v>3.8240917782026767E-3</v>
      </c>
      <c r="R518" s="14">
        <f>$H518/Q518</f>
        <v>0.5</v>
      </c>
      <c r="S518" s="14" cm="1">
        <f t="array" ref="S518">SUM(_xlfn._xlws.FILTER($H$2:$H$2300,_xlfn.MAP($P$2:$P$2300,_xlfn.LAMBDA(_xlpm.x,_xlpm.x=$P518))))</f>
        <v>2.1510516252390057E-3</v>
      </c>
      <c r="T518" s="14">
        <f>$H518/S518</f>
        <v>0.88888888888888884</v>
      </c>
      <c r="U518" s="14">
        <f>_xlfn.LET(_xlpm.freq,F518,_xlpm.size,M518+1,_xlpm.F,V518,LOG(1+_xlpm.freq)*LOG(1+_xlpm.size)*_xlpm.F)</f>
        <v>0.53865199967878319</v>
      </c>
      <c r="V518" s="14">
        <f>_xlfn.LET(_xlpm.a,T518,_xlpm.b,R518,2*_xlpm.a*_xlpm.b/(_xlpm.a+_xlpm.b))</f>
        <v>0.64</v>
      </c>
      <c r="W518" s="14">
        <f>_xlfn.LET(_xlpm.p,R518,_xlpm.q,T518,LOG(_xlpm.p/_xlpm.q))</f>
        <v>-0.24987747321659989</v>
      </c>
      <c r="X518" s="2"/>
      <c r="AC518" s="2"/>
      <c r="AH518" s="2"/>
      <c r="AI518" s="2"/>
    </row>
    <row r="519" spans="1:35">
      <c r="A519" s="1" t="str">
        <f>_xlfn.LET(_xlpm.sep," : ",CONCATENATE(O519,_xlpm.sep,P519))</f>
        <v>~all~ : [æl]</v>
      </c>
      <c r="B519" s="1">
        <f>_xlfn.LET(_xlpm.d,$G519,_xlpm.k,_xlfn.CONCAT(LEFT(TRIM(B$1),1),"*"),COUNTIF(_xlpm.d,_xlpm.k))</f>
        <v>0</v>
      </c>
      <c r="C519" s="1">
        <f>_xlfn.LET(_xlpm.d,$G519,_xlpm.k,_xlfn.CONCAT(LEFT(TRIM(C$1),1),"*"),COUNTIF(_xlpm.d,_xlpm.k))</f>
        <v>0</v>
      </c>
      <c r="D519" s="1">
        <f>_xlfn.LET(_xlpm.d,$G519,_xlpm.k,_xlfn.CONCAT(LEFT(TRIM(D$1),1),"*"),COUNTIF(_xlpm.d,_xlpm.k))</f>
        <v>0</v>
      </c>
      <c r="E519" s="1">
        <f>LOG(F519+1,10)</f>
        <v>0.90308998699194343</v>
      </c>
      <c r="F519" s="7">
        <v>7</v>
      </c>
      <c r="G519" s="9" t="s">
        <v>82</v>
      </c>
      <c r="H519" s="4">
        <f>F519/freq.sum.r6e</f>
        <v>5.5768005098789041E-4</v>
      </c>
      <c r="I519" s="1" t="str">
        <f>_xlfn.LET(_xlpm.sep,":",_xlpm.w,$G519,LEFT(_xlpm.w,FIND(_xlpm.sep,_xlpm.w)-1))</f>
        <v>æl</v>
      </c>
      <c r="J519" s="1" t="str">
        <f>_xlfn.LET(_xlpm.sep,":",_xlpm.w,$G519,RIGHT(_xlpm.w,LEN(_xlpm.w)-FIND(_xlpm.sep,_xlpm.w)))</f>
        <v>all</v>
      </c>
      <c r="K519" s="10">
        <f>_xlfn.LET(_xlpm.w,I519,LEN(_xlpm.w))</f>
        <v>2</v>
      </c>
      <c r="L519" s="10">
        <f>_xlfn.LET(_xlpm.w,J519,LEN(_xlpm.w))</f>
        <v>3</v>
      </c>
      <c r="M519" s="10">
        <f>_xlfn.LET(_xlpm.a,K519,_xlpm.b,L519,MAX(_xlpm.a,_xlpm.b))</f>
        <v>3</v>
      </c>
      <c r="N519" s="10">
        <f>_xlfn.LET(_xlpm.d,(K519,L519),MAX(_xlpm.d)-MIN(_xlpm.d))</f>
        <v>1</v>
      </c>
      <c r="O519" s="1" t="str">
        <f>_xlfn.LET(_xlpm.sep,":",_xlpm.w,$G519,_xlfn.CONCAT("~",RIGHT(_xlpm.w,LEN(_xlpm.w)-FIND(_xlpm.sep,_xlpm.w)),"~"))</f>
        <v>~all~</v>
      </c>
      <c r="P519" s="1" t="str">
        <f>_xlfn.LET(_xlpm.sep,":",_xlpm.w,$G519,_xlfn.CONCAT("[",LEFT(_xlpm.w,FIND(_xlpm.sep,_xlpm.w)-1),"]"))</f>
        <v>[æl]</v>
      </c>
      <c r="Q519" s="14" cm="1">
        <f t="array" ref="Q519">SUM(_xlfn._xlws.FILTER($H$2:$H$2300,_xlfn.MAP($O$2:$O$2300,_xlfn.LAMBDA(_xlpm.x,_xlpm.x=$O519))))</f>
        <v>3.1070745697896751E-3</v>
      </c>
      <c r="R519" s="14">
        <f>$H519/Q519</f>
        <v>0.17948717948717949</v>
      </c>
      <c r="S519" s="14" cm="1">
        <f t="array" ref="S519">SUM(_xlfn._xlws.FILTER($H$2:$H$2300,_xlfn.MAP($P$2:$P$2300,_xlfn.LAMBDA(_xlpm.x,_xlpm.x=$P519))))</f>
        <v>1.7527087316762269E-3</v>
      </c>
      <c r="T519" s="14">
        <f>$H519/S519</f>
        <v>0.31818181818181818</v>
      </c>
      <c r="U519" s="14">
        <f>_xlfn.LET(_xlpm.freq,F519,_xlpm.size,M519+1,_xlpm.F,V519,LOG(1+_xlpm.freq)*LOG(1+_xlpm.size)*_xlpm.F)</f>
        <v>0.14487310442180387</v>
      </c>
      <c r="V519" s="14">
        <f>_xlfn.LET(_xlpm.a,T519,_xlpm.b,R519,2*_xlpm.a*_xlpm.b/(_xlpm.a+_xlpm.b))</f>
        <v>0.22950819672131151</v>
      </c>
      <c r="W519" s="14">
        <f>_xlfn.LET(_xlpm.p,R519,_xlpm.q,T519,LOG(_xlpm.p/_xlpm.q))</f>
        <v>-0.24864192620429298</v>
      </c>
      <c r="X519" s="2"/>
      <c r="AC519" s="2"/>
      <c r="AH519" s="2"/>
      <c r="AI519" s="2"/>
    </row>
    <row r="520" spans="1:35">
      <c r="A520" s="1" t="str">
        <f>_xlfn.LET(_xlpm.sep," : ",CONCATENATE(O520,_xlpm.sep,P520))</f>
        <v>~us~ : [us]</v>
      </c>
      <c r="B520" s="1">
        <f>_xlfn.LET(_xlpm.d,$G520,_xlpm.k,_xlfn.CONCAT(LEFT(TRIM(B$1),1),"*"),COUNTIF(_xlpm.d,_xlpm.k))</f>
        <v>0</v>
      </c>
      <c r="C520" s="1">
        <f>_xlfn.LET(_xlpm.d,$G520,_xlpm.k,_xlfn.CONCAT(LEFT(TRIM(C$1),1),"*"),COUNTIF(_xlpm.d,_xlpm.k))</f>
        <v>0</v>
      </c>
      <c r="D520" s="1">
        <f>_xlfn.LET(_xlpm.d,$G520,_xlpm.k,_xlfn.CONCAT(LEFT(TRIM(D$1),1),"*"),COUNTIF(_xlpm.d,_xlpm.k))</f>
        <v>0</v>
      </c>
      <c r="E520" s="1">
        <f>LOG(F520+1,10)</f>
        <v>0.60205999132796229</v>
      </c>
      <c r="F520" s="7">
        <v>3</v>
      </c>
      <c r="G520" s="9" t="s">
        <v>303</v>
      </c>
      <c r="H520" s="4">
        <f>F520/freq.sum.r6e</f>
        <v>2.390057361376673E-4</v>
      </c>
      <c r="I520" s="1" t="str">
        <f>_xlfn.LET(_xlpm.sep,":",_xlpm.w,$G520,LEFT(_xlpm.w,FIND(_xlpm.sep,_xlpm.w)-1))</f>
        <v>us</v>
      </c>
      <c r="J520" s="1" t="str">
        <f>_xlfn.LET(_xlpm.sep,":",_xlpm.w,$G520,RIGHT(_xlpm.w,LEN(_xlpm.w)-FIND(_xlpm.sep,_xlpm.w)))</f>
        <v>us</v>
      </c>
      <c r="K520" s="10">
        <f>_xlfn.LET(_xlpm.w,I520,LEN(_xlpm.w))</f>
        <v>2</v>
      </c>
      <c r="L520" s="10">
        <f>_xlfn.LET(_xlpm.w,J520,LEN(_xlpm.w))</f>
        <v>2</v>
      </c>
      <c r="M520" s="10">
        <f>_xlfn.LET(_xlpm.a,K520,_xlpm.b,L520,MAX(_xlpm.a,_xlpm.b))</f>
        <v>2</v>
      </c>
      <c r="N520" s="10">
        <f>_xlfn.LET(_xlpm.d,(K520,L520),MAX(_xlpm.d)-MIN(_xlpm.d))</f>
        <v>0</v>
      </c>
      <c r="O520" s="1" t="str">
        <f>_xlfn.LET(_xlpm.sep,":",_xlpm.w,$G520,_xlfn.CONCAT("~",RIGHT(_xlpm.w,LEN(_xlpm.w)-FIND(_xlpm.sep,_xlpm.w)),"~"))</f>
        <v>~us~</v>
      </c>
      <c r="P520" s="1" t="str">
        <f>_xlfn.LET(_xlpm.sep,":",_xlpm.w,$G520,_xlfn.CONCAT("[",LEFT(_xlpm.w,FIND(_xlpm.sep,_xlpm.w)-1),"]"))</f>
        <v>[us]</v>
      </c>
      <c r="Q520" s="14" cm="1">
        <f t="array" ref="Q520">SUM(_xlfn._xlws.FILTER($H$2:$H$2302,_xlfn.MAP($O$2:$O$2302,_xlfn.LAMBDA(_xlpm.x,_xlpm.x=$O520))))</f>
        <v>2.2307202039515612E-3</v>
      </c>
      <c r="R520" s="14">
        <f>$H520/Q520</f>
        <v>0.10714285714285715</v>
      </c>
      <c r="S520" s="14" cm="1">
        <f t="array" ref="S520">SUM(_xlfn._xlws.FILTER($H$2:$H$2302,_xlfn.MAP($P$2:$P$2302,_xlfn.LAMBDA(_xlpm.x,_xlpm.x=$P520))))</f>
        <v>1.2746972594008922E-3</v>
      </c>
      <c r="T520" s="14">
        <f>$H520/S520</f>
        <v>0.1875</v>
      </c>
      <c r="U520" s="14">
        <f>_xlfn.LET(_xlpm.freq,F520,_xlpm.size,M520+1,_xlpm.F,V520,LOG(1+_xlpm.freq)*LOG(1+_xlpm.size)*_xlpm.F)</f>
        <v>4.9428577248794486E-2</v>
      </c>
      <c r="V520" s="14">
        <f>_xlfn.LET(_xlpm.a,T520,_xlpm.b,R520,2*_xlpm.a*_xlpm.b/(_xlpm.a+_xlpm.b))</f>
        <v>0.13636363636363638</v>
      </c>
      <c r="W520" s="14">
        <f>_xlfn.LET(_xlpm.p,R520,_xlpm.q,T520,LOG(_xlpm.p/_xlpm.q))</f>
        <v>-0.24303804868629439</v>
      </c>
      <c r="X520" s="2"/>
      <c r="AC520" s="2"/>
      <c r="AH520" s="2"/>
      <c r="AI520" s="2"/>
    </row>
    <row r="521" spans="1:35">
      <c r="A521" s="1" t="str">
        <f>_xlfn.LET(_xlpm.sep," : ",CONCATENATE(O521,_xlpm.sep,P521))</f>
        <v>~ull~ : [ʌl]</v>
      </c>
      <c r="B521" s="1">
        <f>_xlfn.LET(_xlpm.d,$G521,_xlpm.k,_xlfn.CONCAT(LEFT(TRIM(B$1),1),"*"),COUNTIF(_xlpm.d,_xlpm.k))</f>
        <v>0</v>
      </c>
      <c r="C521" s="1">
        <f>_xlfn.LET(_xlpm.d,$G521,_xlpm.k,_xlfn.CONCAT(LEFT(TRIM(C$1),1),"*"),COUNTIF(_xlpm.d,_xlpm.k))</f>
        <v>0</v>
      </c>
      <c r="D521" s="1">
        <f>_xlfn.LET(_xlpm.d,$G521,_xlpm.k,_xlfn.CONCAT(LEFT(TRIM(D$1),1),"*"),COUNTIF(_xlpm.d,_xlpm.k))</f>
        <v>0</v>
      </c>
      <c r="E521" s="1">
        <f>LOG(F521+1,10)</f>
        <v>0.47712125471966244</v>
      </c>
      <c r="F521" s="7">
        <v>2</v>
      </c>
      <c r="G521" s="9" t="s">
        <v>1093</v>
      </c>
      <c r="H521" s="4">
        <f>F521/freq.sum.r6e</f>
        <v>1.5933715742511153E-4</v>
      </c>
      <c r="I521" s="4" t="str">
        <f>_xlfn.LET(_xlpm.sep,":",_xlpm.w,$G521,LEFT(_xlpm.w,FIND(_xlpm.sep,_xlpm.w)-1))</f>
        <v>ʌl</v>
      </c>
      <c r="J521" s="4" t="str">
        <f>_xlfn.LET(_xlpm.sep,":",_xlpm.w,$G521,RIGHT(_xlpm.w,LEN(_xlpm.w)-FIND(_xlpm.sep,_xlpm.w)))</f>
        <v>ull</v>
      </c>
      <c r="K521" s="10">
        <f>_xlfn.LET(_xlpm.w,I521,LEN(_xlpm.w))</f>
        <v>2</v>
      </c>
      <c r="L521" s="10">
        <f>_xlfn.LET(_xlpm.w,J521,LEN(_xlpm.w))</f>
        <v>3</v>
      </c>
      <c r="M521" s="10">
        <f>_xlfn.LET(_xlpm.a,K521,_xlpm.b,L521,MAX(_xlpm.a,_xlpm.b))</f>
        <v>3</v>
      </c>
      <c r="N521" s="10">
        <f>_xlfn.LET(_xlpm.d,(K521,L521),MAX(_xlpm.d)-MIN(_xlpm.d))</f>
        <v>1</v>
      </c>
      <c r="O521" s="1" t="str">
        <f>_xlfn.LET(_xlpm.sep,":",_xlpm.w,$G521,_xlfn.CONCAT("~",RIGHT(_xlpm.w,LEN(_xlpm.w)-FIND(_xlpm.sep,_xlpm.w)),"~"))</f>
        <v>~ull~</v>
      </c>
      <c r="P521" s="1" t="str">
        <f>_xlfn.LET(_xlpm.sep,":",_xlpm.w,$G521,_xlfn.CONCAT("[",LEFT(_xlpm.w,FIND(_xlpm.sep,_xlpm.w)-1),"]"))</f>
        <v>[ʌl]</v>
      </c>
      <c r="Q521" s="14" cm="1">
        <f t="array" ref="Q521">SUM(_xlfn._xlws.FILTER($H$2:$H$2300,_xlfn.MAP($O$2:$O$2300,_xlfn.LAMBDA(_xlpm.x,_xlpm.x=$O521))))</f>
        <v>5.5768005098789041E-4</v>
      </c>
      <c r="R521" s="14">
        <f>$H521/Q521</f>
        <v>0.2857142857142857</v>
      </c>
      <c r="S521" s="14" cm="1">
        <f t="array" ref="S521">SUM(_xlfn._xlws.FILTER($H$2:$H$2300,_xlfn.MAP($P$2:$P$2300,_xlfn.LAMBDA(_xlpm.x,_xlpm.x=$P521))))</f>
        <v>3.1867431485022306E-4</v>
      </c>
      <c r="T521" s="14">
        <f>$H521/S521</f>
        <v>0.5</v>
      </c>
      <c r="U521" s="14">
        <f>_xlfn.LET(_xlpm.freq,F521,_xlpm.size,M521+1,_xlpm.F,V521,LOG(1+_xlpm.freq)*LOG(1+_xlpm.size)*_xlpm.F)</f>
        <v>0.12127034381098517</v>
      </c>
      <c r="V521" s="14">
        <f>_xlfn.LET(_xlpm.a,T521,_xlpm.b,R521,2*_xlpm.a*_xlpm.b/(_xlpm.a+_xlpm.b))</f>
        <v>0.36363636363636365</v>
      </c>
      <c r="W521" s="14">
        <f>_xlfn.LET(_xlpm.p,R521,_xlpm.q,T521,LOG(_xlpm.p/_xlpm.q))</f>
        <v>-0.24303804868629447</v>
      </c>
      <c r="X521" s="2"/>
      <c r="AC521" s="2"/>
      <c r="AH521" s="2"/>
      <c r="AI521" s="2"/>
    </row>
    <row r="522" spans="1:35">
      <c r="A522" s="1" t="str">
        <f>_xlfn.LET(_xlpm.sep," : ",CONCATENATE(O522,_xlpm.sep,P522))</f>
        <v>~ents~ : [ɛnts]</v>
      </c>
      <c r="B522" s="1">
        <f>_xlfn.LET(_xlpm.d,$G522,_xlpm.k,_xlfn.CONCAT(LEFT(TRIM(B$1),1),"*"),COUNTIF(_xlpm.d,_xlpm.k))</f>
        <v>0</v>
      </c>
      <c r="C522" s="1">
        <f>_xlfn.LET(_xlpm.d,$G522,_xlpm.k,_xlfn.CONCAT(LEFT(TRIM(C$1),1),"*"),COUNTIF(_xlpm.d,_xlpm.k))</f>
        <v>0</v>
      </c>
      <c r="D522" s="1">
        <f>_xlfn.LET(_xlpm.d,$G522,_xlpm.k,_xlfn.CONCAT(LEFT(TRIM(D$1),1),"*"),COUNTIF(_xlpm.d,_xlpm.k))</f>
        <v>0</v>
      </c>
      <c r="E522" s="1">
        <f>LOG(F522+1,10)</f>
        <v>0.60205999132796229</v>
      </c>
      <c r="F522" s="7">
        <v>3</v>
      </c>
      <c r="G522" s="9" t="s">
        <v>1370</v>
      </c>
      <c r="H522" s="4">
        <f>F522/freq.sum.r6e</f>
        <v>2.390057361376673E-4</v>
      </c>
      <c r="I522" s="1" t="str">
        <f>_xlfn.LET(_xlpm.sep,":",_xlpm.w,$G522,LEFT(_xlpm.w,FIND(_xlpm.sep,_xlpm.w)-1))</f>
        <v>ɛnts</v>
      </c>
      <c r="J522" s="1" t="str">
        <f>_xlfn.LET(_xlpm.sep,":",_xlpm.w,$G522,RIGHT(_xlpm.w,LEN(_xlpm.w)-FIND(_xlpm.sep,_xlpm.w)))</f>
        <v>ents</v>
      </c>
      <c r="K522" s="10">
        <f>_xlfn.LET(_xlpm.w,I522,LEN(_xlpm.w))</f>
        <v>4</v>
      </c>
      <c r="L522" s="10">
        <f>_xlfn.LET(_xlpm.w,J522,LEN(_xlpm.w))</f>
        <v>4</v>
      </c>
      <c r="M522" s="10">
        <f>_xlfn.LET(_xlpm.a,K522,_xlpm.b,L522,MAX(_xlpm.a,_xlpm.b))</f>
        <v>4</v>
      </c>
      <c r="N522" s="10">
        <f>_xlfn.LET(_xlpm.d,(K522,L522),MAX(_xlpm.d)-MIN(_xlpm.d))</f>
        <v>0</v>
      </c>
      <c r="O522" s="1" t="str">
        <f>_xlfn.LET(_xlpm.sep,":",_xlpm.w,$G522,_xlfn.CONCAT("~",RIGHT(_xlpm.w,LEN(_xlpm.w)-FIND(_xlpm.sep,_xlpm.w)),"~"))</f>
        <v>~ents~</v>
      </c>
      <c r="P522" s="1" t="str">
        <f>_xlfn.LET(_xlpm.sep,":",_xlpm.w,$G522,_xlfn.CONCAT("[",LEFT(_xlpm.w,FIND(_xlpm.sep,_xlpm.w)-1),"]"))</f>
        <v>[ɛnts]</v>
      </c>
      <c r="Q522" s="14" cm="1">
        <f t="array" ref="Q522">SUM(_xlfn._xlws.FILTER($H$2:$H$2302,_xlfn.MAP($O$2:$O$2302,_xlfn.LAMBDA(_xlpm.x,_xlpm.x=$O522))))</f>
        <v>5.5768005098789041E-4</v>
      </c>
      <c r="R522" s="14">
        <f>$H522/Q522</f>
        <v>0.42857142857142855</v>
      </c>
      <c r="S522" s="14" cm="1">
        <f t="array" ref="S522">SUM(_xlfn._xlws.FILTER($H$2:$H$2302,_xlfn.MAP($P$2:$P$2302,_xlfn.LAMBDA(_xlpm.x,_xlpm.x=$P522))))</f>
        <v>3.1867431485022306E-4</v>
      </c>
      <c r="T522" s="14">
        <f>$H522/S522</f>
        <v>0.75</v>
      </c>
      <c r="U522" s="14">
        <f>_xlfn.LET(_xlpm.freq,F522,_xlpm.size,M522+1,_xlpm.F,V522,LOG(1+_xlpm.freq)*LOG(1+_xlpm.size)*_xlpm.F)</f>
        <v>0.25554203730426522</v>
      </c>
      <c r="V522" s="14">
        <f>_xlfn.LET(_xlpm.a,T522,_xlpm.b,R522,2*_xlpm.a*_xlpm.b/(_xlpm.a+_xlpm.b))</f>
        <v>0.54545454545454541</v>
      </c>
      <c r="W522" s="14">
        <f>_xlfn.LET(_xlpm.p,R522,_xlpm.q,T522,LOG(_xlpm.p/_xlpm.q))</f>
        <v>-0.24303804868629447</v>
      </c>
      <c r="X522" s="2"/>
      <c r="AC522" s="2"/>
      <c r="AH522" s="2"/>
      <c r="AI522" s="2"/>
    </row>
    <row r="523" spans="1:35">
      <c r="A523" s="1" t="str">
        <f>_xlfn.LET(_xlpm.sep," : ",CONCATENATE(O523,_xlpm.sep,P523))</f>
        <v>~ic~ : [ɪʃ]</v>
      </c>
      <c r="B523" s="1">
        <f>_xlfn.LET(_xlpm.d,$G523,_xlpm.k,_xlfn.CONCAT(LEFT(TRIM(B$1),1),"*"),COUNTIF(_xlpm.d,_xlpm.k))</f>
        <v>0</v>
      </c>
      <c r="C523" s="1">
        <f>_xlfn.LET(_xlpm.d,$G523,_xlpm.k,_xlfn.CONCAT(LEFT(TRIM(C$1),1),"*"),COUNTIF(_xlpm.d,_xlpm.k))</f>
        <v>0</v>
      </c>
      <c r="D523" s="1">
        <f>_xlfn.LET(_xlpm.d,$G523,_xlpm.k,_xlfn.CONCAT(LEFT(TRIM(D$1),1),"*"),COUNTIF(_xlpm.d,_xlpm.k))</f>
        <v>0</v>
      </c>
      <c r="E523" s="1">
        <f>LOG(F523+1,10)</f>
        <v>1.0413926851582249</v>
      </c>
      <c r="F523" s="7">
        <v>10</v>
      </c>
      <c r="G523" s="9" t="s">
        <v>1776</v>
      </c>
      <c r="H523" s="4">
        <f>F523/freq.sum.r6e</f>
        <v>7.9668578712555765E-4</v>
      </c>
      <c r="I523" s="1" t="str">
        <f>_xlfn.LET(_xlpm.sep,":",_xlpm.w,$G523,LEFT(_xlpm.w,FIND(_xlpm.sep,_xlpm.w)-1))</f>
        <v>ɪʃ</v>
      </c>
      <c r="J523" s="1" t="str">
        <f>_xlfn.LET(_xlpm.sep,":",_xlpm.w,$G523,RIGHT(_xlpm.w,LEN(_xlpm.w)-FIND(_xlpm.sep,_xlpm.w)))</f>
        <v>ic</v>
      </c>
      <c r="K523" s="10">
        <f>_xlfn.LET(_xlpm.w,I523,LEN(_xlpm.w))</f>
        <v>2</v>
      </c>
      <c r="L523" s="10">
        <f>_xlfn.LET(_xlpm.w,J523,LEN(_xlpm.w))</f>
        <v>2</v>
      </c>
      <c r="M523" s="10">
        <f>_xlfn.LET(_xlpm.a,K523,_xlpm.b,L523,MAX(_xlpm.a,_xlpm.b))</f>
        <v>2</v>
      </c>
      <c r="N523" s="10">
        <f>_xlfn.LET(_xlpm.d,(K523,L523),MAX(_xlpm.d)-MIN(_xlpm.d))</f>
        <v>0</v>
      </c>
      <c r="O523" s="1" t="str">
        <f>_xlfn.LET(_xlpm.sep,":",_xlpm.w,$G523,_xlfn.CONCAT("~",RIGHT(_xlpm.w,LEN(_xlpm.w)-FIND(_xlpm.sep,_xlpm.w)),"~"))</f>
        <v>~ic~</v>
      </c>
      <c r="P523" s="1" t="str">
        <f>_xlfn.LET(_xlpm.sep,":",_xlpm.w,$G523,_xlfn.CONCAT("[",LEFT(_xlpm.w,FIND(_xlpm.sep,_xlpm.w)-1),"]"))</f>
        <v>[ɪʃ]</v>
      </c>
      <c r="Q523" s="14" cm="1">
        <f t="array" ref="Q523">SUM(_xlfn._xlws.FILTER($H$2:$H$2300,_xlfn.MAP($O$2:$O$2300,_xlfn.LAMBDA(_xlpm.x,_xlpm.x=$O523))))</f>
        <v>8.2058636073932441E-3</v>
      </c>
      <c r="R523" s="14">
        <f>$H523/Q523</f>
        <v>9.7087378640776698E-2</v>
      </c>
      <c r="S523" s="14" cm="1">
        <f t="array" ref="S523">SUM(_xlfn._xlws.FILTER($H$2:$H$2300,_xlfn.MAP($P$2:$P$2300,_xlfn.LAMBDA(_xlpm.x,_xlpm.x=$P523))))</f>
        <v>4.7004461440407911E-3</v>
      </c>
      <c r="T523" s="14">
        <f>$H523/S523</f>
        <v>0.16949152542372878</v>
      </c>
      <c r="U523" s="14">
        <f>_xlfn.LET(_xlpm.freq,F523,_xlpm.size,M523+1,_xlpm.F,V523,LOG(1+_xlpm.freq)*LOG(1+_xlpm.size)*_xlpm.F)</f>
        <v>7.7405045801896846E-2</v>
      </c>
      <c r="V523" s="14">
        <f>_xlfn.LET(_xlpm.a,T523,_xlpm.b,R523,2*_xlpm.a*_xlpm.b/(_xlpm.a+_xlpm.b))</f>
        <v>0.12345679012345678</v>
      </c>
      <c r="W523" s="14">
        <f>_xlfn.LET(_xlpm.p,R523,_xlpm.q,T523,LOG(_xlpm.p/_xlpm.q))</f>
        <v>-0.24198521306302795</v>
      </c>
      <c r="X523" s="2"/>
      <c r="AC523" s="2"/>
      <c r="AH523" s="2"/>
      <c r="AI523" s="2"/>
    </row>
    <row r="524" spans="1:35">
      <c r="A524" s="1" t="str">
        <f>_xlfn.LET(_xlpm.sep," : ",CONCATENATE(O524,_xlpm.sep,P524))</f>
        <v>~it~ : [ɪt]</v>
      </c>
      <c r="B524" s="1">
        <f>_xlfn.LET(_xlpm.d,$G524,_xlpm.k,_xlfn.CONCAT(LEFT(TRIM(B$1),1),"*"),COUNTIF(_xlpm.d,_xlpm.k))</f>
        <v>0</v>
      </c>
      <c r="C524" s="1">
        <f>_xlfn.LET(_xlpm.d,$G524,_xlpm.k,_xlfn.CONCAT(LEFT(TRIM(C$1),1),"*"),COUNTIF(_xlpm.d,_xlpm.k))</f>
        <v>0</v>
      </c>
      <c r="D524" s="1">
        <f>_xlfn.LET(_xlpm.d,$G524,_xlpm.k,_xlfn.CONCAT(LEFT(TRIM(D$1),1),"*"),COUNTIF(_xlpm.d,_xlpm.k))</f>
        <v>0</v>
      </c>
      <c r="E524" s="1">
        <f>LOG(F524+1,10)</f>
        <v>1.6434526764861872</v>
      </c>
      <c r="F524" s="7">
        <v>43</v>
      </c>
      <c r="G524" s="9" t="s">
        <v>1584</v>
      </c>
      <c r="H524" s="4">
        <f>F524/freq.sum.r6e</f>
        <v>3.425748884639898E-3</v>
      </c>
      <c r="I524" s="1" t="str">
        <f>_xlfn.LET(_xlpm.sep,":",_xlpm.w,$G524,LEFT(_xlpm.w,FIND(_xlpm.sep,_xlpm.w)-1))</f>
        <v>ɪt</v>
      </c>
      <c r="J524" s="1" t="str">
        <f>_xlfn.LET(_xlpm.sep,":",_xlpm.w,$G524,RIGHT(_xlpm.w,LEN(_xlpm.w)-FIND(_xlpm.sep,_xlpm.w)))</f>
        <v>it</v>
      </c>
      <c r="K524" s="10">
        <f>_xlfn.LET(_xlpm.w,I524,LEN(_xlpm.w))</f>
        <v>2</v>
      </c>
      <c r="L524" s="10">
        <f>_xlfn.LET(_xlpm.w,J524,LEN(_xlpm.w))</f>
        <v>2</v>
      </c>
      <c r="M524" s="10">
        <f>_xlfn.LET(_xlpm.a,K524,_xlpm.b,L524,MAX(_xlpm.a,_xlpm.b))</f>
        <v>2</v>
      </c>
      <c r="N524" s="10">
        <f>_xlfn.LET(_xlpm.d,(K524,L524),MAX(_xlpm.d)-MIN(_xlpm.d))</f>
        <v>0</v>
      </c>
      <c r="O524" s="1" t="str">
        <f>_xlfn.LET(_xlpm.sep,":",_xlpm.w,$G524,_xlfn.CONCAT("~",RIGHT(_xlpm.w,LEN(_xlpm.w)-FIND(_xlpm.sep,_xlpm.w)),"~"))</f>
        <v>~it~</v>
      </c>
      <c r="P524" s="1" t="str">
        <f>_xlfn.LET(_xlpm.sep,":",_xlpm.w,$G524,_xlfn.CONCAT("[",LEFT(_xlpm.w,FIND(_xlpm.sep,_xlpm.w)-1),"]"))</f>
        <v>[ɪt]</v>
      </c>
      <c r="Q524" s="14" cm="1">
        <f t="array" ref="Q524">SUM(_xlfn._xlws.FILTER($H$2:$H$2302,_xlfn.MAP($O$2:$O$2302,_xlfn.LAMBDA(_xlpm.x,_xlpm.x=$O524))))</f>
        <v>9.2415551306564685E-3</v>
      </c>
      <c r="R524" s="14">
        <f>$H524/Q524</f>
        <v>0.37068965517241381</v>
      </c>
      <c r="S524" s="14" cm="1">
        <f t="array" ref="S524">SUM(_xlfn._xlws.FILTER($H$2:$H$2302,_xlfn.MAP($P$2:$P$2302,_xlfn.LAMBDA(_xlpm.x,_xlpm.x=$P524))))</f>
        <v>5.3377947737412376E-3</v>
      </c>
      <c r="T524" s="14">
        <f>$H524/S524</f>
        <v>0.64179104477611926</v>
      </c>
      <c r="U524" s="14">
        <f>_xlfn.LET(_xlpm.freq,F524,_xlpm.size,M524+1,_xlpm.F,V524,LOG(1+_xlpm.freq)*LOG(1+_xlpm.size)*_xlpm.F)</f>
        <v>0.46499077025778357</v>
      </c>
      <c r="V524" s="14">
        <f>_xlfn.LET(_xlpm.a,T524,_xlpm.b,R524,2*_xlpm.a*_xlpm.b/(_xlpm.a+_xlpm.b))</f>
        <v>0.46994535519125685</v>
      </c>
      <c r="W524" s="14">
        <f>_xlfn.LET(_xlpm.p,R524,_xlpm.q,T524,LOG(_xlpm.p/_xlpm.q))</f>
        <v>-0.23838318652609189</v>
      </c>
      <c r="X524" s="2"/>
      <c r="AC524" s="2"/>
      <c r="AH524" s="2"/>
      <c r="AI524" s="2"/>
    </row>
    <row r="525" spans="1:35">
      <c r="A525" s="1" t="str">
        <f>_xlfn.LET(_xlpm.sep," : ",CONCATENATE(O525,_xlpm.sep,P525))</f>
        <v>~ab~ : [əb]</v>
      </c>
      <c r="B525" s="1">
        <f>_xlfn.LET(_xlpm.d,$G525,_xlpm.k,_xlfn.CONCAT(LEFT(TRIM(B$1),1),"*"),COUNTIF(_xlpm.d,_xlpm.k))</f>
        <v>0</v>
      </c>
      <c r="C525" s="1">
        <f>_xlfn.LET(_xlpm.d,$G525,_xlpm.k,_xlfn.CONCAT(LEFT(TRIM(C$1),1),"*"),COUNTIF(_xlpm.d,_xlpm.k))</f>
        <v>0</v>
      </c>
      <c r="D525" s="1">
        <f>_xlfn.LET(_xlpm.d,$G525,_xlpm.k,_xlfn.CONCAT(LEFT(TRIM(D$1),1),"*"),COUNTIF(_xlpm.d,_xlpm.k))</f>
        <v>0</v>
      </c>
      <c r="E525" s="1">
        <f>LOG(F525+1,10)</f>
        <v>0.95424250943932487</v>
      </c>
      <c r="F525" s="7">
        <v>8</v>
      </c>
      <c r="G525" s="9" t="s">
        <v>804</v>
      </c>
      <c r="H525" s="4">
        <f>F525/freq.sum.r6e</f>
        <v>6.3734862970044612E-4</v>
      </c>
      <c r="I525" s="4" t="str">
        <f>_xlfn.LET(_xlpm.sep,":",_xlpm.w,$G525,LEFT(_xlpm.w,FIND(_xlpm.sep,_xlpm.w)-1))</f>
        <v>əb</v>
      </c>
      <c r="J525" s="4" t="str">
        <f>_xlfn.LET(_xlpm.sep,":",_xlpm.w,$G525,RIGHT(_xlpm.w,LEN(_xlpm.w)-FIND(_xlpm.sep,_xlpm.w)))</f>
        <v>ab</v>
      </c>
      <c r="K525" s="10">
        <f>_xlfn.LET(_xlpm.w,I525,LEN(_xlpm.w))</f>
        <v>2</v>
      </c>
      <c r="L525" s="10">
        <f>_xlfn.LET(_xlpm.w,J525,LEN(_xlpm.w))</f>
        <v>2</v>
      </c>
      <c r="M525" s="10">
        <f>_xlfn.LET(_xlpm.a,K525,_xlpm.b,L525,MAX(_xlpm.a,_xlpm.b))</f>
        <v>2</v>
      </c>
      <c r="N525" s="10">
        <f>_xlfn.LET(_xlpm.d,(K525,L525),MAX(_xlpm.d)-MIN(_xlpm.d))</f>
        <v>0</v>
      </c>
      <c r="O525" s="1" t="str">
        <f>_xlfn.LET(_xlpm.sep,":",_xlpm.w,$G525,_xlfn.CONCAT("~",RIGHT(_xlpm.w,LEN(_xlpm.w)-FIND(_xlpm.sep,_xlpm.w)),"~"))</f>
        <v>~ab~</v>
      </c>
      <c r="P525" s="1" t="str">
        <f>_xlfn.LET(_xlpm.sep,":",_xlpm.w,$G525,_xlfn.CONCAT("[",LEFT(_xlpm.w,FIND(_xlpm.sep,_xlpm.w)-1),"]"))</f>
        <v>[əb]</v>
      </c>
      <c r="Q525" s="14" cm="1">
        <f t="array" ref="Q525">SUM(_xlfn._xlws.FILTER($H$2:$H$2300,_xlfn.MAP($O$2:$O$2300,_xlfn.LAMBDA(_xlpm.x,_xlpm.x=$O525))))</f>
        <v>1.5137029955385596E-3</v>
      </c>
      <c r="R525" s="14">
        <f>$H525/Q525</f>
        <v>0.42105263157894735</v>
      </c>
      <c r="S525" s="14" cm="1">
        <f t="array" ref="S525">SUM(_xlfn._xlws.FILTER($H$2:$H$2300,_xlfn.MAP($P$2:$P$2300,_xlfn.LAMBDA(_xlpm.x,_xlpm.x=$P525))))</f>
        <v>8.7635436583811325E-4</v>
      </c>
      <c r="T525" s="14">
        <f>$H525/S525</f>
        <v>0.7272727272727274</v>
      </c>
      <c r="U525" s="14">
        <f>_xlfn.LET(_xlpm.freq,F525,_xlpm.size,M525+1,_xlpm.F,V525,LOG(1+_xlpm.freq)*LOG(1+_xlpm.size)*_xlpm.F)</f>
        <v>0.30640599304416694</v>
      </c>
      <c r="V525" s="14">
        <f>_xlfn.LET(_xlpm.a,T525,_xlpm.b,R525,2*_xlpm.a*_xlpm.b/(_xlpm.a+_xlpm.b))</f>
        <v>0.53333333333333333</v>
      </c>
      <c r="W525" s="14">
        <f>_xlfn.LET(_xlpm.p,R525,_xlpm.q,T525,LOG(_xlpm.p/_xlpm.q))</f>
        <v>-0.237360915794604</v>
      </c>
      <c r="X525" s="2"/>
      <c r="AC525" s="2"/>
      <c r="AH525" s="2"/>
      <c r="AI525" s="2"/>
    </row>
    <row r="526" spans="1:35">
      <c r="A526" s="1" t="str">
        <f>_xlfn.LET(_xlpm.sep," : ",CONCATENATE(O526,_xlpm.sep,P526))</f>
        <v>~ou~ : [aw]</v>
      </c>
      <c r="B526" s="1">
        <f>_xlfn.LET(_xlpm.d,$G526,_xlpm.k,_xlfn.CONCAT(LEFT(TRIM(B$1),1),"*"),COUNTIF(_xlpm.d,_xlpm.k))</f>
        <v>0</v>
      </c>
      <c r="C526" s="1">
        <f>_xlfn.LET(_xlpm.d,$G526,_xlpm.k,_xlfn.CONCAT(LEFT(TRIM(C$1),1),"*"),COUNTIF(_xlpm.d,_xlpm.k))</f>
        <v>0</v>
      </c>
      <c r="D526" s="1">
        <f>_xlfn.LET(_xlpm.d,$G526,_xlpm.k,_xlfn.CONCAT(LEFT(TRIM(D$1),1),"*"),COUNTIF(_xlpm.d,_xlpm.k))</f>
        <v>0</v>
      </c>
      <c r="E526" s="1">
        <f>LOG(F526+1,10)</f>
        <v>0.47712125471966244</v>
      </c>
      <c r="F526" s="7">
        <v>2</v>
      </c>
      <c r="G526" s="9" t="s">
        <v>46</v>
      </c>
      <c r="H526" s="4">
        <f>F526/freq.sum.r6e</f>
        <v>1.5933715742511153E-4</v>
      </c>
      <c r="I526" s="4" t="str">
        <f>_xlfn.LET(_xlpm.sep,":",_xlpm.w,$G526,LEFT(_xlpm.w,FIND(_xlpm.sep,_xlpm.w)-1))</f>
        <v>aw</v>
      </c>
      <c r="J526" s="4" t="str">
        <f>_xlfn.LET(_xlpm.sep,":",_xlpm.w,$G526,RIGHT(_xlpm.w,LEN(_xlpm.w)-FIND(_xlpm.sep,_xlpm.w)))</f>
        <v>ou</v>
      </c>
      <c r="K526" s="10">
        <f>_xlfn.LET(_xlpm.w,I526,LEN(_xlpm.w))</f>
        <v>2</v>
      </c>
      <c r="L526" s="10">
        <f>_xlfn.LET(_xlpm.w,J526,LEN(_xlpm.w))</f>
        <v>2</v>
      </c>
      <c r="M526" s="10">
        <f>_xlfn.LET(_xlpm.a,K526,_xlpm.b,L526,MAX(_xlpm.a,_xlpm.b))</f>
        <v>2</v>
      </c>
      <c r="N526" s="10">
        <f>_xlfn.LET(_xlpm.d,(K526,L526),MAX(_xlpm.d)-MIN(_xlpm.d))</f>
        <v>0</v>
      </c>
      <c r="O526" s="1" t="str">
        <f>_xlfn.LET(_xlpm.sep,":",_xlpm.w,$G526,_xlfn.CONCAT("~",RIGHT(_xlpm.w,LEN(_xlpm.w)-FIND(_xlpm.sep,_xlpm.w)),"~"))</f>
        <v>~ou~</v>
      </c>
      <c r="P526" s="1" t="str">
        <f>_xlfn.LET(_xlpm.sep,":",_xlpm.w,$G526,_xlfn.CONCAT("[",LEFT(_xlpm.w,FIND(_xlpm.sep,_xlpm.w)-1),"]"))</f>
        <v>[aw]</v>
      </c>
      <c r="Q526" s="14" cm="1">
        <f t="array" ref="Q526">SUM(_xlfn._xlws.FILTER($H$2:$H$2300,_xlfn.MAP($O$2:$O$2300,_xlfn.LAMBDA(_xlpm.x,_xlpm.x=$O526))))</f>
        <v>1.5137029955385596E-3</v>
      </c>
      <c r="R526" s="14">
        <f>$H526/Q526</f>
        <v>0.10526315789473684</v>
      </c>
      <c r="S526" s="14" cm="1">
        <f t="array" ref="S526">SUM(_xlfn._xlws.FILTER($H$2:$H$2300,_xlfn.MAP($P$2:$P$2300,_xlfn.LAMBDA(_xlpm.x,_xlpm.x=$P526))))</f>
        <v>8.7635436583811347E-4</v>
      </c>
      <c r="T526" s="14">
        <f>$H526/S526</f>
        <v>0.1818181818181818</v>
      </c>
      <c r="U526" s="14">
        <f>_xlfn.LET(_xlpm.freq,F526,_xlpm.size,M526+1,_xlpm.F,V526,LOG(1+_xlpm.freq)*LOG(1+_xlpm.size)*_xlpm.F)</f>
        <v>3.8300749130520867E-2</v>
      </c>
      <c r="V526" s="14">
        <f>_xlfn.LET(_xlpm.a,T526,_xlpm.b,R526,2*_xlpm.a*_xlpm.b/(_xlpm.a+_xlpm.b))</f>
        <v>0.13333333333333333</v>
      </c>
      <c r="W526" s="14">
        <f>_xlfn.LET(_xlpm.p,R526,_xlpm.q,T526,LOG(_xlpm.p/_xlpm.q))</f>
        <v>-0.23736091579460392</v>
      </c>
      <c r="X526" s="2"/>
      <c r="AC526" s="2"/>
      <c r="AH526" s="2"/>
      <c r="AI526" s="2"/>
    </row>
    <row r="527" spans="1:35">
      <c r="A527" s="1" t="str">
        <f>_xlfn.LET(_xlpm.sep," : ",CONCATENATE(O527,_xlpm.sep,P527))</f>
        <v>~ab~ : [ɑb]</v>
      </c>
      <c r="B527" s="1">
        <f>_xlfn.LET(_xlpm.d,$G527,_xlpm.k,_xlfn.CONCAT(LEFT(TRIM(B$1),1),"*"),COUNTIF(_xlpm.d,_xlpm.k))</f>
        <v>0</v>
      </c>
      <c r="C527" s="1">
        <f>_xlfn.LET(_xlpm.d,$G527,_xlpm.k,_xlfn.CONCAT(LEFT(TRIM(C$1),1),"*"),COUNTIF(_xlpm.d,_xlpm.k))</f>
        <v>0</v>
      </c>
      <c r="D527" s="1">
        <f>_xlfn.LET(_xlpm.d,$G527,_xlpm.k,_xlfn.CONCAT(LEFT(TRIM(D$1),1),"*"),COUNTIF(_xlpm.d,_xlpm.k))</f>
        <v>0</v>
      </c>
      <c r="E527" s="1">
        <f>LOG(F527+1,10)</f>
        <v>0.69897000433601875</v>
      </c>
      <c r="F527" s="7">
        <v>4</v>
      </c>
      <c r="G527" s="9" t="s">
        <v>803</v>
      </c>
      <c r="H527" s="4">
        <f>F527/freq.sum.r6e</f>
        <v>3.1867431485022306E-4</v>
      </c>
      <c r="I527" s="1" t="str">
        <f>_xlfn.LET(_xlpm.sep,":",_xlpm.w,$G527,LEFT(_xlpm.w,FIND(_xlpm.sep,_xlpm.w)-1))</f>
        <v>ɑb</v>
      </c>
      <c r="J527" s="1" t="str">
        <f>_xlfn.LET(_xlpm.sep,":",_xlpm.w,$G527,RIGHT(_xlpm.w,LEN(_xlpm.w)-FIND(_xlpm.sep,_xlpm.w)))</f>
        <v>ab</v>
      </c>
      <c r="K527" s="10">
        <f>_xlfn.LET(_xlpm.w,I527,LEN(_xlpm.w))</f>
        <v>2</v>
      </c>
      <c r="L527" s="10">
        <f>_xlfn.LET(_xlpm.w,J527,LEN(_xlpm.w))</f>
        <v>2</v>
      </c>
      <c r="M527" s="10">
        <f>_xlfn.LET(_xlpm.a,K527,_xlpm.b,L527,MAX(_xlpm.a,_xlpm.b))</f>
        <v>2</v>
      </c>
      <c r="N527" s="10">
        <f>_xlfn.LET(_xlpm.d,(K527,L527),MAX(_xlpm.d)-MIN(_xlpm.d))</f>
        <v>0</v>
      </c>
      <c r="O527" s="1" t="str">
        <f>_xlfn.LET(_xlpm.sep,":",_xlpm.w,$G527,_xlfn.CONCAT("~",RIGHT(_xlpm.w,LEN(_xlpm.w)-FIND(_xlpm.sep,_xlpm.w)),"~"))</f>
        <v>~ab~</v>
      </c>
      <c r="P527" s="1" t="str">
        <f>_xlfn.LET(_xlpm.sep,":",_xlpm.w,$G527,_xlfn.CONCAT("[",LEFT(_xlpm.w,FIND(_xlpm.sep,_xlpm.w)-1),"]"))</f>
        <v>[ɑb]</v>
      </c>
      <c r="Q527" s="14" cm="1">
        <f t="array" ref="Q527">SUM(_xlfn._xlws.FILTER($H$2:$H$2300,_xlfn.MAP($O$2:$O$2300,_xlfn.LAMBDA(_xlpm.x,_xlpm.x=$O527))))</f>
        <v>1.5137029955385596E-3</v>
      </c>
      <c r="R527" s="14">
        <f>$H527/Q527</f>
        <v>0.21052631578947367</v>
      </c>
      <c r="S527" s="14" cm="1">
        <f t="array" ref="S527">SUM(_xlfn._xlws.FILTER($H$2:$H$2300,_xlfn.MAP($P$2:$P$2300,_xlfn.LAMBDA(_xlpm.x,_xlpm.x=$P527))))</f>
        <v>8.7635436583811347E-4</v>
      </c>
      <c r="T527" s="14">
        <f>$H527/S527</f>
        <v>0.36363636363636359</v>
      </c>
      <c r="U527" s="14">
        <f>_xlfn.LET(_xlpm.freq,F527,_xlpm.size,M527+1,_xlpm.F,V527,LOG(1+_xlpm.freq)*LOG(1+_xlpm.size)*_xlpm.F)</f>
        <v>0.1122191665997465</v>
      </c>
      <c r="V527" s="14">
        <f>_xlfn.LET(_xlpm.a,T527,_xlpm.b,R527,2*_xlpm.a*_xlpm.b/(_xlpm.a+_xlpm.b))</f>
        <v>0.26666666666666666</v>
      </c>
      <c r="W527" s="14">
        <f>_xlfn.LET(_xlpm.p,R527,_xlpm.q,T527,LOG(_xlpm.p/_xlpm.q))</f>
        <v>-0.23736091579460392</v>
      </c>
      <c r="X527" s="2"/>
      <c r="AC527" s="2"/>
      <c r="AH527" s="2"/>
      <c r="AI527" s="2"/>
    </row>
    <row r="528" spans="1:35">
      <c r="A528" s="1" t="str">
        <f>_xlfn.LET(_xlpm.sep," : ",CONCATENATE(O528,_xlpm.sep,P528))</f>
        <v>~off~ : [ɔf]</v>
      </c>
      <c r="B528" s="1">
        <f>_xlfn.LET(_xlpm.d,$G528,_xlpm.k,_xlfn.CONCAT(LEFT(TRIM(B$1),1),"*"),COUNTIF(_xlpm.d,_xlpm.k))</f>
        <v>0</v>
      </c>
      <c r="C528" s="1">
        <f>_xlfn.LET(_xlpm.d,$G528,_xlpm.k,_xlfn.CONCAT(LEFT(TRIM(C$1),1),"*"),COUNTIF(_xlpm.d,_xlpm.k))</f>
        <v>0</v>
      </c>
      <c r="D528" s="1">
        <f>_xlfn.LET(_xlpm.d,$G528,_xlpm.k,_xlfn.CONCAT(LEFT(TRIM(D$1),1),"*"),COUNTIF(_xlpm.d,_xlpm.k))</f>
        <v>0</v>
      </c>
      <c r="E528" s="1">
        <f>LOG(F528+1,10)</f>
        <v>0.90308998699194343</v>
      </c>
      <c r="F528" s="7">
        <v>7</v>
      </c>
      <c r="G528" s="9" t="s">
        <v>938</v>
      </c>
      <c r="H528" s="4">
        <f>F528/freq.sum.r6e</f>
        <v>5.5768005098789041E-4</v>
      </c>
      <c r="I528" s="1" t="str">
        <f>_xlfn.LET(_xlpm.sep,":",_xlpm.w,$G528,LEFT(_xlpm.w,FIND(_xlpm.sep,_xlpm.w)-1))</f>
        <v>ɔf</v>
      </c>
      <c r="J528" s="1" t="str">
        <f>_xlfn.LET(_xlpm.sep,":",_xlpm.w,$G528,RIGHT(_xlpm.w,LEN(_xlpm.w)-FIND(_xlpm.sep,_xlpm.w)))</f>
        <v>off</v>
      </c>
      <c r="K528" s="10">
        <f>_xlfn.LET(_xlpm.w,I528,LEN(_xlpm.w))</f>
        <v>2</v>
      </c>
      <c r="L528" s="10">
        <f>_xlfn.LET(_xlpm.w,J528,LEN(_xlpm.w))</f>
        <v>3</v>
      </c>
      <c r="M528" s="10">
        <f>_xlfn.LET(_xlpm.a,K528,_xlpm.b,L528,MAX(_xlpm.a,_xlpm.b))</f>
        <v>3</v>
      </c>
      <c r="N528" s="10">
        <f>_xlfn.LET(_xlpm.d,(K528,L528),MAX(_xlpm.d)-MIN(_xlpm.d))</f>
        <v>1</v>
      </c>
      <c r="O528" s="1" t="str">
        <f>_xlfn.LET(_xlpm.sep,":",_xlpm.w,$G528,_xlfn.CONCAT("~",RIGHT(_xlpm.w,LEN(_xlpm.w)-FIND(_xlpm.sep,_xlpm.w)),"~"))</f>
        <v>~off~</v>
      </c>
      <c r="P528" s="1" t="str">
        <f>_xlfn.LET(_xlpm.sep,":",_xlpm.w,$G528,_xlfn.CONCAT("[",LEFT(_xlpm.w,FIND(_xlpm.sep,_xlpm.w)-1),"]"))</f>
        <v>[ɔf]</v>
      </c>
      <c r="Q528" s="14" cm="1">
        <f t="array" ref="Q528">SUM(_xlfn._xlws.FILTER($H$2:$H$2300,_xlfn.MAP($O$2:$O$2300,_xlfn.LAMBDA(_xlpm.x,_xlpm.x=$O528))))</f>
        <v>9.5602294455066918E-4</v>
      </c>
      <c r="R528" s="14">
        <f>$H528/Q528</f>
        <v>0.58333333333333337</v>
      </c>
      <c r="S528" s="14" cm="1">
        <f t="array" ref="S528">SUM(_xlfn._xlws.FILTER($H$2:$H$2300,_xlfn.MAP($P$2:$P$2300,_xlfn.LAMBDA(_xlpm.x,_xlpm.x=$P528))))</f>
        <v>5.5768005098789041E-4</v>
      </c>
      <c r="T528" s="14">
        <f>$H528/S528</f>
        <v>1</v>
      </c>
      <c r="U528" s="14">
        <f>_xlfn.LET(_xlpm.freq,F528,_xlpm.size,M528+1,_xlpm.F,V528,LOG(1+_xlpm.freq)*LOG(1+_xlpm.size)*_xlpm.F)</f>
        <v>0.46511891419631762</v>
      </c>
      <c r="V528" s="14">
        <f>_xlfn.LET(_xlpm.a,T528,_xlpm.b,R528,2*_xlpm.a*_xlpm.b/(_xlpm.a+_xlpm.b))</f>
        <v>0.73684210526315785</v>
      </c>
      <c r="W528" s="14">
        <f>_xlfn.LET(_xlpm.p,R528,_xlpm.q,T528,LOG(_xlpm.p/_xlpm.q))</f>
        <v>-0.23408320603336796</v>
      </c>
      <c r="X528" s="2"/>
      <c r="AC528" s="2"/>
      <c r="AH528" s="2"/>
      <c r="AI528" s="2"/>
    </row>
    <row r="529" spans="1:35">
      <c r="A529" s="1" t="str">
        <f>_xlfn.LET(_xlpm.sep," : ",CONCATENATE(O529,_xlpm.sep,P529))</f>
        <v>~uct~ : [ʌkʃ]</v>
      </c>
      <c r="B529" s="1">
        <f>_xlfn.LET(_xlpm.d,$G529,_xlpm.k,_xlfn.CONCAT(LEFT(TRIM(B$1),1),"*"),COUNTIF(_xlpm.d,_xlpm.k))</f>
        <v>0</v>
      </c>
      <c r="C529" s="1">
        <f>_xlfn.LET(_xlpm.d,$G529,_xlpm.k,_xlfn.CONCAT(LEFT(TRIM(C$1),1),"*"),COUNTIF(_xlpm.d,_xlpm.k))</f>
        <v>0</v>
      </c>
      <c r="D529" s="1">
        <f>_xlfn.LET(_xlpm.d,$G529,_xlpm.k,_xlfn.CONCAT(LEFT(TRIM(D$1),1),"*"),COUNTIF(_xlpm.d,_xlpm.k))</f>
        <v>0</v>
      </c>
      <c r="E529" s="1">
        <f>LOG(F529+1,10)</f>
        <v>0.90308998699194343</v>
      </c>
      <c r="F529" s="7">
        <v>7</v>
      </c>
      <c r="G529" s="9" t="s">
        <v>1056</v>
      </c>
      <c r="H529" s="4">
        <f>F529/freq.sum.r6e</f>
        <v>5.5768005098789041E-4</v>
      </c>
      <c r="I529" s="1" t="str">
        <f>_xlfn.LET(_xlpm.sep,":",_xlpm.w,$G529,LEFT(_xlpm.w,FIND(_xlpm.sep,_xlpm.w)-1))</f>
        <v>ʌkʃ</v>
      </c>
      <c r="J529" s="1" t="str">
        <f>_xlfn.LET(_xlpm.sep,":",_xlpm.w,$G529,RIGHT(_xlpm.w,LEN(_xlpm.w)-FIND(_xlpm.sep,_xlpm.w)))</f>
        <v>uct</v>
      </c>
      <c r="K529" s="10">
        <f>_xlfn.LET(_xlpm.w,I529,LEN(_xlpm.w))</f>
        <v>3</v>
      </c>
      <c r="L529" s="10">
        <f>_xlfn.LET(_xlpm.w,J529,LEN(_xlpm.w))</f>
        <v>3</v>
      </c>
      <c r="M529" s="10">
        <f>_xlfn.LET(_xlpm.a,K529,_xlpm.b,L529,MAX(_xlpm.a,_xlpm.b))</f>
        <v>3</v>
      </c>
      <c r="N529" s="10">
        <f>_xlfn.LET(_xlpm.d,(K529,L529),MAX(_xlpm.d)-MIN(_xlpm.d))</f>
        <v>0</v>
      </c>
      <c r="O529" s="1" t="str">
        <f>_xlfn.LET(_xlpm.sep,":",_xlpm.w,$G529,_xlfn.CONCAT("~",RIGHT(_xlpm.w,LEN(_xlpm.w)-FIND(_xlpm.sep,_xlpm.w)),"~"))</f>
        <v>~uct~</v>
      </c>
      <c r="P529" s="1" t="str">
        <f>_xlfn.LET(_xlpm.sep,":",_xlpm.w,$G529,_xlfn.CONCAT("[",LEFT(_xlpm.w,FIND(_xlpm.sep,_xlpm.w)-1),"]"))</f>
        <v>[ʌkʃ]</v>
      </c>
      <c r="Q529" s="14" cm="1">
        <f t="array" ref="Q529">SUM(_xlfn._xlws.FILTER($H$2:$H$2302,_xlfn.MAP($O$2:$O$2302,_xlfn.LAMBDA(_xlpm.x,_xlpm.x=$O529))))</f>
        <v>9.5602294455066918E-4</v>
      </c>
      <c r="R529" s="14">
        <f>$H529/Q529</f>
        <v>0.58333333333333337</v>
      </c>
      <c r="S529" s="14" cm="1">
        <f t="array" ref="S529">SUM(_xlfn._xlws.FILTER($H$2:$H$2302,_xlfn.MAP($P$2:$P$2302,_xlfn.LAMBDA(_xlpm.x,_xlpm.x=$P529))))</f>
        <v>5.5768005098789041E-4</v>
      </c>
      <c r="T529" s="14">
        <f>$H529/S529</f>
        <v>1</v>
      </c>
      <c r="U529" s="14">
        <f>_xlfn.LET(_xlpm.freq,F529,_xlpm.size,M529+1,_xlpm.F,V529,LOG(1+_xlpm.freq)*LOG(1+_xlpm.size)*_xlpm.F)</f>
        <v>0.46511891419631762</v>
      </c>
      <c r="V529" s="14">
        <f>_xlfn.LET(_xlpm.a,T529,_xlpm.b,R529,2*_xlpm.a*_xlpm.b/(_xlpm.a+_xlpm.b))</f>
        <v>0.73684210526315785</v>
      </c>
      <c r="W529" s="14">
        <f>_xlfn.LET(_xlpm.p,R529,_xlpm.q,T529,LOG(_xlpm.p/_xlpm.q))</f>
        <v>-0.23408320603336796</v>
      </c>
      <c r="X529" s="2"/>
      <c r="AC529" s="2"/>
      <c r="AH529" s="2"/>
      <c r="AI529" s="2"/>
    </row>
    <row r="530" spans="1:35">
      <c r="A530" s="1" t="str">
        <f>_xlfn.LET(_xlpm.sep," : ",CONCATENATE(O530,_xlpm.sep,P530))</f>
        <v>~en~ : [ɛn]</v>
      </c>
      <c r="B530" s="1">
        <f>_xlfn.LET(_xlpm.d,$G530,_xlpm.k,_xlfn.CONCAT(LEFT(TRIM(B$1),1),"*"),COUNTIF(_xlpm.d,_xlpm.k))</f>
        <v>0</v>
      </c>
      <c r="C530" s="1">
        <f>_xlfn.LET(_xlpm.d,$G530,_xlpm.k,_xlfn.CONCAT(LEFT(TRIM(C$1),1),"*"),COUNTIF(_xlpm.d,_xlpm.k))</f>
        <v>0</v>
      </c>
      <c r="D530" s="1">
        <f>_xlfn.LET(_xlpm.d,$G530,_xlpm.k,_xlfn.CONCAT(LEFT(TRIM(D$1),1),"*"),COUNTIF(_xlpm.d,_xlpm.k))</f>
        <v>0</v>
      </c>
      <c r="E530" s="1">
        <f>LOG(F530+1,10)</f>
        <v>1.447158031342219</v>
      </c>
      <c r="F530" s="7">
        <v>27</v>
      </c>
      <c r="G530" s="9" t="s">
        <v>1243</v>
      </c>
      <c r="H530" s="4">
        <f>F530/freq.sum.r6e</f>
        <v>2.1510516252390057E-3</v>
      </c>
      <c r="I530" s="4" t="str">
        <f>_xlfn.LET(_xlpm.sep,":",_xlpm.w,$G530,LEFT(_xlpm.w,FIND(_xlpm.sep,_xlpm.w)-1))</f>
        <v>ɛn</v>
      </c>
      <c r="J530" s="4" t="str">
        <f>_xlfn.LET(_xlpm.sep,":",_xlpm.w,$G530,RIGHT(_xlpm.w,LEN(_xlpm.w)-FIND(_xlpm.sep,_xlpm.w)))</f>
        <v>en</v>
      </c>
      <c r="K530" s="10">
        <f>_xlfn.LET(_xlpm.w,I530,LEN(_xlpm.w))</f>
        <v>2</v>
      </c>
      <c r="L530" s="10">
        <f>_xlfn.LET(_xlpm.w,J530,LEN(_xlpm.w))</f>
        <v>2</v>
      </c>
      <c r="M530" s="10">
        <f>_xlfn.LET(_xlpm.a,K530,_xlpm.b,L530,MAX(_xlpm.a,_xlpm.b))</f>
        <v>2</v>
      </c>
      <c r="N530" s="10">
        <f>_xlfn.LET(_xlpm.d,(K530,L530),MAX(_xlpm.d)-MIN(_xlpm.d))</f>
        <v>0</v>
      </c>
      <c r="O530" s="1" t="str">
        <f>_xlfn.LET(_xlpm.sep,":",_xlpm.w,$G530,_xlfn.CONCAT("~",RIGHT(_xlpm.w,LEN(_xlpm.w)-FIND(_xlpm.sep,_xlpm.w)),"~"))</f>
        <v>~en~</v>
      </c>
      <c r="P530" s="1" t="str">
        <f>_xlfn.LET(_xlpm.sep,":",_xlpm.w,$G530,_xlfn.CONCAT("[",LEFT(_xlpm.w,FIND(_xlpm.sep,_xlpm.w)-1),"]"))</f>
        <v>[ɛn]</v>
      </c>
      <c r="Q530" s="14" cm="1">
        <f t="array" ref="Q530">SUM(_xlfn._xlws.FILTER($H$2:$H$2300,_xlfn.MAP($O$2:$O$2300,_xlfn.LAMBDA(_xlpm.x,_xlpm.x=$O530))))</f>
        <v>6.0548119821542384E-3</v>
      </c>
      <c r="R530" s="14">
        <f>$H530/Q530</f>
        <v>0.35526315789473684</v>
      </c>
      <c r="S530" s="14" cm="1">
        <f t="array" ref="S530">SUM(_xlfn._xlws.FILTER($H$2:$H$2300,_xlfn.MAP($P$2:$P$2300,_xlfn.LAMBDA(_xlpm.x,_xlpm.x=$P530))))</f>
        <v>3.5850860420650094E-3</v>
      </c>
      <c r="T530" s="14">
        <f>$H530/S530</f>
        <v>0.6</v>
      </c>
      <c r="U530" s="14">
        <f>_xlfn.LET(_xlpm.freq,F530,_xlpm.size,M530+1,_xlpm.F,V530,LOG(1+_xlpm.freq)*LOG(1+_xlpm.size)*_xlpm.F)</f>
        <v>0.38883389584466721</v>
      </c>
      <c r="V530" s="14">
        <f>_xlfn.LET(_xlpm.a,T530,_xlpm.b,R530,2*_xlpm.a*_xlpm.b/(_xlpm.a+_xlpm.b))</f>
        <v>0.4462809917355372</v>
      </c>
      <c r="W530" s="14">
        <f>_xlfn.LET(_xlpm.p,R530,_xlpm.q,T530,LOG(_xlpm.p/_xlpm.q))</f>
        <v>-0.22760107850544761</v>
      </c>
      <c r="X530" s="2"/>
      <c r="AC530" s="2"/>
      <c r="AH530" s="2"/>
      <c r="AI530" s="2"/>
    </row>
    <row r="531" spans="1:35">
      <c r="A531" s="1" t="str">
        <f>_xlfn.LET(_xlpm.sep," : ",CONCATENATE(O531,_xlpm.sep,P531))</f>
        <v>~abl~ : [æbl]</v>
      </c>
      <c r="B531" s="1">
        <f>_xlfn.LET(_xlpm.d,$G531,_xlpm.k,_xlfn.CONCAT(LEFT(TRIM(B$1),1),"*"),COUNTIF(_xlpm.d,_xlpm.k))</f>
        <v>0</v>
      </c>
      <c r="C531" s="1">
        <f>_xlfn.LET(_xlpm.d,$G531,_xlpm.k,_xlfn.CONCAT(LEFT(TRIM(C$1),1),"*"),COUNTIF(_xlpm.d,_xlpm.k))</f>
        <v>0</v>
      </c>
      <c r="D531" s="1">
        <f>_xlfn.LET(_xlpm.d,$G531,_xlpm.k,_xlfn.CONCAT(LEFT(TRIM(D$1),1),"*"),COUNTIF(_xlpm.d,_xlpm.k))</f>
        <v>0</v>
      </c>
      <c r="E531" s="1">
        <f>LOG(F531+1,10)</f>
        <v>0.60205999132796229</v>
      </c>
      <c r="F531" s="7">
        <v>3</v>
      </c>
      <c r="G531" s="9" t="s">
        <v>61</v>
      </c>
      <c r="H531" s="4">
        <f>F531/freq.sum.r6e</f>
        <v>2.390057361376673E-4</v>
      </c>
      <c r="I531" s="4" t="str">
        <f>_xlfn.LET(_xlpm.sep,":",_xlpm.w,$G531,LEFT(_xlpm.w,FIND(_xlpm.sep,_xlpm.w)-1))</f>
        <v>æbl</v>
      </c>
      <c r="J531" s="4" t="str">
        <f>_xlfn.LET(_xlpm.sep,":",_xlpm.w,$G531,RIGHT(_xlpm.w,LEN(_xlpm.w)-FIND(_xlpm.sep,_xlpm.w)))</f>
        <v>abl</v>
      </c>
      <c r="K531" s="10">
        <f>_xlfn.LET(_xlpm.w,I531,LEN(_xlpm.w))</f>
        <v>3</v>
      </c>
      <c r="L531" s="10">
        <f>_xlfn.LET(_xlpm.w,J531,LEN(_xlpm.w))</f>
        <v>3</v>
      </c>
      <c r="M531" s="10">
        <f>_xlfn.LET(_xlpm.a,K531,_xlpm.b,L531,MAX(_xlpm.a,_xlpm.b))</f>
        <v>3</v>
      </c>
      <c r="N531" s="10">
        <f>_xlfn.LET(_xlpm.d,(K531,L531),MAX(_xlpm.d)-MIN(_xlpm.d))</f>
        <v>0</v>
      </c>
      <c r="O531" s="1" t="str">
        <f>_xlfn.LET(_xlpm.sep,":",_xlpm.w,$G531,_xlfn.CONCAT("~",RIGHT(_xlpm.w,LEN(_xlpm.w)-FIND(_xlpm.sep,_xlpm.w)),"~"))</f>
        <v>~abl~</v>
      </c>
      <c r="P531" s="1" t="str">
        <f>_xlfn.LET(_xlpm.sep,":",_xlpm.w,$G531,_xlfn.CONCAT("[",LEFT(_xlpm.w,FIND(_xlpm.sep,_xlpm.w)-1),"]"))</f>
        <v>[æbl]</v>
      </c>
      <c r="Q531" s="14" cm="1">
        <f t="array" ref="Q531">SUM(_xlfn._xlws.FILTER($H$2:$H$2300,_xlfn.MAP($O$2:$O$2300,_xlfn.LAMBDA(_xlpm.x,_xlpm.x=$O531))))</f>
        <v>3.9834289356277883E-4</v>
      </c>
      <c r="R531" s="14">
        <f>$H531/Q531</f>
        <v>0.6</v>
      </c>
      <c r="S531" s="14" cm="1">
        <f t="array" ref="S531">SUM(_xlfn._xlws.FILTER($H$2:$H$2300,_xlfn.MAP($P$2:$P$2300,_xlfn.LAMBDA(_xlpm.x,_xlpm.x=$P531))))</f>
        <v>2.390057361376673E-4</v>
      </c>
      <c r="T531" s="14">
        <f>$H531/S531</f>
        <v>1</v>
      </c>
      <c r="U531" s="14">
        <f>_xlfn.LET(_xlpm.freq,F531,_xlpm.size,M531+1,_xlpm.F,V531,LOG(1+_xlpm.freq)*LOG(1+_xlpm.size)*_xlpm.F)</f>
        <v>0.31561640606178698</v>
      </c>
      <c r="V531" s="14">
        <f>_xlfn.LET(_xlpm.a,T531,_xlpm.b,R531,2*_xlpm.a*_xlpm.b/(_xlpm.a+_xlpm.b))</f>
        <v>0.74999999999999989</v>
      </c>
      <c r="W531" s="14">
        <f>_xlfn.LET(_xlpm.p,R531,_xlpm.q,T531,LOG(_xlpm.p/_xlpm.q))</f>
        <v>-0.22184874961635639</v>
      </c>
      <c r="X531" s="2"/>
      <c r="AC531" s="2"/>
      <c r="AH531" s="2"/>
      <c r="AI531" s="2"/>
    </row>
    <row r="532" spans="1:35">
      <c r="A532" s="1" t="str">
        <f>_xlfn.LET(_xlpm.sep," : ",CONCATENATE(O532,_xlpm.sep,P532))</f>
        <v>~adm~ : [ædm]</v>
      </c>
      <c r="B532" s="1">
        <f>_xlfn.LET(_xlpm.d,$G532,_xlpm.k,_xlfn.CONCAT(LEFT(TRIM(B$1),1),"*"),COUNTIF(_xlpm.d,_xlpm.k))</f>
        <v>0</v>
      </c>
      <c r="C532" s="1">
        <f>_xlfn.LET(_xlpm.d,$G532,_xlpm.k,_xlfn.CONCAT(LEFT(TRIM(C$1),1),"*"),COUNTIF(_xlpm.d,_xlpm.k))</f>
        <v>0</v>
      </c>
      <c r="D532" s="1">
        <f>_xlfn.LET(_xlpm.d,$G532,_xlpm.k,_xlfn.CONCAT(LEFT(TRIM(D$1),1),"*"),COUNTIF(_xlpm.d,_xlpm.k))</f>
        <v>0</v>
      </c>
      <c r="E532" s="1">
        <f>LOG(F532+1,10)</f>
        <v>0.60205999132796229</v>
      </c>
      <c r="F532" s="7">
        <v>3</v>
      </c>
      <c r="G532" s="9" t="s">
        <v>66</v>
      </c>
      <c r="H532" s="4">
        <f>F532/freq.sum.r6e</f>
        <v>2.390057361376673E-4</v>
      </c>
      <c r="I532" s="4" t="str">
        <f>_xlfn.LET(_xlpm.sep,":",_xlpm.w,$G532,LEFT(_xlpm.w,FIND(_xlpm.sep,_xlpm.w)-1))</f>
        <v>ædm</v>
      </c>
      <c r="J532" s="4" t="str">
        <f>_xlfn.LET(_xlpm.sep,":",_xlpm.w,$G532,RIGHT(_xlpm.w,LEN(_xlpm.w)-FIND(_xlpm.sep,_xlpm.w)))</f>
        <v>adm</v>
      </c>
      <c r="K532" s="10">
        <f>_xlfn.LET(_xlpm.w,I532,LEN(_xlpm.w))</f>
        <v>3</v>
      </c>
      <c r="L532" s="10">
        <f>_xlfn.LET(_xlpm.w,J532,LEN(_xlpm.w))</f>
        <v>3</v>
      </c>
      <c r="M532" s="10">
        <f>_xlfn.LET(_xlpm.a,K532,_xlpm.b,L532,MAX(_xlpm.a,_xlpm.b))</f>
        <v>3</v>
      </c>
      <c r="N532" s="10">
        <f>_xlfn.LET(_xlpm.d,(K532,L532),MAX(_xlpm.d)-MIN(_xlpm.d))</f>
        <v>0</v>
      </c>
      <c r="O532" s="1" t="str">
        <f>_xlfn.LET(_xlpm.sep,":",_xlpm.w,$G532,_xlfn.CONCAT("~",RIGHT(_xlpm.w,LEN(_xlpm.w)-FIND(_xlpm.sep,_xlpm.w)),"~"))</f>
        <v>~adm~</v>
      </c>
      <c r="P532" s="1" t="str">
        <f>_xlfn.LET(_xlpm.sep,":",_xlpm.w,$G532,_xlfn.CONCAT("[",LEFT(_xlpm.w,FIND(_xlpm.sep,_xlpm.w)-1),"]"))</f>
        <v>[ædm]</v>
      </c>
      <c r="Q532" s="14" cm="1">
        <f t="array" ref="Q532">SUM(_xlfn._xlws.FILTER($H$2:$H$2300,_xlfn.MAP($O$2:$O$2300,_xlfn.LAMBDA(_xlpm.x,_xlpm.x=$O532))))</f>
        <v>3.9834289356277883E-4</v>
      </c>
      <c r="R532" s="14">
        <f>$H532/Q532</f>
        <v>0.6</v>
      </c>
      <c r="S532" s="14" cm="1">
        <f t="array" ref="S532">SUM(_xlfn._xlws.FILTER($H$2:$H$2300,_xlfn.MAP($P$2:$P$2300,_xlfn.LAMBDA(_xlpm.x,_xlpm.x=$P532))))</f>
        <v>2.390057361376673E-4</v>
      </c>
      <c r="T532" s="14">
        <f>$H532/S532</f>
        <v>1</v>
      </c>
      <c r="U532" s="14">
        <f>_xlfn.LET(_xlpm.freq,F532,_xlpm.size,M532+1,_xlpm.F,V532,LOG(1+_xlpm.freq)*LOG(1+_xlpm.size)*_xlpm.F)</f>
        <v>0.31561640606178698</v>
      </c>
      <c r="V532" s="14">
        <f>_xlfn.LET(_xlpm.a,T532,_xlpm.b,R532,2*_xlpm.a*_xlpm.b/(_xlpm.a+_xlpm.b))</f>
        <v>0.74999999999999989</v>
      </c>
      <c r="W532" s="14">
        <f>_xlfn.LET(_xlpm.p,R532,_xlpm.q,T532,LOG(_xlpm.p/_xlpm.q))</f>
        <v>-0.22184874961635639</v>
      </c>
      <c r="X532" s="2"/>
      <c r="AC532" s="2"/>
      <c r="AH532" s="2"/>
      <c r="AI532" s="2"/>
    </row>
    <row r="533" spans="1:35">
      <c r="A533" s="1" t="str">
        <f>_xlfn.LET(_xlpm.sep," : ",CONCATENATE(O533,_xlpm.sep,P533))</f>
        <v>~ansl~ : [ænsl]</v>
      </c>
      <c r="B533" s="1">
        <f>_xlfn.LET(_xlpm.d,$G533,_xlpm.k,_xlfn.CONCAT(LEFT(TRIM(B$1),1),"*"),COUNTIF(_xlpm.d,_xlpm.k))</f>
        <v>0</v>
      </c>
      <c r="C533" s="1">
        <f>_xlfn.LET(_xlpm.d,$G533,_xlpm.k,_xlfn.CONCAT(LEFT(TRIM(C$1),1),"*"),COUNTIF(_xlpm.d,_xlpm.k))</f>
        <v>0</v>
      </c>
      <c r="D533" s="1">
        <f>_xlfn.LET(_xlpm.d,$G533,_xlpm.k,_xlfn.CONCAT(LEFT(TRIM(D$1),1),"*"),COUNTIF(_xlpm.d,_xlpm.k))</f>
        <v>0</v>
      </c>
      <c r="E533" s="1">
        <f>LOG(F533+1,10)</f>
        <v>0.60205999132796229</v>
      </c>
      <c r="F533" s="7">
        <v>3</v>
      </c>
      <c r="G533" s="9" t="s">
        <v>106</v>
      </c>
      <c r="H533" s="4">
        <f>F533/freq.sum.r6e</f>
        <v>2.390057361376673E-4</v>
      </c>
      <c r="I533" s="4" t="str">
        <f>_xlfn.LET(_xlpm.sep,":",_xlpm.w,$G533,LEFT(_xlpm.w,FIND(_xlpm.sep,_xlpm.w)-1))</f>
        <v>ænsl</v>
      </c>
      <c r="J533" s="4" t="str">
        <f>_xlfn.LET(_xlpm.sep,":",_xlpm.w,$G533,RIGHT(_xlpm.w,LEN(_xlpm.w)-FIND(_xlpm.sep,_xlpm.w)))</f>
        <v>ansl</v>
      </c>
      <c r="K533" s="10">
        <f>_xlfn.LET(_xlpm.w,I533,LEN(_xlpm.w))</f>
        <v>4</v>
      </c>
      <c r="L533" s="10">
        <f>_xlfn.LET(_xlpm.w,J533,LEN(_xlpm.w))</f>
        <v>4</v>
      </c>
      <c r="M533" s="10">
        <f>_xlfn.LET(_xlpm.a,K533,_xlpm.b,L533,MAX(_xlpm.a,_xlpm.b))</f>
        <v>4</v>
      </c>
      <c r="N533" s="10">
        <f>_xlfn.LET(_xlpm.d,(K533,L533),MAX(_xlpm.d)-MIN(_xlpm.d))</f>
        <v>0</v>
      </c>
      <c r="O533" s="1" t="str">
        <f>_xlfn.LET(_xlpm.sep,":",_xlpm.w,$G533,_xlfn.CONCAT("~",RIGHT(_xlpm.w,LEN(_xlpm.w)-FIND(_xlpm.sep,_xlpm.w)),"~"))</f>
        <v>~ansl~</v>
      </c>
      <c r="P533" s="1" t="str">
        <f>_xlfn.LET(_xlpm.sep,":",_xlpm.w,$G533,_xlfn.CONCAT("[",LEFT(_xlpm.w,FIND(_xlpm.sep,_xlpm.w)-1),"]"))</f>
        <v>[ænsl]</v>
      </c>
      <c r="Q533" s="14" cm="1">
        <f t="array" ref="Q533">SUM(_xlfn._xlws.FILTER($H$2:$H$2300,_xlfn.MAP($O$2:$O$2300,_xlfn.LAMBDA(_xlpm.x,_xlpm.x=$O533))))</f>
        <v>3.9834289356277883E-4</v>
      </c>
      <c r="R533" s="14">
        <f>$H533/Q533</f>
        <v>0.6</v>
      </c>
      <c r="S533" s="14" cm="1">
        <f t="array" ref="S533">SUM(_xlfn._xlws.FILTER($H$2:$H$2300,_xlfn.MAP($P$2:$P$2300,_xlfn.LAMBDA(_xlpm.x,_xlpm.x=$P533))))</f>
        <v>2.390057361376673E-4</v>
      </c>
      <c r="T533" s="14">
        <f>$H533/S533</f>
        <v>1</v>
      </c>
      <c r="U533" s="14">
        <f>_xlfn.LET(_xlpm.freq,F533,_xlpm.size,M533+1,_xlpm.F,V533,LOG(1+_xlpm.freq)*LOG(1+_xlpm.size)*_xlpm.F)</f>
        <v>0.35137030129336466</v>
      </c>
      <c r="V533" s="14">
        <f>_xlfn.LET(_xlpm.a,T533,_xlpm.b,R533,2*_xlpm.a*_xlpm.b/(_xlpm.a+_xlpm.b))</f>
        <v>0.74999999999999989</v>
      </c>
      <c r="W533" s="14">
        <f>_xlfn.LET(_xlpm.p,R533,_xlpm.q,T533,LOG(_xlpm.p/_xlpm.q))</f>
        <v>-0.22184874961635639</v>
      </c>
      <c r="X533" s="2"/>
      <c r="AC533" s="2"/>
      <c r="AH533" s="2"/>
      <c r="AI533" s="2"/>
    </row>
    <row r="534" spans="1:35">
      <c r="A534" s="1" t="str">
        <f>_xlfn.LET(_xlpm.sep," : ",CONCATENATE(O534,_xlpm.sep,P534))</f>
        <v>~onf~ : [ɑnf]</v>
      </c>
      <c r="B534" s="1">
        <f>_xlfn.LET(_xlpm.d,$G534,_xlpm.k,_xlfn.CONCAT(LEFT(TRIM(B$1),1),"*"),COUNTIF(_xlpm.d,_xlpm.k))</f>
        <v>0</v>
      </c>
      <c r="C534" s="1">
        <f>_xlfn.LET(_xlpm.d,$G534,_xlpm.k,_xlfn.CONCAT(LEFT(TRIM(C$1),1),"*"),COUNTIF(_xlpm.d,_xlpm.k))</f>
        <v>0</v>
      </c>
      <c r="D534" s="1">
        <f>_xlfn.LET(_xlpm.d,$G534,_xlpm.k,_xlfn.CONCAT(LEFT(TRIM(D$1),1),"*"),COUNTIF(_xlpm.d,_xlpm.k))</f>
        <v>0</v>
      </c>
      <c r="E534" s="1">
        <f>LOG(F534+1,10)</f>
        <v>0.8450980400142567</v>
      </c>
      <c r="F534" s="7">
        <v>6</v>
      </c>
      <c r="G534" s="9" t="s">
        <v>1307</v>
      </c>
      <c r="H534" s="4">
        <f>F534/freq.sum.r6e</f>
        <v>4.7801147227533459E-4</v>
      </c>
      <c r="I534" s="1" t="str">
        <f>_xlfn.LET(_xlpm.sep,":",_xlpm.w,$G534,LEFT(_xlpm.w,FIND(_xlpm.sep,_xlpm.w)-1))</f>
        <v>ɑnf</v>
      </c>
      <c r="J534" s="1" t="str">
        <f>_xlfn.LET(_xlpm.sep,":",_xlpm.w,$G534,RIGHT(_xlpm.w,LEN(_xlpm.w)-FIND(_xlpm.sep,_xlpm.w)))</f>
        <v>onf</v>
      </c>
      <c r="K534" s="10">
        <f>_xlfn.LET(_xlpm.w,I534,LEN(_xlpm.w))</f>
        <v>3</v>
      </c>
      <c r="L534" s="10">
        <f>_xlfn.LET(_xlpm.w,J534,LEN(_xlpm.w))</f>
        <v>3</v>
      </c>
      <c r="M534" s="10">
        <f>_xlfn.LET(_xlpm.a,K534,_xlpm.b,L534,MAX(_xlpm.a,_xlpm.b))</f>
        <v>3</v>
      </c>
      <c r="N534" s="10">
        <f>_xlfn.LET(_xlpm.d,(K534,L534),MAX(_xlpm.d)-MIN(_xlpm.d))</f>
        <v>0</v>
      </c>
      <c r="O534" s="1" t="str">
        <f>_xlfn.LET(_xlpm.sep,":",_xlpm.w,$G534,_xlfn.CONCAT("~",RIGHT(_xlpm.w,LEN(_xlpm.w)-FIND(_xlpm.sep,_xlpm.w)),"~"))</f>
        <v>~onf~</v>
      </c>
      <c r="P534" s="1" t="str">
        <f>_xlfn.LET(_xlpm.sep,":",_xlpm.w,$G534,_xlfn.CONCAT("[",LEFT(_xlpm.w,FIND(_xlpm.sep,_xlpm.w)-1),"]"))</f>
        <v>[ɑnf]</v>
      </c>
      <c r="Q534" s="14" cm="1">
        <f t="array" ref="Q534">SUM(_xlfn._xlws.FILTER($H$2:$H$2300,_xlfn.MAP($O$2:$O$2300,_xlfn.LAMBDA(_xlpm.x,_xlpm.x=$O534))))</f>
        <v>7.9668578712555765E-4</v>
      </c>
      <c r="R534" s="14">
        <f>$H534/Q534</f>
        <v>0.6</v>
      </c>
      <c r="S534" s="14" cm="1">
        <f t="array" ref="S534">SUM(_xlfn._xlws.FILTER($H$2:$H$2300,_xlfn.MAP($P$2:$P$2300,_xlfn.LAMBDA(_xlpm.x,_xlpm.x=$P534))))</f>
        <v>4.7801147227533459E-4</v>
      </c>
      <c r="T534" s="14">
        <f>$H534/S534</f>
        <v>1</v>
      </c>
      <c r="U534" s="14">
        <f>_xlfn.LET(_xlpm.freq,F534,_xlpm.size,M534+1,_xlpm.F,V534,LOG(1+_xlpm.freq)*LOG(1+_xlpm.size)*_xlpm.F)</f>
        <v>0.44302363551984447</v>
      </c>
      <c r="V534" s="14">
        <f>_xlfn.LET(_xlpm.a,T534,_xlpm.b,R534,2*_xlpm.a*_xlpm.b/(_xlpm.a+_xlpm.b))</f>
        <v>0.74999999999999989</v>
      </c>
      <c r="W534" s="14">
        <f>_xlfn.LET(_xlpm.p,R534,_xlpm.q,T534,LOG(_xlpm.p/_xlpm.q))</f>
        <v>-0.22184874961635639</v>
      </c>
      <c r="X534" s="2"/>
      <c r="AC534" s="2"/>
      <c r="AH534" s="2"/>
      <c r="AI534" s="2"/>
    </row>
    <row r="535" spans="1:35">
      <c r="A535" s="1" t="str">
        <f>_xlfn.LET(_xlpm.sep," : ",CONCATENATE(O535,_xlpm.sep,P535))</f>
        <v>~ont~ : [ɑnt]</v>
      </c>
      <c r="B535" s="1">
        <f>_xlfn.LET(_xlpm.d,$G535,_xlpm.k,_xlfn.CONCAT(LEFT(TRIM(B$1),1),"*"),COUNTIF(_xlpm.d,_xlpm.k))</f>
        <v>0</v>
      </c>
      <c r="C535" s="1">
        <f>_xlfn.LET(_xlpm.d,$G535,_xlpm.k,_xlfn.CONCAT(LEFT(TRIM(C$1),1),"*"),COUNTIF(_xlpm.d,_xlpm.k))</f>
        <v>0</v>
      </c>
      <c r="D535" s="1">
        <f>_xlfn.LET(_xlpm.d,$G535,_xlpm.k,_xlfn.CONCAT(LEFT(TRIM(D$1),1),"*"),COUNTIF(_xlpm.d,_xlpm.k))</f>
        <v>0</v>
      </c>
      <c r="E535" s="1">
        <f>LOG(F535+1,10)</f>
        <v>0.77815125038364352</v>
      </c>
      <c r="F535" s="7">
        <v>5</v>
      </c>
      <c r="G535" s="9" t="s">
        <v>1360</v>
      </c>
      <c r="H535" s="4">
        <f>F535/freq.sum.r6e</f>
        <v>3.9834289356277883E-4</v>
      </c>
      <c r="I535" s="4" t="str">
        <f>_xlfn.LET(_xlpm.sep,":",_xlpm.w,$G535,LEFT(_xlpm.w,FIND(_xlpm.sep,_xlpm.w)-1))</f>
        <v>ɑnt</v>
      </c>
      <c r="J535" s="4" t="str">
        <f>_xlfn.LET(_xlpm.sep,":",_xlpm.w,$G535,RIGHT(_xlpm.w,LEN(_xlpm.w)-FIND(_xlpm.sep,_xlpm.w)))</f>
        <v>ont</v>
      </c>
      <c r="K535" s="10">
        <f>_xlfn.LET(_xlpm.w,I535,LEN(_xlpm.w))</f>
        <v>3</v>
      </c>
      <c r="L535" s="10">
        <f>_xlfn.LET(_xlpm.w,J535,LEN(_xlpm.w))</f>
        <v>3</v>
      </c>
      <c r="M535" s="10">
        <f>_xlfn.LET(_xlpm.a,K535,_xlpm.b,L535,MAX(_xlpm.a,_xlpm.b))</f>
        <v>3</v>
      </c>
      <c r="N535" s="10">
        <f>_xlfn.LET(_xlpm.d,(K535,L535),MAX(_xlpm.d)-MIN(_xlpm.d))</f>
        <v>0</v>
      </c>
      <c r="O535" s="1" t="str">
        <f>_xlfn.LET(_xlpm.sep,":",_xlpm.w,$G535,_xlfn.CONCAT("~",RIGHT(_xlpm.w,LEN(_xlpm.w)-FIND(_xlpm.sep,_xlpm.w)),"~"))</f>
        <v>~ont~</v>
      </c>
      <c r="P535" s="1" t="str">
        <f>_xlfn.LET(_xlpm.sep,":",_xlpm.w,$G535,_xlfn.CONCAT("[",LEFT(_xlpm.w,FIND(_xlpm.sep,_xlpm.w)-1),"]"))</f>
        <v>[ɑnt]</v>
      </c>
      <c r="Q535" s="14" cm="1">
        <f t="array" ref="Q535">SUM(_xlfn._xlws.FILTER($H$2:$H$2300,_xlfn.MAP($O$2:$O$2300,_xlfn.LAMBDA(_xlpm.x,_xlpm.x=$O535))))</f>
        <v>1.1950286806883365E-3</v>
      </c>
      <c r="R535" s="14">
        <f>$H535/Q535</f>
        <v>0.33333333333333331</v>
      </c>
      <c r="S535" s="14" cm="1">
        <f t="array" ref="S535">SUM(_xlfn._xlws.FILTER($H$2:$H$2300,_xlfn.MAP($P$2:$P$2300,_xlfn.LAMBDA(_xlpm.x,_xlpm.x=$P535))))</f>
        <v>7.1701720841300183E-4</v>
      </c>
      <c r="T535" s="14">
        <f>$H535/S535</f>
        <v>0.55555555555555558</v>
      </c>
      <c r="U535" s="14">
        <f>_xlfn.LET(_xlpm.freq,F535,_xlpm.size,M535+1,_xlpm.F,V535,LOG(1+_xlpm.freq)*LOG(1+_xlpm.size)*_xlpm.F)</f>
        <v>0.22662682618947244</v>
      </c>
      <c r="V535" s="14">
        <f>_xlfn.LET(_xlpm.a,T535,_xlpm.b,R535,2*_xlpm.a*_xlpm.b/(_xlpm.a+_xlpm.b))</f>
        <v>0.41666666666666669</v>
      </c>
      <c r="W535" s="14">
        <f>_xlfn.LET(_xlpm.p,R535,_xlpm.q,T535,LOG(_xlpm.p/_xlpm.q))</f>
        <v>-0.22184874961635639</v>
      </c>
      <c r="X535" s="2"/>
      <c r="AC535" s="2"/>
      <c r="AH535" s="2"/>
      <c r="AI535" s="2"/>
    </row>
    <row r="536" spans="1:35">
      <c r="A536" s="1" t="str">
        <f>_xlfn.LET(_xlpm.sep," : ",CONCATENATE(O536,_xlpm.sep,P536))</f>
        <v>~opt~ : [ɑpʃ]</v>
      </c>
      <c r="B536" s="1">
        <f>_xlfn.LET(_xlpm.d,$G536,_xlpm.k,_xlfn.CONCAT(LEFT(TRIM(B$1),1),"*"),COUNTIF(_xlpm.d,_xlpm.k))</f>
        <v>0</v>
      </c>
      <c r="C536" s="1">
        <f>_xlfn.LET(_xlpm.d,$G536,_xlpm.k,_xlfn.CONCAT(LEFT(TRIM(C$1),1),"*"),COUNTIF(_xlpm.d,_xlpm.k))</f>
        <v>0</v>
      </c>
      <c r="D536" s="1">
        <f>_xlfn.LET(_xlpm.d,$G536,_xlpm.k,_xlfn.CONCAT(LEFT(TRIM(D$1),1),"*"),COUNTIF(_xlpm.d,_xlpm.k))</f>
        <v>0</v>
      </c>
      <c r="E536" s="1">
        <f>LOG(F536+1,10)</f>
        <v>0.60205999132796229</v>
      </c>
      <c r="F536" s="7">
        <v>3</v>
      </c>
      <c r="G536" s="9" t="s">
        <v>1460</v>
      </c>
      <c r="H536" s="4">
        <f>F536/freq.sum.r6e</f>
        <v>2.390057361376673E-4</v>
      </c>
      <c r="I536" s="1" t="str">
        <f>_xlfn.LET(_xlpm.sep,":",_xlpm.w,$G536,LEFT(_xlpm.w,FIND(_xlpm.sep,_xlpm.w)-1))</f>
        <v>ɑpʃ</v>
      </c>
      <c r="J536" s="1" t="str">
        <f>_xlfn.LET(_xlpm.sep,":",_xlpm.w,$G536,RIGHT(_xlpm.w,LEN(_xlpm.w)-FIND(_xlpm.sep,_xlpm.w)))</f>
        <v>opt</v>
      </c>
      <c r="K536" s="10">
        <f>_xlfn.LET(_xlpm.w,I536,LEN(_xlpm.w))</f>
        <v>3</v>
      </c>
      <c r="L536" s="10">
        <f>_xlfn.LET(_xlpm.w,J536,LEN(_xlpm.w))</f>
        <v>3</v>
      </c>
      <c r="M536" s="10">
        <f>_xlfn.LET(_xlpm.a,K536,_xlpm.b,L536,MAX(_xlpm.a,_xlpm.b))</f>
        <v>3</v>
      </c>
      <c r="N536" s="10">
        <f>_xlfn.LET(_xlpm.d,(K536,L536),MAX(_xlpm.d)-MIN(_xlpm.d))</f>
        <v>0</v>
      </c>
      <c r="O536" s="1" t="str">
        <f>_xlfn.LET(_xlpm.sep,":",_xlpm.w,$G536,_xlfn.CONCAT("~",RIGHT(_xlpm.w,LEN(_xlpm.w)-FIND(_xlpm.sep,_xlpm.w)),"~"))</f>
        <v>~opt~</v>
      </c>
      <c r="P536" s="1" t="str">
        <f>_xlfn.LET(_xlpm.sep,":",_xlpm.w,$G536,_xlfn.CONCAT("[",LEFT(_xlpm.w,FIND(_xlpm.sep,_xlpm.w)-1),"]"))</f>
        <v>[ɑpʃ]</v>
      </c>
      <c r="Q536" s="14" cm="1">
        <f t="array" ref="Q536">SUM(_xlfn._xlws.FILTER($H$2:$H$2302,_xlfn.MAP($O$2:$O$2302,_xlfn.LAMBDA(_xlpm.x,_xlpm.x=$O536))))</f>
        <v>3.9834289356277883E-4</v>
      </c>
      <c r="R536" s="14">
        <f>$H536/Q536</f>
        <v>0.6</v>
      </c>
      <c r="S536" s="14" cm="1">
        <f t="array" ref="S536">SUM(_xlfn._xlws.FILTER($H$2:$H$2302,_xlfn.MAP($P$2:$P$2302,_xlfn.LAMBDA(_xlpm.x,_xlpm.x=$P536))))</f>
        <v>2.390057361376673E-4</v>
      </c>
      <c r="T536" s="14">
        <f>$H536/S536</f>
        <v>1</v>
      </c>
      <c r="U536" s="14">
        <f>_xlfn.LET(_xlpm.freq,F536,_xlpm.size,M536+1,_xlpm.F,V536,LOG(1+_xlpm.freq)*LOG(1+_xlpm.size)*_xlpm.F)</f>
        <v>0.31561640606178698</v>
      </c>
      <c r="V536" s="14">
        <f>_xlfn.LET(_xlpm.a,T536,_xlpm.b,R536,2*_xlpm.a*_xlpm.b/(_xlpm.a+_xlpm.b))</f>
        <v>0.74999999999999989</v>
      </c>
      <c r="W536" s="14">
        <f>_xlfn.LET(_xlpm.p,R536,_xlpm.q,T536,LOG(_xlpm.p/_xlpm.q))</f>
        <v>-0.22184874961635639</v>
      </c>
      <c r="X536" s="2"/>
      <c r="AC536" s="2"/>
      <c r="AH536" s="2"/>
      <c r="AI536" s="2"/>
    </row>
    <row r="537" spans="1:35">
      <c r="A537" s="1" t="str">
        <f>_xlfn.LET(_xlpm.sep," : ",CONCATENATE(O537,_xlpm.sep,P537))</f>
        <v>~ord~ : [ɜɹd]</v>
      </c>
      <c r="B537" s="1">
        <f>_xlfn.LET(_xlpm.d,$G537,_xlpm.k,_xlfn.CONCAT(LEFT(TRIM(B$1),1),"*"),COUNTIF(_xlpm.d,_xlpm.k))</f>
        <v>0</v>
      </c>
      <c r="C537" s="1">
        <f>_xlfn.LET(_xlpm.d,$G537,_xlpm.k,_xlfn.CONCAT(LEFT(TRIM(C$1),1),"*"),COUNTIF(_xlpm.d,_xlpm.k))</f>
        <v>0</v>
      </c>
      <c r="D537" s="1">
        <f>_xlfn.LET(_xlpm.d,$G537,_xlpm.k,_xlfn.CONCAT(LEFT(TRIM(D$1),1),"*"),COUNTIF(_xlpm.d,_xlpm.k))</f>
        <v>0</v>
      </c>
      <c r="E537" s="1">
        <f>LOG(F537+1,10)</f>
        <v>0.30102999566398114</v>
      </c>
      <c r="F537" s="7">
        <v>1</v>
      </c>
      <c r="G537" s="9" t="s">
        <v>1869</v>
      </c>
      <c r="H537" s="4">
        <f>F537/freq.sum.r6e</f>
        <v>7.9668578712555765E-5</v>
      </c>
      <c r="I537" s="1" t="str">
        <f>_xlfn.LET(_xlpm.sep,":",_xlpm.w,$G537,LEFT(_xlpm.w,FIND(_xlpm.sep,_xlpm.w)-1))</f>
        <v>ɜɹd</v>
      </c>
      <c r="J537" s="1" t="str">
        <f>_xlfn.LET(_xlpm.sep,":",_xlpm.w,$G537,RIGHT(_xlpm.w,LEN(_xlpm.w)-FIND(_xlpm.sep,_xlpm.w)))</f>
        <v>ord</v>
      </c>
      <c r="K537" s="10">
        <f>_xlfn.LET(_xlpm.w,I537,LEN(_xlpm.w))</f>
        <v>3</v>
      </c>
      <c r="L537" s="10">
        <f>_xlfn.LET(_xlpm.w,J537,LEN(_xlpm.w))</f>
        <v>3</v>
      </c>
      <c r="M537" s="10">
        <f>_xlfn.LET(_xlpm.a,K537,_xlpm.b,L537,MAX(_xlpm.a,_xlpm.b))</f>
        <v>3</v>
      </c>
      <c r="N537" s="10">
        <f>_xlfn.LET(_xlpm.d,(K537,L537),MAX(_xlpm.d)-MIN(_xlpm.d))</f>
        <v>0</v>
      </c>
      <c r="O537" s="1" t="str">
        <f>_xlfn.LET(_xlpm.sep,":",_xlpm.w,$G537,_xlfn.CONCAT("~",RIGHT(_xlpm.w,LEN(_xlpm.w)-FIND(_xlpm.sep,_xlpm.w)),"~"))</f>
        <v>~ord~</v>
      </c>
      <c r="P537" s="1" t="str">
        <f>_xlfn.LET(_xlpm.sep,":",_xlpm.w,$G537,_xlfn.CONCAT("[",LEFT(_xlpm.w,FIND(_xlpm.sep,_xlpm.w)-1),"]"))</f>
        <v>[ɜɹd]</v>
      </c>
      <c r="Q537" s="14" cm="1">
        <f t="array" ref="Q537">SUM(_xlfn._xlws.FILTER($H$2:$H$2302,_xlfn.MAP($O$2:$O$2302,_xlfn.LAMBDA(_xlpm.x,_xlpm.x=$O537))))</f>
        <v>1.1950286806883365E-3</v>
      </c>
      <c r="R537" s="14">
        <f>$H537/Q537</f>
        <v>6.6666666666666666E-2</v>
      </c>
      <c r="S537" s="14" cm="1">
        <f t="array" ref="S537">SUM(_xlfn._xlws.FILTER($H$2:$H$2302,_xlfn.MAP($P$2:$P$2302,_xlfn.LAMBDA(_xlpm.x,_xlpm.x=$P537))))</f>
        <v>7.1701720841300183E-4</v>
      </c>
      <c r="T537" s="14">
        <f>$H537/S537</f>
        <v>0.11111111111111112</v>
      </c>
      <c r="U537" s="14">
        <f>_xlfn.LET(_xlpm.freq,F537,_xlpm.size,M537+1,_xlpm.F,V537,LOG(1+_xlpm.freq)*LOG(1+_xlpm.size)*_xlpm.F)</f>
        <v>1.7534244781210389E-2</v>
      </c>
      <c r="V537" s="14">
        <f>_xlfn.LET(_xlpm.a,T537,_xlpm.b,R537,2*_xlpm.a*_xlpm.b/(_xlpm.a+_xlpm.b))</f>
        <v>8.3333333333333329E-2</v>
      </c>
      <c r="W537" s="14">
        <f>_xlfn.LET(_xlpm.p,R537,_xlpm.q,T537,LOG(_xlpm.p/_xlpm.q))</f>
        <v>-0.22184874961635639</v>
      </c>
      <c r="X537" s="2"/>
      <c r="AC537" s="2"/>
      <c r="AH537" s="2"/>
      <c r="AI537" s="2"/>
    </row>
    <row r="538" spans="1:35">
      <c r="A538" s="1" t="str">
        <f>_xlfn.LET(_xlpm.sep," : ",CONCATENATE(O538,_xlpm.sep,P538))</f>
        <v>~id~ : [ɪdʒ]</v>
      </c>
      <c r="B538" s="1">
        <f>_xlfn.LET(_xlpm.d,$G538,_xlpm.k,_xlfn.CONCAT(LEFT(TRIM(B$1),1),"*"),COUNTIF(_xlpm.d,_xlpm.k))</f>
        <v>0</v>
      </c>
      <c r="C538" s="1">
        <f>_xlfn.LET(_xlpm.d,$G538,_xlpm.k,_xlfn.CONCAT(LEFT(TRIM(C$1),1),"*"),COUNTIF(_xlpm.d,_xlpm.k))</f>
        <v>0</v>
      </c>
      <c r="D538" s="1">
        <f>_xlfn.LET(_xlpm.d,$G538,_xlpm.k,_xlfn.CONCAT(LEFT(TRIM(D$1),1),"*"),COUNTIF(_xlpm.d,_xlpm.k))</f>
        <v>0</v>
      </c>
      <c r="E538" s="1">
        <f>LOG(F538+1,10)</f>
        <v>0.47712125471966244</v>
      </c>
      <c r="F538" s="7">
        <v>2</v>
      </c>
      <c r="G538" s="9" t="s">
        <v>900</v>
      </c>
      <c r="H538" s="4">
        <f>F538/freq.sum.r6e</f>
        <v>1.5933715742511153E-4</v>
      </c>
      <c r="I538" s="1" t="str">
        <f>_xlfn.LET(_xlpm.sep,":",_xlpm.w,$G538,LEFT(_xlpm.w,FIND(_xlpm.sep,_xlpm.w)-1))</f>
        <v>ɪdʒ</v>
      </c>
      <c r="J538" s="1" t="str">
        <f>_xlfn.LET(_xlpm.sep,":",_xlpm.w,$G538,RIGHT(_xlpm.w,LEN(_xlpm.w)-FIND(_xlpm.sep,_xlpm.w)))</f>
        <v>id</v>
      </c>
      <c r="K538" s="10">
        <f>_xlfn.LET(_xlpm.w,I538,LEN(_xlpm.w))</f>
        <v>3</v>
      </c>
      <c r="L538" s="10">
        <f>_xlfn.LET(_xlpm.w,J538,LEN(_xlpm.w))</f>
        <v>2</v>
      </c>
      <c r="M538" s="10">
        <f>_xlfn.LET(_xlpm.a,K538,_xlpm.b,L538,MAX(_xlpm.a,_xlpm.b))</f>
        <v>3</v>
      </c>
      <c r="N538" s="10">
        <f>_xlfn.LET(_xlpm.d,(K538,L538),MAX(_xlpm.d)-MIN(_xlpm.d))</f>
        <v>1</v>
      </c>
      <c r="O538" s="1" t="str">
        <f>_xlfn.LET(_xlpm.sep,":",_xlpm.w,$G538,_xlfn.CONCAT("~",RIGHT(_xlpm.w,LEN(_xlpm.w)-FIND(_xlpm.sep,_xlpm.w)),"~"))</f>
        <v>~id~</v>
      </c>
      <c r="P538" s="1" t="str">
        <f>_xlfn.LET(_xlpm.sep,":",_xlpm.w,$G538,_xlfn.CONCAT("[",LEFT(_xlpm.w,FIND(_xlpm.sep,_xlpm.w)-1),"]"))</f>
        <v>[ɪdʒ]</v>
      </c>
      <c r="Q538" s="14" cm="1">
        <f t="array" ref="Q538">SUM(_xlfn._xlws.FILTER($H$2:$H$2302,_xlfn.MAP($O$2:$O$2302,_xlfn.LAMBDA(_xlpm.x,_xlpm.x=$O538))))</f>
        <v>3.1867431485022306E-3</v>
      </c>
      <c r="R538" s="14">
        <f>$H538/Q538</f>
        <v>0.05</v>
      </c>
      <c r="S538" s="14" cm="1">
        <f t="array" ref="S538">SUM(_xlfn._xlws.FILTER($H$2:$H$2302,_xlfn.MAP($P$2:$P$2302,_xlfn.LAMBDA(_xlpm.x,_xlpm.x=$P538))))</f>
        <v>1.9120458891013381E-3</v>
      </c>
      <c r="T538" s="14">
        <f>$H538/S538</f>
        <v>8.3333333333333343E-2</v>
      </c>
      <c r="U538" s="14">
        <f>_xlfn.LET(_xlpm.freq,F538,_xlpm.size,M538+1,_xlpm.F,V538,LOG(1+_xlpm.freq)*LOG(1+_xlpm.size)*_xlpm.F)</f>
        <v>2.0843340342513075E-2</v>
      </c>
      <c r="V538" s="14">
        <f>_xlfn.LET(_xlpm.a,T538,_xlpm.b,R538,2*_xlpm.a*_xlpm.b/(_xlpm.a+_xlpm.b))</f>
        <v>6.25E-2</v>
      </c>
      <c r="W538" s="14">
        <f>_xlfn.LET(_xlpm.p,R538,_xlpm.q,T538,LOG(_xlpm.p/_xlpm.q))</f>
        <v>-0.22184874961635639</v>
      </c>
      <c r="X538" s="2"/>
      <c r="AC538" s="2"/>
      <c r="AH538" s="2"/>
      <c r="AI538" s="2"/>
    </row>
    <row r="539" spans="1:35">
      <c r="A539" s="1" t="str">
        <f>_xlfn.LET(_xlpm.sep," : ",CONCATENATE(O539,_xlpm.sep,P539))</f>
        <v>~els~ : [ɛls]</v>
      </c>
      <c r="B539" s="1">
        <f>_xlfn.LET(_xlpm.d,$G539,_xlpm.k,_xlfn.CONCAT(LEFT(TRIM(B$1),1),"*"),COUNTIF(_xlpm.d,_xlpm.k))</f>
        <v>0</v>
      </c>
      <c r="C539" s="1">
        <f>_xlfn.LET(_xlpm.d,$G539,_xlpm.k,_xlfn.CONCAT(LEFT(TRIM(C$1),1),"*"),COUNTIF(_xlpm.d,_xlpm.k))</f>
        <v>0</v>
      </c>
      <c r="D539" s="1">
        <f>_xlfn.LET(_xlpm.d,$G539,_xlpm.k,_xlfn.CONCAT(LEFT(TRIM(D$1),1),"*"),COUNTIF(_xlpm.d,_xlpm.k))</f>
        <v>0</v>
      </c>
      <c r="E539" s="1">
        <f>LOG(F539+1,10)</f>
        <v>0.30102999566398114</v>
      </c>
      <c r="F539" s="7">
        <v>1</v>
      </c>
      <c r="G539" s="9" t="s">
        <v>1121</v>
      </c>
      <c r="H539" s="4">
        <f>F539/freq.sum.r6e</f>
        <v>7.9668578712555765E-5</v>
      </c>
      <c r="I539" s="4" t="str">
        <f>_xlfn.LET(_xlpm.sep,":",_xlpm.w,$G539,LEFT(_xlpm.w,FIND(_xlpm.sep,_xlpm.w)-1))</f>
        <v>ɛls</v>
      </c>
      <c r="J539" s="4" t="str">
        <f>_xlfn.LET(_xlpm.sep,":",_xlpm.w,$G539,RIGHT(_xlpm.w,LEN(_xlpm.w)-FIND(_xlpm.sep,_xlpm.w)))</f>
        <v>els</v>
      </c>
      <c r="K539" s="10">
        <f>_xlfn.LET(_xlpm.w,I539,LEN(_xlpm.w))</f>
        <v>3</v>
      </c>
      <c r="L539" s="10">
        <f>_xlfn.LET(_xlpm.w,J539,LEN(_xlpm.w))</f>
        <v>3</v>
      </c>
      <c r="M539" s="10">
        <f>_xlfn.LET(_xlpm.a,K539,_xlpm.b,L539,MAX(_xlpm.a,_xlpm.b))</f>
        <v>3</v>
      </c>
      <c r="N539" s="10">
        <f>_xlfn.LET(_xlpm.d,(K539,L539),MAX(_xlpm.d)-MIN(_xlpm.d))</f>
        <v>0</v>
      </c>
      <c r="O539" s="1" t="str">
        <f>_xlfn.LET(_xlpm.sep,":",_xlpm.w,$G539,_xlfn.CONCAT("~",RIGHT(_xlpm.w,LEN(_xlpm.w)-FIND(_xlpm.sep,_xlpm.w)),"~"))</f>
        <v>~els~</v>
      </c>
      <c r="P539" s="1" t="str">
        <f>_xlfn.LET(_xlpm.sep,":",_xlpm.w,$G539,_xlfn.CONCAT("[",LEFT(_xlpm.w,FIND(_xlpm.sep,_xlpm.w)-1),"]"))</f>
        <v>[ɛls]</v>
      </c>
      <c r="Q539" s="14" cm="1">
        <f t="array" ref="Q539">SUM(_xlfn._xlws.FILTER($H$2:$H$2300,_xlfn.MAP($O$2:$O$2300,_xlfn.LAMBDA(_xlpm.x,_xlpm.x=$O539))))</f>
        <v>3.9834289356277883E-4</v>
      </c>
      <c r="R539" s="14">
        <f>$H539/Q539</f>
        <v>0.2</v>
      </c>
      <c r="S539" s="14" cm="1">
        <f t="array" ref="S539">SUM(_xlfn._xlws.FILTER($H$2:$H$2300,_xlfn.MAP($P$2:$P$2300,_xlfn.LAMBDA(_xlpm.x,_xlpm.x=$P539))))</f>
        <v>2.390057361376673E-4</v>
      </c>
      <c r="T539" s="14">
        <f>$H539/S539</f>
        <v>0.33333333333333331</v>
      </c>
      <c r="U539" s="14">
        <f>_xlfn.LET(_xlpm.freq,F539,_xlpm.size,M539+1,_xlpm.F,V539,LOG(1+_xlpm.freq)*LOG(1+_xlpm.size)*_xlpm.F)</f>
        <v>5.260273434363117E-2</v>
      </c>
      <c r="V539" s="14">
        <f>_xlfn.LET(_xlpm.a,T539,_xlpm.b,R539,2*_xlpm.a*_xlpm.b/(_xlpm.a+_xlpm.b))</f>
        <v>0.25</v>
      </c>
      <c r="W539" s="14">
        <f>_xlfn.LET(_xlpm.p,R539,_xlpm.q,T539,LOG(_xlpm.p/_xlpm.q))</f>
        <v>-0.22184874961635631</v>
      </c>
      <c r="X539" s="2"/>
      <c r="AC539" s="2"/>
      <c r="AH539" s="2"/>
      <c r="AI539" s="2"/>
    </row>
    <row r="540" spans="1:35">
      <c r="A540" s="1" t="str">
        <f>_xlfn.LET(_xlpm.sep," : ",CONCATENATE(O540,_xlpm.sep,P540))</f>
        <v>~els~ : [ɛlz]</v>
      </c>
      <c r="B540" s="1">
        <f>_xlfn.LET(_xlpm.d,$G540,_xlpm.k,_xlfn.CONCAT(LEFT(TRIM(B$1),1),"*"),COUNTIF(_xlpm.d,_xlpm.k))</f>
        <v>0</v>
      </c>
      <c r="C540" s="1">
        <f>_xlfn.LET(_xlpm.d,$G540,_xlpm.k,_xlfn.CONCAT(LEFT(TRIM(C$1),1),"*"),COUNTIF(_xlpm.d,_xlpm.k))</f>
        <v>0</v>
      </c>
      <c r="D540" s="1">
        <f>_xlfn.LET(_xlpm.d,$G540,_xlpm.k,_xlfn.CONCAT(LEFT(TRIM(D$1),1),"*"),COUNTIF(_xlpm.d,_xlpm.k))</f>
        <v>0</v>
      </c>
      <c r="E540" s="1">
        <f>LOG(F540+1,10)</f>
        <v>0.30102999566398114</v>
      </c>
      <c r="F540" s="7">
        <v>1</v>
      </c>
      <c r="G540" s="9" t="s">
        <v>1146</v>
      </c>
      <c r="H540" s="4">
        <f>F540/freq.sum.r6e</f>
        <v>7.9668578712555765E-5</v>
      </c>
      <c r="I540" s="1" t="str">
        <f>_xlfn.LET(_xlpm.sep,":",_xlpm.w,$G540,LEFT(_xlpm.w,FIND(_xlpm.sep,_xlpm.w)-1))</f>
        <v>ɛlz</v>
      </c>
      <c r="J540" s="1" t="str">
        <f>_xlfn.LET(_xlpm.sep,":",_xlpm.w,$G540,RIGHT(_xlpm.w,LEN(_xlpm.w)-FIND(_xlpm.sep,_xlpm.w)))</f>
        <v>els</v>
      </c>
      <c r="K540" s="10">
        <f>_xlfn.LET(_xlpm.w,I540,LEN(_xlpm.w))</f>
        <v>3</v>
      </c>
      <c r="L540" s="10">
        <f>_xlfn.LET(_xlpm.w,J540,LEN(_xlpm.w))</f>
        <v>3</v>
      </c>
      <c r="M540" s="10">
        <f>_xlfn.LET(_xlpm.a,K540,_xlpm.b,L540,MAX(_xlpm.a,_xlpm.b))</f>
        <v>3</v>
      </c>
      <c r="N540" s="10">
        <f>_xlfn.LET(_xlpm.d,(K540,L540),MAX(_xlpm.d)-MIN(_xlpm.d))</f>
        <v>0</v>
      </c>
      <c r="O540" s="1" t="str">
        <f>_xlfn.LET(_xlpm.sep,":",_xlpm.w,$G540,_xlfn.CONCAT("~",RIGHT(_xlpm.w,LEN(_xlpm.w)-FIND(_xlpm.sep,_xlpm.w)),"~"))</f>
        <v>~els~</v>
      </c>
      <c r="P540" s="1" t="str">
        <f>_xlfn.LET(_xlpm.sep,":",_xlpm.w,$G540,_xlfn.CONCAT("[",LEFT(_xlpm.w,FIND(_xlpm.sep,_xlpm.w)-1),"]"))</f>
        <v>[ɛlz]</v>
      </c>
      <c r="Q540" s="14" cm="1">
        <f t="array" ref="Q540">SUM(_xlfn._xlws.FILTER($H$2:$H$2302,_xlfn.MAP($O$2:$O$2302,_xlfn.LAMBDA(_xlpm.x,_xlpm.x=$O540))))</f>
        <v>3.9834289356277883E-4</v>
      </c>
      <c r="R540" s="14">
        <f>$H540/Q540</f>
        <v>0.2</v>
      </c>
      <c r="S540" s="14" cm="1">
        <f t="array" ref="S540">SUM(_xlfn._xlws.FILTER($H$2:$H$2302,_xlfn.MAP($P$2:$P$2302,_xlfn.LAMBDA(_xlpm.x,_xlpm.x=$P540))))</f>
        <v>2.390057361376673E-4</v>
      </c>
      <c r="T540" s="14">
        <f>$H540/S540</f>
        <v>0.33333333333333331</v>
      </c>
      <c r="U540" s="14">
        <f>_xlfn.LET(_xlpm.freq,F540,_xlpm.size,M540+1,_xlpm.F,V540,LOG(1+_xlpm.freq)*LOG(1+_xlpm.size)*_xlpm.F)</f>
        <v>5.260273434363117E-2</v>
      </c>
      <c r="V540" s="14">
        <f>_xlfn.LET(_xlpm.a,T540,_xlpm.b,R540,2*_xlpm.a*_xlpm.b/(_xlpm.a+_xlpm.b))</f>
        <v>0.25</v>
      </c>
      <c r="W540" s="14">
        <f>_xlfn.LET(_xlpm.p,R540,_xlpm.q,T540,LOG(_xlpm.p/_xlpm.q))</f>
        <v>-0.22184874961635631</v>
      </c>
      <c r="X540" s="2"/>
      <c r="AC540" s="2"/>
      <c r="AH540" s="2"/>
      <c r="AI540" s="2"/>
    </row>
    <row r="541" spans="1:35">
      <c r="A541" s="1" t="str">
        <f>_xlfn.LET(_xlpm.sep," : ",CONCATENATE(O541,_xlpm.sep,P541))</f>
        <v>~omb~ : [ɑmb]</v>
      </c>
      <c r="B541" s="1">
        <f>_xlfn.LET(_xlpm.d,$G541,_xlpm.k,_xlfn.CONCAT(LEFT(TRIM(B$1),1),"*"),COUNTIF(_xlpm.d,_xlpm.k))</f>
        <v>0</v>
      </c>
      <c r="C541" s="1">
        <f>_xlfn.LET(_xlpm.d,$G541,_xlpm.k,_xlfn.CONCAT(LEFT(TRIM(C$1),1),"*"),COUNTIF(_xlpm.d,_xlpm.k))</f>
        <v>0</v>
      </c>
      <c r="D541" s="1">
        <f>_xlfn.LET(_xlpm.d,$G541,_xlpm.k,_xlfn.CONCAT(LEFT(TRIM(D$1),1),"*"),COUNTIF(_xlpm.d,_xlpm.k))</f>
        <v>0</v>
      </c>
      <c r="E541" s="1">
        <f>LOG(F541+1,10)</f>
        <v>0.47712125471966244</v>
      </c>
      <c r="F541" s="7">
        <v>2</v>
      </c>
      <c r="G541" s="9" t="s">
        <v>1188</v>
      </c>
      <c r="H541" s="4">
        <f>F541/freq.sum.r6e</f>
        <v>1.5933715742511153E-4</v>
      </c>
      <c r="I541" s="1" t="str">
        <f>_xlfn.LET(_xlpm.sep,":",_xlpm.w,$G541,LEFT(_xlpm.w,FIND(_xlpm.sep,_xlpm.w)-1))</f>
        <v>ɑmb</v>
      </c>
      <c r="J541" s="1" t="str">
        <f>_xlfn.LET(_xlpm.sep,":",_xlpm.w,$G541,RIGHT(_xlpm.w,LEN(_xlpm.w)-FIND(_xlpm.sep,_xlpm.w)))</f>
        <v>omb</v>
      </c>
      <c r="K541" s="10">
        <f>_xlfn.LET(_xlpm.w,I541,LEN(_xlpm.w))</f>
        <v>3</v>
      </c>
      <c r="L541" s="10">
        <f>_xlfn.LET(_xlpm.w,J541,LEN(_xlpm.w))</f>
        <v>3</v>
      </c>
      <c r="M541" s="10">
        <f>_xlfn.LET(_xlpm.a,K541,_xlpm.b,L541,MAX(_xlpm.a,_xlpm.b))</f>
        <v>3</v>
      </c>
      <c r="N541" s="10">
        <f>_xlfn.LET(_xlpm.d,(K541,L541),MAX(_xlpm.d)-MIN(_xlpm.d))</f>
        <v>0</v>
      </c>
      <c r="O541" s="1" t="str">
        <f>_xlfn.LET(_xlpm.sep,":",_xlpm.w,$G541,_xlfn.CONCAT("~",RIGHT(_xlpm.w,LEN(_xlpm.w)-FIND(_xlpm.sep,_xlpm.w)),"~"))</f>
        <v>~omb~</v>
      </c>
      <c r="P541" s="1" t="str">
        <f>_xlfn.LET(_xlpm.sep,":",_xlpm.w,$G541,_xlfn.CONCAT("[",LEFT(_xlpm.w,FIND(_xlpm.sep,_xlpm.w)-1),"]"))</f>
        <v>[ɑmb]</v>
      </c>
      <c r="Q541" s="14" cm="1">
        <f t="array" ref="Q541">SUM(_xlfn._xlws.FILTER($H$2:$H$2302,_xlfn.MAP($O$2:$O$2302,_xlfn.LAMBDA(_xlpm.x,_xlpm.x=$O541))))</f>
        <v>3.9834289356277883E-4</v>
      </c>
      <c r="R541" s="14">
        <f>$H541/Q541</f>
        <v>0.4</v>
      </c>
      <c r="S541" s="14" cm="1">
        <f t="array" ref="S541">SUM(_xlfn._xlws.FILTER($H$2:$H$2302,_xlfn.MAP($P$2:$P$2302,_xlfn.LAMBDA(_xlpm.x,_xlpm.x=$P541))))</f>
        <v>2.390057361376673E-4</v>
      </c>
      <c r="T541" s="14">
        <f>$H541/S541</f>
        <v>0.66666666666666663</v>
      </c>
      <c r="U541" s="14">
        <f>_xlfn.LET(_xlpm.freq,F541,_xlpm.size,M541+1,_xlpm.F,V541,LOG(1+_xlpm.freq)*LOG(1+_xlpm.size)*_xlpm.F)</f>
        <v>0.1667467227401046</v>
      </c>
      <c r="V541" s="14">
        <f>_xlfn.LET(_xlpm.a,T541,_xlpm.b,R541,2*_xlpm.a*_xlpm.b/(_xlpm.a+_xlpm.b))</f>
        <v>0.5</v>
      </c>
      <c r="W541" s="14">
        <f>_xlfn.LET(_xlpm.p,R541,_xlpm.q,T541,LOG(_xlpm.p/_xlpm.q))</f>
        <v>-0.22184874961635631</v>
      </c>
      <c r="X541" s="2"/>
      <c r="AC541" s="2"/>
      <c r="AH541" s="2"/>
      <c r="AI541" s="2"/>
    </row>
    <row r="542" spans="1:35">
      <c r="A542" s="1" t="str">
        <f>_xlfn.LET(_xlpm.sep," : ",CONCATENATE(O542,_xlpm.sep,P542))</f>
        <v>~ach~ : [əʃ]</v>
      </c>
      <c r="B542" s="1">
        <f>_xlfn.LET(_xlpm.d,$G542,_xlpm.k,_xlfn.CONCAT(LEFT(TRIM(B$1),1),"*"),COUNTIF(_xlpm.d,_xlpm.k))</f>
        <v>0</v>
      </c>
      <c r="C542" s="1">
        <f>_xlfn.LET(_xlpm.d,$G542,_xlpm.k,_xlfn.CONCAT(LEFT(TRIM(C$1),1),"*"),COUNTIF(_xlpm.d,_xlpm.k))</f>
        <v>0</v>
      </c>
      <c r="D542" s="1">
        <f>_xlfn.LET(_xlpm.d,$G542,_xlpm.k,_xlfn.CONCAT(LEFT(TRIM(D$1),1),"*"),COUNTIF(_xlpm.d,_xlpm.k))</f>
        <v>0</v>
      </c>
      <c r="E542" s="1">
        <f>LOG(F542+1,10)</f>
        <v>0.47712125471966244</v>
      </c>
      <c r="F542" s="7">
        <v>2</v>
      </c>
      <c r="G542" s="9" t="s">
        <v>1719</v>
      </c>
      <c r="H542" s="4">
        <f>F542/freq.sum.r6e</f>
        <v>1.5933715742511153E-4</v>
      </c>
      <c r="I542" s="4" t="str">
        <f>_xlfn.LET(_xlpm.sep,":",_xlpm.w,$G542,LEFT(_xlpm.w,FIND(_xlpm.sep,_xlpm.w)-1))</f>
        <v>əʃ</v>
      </c>
      <c r="J542" s="4" t="str">
        <f>_xlfn.LET(_xlpm.sep,":",_xlpm.w,$G542,RIGHT(_xlpm.w,LEN(_xlpm.w)-FIND(_xlpm.sep,_xlpm.w)))</f>
        <v>ach</v>
      </c>
      <c r="K542" s="10">
        <f>_xlfn.LET(_xlpm.w,I542,LEN(_xlpm.w))</f>
        <v>2</v>
      </c>
      <c r="L542" s="10">
        <f>_xlfn.LET(_xlpm.w,J542,LEN(_xlpm.w))</f>
        <v>3</v>
      </c>
      <c r="M542" s="10">
        <f>_xlfn.LET(_xlpm.a,K542,_xlpm.b,L542,MAX(_xlpm.a,_xlpm.b))</f>
        <v>3</v>
      </c>
      <c r="N542" s="10">
        <f>_xlfn.LET(_xlpm.d,(K542,L542),MAX(_xlpm.d)-MIN(_xlpm.d))</f>
        <v>1</v>
      </c>
      <c r="O542" s="1" t="str">
        <f>_xlfn.LET(_xlpm.sep,":",_xlpm.w,$G542,_xlfn.CONCAT("~",RIGHT(_xlpm.w,LEN(_xlpm.w)-FIND(_xlpm.sep,_xlpm.w)),"~"))</f>
        <v>~ach~</v>
      </c>
      <c r="P542" s="1" t="str">
        <f>_xlfn.LET(_xlpm.sep,":",_xlpm.w,$G542,_xlfn.CONCAT("[",LEFT(_xlpm.w,FIND(_xlpm.sep,_xlpm.w)-1),"]"))</f>
        <v>[əʃ]</v>
      </c>
      <c r="Q542" s="14" cm="1">
        <f t="array" ref="Q542">SUM(_xlfn._xlws.FILTER($H$2:$H$2300,_xlfn.MAP($O$2:$O$2300,_xlfn.LAMBDA(_xlpm.x,_xlpm.x=$O542))))</f>
        <v>3.9834289356277883E-4</v>
      </c>
      <c r="R542" s="14">
        <f>$H542/Q542</f>
        <v>0.4</v>
      </c>
      <c r="S542" s="14" cm="1">
        <f t="array" ref="S542">SUM(_xlfn._xlws.FILTER($H$2:$H$2300,_xlfn.MAP($P$2:$P$2300,_xlfn.LAMBDA(_xlpm.x,_xlpm.x=$P542))))</f>
        <v>2.390057361376673E-4</v>
      </c>
      <c r="T542" s="14">
        <f>$H542/S542</f>
        <v>0.66666666666666663</v>
      </c>
      <c r="U542" s="14">
        <f>_xlfn.LET(_xlpm.freq,F542,_xlpm.size,M542+1,_xlpm.F,V542,LOG(1+_xlpm.freq)*LOG(1+_xlpm.size)*_xlpm.F)</f>
        <v>0.1667467227401046</v>
      </c>
      <c r="V542" s="14">
        <f>_xlfn.LET(_xlpm.a,T542,_xlpm.b,R542,2*_xlpm.a*_xlpm.b/(_xlpm.a+_xlpm.b))</f>
        <v>0.5</v>
      </c>
      <c r="W542" s="14">
        <f>_xlfn.LET(_xlpm.p,R542,_xlpm.q,T542,LOG(_xlpm.p/_xlpm.q))</f>
        <v>-0.22184874961635631</v>
      </c>
      <c r="X542" s="2"/>
      <c r="AC542" s="2"/>
      <c r="AH542" s="2"/>
      <c r="AI542" s="2"/>
    </row>
    <row r="543" spans="1:35">
      <c r="A543" s="1" t="str">
        <f>_xlfn.LET(_xlpm.sep," : ",CONCATENATE(O543,_xlpm.sep,P543))</f>
        <v>~anc~ : [æŋk]</v>
      </c>
      <c r="B543" s="1">
        <f>_xlfn.LET(_xlpm.d,$G543,_xlpm.k,_xlfn.CONCAT(LEFT(TRIM(B$1),1),"*"),COUNTIF(_xlpm.d,_xlpm.k))</f>
        <v>0</v>
      </c>
      <c r="C543" s="1">
        <f>_xlfn.LET(_xlpm.d,$G543,_xlpm.k,_xlfn.CONCAT(LEFT(TRIM(C$1),1),"*"),COUNTIF(_xlpm.d,_xlpm.k))</f>
        <v>0</v>
      </c>
      <c r="D543" s="1">
        <f>_xlfn.LET(_xlpm.d,$G543,_xlpm.k,_xlfn.CONCAT(LEFT(TRIM(D$1),1),"*"),COUNTIF(_xlpm.d,_xlpm.k))</f>
        <v>0</v>
      </c>
      <c r="E543" s="1">
        <f>LOG(F543+1,10)</f>
        <v>0.30102999566398114</v>
      </c>
      <c r="F543" s="7">
        <v>1</v>
      </c>
      <c r="G543" s="9" t="s">
        <v>407</v>
      </c>
      <c r="H543" s="4">
        <f>F543/freq.sum.r6e</f>
        <v>7.9668578712555765E-5</v>
      </c>
      <c r="I543" s="4" t="str">
        <f>_xlfn.LET(_xlpm.sep,":",_xlpm.w,$G543,LEFT(_xlpm.w,FIND(_xlpm.sep,_xlpm.w)-1))</f>
        <v>æŋk</v>
      </c>
      <c r="J543" s="4" t="str">
        <f>_xlfn.LET(_xlpm.sep,":",_xlpm.w,$G543,RIGHT(_xlpm.w,LEN(_xlpm.w)-FIND(_xlpm.sep,_xlpm.w)))</f>
        <v>anc</v>
      </c>
      <c r="K543" s="10">
        <f>_xlfn.LET(_xlpm.w,I543,LEN(_xlpm.w))</f>
        <v>3</v>
      </c>
      <c r="L543" s="10">
        <f>_xlfn.LET(_xlpm.w,J543,LEN(_xlpm.w))</f>
        <v>3</v>
      </c>
      <c r="M543" s="10">
        <f>_xlfn.LET(_xlpm.a,K543,_xlpm.b,L543,MAX(_xlpm.a,_xlpm.b))</f>
        <v>3</v>
      </c>
      <c r="N543" s="10">
        <f>_xlfn.LET(_xlpm.d,(K543,L543),MAX(_xlpm.d)-MIN(_xlpm.d))</f>
        <v>0</v>
      </c>
      <c r="O543" s="1" t="str">
        <f>_xlfn.LET(_xlpm.sep,":",_xlpm.w,$G543,_xlfn.CONCAT("~",RIGHT(_xlpm.w,LEN(_xlpm.w)-FIND(_xlpm.sep,_xlpm.w)),"~"))</f>
        <v>~anc~</v>
      </c>
      <c r="P543" s="1" t="str">
        <f>_xlfn.LET(_xlpm.sep,":",_xlpm.w,$G543,_xlfn.CONCAT("[",LEFT(_xlpm.w,FIND(_xlpm.sep,_xlpm.w)-1),"]"))</f>
        <v>[æŋk]</v>
      </c>
      <c r="Q543" s="14" cm="1">
        <f t="array" ref="Q543">SUM(_xlfn._xlws.FILTER($H$2:$H$2300,_xlfn.MAP($O$2:$O$2300,_xlfn.LAMBDA(_xlpm.x,_xlpm.x=$O543))))</f>
        <v>7.9668578712555754E-4</v>
      </c>
      <c r="R543" s="14">
        <f>$H543/Q543</f>
        <v>0.10000000000000002</v>
      </c>
      <c r="S543" s="14" cm="1">
        <f t="array" ref="S543">SUM(_xlfn._xlws.FILTER($H$2:$H$2300,_xlfn.MAP($P$2:$P$2300,_xlfn.LAMBDA(_xlpm.x,_xlpm.x=$P543))))</f>
        <v>4.7801147227533459E-4</v>
      </c>
      <c r="T543" s="14">
        <f>$H543/S543</f>
        <v>0.16666666666666666</v>
      </c>
      <c r="U543" s="14">
        <f>_xlfn.LET(_xlpm.freq,F543,_xlpm.size,M543+1,_xlpm.F,V543,LOG(1+_xlpm.freq)*LOG(1+_xlpm.size)*_xlpm.F)</f>
        <v>2.6301367171815592E-2</v>
      </c>
      <c r="V543" s="14">
        <f>_xlfn.LET(_xlpm.a,T543,_xlpm.b,R543,2*_xlpm.a*_xlpm.b/(_xlpm.a+_xlpm.b))</f>
        <v>0.12500000000000003</v>
      </c>
      <c r="W543" s="14">
        <f>_xlfn.LET(_xlpm.p,R543,_xlpm.q,T543,LOG(_xlpm.p/_xlpm.q))</f>
        <v>-0.22184874961635623</v>
      </c>
      <c r="X543" s="2"/>
      <c r="AC543" s="2"/>
      <c r="AH543" s="2"/>
      <c r="AI543" s="2"/>
    </row>
    <row r="544" spans="1:35">
      <c r="A544" s="1" t="str">
        <f>_xlfn.LET(_xlpm.sep," : ",CONCATENATE(O544,_xlpm.sep,P544))</f>
        <v>~eth~ : [ɪθ]</v>
      </c>
      <c r="B544" s="1">
        <f>_xlfn.LET(_xlpm.d,$G544,_xlpm.k,_xlfn.CONCAT(LEFT(TRIM(B$1),1),"*"),COUNTIF(_xlpm.d,_xlpm.k))</f>
        <v>0</v>
      </c>
      <c r="C544" s="1">
        <f>_xlfn.LET(_xlpm.d,$G544,_xlpm.k,_xlfn.CONCAT(LEFT(TRIM(C$1),1),"*"),COUNTIF(_xlpm.d,_xlpm.k))</f>
        <v>0</v>
      </c>
      <c r="D544" s="1">
        <f>_xlfn.LET(_xlpm.d,$G544,_xlpm.k,_xlfn.CONCAT(LEFT(TRIM(D$1),1),"*"),COUNTIF(_xlpm.d,_xlpm.k))</f>
        <v>0</v>
      </c>
      <c r="E544" s="1">
        <f>LOG(F544+1,10)</f>
        <v>0.30102999566398114</v>
      </c>
      <c r="F544" s="7">
        <v>1</v>
      </c>
      <c r="G544" s="9" t="s">
        <v>1770</v>
      </c>
      <c r="H544" s="4">
        <f>F544/freq.sum.r6e</f>
        <v>7.9668578712555765E-5</v>
      </c>
      <c r="I544" s="4" t="str">
        <f>_xlfn.LET(_xlpm.sep,":",_xlpm.w,$G544,LEFT(_xlpm.w,FIND(_xlpm.sep,_xlpm.w)-1))</f>
        <v>ɪθ</v>
      </c>
      <c r="J544" s="4" t="str">
        <f>_xlfn.LET(_xlpm.sep,":",_xlpm.w,$G544,RIGHT(_xlpm.w,LEN(_xlpm.w)-FIND(_xlpm.sep,_xlpm.w)))</f>
        <v>eth</v>
      </c>
      <c r="K544" s="10">
        <f>_xlfn.LET(_xlpm.w,I544,LEN(_xlpm.w))</f>
        <v>2</v>
      </c>
      <c r="L544" s="10">
        <f>_xlfn.LET(_xlpm.w,J544,LEN(_xlpm.w))</f>
        <v>3</v>
      </c>
      <c r="M544" s="10">
        <f>_xlfn.LET(_xlpm.a,K544,_xlpm.b,L544,MAX(_xlpm.a,_xlpm.b))</f>
        <v>3</v>
      </c>
      <c r="N544" s="10">
        <f>_xlfn.LET(_xlpm.d,(K544,L544),MAX(_xlpm.d)-MIN(_xlpm.d))</f>
        <v>1</v>
      </c>
      <c r="O544" s="1" t="str">
        <f>_xlfn.LET(_xlpm.sep,":",_xlpm.w,$G544,_xlfn.CONCAT("~",RIGHT(_xlpm.w,LEN(_xlpm.w)-FIND(_xlpm.sep,_xlpm.w)),"~"))</f>
        <v>~eth~</v>
      </c>
      <c r="P544" s="1" t="str">
        <f>_xlfn.LET(_xlpm.sep,":",_xlpm.w,$G544,_xlfn.CONCAT("[",LEFT(_xlpm.w,FIND(_xlpm.sep,_xlpm.w)-1),"]"))</f>
        <v>[ɪθ]</v>
      </c>
      <c r="Q544" s="14" cm="1">
        <f t="array" ref="Q544">SUM(_xlfn._xlws.FILTER($H$2:$H$2300,_xlfn.MAP($O$2:$O$2300,_xlfn.LAMBDA(_xlpm.x,_xlpm.x=$O544))))</f>
        <v>7.9668578712555765E-4</v>
      </c>
      <c r="R544" s="14">
        <f>$H544/Q544</f>
        <v>0.1</v>
      </c>
      <c r="S544" s="14" cm="1">
        <f t="array" ref="S544">SUM(_xlfn._xlws.FILTER($H$2:$H$2300,_xlfn.MAP($P$2:$P$2300,_xlfn.LAMBDA(_xlpm.x,_xlpm.x=$P544))))</f>
        <v>4.7801147227533459E-4</v>
      </c>
      <c r="T544" s="14">
        <f>$H544/S544</f>
        <v>0.16666666666666666</v>
      </c>
      <c r="U544" s="14">
        <f>_xlfn.LET(_xlpm.freq,F544,_xlpm.size,M544+1,_xlpm.F,V544,LOG(1+_xlpm.freq)*LOG(1+_xlpm.size)*_xlpm.F)</f>
        <v>2.6301367171815585E-2</v>
      </c>
      <c r="V544" s="14">
        <f>_xlfn.LET(_xlpm.a,T544,_xlpm.b,R544,2*_xlpm.a*_xlpm.b/(_xlpm.a+_xlpm.b))</f>
        <v>0.125</v>
      </c>
      <c r="W544" s="14">
        <f>_xlfn.LET(_xlpm.p,R544,_xlpm.q,T544,LOG(_xlpm.p/_xlpm.q))</f>
        <v>-0.22184874961635631</v>
      </c>
      <c r="X544" s="2"/>
      <c r="AC544" s="2"/>
      <c r="AH544" s="2"/>
      <c r="AI544" s="2"/>
    </row>
    <row r="545" spans="1:35">
      <c r="A545" s="1" t="str">
        <f>_xlfn.LET(_xlpm.sep," : ",CONCATENATE(O545,_xlpm.sep,P545))</f>
        <v>~ad~ : [æd]</v>
      </c>
      <c r="B545" s="1">
        <f>_xlfn.LET(_xlpm.d,$G545,_xlpm.k,_xlfn.CONCAT(LEFT(TRIM(B$1),1),"*"),COUNTIF(_xlpm.d,_xlpm.k))</f>
        <v>0</v>
      </c>
      <c r="C545" s="1">
        <f>_xlfn.LET(_xlpm.d,$G545,_xlpm.k,_xlfn.CONCAT(LEFT(TRIM(C$1),1),"*"),COUNTIF(_xlpm.d,_xlpm.k))</f>
        <v>0</v>
      </c>
      <c r="D545" s="1">
        <f>_xlfn.LET(_xlpm.d,$G545,_xlpm.k,_xlfn.CONCAT(LEFT(TRIM(D$1),1),"*"),COUNTIF(_xlpm.d,_xlpm.k))</f>
        <v>0</v>
      </c>
      <c r="E545" s="1">
        <f>LOG(F545+1,10)</f>
        <v>1.0413926851582249</v>
      </c>
      <c r="F545" s="7">
        <v>10</v>
      </c>
      <c r="G545" s="9" t="s">
        <v>63</v>
      </c>
      <c r="H545" s="4">
        <f>F545/freq.sum.r6e</f>
        <v>7.9668578712555765E-4</v>
      </c>
      <c r="I545" s="4" t="str">
        <f>_xlfn.LET(_xlpm.sep,":",_xlpm.w,$G545,LEFT(_xlpm.w,FIND(_xlpm.sep,_xlpm.w)-1))</f>
        <v>æd</v>
      </c>
      <c r="J545" s="4" t="str">
        <f>_xlfn.LET(_xlpm.sep,":",_xlpm.w,$G545,RIGHT(_xlpm.w,LEN(_xlpm.w)-FIND(_xlpm.sep,_xlpm.w)))</f>
        <v>ad</v>
      </c>
      <c r="K545" s="10">
        <f>_xlfn.LET(_xlpm.w,I545,LEN(_xlpm.w))</f>
        <v>2</v>
      </c>
      <c r="L545" s="10">
        <f>_xlfn.LET(_xlpm.w,J545,LEN(_xlpm.w))</f>
        <v>2</v>
      </c>
      <c r="M545" s="10">
        <f>_xlfn.LET(_xlpm.a,K545,_xlpm.b,L545,MAX(_xlpm.a,_xlpm.b))</f>
        <v>2</v>
      </c>
      <c r="N545" s="10">
        <f>_xlfn.LET(_xlpm.d,(K545,L545),MAX(_xlpm.d)-MIN(_xlpm.d))</f>
        <v>0</v>
      </c>
      <c r="O545" s="1" t="str">
        <f>_xlfn.LET(_xlpm.sep,":",_xlpm.w,$G545,_xlfn.CONCAT("~",RIGHT(_xlpm.w,LEN(_xlpm.w)-FIND(_xlpm.sep,_xlpm.w)),"~"))</f>
        <v>~ad~</v>
      </c>
      <c r="P545" s="1" t="str">
        <f>_xlfn.LET(_xlpm.sep,":",_xlpm.w,$G545,_xlfn.CONCAT("[",LEFT(_xlpm.w,FIND(_xlpm.sep,_xlpm.w)-1),"]"))</f>
        <v>[æd]</v>
      </c>
      <c r="Q545" s="14" cm="1">
        <f t="array" ref="Q545">SUM(_xlfn._xlws.FILTER($H$2:$H$2300,_xlfn.MAP($O$2:$O$2300,_xlfn.LAMBDA(_xlpm.x,_xlpm.x=$O545))))</f>
        <v>1.8323773103887827E-3</v>
      </c>
      <c r="R545" s="14">
        <f>$H545/Q545</f>
        <v>0.43478260869565216</v>
      </c>
      <c r="S545" s="14" cm="1">
        <f t="array" ref="S545">SUM(_xlfn._xlws.FILTER($H$2:$H$2300,_xlfn.MAP($P$2:$P$2300,_xlfn.LAMBDA(_xlpm.x,_xlpm.x=$P545))))</f>
        <v>1.1153601019757808E-3</v>
      </c>
      <c r="T545" s="14">
        <f>$H545/S545</f>
        <v>0.71428571428571419</v>
      </c>
      <c r="U545" s="14">
        <f>_xlfn.LET(_xlpm.freq,F545,_xlpm.size,M545+1,_xlpm.F,V545,LOG(1+_xlpm.freq)*LOG(1+_xlpm.size)*_xlpm.F)</f>
        <v>0.33890857891641324</v>
      </c>
      <c r="V545" s="14">
        <f>_xlfn.LET(_xlpm.a,T545,_xlpm.b,R545,2*_xlpm.a*_xlpm.b/(_xlpm.a+_xlpm.b))</f>
        <v>0.54054054054054057</v>
      </c>
      <c r="W545" s="14">
        <f>_xlfn.LET(_xlpm.p,R545,_xlpm.q,T545,LOG(_xlpm.p/_xlpm.q))</f>
        <v>-0.21559980033935483</v>
      </c>
      <c r="X545" s="2"/>
      <c r="AC545" s="2"/>
      <c r="AH545" s="2"/>
      <c r="AI545" s="2"/>
    </row>
    <row r="546" spans="1:35">
      <c r="A546" s="1" t="str">
        <f>_xlfn.LET(_xlpm.sep," : ",CONCATENATE(O546,_xlpm.sep,P546))</f>
        <v>~est~ : [ɛst]</v>
      </c>
      <c r="B546" s="1">
        <f>_xlfn.LET(_xlpm.d,$G546,_xlpm.k,_xlfn.CONCAT(LEFT(TRIM(B$1),1),"*"),COUNTIF(_xlpm.d,_xlpm.k))</f>
        <v>0</v>
      </c>
      <c r="C546" s="1">
        <f>_xlfn.LET(_xlpm.d,$G546,_xlpm.k,_xlfn.CONCAT(LEFT(TRIM(C$1),1),"*"),COUNTIF(_xlpm.d,_xlpm.k))</f>
        <v>0</v>
      </c>
      <c r="D546" s="1">
        <f>_xlfn.LET(_xlpm.d,$G546,_xlpm.k,_xlfn.CONCAT(LEFT(TRIM(D$1),1),"*"),COUNTIF(_xlpm.d,_xlpm.k))</f>
        <v>0</v>
      </c>
      <c r="E546" s="1">
        <f>LOG(F546+1,10)</f>
        <v>1.3979400086720375</v>
      </c>
      <c r="F546" s="7">
        <v>24</v>
      </c>
      <c r="G546" s="9" t="s">
        <v>1538</v>
      </c>
      <c r="H546" s="4">
        <f>F546/freq.sum.r6e</f>
        <v>1.9120458891013384E-3</v>
      </c>
      <c r="I546" s="1" t="str">
        <f>_xlfn.LET(_xlpm.sep,":",_xlpm.w,$G546,LEFT(_xlpm.w,FIND(_xlpm.sep,_xlpm.w)-1))</f>
        <v>ɛst</v>
      </c>
      <c r="J546" s="1" t="str">
        <f>_xlfn.LET(_xlpm.sep,":",_xlpm.w,$G546,RIGHT(_xlpm.w,LEN(_xlpm.w)-FIND(_xlpm.sep,_xlpm.w)))</f>
        <v>est</v>
      </c>
      <c r="K546" s="10">
        <f>_xlfn.LET(_xlpm.w,I546,LEN(_xlpm.w))</f>
        <v>3</v>
      </c>
      <c r="L546" s="10">
        <f>_xlfn.LET(_xlpm.w,J546,LEN(_xlpm.w))</f>
        <v>3</v>
      </c>
      <c r="M546" s="10">
        <f>_xlfn.LET(_xlpm.a,K546,_xlpm.b,L546,MAX(_xlpm.a,_xlpm.b))</f>
        <v>3</v>
      </c>
      <c r="N546" s="10">
        <f>_xlfn.LET(_xlpm.d,(K546,L546),MAX(_xlpm.d)-MIN(_xlpm.d))</f>
        <v>0</v>
      </c>
      <c r="O546" s="1" t="str">
        <f>_xlfn.LET(_xlpm.sep,":",_xlpm.w,$G546,_xlfn.CONCAT("~",RIGHT(_xlpm.w,LEN(_xlpm.w)-FIND(_xlpm.sep,_xlpm.w)),"~"))</f>
        <v>~est~</v>
      </c>
      <c r="P546" s="1" t="str">
        <f>_xlfn.LET(_xlpm.sep,":",_xlpm.w,$G546,_xlfn.CONCAT("[",LEFT(_xlpm.w,FIND(_xlpm.sep,_xlpm.w)-1),"]"))</f>
        <v>[ɛst]</v>
      </c>
      <c r="Q546" s="14" cm="1">
        <f t="array" ref="Q546">SUM(_xlfn._xlws.FILTER($H$2:$H$2300,_xlfn.MAP($O$2:$O$2300,_xlfn.LAMBDA(_xlpm.x,_xlpm.x=$O546))))</f>
        <v>3.2664117272147865E-3</v>
      </c>
      <c r="R546" s="14">
        <f>$H546/Q546</f>
        <v>0.58536585365853655</v>
      </c>
      <c r="S546" s="14" cm="1">
        <f t="array" ref="S546">SUM(_xlfn._xlws.FILTER($H$2:$H$2300,_xlfn.MAP($P$2:$P$2300,_xlfn.LAMBDA(_xlpm.x,_xlpm.x=$P546))))</f>
        <v>1.9917144678138943E-3</v>
      </c>
      <c r="T546" s="14">
        <f>$H546/S546</f>
        <v>0.96</v>
      </c>
      <c r="U546" s="14">
        <f>_xlfn.LET(_xlpm.freq,F546,_xlpm.size,M546+1,_xlpm.F,V546,LOG(1+_xlpm.freq)*LOG(1+_xlpm.size)*_xlpm.F)</f>
        <v>0.71063137012580968</v>
      </c>
      <c r="V546" s="14">
        <f>_xlfn.LET(_xlpm.a,T546,_xlpm.b,R546,2*_xlpm.a*_xlpm.b/(_xlpm.a+_xlpm.b))</f>
        <v>0.72727272727272718</v>
      </c>
      <c r="W546" s="14">
        <f>_xlfn.LET(_xlpm.p,R546,_xlpm.q,T546,LOG(_xlpm.p/_xlpm.q))</f>
        <v>-0.21484384804769791</v>
      </c>
      <c r="X546" s="2"/>
      <c r="AC546" s="2"/>
      <c r="AH546" s="2"/>
      <c r="AI546" s="2"/>
    </row>
    <row r="547" spans="1:35">
      <c r="A547" s="1" t="str">
        <f>_xlfn.LET(_xlpm.sep," : ",CONCATENATE(O547,_xlpm.sep,P547))</f>
        <v>~ot~ : [oʊt]</v>
      </c>
      <c r="B547" s="1">
        <f>_xlfn.LET(_xlpm.d,$G547,_xlpm.k,_xlfn.CONCAT(LEFT(TRIM(B$1),1),"*"),COUNTIF(_xlpm.d,_xlpm.k))</f>
        <v>0</v>
      </c>
      <c r="C547" s="1">
        <f>_xlfn.LET(_xlpm.d,$G547,_xlpm.k,_xlfn.CONCAT(LEFT(TRIM(C$1),1),"*"),COUNTIF(_xlpm.d,_xlpm.k))</f>
        <v>0</v>
      </c>
      <c r="D547" s="1">
        <f>_xlfn.LET(_xlpm.d,$G547,_xlpm.k,_xlfn.CONCAT(LEFT(TRIM(D$1),1),"*"),COUNTIF(_xlpm.d,_xlpm.k))</f>
        <v>0</v>
      </c>
      <c r="E547" s="1">
        <f>LOG(F547+1,10)</f>
        <v>1</v>
      </c>
      <c r="F547" s="7">
        <v>9</v>
      </c>
      <c r="G547" s="9" t="s">
        <v>723</v>
      </c>
      <c r="H547" s="4">
        <f>F547/freq.sum.r6e</f>
        <v>7.1701720841300194E-4</v>
      </c>
      <c r="I547" s="4" t="str">
        <f>_xlfn.LET(_xlpm.sep,":",_xlpm.w,$G547,LEFT(_xlpm.w,FIND(_xlpm.sep,_xlpm.w)-1))</f>
        <v>oʊt</v>
      </c>
      <c r="J547" s="4" t="str">
        <f>_xlfn.LET(_xlpm.sep,":",_xlpm.w,$G547,RIGHT(_xlpm.w,LEN(_xlpm.w)-FIND(_xlpm.sep,_xlpm.w)))</f>
        <v>ot</v>
      </c>
      <c r="K547" s="10">
        <f>_xlfn.LET(_xlpm.w,I547,LEN(_xlpm.w))</f>
        <v>3</v>
      </c>
      <c r="L547" s="10">
        <f>_xlfn.LET(_xlpm.w,J547,LEN(_xlpm.w))</f>
        <v>2</v>
      </c>
      <c r="M547" s="10">
        <f>_xlfn.LET(_xlpm.a,K547,_xlpm.b,L547,MAX(_xlpm.a,_xlpm.b))</f>
        <v>3</v>
      </c>
      <c r="N547" s="10">
        <f>_xlfn.LET(_xlpm.d,(K547,L547),MAX(_xlpm.d)-MIN(_xlpm.d))</f>
        <v>1</v>
      </c>
      <c r="O547" s="1" t="str">
        <f>_xlfn.LET(_xlpm.sep,":",_xlpm.w,$G547,_xlfn.CONCAT("~",RIGHT(_xlpm.w,LEN(_xlpm.w)-FIND(_xlpm.sep,_xlpm.w)),"~"))</f>
        <v>~ot~</v>
      </c>
      <c r="P547" s="1" t="str">
        <f>_xlfn.LET(_xlpm.sep,":",_xlpm.w,$G547,_xlfn.CONCAT("[",LEFT(_xlpm.w,FIND(_xlpm.sep,_xlpm.w)-1),"]"))</f>
        <v>[oʊt]</v>
      </c>
      <c r="Q547" s="14" cm="1">
        <f t="array" ref="Q547">SUM(_xlfn._xlws.FILTER($H$2:$H$2300,_xlfn.MAP($O$2:$O$2300,_xlfn.LAMBDA(_xlpm.x,_xlpm.x=$O547))))</f>
        <v>2.4697259400892286E-3</v>
      </c>
      <c r="R547" s="14">
        <f>$H547/Q547</f>
        <v>0.29032258064516131</v>
      </c>
      <c r="S547" s="14" cm="1">
        <f t="array" ref="S547">SUM(_xlfn._xlws.FILTER($H$2:$H$2300,_xlfn.MAP($P$2:$P$2300,_xlfn.LAMBDA(_xlpm.x,_xlpm.x=$P547))))</f>
        <v>1.5137029955385596E-3</v>
      </c>
      <c r="T547" s="14">
        <f>$H547/S547</f>
        <v>0.47368421052631582</v>
      </c>
      <c r="U547" s="14">
        <f>_xlfn.LET(_xlpm.freq,F547,_xlpm.size,M547+1,_xlpm.F,V547,LOG(1+_xlpm.freq)*LOG(1+_xlpm.size)*_xlpm.F)</f>
        <v>0.2516292015609668</v>
      </c>
      <c r="V547" s="14">
        <f>_xlfn.LET(_xlpm.a,T547,_xlpm.b,R547,2*_xlpm.a*_xlpm.b/(_xlpm.a+_xlpm.b))</f>
        <v>0.36</v>
      </c>
      <c r="W547" s="14">
        <f>_xlfn.LET(_xlpm.p,R547,_xlpm.q,T547,LOG(_xlpm.p/_xlpm.q))</f>
        <v>-0.21260809288144372</v>
      </c>
      <c r="X547" s="2"/>
      <c r="AC547" s="2"/>
      <c r="AH547" s="2"/>
      <c r="AI547" s="2"/>
    </row>
    <row r="548" spans="1:35">
      <c r="A548" s="1" t="str">
        <f>_xlfn.LET(_xlpm.sep," : ",CONCATENATE(O548,_xlpm.sep,P548))</f>
        <v>~ood~ : [ʌd]</v>
      </c>
      <c r="B548" s="1">
        <f>_xlfn.LET(_xlpm.d,$G548,_xlpm.k,_xlfn.CONCAT(LEFT(TRIM(B$1),1),"*"),COUNTIF(_xlpm.d,_xlpm.k))</f>
        <v>0</v>
      </c>
      <c r="C548" s="1">
        <f>_xlfn.LET(_xlpm.d,$G548,_xlpm.k,_xlfn.CONCAT(LEFT(TRIM(C$1),1),"*"),COUNTIF(_xlpm.d,_xlpm.k))</f>
        <v>0</v>
      </c>
      <c r="D548" s="1">
        <f>_xlfn.LET(_xlpm.d,$G548,_xlpm.k,_xlfn.CONCAT(LEFT(TRIM(D$1),1),"*"),COUNTIF(_xlpm.d,_xlpm.k))</f>
        <v>0</v>
      </c>
      <c r="E548" s="1">
        <f>LOG(F548+1,10)</f>
        <v>0.47712125471966244</v>
      </c>
      <c r="F548" s="7">
        <v>2</v>
      </c>
      <c r="G548" s="9" t="s">
        <v>861</v>
      </c>
      <c r="H548" s="4">
        <f>F548/freq.sum.r6e</f>
        <v>1.5933715742511153E-4</v>
      </c>
      <c r="I548" s="4" t="str">
        <f>_xlfn.LET(_xlpm.sep,":",_xlpm.w,$G548,LEFT(_xlpm.w,FIND(_xlpm.sep,_xlpm.w)-1))</f>
        <v>ʌd</v>
      </c>
      <c r="J548" s="4" t="str">
        <f>_xlfn.LET(_xlpm.sep,":",_xlpm.w,$G548,RIGHT(_xlpm.w,LEN(_xlpm.w)-FIND(_xlpm.sep,_xlpm.w)))</f>
        <v>ood</v>
      </c>
      <c r="K548" s="10">
        <f>_xlfn.LET(_xlpm.w,I548,LEN(_xlpm.w))</f>
        <v>2</v>
      </c>
      <c r="L548" s="10">
        <f>_xlfn.LET(_xlpm.w,J548,LEN(_xlpm.w))</f>
        <v>3</v>
      </c>
      <c r="M548" s="10">
        <f>_xlfn.LET(_xlpm.a,K548,_xlpm.b,L548,MAX(_xlpm.a,_xlpm.b))</f>
        <v>3</v>
      </c>
      <c r="N548" s="10">
        <f>_xlfn.LET(_xlpm.d,(K548,L548),MAX(_xlpm.d)-MIN(_xlpm.d))</f>
        <v>1</v>
      </c>
      <c r="O548" s="1" t="str">
        <f>_xlfn.LET(_xlpm.sep,":",_xlpm.w,$G548,_xlfn.CONCAT("~",RIGHT(_xlpm.w,LEN(_xlpm.w)-FIND(_xlpm.sep,_xlpm.w)),"~"))</f>
        <v>~ood~</v>
      </c>
      <c r="P548" s="1" t="str">
        <f>_xlfn.LET(_xlpm.sep,":",_xlpm.w,$G548,_xlfn.CONCAT("[",LEFT(_xlpm.w,FIND(_xlpm.sep,_xlpm.w)-1),"]"))</f>
        <v>[ʌd]</v>
      </c>
      <c r="Q548" s="14" cm="1">
        <f t="array" ref="Q548">SUM(_xlfn._xlws.FILTER($H$2:$H$2300,_xlfn.MAP($O$2:$O$2300,_xlfn.LAMBDA(_xlpm.x,_xlpm.x=$O548))))</f>
        <v>1.0356915232632249E-3</v>
      </c>
      <c r="R548" s="14">
        <f>$H548/Q548</f>
        <v>0.15384615384615385</v>
      </c>
      <c r="S548" s="14" cm="1">
        <f t="array" ref="S548">SUM(_xlfn._xlws.FILTER($H$2:$H$2300,_xlfn.MAP($P$2:$P$2300,_xlfn.LAMBDA(_xlpm.x,_xlpm.x=$P548))))</f>
        <v>6.3734862970044612E-4</v>
      </c>
      <c r="T548" s="14">
        <f>$H548/S548</f>
        <v>0.25</v>
      </c>
      <c r="U548" s="14">
        <f>_xlfn.LET(_xlpm.freq,F548,_xlpm.size,M548+1,_xlpm.F,V548,LOG(1+_xlpm.freq)*LOG(1+_xlpm.size)*_xlpm.F)</f>
        <v>6.3522561043849374E-2</v>
      </c>
      <c r="V548" s="14">
        <f>_xlfn.LET(_xlpm.a,T548,_xlpm.b,R548,2*_xlpm.a*_xlpm.b/(_xlpm.a+_xlpm.b))</f>
        <v>0.19047619047619049</v>
      </c>
      <c r="W548" s="14">
        <f>_xlfn.LET(_xlpm.p,R548,_xlpm.q,T548,LOG(_xlpm.p/_xlpm.q))</f>
        <v>-0.21085336531489315</v>
      </c>
      <c r="X548" s="2"/>
      <c r="AC548" s="2"/>
      <c r="AH548" s="2"/>
      <c r="AI548" s="2"/>
    </row>
    <row r="549" spans="1:35">
      <c r="A549" s="1" t="str">
        <f>_xlfn.LET(_xlpm.sep," : ",CONCATENATE(O549,_xlpm.sep,P549))</f>
        <v>~ed~ : [ɪd]</v>
      </c>
      <c r="B549" s="1">
        <f>_xlfn.LET(_xlpm.d,$G549,_xlpm.k,_xlfn.CONCAT(LEFT(TRIM(B$1),1),"*"),COUNTIF(_xlpm.d,_xlpm.k))</f>
        <v>0</v>
      </c>
      <c r="C549" s="1">
        <f>_xlfn.LET(_xlpm.d,$G549,_xlpm.k,_xlfn.CONCAT(LEFT(TRIM(C$1),1),"*"),COUNTIF(_xlpm.d,_xlpm.k))</f>
        <v>0</v>
      </c>
      <c r="D549" s="1">
        <f>_xlfn.LET(_xlpm.d,$G549,_xlpm.k,_xlfn.CONCAT(LEFT(TRIM(D$1),1),"*"),COUNTIF(_xlpm.d,_xlpm.k))</f>
        <v>0</v>
      </c>
      <c r="E549" s="1">
        <f>LOG(F549+1,10)</f>
        <v>1.4623979978989561</v>
      </c>
      <c r="F549" s="7">
        <v>28</v>
      </c>
      <c r="G549" s="9" t="s">
        <v>852</v>
      </c>
      <c r="H549" s="4">
        <f>F549/freq.sum.r6e</f>
        <v>2.2307202039515616E-3</v>
      </c>
      <c r="I549" s="1" t="str">
        <f>_xlfn.LET(_xlpm.sep,":",_xlpm.w,$G549,LEFT(_xlpm.w,FIND(_xlpm.sep,_xlpm.w)-1))</f>
        <v>ɪd</v>
      </c>
      <c r="J549" s="1" t="str">
        <f>_xlfn.LET(_xlpm.sep,":",_xlpm.w,$G549,RIGHT(_xlpm.w,LEN(_xlpm.w)-FIND(_xlpm.sep,_xlpm.w)))</f>
        <v>ed</v>
      </c>
      <c r="K549" s="10">
        <f>_xlfn.LET(_xlpm.w,I549,LEN(_xlpm.w))</f>
        <v>2</v>
      </c>
      <c r="L549" s="10">
        <f>_xlfn.LET(_xlpm.w,J549,LEN(_xlpm.w))</f>
        <v>2</v>
      </c>
      <c r="M549" s="10">
        <f>_xlfn.LET(_xlpm.a,K549,_xlpm.b,L549,MAX(_xlpm.a,_xlpm.b))</f>
        <v>2</v>
      </c>
      <c r="N549" s="10">
        <f>_xlfn.LET(_xlpm.d,(K549,L549),MAX(_xlpm.d)-MIN(_xlpm.d))</f>
        <v>0</v>
      </c>
      <c r="O549" s="1" t="str">
        <f>_xlfn.LET(_xlpm.sep,":",_xlpm.w,$G549,_xlfn.CONCAT("~",RIGHT(_xlpm.w,LEN(_xlpm.w)-FIND(_xlpm.sep,_xlpm.w)),"~"))</f>
        <v>~ed~</v>
      </c>
      <c r="P549" s="1" t="str">
        <f>_xlfn.LET(_xlpm.sep,":",_xlpm.w,$G549,_xlfn.CONCAT("[",LEFT(_xlpm.w,FIND(_xlpm.sep,_xlpm.w)-1),"]"))</f>
        <v>[ɪd]</v>
      </c>
      <c r="Q549" s="14" cm="1">
        <f t="array" ref="Q549">SUM(_xlfn._xlws.FILTER($H$2:$H$2300,_xlfn.MAP($O$2:$O$2300,_xlfn.LAMBDA(_xlpm.x,_xlpm.x=$O549))))</f>
        <v>6.2141491395793494E-3</v>
      </c>
      <c r="R549" s="14">
        <f>$H549/Q549</f>
        <v>0.35897435897435903</v>
      </c>
      <c r="S549" s="14" cm="1">
        <f t="array" ref="S549">SUM(_xlfn._xlws.FILTER($H$2:$H$2300,_xlfn.MAP($P$2:$P$2300,_xlfn.LAMBDA(_xlpm.x,_xlpm.x=$P549))))</f>
        <v>3.8240917782026776E-3</v>
      </c>
      <c r="T549" s="14">
        <f>$H549/S549</f>
        <v>0.58333333333333326</v>
      </c>
      <c r="U549" s="14">
        <f>_xlfn.LET(_xlpm.freq,F549,_xlpm.size,M549+1,_xlpm.F,V549,LOG(1+_xlpm.freq)*LOG(1+_xlpm.size)*_xlpm.F)</f>
        <v>0.39131170041470004</v>
      </c>
      <c r="V549" s="14">
        <f>_xlfn.LET(_xlpm.a,T549,_xlpm.b,R549,2*_xlpm.a*_xlpm.b/(_xlpm.a+_xlpm.b))</f>
        <v>0.44444444444444448</v>
      </c>
      <c r="W549" s="14">
        <f>_xlfn.LET(_xlpm.p,R549,_xlpm.q,T549,LOG(_xlpm.p/_xlpm.q))</f>
        <v>-0.21085336531489307</v>
      </c>
      <c r="X549" s="2"/>
      <c r="AC549" s="2"/>
      <c r="AH549" s="2"/>
      <c r="AI549" s="2"/>
    </row>
    <row r="550" spans="1:35">
      <c r="A550" s="1" t="str">
        <f>_xlfn.LET(_xlpm.sep," : ",CONCATENATE(O550,_xlpm.sep,P550))</f>
        <v>~g~ : [dʒ]</v>
      </c>
      <c r="B550" s="1">
        <f>_xlfn.LET(_xlpm.d,$G550,_xlpm.k,_xlfn.CONCAT(LEFT(TRIM(B$1),1),"*"),COUNTIF(_xlpm.d,_xlpm.k))</f>
        <v>0</v>
      </c>
      <c r="C550" s="1">
        <f>_xlfn.LET(_xlpm.d,$G550,_xlpm.k,_xlfn.CONCAT(LEFT(TRIM(C$1),1),"*"),COUNTIF(_xlpm.d,_xlpm.k))</f>
        <v>0</v>
      </c>
      <c r="D550" s="1">
        <f>_xlfn.LET(_xlpm.d,$G550,_xlpm.k,_xlfn.CONCAT(LEFT(TRIM(D$1),1),"*"),COUNTIF(_xlpm.d,_xlpm.k))</f>
        <v>0</v>
      </c>
      <c r="E550" s="1">
        <f>LOG(F550+1,10)</f>
        <v>1.1461280356782377</v>
      </c>
      <c r="F550" s="7">
        <v>13</v>
      </c>
      <c r="G550" s="9" t="s">
        <v>529</v>
      </c>
      <c r="H550" s="4">
        <f>F550/freq.sum.r6e</f>
        <v>1.0356915232632249E-3</v>
      </c>
      <c r="I550" s="1" t="str">
        <f>_xlfn.LET(_xlpm.sep,":",_xlpm.w,$G550,LEFT(_xlpm.w,FIND(_xlpm.sep,_xlpm.w)-1))</f>
        <v>dʒ</v>
      </c>
      <c r="J550" s="1" t="str">
        <f>_xlfn.LET(_xlpm.sep,":",_xlpm.w,$G550,RIGHT(_xlpm.w,LEN(_xlpm.w)-FIND(_xlpm.sep,_xlpm.w)))</f>
        <v>g</v>
      </c>
      <c r="K550" s="10">
        <f>_xlfn.LET(_xlpm.w,I550,LEN(_xlpm.w))</f>
        <v>2</v>
      </c>
      <c r="L550" s="10">
        <f>_xlfn.LET(_xlpm.w,J550,LEN(_xlpm.w))</f>
        <v>1</v>
      </c>
      <c r="M550" s="10">
        <f>_xlfn.LET(_xlpm.a,K550,_xlpm.b,L550,MAX(_xlpm.a,_xlpm.b))</f>
        <v>2</v>
      </c>
      <c r="N550" s="10">
        <f>_xlfn.LET(_xlpm.d,(K550,L550),MAX(_xlpm.d)-MIN(_xlpm.d))</f>
        <v>1</v>
      </c>
      <c r="O550" s="1" t="str">
        <f>_xlfn.LET(_xlpm.sep,":",_xlpm.w,$G550,_xlfn.CONCAT("~",RIGHT(_xlpm.w,LEN(_xlpm.w)-FIND(_xlpm.sep,_xlpm.w)),"~"))</f>
        <v>~g~</v>
      </c>
      <c r="P550" s="1" t="str">
        <f>_xlfn.LET(_xlpm.sep,":",_xlpm.w,$G550,_xlfn.CONCAT("[",LEFT(_xlpm.w,FIND(_xlpm.sep,_xlpm.w)-1),"]"))</f>
        <v>[dʒ]</v>
      </c>
      <c r="Q550" s="14" cm="1">
        <f t="array" ref="Q550">SUM(_xlfn._xlws.FILTER($H$2:$H$2302,_xlfn.MAP($O$2:$O$2302,_xlfn.LAMBDA(_xlpm.x,_xlpm.x=$O550))))</f>
        <v>6.8514977692797959E-3</v>
      </c>
      <c r="R550" s="14">
        <f>$H550/Q550</f>
        <v>0.15116279069767441</v>
      </c>
      <c r="S550" s="14" cm="1">
        <f t="array" ref="S550">SUM(_xlfn._xlws.FILTER($H$2:$H$2302,_xlfn.MAP($P$2:$P$2302,_xlfn.LAMBDA(_xlpm.x,_xlpm.x=$P550))))</f>
        <v>4.2224346717654555E-3</v>
      </c>
      <c r="T550" s="14">
        <f>$H550/S550</f>
        <v>0.24528301886792453</v>
      </c>
      <c r="U550" s="14">
        <f>_xlfn.LET(_xlpm.freq,F550,_xlpm.size,M550+1,_xlpm.F,V550,LOG(1+_xlpm.freq)*LOG(1+_xlpm.size)*_xlpm.F)</f>
        <v>0.12907182529316932</v>
      </c>
      <c r="V550" s="14">
        <f>_xlfn.LET(_xlpm.a,T550,_xlpm.b,R550,2*_xlpm.a*_xlpm.b/(_xlpm.a+_xlpm.b))</f>
        <v>0.18705035971223019</v>
      </c>
      <c r="W550" s="14">
        <f>_xlfn.LET(_xlpm.p,R550,_xlpm.q,T550,LOG(_xlpm.p/_xlpm.q))</f>
        <v>-0.21022258164277868</v>
      </c>
      <c r="X550" s="2"/>
      <c r="AC550" s="2"/>
      <c r="AH550" s="2"/>
      <c r="AI550" s="2"/>
    </row>
    <row r="551" spans="1:35">
      <c r="A551" s="1" t="str">
        <f>_xlfn.LET(_xlpm.sep," : ",CONCATENATE(O551,_xlpm.sep,P551))</f>
        <v>~am~ : [ʌm]</v>
      </c>
      <c r="B551" s="1">
        <f>_xlfn.LET(_xlpm.d,$G551,_xlpm.k,_xlfn.CONCAT(LEFT(TRIM(B$1),1),"*"),COUNTIF(_xlpm.d,_xlpm.k))</f>
        <v>0</v>
      </c>
      <c r="C551" s="1">
        <f>_xlfn.LET(_xlpm.d,$G551,_xlpm.k,_xlfn.CONCAT(LEFT(TRIM(C$1),1),"*"),COUNTIF(_xlpm.d,_xlpm.k))</f>
        <v>0</v>
      </c>
      <c r="D551" s="1">
        <f>_xlfn.LET(_xlpm.d,$G551,_xlpm.k,_xlfn.CONCAT(LEFT(TRIM(D$1),1),"*"),COUNTIF(_xlpm.d,_xlpm.k))</f>
        <v>0</v>
      </c>
      <c r="E551" s="1">
        <f>LOG(F551+1,10)</f>
        <v>0.30102999566398114</v>
      </c>
      <c r="F551" s="7">
        <v>1</v>
      </c>
      <c r="G551" s="9" t="s">
        <v>1156</v>
      </c>
      <c r="H551" s="4">
        <f>F551/freq.sum.r6e</f>
        <v>7.9668578712555765E-5</v>
      </c>
      <c r="I551" s="1" t="str">
        <f>_xlfn.LET(_xlpm.sep,":",_xlpm.w,$G551,LEFT(_xlpm.w,FIND(_xlpm.sep,_xlpm.w)-1))</f>
        <v>ʌm</v>
      </c>
      <c r="J551" s="1" t="str">
        <f>_xlfn.LET(_xlpm.sep,":",_xlpm.w,$G551,RIGHT(_xlpm.w,LEN(_xlpm.w)-FIND(_xlpm.sep,_xlpm.w)))</f>
        <v>am</v>
      </c>
      <c r="K551" s="10">
        <f>_xlfn.LET(_xlpm.w,I551,LEN(_xlpm.w))</f>
        <v>2</v>
      </c>
      <c r="L551" s="10">
        <f>_xlfn.LET(_xlpm.w,J551,LEN(_xlpm.w))</f>
        <v>2</v>
      </c>
      <c r="M551" s="10">
        <f>_xlfn.LET(_xlpm.a,K551,_xlpm.b,L551,MAX(_xlpm.a,_xlpm.b))</f>
        <v>2</v>
      </c>
      <c r="N551" s="10">
        <f>_xlfn.LET(_xlpm.d,(K551,L551),MAX(_xlpm.d)-MIN(_xlpm.d))</f>
        <v>0</v>
      </c>
      <c r="O551" s="1" t="str">
        <f>_xlfn.LET(_xlpm.sep,":",_xlpm.w,$G551,_xlfn.CONCAT("~",RIGHT(_xlpm.w,LEN(_xlpm.w)-FIND(_xlpm.sep,_xlpm.w)),"~"))</f>
        <v>~am~</v>
      </c>
      <c r="P551" s="1" t="str">
        <f>_xlfn.LET(_xlpm.sep,":",_xlpm.w,$G551,_xlfn.CONCAT("[",LEFT(_xlpm.w,FIND(_xlpm.sep,_xlpm.w)-1),"]"))</f>
        <v>[ʌm]</v>
      </c>
      <c r="Q551" s="14" cm="1">
        <f t="array" ref="Q551">SUM(_xlfn._xlws.FILTER($H$2:$H$2302,_xlfn.MAP($O$2:$O$2302,_xlfn.LAMBDA(_xlpm.x,_xlpm.x=$O551))))</f>
        <v>2.9477374123645633E-3</v>
      </c>
      <c r="R551" s="14">
        <f>$H551/Q551</f>
        <v>2.7027027027027029E-2</v>
      </c>
      <c r="S551" s="14" cm="1">
        <f t="array" ref="S551">SUM(_xlfn._xlws.FILTER($H$2:$H$2302,_xlfn.MAP($P$2:$P$2302,_xlfn.LAMBDA(_xlpm.x,_xlpm.x=$P551))))</f>
        <v>1.8323773103887827E-3</v>
      </c>
      <c r="T551" s="14">
        <f>$H551/S551</f>
        <v>4.3478260869565216E-2</v>
      </c>
      <c r="U551" s="14">
        <f>_xlfn.LET(_xlpm.freq,F551,_xlpm.size,M551+1,_xlpm.F,V551,LOG(1+_xlpm.freq)*LOG(1+_xlpm.size)*_xlpm.F)</f>
        <v>6.0412705526304358E-3</v>
      </c>
      <c r="V551" s="14">
        <f>_xlfn.LET(_xlpm.a,T551,_xlpm.b,R551,2*_xlpm.a*_xlpm.b/(_xlpm.a+_xlpm.b))</f>
        <v>3.3333333333333333E-2</v>
      </c>
      <c r="W551" s="14">
        <f>_xlfn.LET(_xlpm.p,R551,_xlpm.q,T551,LOG(_xlpm.p/_xlpm.q))</f>
        <v>-0.20647388804940206</v>
      </c>
      <c r="X551" s="2"/>
      <c r="AC551" s="2"/>
      <c r="AH551" s="2"/>
      <c r="AI551" s="2"/>
    </row>
    <row r="552" spans="1:35">
      <c r="A552" s="1" t="str">
        <f>_xlfn.LET(_xlpm.sep," : ",CONCATENATE(O552,_xlpm.sep,P552))</f>
        <v>~oth~ : [ʌð]</v>
      </c>
      <c r="B552" s="1">
        <f>_xlfn.LET(_xlpm.d,$G552,_xlpm.k,_xlfn.CONCAT(LEFT(TRIM(B$1),1),"*"),COUNTIF(_xlpm.d,_xlpm.k))</f>
        <v>0</v>
      </c>
      <c r="C552" s="1">
        <f>_xlfn.LET(_xlpm.d,$G552,_xlpm.k,_xlfn.CONCAT(LEFT(TRIM(C$1),1),"*"),COUNTIF(_xlpm.d,_xlpm.k))</f>
        <v>0</v>
      </c>
      <c r="D552" s="1">
        <f>_xlfn.LET(_xlpm.d,$G552,_xlpm.k,_xlfn.CONCAT(LEFT(TRIM(D$1),1),"*"),COUNTIF(_xlpm.d,_xlpm.k))</f>
        <v>0</v>
      </c>
      <c r="E552" s="1">
        <f>LOG(F552+1,10)</f>
        <v>1</v>
      </c>
      <c r="F552" s="7">
        <v>9</v>
      </c>
      <c r="G552" s="9" t="s">
        <v>1715</v>
      </c>
      <c r="H552" s="4">
        <f>F552/freq.sum.r6e</f>
        <v>7.1701720841300194E-4</v>
      </c>
      <c r="I552" s="1" t="str">
        <f>_xlfn.LET(_xlpm.sep,":",_xlpm.w,$G552,LEFT(_xlpm.w,FIND(_xlpm.sep,_xlpm.w)-1))</f>
        <v>ʌð</v>
      </c>
      <c r="J552" s="1" t="str">
        <f>_xlfn.LET(_xlpm.sep,":",_xlpm.w,$G552,RIGHT(_xlpm.w,LEN(_xlpm.w)-FIND(_xlpm.sep,_xlpm.w)))</f>
        <v>oth</v>
      </c>
      <c r="K552" s="10">
        <f>_xlfn.LET(_xlpm.w,I552,LEN(_xlpm.w))</f>
        <v>2</v>
      </c>
      <c r="L552" s="10">
        <f>_xlfn.LET(_xlpm.w,J552,LEN(_xlpm.w))</f>
        <v>3</v>
      </c>
      <c r="M552" s="10">
        <f>_xlfn.LET(_xlpm.a,K552,_xlpm.b,L552,MAX(_xlpm.a,_xlpm.b))</f>
        <v>3</v>
      </c>
      <c r="N552" s="10">
        <f>_xlfn.LET(_xlpm.d,(K552,L552),MAX(_xlpm.d)-MIN(_xlpm.d))</f>
        <v>1</v>
      </c>
      <c r="O552" s="1" t="str">
        <f>_xlfn.LET(_xlpm.sep,":",_xlpm.w,$G552,_xlfn.CONCAT("~",RIGHT(_xlpm.w,LEN(_xlpm.w)-FIND(_xlpm.sep,_xlpm.w)),"~"))</f>
        <v>~oth~</v>
      </c>
      <c r="P552" s="1" t="str">
        <f>_xlfn.LET(_xlpm.sep,":",_xlpm.w,$G552,_xlfn.CONCAT("[",LEFT(_xlpm.w,FIND(_xlpm.sep,_xlpm.w)-1),"]"))</f>
        <v>[ʌð]</v>
      </c>
      <c r="Q552" s="14" cm="1">
        <f t="array" ref="Q552">SUM(_xlfn._xlws.FILTER($H$2:$H$2302,_xlfn.MAP($O$2:$O$2302,_xlfn.LAMBDA(_xlpm.x,_xlpm.x=$O552))))</f>
        <v>1.2746972594008922E-3</v>
      </c>
      <c r="R552" s="14">
        <f>$H552/Q552</f>
        <v>0.5625</v>
      </c>
      <c r="S552" s="14" cm="1">
        <f t="array" ref="S552">SUM(_xlfn._xlws.FILTER($H$2:$H$2302,_xlfn.MAP($P$2:$P$2302,_xlfn.LAMBDA(_xlpm.x,_xlpm.x=$P552))))</f>
        <v>7.9668578712555776E-4</v>
      </c>
      <c r="T552" s="14">
        <f>$H552/S552</f>
        <v>0.89999999999999991</v>
      </c>
      <c r="U552" s="14">
        <f>_xlfn.LET(_xlpm.freq,F552,_xlpm.size,M552+1,_xlpm.F,V552,LOG(1+_xlpm.freq)*LOG(1+_xlpm.size)*_xlpm.F)</f>
        <v>0.48390231069416689</v>
      </c>
      <c r="V552" s="14">
        <f>_xlfn.LET(_xlpm.a,T552,_xlpm.b,R552,2*_xlpm.a*_xlpm.b/(_xlpm.a+_xlpm.b))</f>
        <v>0.69230769230769229</v>
      </c>
      <c r="W552" s="14">
        <f>_xlfn.LET(_xlpm.p,R552,_xlpm.q,T552,LOG(_xlpm.p/_xlpm.q))</f>
        <v>-0.20411998265592471</v>
      </c>
      <c r="X552" s="2"/>
      <c r="AC552" s="2"/>
      <c r="AH552" s="2"/>
      <c r="AI552" s="2"/>
    </row>
    <row r="553" spans="1:35">
      <c r="A553" s="1" t="str">
        <f>_xlfn.LET(_xlpm.sep," : ",CONCATENATE(O553,_xlpm.sep,P553))</f>
        <v>~at~ : [ət]</v>
      </c>
      <c r="B553" s="1">
        <f>_xlfn.LET(_xlpm.d,$G553,_xlpm.k,_xlfn.CONCAT(LEFT(TRIM(B$1),1),"*"),COUNTIF(_xlpm.d,_xlpm.k))</f>
        <v>0</v>
      </c>
      <c r="C553" s="1">
        <f>_xlfn.LET(_xlpm.d,$G553,_xlpm.k,_xlfn.CONCAT(LEFT(TRIM(C$1),1),"*"),COUNTIF(_xlpm.d,_xlpm.k))</f>
        <v>0</v>
      </c>
      <c r="D553" s="1">
        <f>_xlfn.LET(_xlpm.d,$G553,_xlpm.k,_xlfn.CONCAT(LEFT(TRIM(D$1),1),"*"),COUNTIF(_xlpm.d,_xlpm.k))</f>
        <v>0</v>
      </c>
      <c r="E553" s="1">
        <f>LOG(F553+1,10)</f>
        <v>0.77815125038364352</v>
      </c>
      <c r="F553" s="7">
        <v>5</v>
      </c>
      <c r="G553" s="9" t="s">
        <v>1566</v>
      </c>
      <c r="H553" s="4">
        <f>F553/freq.sum.r6e</f>
        <v>3.9834289356277883E-4</v>
      </c>
      <c r="I553" s="1" t="str">
        <f>_xlfn.LET(_xlpm.sep,":",_xlpm.w,$G553,LEFT(_xlpm.w,FIND(_xlpm.sep,_xlpm.w)-1))</f>
        <v>ət</v>
      </c>
      <c r="J553" s="1" t="str">
        <f>_xlfn.LET(_xlpm.sep,":",_xlpm.w,$G553,RIGHT(_xlpm.w,LEN(_xlpm.w)-FIND(_xlpm.sep,_xlpm.w)))</f>
        <v>at</v>
      </c>
      <c r="K553" s="10">
        <f>_xlfn.LET(_xlpm.w,I553,LEN(_xlpm.w))</f>
        <v>2</v>
      </c>
      <c r="L553" s="10">
        <f>_xlfn.LET(_xlpm.w,J553,LEN(_xlpm.w))</f>
        <v>2</v>
      </c>
      <c r="M553" s="10">
        <f>_xlfn.LET(_xlpm.a,K553,_xlpm.b,L553,MAX(_xlpm.a,_xlpm.b))</f>
        <v>2</v>
      </c>
      <c r="N553" s="10">
        <f>_xlfn.LET(_xlpm.d,(K553,L553),MAX(_xlpm.d)-MIN(_xlpm.d))</f>
        <v>0</v>
      </c>
      <c r="O553" s="1" t="str">
        <f>_xlfn.LET(_xlpm.sep,":",_xlpm.w,$G553,_xlfn.CONCAT("~",RIGHT(_xlpm.w,LEN(_xlpm.w)-FIND(_xlpm.sep,_xlpm.w)),"~"))</f>
        <v>~at~</v>
      </c>
      <c r="P553" s="1" t="str">
        <f>_xlfn.LET(_xlpm.sep,":",_xlpm.w,$G553,_xlfn.CONCAT("[",LEFT(_xlpm.w,FIND(_xlpm.sep,_xlpm.w)-1),"]"))</f>
        <v>[ət]</v>
      </c>
      <c r="Q553" s="14" cm="1">
        <f t="array" ref="Q553">SUM(_xlfn._xlws.FILTER($H$2:$H$2302,_xlfn.MAP($O$2:$O$2302,_xlfn.LAMBDA(_xlpm.x,_xlpm.x=$O553))))</f>
        <v>1.1312938177182919E-2</v>
      </c>
      <c r="R553" s="14">
        <f>$H553/Q553</f>
        <v>3.5211267605633804E-2</v>
      </c>
      <c r="S553" s="14" cm="1">
        <f t="array" ref="S553">SUM(_xlfn._xlws.FILTER($H$2:$H$2302,_xlfn.MAP($P$2:$P$2302,_xlfn.LAMBDA(_xlpm.x,_xlpm.x=$P553))))</f>
        <v>7.0905035054174646E-3</v>
      </c>
      <c r="T553" s="14">
        <f>$H553/S553</f>
        <v>5.6179775280898868E-2</v>
      </c>
      <c r="U553" s="14">
        <f>_xlfn.LET(_xlpm.freq,F553,_xlpm.size,M553+1,_xlpm.F,V553,LOG(1+_xlpm.freq)*LOG(1+_xlpm.size)*_xlpm.F)</f>
        <v>2.0281114071767081E-2</v>
      </c>
      <c r="V553" s="14">
        <f>_xlfn.LET(_xlpm.a,T553,_xlpm.b,R553,2*_xlpm.a*_xlpm.b/(_xlpm.a+_xlpm.b))</f>
        <v>4.3290043290043288E-2</v>
      </c>
      <c r="W553" s="14">
        <f>_xlfn.LET(_xlpm.p,R553,_xlpm.q,T553,LOG(_xlpm.p/_xlpm.q))</f>
        <v>-0.20289833773814359</v>
      </c>
      <c r="X553" s="2"/>
      <c r="AC553" s="2"/>
      <c r="AH553" s="2"/>
      <c r="AI553" s="2"/>
    </row>
    <row r="554" spans="1:35">
      <c r="A554" s="1" t="str">
        <f>_xlfn.LET(_xlpm.sep," : ",CONCATENATE(O554,_xlpm.sep,P554))</f>
        <v>~e~ : [ɛ]</v>
      </c>
      <c r="B554" s="1">
        <f>_xlfn.LET(_xlpm.d,$G554,_xlpm.k,_xlfn.CONCAT(LEFT(TRIM(B$1),1),"*"),COUNTIF(_xlpm.d,_xlpm.k))</f>
        <v>0</v>
      </c>
      <c r="C554" s="1">
        <f>_xlfn.LET(_xlpm.d,$G554,_xlpm.k,_xlfn.CONCAT(LEFT(TRIM(C$1),1),"*"),COUNTIF(_xlpm.d,_xlpm.k))</f>
        <v>0</v>
      </c>
      <c r="D554" s="1">
        <f>_xlfn.LET(_xlpm.d,$G554,_xlpm.k,_xlfn.CONCAT(LEFT(TRIM(D$1),1),"*"),COUNTIF(_xlpm.d,_xlpm.k))</f>
        <v>0</v>
      </c>
      <c r="E554" s="1">
        <f>LOG(F554+1,10)</f>
        <v>0.47712125471966244</v>
      </c>
      <c r="F554" s="7">
        <v>2</v>
      </c>
      <c r="G554" s="9" t="s">
        <v>772</v>
      </c>
      <c r="H554" s="4">
        <f>F554/freq.sum.r6e</f>
        <v>1.5933715742511153E-4</v>
      </c>
      <c r="I554" s="4" t="str">
        <f>_xlfn.LET(_xlpm.sep,":",_xlpm.w,$G554,LEFT(_xlpm.w,FIND(_xlpm.sep,_xlpm.w)-1))</f>
        <v>ɛ</v>
      </c>
      <c r="J554" s="4" t="str">
        <f>_xlfn.LET(_xlpm.sep,":",_xlpm.w,$G554,RIGHT(_xlpm.w,LEN(_xlpm.w)-FIND(_xlpm.sep,_xlpm.w)))</f>
        <v>e</v>
      </c>
      <c r="K554" s="10">
        <f>_xlfn.LET(_xlpm.w,I554,LEN(_xlpm.w))</f>
        <v>1</v>
      </c>
      <c r="L554" s="10">
        <f>_xlfn.LET(_xlpm.w,J554,LEN(_xlpm.w))</f>
        <v>1</v>
      </c>
      <c r="M554" s="10">
        <f>_xlfn.LET(_xlpm.a,K554,_xlpm.b,L554,MAX(_xlpm.a,_xlpm.b))</f>
        <v>1</v>
      </c>
      <c r="N554" s="10">
        <f>_xlfn.LET(_xlpm.d,(K554,L554),MAX(_xlpm.d)-MIN(_xlpm.d))</f>
        <v>0</v>
      </c>
      <c r="O554" s="1" t="str">
        <f>_xlfn.LET(_xlpm.sep,":",_xlpm.w,$G554,_xlfn.CONCAT("~",RIGHT(_xlpm.w,LEN(_xlpm.w)-FIND(_xlpm.sep,_xlpm.w)),"~"))</f>
        <v>~e~</v>
      </c>
      <c r="P554" s="1" t="str">
        <f>_xlfn.LET(_xlpm.sep,":",_xlpm.w,$G554,_xlfn.CONCAT("[",LEFT(_xlpm.w,FIND(_xlpm.sep,_xlpm.w)-1),"]"))</f>
        <v>[ɛ]</v>
      </c>
      <c r="Q554" s="14" cm="1">
        <f t="array" ref="Q554">SUM(_xlfn._xlws.FILTER($H$2:$H$2300,_xlfn.MAP($O$2:$O$2300,_xlfn.LAMBDA(_xlpm.x,_xlpm.x=$O554))))</f>
        <v>4.939451880178458E-3</v>
      </c>
      <c r="R554" s="14">
        <f>$H554/Q554</f>
        <v>3.2258064516129031E-2</v>
      </c>
      <c r="S554" s="14" cm="1">
        <f t="array" ref="S554">SUM(_xlfn._xlws.FILTER($H$2:$H$2300,_xlfn.MAP($P$2:$P$2300,_xlfn.LAMBDA(_xlpm.x,_xlpm.x=$P554))))</f>
        <v>3.1070745697896751E-3</v>
      </c>
      <c r="T554" s="14">
        <f>$H554/S554</f>
        <v>5.128205128205128E-2</v>
      </c>
      <c r="U554" s="14">
        <f>_xlfn.LET(_xlpm.freq,F554,_xlpm.size,M554+1,_xlpm.F,V554,LOG(1+_xlpm.freq)*LOG(1+_xlpm.size)*_xlpm.F)</f>
        <v>9.015631354663961E-3</v>
      </c>
      <c r="V554" s="14">
        <f>_xlfn.LET(_xlpm.a,T554,_xlpm.b,R554,2*_xlpm.a*_xlpm.b/(_xlpm.a+_xlpm.b))</f>
        <v>3.9603960396039604E-2</v>
      </c>
      <c r="W554" s="14">
        <f>_xlfn.LET(_xlpm.p,R554,_xlpm.q,T554,LOG(_xlpm.p/_xlpm.q))</f>
        <v>-0.20132708247175468</v>
      </c>
      <c r="X554" s="2"/>
      <c r="AC554" s="2"/>
      <c r="AH554" s="2"/>
      <c r="AI554" s="2"/>
    </row>
    <row r="555" spans="1:35">
      <c r="A555" s="1" t="str">
        <f>_xlfn.LET(_xlpm.sep," : ",CONCATENATE(O555,_xlpm.sep,P555))</f>
        <v>~or~ : [ɔɹ]</v>
      </c>
      <c r="B555" s="1">
        <f>_xlfn.LET(_xlpm.d,$G555,_xlpm.k,_xlfn.CONCAT(LEFT(TRIM(B$1),1),"*"),COUNTIF(_xlpm.d,_xlpm.k))</f>
        <v>0</v>
      </c>
      <c r="C555" s="1">
        <f>_xlfn.LET(_xlpm.d,$G555,_xlpm.k,_xlfn.CONCAT(LEFT(TRIM(C$1),1),"*"),COUNTIF(_xlpm.d,_xlpm.k))</f>
        <v>0</v>
      </c>
      <c r="D555" s="1">
        <f>_xlfn.LET(_xlpm.d,$G555,_xlpm.k,_xlfn.CONCAT(LEFT(TRIM(D$1),1),"*"),COUNTIF(_xlpm.d,_xlpm.k))</f>
        <v>0</v>
      </c>
      <c r="E555" s="1">
        <f>LOG(F555+1,10)</f>
        <v>1.3979400086720375</v>
      </c>
      <c r="F555" s="7">
        <v>24</v>
      </c>
      <c r="G555" s="9" t="s">
        <v>1803</v>
      </c>
      <c r="H555" s="4">
        <f>F555/freq.sum.r6e</f>
        <v>1.9120458891013384E-3</v>
      </c>
      <c r="I555" s="1" t="str">
        <f>_xlfn.LET(_xlpm.sep,":",_xlpm.w,$G555,LEFT(_xlpm.w,FIND(_xlpm.sep,_xlpm.w)-1))</f>
        <v>ɔɹ</v>
      </c>
      <c r="J555" s="1" t="str">
        <f>_xlfn.LET(_xlpm.sep,":",_xlpm.w,$G555,RIGHT(_xlpm.w,LEN(_xlpm.w)-FIND(_xlpm.sep,_xlpm.w)))</f>
        <v>or</v>
      </c>
      <c r="K555" s="10">
        <f>_xlfn.LET(_xlpm.w,I555,LEN(_xlpm.w))</f>
        <v>2</v>
      </c>
      <c r="L555" s="10">
        <f>_xlfn.LET(_xlpm.w,J555,LEN(_xlpm.w))</f>
        <v>2</v>
      </c>
      <c r="M555" s="10">
        <f>_xlfn.LET(_xlpm.a,K555,_xlpm.b,L555,MAX(_xlpm.a,_xlpm.b))</f>
        <v>2</v>
      </c>
      <c r="N555" s="10">
        <f>_xlfn.LET(_xlpm.d,(K555,L555),MAX(_xlpm.d)-MIN(_xlpm.d))</f>
        <v>0</v>
      </c>
      <c r="O555" s="1" t="str">
        <f>_xlfn.LET(_xlpm.sep,":",_xlpm.w,$G555,_xlfn.CONCAT("~",RIGHT(_xlpm.w,LEN(_xlpm.w)-FIND(_xlpm.sep,_xlpm.w)),"~"))</f>
        <v>~or~</v>
      </c>
      <c r="P555" s="1" t="str">
        <f>_xlfn.LET(_xlpm.sep,":",_xlpm.w,$G555,_xlfn.CONCAT("[",LEFT(_xlpm.w,FIND(_xlpm.sep,_xlpm.w)-1),"]"))</f>
        <v>[ɔɹ]</v>
      </c>
      <c r="Q555" s="14" cm="1">
        <f t="array" ref="Q555">SUM(_xlfn._xlws.FILTER($H$2:$H$2302,_xlfn.MAP($O$2:$O$2302,_xlfn.LAMBDA(_xlpm.x,_xlpm.x=$O555))))</f>
        <v>7.4091778202676865E-3</v>
      </c>
      <c r="R555" s="14">
        <f>$H555/Q555</f>
        <v>0.25806451612903225</v>
      </c>
      <c r="S555" s="14" cm="1">
        <f t="array" ref="S555">SUM(_xlfn._xlws.FILTER($H$2:$H$2302,_xlfn.MAP($P$2:$P$2302,_xlfn.LAMBDA(_xlpm.x,_xlpm.x=$P555))))</f>
        <v>4.7004461440407911E-3</v>
      </c>
      <c r="T555" s="14">
        <f>$H555/S555</f>
        <v>0.40677966101694907</v>
      </c>
      <c r="U555" s="14">
        <f>_xlfn.LET(_xlpm.freq,F555,_xlpm.size,M555+1,_xlpm.F,V555,LOG(1+_xlpm.freq)*LOG(1+_xlpm.size)*_xlpm.F)</f>
        <v>0.26578223668361012</v>
      </c>
      <c r="V555" s="14">
        <f>_xlfn.LET(_xlpm.a,T555,_xlpm.b,R555,2*_xlpm.a*_xlpm.b/(_xlpm.a+_xlpm.b))</f>
        <v>0.31578947368421051</v>
      </c>
      <c r="W555" s="14">
        <f>_xlfn.LET(_xlpm.p,R555,_xlpm.q,T555,LOG(_xlpm.p/_xlpm.q))</f>
        <v>-0.19763093691179084</v>
      </c>
      <c r="X555" s="2"/>
      <c r="AC555" s="2"/>
      <c r="AH555" s="2"/>
      <c r="AI555" s="2"/>
    </row>
    <row r="556" spans="1:35">
      <c r="A556" s="1" t="str">
        <f>_xlfn.LET(_xlpm.sep," : ",CONCATENATE(O556,_xlpm.sep,P556))</f>
        <v>~up~ : [up]</v>
      </c>
      <c r="B556" s="1">
        <f>_xlfn.LET(_xlpm.d,$G556,_xlpm.k,_xlfn.CONCAT(LEFT(TRIM(B$1),1),"*"),COUNTIF(_xlpm.d,_xlpm.k))</f>
        <v>0</v>
      </c>
      <c r="C556" s="1">
        <f>_xlfn.LET(_xlpm.d,$G556,_xlpm.k,_xlfn.CONCAT(LEFT(TRIM(C$1),1),"*"),COUNTIF(_xlpm.d,_xlpm.k))</f>
        <v>0</v>
      </c>
      <c r="D556" s="1">
        <f>_xlfn.LET(_xlpm.d,$G556,_xlpm.k,_xlfn.CONCAT(LEFT(TRIM(D$1),1),"*"),COUNTIF(_xlpm.d,_xlpm.k))</f>
        <v>0</v>
      </c>
      <c r="E556" s="1">
        <f>LOG(F556+1,10)</f>
        <v>0.60205999132796229</v>
      </c>
      <c r="F556" s="7">
        <v>3</v>
      </c>
      <c r="G556" s="9" t="s">
        <v>297</v>
      </c>
      <c r="H556" s="4">
        <f>F556/freq.sum.r6e</f>
        <v>2.390057361376673E-4</v>
      </c>
      <c r="I556" s="1" t="str">
        <f>_xlfn.LET(_xlpm.sep,":",_xlpm.w,$G556,LEFT(_xlpm.w,FIND(_xlpm.sep,_xlpm.w)-1))</f>
        <v>up</v>
      </c>
      <c r="J556" s="1" t="str">
        <f>_xlfn.LET(_xlpm.sep,":",_xlpm.w,$G556,RIGHT(_xlpm.w,LEN(_xlpm.w)-FIND(_xlpm.sep,_xlpm.w)))</f>
        <v>up</v>
      </c>
      <c r="K556" s="10">
        <f>_xlfn.LET(_xlpm.w,I556,LEN(_xlpm.w))</f>
        <v>2</v>
      </c>
      <c r="L556" s="10">
        <f>_xlfn.LET(_xlpm.w,J556,LEN(_xlpm.w))</f>
        <v>2</v>
      </c>
      <c r="M556" s="10">
        <f>_xlfn.LET(_xlpm.a,K556,_xlpm.b,L556,MAX(_xlpm.a,_xlpm.b))</f>
        <v>2</v>
      </c>
      <c r="N556" s="10">
        <f>_xlfn.LET(_xlpm.d,(K556,L556),MAX(_xlpm.d)-MIN(_xlpm.d))</f>
        <v>0</v>
      </c>
      <c r="O556" s="1" t="str">
        <f>_xlfn.LET(_xlpm.sep,":",_xlpm.w,$G556,_xlfn.CONCAT("~",RIGHT(_xlpm.w,LEN(_xlpm.w)-FIND(_xlpm.sep,_xlpm.w)),"~"))</f>
        <v>~up~</v>
      </c>
      <c r="P556" s="1" t="str">
        <f>_xlfn.LET(_xlpm.sep,":",_xlpm.w,$G556,_xlfn.CONCAT("[",LEFT(_xlpm.w,FIND(_xlpm.sep,_xlpm.w)-1),"]"))</f>
        <v>[up]</v>
      </c>
      <c r="Q556" s="14" cm="1">
        <f t="array" ref="Q556">SUM(_xlfn._xlws.FILTER($H$2:$H$2302,_xlfn.MAP($O$2:$O$2302,_xlfn.LAMBDA(_xlpm.x,_xlpm.x=$O556))))</f>
        <v>8.7635436583811347E-4</v>
      </c>
      <c r="R556" s="14">
        <f>$H556/Q556</f>
        <v>0.27272727272727271</v>
      </c>
      <c r="S556" s="14" cm="1">
        <f t="array" ref="S556">SUM(_xlfn._xlws.FILTER($H$2:$H$2302,_xlfn.MAP($P$2:$P$2302,_xlfn.LAMBDA(_xlpm.x,_xlpm.x=$P556))))</f>
        <v>5.5768005098789041E-4</v>
      </c>
      <c r="T556" s="14">
        <f>$H556/S556</f>
        <v>0.42857142857142855</v>
      </c>
      <c r="U556" s="14">
        <f>_xlfn.LET(_xlpm.freq,F556,_xlpm.size,M556+1,_xlpm.F,V556,LOG(1+_xlpm.freq)*LOG(1+_xlpm.size)*_xlpm.F)</f>
        <v>0.1208254110526087</v>
      </c>
      <c r="V556" s="14">
        <f>_xlfn.LET(_xlpm.a,T556,_xlpm.b,R556,2*_xlpm.a*_xlpm.b/(_xlpm.a+_xlpm.b))</f>
        <v>0.33333333333333326</v>
      </c>
      <c r="W556" s="14">
        <f>_xlfn.LET(_xlpm.p,R556,_xlpm.q,T556,LOG(_xlpm.p/_xlpm.q))</f>
        <v>-0.19629464514396822</v>
      </c>
      <c r="X556" s="2"/>
      <c r="AC556" s="2"/>
      <c r="AH556" s="2"/>
      <c r="AI556" s="2"/>
    </row>
    <row r="557" spans="1:35">
      <c r="A557" s="1" t="str">
        <f>_xlfn.LET(_xlpm.sep," : ",CONCATENATE(O557,_xlpm.sep,P557))</f>
        <v>~o~ : [əʊ]</v>
      </c>
      <c r="B557" s="1">
        <f>_xlfn.LET(_xlpm.d,$G557,_xlpm.k,_xlfn.CONCAT(LEFT(TRIM(B$1),1),"*"),COUNTIF(_xlpm.d,_xlpm.k))</f>
        <v>0</v>
      </c>
      <c r="C557" s="1">
        <f>_xlfn.LET(_xlpm.d,$G557,_xlpm.k,_xlfn.CONCAT(LEFT(TRIM(C$1),1),"*"),COUNTIF(_xlpm.d,_xlpm.k))</f>
        <v>0</v>
      </c>
      <c r="D557" s="1">
        <f>_xlfn.LET(_xlpm.d,$G557,_xlpm.k,_xlfn.CONCAT(LEFT(TRIM(D$1),1),"*"),COUNTIF(_xlpm.d,_xlpm.k))</f>
        <v>0</v>
      </c>
      <c r="E557" s="1">
        <f>LOG(F557+1,10)</f>
        <v>1.3222192947339191</v>
      </c>
      <c r="F557" s="7">
        <v>20</v>
      </c>
      <c r="G557" s="9" t="s">
        <v>1794</v>
      </c>
      <c r="H557" s="4">
        <f>F557/freq.sum.r6e</f>
        <v>1.5933715742511153E-3</v>
      </c>
      <c r="I557" s="4" t="str">
        <f>_xlfn.LET(_xlpm.sep,":",_xlpm.w,$G557,LEFT(_xlpm.w,FIND(_xlpm.sep,_xlpm.w)-1))</f>
        <v>əʊ</v>
      </c>
      <c r="J557" s="4" t="str">
        <f>_xlfn.LET(_xlpm.sep,":",_xlpm.w,$G557,RIGHT(_xlpm.w,LEN(_xlpm.w)-FIND(_xlpm.sep,_xlpm.w)))</f>
        <v>o</v>
      </c>
      <c r="K557" s="10">
        <f>_xlfn.LET(_xlpm.w,I557,LEN(_xlpm.w))</f>
        <v>2</v>
      </c>
      <c r="L557" s="10">
        <f>_xlfn.LET(_xlpm.w,J557,LEN(_xlpm.w))</f>
        <v>1</v>
      </c>
      <c r="M557" s="10">
        <f>_xlfn.LET(_xlpm.a,K557,_xlpm.b,L557,MAX(_xlpm.a,_xlpm.b))</f>
        <v>2</v>
      </c>
      <c r="N557" s="10">
        <f>_xlfn.LET(_xlpm.d,(K557,L557),MAX(_xlpm.d)-MIN(_xlpm.d))</f>
        <v>1</v>
      </c>
      <c r="O557" s="1" t="str">
        <f>_xlfn.LET(_xlpm.sep,":",_xlpm.w,$G557,_xlfn.CONCAT("~",RIGHT(_xlpm.w,LEN(_xlpm.w)-FIND(_xlpm.sep,_xlpm.w)),"~"))</f>
        <v>~o~</v>
      </c>
      <c r="P557" s="1" t="str">
        <f>_xlfn.LET(_xlpm.sep,":",_xlpm.w,$G557,_xlfn.CONCAT("[",LEFT(_xlpm.w,FIND(_xlpm.sep,_xlpm.w)-1),"]"))</f>
        <v>[əʊ]</v>
      </c>
      <c r="Q557" s="14" cm="1">
        <f t="array" ref="Q557">SUM(_xlfn._xlws.FILTER($H$2:$H$2300,_xlfn.MAP($O$2:$O$2300,_xlfn.LAMBDA(_xlpm.x,_xlpm.x=$O557))))</f>
        <v>4.3817718291905674E-3</v>
      </c>
      <c r="R557" s="14">
        <f>$H557/Q557</f>
        <v>0.36363636363636359</v>
      </c>
      <c r="S557" s="14" cm="1">
        <f t="array" ref="S557">SUM(_xlfn._xlws.FILTER($H$2:$H$2300,_xlfn.MAP($P$2:$P$2300,_xlfn.LAMBDA(_xlpm.x,_xlpm.x=$P557))))</f>
        <v>2.7884002549394523E-3</v>
      </c>
      <c r="T557" s="14">
        <f>$H557/S557</f>
        <v>0.57142857142857129</v>
      </c>
      <c r="U557" s="14">
        <f>_xlfn.LET(_xlpm.freq,F557,_xlpm.size,M557+1,_xlpm.F,V557,LOG(1+_xlpm.freq)*LOG(1+_xlpm.size)*_xlpm.F)</f>
        <v>0.3538023720538524</v>
      </c>
      <c r="V557" s="14">
        <f>_xlfn.LET(_xlpm.a,T557,_xlpm.b,R557,2*_xlpm.a*_xlpm.b/(_xlpm.a+_xlpm.b))</f>
        <v>0.44444444444444436</v>
      </c>
      <c r="W557" s="14">
        <f>_xlfn.LET(_xlpm.p,R557,_xlpm.q,T557,LOG(_xlpm.p/_xlpm.q))</f>
        <v>-0.19629464514396813</v>
      </c>
      <c r="X557" s="2"/>
      <c r="AC557" s="2"/>
      <c r="AH557" s="2"/>
      <c r="AI557" s="2"/>
    </row>
    <row r="558" spans="1:35">
      <c r="A558" s="1" t="str">
        <f>_xlfn.LET(_xlpm.sep," : ",CONCATENATE(O558,_xlpm.sep,P558))</f>
        <v>~oss~ : [ɑs]</v>
      </c>
      <c r="B558" s="1">
        <f>_xlfn.LET(_xlpm.d,$G558,_xlpm.k,_xlfn.CONCAT(LEFT(TRIM(B$1),1),"*"),COUNTIF(_xlpm.d,_xlpm.k))</f>
        <v>0</v>
      </c>
      <c r="C558" s="1">
        <f>_xlfn.LET(_xlpm.d,$G558,_xlpm.k,_xlfn.CONCAT(LEFT(TRIM(C$1),1),"*"),COUNTIF(_xlpm.d,_xlpm.k))</f>
        <v>0</v>
      </c>
      <c r="D558" s="1">
        <f>_xlfn.LET(_xlpm.d,$G558,_xlpm.k,_xlfn.CONCAT(LEFT(TRIM(D$1),1),"*"),COUNTIF(_xlpm.d,_xlpm.k))</f>
        <v>0</v>
      </c>
      <c r="E558" s="1">
        <f>LOG(F558+1,10)</f>
        <v>0.77815125038364352</v>
      </c>
      <c r="F558" s="7">
        <v>5</v>
      </c>
      <c r="G558" s="9" t="s">
        <v>1492</v>
      </c>
      <c r="H558" s="4">
        <f>F558/freq.sum.r6e</f>
        <v>3.9834289356277883E-4</v>
      </c>
      <c r="I558" s="1" t="str">
        <f>_xlfn.LET(_xlpm.sep,":",_xlpm.w,$G558,LEFT(_xlpm.w,FIND(_xlpm.sep,_xlpm.w)-1))</f>
        <v>ɑs</v>
      </c>
      <c r="J558" s="1" t="str">
        <f>_xlfn.LET(_xlpm.sep,":",_xlpm.w,$G558,RIGHT(_xlpm.w,LEN(_xlpm.w)-FIND(_xlpm.sep,_xlpm.w)))</f>
        <v>oss</v>
      </c>
      <c r="K558" s="10">
        <f>_xlfn.LET(_xlpm.w,I558,LEN(_xlpm.w))</f>
        <v>2</v>
      </c>
      <c r="L558" s="10">
        <f>_xlfn.LET(_xlpm.w,J558,LEN(_xlpm.w))</f>
        <v>3</v>
      </c>
      <c r="M558" s="10">
        <f>_xlfn.LET(_xlpm.a,K558,_xlpm.b,L558,MAX(_xlpm.a,_xlpm.b))</f>
        <v>3</v>
      </c>
      <c r="N558" s="10">
        <f>_xlfn.LET(_xlpm.d,(K558,L558),MAX(_xlpm.d)-MIN(_xlpm.d))</f>
        <v>1</v>
      </c>
      <c r="O558" s="1" t="str">
        <f>_xlfn.LET(_xlpm.sep,":",_xlpm.w,$G558,_xlfn.CONCAT("~",RIGHT(_xlpm.w,LEN(_xlpm.w)-FIND(_xlpm.sep,_xlpm.w)),"~"))</f>
        <v>~oss~</v>
      </c>
      <c r="P558" s="1" t="str">
        <f>_xlfn.LET(_xlpm.sep,":",_xlpm.w,$G558,_xlfn.CONCAT("[",LEFT(_xlpm.w,FIND(_xlpm.sep,_xlpm.w)-1),"]"))</f>
        <v>[ɑs]</v>
      </c>
      <c r="Q558" s="14" cm="1">
        <f t="array" ref="Q558">SUM(_xlfn._xlws.FILTER($H$2:$H$2302,_xlfn.MAP($O$2:$O$2302,_xlfn.LAMBDA(_xlpm.x,_xlpm.x=$O558))))</f>
        <v>8.7635436583811347E-4</v>
      </c>
      <c r="R558" s="14">
        <f>$H558/Q558</f>
        <v>0.45454545454545453</v>
      </c>
      <c r="S558" s="14" cm="1">
        <f t="array" ref="S558">SUM(_xlfn._xlws.FILTER($H$2:$H$2302,_xlfn.MAP($P$2:$P$2302,_xlfn.LAMBDA(_xlpm.x,_xlpm.x=$P558))))</f>
        <v>5.5768005098789041E-4</v>
      </c>
      <c r="T558" s="14">
        <f>$H558/S558</f>
        <v>0.71428571428571419</v>
      </c>
      <c r="U558" s="14">
        <f>_xlfn.LET(_xlpm.freq,F558,_xlpm.size,M558+1,_xlpm.F,V558,LOG(1+_xlpm.freq)*LOG(1+_xlpm.size)*_xlpm.F)</f>
        <v>0.30216910158596322</v>
      </c>
      <c r="V558" s="14">
        <f>_xlfn.LET(_xlpm.a,T558,_xlpm.b,R558,2*_xlpm.a*_xlpm.b/(_xlpm.a+_xlpm.b))</f>
        <v>0.55555555555555547</v>
      </c>
      <c r="W558" s="14">
        <f>_xlfn.LET(_xlpm.p,R558,_xlpm.q,T558,LOG(_xlpm.p/_xlpm.q))</f>
        <v>-0.19629464514396813</v>
      </c>
      <c r="X558" s="2"/>
      <c r="AC558" s="2"/>
      <c r="AH558" s="2"/>
      <c r="AI558" s="2"/>
    </row>
    <row r="559" spans="1:35">
      <c r="A559" s="1" t="str">
        <f>_xlfn.LET(_xlpm.sep," : ",CONCATENATE(O559,_xlpm.sep,P559))</f>
        <v>~ure~ : [ʊɹ]</v>
      </c>
      <c r="B559" s="1">
        <f>_xlfn.LET(_xlpm.d,$G559,_xlpm.k,_xlfn.CONCAT(LEFT(TRIM(B$1),1),"*"),COUNTIF(_xlpm.d,_xlpm.k))</f>
        <v>0</v>
      </c>
      <c r="C559" s="1">
        <f>_xlfn.LET(_xlpm.d,$G559,_xlpm.k,_xlfn.CONCAT(LEFT(TRIM(C$1),1),"*"),COUNTIF(_xlpm.d,_xlpm.k))</f>
        <v>0</v>
      </c>
      <c r="D559" s="1">
        <f>_xlfn.LET(_xlpm.d,$G559,_xlpm.k,_xlfn.CONCAT(LEFT(TRIM(D$1),1),"*"),COUNTIF(_xlpm.d,_xlpm.k))</f>
        <v>0</v>
      </c>
      <c r="E559" s="1">
        <f>LOG(F559+1,10)</f>
        <v>0.30102999566398114</v>
      </c>
      <c r="F559" s="7">
        <v>1</v>
      </c>
      <c r="G559" s="9" t="s">
        <v>2314</v>
      </c>
      <c r="H559" s="4">
        <f>F559/freq.sum.r6e</f>
        <v>7.9668578712555765E-5</v>
      </c>
      <c r="I559" s="1" t="str">
        <f>_xlfn.LET(_xlpm.sep,":",_xlpm.w,$G559,LEFT(_xlpm.w,FIND(_xlpm.sep,_xlpm.w)-1))</f>
        <v>ʊɹ</v>
      </c>
      <c r="J559" s="1" t="str">
        <f>_xlfn.LET(_xlpm.sep,":",_xlpm.w,$G559,RIGHT(_xlpm.w,LEN(_xlpm.w)-FIND(_xlpm.sep,_xlpm.w)))</f>
        <v>ure</v>
      </c>
      <c r="K559" s="10">
        <f>_xlfn.LET(_xlpm.w,I559,LEN(_xlpm.w))</f>
        <v>2</v>
      </c>
      <c r="L559" s="10">
        <f>_xlfn.LET(_xlpm.w,J559,LEN(_xlpm.w))</f>
        <v>3</v>
      </c>
      <c r="M559" s="10">
        <f>_xlfn.LET(_xlpm.a,K559,_xlpm.b,L559,MAX(_xlpm.a,_xlpm.b))</f>
        <v>3</v>
      </c>
      <c r="N559" s="10">
        <f>_xlfn.LET(_xlpm.d,(K559,L559),MAX(_xlpm.d)-MIN(_xlpm.d))</f>
        <v>1</v>
      </c>
      <c r="O559" s="1" t="str">
        <f>_xlfn.LET(_xlpm.sep,":",_xlpm.w,$G559,_xlfn.CONCAT("~",RIGHT(_xlpm.w,LEN(_xlpm.w)-FIND(_xlpm.sep,_xlpm.w)),"~"))</f>
        <v>~ure~</v>
      </c>
      <c r="P559" s="1" t="str">
        <f>_xlfn.LET(_xlpm.sep,":",_xlpm.w,$G559,_xlfn.CONCAT("[",LEFT(_xlpm.w,FIND(_xlpm.sep,_xlpm.w)-1),"]"))</f>
        <v>[ʊɹ]</v>
      </c>
      <c r="Q559" s="14" cm="1">
        <f t="array" ref="Q559">SUM(_xlfn._xlws.FILTER($H$2:$H$2302,_xlfn.MAP($O$2:$O$2302,_xlfn.LAMBDA(_xlpm.x,_xlpm.x=$O559))))</f>
        <v>1.9917144678138943E-3</v>
      </c>
      <c r="R559" s="14">
        <f>$H559/Q559</f>
        <v>3.9999999999999994E-2</v>
      </c>
      <c r="S559" s="14" cm="1">
        <f t="array" ref="S559">SUM(_xlfn._xlws.FILTER($H$2:$H$2302,_xlfn.MAP($P$2:$P$2302,_xlfn.LAMBDA(_xlpm.x,_xlpm.x=$P559))))</f>
        <v>1.2746972594008922E-3</v>
      </c>
      <c r="T559" s="14">
        <f>$H559/S559</f>
        <v>6.25E-2</v>
      </c>
      <c r="U559" s="14">
        <f>_xlfn.LET(_xlpm.freq,F559,_xlpm.size,M559+1,_xlpm.F,V559,LOG(1+_xlpm.freq)*LOG(1+_xlpm.size)*_xlpm.F)</f>
        <v>1.0263948164610959E-2</v>
      </c>
      <c r="V559" s="14">
        <f>_xlfn.LET(_xlpm.a,T559,_xlpm.b,R559,2*_xlpm.a*_xlpm.b/(_xlpm.a+_xlpm.b))</f>
        <v>4.8780487804878044E-2</v>
      </c>
      <c r="W559" s="14">
        <f>_xlfn.LET(_xlpm.p,R559,_xlpm.q,T559,LOG(_xlpm.p/_xlpm.q))</f>
        <v>-0.1938200260161129</v>
      </c>
      <c r="X559" s="2"/>
      <c r="AC559" s="2"/>
      <c r="AH559" s="2"/>
      <c r="AI559" s="2"/>
    </row>
    <row r="560" spans="1:35">
      <c r="A560" s="1" t="str">
        <f>_xlfn.LET(_xlpm.sep," : ",CONCATENATE(O560,_xlpm.sep,P560))</f>
        <v>~i~ : [aɪ]</v>
      </c>
      <c r="B560" s="1">
        <f>_xlfn.LET(_xlpm.d,$G560,_xlpm.k,_xlfn.CONCAT(LEFT(TRIM(B$1),1),"*"),COUNTIF(_xlpm.d,_xlpm.k))</f>
        <v>0</v>
      </c>
      <c r="C560" s="1">
        <f>_xlfn.LET(_xlpm.d,$G560,_xlpm.k,_xlfn.CONCAT(LEFT(TRIM(C$1),1),"*"),COUNTIF(_xlpm.d,_xlpm.k))</f>
        <v>0</v>
      </c>
      <c r="D560" s="1">
        <f>_xlfn.LET(_xlpm.d,$G560,_xlpm.k,_xlfn.CONCAT(LEFT(TRIM(D$1),1),"*"),COUNTIF(_xlpm.d,_xlpm.k))</f>
        <v>0</v>
      </c>
      <c r="E560" s="1">
        <f>LOG(F560+1,10)</f>
        <v>1.6627578316815739</v>
      </c>
      <c r="F560" s="7">
        <v>45</v>
      </c>
      <c r="G560" s="9" t="s">
        <v>381</v>
      </c>
      <c r="H560" s="4">
        <f>F560/freq.sum.r6e</f>
        <v>3.5850860420650094E-3</v>
      </c>
      <c r="I560" s="1" t="str">
        <f>_xlfn.LET(_xlpm.sep,":",_xlpm.w,$G560,LEFT(_xlpm.w,FIND(_xlpm.sep,_xlpm.w)-1))</f>
        <v>aɪ</v>
      </c>
      <c r="J560" s="1" t="str">
        <f>_xlfn.LET(_xlpm.sep,":",_xlpm.w,$G560,RIGHT(_xlpm.w,LEN(_xlpm.w)-FIND(_xlpm.sep,_xlpm.w)))</f>
        <v>i</v>
      </c>
      <c r="K560" s="10">
        <f>_xlfn.LET(_xlpm.w,I560,LEN(_xlpm.w))</f>
        <v>2</v>
      </c>
      <c r="L560" s="10">
        <f>_xlfn.LET(_xlpm.w,J560,LEN(_xlpm.w))</f>
        <v>1</v>
      </c>
      <c r="M560" s="10">
        <f>_xlfn.LET(_xlpm.a,K560,_xlpm.b,L560,MAX(_xlpm.a,_xlpm.b))</f>
        <v>2</v>
      </c>
      <c r="N560" s="10">
        <f>_xlfn.LET(_xlpm.d,(K560,L560),MAX(_xlpm.d)-MIN(_xlpm.d))</f>
        <v>1</v>
      </c>
      <c r="O560" s="1" t="str">
        <f>_xlfn.LET(_xlpm.sep,":",_xlpm.w,$G560,_xlfn.CONCAT("~",RIGHT(_xlpm.w,LEN(_xlpm.w)-FIND(_xlpm.sep,_xlpm.w)),"~"))</f>
        <v>~i~</v>
      </c>
      <c r="P560" s="1" t="str">
        <f>_xlfn.LET(_xlpm.sep,":",_xlpm.w,$G560,_xlfn.CONCAT("[",LEFT(_xlpm.w,FIND(_xlpm.sep,_xlpm.w)-1),"]"))</f>
        <v>[aɪ]</v>
      </c>
      <c r="Q560" s="14" cm="1">
        <f t="array" ref="Q560">SUM(_xlfn._xlws.FILTER($H$2:$H$2300,_xlfn.MAP($O$2:$O$2300,_xlfn.LAMBDA(_xlpm.x,_xlpm.x=$O560))))</f>
        <v>1.1073932441045252E-2</v>
      </c>
      <c r="R560" s="14">
        <f>$H560/Q560</f>
        <v>0.32374100719424459</v>
      </c>
      <c r="S560" s="14" cm="1">
        <f t="array" ref="S560">SUM(_xlfn._xlws.FILTER($H$2:$H$2300,_xlfn.MAP($P$2:$P$2300,_xlfn.LAMBDA(_xlpm.x,_xlpm.x=$P560))))</f>
        <v>7.0905035054174646E-3</v>
      </c>
      <c r="T560" s="14">
        <f>$H560/S560</f>
        <v>0.50561797752808979</v>
      </c>
      <c r="U560" s="14">
        <f>_xlfn.LET(_xlpm.freq,F560,_xlpm.size,M560+1,_xlpm.F,V560,LOG(1+_xlpm.freq)*LOG(1+_xlpm.size)*_xlpm.F)</f>
        <v>0.39516314436422761</v>
      </c>
      <c r="V560" s="14">
        <f>_xlfn.LET(_xlpm.a,T560,_xlpm.b,R560,2*_xlpm.a*_xlpm.b/(_xlpm.a+_xlpm.b))</f>
        <v>0.39473684210526311</v>
      </c>
      <c r="W560" s="14">
        <f>_xlfn.LET(_xlpm.p,R560,_xlpm.q,T560,LOG(_xlpm.p/_xlpm.q))</f>
        <v>-0.19362479360918222</v>
      </c>
      <c r="X560" s="2"/>
      <c r="AC560" s="2"/>
      <c r="AH560" s="2"/>
      <c r="AI560" s="2"/>
    </row>
    <row r="561" spans="1:35">
      <c r="A561" s="1" t="str">
        <f>_xlfn.LET(_xlpm.sep," : ",CONCATENATE(O561,_xlpm.sep,P561))</f>
        <v>~th~ : [θ]</v>
      </c>
      <c r="B561" s="1">
        <f>_xlfn.LET(_xlpm.d,$G561,_xlpm.k,_xlfn.CONCAT(LEFT(TRIM(B$1),1),"*"),COUNTIF(_xlpm.d,_xlpm.k))</f>
        <v>0</v>
      </c>
      <c r="C561" s="1">
        <f>_xlfn.LET(_xlpm.d,$G561,_xlpm.k,_xlfn.CONCAT(LEFT(TRIM(C$1),1),"*"),COUNTIF(_xlpm.d,_xlpm.k))</f>
        <v>0</v>
      </c>
      <c r="D561" s="1">
        <f>_xlfn.LET(_xlpm.d,$G561,_xlpm.k,_xlfn.CONCAT(LEFT(TRIM(D$1),1),"*"),COUNTIF(_xlpm.d,_xlpm.k))</f>
        <v>0</v>
      </c>
      <c r="E561" s="1">
        <f>LOG(F561+1,10)</f>
        <v>1.6232492903979003</v>
      </c>
      <c r="F561" s="7">
        <v>41</v>
      </c>
      <c r="G561" s="9" t="s">
        <v>11</v>
      </c>
      <c r="H561" s="4">
        <f>F561/freq.sum.r6e</f>
        <v>3.2664117272147865E-3</v>
      </c>
      <c r="I561" s="4" t="str">
        <f>_xlfn.LET(_xlpm.sep,":",_xlpm.w,$G561,LEFT(_xlpm.w,FIND(_xlpm.sep,_xlpm.w)-1))</f>
        <v>θ</v>
      </c>
      <c r="J561" s="4" t="str">
        <f>_xlfn.LET(_xlpm.sep,":",_xlpm.w,$G561,RIGHT(_xlpm.w,LEN(_xlpm.w)-FIND(_xlpm.sep,_xlpm.w)))</f>
        <v>th</v>
      </c>
      <c r="K561" s="10">
        <f>_xlfn.LET(_xlpm.w,I561,LEN(_xlpm.w))</f>
        <v>1</v>
      </c>
      <c r="L561" s="10">
        <f>_xlfn.LET(_xlpm.w,J561,LEN(_xlpm.w))</f>
        <v>2</v>
      </c>
      <c r="M561" s="10">
        <f>_xlfn.LET(_xlpm.a,K561,_xlpm.b,L561,MAX(_xlpm.a,_xlpm.b))</f>
        <v>2</v>
      </c>
      <c r="N561" s="10">
        <f>_xlfn.LET(_xlpm.d,(K561,L561),MAX(_xlpm.d)-MIN(_xlpm.d))</f>
        <v>1</v>
      </c>
      <c r="O561" s="1" t="str">
        <f>_xlfn.LET(_xlpm.sep,":",_xlpm.w,$G561,_xlfn.CONCAT("~",RIGHT(_xlpm.w,LEN(_xlpm.w)-FIND(_xlpm.sep,_xlpm.w)),"~"))</f>
        <v>~th~</v>
      </c>
      <c r="P561" s="1" t="str">
        <f>_xlfn.LET(_xlpm.sep,":",_xlpm.w,$G561,_xlfn.CONCAT("[",LEFT(_xlpm.w,FIND(_xlpm.sep,_xlpm.w)-1),"]"))</f>
        <v>[θ]</v>
      </c>
      <c r="Q561" s="14" cm="1">
        <f t="array" ref="Q561">SUM(_xlfn._xlws.FILTER($H$2:$H$2300,_xlfn.MAP($O$2:$O$2300,_xlfn.LAMBDA(_xlpm.x,_xlpm.x=$O561))))</f>
        <v>5.098789037603569E-3</v>
      </c>
      <c r="R561" s="14">
        <f>$H561/Q561</f>
        <v>0.640625</v>
      </c>
      <c r="S561" s="14" cm="1">
        <f t="array" ref="S561">SUM(_xlfn._xlws.FILTER($H$2:$H$2300,_xlfn.MAP($P$2:$P$2300,_xlfn.LAMBDA(_xlpm.x,_xlpm.x=$P561))))</f>
        <v>3.2664117272147865E-3</v>
      </c>
      <c r="T561" s="14">
        <f>$H561/S561</f>
        <v>1</v>
      </c>
      <c r="U561" s="14">
        <f>_xlfn.LET(_xlpm.freq,F561,_xlpm.size,M561+1,_xlpm.F,V561,LOG(1+_xlpm.freq)*LOG(1+_xlpm.size)*_xlpm.F)</f>
        <v>0.76321964955625388</v>
      </c>
      <c r="V561" s="14">
        <f>_xlfn.LET(_xlpm.a,T561,_xlpm.b,R561,2*_xlpm.a*_xlpm.b/(_xlpm.a+_xlpm.b))</f>
        <v>0.78095238095238095</v>
      </c>
      <c r="W561" s="14">
        <f>_xlfn.LET(_xlpm.p,R561,_xlpm.q,T561,LOG(_xlpm.p/_xlpm.q))</f>
        <v>-0.19339611726415168</v>
      </c>
      <c r="X561" s="2"/>
      <c r="AC561" s="2"/>
      <c r="AH561" s="2"/>
      <c r="AI561" s="2"/>
    </row>
    <row r="562" spans="1:35">
      <c r="A562" s="1" t="str">
        <f>_xlfn.LET(_xlpm.sep," : ",CONCATENATE(O562,_xlpm.sep,P562))</f>
        <v>~ot~ : [ɑt]</v>
      </c>
      <c r="B562" s="1">
        <f>_xlfn.LET(_xlpm.d,$G562,_xlpm.k,_xlfn.CONCAT(LEFT(TRIM(B$1),1),"*"),COUNTIF(_xlpm.d,_xlpm.k))</f>
        <v>0</v>
      </c>
      <c r="C562" s="1">
        <f>_xlfn.LET(_xlpm.d,$G562,_xlpm.k,_xlfn.CONCAT(LEFT(TRIM(C$1),1),"*"),COUNTIF(_xlpm.d,_xlpm.k))</f>
        <v>0</v>
      </c>
      <c r="D562" s="1">
        <f>_xlfn.LET(_xlpm.d,$G562,_xlpm.k,_xlfn.CONCAT(LEFT(TRIM(D$1),1),"*"),COUNTIF(_xlpm.d,_xlpm.k))</f>
        <v>0</v>
      </c>
      <c r="E562" s="1">
        <f>LOG(F562+1,10)</f>
        <v>1.1139433523068367</v>
      </c>
      <c r="F562" s="7">
        <v>12</v>
      </c>
      <c r="G562" s="9" t="s">
        <v>1588</v>
      </c>
      <c r="H562" s="4">
        <f>F562/freq.sum.r6e</f>
        <v>9.5602294455066918E-4</v>
      </c>
      <c r="I562" s="1" t="str">
        <f>_xlfn.LET(_xlpm.sep,":",_xlpm.w,$G562,LEFT(_xlpm.w,FIND(_xlpm.sep,_xlpm.w)-1))</f>
        <v>ɑt</v>
      </c>
      <c r="J562" s="1" t="str">
        <f>_xlfn.LET(_xlpm.sep,":",_xlpm.w,$G562,RIGHT(_xlpm.w,LEN(_xlpm.w)-FIND(_xlpm.sep,_xlpm.w)))</f>
        <v>ot</v>
      </c>
      <c r="K562" s="10">
        <f>_xlfn.LET(_xlpm.w,I562,LEN(_xlpm.w))</f>
        <v>2</v>
      </c>
      <c r="L562" s="10">
        <f>_xlfn.LET(_xlpm.w,J562,LEN(_xlpm.w))</f>
        <v>2</v>
      </c>
      <c r="M562" s="10">
        <f>_xlfn.LET(_xlpm.a,K562,_xlpm.b,L562,MAX(_xlpm.a,_xlpm.b))</f>
        <v>2</v>
      </c>
      <c r="N562" s="10">
        <f>_xlfn.LET(_xlpm.d,(K562,L562),MAX(_xlpm.d)-MIN(_xlpm.d))</f>
        <v>0</v>
      </c>
      <c r="O562" s="1" t="str">
        <f>_xlfn.LET(_xlpm.sep,":",_xlpm.w,$G562,_xlfn.CONCAT("~",RIGHT(_xlpm.w,LEN(_xlpm.w)-FIND(_xlpm.sep,_xlpm.w)),"~"))</f>
        <v>~ot~</v>
      </c>
      <c r="P562" s="1" t="str">
        <f>_xlfn.LET(_xlpm.sep,":",_xlpm.w,$G562,_xlfn.CONCAT("[",LEFT(_xlpm.w,FIND(_xlpm.sep,_xlpm.w)-1),"]"))</f>
        <v>[ɑt]</v>
      </c>
      <c r="Q562" s="14" cm="1">
        <f t="array" ref="Q562">SUM(_xlfn._xlws.FILTER($H$2:$H$2302,_xlfn.MAP($O$2:$O$2302,_xlfn.LAMBDA(_xlpm.x,_xlpm.x=$O562))))</f>
        <v>2.4697259400892286E-3</v>
      </c>
      <c r="R562" s="14">
        <f>$H562/Q562</f>
        <v>0.38709677419354843</v>
      </c>
      <c r="S562" s="14" cm="1">
        <f t="array" ref="S562">SUM(_xlfn._xlws.FILTER($H$2:$H$2302,_xlfn.MAP($P$2:$P$2302,_xlfn.LAMBDA(_xlpm.x,_xlpm.x=$P562))))</f>
        <v>1.5933715742511153E-3</v>
      </c>
      <c r="T562" s="14">
        <f>$H562/S562</f>
        <v>0.6</v>
      </c>
      <c r="U562" s="14">
        <f>_xlfn.LET(_xlpm.freq,F562,_xlpm.size,M562+1,_xlpm.F,V562,LOG(1+_xlpm.freq)*LOG(1+_xlpm.size)*_xlpm.F)</f>
        <v>0.31560504707279791</v>
      </c>
      <c r="V562" s="14">
        <f>_xlfn.LET(_xlpm.a,T562,_xlpm.b,R562,2*_xlpm.a*_xlpm.b/(_xlpm.a+_xlpm.b))</f>
        <v>0.4705882352941177</v>
      </c>
      <c r="W562" s="14">
        <f>_xlfn.LET(_xlpm.p,R562,_xlpm.q,T562,LOG(_xlpm.p/_xlpm.q))</f>
        <v>-0.19033169817029141</v>
      </c>
      <c r="X562" s="2"/>
      <c r="AC562" s="2"/>
      <c r="AH562" s="2"/>
      <c r="AI562" s="2"/>
    </row>
    <row r="563" spans="1:35">
      <c r="A563" s="1" t="str">
        <f>_xlfn.LET(_xlpm.sep," : ",CONCATENATE(O563,_xlpm.sep,P563))</f>
        <v>~em~ : [eɪm]</v>
      </c>
      <c r="B563" s="1">
        <f>_xlfn.LET(_xlpm.d,$G563,_xlpm.k,_xlfn.CONCAT(LEFT(TRIM(B$1),1),"*"),COUNTIF(_xlpm.d,_xlpm.k))</f>
        <v>0</v>
      </c>
      <c r="C563" s="1">
        <f>_xlfn.LET(_xlpm.d,$G563,_xlpm.k,_xlfn.CONCAT(LEFT(TRIM(C$1),1),"*"),COUNTIF(_xlpm.d,_xlpm.k))</f>
        <v>0</v>
      </c>
      <c r="D563" s="1">
        <f>_xlfn.LET(_xlpm.d,$G563,_xlpm.k,_xlfn.CONCAT(LEFT(TRIM(D$1),1),"*"),COUNTIF(_xlpm.d,_xlpm.k))</f>
        <v>0</v>
      </c>
      <c r="E563" s="1">
        <f>LOG(F563+1,10)</f>
        <v>0.30102999566398114</v>
      </c>
      <c r="F563" s="7">
        <v>1</v>
      </c>
      <c r="G563" s="9" t="s">
        <v>577</v>
      </c>
      <c r="H563" s="4">
        <f>F563/freq.sum.r6e</f>
        <v>7.9668578712555765E-5</v>
      </c>
      <c r="I563" s="1" t="str">
        <f>_xlfn.LET(_xlpm.sep,":",_xlpm.w,$G563,LEFT(_xlpm.w,FIND(_xlpm.sep,_xlpm.w)-1))</f>
        <v>eɪm</v>
      </c>
      <c r="J563" s="1" t="str">
        <f>_xlfn.LET(_xlpm.sep,":",_xlpm.w,$G563,RIGHT(_xlpm.w,LEN(_xlpm.w)-FIND(_xlpm.sep,_xlpm.w)))</f>
        <v>em</v>
      </c>
      <c r="K563" s="10">
        <f>_xlfn.LET(_xlpm.w,I563,LEN(_xlpm.w))</f>
        <v>3</v>
      </c>
      <c r="L563" s="10">
        <f>_xlfn.LET(_xlpm.w,J563,LEN(_xlpm.w))</f>
        <v>2</v>
      </c>
      <c r="M563" s="10">
        <f>_xlfn.LET(_xlpm.a,K563,_xlpm.b,L563,MAX(_xlpm.a,_xlpm.b))</f>
        <v>3</v>
      </c>
      <c r="N563" s="10">
        <f>_xlfn.LET(_xlpm.d,(K563,L563),MAX(_xlpm.d)-MIN(_xlpm.d))</f>
        <v>1</v>
      </c>
      <c r="O563" s="1" t="str">
        <f>_xlfn.LET(_xlpm.sep,":",_xlpm.w,$G563,_xlfn.CONCAT("~",RIGHT(_xlpm.w,LEN(_xlpm.w)-FIND(_xlpm.sep,_xlpm.w)),"~"))</f>
        <v>~em~</v>
      </c>
      <c r="P563" s="1" t="str">
        <f>_xlfn.LET(_xlpm.sep,":",_xlpm.w,$G563,_xlfn.CONCAT("[",LEFT(_xlpm.w,FIND(_xlpm.sep,_xlpm.w)-1),"]"))</f>
        <v>[eɪm]</v>
      </c>
      <c r="Q563" s="14" cm="1">
        <f t="array" ref="Q563">SUM(_xlfn._xlws.FILTER($H$2:$H$2300,_xlfn.MAP($O$2:$O$2300,_xlfn.LAMBDA(_xlpm.x,_xlpm.x=$O563))))</f>
        <v>2.469725940089229E-3</v>
      </c>
      <c r="R563" s="14">
        <f>$H563/Q563</f>
        <v>3.2258064516129031E-2</v>
      </c>
      <c r="S563" s="14" cm="1">
        <f t="array" ref="S563">SUM(_xlfn._xlws.FILTER($H$2:$H$2300,_xlfn.MAP($P$2:$P$2300,_xlfn.LAMBDA(_xlpm.x,_xlpm.x=$P563))))</f>
        <v>1.5933715742511151E-3</v>
      </c>
      <c r="T563" s="14">
        <f>$H563/S563</f>
        <v>5.000000000000001E-2</v>
      </c>
      <c r="U563" s="14">
        <f>_xlfn.LET(_xlpm.freq,F563,_xlpm.size,M563+1,_xlpm.F,V563,LOG(1+_xlpm.freq)*LOG(1+_xlpm.size)*_xlpm.F)</f>
        <v>8.2514093088048891E-3</v>
      </c>
      <c r="V563" s="14">
        <f>_xlfn.LET(_xlpm.a,T563,_xlpm.b,R563,2*_xlpm.a*_xlpm.b/(_xlpm.a+_xlpm.b))</f>
        <v>3.9215686274509803E-2</v>
      </c>
      <c r="W563" s="14">
        <f>_xlfn.LET(_xlpm.p,R563,_xlpm.q,T563,LOG(_xlpm.p/_xlpm.q))</f>
        <v>-0.19033169817029158</v>
      </c>
      <c r="X563" s="2"/>
      <c r="AC563" s="2"/>
      <c r="AH563" s="2"/>
      <c r="AI563" s="2"/>
    </row>
    <row r="564" spans="1:35">
      <c r="A564" s="1" t="str">
        <f>_xlfn.LET(_xlpm.sep," : ",CONCATENATE(O564,_xlpm.sep,P564))</f>
        <v>~ob~ : [əb]</v>
      </c>
      <c r="B564" s="1">
        <f>_xlfn.LET(_xlpm.d,$G564,_xlpm.k,_xlfn.CONCAT(LEFT(TRIM(B$1),1),"*"),COUNTIF(_xlpm.d,_xlpm.k))</f>
        <v>0</v>
      </c>
      <c r="C564" s="1">
        <f>_xlfn.LET(_xlpm.d,$G564,_xlpm.k,_xlfn.CONCAT(LEFT(TRIM(C$1),1),"*"),COUNTIF(_xlpm.d,_xlpm.k))</f>
        <v>0</v>
      </c>
      <c r="D564" s="1">
        <f>_xlfn.LET(_xlpm.d,$G564,_xlpm.k,_xlfn.CONCAT(LEFT(TRIM(D$1),1),"*"),COUNTIF(_xlpm.d,_xlpm.k))</f>
        <v>0</v>
      </c>
      <c r="E564" s="1">
        <f>LOG(F564+1,10)</f>
        <v>0.30102999566398114</v>
      </c>
      <c r="F564" s="7">
        <v>1</v>
      </c>
      <c r="G564" s="9" t="s">
        <v>811</v>
      </c>
      <c r="H564" s="4">
        <f>F564/freq.sum.r6e</f>
        <v>7.9668578712555765E-5</v>
      </c>
      <c r="I564" s="1" t="str">
        <f>_xlfn.LET(_xlpm.sep,":",_xlpm.w,$G564,LEFT(_xlpm.w,FIND(_xlpm.sep,_xlpm.w)-1))</f>
        <v>əb</v>
      </c>
      <c r="J564" s="1" t="str">
        <f>_xlfn.LET(_xlpm.sep,":",_xlpm.w,$G564,RIGHT(_xlpm.w,LEN(_xlpm.w)-FIND(_xlpm.sep,_xlpm.w)))</f>
        <v>ob</v>
      </c>
      <c r="K564" s="10">
        <f>_xlfn.LET(_xlpm.w,I564,LEN(_xlpm.w))</f>
        <v>2</v>
      </c>
      <c r="L564" s="10">
        <f>_xlfn.LET(_xlpm.w,J564,LEN(_xlpm.w))</f>
        <v>2</v>
      </c>
      <c r="M564" s="10">
        <f>_xlfn.LET(_xlpm.a,K564,_xlpm.b,L564,MAX(_xlpm.a,_xlpm.b))</f>
        <v>2</v>
      </c>
      <c r="N564" s="10">
        <f>_xlfn.LET(_xlpm.d,(K564,L564),MAX(_xlpm.d)-MIN(_xlpm.d))</f>
        <v>0</v>
      </c>
      <c r="O564" s="1" t="str">
        <f>_xlfn.LET(_xlpm.sep,":",_xlpm.w,$G564,_xlfn.CONCAT("~",RIGHT(_xlpm.w,LEN(_xlpm.w)-FIND(_xlpm.sep,_xlpm.w)),"~"))</f>
        <v>~ob~</v>
      </c>
      <c r="P564" s="1" t="str">
        <f>_xlfn.LET(_xlpm.sep,":",_xlpm.w,$G564,_xlfn.CONCAT("[",LEFT(_xlpm.w,FIND(_xlpm.sep,_xlpm.w)-1),"]"))</f>
        <v>[əb]</v>
      </c>
      <c r="Q564" s="14" cm="1">
        <f t="array" ref="Q564">SUM(_xlfn._xlws.FILTER($H$2:$H$2300,_xlfn.MAP($O$2:$O$2300,_xlfn.LAMBDA(_xlpm.x,_xlpm.x=$O564))))</f>
        <v>1.3543658381134482E-3</v>
      </c>
      <c r="R564" s="14">
        <f>$H564/Q564</f>
        <v>5.8823529411764698E-2</v>
      </c>
      <c r="S564" s="14" cm="1">
        <f t="array" ref="S564">SUM(_xlfn._xlws.FILTER($H$2:$H$2300,_xlfn.MAP($P$2:$P$2300,_xlfn.LAMBDA(_xlpm.x,_xlpm.x=$P564))))</f>
        <v>8.7635436583811325E-4</v>
      </c>
      <c r="T564" s="14">
        <f>$H564/S564</f>
        <v>9.0909090909090925E-2</v>
      </c>
      <c r="U564" s="14">
        <f>_xlfn.LET(_xlpm.freq,F564,_xlpm.size,M564+1,_xlpm.F,V564,LOG(1+_xlpm.freq)*LOG(1+_xlpm.size)*_xlpm.F)</f>
        <v>1.2945579755636649E-2</v>
      </c>
      <c r="V564" s="14">
        <f>_xlfn.LET(_xlpm.a,T564,_xlpm.b,R564,2*_xlpm.a*_xlpm.b/(_xlpm.a+_xlpm.b))</f>
        <v>7.1428571428571425E-2</v>
      </c>
      <c r="W564" s="14">
        <f>_xlfn.LET(_xlpm.p,R564,_xlpm.q,T564,LOG(_xlpm.p/_xlpm.q))</f>
        <v>-0.18905623622004902</v>
      </c>
      <c r="X564" s="2"/>
      <c r="AC564" s="2"/>
      <c r="AH564" s="2"/>
      <c r="AI564" s="2"/>
    </row>
    <row r="565" spans="1:35">
      <c r="A565" s="1" t="str">
        <f>_xlfn.LET(_xlpm.sep," : ",CONCATENATE(O565,_xlpm.sep,P565))</f>
        <v>~ob~ : [ɑb]</v>
      </c>
      <c r="B565" s="1">
        <f>_xlfn.LET(_xlpm.d,$G565,_xlpm.k,_xlfn.CONCAT(LEFT(TRIM(B$1),1),"*"),COUNTIF(_xlpm.d,_xlpm.k))</f>
        <v>0</v>
      </c>
      <c r="C565" s="1">
        <f>_xlfn.LET(_xlpm.d,$G565,_xlpm.k,_xlfn.CONCAT(LEFT(TRIM(C$1),1),"*"),COUNTIF(_xlpm.d,_xlpm.k))</f>
        <v>0</v>
      </c>
      <c r="D565" s="1">
        <f>_xlfn.LET(_xlpm.d,$G565,_xlpm.k,_xlfn.CONCAT(LEFT(TRIM(D$1),1),"*"),COUNTIF(_xlpm.d,_xlpm.k))</f>
        <v>0</v>
      </c>
      <c r="E565" s="1">
        <f>LOG(F565+1,10)</f>
        <v>0.8450980400142567</v>
      </c>
      <c r="F565" s="7">
        <v>6</v>
      </c>
      <c r="G565" s="9" t="s">
        <v>810</v>
      </c>
      <c r="H565" s="4">
        <f>F565/freq.sum.r6e</f>
        <v>4.7801147227533459E-4</v>
      </c>
      <c r="I565" s="1" t="str">
        <f>_xlfn.LET(_xlpm.sep,":",_xlpm.w,$G565,LEFT(_xlpm.w,FIND(_xlpm.sep,_xlpm.w)-1))</f>
        <v>ɑb</v>
      </c>
      <c r="J565" s="1" t="str">
        <f>_xlfn.LET(_xlpm.sep,":",_xlpm.w,$G565,RIGHT(_xlpm.w,LEN(_xlpm.w)-FIND(_xlpm.sep,_xlpm.w)))</f>
        <v>ob</v>
      </c>
      <c r="K565" s="10">
        <f>_xlfn.LET(_xlpm.w,I565,LEN(_xlpm.w))</f>
        <v>2</v>
      </c>
      <c r="L565" s="10">
        <f>_xlfn.LET(_xlpm.w,J565,LEN(_xlpm.w))</f>
        <v>2</v>
      </c>
      <c r="M565" s="10">
        <f>_xlfn.LET(_xlpm.a,K565,_xlpm.b,L565,MAX(_xlpm.a,_xlpm.b))</f>
        <v>2</v>
      </c>
      <c r="N565" s="10">
        <f>_xlfn.LET(_xlpm.d,(K565,L565),MAX(_xlpm.d)-MIN(_xlpm.d))</f>
        <v>0</v>
      </c>
      <c r="O565" s="1" t="str">
        <f>_xlfn.LET(_xlpm.sep,":",_xlpm.w,$G565,_xlfn.CONCAT("~",RIGHT(_xlpm.w,LEN(_xlpm.w)-FIND(_xlpm.sep,_xlpm.w)),"~"))</f>
        <v>~ob~</v>
      </c>
      <c r="P565" s="1" t="str">
        <f>_xlfn.LET(_xlpm.sep,":",_xlpm.w,$G565,_xlfn.CONCAT("[",LEFT(_xlpm.w,FIND(_xlpm.sep,_xlpm.w)-1),"]"))</f>
        <v>[ɑb]</v>
      </c>
      <c r="Q565" s="14" cm="1">
        <f t="array" ref="Q565">SUM(_xlfn._xlws.FILTER($H$2:$H$2302,_xlfn.MAP($O$2:$O$2302,_xlfn.LAMBDA(_xlpm.x,_xlpm.x=$O565))))</f>
        <v>1.3543658381134482E-3</v>
      </c>
      <c r="R565" s="14">
        <f>$H565/Q565</f>
        <v>0.3529411764705882</v>
      </c>
      <c r="S565" s="14" cm="1">
        <f t="array" ref="S565">SUM(_xlfn._xlws.FILTER($H$2:$H$2302,_xlfn.MAP($P$2:$P$2302,_xlfn.LAMBDA(_xlpm.x,_xlpm.x=$P565))))</f>
        <v>8.7635436583811347E-4</v>
      </c>
      <c r="T565" s="14">
        <f>$H565/S565</f>
        <v>0.54545454545454541</v>
      </c>
      <c r="U565" s="14">
        <f>_xlfn.LET(_xlpm.freq,F565,_xlpm.size,M565+1,_xlpm.F,V565,LOG(1+_xlpm.freq)*LOG(1+_xlpm.size)*_xlpm.F)</f>
        <v>0.21805702227525492</v>
      </c>
      <c r="V565" s="14">
        <f>_xlfn.LET(_xlpm.a,T565,_xlpm.b,R565,2*_xlpm.a*_xlpm.b/(_xlpm.a+_xlpm.b))</f>
        <v>0.42857142857142855</v>
      </c>
      <c r="W565" s="14">
        <f>_xlfn.LET(_xlpm.p,R565,_xlpm.q,T565,LOG(_xlpm.p/_xlpm.q))</f>
        <v>-0.18905623622004886</v>
      </c>
      <c r="X565" s="2"/>
      <c r="AC565" s="2"/>
      <c r="AH565" s="2"/>
      <c r="AI565" s="2"/>
    </row>
    <row r="566" spans="1:35">
      <c r="A566" s="1" t="str">
        <f>_xlfn.LET(_xlpm.sep," : ",CONCATENATE(O566,_xlpm.sep,P566))</f>
        <v>~and~ : [ənd]</v>
      </c>
      <c r="B566" s="1">
        <f>_xlfn.LET(_xlpm.d,$G566,_xlpm.k,_xlfn.CONCAT(LEFT(TRIM(B$1),1),"*"),COUNTIF(_xlpm.d,_xlpm.k))</f>
        <v>0</v>
      </c>
      <c r="C566" s="1">
        <f>_xlfn.LET(_xlpm.d,$G566,_xlpm.k,_xlfn.CONCAT(LEFT(TRIM(C$1),1),"*"),COUNTIF(_xlpm.d,_xlpm.k))</f>
        <v>0</v>
      </c>
      <c r="D566" s="1">
        <f>_xlfn.LET(_xlpm.d,$G566,_xlpm.k,_xlfn.CONCAT(LEFT(TRIM(D$1),1),"*"),COUNTIF(_xlpm.d,_xlpm.k))</f>
        <v>0</v>
      </c>
      <c r="E566" s="1">
        <f>LOG(F566+1,10)</f>
        <v>1</v>
      </c>
      <c r="F566" s="7">
        <v>9</v>
      </c>
      <c r="G566" s="9" t="s">
        <v>1275</v>
      </c>
      <c r="H566" s="4">
        <f>F566/freq.sum.r6e</f>
        <v>7.1701720841300194E-4</v>
      </c>
      <c r="I566" s="4" t="str">
        <f>_xlfn.LET(_xlpm.sep,":",_xlpm.w,$G566,LEFT(_xlpm.w,FIND(_xlpm.sep,_xlpm.w)-1))</f>
        <v>ənd</v>
      </c>
      <c r="J566" s="4" t="str">
        <f>_xlfn.LET(_xlpm.sep,":",_xlpm.w,$G566,RIGHT(_xlpm.w,LEN(_xlpm.w)-FIND(_xlpm.sep,_xlpm.w)))</f>
        <v>and</v>
      </c>
      <c r="K566" s="10">
        <f>_xlfn.LET(_xlpm.w,I566,LEN(_xlpm.w))</f>
        <v>3</v>
      </c>
      <c r="L566" s="10">
        <f>_xlfn.LET(_xlpm.w,J566,LEN(_xlpm.w))</f>
        <v>3</v>
      </c>
      <c r="M566" s="10">
        <f>_xlfn.LET(_xlpm.a,K566,_xlpm.b,L566,MAX(_xlpm.a,_xlpm.b))</f>
        <v>3</v>
      </c>
      <c r="N566" s="10">
        <f>_xlfn.LET(_xlpm.d,(K566,L566),MAX(_xlpm.d)-MIN(_xlpm.d))</f>
        <v>0</v>
      </c>
      <c r="O566" s="1" t="str">
        <f>_xlfn.LET(_xlpm.sep,":",_xlpm.w,$G566,_xlfn.CONCAT("~",RIGHT(_xlpm.w,LEN(_xlpm.w)-FIND(_xlpm.sep,_xlpm.w)),"~"))</f>
        <v>~and~</v>
      </c>
      <c r="P566" s="1" t="str">
        <f>_xlfn.LET(_xlpm.sep,":",_xlpm.w,$G566,_xlfn.CONCAT("[",LEFT(_xlpm.w,FIND(_xlpm.sep,_xlpm.w)-1),"]"))</f>
        <v>[ənd]</v>
      </c>
      <c r="Q566" s="14" cm="1">
        <f t="array" ref="Q566">SUM(_xlfn._xlws.FILTER($H$2:$H$2300,_xlfn.MAP($O$2:$O$2300,_xlfn.LAMBDA(_xlpm.x,_xlpm.x=$O566))))</f>
        <v>2.9477374123645633E-3</v>
      </c>
      <c r="R566" s="14">
        <f>$H566/Q566</f>
        <v>0.24324324324324326</v>
      </c>
      <c r="S566" s="14" cm="1">
        <f t="array" ref="S566">SUM(_xlfn._xlws.FILTER($H$2:$H$2300,_xlfn.MAP($P$2:$P$2300,_xlfn.LAMBDA(_xlpm.x,_xlpm.x=$P566))))</f>
        <v>1.9120458891013384E-3</v>
      </c>
      <c r="T566" s="14">
        <f>$H566/S566</f>
        <v>0.37500000000000006</v>
      </c>
      <c r="U566" s="14">
        <f>_xlfn.LET(_xlpm.freq,F566,_xlpm.size,M566+1,_xlpm.F,V566,LOG(1+_xlpm.freq)*LOG(1+_xlpm.size)*_xlpm.F)</f>
        <v>0.20625344390243178</v>
      </c>
      <c r="V566" s="14">
        <f>_xlfn.LET(_xlpm.a,T566,_xlpm.b,R566,2*_xlpm.a*_xlpm.b/(_xlpm.a+_xlpm.b))</f>
        <v>0.29508196721311475</v>
      </c>
      <c r="W566" s="14">
        <f>_xlfn.LET(_xlpm.p,R566,_xlpm.q,T566,LOG(_xlpm.p/_xlpm.q))</f>
        <v>-0.18799048235538901</v>
      </c>
      <c r="X566" s="2"/>
      <c r="AC566" s="2"/>
      <c r="AH566" s="2"/>
      <c r="AI566" s="2"/>
    </row>
    <row r="567" spans="1:35">
      <c r="A567" s="1" t="str">
        <f>_xlfn.LET(_xlpm.sep," : ",CONCATENATE(O567,_xlpm.sep,P567))</f>
        <v>~oc~ : [oʊk]</v>
      </c>
      <c r="B567" s="1">
        <f>_xlfn.LET(_xlpm.d,$G567,_xlpm.k,_xlfn.CONCAT(LEFT(TRIM(B$1),1),"*"),COUNTIF(_xlpm.d,_xlpm.k))</f>
        <v>0</v>
      </c>
      <c r="C567" s="1">
        <f>_xlfn.LET(_xlpm.d,$G567,_xlpm.k,_xlfn.CONCAT(LEFT(TRIM(C$1),1),"*"),COUNTIF(_xlpm.d,_xlpm.k))</f>
        <v>0</v>
      </c>
      <c r="D567" s="1">
        <f>_xlfn.LET(_xlpm.d,$G567,_xlpm.k,_xlfn.CONCAT(LEFT(TRIM(D$1),1),"*"),COUNTIF(_xlpm.d,_xlpm.k))</f>
        <v>0</v>
      </c>
      <c r="E567" s="1">
        <f>LOG(F567+1,10)</f>
        <v>0.8450980400142567</v>
      </c>
      <c r="F567" s="7">
        <v>6</v>
      </c>
      <c r="G567" s="9" t="s">
        <v>682</v>
      </c>
      <c r="H567" s="4">
        <f>F567/freq.sum.r6e</f>
        <v>4.7801147227533459E-4</v>
      </c>
      <c r="I567" s="1" t="str">
        <f>_xlfn.LET(_xlpm.sep,":",_xlpm.w,$G567,LEFT(_xlpm.w,FIND(_xlpm.sep,_xlpm.w)-1))</f>
        <v>oʊk</v>
      </c>
      <c r="J567" s="1" t="str">
        <f>_xlfn.LET(_xlpm.sep,":",_xlpm.w,$G567,RIGHT(_xlpm.w,LEN(_xlpm.w)-FIND(_xlpm.sep,_xlpm.w)))</f>
        <v>oc</v>
      </c>
      <c r="K567" s="10">
        <f>_xlfn.LET(_xlpm.w,I567,LEN(_xlpm.w))</f>
        <v>3</v>
      </c>
      <c r="L567" s="10">
        <f>_xlfn.LET(_xlpm.w,J567,LEN(_xlpm.w))</f>
        <v>2</v>
      </c>
      <c r="M567" s="10">
        <f>_xlfn.LET(_xlpm.a,K567,_xlpm.b,L567,MAX(_xlpm.a,_xlpm.b))</f>
        <v>3</v>
      </c>
      <c r="N567" s="10">
        <f>_xlfn.LET(_xlpm.d,(K567,L567),MAX(_xlpm.d)-MIN(_xlpm.d))</f>
        <v>1</v>
      </c>
      <c r="O567" s="1" t="str">
        <f>_xlfn.LET(_xlpm.sep,":",_xlpm.w,$G567,_xlfn.CONCAT("~",RIGHT(_xlpm.w,LEN(_xlpm.w)-FIND(_xlpm.sep,_xlpm.w)),"~"))</f>
        <v>~oc~</v>
      </c>
      <c r="P567" s="1" t="str">
        <f>_xlfn.LET(_xlpm.sep,":",_xlpm.w,$G567,_xlfn.CONCAT("[",LEFT(_xlpm.w,FIND(_xlpm.sep,_xlpm.w)-1),"]"))</f>
        <v>[oʊk]</v>
      </c>
      <c r="Q567" s="14" cm="1">
        <f t="array" ref="Q567">SUM(_xlfn._xlws.FILTER($H$2:$H$2300,_xlfn.MAP($O$2:$O$2300,_xlfn.LAMBDA(_xlpm.x,_xlpm.x=$O567))))</f>
        <v>1.5933715742511151E-3</v>
      </c>
      <c r="R567" s="14">
        <f>$H567/Q567</f>
        <v>0.30000000000000004</v>
      </c>
      <c r="S567" s="14" cm="1">
        <f t="array" ref="S567">SUM(_xlfn._xlws.FILTER($H$2:$H$2300,_xlfn.MAP($P$2:$P$2300,_xlfn.LAMBDA(_xlpm.x,_xlpm.x=$P567))))</f>
        <v>1.0356915232632249E-3</v>
      </c>
      <c r="T567" s="14">
        <f>$H567/S567</f>
        <v>0.46153846153846156</v>
      </c>
      <c r="U567" s="14">
        <f>_xlfn.LET(_xlpm.freq,F567,_xlpm.size,M567+1,_xlpm.F,V567,LOG(1+_xlpm.freq)*LOG(1+_xlpm.size)*_xlpm.F)</f>
        <v>0.21479933843386406</v>
      </c>
      <c r="V567" s="14">
        <f>_xlfn.LET(_xlpm.a,T567,_xlpm.b,R567,2*_xlpm.a*_xlpm.b/(_xlpm.a+_xlpm.b))</f>
        <v>0.3636363636363637</v>
      </c>
      <c r="W567" s="14">
        <f>_xlfn.LET(_xlpm.p,R567,_xlpm.q,T567,LOG(_xlpm.p/_xlpm.q))</f>
        <v>-0.18708664335714442</v>
      </c>
      <c r="X567" s="2"/>
      <c r="AC567" s="2"/>
      <c r="AH567" s="2"/>
      <c r="AI567" s="2"/>
    </row>
    <row r="568" spans="1:35">
      <c r="A568" s="1" t="str">
        <f>_xlfn.LET(_xlpm.sep," : ",CONCATENATE(O568,_xlpm.sep,P568))</f>
        <v>~ad~ : [eɪd]</v>
      </c>
      <c r="B568" s="1">
        <f>_xlfn.LET(_xlpm.d,$G568,_xlpm.k,_xlfn.CONCAT(LEFT(TRIM(B$1),1),"*"),COUNTIF(_xlpm.d,_xlpm.k))</f>
        <v>0</v>
      </c>
      <c r="C568" s="1">
        <f>_xlfn.LET(_xlpm.d,$G568,_xlpm.k,_xlfn.CONCAT(LEFT(TRIM(C$1),1),"*"),COUNTIF(_xlpm.d,_xlpm.k))</f>
        <v>0</v>
      </c>
      <c r="D568" s="1">
        <f>_xlfn.LET(_xlpm.d,$G568,_xlpm.k,_xlfn.CONCAT(LEFT(TRIM(D$1),1),"*"),COUNTIF(_xlpm.d,_xlpm.k))</f>
        <v>0</v>
      </c>
      <c r="E568" s="1">
        <f>LOG(F568+1,10)</f>
        <v>0.60205999132796229</v>
      </c>
      <c r="F568" s="7">
        <v>3</v>
      </c>
      <c r="G568" s="9" t="s">
        <v>541</v>
      </c>
      <c r="H568" s="4">
        <f>F568/freq.sum.r6e</f>
        <v>2.390057361376673E-4</v>
      </c>
      <c r="I568" s="4" t="str">
        <f>_xlfn.LET(_xlpm.sep,":",_xlpm.w,$G568,LEFT(_xlpm.w,FIND(_xlpm.sep,_xlpm.w)-1))</f>
        <v>eɪd</v>
      </c>
      <c r="J568" s="4" t="str">
        <f>_xlfn.LET(_xlpm.sep,":",_xlpm.w,$G568,RIGHT(_xlpm.w,LEN(_xlpm.w)-FIND(_xlpm.sep,_xlpm.w)))</f>
        <v>ad</v>
      </c>
      <c r="K568" s="10">
        <f>_xlfn.LET(_xlpm.w,I568,LEN(_xlpm.w))</f>
        <v>3</v>
      </c>
      <c r="L568" s="10">
        <f>_xlfn.LET(_xlpm.w,J568,LEN(_xlpm.w))</f>
        <v>2</v>
      </c>
      <c r="M568" s="10">
        <f>_xlfn.LET(_xlpm.a,K568,_xlpm.b,L568,MAX(_xlpm.a,_xlpm.b))</f>
        <v>3</v>
      </c>
      <c r="N568" s="10">
        <f>_xlfn.LET(_xlpm.d,(K568,L568),MAX(_xlpm.d)-MIN(_xlpm.d))</f>
        <v>1</v>
      </c>
      <c r="O568" s="1" t="str">
        <f>_xlfn.LET(_xlpm.sep,":",_xlpm.w,$G568,_xlfn.CONCAT("~",RIGHT(_xlpm.w,LEN(_xlpm.w)-FIND(_xlpm.sep,_xlpm.w)),"~"))</f>
        <v>~ad~</v>
      </c>
      <c r="P568" s="1" t="str">
        <f>_xlfn.LET(_xlpm.sep,":",_xlpm.w,$G568,_xlfn.CONCAT("[",LEFT(_xlpm.w,FIND(_xlpm.sep,_xlpm.w)-1),"]"))</f>
        <v>[eɪd]</v>
      </c>
      <c r="Q568" s="14" cm="1">
        <f t="array" ref="Q568">SUM(_xlfn._xlws.FILTER($H$2:$H$2300,_xlfn.MAP($O$2:$O$2300,_xlfn.LAMBDA(_xlpm.x,_xlpm.x=$O568))))</f>
        <v>1.8323773103887827E-3</v>
      </c>
      <c r="R568" s="14">
        <f>$H568/Q568</f>
        <v>0.13043478260869565</v>
      </c>
      <c r="S568" s="14" cm="1">
        <f t="array" ref="S568">SUM(_xlfn._xlws.FILTER($H$2:$H$2300,_xlfn.MAP($P$2:$P$2300,_xlfn.LAMBDA(_xlpm.x,_xlpm.x=$P568))))</f>
        <v>1.1950286806883363E-3</v>
      </c>
      <c r="T568" s="14">
        <f>$H568/S568</f>
        <v>0.20000000000000004</v>
      </c>
      <c r="U568" s="14">
        <f>_xlfn.LET(_xlpm.freq,F568,_xlpm.size,M568+1,_xlpm.F,V568,LOG(1+_xlpm.freq)*LOG(1+_xlpm.size)*_xlpm.F)</f>
        <v>6.6445559170902543E-2</v>
      </c>
      <c r="V568" s="14">
        <f>_xlfn.LET(_xlpm.a,T568,_xlpm.b,R568,2*_xlpm.a*_xlpm.b/(_xlpm.a+_xlpm.b))</f>
        <v>0.15789473684210528</v>
      </c>
      <c r="W568" s="14">
        <f>_xlfn.LET(_xlpm.p,R568,_xlpm.q,T568,LOG(_xlpm.p/_xlpm.q))</f>
        <v>-0.18563657696191171</v>
      </c>
      <c r="X568" s="2"/>
      <c r="AC568" s="2"/>
      <c r="AH568" s="2"/>
      <c r="AI568" s="2"/>
    </row>
    <row r="569" spans="1:35">
      <c r="A569" s="1" t="str">
        <f>_xlfn.LET(_xlpm.sep," : ",CONCATENATE(O569,_xlpm.sep,P569))</f>
        <v>~appl~ : [æpl]</v>
      </c>
      <c r="B569" s="1">
        <f>_xlfn.LET(_xlpm.d,$G569,_xlpm.k,_xlfn.CONCAT(LEFT(TRIM(B$1),1),"*"),COUNTIF(_xlpm.d,_xlpm.k))</f>
        <v>0</v>
      </c>
      <c r="C569" s="1">
        <f>_xlfn.LET(_xlpm.d,$G569,_xlpm.k,_xlfn.CONCAT(LEFT(TRIM(C$1),1),"*"),COUNTIF(_xlpm.d,_xlpm.k))</f>
        <v>0</v>
      </c>
      <c r="D569" s="1">
        <f>_xlfn.LET(_xlpm.d,$G569,_xlpm.k,_xlfn.CONCAT(LEFT(TRIM(D$1),1),"*"),COUNTIF(_xlpm.d,_xlpm.k))</f>
        <v>0</v>
      </c>
      <c r="E569" s="1">
        <f>LOG(F569+1,10)</f>
        <v>0.60205999132796229</v>
      </c>
      <c r="F569" s="7">
        <v>3</v>
      </c>
      <c r="G569" s="9" t="s">
        <v>117</v>
      </c>
      <c r="H569" s="4">
        <f>F569/freq.sum.r6e</f>
        <v>2.390057361376673E-4</v>
      </c>
      <c r="I569" s="1" t="str">
        <f>_xlfn.LET(_xlpm.sep,":",_xlpm.w,$G569,LEFT(_xlpm.w,FIND(_xlpm.sep,_xlpm.w)-1))</f>
        <v>æpl</v>
      </c>
      <c r="J569" s="1" t="str">
        <f>_xlfn.LET(_xlpm.sep,":",_xlpm.w,$G569,RIGHT(_xlpm.w,LEN(_xlpm.w)-FIND(_xlpm.sep,_xlpm.w)))</f>
        <v>appl</v>
      </c>
      <c r="K569" s="10">
        <f>_xlfn.LET(_xlpm.w,I569,LEN(_xlpm.w))</f>
        <v>3</v>
      </c>
      <c r="L569" s="10">
        <f>_xlfn.LET(_xlpm.w,J569,LEN(_xlpm.w))</f>
        <v>4</v>
      </c>
      <c r="M569" s="10">
        <f>_xlfn.LET(_xlpm.a,K569,_xlpm.b,L569,MAX(_xlpm.a,_xlpm.b))</f>
        <v>4</v>
      </c>
      <c r="N569" s="10">
        <f>_xlfn.LET(_xlpm.d,(K569,L569),MAX(_xlpm.d)-MIN(_xlpm.d))</f>
        <v>1</v>
      </c>
      <c r="O569" s="1" t="str">
        <f>_xlfn.LET(_xlpm.sep,":",_xlpm.w,$G569,_xlfn.CONCAT("~",RIGHT(_xlpm.w,LEN(_xlpm.w)-FIND(_xlpm.sep,_xlpm.w)),"~"))</f>
        <v>~appl~</v>
      </c>
      <c r="P569" s="1" t="str">
        <f>_xlfn.LET(_xlpm.sep,":",_xlpm.w,$G569,_xlfn.CONCAT("[",LEFT(_xlpm.w,FIND(_xlpm.sep,_xlpm.w)-1),"]"))</f>
        <v>[æpl]</v>
      </c>
      <c r="Q569" s="14" cm="1">
        <f t="array" ref="Q569">SUM(_xlfn._xlws.FILTER($H$2:$H$2300,_xlfn.MAP($O$2:$O$2300,_xlfn.LAMBDA(_xlpm.x,_xlpm.x=$O569))))</f>
        <v>4.7801147227533459E-4</v>
      </c>
      <c r="R569" s="14">
        <f>$H569/Q569</f>
        <v>0.5</v>
      </c>
      <c r="S569" s="14" cm="1">
        <f t="array" ref="S569">SUM(_xlfn._xlws.FILTER($H$2:$H$2300,_xlfn.MAP($P$2:$P$2300,_xlfn.LAMBDA(_xlpm.x,_xlpm.x=$P569))))</f>
        <v>3.1867431485022306E-4</v>
      </c>
      <c r="T569" s="14">
        <f>$H569/S569</f>
        <v>0.75</v>
      </c>
      <c r="U569" s="14">
        <f>_xlfn.LET(_xlpm.freq,F569,_xlpm.size,M569+1,_xlpm.F,V569,LOG(1+_xlpm.freq)*LOG(1+_xlpm.size)*_xlpm.F)</f>
        <v>0.28109624103469177</v>
      </c>
      <c r="V569" s="14">
        <f>_xlfn.LET(_xlpm.a,T569,_xlpm.b,R569,2*_xlpm.a*_xlpm.b/(_xlpm.a+_xlpm.b))</f>
        <v>0.6</v>
      </c>
      <c r="W569" s="14">
        <f>_xlfn.LET(_xlpm.p,R569,_xlpm.q,T569,LOG(_xlpm.p/_xlpm.q))</f>
        <v>-0.17609125905568127</v>
      </c>
      <c r="X569" s="2"/>
      <c r="AC569" s="2"/>
      <c r="AH569" s="2"/>
      <c r="AI569" s="2"/>
    </row>
    <row r="570" spans="1:35">
      <c r="A570" s="1" t="str">
        <f>_xlfn.LET(_xlpm.sep," : ",CONCATENATE(O570,_xlpm.sep,P570))</f>
        <v>~aint~ : [eɪnt]</v>
      </c>
      <c r="B570" s="1">
        <f>_xlfn.LET(_xlpm.d,$G570,_xlpm.k,_xlfn.CONCAT(LEFT(TRIM(B$1),1),"*"),COUNTIF(_xlpm.d,_xlpm.k))</f>
        <v>0</v>
      </c>
      <c r="C570" s="1">
        <f>_xlfn.LET(_xlpm.d,$G570,_xlpm.k,_xlfn.CONCAT(LEFT(TRIM(C$1),1),"*"),COUNTIF(_xlpm.d,_xlpm.k))</f>
        <v>0</v>
      </c>
      <c r="D570" s="1">
        <f>_xlfn.LET(_xlpm.d,$G570,_xlpm.k,_xlfn.CONCAT(LEFT(TRIM(D$1),1),"*"),COUNTIF(_xlpm.d,_xlpm.k))</f>
        <v>0</v>
      </c>
      <c r="E570" s="1">
        <f>LOG(F570+1,10)</f>
        <v>0.69897000433601875</v>
      </c>
      <c r="F570" s="7">
        <v>4</v>
      </c>
      <c r="G570" s="9" t="s">
        <v>591</v>
      </c>
      <c r="H570" s="4">
        <f>F570/freq.sum.r6e</f>
        <v>3.1867431485022306E-4</v>
      </c>
      <c r="I570" s="1" t="str">
        <f>_xlfn.LET(_xlpm.sep,":",_xlpm.w,$G570,LEFT(_xlpm.w,FIND(_xlpm.sep,_xlpm.w)-1))</f>
        <v>eɪnt</v>
      </c>
      <c r="J570" s="1" t="str">
        <f>_xlfn.LET(_xlpm.sep,":",_xlpm.w,$G570,RIGHT(_xlpm.w,LEN(_xlpm.w)-FIND(_xlpm.sep,_xlpm.w)))</f>
        <v>aint</v>
      </c>
      <c r="K570" s="10">
        <f>_xlfn.LET(_xlpm.w,I570,LEN(_xlpm.w))</f>
        <v>4</v>
      </c>
      <c r="L570" s="10">
        <f>_xlfn.LET(_xlpm.w,J570,LEN(_xlpm.w))</f>
        <v>4</v>
      </c>
      <c r="M570" s="10">
        <f>_xlfn.LET(_xlpm.a,K570,_xlpm.b,L570,MAX(_xlpm.a,_xlpm.b))</f>
        <v>4</v>
      </c>
      <c r="N570" s="10">
        <f>_xlfn.LET(_xlpm.d,(K570,L570),MAX(_xlpm.d)-MIN(_xlpm.d))</f>
        <v>0</v>
      </c>
      <c r="O570" s="1" t="str">
        <f>_xlfn.LET(_xlpm.sep,":",_xlpm.w,$G570,_xlfn.CONCAT("~",RIGHT(_xlpm.w,LEN(_xlpm.w)-FIND(_xlpm.sep,_xlpm.w)),"~"))</f>
        <v>~aint~</v>
      </c>
      <c r="P570" s="1" t="str">
        <f>_xlfn.LET(_xlpm.sep,":",_xlpm.w,$G570,_xlfn.CONCAT("[",LEFT(_xlpm.w,FIND(_xlpm.sep,_xlpm.w)-1),"]"))</f>
        <v>[eɪnt]</v>
      </c>
      <c r="Q570" s="14" cm="1">
        <f t="array" ref="Q570">SUM(_xlfn._xlws.FILTER($H$2:$H$2302,_xlfn.MAP($O$2:$O$2302,_xlfn.LAMBDA(_xlpm.x,_xlpm.x=$O570))))</f>
        <v>4.7801147227533459E-4</v>
      </c>
      <c r="R570" s="14">
        <f>$H570/Q570</f>
        <v>0.66666666666666663</v>
      </c>
      <c r="S570" s="14" cm="1">
        <f t="array" ref="S570">SUM(_xlfn._xlws.FILTER($H$2:$H$2302,_xlfn.MAP($P$2:$P$2302,_xlfn.LAMBDA(_xlpm.x,_xlpm.x=$P570))))</f>
        <v>3.1867431485022306E-4</v>
      </c>
      <c r="T570" s="14">
        <f>$H570/S570</f>
        <v>1</v>
      </c>
      <c r="U570" s="14">
        <f>_xlfn.LET(_xlpm.freq,F570,_xlpm.size,M570+1,_xlpm.F,V570,LOG(1+_xlpm.freq)*LOG(1+_xlpm.size)*_xlpm.F)</f>
        <v>0.4351235062837871</v>
      </c>
      <c r="V570" s="14">
        <f>_xlfn.LET(_xlpm.a,T570,_xlpm.b,R570,2*_xlpm.a*_xlpm.b/(_xlpm.a+_xlpm.b))</f>
        <v>0.8</v>
      </c>
      <c r="W570" s="14">
        <f>_xlfn.LET(_xlpm.p,R570,_xlpm.q,T570,LOG(_xlpm.p/_xlpm.q))</f>
        <v>-0.17609125905568127</v>
      </c>
      <c r="X570" s="2"/>
      <c r="AC570" s="2"/>
      <c r="AH570" s="2"/>
      <c r="AI570" s="2"/>
    </row>
    <row r="571" spans="1:35">
      <c r="A571" s="1" t="str">
        <f>_xlfn.LET(_xlpm.sep," : ",CONCATENATE(O571,_xlpm.sep,P571))</f>
        <v>~ud~ : [ʌd]</v>
      </c>
      <c r="B571" s="1">
        <f>_xlfn.LET(_xlpm.d,$G571,_xlpm.k,_xlfn.CONCAT(LEFT(TRIM(B$1),1),"*"),COUNTIF(_xlpm.d,_xlpm.k))</f>
        <v>0</v>
      </c>
      <c r="C571" s="1">
        <f>_xlfn.LET(_xlpm.d,$G571,_xlpm.k,_xlfn.CONCAT(LEFT(TRIM(C$1),1),"*"),COUNTIF(_xlpm.d,_xlpm.k))</f>
        <v>0</v>
      </c>
      <c r="D571" s="1">
        <f>_xlfn.LET(_xlpm.d,$G571,_xlpm.k,_xlfn.CONCAT(LEFT(TRIM(D$1),1),"*"),COUNTIF(_xlpm.d,_xlpm.k))</f>
        <v>0</v>
      </c>
      <c r="E571" s="1">
        <f>LOG(F571+1,10)</f>
        <v>0.60205999132796229</v>
      </c>
      <c r="F571" s="7">
        <v>3</v>
      </c>
      <c r="G571" s="9" t="s">
        <v>864</v>
      </c>
      <c r="H571" s="4">
        <f>F571/freq.sum.r6e</f>
        <v>2.390057361376673E-4</v>
      </c>
      <c r="I571" s="1" t="str">
        <f>_xlfn.LET(_xlpm.sep,":",_xlpm.w,$G571,LEFT(_xlpm.w,FIND(_xlpm.sep,_xlpm.w)-1))</f>
        <v>ʌd</v>
      </c>
      <c r="J571" s="1" t="str">
        <f>_xlfn.LET(_xlpm.sep,":",_xlpm.w,$G571,RIGHT(_xlpm.w,LEN(_xlpm.w)-FIND(_xlpm.sep,_xlpm.w)))</f>
        <v>ud</v>
      </c>
      <c r="K571" s="10">
        <f>_xlfn.LET(_xlpm.w,I571,LEN(_xlpm.w))</f>
        <v>2</v>
      </c>
      <c r="L571" s="10">
        <f>_xlfn.LET(_xlpm.w,J571,LEN(_xlpm.w))</f>
        <v>2</v>
      </c>
      <c r="M571" s="10">
        <f>_xlfn.LET(_xlpm.a,K571,_xlpm.b,L571,MAX(_xlpm.a,_xlpm.b))</f>
        <v>2</v>
      </c>
      <c r="N571" s="10">
        <f>_xlfn.LET(_xlpm.d,(K571,L571),MAX(_xlpm.d)-MIN(_xlpm.d))</f>
        <v>0</v>
      </c>
      <c r="O571" s="1" t="str">
        <f>_xlfn.LET(_xlpm.sep,":",_xlpm.w,$G571,_xlfn.CONCAT("~",RIGHT(_xlpm.w,LEN(_xlpm.w)-FIND(_xlpm.sep,_xlpm.w)),"~"))</f>
        <v>~ud~</v>
      </c>
      <c r="P571" s="1" t="str">
        <f>_xlfn.LET(_xlpm.sep,":",_xlpm.w,$G571,_xlfn.CONCAT("[",LEFT(_xlpm.w,FIND(_xlpm.sep,_xlpm.w)-1),"]"))</f>
        <v>[ʌd]</v>
      </c>
      <c r="Q571" s="14" cm="1">
        <f t="array" ref="Q571">SUM(_xlfn._xlws.FILTER($H$2:$H$2302,_xlfn.MAP($O$2:$O$2302,_xlfn.LAMBDA(_xlpm.x,_xlpm.x=$O571))))</f>
        <v>9.5602294455066918E-4</v>
      </c>
      <c r="R571" s="14">
        <f>$H571/Q571</f>
        <v>0.25</v>
      </c>
      <c r="S571" s="14" cm="1">
        <f t="array" ref="S571">SUM(_xlfn._xlws.FILTER($H$2:$H$2302,_xlfn.MAP($P$2:$P$2302,_xlfn.LAMBDA(_xlpm.x,_xlpm.x=$P571))))</f>
        <v>6.3734862970044612E-4</v>
      </c>
      <c r="T571" s="14">
        <f>$H571/S571</f>
        <v>0.375</v>
      </c>
      <c r="U571" s="14">
        <f>_xlfn.LET(_xlpm.freq,F571,_xlpm.size,M571+1,_xlpm.F,V571,LOG(1+_xlpm.freq)*LOG(1+_xlpm.size)*_xlpm.F)</f>
        <v>0.10874286994734784</v>
      </c>
      <c r="V571" s="14">
        <f>_xlfn.LET(_xlpm.a,T571,_xlpm.b,R571,2*_xlpm.a*_xlpm.b/(_xlpm.a+_xlpm.b))</f>
        <v>0.3</v>
      </c>
      <c r="W571" s="14">
        <f>_xlfn.LET(_xlpm.p,R571,_xlpm.q,T571,LOG(_xlpm.p/_xlpm.q))</f>
        <v>-0.17609125905568127</v>
      </c>
      <c r="X571" s="2"/>
      <c r="AC571" s="2"/>
      <c r="AH571" s="2"/>
      <c r="AI571" s="2"/>
    </row>
    <row r="572" spans="1:35">
      <c r="A572" s="1" t="str">
        <f>_xlfn.LET(_xlpm.sep," : ",CONCATENATE(O572,_xlpm.sep,P572))</f>
        <v>~oft~ : [ɔft]</v>
      </c>
      <c r="B572" s="1">
        <f>_xlfn.LET(_xlpm.d,$G572,_xlpm.k,_xlfn.CONCAT(LEFT(TRIM(B$1),1),"*"),COUNTIF(_xlpm.d,_xlpm.k))</f>
        <v>0</v>
      </c>
      <c r="C572" s="1">
        <f>_xlfn.LET(_xlpm.d,$G572,_xlpm.k,_xlfn.CONCAT(LEFT(TRIM(C$1),1),"*"),COUNTIF(_xlpm.d,_xlpm.k))</f>
        <v>0</v>
      </c>
      <c r="D572" s="1">
        <f>_xlfn.LET(_xlpm.d,$G572,_xlpm.k,_xlfn.CONCAT(LEFT(TRIM(D$1),1),"*"),COUNTIF(_xlpm.d,_xlpm.k))</f>
        <v>0</v>
      </c>
      <c r="E572" s="1">
        <f>LOG(F572+1,10)</f>
        <v>0.47712125471966244</v>
      </c>
      <c r="F572" s="7">
        <v>2</v>
      </c>
      <c r="G572" s="9" t="s">
        <v>956</v>
      </c>
      <c r="H572" s="4">
        <f>F572/freq.sum.r6e</f>
        <v>1.5933715742511153E-4</v>
      </c>
      <c r="I572" s="1" t="str">
        <f>_xlfn.LET(_xlpm.sep,":",_xlpm.w,$G572,LEFT(_xlpm.w,FIND(_xlpm.sep,_xlpm.w)-1))</f>
        <v>ɔft</v>
      </c>
      <c r="J572" s="1" t="str">
        <f>_xlfn.LET(_xlpm.sep,":",_xlpm.w,$G572,RIGHT(_xlpm.w,LEN(_xlpm.w)-FIND(_xlpm.sep,_xlpm.w)))</f>
        <v>oft</v>
      </c>
      <c r="K572" s="10">
        <f>_xlfn.LET(_xlpm.w,I572,LEN(_xlpm.w))</f>
        <v>3</v>
      </c>
      <c r="L572" s="10">
        <f>_xlfn.LET(_xlpm.w,J572,LEN(_xlpm.w))</f>
        <v>3</v>
      </c>
      <c r="M572" s="10">
        <f>_xlfn.LET(_xlpm.a,K572,_xlpm.b,L572,MAX(_xlpm.a,_xlpm.b))</f>
        <v>3</v>
      </c>
      <c r="N572" s="10">
        <f>_xlfn.LET(_xlpm.d,(K572,L572),MAX(_xlpm.d)-MIN(_xlpm.d))</f>
        <v>0</v>
      </c>
      <c r="O572" s="1" t="str">
        <f>_xlfn.LET(_xlpm.sep,":",_xlpm.w,$G572,_xlfn.CONCAT("~",RIGHT(_xlpm.w,LEN(_xlpm.w)-FIND(_xlpm.sep,_xlpm.w)),"~"))</f>
        <v>~oft~</v>
      </c>
      <c r="P572" s="1" t="str">
        <f>_xlfn.LET(_xlpm.sep,":",_xlpm.w,$G572,_xlfn.CONCAT("[",LEFT(_xlpm.w,FIND(_xlpm.sep,_xlpm.w)-1),"]"))</f>
        <v>[ɔft]</v>
      </c>
      <c r="Q572" s="14" cm="1">
        <f t="array" ref="Q572">SUM(_xlfn._xlws.FILTER($H$2:$H$2302,_xlfn.MAP($O$2:$O$2302,_xlfn.LAMBDA(_xlpm.x,_xlpm.x=$O572))))</f>
        <v>2.390057361376673E-4</v>
      </c>
      <c r="R572" s="14">
        <f>$H572/Q572</f>
        <v>0.66666666666666663</v>
      </c>
      <c r="S572" s="14" cm="1">
        <f t="array" ref="S572">SUM(_xlfn._xlws.FILTER($H$2:$H$2302,_xlfn.MAP($P$2:$P$2302,_xlfn.LAMBDA(_xlpm.x,_xlpm.x=$P572))))</f>
        <v>1.5933715742511153E-4</v>
      </c>
      <c r="T572" s="14">
        <f>$H572/S572</f>
        <v>1</v>
      </c>
      <c r="U572" s="14">
        <f>_xlfn.LET(_xlpm.freq,F572,_xlpm.size,M572+1,_xlpm.F,V572,LOG(1+_xlpm.freq)*LOG(1+_xlpm.size)*_xlpm.F)</f>
        <v>0.26679475638416739</v>
      </c>
      <c r="V572" s="14">
        <f>_xlfn.LET(_xlpm.a,T572,_xlpm.b,R572,2*_xlpm.a*_xlpm.b/(_xlpm.a+_xlpm.b))</f>
        <v>0.8</v>
      </c>
      <c r="W572" s="14">
        <f>_xlfn.LET(_xlpm.p,R572,_xlpm.q,T572,LOG(_xlpm.p/_xlpm.q))</f>
        <v>-0.17609125905568127</v>
      </c>
      <c r="X572" s="2"/>
      <c r="AC572" s="2"/>
      <c r="AH572" s="2"/>
      <c r="AI572" s="2"/>
    </row>
    <row r="573" spans="1:35">
      <c r="A573" s="1" t="str">
        <f>_xlfn.LET(_xlpm.sep," : ",CONCATENATE(O573,_xlpm.sep,P573))</f>
        <v>~ixt~ : [ɪkstʃ]</v>
      </c>
      <c r="B573" s="1">
        <f>_xlfn.LET(_xlpm.d,$G573,_xlpm.k,_xlfn.CONCAT(LEFT(TRIM(B$1),1),"*"),COUNTIF(_xlpm.d,_xlpm.k))</f>
        <v>0</v>
      </c>
      <c r="C573" s="1">
        <f>_xlfn.LET(_xlpm.d,$G573,_xlpm.k,_xlfn.CONCAT(LEFT(TRIM(C$1),1),"*"),COUNTIF(_xlpm.d,_xlpm.k))</f>
        <v>0</v>
      </c>
      <c r="D573" s="1">
        <f>_xlfn.LET(_xlpm.d,$G573,_xlpm.k,_xlfn.CONCAT(LEFT(TRIM(D$1),1),"*"),COUNTIF(_xlpm.d,_xlpm.k))</f>
        <v>0</v>
      </c>
      <c r="E573" s="1">
        <f>LOG(F573+1,10)</f>
        <v>0.30102999566398114</v>
      </c>
      <c r="F573" s="7">
        <v>1</v>
      </c>
      <c r="G573" s="9" t="s">
        <v>1025</v>
      </c>
      <c r="H573" s="4">
        <f>F573/freq.sum.r6e</f>
        <v>7.9668578712555765E-5</v>
      </c>
      <c r="I573" s="1" t="str">
        <f>_xlfn.LET(_xlpm.sep,":",_xlpm.w,$G573,LEFT(_xlpm.w,FIND(_xlpm.sep,_xlpm.w)-1))</f>
        <v>ɪkstʃ</v>
      </c>
      <c r="J573" s="1" t="str">
        <f>_xlfn.LET(_xlpm.sep,":",_xlpm.w,$G573,RIGHT(_xlpm.w,LEN(_xlpm.w)-FIND(_xlpm.sep,_xlpm.w)))</f>
        <v>ixt</v>
      </c>
      <c r="K573" s="10">
        <f>_xlfn.LET(_xlpm.w,I573,LEN(_xlpm.w))</f>
        <v>5</v>
      </c>
      <c r="L573" s="10">
        <f>_xlfn.LET(_xlpm.w,J573,LEN(_xlpm.w))</f>
        <v>3</v>
      </c>
      <c r="M573" s="10">
        <f>_xlfn.LET(_xlpm.a,K573,_xlpm.b,L573,MAX(_xlpm.a,_xlpm.b))</f>
        <v>5</v>
      </c>
      <c r="N573" s="10">
        <f>_xlfn.LET(_xlpm.d,(K573,L573),MAX(_xlpm.d)-MIN(_xlpm.d))</f>
        <v>2</v>
      </c>
      <c r="O573" s="1" t="str">
        <f>_xlfn.LET(_xlpm.sep,":",_xlpm.w,$G573,_xlfn.CONCAT("~",RIGHT(_xlpm.w,LEN(_xlpm.w)-FIND(_xlpm.sep,_xlpm.w)),"~"))</f>
        <v>~ixt~</v>
      </c>
      <c r="P573" s="1" t="str">
        <f>_xlfn.LET(_xlpm.sep,":",_xlpm.w,$G573,_xlfn.CONCAT("[",LEFT(_xlpm.w,FIND(_xlpm.sep,_xlpm.w)-1),"]"))</f>
        <v>[ɪkstʃ]</v>
      </c>
      <c r="Q573" s="14" cm="1">
        <f t="array" ref="Q573">SUM(_xlfn._xlws.FILTER($H$2:$H$2300,_xlfn.MAP($O$2:$O$2300,_xlfn.LAMBDA(_xlpm.x,_xlpm.x=$O573))))</f>
        <v>2.390057361376673E-4</v>
      </c>
      <c r="R573" s="14">
        <f>$H573/Q573</f>
        <v>0.33333333333333331</v>
      </c>
      <c r="S573" s="14" cm="1">
        <f t="array" ref="S573">SUM(_xlfn._xlws.FILTER($H$2:$H$2300,_xlfn.MAP($P$2:$P$2300,_xlfn.LAMBDA(_xlpm.x,_xlpm.x=$P573))))</f>
        <v>1.5933715742511153E-4</v>
      </c>
      <c r="T573" s="14">
        <f>$H573/S573</f>
        <v>0.5</v>
      </c>
      <c r="U573" s="14">
        <f>_xlfn.LET(_xlpm.freq,F573,_xlpm.size,M573+1,_xlpm.F,V573,LOG(1+_xlpm.freq)*LOG(1+_xlpm.size)*_xlpm.F)</f>
        <v>0.1017599437284523</v>
      </c>
      <c r="V573" s="14">
        <f>_xlfn.LET(_xlpm.a,T573,_xlpm.b,R573,2*_xlpm.a*_xlpm.b/(_xlpm.a+_xlpm.b))</f>
        <v>0.4</v>
      </c>
      <c r="W573" s="14">
        <f>_xlfn.LET(_xlpm.p,R573,_xlpm.q,T573,LOG(_xlpm.p/_xlpm.q))</f>
        <v>-0.17609125905568127</v>
      </c>
      <c r="X573" s="2"/>
      <c r="AC573" s="2"/>
      <c r="AH573" s="2"/>
      <c r="AI573" s="2"/>
    </row>
    <row r="574" spans="1:35">
      <c r="A574" s="1" t="str">
        <f>_xlfn.LET(_xlpm.sep," : ",CONCATENATE(O574,_xlpm.sep,P574))</f>
        <v>~equ~ : [ɪkw]</v>
      </c>
      <c r="B574" s="1">
        <f>_xlfn.LET(_xlpm.d,$G574,_xlpm.k,_xlfn.CONCAT(LEFT(TRIM(B$1),1),"*"),COUNTIF(_xlpm.d,_xlpm.k))</f>
        <v>0</v>
      </c>
      <c r="C574" s="1">
        <f>_xlfn.LET(_xlpm.d,$G574,_xlpm.k,_xlfn.CONCAT(LEFT(TRIM(C$1),1),"*"),COUNTIF(_xlpm.d,_xlpm.k))</f>
        <v>0</v>
      </c>
      <c r="D574" s="1">
        <f>_xlfn.LET(_xlpm.d,$G574,_xlpm.k,_xlfn.CONCAT(LEFT(TRIM(D$1),1),"*"),COUNTIF(_xlpm.d,_xlpm.k))</f>
        <v>0</v>
      </c>
      <c r="E574" s="1">
        <f>LOG(F574+1,10)</f>
        <v>0.90308998699194343</v>
      </c>
      <c r="F574" s="7">
        <v>7</v>
      </c>
      <c r="G574" s="9" t="s">
        <v>2197</v>
      </c>
      <c r="H574" s="4">
        <f>F574/freq.sum.r6e</f>
        <v>5.5768005098789041E-4</v>
      </c>
      <c r="I574" s="1" t="str">
        <f>_xlfn.LET(_xlpm.sep,":",_xlpm.w,$G574,LEFT(_xlpm.w,FIND(_xlpm.sep,_xlpm.w)-1))</f>
        <v>ɪkw</v>
      </c>
      <c r="J574" s="1" t="str">
        <f>_xlfn.LET(_xlpm.sep,":",_xlpm.w,$G574,RIGHT(_xlpm.w,LEN(_xlpm.w)-FIND(_xlpm.sep,_xlpm.w)))</f>
        <v>equ</v>
      </c>
      <c r="K574" s="10">
        <f>_xlfn.LET(_xlpm.w,I574,LEN(_xlpm.w))</f>
        <v>3</v>
      </c>
      <c r="L574" s="10">
        <f>_xlfn.LET(_xlpm.w,J574,LEN(_xlpm.w))</f>
        <v>3</v>
      </c>
      <c r="M574" s="10">
        <f>_xlfn.LET(_xlpm.a,K574,_xlpm.b,L574,MAX(_xlpm.a,_xlpm.b))</f>
        <v>3</v>
      </c>
      <c r="N574" s="10">
        <f>_xlfn.LET(_xlpm.d,(K574,L574),MAX(_xlpm.d)-MIN(_xlpm.d))</f>
        <v>0</v>
      </c>
      <c r="O574" s="1" t="str">
        <f>_xlfn.LET(_xlpm.sep,":",_xlpm.w,$G574,_xlfn.CONCAT("~",RIGHT(_xlpm.w,LEN(_xlpm.w)-FIND(_xlpm.sep,_xlpm.w)),"~"))</f>
        <v>~equ~</v>
      </c>
      <c r="P574" s="1" t="str">
        <f>_xlfn.LET(_xlpm.sep,":",_xlpm.w,$G574,_xlfn.CONCAT("[",LEFT(_xlpm.w,FIND(_xlpm.sep,_xlpm.w)-1),"]"))</f>
        <v>[ɪkw]</v>
      </c>
      <c r="Q574" s="14" cm="1">
        <f t="array" ref="Q574">SUM(_xlfn._xlws.FILTER($H$2:$H$2302,_xlfn.MAP($O$2:$O$2302,_xlfn.LAMBDA(_xlpm.x,_xlpm.x=$O574))))</f>
        <v>9.5602294455066918E-4</v>
      </c>
      <c r="R574" s="14">
        <f>$H574/Q574</f>
        <v>0.58333333333333337</v>
      </c>
      <c r="S574" s="14" cm="1">
        <f t="array" ref="S574">SUM(_xlfn._xlws.FILTER($H$2:$H$2302,_xlfn.MAP($P$2:$P$2302,_xlfn.LAMBDA(_xlpm.x,_xlpm.x=$P574))))</f>
        <v>6.3734862970044612E-4</v>
      </c>
      <c r="T574" s="14">
        <f>$H574/S574</f>
        <v>0.87500000000000011</v>
      </c>
      <c r="U574" s="14">
        <f>_xlfn.LET(_xlpm.freq,F574,_xlpm.size,M574+1,_xlpm.F,V574,LOG(1+_xlpm.freq)*LOG(1+_xlpm.size)*_xlpm.F)</f>
        <v>0.44186296848650181</v>
      </c>
      <c r="V574" s="14">
        <f>_xlfn.LET(_xlpm.a,T574,_xlpm.b,R574,2*_xlpm.a*_xlpm.b/(_xlpm.a+_xlpm.b))</f>
        <v>0.70000000000000007</v>
      </c>
      <c r="W574" s="14">
        <f>_xlfn.LET(_xlpm.p,R574,_xlpm.q,T574,LOG(_xlpm.p/_xlpm.q))</f>
        <v>-0.17609125905568127</v>
      </c>
      <c r="X574" s="2"/>
      <c r="AC574" s="2"/>
      <c r="AH574" s="2"/>
      <c r="AI574" s="2"/>
    </row>
    <row r="575" spans="1:35">
      <c r="A575" s="1" t="str">
        <f>_xlfn.LET(_xlpm.sep," : ",CONCATENATE(O575,_xlpm.sep,P575))</f>
        <v>~umb~ : [ʌmb]</v>
      </c>
      <c r="B575" s="1">
        <f>_xlfn.LET(_xlpm.d,$G575,_xlpm.k,_xlfn.CONCAT(LEFT(TRIM(B$1),1),"*"),COUNTIF(_xlpm.d,_xlpm.k))</f>
        <v>0</v>
      </c>
      <c r="C575" s="1">
        <f>_xlfn.LET(_xlpm.d,$G575,_xlpm.k,_xlfn.CONCAT(LEFT(TRIM(C$1),1),"*"),COUNTIF(_xlpm.d,_xlpm.k))</f>
        <v>0</v>
      </c>
      <c r="D575" s="1">
        <f>_xlfn.LET(_xlpm.d,$G575,_xlpm.k,_xlfn.CONCAT(LEFT(TRIM(D$1),1),"*"),COUNTIF(_xlpm.d,_xlpm.k))</f>
        <v>0</v>
      </c>
      <c r="E575" s="1">
        <f>LOG(F575+1,10)</f>
        <v>0.69897000433601875</v>
      </c>
      <c r="F575" s="7">
        <v>4</v>
      </c>
      <c r="G575" s="9" t="s">
        <v>1191</v>
      </c>
      <c r="H575" s="4">
        <f>F575/freq.sum.r6e</f>
        <v>3.1867431485022306E-4</v>
      </c>
      <c r="I575" s="1" t="str">
        <f>_xlfn.LET(_xlpm.sep,":",_xlpm.w,$G575,LEFT(_xlpm.w,FIND(_xlpm.sep,_xlpm.w)-1))</f>
        <v>ʌmb</v>
      </c>
      <c r="J575" s="1" t="str">
        <f>_xlfn.LET(_xlpm.sep,":",_xlpm.w,$G575,RIGHT(_xlpm.w,LEN(_xlpm.w)-FIND(_xlpm.sep,_xlpm.w)))</f>
        <v>umb</v>
      </c>
      <c r="K575" s="10">
        <f>_xlfn.LET(_xlpm.w,I575,LEN(_xlpm.w))</f>
        <v>3</v>
      </c>
      <c r="L575" s="10">
        <f>_xlfn.LET(_xlpm.w,J575,LEN(_xlpm.w))</f>
        <v>3</v>
      </c>
      <c r="M575" s="10">
        <f>_xlfn.LET(_xlpm.a,K575,_xlpm.b,L575,MAX(_xlpm.a,_xlpm.b))</f>
        <v>3</v>
      </c>
      <c r="N575" s="10">
        <f>_xlfn.LET(_xlpm.d,(K575,L575),MAX(_xlpm.d)-MIN(_xlpm.d))</f>
        <v>0</v>
      </c>
      <c r="O575" s="1" t="str">
        <f>_xlfn.LET(_xlpm.sep,":",_xlpm.w,$G575,_xlfn.CONCAT("~",RIGHT(_xlpm.w,LEN(_xlpm.w)-FIND(_xlpm.sep,_xlpm.w)),"~"))</f>
        <v>~umb~</v>
      </c>
      <c r="P575" s="1" t="str">
        <f>_xlfn.LET(_xlpm.sep,":",_xlpm.w,$G575,_xlfn.CONCAT("[",LEFT(_xlpm.w,FIND(_xlpm.sep,_xlpm.w)-1),"]"))</f>
        <v>[ʌmb]</v>
      </c>
      <c r="Q575" s="14" cm="1">
        <f t="array" ref="Q575">SUM(_xlfn._xlws.FILTER($H$2:$H$2302,_xlfn.MAP($O$2:$O$2302,_xlfn.LAMBDA(_xlpm.x,_xlpm.x=$O575))))</f>
        <v>4.7801147227533459E-4</v>
      </c>
      <c r="R575" s="14">
        <f>$H575/Q575</f>
        <v>0.66666666666666663</v>
      </c>
      <c r="S575" s="14" cm="1">
        <f t="array" ref="S575">SUM(_xlfn._xlws.FILTER($H$2:$H$2302,_xlfn.MAP($P$2:$P$2302,_xlfn.LAMBDA(_xlpm.x,_xlpm.x=$P575))))</f>
        <v>3.1867431485022306E-4</v>
      </c>
      <c r="T575" s="14">
        <f>$H575/S575</f>
        <v>1</v>
      </c>
      <c r="U575" s="14">
        <f>_xlfn.LET(_xlpm.freq,F575,_xlpm.size,M575+1,_xlpm.F,V575,LOG(1+_xlpm.freq)*LOG(1+_xlpm.size)*_xlpm.F)</f>
        <v>0.39084725356919536</v>
      </c>
      <c r="V575" s="14">
        <f>_xlfn.LET(_xlpm.a,T575,_xlpm.b,R575,2*_xlpm.a*_xlpm.b/(_xlpm.a+_xlpm.b))</f>
        <v>0.8</v>
      </c>
      <c r="W575" s="14">
        <f>_xlfn.LET(_xlpm.p,R575,_xlpm.q,T575,LOG(_xlpm.p/_xlpm.q))</f>
        <v>-0.17609125905568127</v>
      </c>
      <c r="X575" s="2"/>
      <c r="AC575" s="2"/>
      <c r="AH575" s="2"/>
      <c r="AI575" s="2"/>
    </row>
    <row r="576" spans="1:35">
      <c r="A576" s="1" t="str">
        <f>_xlfn.LET(_xlpm.sep," : ",CONCATENATE(O576,_xlpm.sep,P576))</f>
        <v>~une~ : [ʊn]</v>
      </c>
      <c r="B576" s="1">
        <f>_xlfn.LET(_xlpm.d,$G576,_xlpm.k,_xlfn.CONCAT(LEFT(TRIM(B$1),1),"*"),COUNTIF(_xlpm.d,_xlpm.k))</f>
        <v>0</v>
      </c>
      <c r="C576" s="1">
        <f>_xlfn.LET(_xlpm.d,$G576,_xlpm.k,_xlfn.CONCAT(LEFT(TRIM(C$1),1),"*"),COUNTIF(_xlpm.d,_xlpm.k))</f>
        <v>0</v>
      </c>
      <c r="D576" s="1">
        <f>_xlfn.LET(_xlpm.d,$G576,_xlpm.k,_xlfn.CONCAT(LEFT(TRIM(D$1),1),"*"),COUNTIF(_xlpm.d,_xlpm.k))</f>
        <v>0</v>
      </c>
      <c r="E576" s="1">
        <f>LOG(F576+1,10)</f>
        <v>0.30102999566398114</v>
      </c>
      <c r="F576" s="7">
        <v>1</v>
      </c>
      <c r="G576" s="9" t="s">
        <v>1270</v>
      </c>
      <c r="H576" s="4">
        <f>F576/freq.sum.r6e</f>
        <v>7.9668578712555765E-5</v>
      </c>
      <c r="I576" s="1" t="str">
        <f>_xlfn.LET(_xlpm.sep,":",_xlpm.w,$G576,LEFT(_xlpm.w,FIND(_xlpm.sep,_xlpm.w)-1))</f>
        <v>ʊn</v>
      </c>
      <c r="J576" s="1" t="str">
        <f>_xlfn.LET(_xlpm.sep,":",_xlpm.w,$G576,RIGHT(_xlpm.w,LEN(_xlpm.w)-FIND(_xlpm.sep,_xlpm.w)))</f>
        <v>une</v>
      </c>
      <c r="K576" s="10">
        <f>_xlfn.LET(_xlpm.w,I576,LEN(_xlpm.w))</f>
        <v>2</v>
      </c>
      <c r="L576" s="10">
        <f>_xlfn.LET(_xlpm.w,J576,LEN(_xlpm.w))</f>
        <v>3</v>
      </c>
      <c r="M576" s="10">
        <f>_xlfn.LET(_xlpm.a,K576,_xlpm.b,L576,MAX(_xlpm.a,_xlpm.b))</f>
        <v>3</v>
      </c>
      <c r="N576" s="10">
        <f>_xlfn.LET(_xlpm.d,(K576,L576),MAX(_xlpm.d)-MIN(_xlpm.d))</f>
        <v>1</v>
      </c>
      <c r="O576" s="1" t="str">
        <f>_xlfn.LET(_xlpm.sep,":",_xlpm.w,$G576,_xlfn.CONCAT("~",RIGHT(_xlpm.w,LEN(_xlpm.w)-FIND(_xlpm.sep,_xlpm.w)),"~"))</f>
        <v>~une~</v>
      </c>
      <c r="P576" s="1" t="str">
        <f>_xlfn.LET(_xlpm.sep,":",_xlpm.w,$G576,_xlfn.CONCAT("[",LEFT(_xlpm.w,FIND(_xlpm.sep,_xlpm.w)-1),"]"))</f>
        <v>[ʊn]</v>
      </c>
      <c r="Q576" s="14" cm="1">
        <f t="array" ref="Q576">SUM(_xlfn._xlws.FILTER($H$2:$H$2302,_xlfn.MAP($O$2:$O$2302,_xlfn.LAMBDA(_xlpm.x,_xlpm.x=$O576))))</f>
        <v>2.390057361376673E-4</v>
      </c>
      <c r="R576" s="14">
        <f>$H576/Q576</f>
        <v>0.33333333333333331</v>
      </c>
      <c r="S576" s="14" cm="1">
        <f t="array" ref="S576">SUM(_xlfn._xlws.FILTER($H$2:$H$2302,_xlfn.MAP($P$2:$P$2302,_xlfn.LAMBDA(_xlpm.x,_xlpm.x=$P576))))</f>
        <v>1.5933715742511153E-4</v>
      </c>
      <c r="T576" s="14">
        <f>$H576/S576</f>
        <v>0.5</v>
      </c>
      <c r="U576" s="14">
        <f>_xlfn.LET(_xlpm.freq,F576,_xlpm.size,M576+1,_xlpm.F,V576,LOG(1+_xlpm.freq)*LOG(1+_xlpm.size)*_xlpm.F)</f>
        <v>8.4164374949809884E-2</v>
      </c>
      <c r="V576" s="14">
        <f>_xlfn.LET(_xlpm.a,T576,_xlpm.b,R576,2*_xlpm.a*_xlpm.b/(_xlpm.a+_xlpm.b))</f>
        <v>0.4</v>
      </c>
      <c r="W576" s="14">
        <f>_xlfn.LET(_xlpm.p,R576,_xlpm.q,T576,LOG(_xlpm.p/_xlpm.q))</f>
        <v>-0.17609125905568127</v>
      </c>
      <c r="X576" s="2"/>
      <c r="AC576" s="2"/>
      <c r="AH576" s="2"/>
      <c r="AI576" s="2"/>
    </row>
    <row r="577" spans="1:35">
      <c r="A577" s="1" t="str">
        <f>_xlfn.LET(_xlpm.sep," : ",CONCATENATE(O577,_xlpm.sep,P577))</f>
        <v>~ands~ : [əndz]</v>
      </c>
      <c r="B577" s="1">
        <f>_xlfn.LET(_xlpm.d,$G577,_xlpm.k,_xlfn.CONCAT(LEFT(TRIM(B$1),1),"*"),COUNTIF(_xlpm.d,_xlpm.k))</f>
        <v>0</v>
      </c>
      <c r="C577" s="1">
        <f>_xlfn.LET(_xlpm.d,$G577,_xlpm.k,_xlfn.CONCAT(LEFT(TRIM(C$1),1),"*"),COUNTIF(_xlpm.d,_xlpm.k))</f>
        <v>0</v>
      </c>
      <c r="D577" s="1">
        <f>_xlfn.LET(_xlpm.d,$G577,_xlpm.k,_xlfn.CONCAT(LEFT(TRIM(D$1),1),"*"),COUNTIF(_xlpm.d,_xlpm.k))</f>
        <v>0</v>
      </c>
      <c r="E577" s="1">
        <f>LOG(F577+1,10)</f>
        <v>0.47712125471966244</v>
      </c>
      <c r="F577" s="7">
        <v>2</v>
      </c>
      <c r="G577" s="9" t="s">
        <v>1291</v>
      </c>
      <c r="H577" s="4">
        <f>F577/freq.sum.r6e</f>
        <v>1.5933715742511153E-4</v>
      </c>
      <c r="I577" s="4" t="str">
        <f>_xlfn.LET(_xlpm.sep,":",_xlpm.w,$G577,LEFT(_xlpm.w,FIND(_xlpm.sep,_xlpm.w)-1))</f>
        <v>əndz</v>
      </c>
      <c r="J577" s="4" t="str">
        <f>_xlfn.LET(_xlpm.sep,":",_xlpm.w,$G577,RIGHT(_xlpm.w,LEN(_xlpm.w)-FIND(_xlpm.sep,_xlpm.w)))</f>
        <v>ands</v>
      </c>
      <c r="K577" s="10">
        <f>_xlfn.LET(_xlpm.w,I577,LEN(_xlpm.w))</f>
        <v>4</v>
      </c>
      <c r="L577" s="10">
        <f>_xlfn.LET(_xlpm.w,J577,LEN(_xlpm.w))</f>
        <v>4</v>
      </c>
      <c r="M577" s="10">
        <f>_xlfn.LET(_xlpm.a,K577,_xlpm.b,L577,MAX(_xlpm.a,_xlpm.b))</f>
        <v>4</v>
      </c>
      <c r="N577" s="10">
        <f>_xlfn.LET(_xlpm.d,(K577,L577),MAX(_xlpm.d)-MIN(_xlpm.d))</f>
        <v>0</v>
      </c>
      <c r="O577" s="1" t="str">
        <f>_xlfn.LET(_xlpm.sep,":",_xlpm.w,$G577,_xlfn.CONCAT("~",RIGHT(_xlpm.w,LEN(_xlpm.w)-FIND(_xlpm.sep,_xlpm.w)),"~"))</f>
        <v>~ands~</v>
      </c>
      <c r="P577" s="1" t="str">
        <f>_xlfn.LET(_xlpm.sep,":",_xlpm.w,$G577,_xlfn.CONCAT("[",LEFT(_xlpm.w,FIND(_xlpm.sep,_xlpm.w)-1),"]"))</f>
        <v>[əndz]</v>
      </c>
      <c r="Q577" s="14" cm="1">
        <f t="array" ref="Q577">SUM(_xlfn._xlws.FILTER($H$2:$H$2300,_xlfn.MAP($O$2:$O$2300,_xlfn.LAMBDA(_xlpm.x,_xlpm.x=$O577))))</f>
        <v>2.390057361376673E-4</v>
      </c>
      <c r="R577" s="14">
        <f>$H577/Q577</f>
        <v>0.66666666666666663</v>
      </c>
      <c r="S577" s="14" cm="1">
        <f t="array" ref="S577">SUM(_xlfn._xlws.FILTER($H$2:$H$2300,_xlfn.MAP($P$2:$P$2300,_xlfn.LAMBDA(_xlpm.x,_xlpm.x=$P577))))</f>
        <v>1.5933715742511153E-4</v>
      </c>
      <c r="T577" s="14">
        <f>$H577/S577</f>
        <v>1</v>
      </c>
      <c r="U577" s="14">
        <f>_xlfn.LET(_xlpm.freq,F577,_xlpm.size,M577+1,_xlpm.F,V577,LOG(1+_xlpm.freq)*LOG(1+_xlpm.size)*_xlpm.F)</f>
        <v>0.29701800075577461</v>
      </c>
      <c r="V577" s="14">
        <f>_xlfn.LET(_xlpm.a,T577,_xlpm.b,R577,2*_xlpm.a*_xlpm.b/(_xlpm.a+_xlpm.b))</f>
        <v>0.8</v>
      </c>
      <c r="W577" s="14">
        <f>_xlfn.LET(_xlpm.p,R577,_xlpm.q,T577,LOG(_xlpm.p/_xlpm.q))</f>
        <v>-0.17609125905568127</v>
      </c>
      <c r="X577" s="2"/>
      <c r="AC577" s="2"/>
      <c r="AH577" s="2"/>
      <c r="AI577" s="2"/>
    </row>
    <row r="578" spans="1:35">
      <c r="A578" s="1" t="str">
        <f>_xlfn.LET(_xlpm.sep," : ",CONCATENATE(O578,_xlpm.sep,P578))</f>
        <v>~inqu~ : [ɪnkw]</v>
      </c>
      <c r="B578" s="1">
        <f>_xlfn.LET(_xlpm.d,$G578,_xlpm.k,_xlfn.CONCAT(LEFT(TRIM(B$1),1),"*"),COUNTIF(_xlpm.d,_xlpm.k))</f>
        <v>0</v>
      </c>
      <c r="C578" s="1">
        <f>_xlfn.LET(_xlpm.d,$G578,_xlpm.k,_xlfn.CONCAT(LEFT(TRIM(C$1),1),"*"),COUNTIF(_xlpm.d,_xlpm.k))</f>
        <v>0</v>
      </c>
      <c r="D578" s="1">
        <f>_xlfn.LET(_xlpm.d,$G578,_xlpm.k,_xlfn.CONCAT(LEFT(TRIM(D$1),1),"*"),COUNTIF(_xlpm.d,_xlpm.k))</f>
        <v>0</v>
      </c>
      <c r="E578" s="1">
        <f>LOG(F578+1,10)</f>
        <v>0.47712125471966244</v>
      </c>
      <c r="F578" s="7">
        <v>2</v>
      </c>
      <c r="G578" s="9" t="s">
        <v>2201</v>
      </c>
      <c r="H578" s="4">
        <f>F578/freq.sum.r6e</f>
        <v>1.5933715742511153E-4</v>
      </c>
      <c r="I578" s="1" t="str">
        <f>_xlfn.LET(_xlpm.sep,":",_xlpm.w,$G578,LEFT(_xlpm.w,FIND(_xlpm.sep,_xlpm.w)-1))</f>
        <v>ɪnkw</v>
      </c>
      <c r="J578" s="1" t="str">
        <f>_xlfn.LET(_xlpm.sep,":",_xlpm.w,$G578,RIGHT(_xlpm.w,LEN(_xlpm.w)-FIND(_xlpm.sep,_xlpm.w)))</f>
        <v>inqu</v>
      </c>
      <c r="K578" s="10">
        <f>_xlfn.LET(_xlpm.w,I578,LEN(_xlpm.w))</f>
        <v>4</v>
      </c>
      <c r="L578" s="10">
        <f>_xlfn.LET(_xlpm.w,J578,LEN(_xlpm.w))</f>
        <v>4</v>
      </c>
      <c r="M578" s="10">
        <f>_xlfn.LET(_xlpm.a,K578,_xlpm.b,L578,MAX(_xlpm.a,_xlpm.b))</f>
        <v>4</v>
      </c>
      <c r="N578" s="10">
        <f>_xlfn.LET(_xlpm.d,(K578,L578),MAX(_xlpm.d)-MIN(_xlpm.d))</f>
        <v>0</v>
      </c>
      <c r="O578" s="1" t="str">
        <f>_xlfn.LET(_xlpm.sep,":",_xlpm.w,$G578,_xlfn.CONCAT("~",RIGHT(_xlpm.w,LEN(_xlpm.w)-FIND(_xlpm.sep,_xlpm.w)),"~"))</f>
        <v>~inqu~</v>
      </c>
      <c r="P578" s="1" t="str">
        <f>_xlfn.LET(_xlpm.sep,":",_xlpm.w,$G578,_xlfn.CONCAT("[",LEFT(_xlpm.w,FIND(_xlpm.sep,_xlpm.w)-1),"]"))</f>
        <v>[ɪnkw]</v>
      </c>
      <c r="Q578" s="14" cm="1">
        <f t="array" ref="Q578">SUM(_xlfn._xlws.FILTER($H$2:$H$2302,_xlfn.MAP($O$2:$O$2302,_xlfn.LAMBDA(_xlpm.x,_xlpm.x=$O578))))</f>
        <v>2.390057361376673E-4</v>
      </c>
      <c r="R578" s="14">
        <f>$H578/Q578</f>
        <v>0.66666666666666663</v>
      </c>
      <c r="S578" s="14" cm="1">
        <f t="array" ref="S578">SUM(_xlfn._xlws.FILTER($H$2:$H$2302,_xlfn.MAP($P$2:$P$2302,_xlfn.LAMBDA(_xlpm.x,_xlpm.x=$P578))))</f>
        <v>1.5933715742511153E-4</v>
      </c>
      <c r="T578" s="14">
        <f>$H578/S578</f>
        <v>1</v>
      </c>
      <c r="U578" s="14">
        <f>_xlfn.LET(_xlpm.freq,F578,_xlpm.size,M578+1,_xlpm.F,V578,LOG(1+_xlpm.freq)*LOG(1+_xlpm.size)*_xlpm.F)</f>
        <v>0.29701800075577461</v>
      </c>
      <c r="V578" s="14">
        <f>_xlfn.LET(_xlpm.a,T578,_xlpm.b,R578,2*_xlpm.a*_xlpm.b/(_xlpm.a+_xlpm.b))</f>
        <v>0.8</v>
      </c>
      <c r="W578" s="14">
        <f>_xlfn.LET(_xlpm.p,R578,_xlpm.q,T578,LOG(_xlpm.p/_xlpm.q))</f>
        <v>-0.17609125905568127</v>
      </c>
      <c r="X578" s="2"/>
      <c r="AC578" s="2"/>
      <c r="AH578" s="2"/>
      <c r="AI578" s="2"/>
    </row>
    <row r="579" spans="1:35">
      <c r="A579" s="1" t="str">
        <f>_xlfn.LET(_xlpm.sep," : ",CONCATENATE(O579,_xlpm.sep,P579))</f>
        <v>~unt~ : [ʌnt]</v>
      </c>
      <c r="B579" s="1">
        <f>_xlfn.LET(_xlpm.d,$G579,_xlpm.k,_xlfn.CONCAT(LEFT(TRIM(B$1),1),"*"),COUNTIF(_xlpm.d,_xlpm.k))</f>
        <v>0</v>
      </c>
      <c r="C579" s="1">
        <f>_xlfn.LET(_xlpm.d,$G579,_xlpm.k,_xlfn.CONCAT(LEFT(TRIM(C$1),1),"*"),COUNTIF(_xlpm.d,_xlpm.k))</f>
        <v>0</v>
      </c>
      <c r="D579" s="1">
        <f>_xlfn.LET(_xlpm.d,$G579,_xlpm.k,_xlfn.CONCAT(LEFT(TRIM(D$1),1),"*"),COUNTIF(_xlpm.d,_xlpm.k))</f>
        <v>0</v>
      </c>
      <c r="E579" s="1">
        <f>LOG(F579+1,10)</f>
        <v>0.30102999566398114</v>
      </c>
      <c r="F579" s="7">
        <v>1</v>
      </c>
      <c r="G579" s="9" t="s">
        <v>1365</v>
      </c>
      <c r="H579" s="4">
        <f>F579/freq.sum.r6e</f>
        <v>7.9668578712555765E-5</v>
      </c>
      <c r="I579" s="1" t="str">
        <f>_xlfn.LET(_xlpm.sep,":",_xlpm.w,$G579,LEFT(_xlpm.w,FIND(_xlpm.sep,_xlpm.w)-1))</f>
        <v>ʌnt</v>
      </c>
      <c r="J579" s="1" t="str">
        <f>_xlfn.LET(_xlpm.sep,":",_xlpm.w,$G579,RIGHT(_xlpm.w,LEN(_xlpm.w)-FIND(_xlpm.sep,_xlpm.w)))</f>
        <v>unt</v>
      </c>
      <c r="K579" s="10">
        <f>_xlfn.LET(_xlpm.w,I579,LEN(_xlpm.w))</f>
        <v>3</v>
      </c>
      <c r="L579" s="10">
        <f>_xlfn.LET(_xlpm.w,J579,LEN(_xlpm.w))</f>
        <v>3</v>
      </c>
      <c r="M579" s="10">
        <f>_xlfn.LET(_xlpm.a,K579,_xlpm.b,L579,MAX(_xlpm.a,_xlpm.b))</f>
        <v>3</v>
      </c>
      <c r="N579" s="10">
        <f>_xlfn.LET(_xlpm.d,(K579,L579),MAX(_xlpm.d)-MIN(_xlpm.d))</f>
        <v>0</v>
      </c>
      <c r="O579" s="1" t="str">
        <f>_xlfn.LET(_xlpm.sep,":",_xlpm.w,$G579,_xlfn.CONCAT("~",RIGHT(_xlpm.w,LEN(_xlpm.w)-FIND(_xlpm.sep,_xlpm.w)),"~"))</f>
        <v>~unt~</v>
      </c>
      <c r="P579" s="1" t="str">
        <f>_xlfn.LET(_xlpm.sep,":",_xlpm.w,$G579,_xlfn.CONCAT("[",LEFT(_xlpm.w,FIND(_xlpm.sep,_xlpm.w)-1),"]"))</f>
        <v>[ʌnt]</v>
      </c>
      <c r="Q579" s="14" cm="1">
        <f t="array" ref="Q579">SUM(_xlfn._xlws.FILTER($H$2:$H$2300,_xlfn.MAP($O$2:$O$2300,_xlfn.LAMBDA(_xlpm.x,_xlpm.x=$O579))))</f>
        <v>2.390057361376673E-4</v>
      </c>
      <c r="R579" s="14">
        <f>$H579/Q579</f>
        <v>0.33333333333333331</v>
      </c>
      <c r="S579" s="14" cm="1">
        <f t="array" ref="S579">SUM(_xlfn._xlws.FILTER($H$2:$H$2300,_xlfn.MAP($P$2:$P$2300,_xlfn.LAMBDA(_xlpm.x,_xlpm.x=$P579))))</f>
        <v>1.5933715742511153E-4</v>
      </c>
      <c r="T579" s="14">
        <f>$H579/S579</f>
        <v>0.5</v>
      </c>
      <c r="U579" s="14">
        <f>_xlfn.LET(_xlpm.freq,F579,_xlpm.size,M579+1,_xlpm.F,V579,LOG(1+_xlpm.freq)*LOG(1+_xlpm.size)*_xlpm.F)</f>
        <v>8.4164374949809884E-2</v>
      </c>
      <c r="V579" s="14">
        <f>_xlfn.LET(_xlpm.a,T579,_xlpm.b,R579,2*_xlpm.a*_xlpm.b/(_xlpm.a+_xlpm.b))</f>
        <v>0.4</v>
      </c>
      <c r="W579" s="14">
        <f>_xlfn.LET(_xlpm.p,R579,_xlpm.q,T579,LOG(_xlpm.p/_xlpm.q))</f>
        <v>-0.17609125905568127</v>
      </c>
      <c r="X579" s="2"/>
      <c r="AC579" s="2"/>
      <c r="AH579" s="2"/>
      <c r="AI579" s="2"/>
    </row>
    <row r="580" spans="1:35">
      <c r="A580" s="1" t="str">
        <f>_xlfn.LET(_xlpm.sep," : ",CONCATENATE(O580,_xlpm.sep,P580))</f>
        <v>~entr~ : [ɛntɹ]</v>
      </c>
      <c r="B580" s="1">
        <f>_xlfn.LET(_xlpm.d,$G580,_xlpm.k,_xlfn.CONCAT(LEFT(TRIM(B$1),1),"*"),COUNTIF(_xlpm.d,_xlpm.k))</f>
        <v>0</v>
      </c>
      <c r="C580" s="1">
        <f>_xlfn.LET(_xlpm.d,$G580,_xlpm.k,_xlfn.CONCAT(LEFT(TRIM(C$1),1),"*"),COUNTIF(_xlpm.d,_xlpm.k))</f>
        <v>0</v>
      </c>
      <c r="D580" s="1">
        <f>_xlfn.LET(_xlpm.d,$G580,_xlpm.k,_xlfn.CONCAT(LEFT(TRIM(D$1),1),"*"),COUNTIF(_xlpm.d,_xlpm.k))</f>
        <v>0</v>
      </c>
      <c r="E580" s="1">
        <f>LOG(F580+1,10)</f>
        <v>0.47712125471966244</v>
      </c>
      <c r="F580" s="7">
        <v>2</v>
      </c>
      <c r="G580" s="9" t="s">
        <v>1378</v>
      </c>
      <c r="H580" s="4">
        <f>F580/freq.sum.r6e</f>
        <v>1.5933715742511153E-4</v>
      </c>
      <c r="I580" s="4" t="str">
        <f>_xlfn.LET(_xlpm.sep,":",_xlpm.w,$G580,LEFT(_xlpm.w,FIND(_xlpm.sep,_xlpm.w)-1))</f>
        <v>ɛntɹ</v>
      </c>
      <c r="J580" s="4" t="str">
        <f>_xlfn.LET(_xlpm.sep,":",_xlpm.w,$G580,RIGHT(_xlpm.w,LEN(_xlpm.w)-FIND(_xlpm.sep,_xlpm.w)))</f>
        <v>entr</v>
      </c>
      <c r="K580" s="10">
        <f>_xlfn.LET(_xlpm.w,I580,LEN(_xlpm.w))</f>
        <v>4</v>
      </c>
      <c r="L580" s="10">
        <f>_xlfn.LET(_xlpm.w,J580,LEN(_xlpm.w))</f>
        <v>4</v>
      </c>
      <c r="M580" s="10">
        <f>_xlfn.LET(_xlpm.a,K580,_xlpm.b,L580,MAX(_xlpm.a,_xlpm.b))</f>
        <v>4</v>
      </c>
      <c r="N580" s="10">
        <f>_xlfn.LET(_xlpm.d,(K580,L580),MAX(_xlpm.d)-MIN(_xlpm.d))</f>
        <v>0</v>
      </c>
      <c r="O580" s="1" t="str">
        <f>_xlfn.LET(_xlpm.sep,":",_xlpm.w,$G580,_xlfn.CONCAT("~",RIGHT(_xlpm.w,LEN(_xlpm.w)-FIND(_xlpm.sep,_xlpm.w)),"~"))</f>
        <v>~entr~</v>
      </c>
      <c r="P580" s="1" t="str">
        <f>_xlfn.LET(_xlpm.sep,":",_xlpm.w,$G580,_xlfn.CONCAT("[",LEFT(_xlpm.w,FIND(_xlpm.sep,_xlpm.w)-1),"]"))</f>
        <v>[ɛntɹ]</v>
      </c>
      <c r="Q580" s="14" cm="1">
        <f t="array" ref="Q580">SUM(_xlfn._xlws.FILTER($H$2:$H$2300,_xlfn.MAP($O$2:$O$2300,_xlfn.LAMBDA(_xlpm.x,_xlpm.x=$O580))))</f>
        <v>2.390057361376673E-4</v>
      </c>
      <c r="R580" s="14">
        <f>$H580/Q580</f>
        <v>0.66666666666666663</v>
      </c>
      <c r="S580" s="14" cm="1">
        <f t="array" ref="S580">SUM(_xlfn._xlws.FILTER($H$2:$H$2300,_xlfn.MAP($P$2:$P$2300,_xlfn.LAMBDA(_xlpm.x,_xlpm.x=$P580))))</f>
        <v>1.5933715742511153E-4</v>
      </c>
      <c r="T580" s="14">
        <f>$H580/S580</f>
        <v>1</v>
      </c>
      <c r="U580" s="14">
        <f>_xlfn.LET(_xlpm.freq,F580,_xlpm.size,M580+1,_xlpm.F,V580,LOG(1+_xlpm.freq)*LOG(1+_xlpm.size)*_xlpm.F)</f>
        <v>0.29701800075577461</v>
      </c>
      <c r="V580" s="14">
        <f>_xlfn.LET(_xlpm.a,T580,_xlpm.b,R580,2*_xlpm.a*_xlpm.b/(_xlpm.a+_xlpm.b))</f>
        <v>0.8</v>
      </c>
      <c r="W580" s="14">
        <f>_xlfn.LET(_xlpm.p,R580,_xlpm.q,T580,LOG(_xlpm.p/_xlpm.q))</f>
        <v>-0.17609125905568127</v>
      </c>
      <c r="X580" s="2"/>
      <c r="AC580" s="2"/>
      <c r="AH580" s="2"/>
      <c r="AI580" s="2"/>
    </row>
    <row r="581" spans="1:35">
      <c r="A581" s="1" t="str">
        <f>_xlfn.LET(_xlpm.sep," : ",CONCATENATE(O581,_xlpm.sep,P581))</f>
        <v>~ept~ : [ɛpt]</v>
      </c>
      <c r="B581" s="1">
        <f>_xlfn.LET(_xlpm.d,$G581,_xlpm.k,_xlfn.CONCAT(LEFT(TRIM(B$1),1),"*"),COUNTIF(_xlpm.d,_xlpm.k))</f>
        <v>0</v>
      </c>
      <c r="C581" s="1">
        <f>_xlfn.LET(_xlpm.d,$G581,_xlpm.k,_xlfn.CONCAT(LEFT(TRIM(C$1),1),"*"),COUNTIF(_xlpm.d,_xlpm.k))</f>
        <v>0</v>
      </c>
      <c r="D581" s="1">
        <f>_xlfn.LET(_xlpm.d,$G581,_xlpm.k,_xlfn.CONCAT(LEFT(TRIM(D$1),1),"*"),COUNTIF(_xlpm.d,_xlpm.k))</f>
        <v>0</v>
      </c>
      <c r="E581" s="1">
        <f>LOG(F581+1,10)</f>
        <v>0.69897000433601875</v>
      </c>
      <c r="F581" s="7">
        <v>4</v>
      </c>
      <c r="G581" s="9" t="s">
        <v>1448</v>
      </c>
      <c r="H581" s="4">
        <f>F581/freq.sum.r6e</f>
        <v>3.1867431485022306E-4</v>
      </c>
      <c r="I581" s="1" t="str">
        <f>_xlfn.LET(_xlpm.sep,":",_xlpm.w,$G581,LEFT(_xlpm.w,FIND(_xlpm.sep,_xlpm.w)-1))</f>
        <v>ɛpt</v>
      </c>
      <c r="J581" s="1" t="str">
        <f>_xlfn.LET(_xlpm.sep,":",_xlpm.w,$G581,RIGHT(_xlpm.w,LEN(_xlpm.w)-FIND(_xlpm.sep,_xlpm.w)))</f>
        <v>ept</v>
      </c>
      <c r="K581" s="10">
        <f>_xlfn.LET(_xlpm.w,I581,LEN(_xlpm.w))</f>
        <v>3</v>
      </c>
      <c r="L581" s="10">
        <f>_xlfn.LET(_xlpm.w,J581,LEN(_xlpm.w))</f>
        <v>3</v>
      </c>
      <c r="M581" s="10">
        <f>_xlfn.LET(_xlpm.a,K581,_xlpm.b,L581,MAX(_xlpm.a,_xlpm.b))</f>
        <v>3</v>
      </c>
      <c r="N581" s="10">
        <f>_xlfn.LET(_xlpm.d,(K581,L581),MAX(_xlpm.d)-MIN(_xlpm.d))</f>
        <v>0</v>
      </c>
      <c r="O581" s="1" t="str">
        <f>_xlfn.LET(_xlpm.sep,":",_xlpm.w,$G581,_xlfn.CONCAT("~",RIGHT(_xlpm.w,LEN(_xlpm.w)-FIND(_xlpm.sep,_xlpm.w)),"~"))</f>
        <v>~ept~</v>
      </c>
      <c r="P581" s="1" t="str">
        <f>_xlfn.LET(_xlpm.sep,":",_xlpm.w,$G581,_xlfn.CONCAT("[",LEFT(_xlpm.w,FIND(_xlpm.sep,_xlpm.w)-1),"]"))</f>
        <v>[ɛpt]</v>
      </c>
      <c r="Q581" s="14" cm="1">
        <f t="array" ref="Q581">SUM(_xlfn._xlws.FILTER($H$2:$H$2302,_xlfn.MAP($O$2:$O$2302,_xlfn.LAMBDA(_xlpm.x,_xlpm.x=$O581))))</f>
        <v>4.7801147227533459E-4</v>
      </c>
      <c r="R581" s="14">
        <f>$H581/Q581</f>
        <v>0.66666666666666663</v>
      </c>
      <c r="S581" s="14" cm="1">
        <f t="array" ref="S581">SUM(_xlfn._xlws.FILTER($H$2:$H$2302,_xlfn.MAP($P$2:$P$2302,_xlfn.LAMBDA(_xlpm.x,_xlpm.x=$P581))))</f>
        <v>3.1867431485022306E-4</v>
      </c>
      <c r="T581" s="14">
        <f>$H581/S581</f>
        <v>1</v>
      </c>
      <c r="U581" s="14">
        <f>_xlfn.LET(_xlpm.freq,F581,_xlpm.size,M581+1,_xlpm.F,V581,LOG(1+_xlpm.freq)*LOG(1+_xlpm.size)*_xlpm.F)</f>
        <v>0.39084725356919536</v>
      </c>
      <c r="V581" s="14">
        <f>_xlfn.LET(_xlpm.a,T581,_xlpm.b,R581,2*_xlpm.a*_xlpm.b/(_xlpm.a+_xlpm.b))</f>
        <v>0.8</v>
      </c>
      <c r="W581" s="14">
        <f>_xlfn.LET(_xlpm.p,R581,_xlpm.q,T581,LOG(_xlpm.p/_xlpm.q))</f>
        <v>-0.17609125905568127</v>
      </c>
      <c r="X581" s="2"/>
      <c r="AC581" s="2"/>
      <c r="AH581" s="2"/>
      <c r="AI581" s="2"/>
    </row>
    <row r="582" spans="1:35">
      <c r="A582" s="1" t="str">
        <f>_xlfn.LET(_xlpm.sep," : ",CONCATENATE(O582,_xlpm.sep,P582))</f>
        <v>~ipt~ : [ɪpʃ]</v>
      </c>
      <c r="B582" s="1">
        <f>_xlfn.LET(_xlpm.d,$G582,_xlpm.k,_xlfn.CONCAT(LEFT(TRIM(B$1),1),"*"),COUNTIF(_xlpm.d,_xlpm.k))</f>
        <v>0</v>
      </c>
      <c r="C582" s="1">
        <f>_xlfn.LET(_xlpm.d,$G582,_xlpm.k,_xlfn.CONCAT(LEFT(TRIM(C$1),1),"*"),COUNTIF(_xlpm.d,_xlpm.k))</f>
        <v>0</v>
      </c>
      <c r="D582" s="1">
        <f>_xlfn.LET(_xlpm.d,$G582,_xlpm.k,_xlfn.CONCAT(LEFT(TRIM(D$1),1),"*"),COUNTIF(_xlpm.d,_xlpm.k))</f>
        <v>0</v>
      </c>
      <c r="E582" s="1">
        <f>LOG(F582+1,10)</f>
        <v>0.47712125471966244</v>
      </c>
      <c r="F582" s="7">
        <v>2</v>
      </c>
      <c r="G582" s="9" t="s">
        <v>1459</v>
      </c>
      <c r="H582" s="4">
        <f>F582/freq.sum.r6e</f>
        <v>1.5933715742511153E-4</v>
      </c>
      <c r="I582" s="1" t="str">
        <f>_xlfn.LET(_xlpm.sep,":",_xlpm.w,$G582,LEFT(_xlpm.w,FIND(_xlpm.sep,_xlpm.w)-1))</f>
        <v>ɪpʃ</v>
      </c>
      <c r="J582" s="1" t="str">
        <f>_xlfn.LET(_xlpm.sep,":",_xlpm.w,$G582,RIGHT(_xlpm.w,LEN(_xlpm.w)-FIND(_xlpm.sep,_xlpm.w)))</f>
        <v>ipt</v>
      </c>
      <c r="K582" s="10">
        <f>_xlfn.LET(_xlpm.w,I582,LEN(_xlpm.w))</f>
        <v>3</v>
      </c>
      <c r="L582" s="10">
        <f>_xlfn.LET(_xlpm.w,J582,LEN(_xlpm.w))</f>
        <v>3</v>
      </c>
      <c r="M582" s="10">
        <f>_xlfn.LET(_xlpm.a,K582,_xlpm.b,L582,MAX(_xlpm.a,_xlpm.b))</f>
        <v>3</v>
      </c>
      <c r="N582" s="10">
        <f>_xlfn.LET(_xlpm.d,(K582,L582),MAX(_xlpm.d)-MIN(_xlpm.d))</f>
        <v>0</v>
      </c>
      <c r="O582" s="1" t="str">
        <f>_xlfn.LET(_xlpm.sep,":",_xlpm.w,$G582,_xlfn.CONCAT("~",RIGHT(_xlpm.w,LEN(_xlpm.w)-FIND(_xlpm.sep,_xlpm.w)),"~"))</f>
        <v>~ipt~</v>
      </c>
      <c r="P582" s="1" t="str">
        <f>_xlfn.LET(_xlpm.sep,":",_xlpm.w,$G582,_xlfn.CONCAT("[",LEFT(_xlpm.w,FIND(_xlpm.sep,_xlpm.w)-1),"]"))</f>
        <v>[ɪpʃ]</v>
      </c>
      <c r="Q582" s="14" cm="1">
        <f t="array" ref="Q582">SUM(_xlfn._xlws.FILTER($H$2:$H$2302,_xlfn.MAP($O$2:$O$2302,_xlfn.LAMBDA(_xlpm.x,_xlpm.x=$O582))))</f>
        <v>2.390057361376673E-4</v>
      </c>
      <c r="R582" s="14">
        <f>$H582/Q582</f>
        <v>0.66666666666666663</v>
      </c>
      <c r="S582" s="14" cm="1">
        <f t="array" ref="S582">SUM(_xlfn._xlws.FILTER($H$2:$H$2302,_xlfn.MAP($P$2:$P$2302,_xlfn.LAMBDA(_xlpm.x,_xlpm.x=$P582))))</f>
        <v>1.5933715742511153E-4</v>
      </c>
      <c r="T582" s="14">
        <f>$H582/S582</f>
        <v>1</v>
      </c>
      <c r="U582" s="14">
        <f>_xlfn.LET(_xlpm.freq,F582,_xlpm.size,M582+1,_xlpm.F,V582,LOG(1+_xlpm.freq)*LOG(1+_xlpm.size)*_xlpm.F)</f>
        <v>0.26679475638416739</v>
      </c>
      <c r="V582" s="14">
        <f>_xlfn.LET(_xlpm.a,T582,_xlpm.b,R582,2*_xlpm.a*_xlpm.b/(_xlpm.a+_xlpm.b))</f>
        <v>0.8</v>
      </c>
      <c r="W582" s="14">
        <f>_xlfn.LET(_xlpm.p,R582,_xlpm.q,T582,LOG(_xlpm.p/_xlpm.q))</f>
        <v>-0.17609125905568127</v>
      </c>
      <c r="X582" s="2"/>
      <c r="AC582" s="2"/>
      <c r="AH582" s="2"/>
      <c r="AI582" s="2"/>
    </row>
    <row r="583" spans="1:35">
      <c r="A583" s="1" t="str">
        <f>_xlfn.LET(_xlpm.sep," : ",CONCATENATE(O583,_xlpm.sep,P583))</f>
        <v>~ets~ : [ɛts]</v>
      </c>
      <c r="B583" s="1">
        <f>_xlfn.LET(_xlpm.d,$G583,_xlpm.k,_xlfn.CONCAT(LEFT(TRIM(B$1),1),"*"),COUNTIF(_xlpm.d,_xlpm.k))</f>
        <v>0</v>
      </c>
      <c r="C583" s="1">
        <f>_xlfn.LET(_xlpm.d,$G583,_xlpm.k,_xlfn.CONCAT(LEFT(TRIM(C$1),1),"*"),COUNTIF(_xlpm.d,_xlpm.k))</f>
        <v>0</v>
      </c>
      <c r="D583" s="1">
        <f>_xlfn.LET(_xlpm.d,$G583,_xlpm.k,_xlfn.CONCAT(LEFT(TRIM(D$1),1),"*"),COUNTIF(_xlpm.d,_xlpm.k))</f>
        <v>0</v>
      </c>
      <c r="E583" s="1">
        <f>LOG(F583+1,10)</f>
        <v>0.47712125471966244</v>
      </c>
      <c r="F583" s="7">
        <v>2</v>
      </c>
      <c r="G583" s="9" t="s">
        <v>1609</v>
      </c>
      <c r="H583" s="4">
        <f>F583/freq.sum.r6e</f>
        <v>1.5933715742511153E-4</v>
      </c>
      <c r="I583" s="4" t="str">
        <f>_xlfn.LET(_xlpm.sep,":",_xlpm.w,$G583,LEFT(_xlpm.w,FIND(_xlpm.sep,_xlpm.w)-1))</f>
        <v>ɛts</v>
      </c>
      <c r="J583" s="4" t="str">
        <f>_xlfn.LET(_xlpm.sep,":",_xlpm.w,$G583,RIGHT(_xlpm.w,LEN(_xlpm.w)-FIND(_xlpm.sep,_xlpm.w)))</f>
        <v>ets</v>
      </c>
      <c r="K583" s="10">
        <f>_xlfn.LET(_xlpm.w,I583,LEN(_xlpm.w))</f>
        <v>3</v>
      </c>
      <c r="L583" s="10">
        <f>_xlfn.LET(_xlpm.w,J583,LEN(_xlpm.w))</f>
        <v>3</v>
      </c>
      <c r="M583" s="10">
        <f>_xlfn.LET(_xlpm.a,K583,_xlpm.b,L583,MAX(_xlpm.a,_xlpm.b))</f>
        <v>3</v>
      </c>
      <c r="N583" s="10">
        <f>_xlfn.LET(_xlpm.d,(K583,L583),MAX(_xlpm.d)-MIN(_xlpm.d))</f>
        <v>0</v>
      </c>
      <c r="O583" s="1" t="str">
        <f>_xlfn.LET(_xlpm.sep,":",_xlpm.w,$G583,_xlfn.CONCAT("~",RIGHT(_xlpm.w,LEN(_xlpm.w)-FIND(_xlpm.sep,_xlpm.w)),"~"))</f>
        <v>~ets~</v>
      </c>
      <c r="P583" s="1" t="str">
        <f>_xlfn.LET(_xlpm.sep,":",_xlpm.w,$G583,_xlfn.CONCAT("[",LEFT(_xlpm.w,FIND(_xlpm.sep,_xlpm.w)-1),"]"))</f>
        <v>[ɛts]</v>
      </c>
      <c r="Q583" s="14" cm="1">
        <f t="array" ref="Q583">SUM(_xlfn._xlws.FILTER($H$2:$H$2300,_xlfn.MAP($O$2:$O$2300,_xlfn.LAMBDA(_xlpm.x,_xlpm.x=$O583))))</f>
        <v>2.390057361376673E-4</v>
      </c>
      <c r="R583" s="14">
        <f>$H583/Q583</f>
        <v>0.66666666666666663</v>
      </c>
      <c r="S583" s="14" cm="1">
        <f t="array" ref="S583">SUM(_xlfn._xlws.FILTER($H$2:$H$2300,_xlfn.MAP($P$2:$P$2300,_xlfn.LAMBDA(_xlpm.x,_xlpm.x=$P583))))</f>
        <v>1.5933715742511153E-4</v>
      </c>
      <c r="T583" s="14">
        <f>$H583/S583</f>
        <v>1</v>
      </c>
      <c r="U583" s="14">
        <f>_xlfn.LET(_xlpm.freq,F583,_xlpm.size,M583+1,_xlpm.F,V583,LOG(1+_xlpm.freq)*LOG(1+_xlpm.size)*_xlpm.F)</f>
        <v>0.26679475638416739</v>
      </c>
      <c r="V583" s="14">
        <f>_xlfn.LET(_xlpm.a,T583,_xlpm.b,R583,2*_xlpm.a*_xlpm.b/(_xlpm.a+_xlpm.b))</f>
        <v>0.8</v>
      </c>
      <c r="W583" s="14">
        <f>_xlfn.LET(_xlpm.p,R583,_xlpm.q,T583,LOG(_xlpm.p/_xlpm.q))</f>
        <v>-0.17609125905568127</v>
      </c>
      <c r="X583" s="2"/>
      <c r="AC583" s="2"/>
      <c r="AH583" s="2"/>
      <c r="AI583" s="2"/>
    </row>
    <row r="584" spans="1:35">
      <c r="A584" s="1" t="str">
        <f>_xlfn.LET(_xlpm.sep," : ",CONCATENATE(O584,_xlpm.sep,P584))</f>
        <v>~ith~ : [ɪð]</v>
      </c>
      <c r="B584" s="1">
        <f>_xlfn.LET(_xlpm.d,$G584,_xlpm.k,_xlfn.CONCAT(LEFT(TRIM(B$1),1),"*"),COUNTIF(_xlpm.d,_xlpm.k))</f>
        <v>0</v>
      </c>
      <c r="C584" s="1">
        <f>_xlfn.LET(_xlpm.d,$G584,_xlpm.k,_xlfn.CONCAT(LEFT(TRIM(C$1),1),"*"),COUNTIF(_xlpm.d,_xlpm.k))</f>
        <v>0</v>
      </c>
      <c r="D584" s="1">
        <f>_xlfn.LET(_xlpm.d,$G584,_xlpm.k,_xlfn.CONCAT(LEFT(TRIM(D$1),1),"*"),COUNTIF(_xlpm.d,_xlpm.k))</f>
        <v>0</v>
      </c>
      <c r="E584" s="1">
        <f>LOG(F584+1,10)</f>
        <v>0.47712125471966244</v>
      </c>
      <c r="F584" s="7">
        <v>2</v>
      </c>
      <c r="G584" s="9" t="s">
        <v>1714</v>
      </c>
      <c r="H584" s="4">
        <f>F584/freq.sum.r6e</f>
        <v>1.5933715742511153E-4</v>
      </c>
      <c r="I584" s="4" t="str">
        <f>_xlfn.LET(_xlpm.sep,":",_xlpm.w,$G584,LEFT(_xlpm.w,FIND(_xlpm.sep,_xlpm.w)-1))</f>
        <v>ɪð</v>
      </c>
      <c r="J584" s="4" t="str">
        <f>_xlfn.LET(_xlpm.sep,":",_xlpm.w,$G584,RIGHT(_xlpm.w,LEN(_xlpm.w)-FIND(_xlpm.sep,_xlpm.w)))</f>
        <v>ith</v>
      </c>
      <c r="K584" s="10">
        <f>_xlfn.LET(_xlpm.w,I584,LEN(_xlpm.w))</f>
        <v>2</v>
      </c>
      <c r="L584" s="10">
        <f>_xlfn.LET(_xlpm.w,J584,LEN(_xlpm.w))</f>
        <v>3</v>
      </c>
      <c r="M584" s="10">
        <f>_xlfn.LET(_xlpm.a,K584,_xlpm.b,L584,MAX(_xlpm.a,_xlpm.b))</f>
        <v>3</v>
      </c>
      <c r="N584" s="10">
        <f>_xlfn.LET(_xlpm.d,(K584,L584),MAX(_xlpm.d)-MIN(_xlpm.d))</f>
        <v>1</v>
      </c>
      <c r="O584" s="1" t="str">
        <f>_xlfn.LET(_xlpm.sep,":",_xlpm.w,$G584,_xlfn.CONCAT("~",RIGHT(_xlpm.w,LEN(_xlpm.w)-FIND(_xlpm.sep,_xlpm.w)),"~"))</f>
        <v>~ith~</v>
      </c>
      <c r="P584" s="1" t="str">
        <f>_xlfn.LET(_xlpm.sep,":",_xlpm.w,$G584,_xlfn.CONCAT("[",LEFT(_xlpm.w,FIND(_xlpm.sep,_xlpm.w)-1),"]"))</f>
        <v>[ɪð]</v>
      </c>
      <c r="Q584" s="14" cm="1">
        <f t="array" ref="Q584">SUM(_xlfn._xlws.FILTER($H$2:$H$2300,_xlfn.MAP($O$2:$O$2300,_xlfn.LAMBDA(_xlpm.x,_xlpm.x=$O584))))</f>
        <v>2.390057361376673E-4</v>
      </c>
      <c r="R584" s="14">
        <f>$H584/Q584</f>
        <v>0.66666666666666663</v>
      </c>
      <c r="S584" s="14" cm="1">
        <f t="array" ref="S584">SUM(_xlfn._xlws.FILTER($H$2:$H$2300,_xlfn.MAP($P$2:$P$2300,_xlfn.LAMBDA(_xlpm.x,_xlpm.x=$P584))))</f>
        <v>1.5933715742511153E-4</v>
      </c>
      <c r="T584" s="14">
        <f>$H584/S584</f>
        <v>1</v>
      </c>
      <c r="U584" s="14">
        <f>_xlfn.LET(_xlpm.freq,F584,_xlpm.size,M584+1,_xlpm.F,V584,LOG(1+_xlpm.freq)*LOG(1+_xlpm.size)*_xlpm.F)</f>
        <v>0.26679475638416739</v>
      </c>
      <c r="V584" s="14">
        <f>_xlfn.LET(_xlpm.a,T584,_xlpm.b,R584,2*_xlpm.a*_xlpm.b/(_xlpm.a+_xlpm.b))</f>
        <v>0.8</v>
      </c>
      <c r="W584" s="14">
        <f>_xlfn.LET(_xlpm.p,R584,_xlpm.q,T584,LOG(_xlpm.p/_xlpm.q))</f>
        <v>-0.17609125905568127</v>
      </c>
      <c r="X584" s="2"/>
      <c r="AC584" s="2"/>
      <c r="AH584" s="2"/>
      <c r="AI584" s="2"/>
    </row>
    <row r="585" spans="1:35">
      <c r="A585" s="1" t="str">
        <f>_xlfn.LET(_xlpm.sep," : ",CONCATENATE(O585,_xlpm.sep,P585))</f>
        <v>~erg~ : [əɹdʒ]</v>
      </c>
      <c r="B585" s="1">
        <f>_xlfn.LET(_xlpm.d,$G585,_xlpm.k,_xlfn.CONCAT(LEFT(TRIM(B$1),1),"*"),COUNTIF(_xlpm.d,_xlpm.k))</f>
        <v>0</v>
      </c>
      <c r="C585" s="1">
        <f>_xlfn.LET(_xlpm.d,$G585,_xlpm.k,_xlfn.CONCAT(LEFT(TRIM(C$1),1),"*"),COUNTIF(_xlpm.d,_xlpm.k))</f>
        <v>0</v>
      </c>
      <c r="D585" s="1">
        <f>_xlfn.LET(_xlpm.d,$G585,_xlpm.k,_xlfn.CONCAT(LEFT(TRIM(D$1),1),"*"),COUNTIF(_xlpm.d,_xlpm.k))</f>
        <v>0</v>
      </c>
      <c r="E585" s="1">
        <f>LOG(F585+1,10)</f>
        <v>0.47712125471966244</v>
      </c>
      <c r="F585" s="7">
        <v>2</v>
      </c>
      <c r="G585" s="9" t="s">
        <v>1887</v>
      </c>
      <c r="H585" s="4">
        <f>F585/freq.sum.r6e</f>
        <v>1.5933715742511153E-4</v>
      </c>
      <c r="I585" s="4" t="str">
        <f>_xlfn.LET(_xlpm.sep,":",_xlpm.w,$G585,LEFT(_xlpm.w,FIND(_xlpm.sep,_xlpm.w)-1))</f>
        <v>əɹdʒ</v>
      </c>
      <c r="J585" s="4" t="str">
        <f>_xlfn.LET(_xlpm.sep,":",_xlpm.w,$G585,RIGHT(_xlpm.w,LEN(_xlpm.w)-FIND(_xlpm.sep,_xlpm.w)))</f>
        <v>erg</v>
      </c>
      <c r="K585" s="10">
        <f>_xlfn.LET(_xlpm.w,I585,LEN(_xlpm.w))</f>
        <v>4</v>
      </c>
      <c r="L585" s="10">
        <f>_xlfn.LET(_xlpm.w,J585,LEN(_xlpm.w))</f>
        <v>3</v>
      </c>
      <c r="M585" s="10">
        <f>_xlfn.LET(_xlpm.a,K585,_xlpm.b,L585,MAX(_xlpm.a,_xlpm.b))</f>
        <v>4</v>
      </c>
      <c r="N585" s="10">
        <f>_xlfn.LET(_xlpm.d,(K585,L585),MAX(_xlpm.d)-MIN(_xlpm.d))</f>
        <v>1</v>
      </c>
      <c r="O585" s="1" t="str">
        <f>_xlfn.LET(_xlpm.sep,":",_xlpm.w,$G585,_xlfn.CONCAT("~",RIGHT(_xlpm.w,LEN(_xlpm.w)-FIND(_xlpm.sep,_xlpm.w)),"~"))</f>
        <v>~erg~</v>
      </c>
      <c r="P585" s="1" t="str">
        <f>_xlfn.LET(_xlpm.sep,":",_xlpm.w,$G585,_xlfn.CONCAT("[",LEFT(_xlpm.w,FIND(_xlpm.sep,_xlpm.w)-1),"]"))</f>
        <v>[əɹdʒ]</v>
      </c>
      <c r="Q585" s="14" cm="1">
        <f t="array" ref="Q585">SUM(_xlfn._xlws.FILTER($H$2:$H$2300,_xlfn.MAP($O$2:$O$2300,_xlfn.LAMBDA(_xlpm.x,_xlpm.x=$O585))))</f>
        <v>2.390057361376673E-4</v>
      </c>
      <c r="R585" s="14">
        <f>$H585/Q585</f>
        <v>0.66666666666666663</v>
      </c>
      <c r="S585" s="14" cm="1">
        <f t="array" ref="S585">SUM(_xlfn._xlws.FILTER($H$2:$H$2300,_xlfn.MAP($P$2:$P$2300,_xlfn.LAMBDA(_xlpm.x,_xlpm.x=$P585))))</f>
        <v>1.5933715742511153E-4</v>
      </c>
      <c r="T585" s="14">
        <f>$H585/S585</f>
        <v>1</v>
      </c>
      <c r="U585" s="14">
        <f>_xlfn.LET(_xlpm.freq,F585,_xlpm.size,M585+1,_xlpm.F,V585,LOG(1+_xlpm.freq)*LOG(1+_xlpm.size)*_xlpm.F)</f>
        <v>0.29701800075577461</v>
      </c>
      <c r="V585" s="14">
        <f>_xlfn.LET(_xlpm.a,T585,_xlpm.b,R585,2*_xlpm.a*_xlpm.b/(_xlpm.a+_xlpm.b))</f>
        <v>0.8</v>
      </c>
      <c r="W585" s="14">
        <f>_xlfn.LET(_xlpm.p,R585,_xlpm.q,T585,LOG(_xlpm.p/_xlpm.q))</f>
        <v>-0.17609125905568127</v>
      </c>
      <c r="X585" s="2"/>
      <c r="AC585" s="2"/>
      <c r="AH585" s="2"/>
      <c r="AI585" s="2"/>
    </row>
    <row r="586" spans="1:35">
      <c r="A586" s="1" t="str">
        <f>_xlfn.LET(_xlpm.sep," : ",CONCATENATE(O586,_xlpm.sep,P586))</f>
        <v>~unct~ : [ʌŋkʃ]</v>
      </c>
      <c r="B586" s="1">
        <f>_xlfn.LET(_xlpm.d,$G586,_xlpm.k,_xlfn.CONCAT(LEFT(TRIM(B$1),1),"*"),COUNTIF(_xlpm.d,_xlpm.k))</f>
        <v>0</v>
      </c>
      <c r="C586" s="1">
        <f>_xlfn.LET(_xlpm.d,$G586,_xlpm.k,_xlfn.CONCAT(LEFT(TRIM(C$1),1),"*"),COUNTIF(_xlpm.d,_xlpm.k))</f>
        <v>0</v>
      </c>
      <c r="D586" s="1">
        <f>_xlfn.LET(_xlpm.d,$G586,_xlpm.k,_xlfn.CONCAT(LEFT(TRIM(D$1),1),"*"),COUNTIF(_xlpm.d,_xlpm.k))</f>
        <v>0</v>
      </c>
      <c r="E586" s="1">
        <f>LOG(F586+1,10)</f>
        <v>0.47712125471966244</v>
      </c>
      <c r="F586" s="7">
        <v>2</v>
      </c>
      <c r="G586" s="9" t="s">
        <v>1918</v>
      </c>
      <c r="H586" s="4">
        <f>F586/freq.sum.r6e</f>
        <v>1.5933715742511153E-4</v>
      </c>
      <c r="I586" s="1" t="str">
        <f>_xlfn.LET(_xlpm.sep,":",_xlpm.w,$G586,LEFT(_xlpm.w,FIND(_xlpm.sep,_xlpm.w)-1))</f>
        <v>ʌŋkʃ</v>
      </c>
      <c r="J586" s="1" t="str">
        <f>_xlfn.LET(_xlpm.sep,":",_xlpm.w,$G586,RIGHT(_xlpm.w,LEN(_xlpm.w)-FIND(_xlpm.sep,_xlpm.w)))</f>
        <v>unct</v>
      </c>
      <c r="K586" s="10">
        <f>_xlfn.LET(_xlpm.w,I586,LEN(_xlpm.w))</f>
        <v>4</v>
      </c>
      <c r="L586" s="10">
        <f>_xlfn.LET(_xlpm.w,J586,LEN(_xlpm.w))</f>
        <v>4</v>
      </c>
      <c r="M586" s="10">
        <f>_xlfn.LET(_xlpm.a,K586,_xlpm.b,L586,MAX(_xlpm.a,_xlpm.b))</f>
        <v>4</v>
      </c>
      <c r="N586" s="10">
        <f>_xlfn.LET(_xlpm.d,(K586,L586),MAX(_xlpm.d)-MIN(_xlpm.d))</f>
        <v>0</v>
      </c>
      <c r="O586" s="1" t="str">
        <f>_xlfn.LET(_xlpm.sep,":",_xlpm.w,$G586,_xlfn.CONCAT("~",RIGHT(_xlpm.w,LEN(_xlpm.w)-FIND(_xlpm.sep,_xlpm.w)),"~"))</f>
        <v>~unct~</v>
      </c>
      <c r="P586" s="1" t="str">
        <f>_xlfn.LET(_xlpm.sep,":",_xlpm.w,$G586,_xlfn.CONCAT("[",LEFT(_xlpm.w,FIND(_xlpm.sep,_xlpm.w)-1),"]"))</f>
        <v>[ʌŋkʃ]</v>
      </c>
      <c r="Q586" s="14" cm="1">
        <f t="array" ref="Q586">SUM(_xlfn._xlws.FILTER($H$2:$H$2300,_xlfn.MAP($O$2:$O$2300,_xlfn.LAMBDA(_xlpm.x,_xlpm.x=$O586))))</f>
        <v>2.390057361376673E-4</v>
      </c>
      <c r="R586" s="14">
        <f>$H586/Q586</f>
        <v>0.66666666666666663</v>
      </c>
      <c r="S586" s="14" cm="1">
        <f t="array" ref="S586">SUM(_xlfn._xlws.FILTER($H$2:$H$2300,_xlfn.MAP($P$2:$P$2300,_xlfn.LAMBDA(_xlpm.x,_xlpm.x=$P586))))</f>
        <v>1.5933715742511153E-4</v>
      </c>
      <c r="T586" s="14">
        <f>$H586/S586</f>
        <v>1</v>
      </c>
      <c r="U586" s="14">
        <f>_xlfn.LET(_xlpm.freq,F586,_xlpm.size,M586+1,_xlpm.F,V586,LOG(1+_xlpm.freq)*LOG(1+_xlpm.size)*_xlpm.F)</f>
        <v>0.29701800075577461</v>
      </c>
      <c r="V586" s="14">
        <f>_xlfn.LET(_xlpm.a,T586,_xlpm.b,R586,2*_xlpm.a*_xlpm.b/(_xlpm.a+_xlpm.b))</f>
        <v>0.8</v>
      </c>
      <c r="W586" s="14">
        <f>_xlfn.LET(_xlpm.p,R586,_xlpm.q,T586,LOG(_xlpm.p/_xlpm.q))</f>
        <v>-0.17609125905568127</v>
      </c>
      <c r="X586" s="2"/>
      <c r="AC586" s="2"/>
      <c r="AH586" s="2"/>
      <c r="AI586" s="2"/>
    </row>
    <row r="587" spans="1:35">
      <c r="A587" s="1" t="str">
        <f>_xlfn.LET(_xlpm.sep," : ",CONCATENATE(O587,_xlpm.sep,P587))</f>
        <v>~arts~ : [ɑɹts]</v>
      </c>
      <c r="B587" s="1">
        <f>_xlfn.LET(_xlpm.d,$G587,_xlpm.k,_xlfn.CONCAT(LEFT(TRIM(B$1),1),"*"),COUNTIF(_xlpm.d,_xlpm.k))</f>
        <v>0</v>
      </c>
      <c r="C587" s="1">
        <f>_xlfn.LET(_xlpm.d,$G587,_xlpm.k,_xlfn.CONCAT(LEFT(TRIM(C$1),1),"*"),COUNTIF(_xlpm.d,_xlpm.k))</f>
        <v>0</v>
      </c>
      <c r="D587" s="1">
        <f>_xlfn.LET(_xlpm.d,$G587,_xlpm.k,_xlfn.CONCAT(LEFT(TRIM(D$1),1),"*"),COUNTIF(_xlpm.d,_xlpm.k))</f>
        <v>0</v>
      </c>
      <c r="E587" s="1">
        <f>LOG(F587+1,10)</f>
        <v>0.47712125471966244</v>
      </c>
      <c r="F587" s="7">
        <v>2</v>
      </c>
      <c r="G587" s="9" t="s">
        <v>2047</v>
      </c>
      <c r="H587" s="4">
        <f>F587/freq.sum.r6e</f>
        <v>1.5933715742511153E-4</v>
      </c>
      <c r="I587" s="4" t="str">
        <f>_xlfn.LET(_xlpm.sep,":",_xlpm.w,$G587,LEFT(_xlpm.w,FIND(_xlpm.sep,_xlpm.w)-1))</f>
        <v>ɑɹts</v>
      </c>
      <c r="J587" s="4" t="str">
        <f>_xlfn.LET(_xlpm.sep,":",_xlpm.w,$G587,RIGHT(_xlpm.w,LEN(_xlpm.w)-FIND(_xlpm.sep,_xlpm.w)))</f>
        <v>arts</v>
      </c>
      <c r="K587" s="10">
        <f>_xlfn.LET(_xlpm.w,I587,LEN(_xlpm.w))</f>
        <v>4</v>
      </c>
      <c r="L587" s="10">
        <f>_xlfn.LET(_xlpm.w,J587,LEN(_xlpm.w))</f>
        <v>4</v>
      </c>
      <c r="M587" s="10">
        <f>_xlfn.LET(_xlpm.a,K587,_xlpm.b,L587,MAX(_xlpm.a,_xlpm.b))</f>
        <v>4</v>
      </c>
      <c r="N587" s="10">
        <f>_xlfn.LET(_xlpm.d,(K587,L587),MAX(_xlpm.d)-MIN(_xlpm.d))</f>
        <v>0</v>
      </c>
      <c r="O587" s="1" t="str">
        <f>_xlfn.LET(_xlpm.sep,":",_xlpm.w,$G587,_xlfn.CONCAT("~",RIGHT(_xlpm.w,LEN(_xlpm.w)-FIND(_xlpm.sep,_xlpm.w)),"~"))</f>
        <v>~arts~</v>
      </c>
      <c r="P587" s="1" t="str">
        <f>_xlfn.LET(_xlpm.sep,":",_xlpm.w,$G587,_xlfn.CONCAT("[",LEFT(_xlpm.w,FIND(_xlpm.sep,_xlpm.w)-1),"]"))</f>
        <v>[ɑɹts]</v>
      </c>
      <c r="Q587" s="14" cm="1">
        <f t="array" ref="Q587">SUM(_xlfn._xlws.FILTER($H$2:$H$2300,_xlfn.MAP($O$2:$O$2300,_xlfn.LAMBDA(_xlpm.x,_xlpm.x=$O587))))</f>
        <v>2.390057361376673E-4</v>
      </c>
      <c r="R587" s="14">
        <f>$H587/Q587</f>
        <v>0.66666666666666663</v>
      </c>
      <c r="S587" s="14" cm="1">
        <f t="array" ref="S587">SUM(_xlfn._xlws.FILTER($H$2:$H$2300,_xlfn.MAP($P$2:$P$2300,_xlfn.LAMBDA(_xlpm.x,_xlpm.x=$P587))))</f>
        <v>1.5933715742511153E-4</v>
      </c>
      <c r="T587" s="14">
        <f>$H587/S587</f>
        <v>1</v>
      </c>
      <c r="U587" s="14">
        <f>_xlfn.LET(_xlpm.freq,F587,_xlpm.size,M587+1,_xlpm.F,V587,LOG(1+_xlpm.freq)*LOG(1+_xlpm.size)*_xlpm.F)</f>
        <v>0.29701800075577461</v>
      </c>
      <c r="V587" s="14">
        <f>_xlfn.LET(_xlpm.a,T587,_xlpm.b,R587,2*_xlpm.a*_xlpm.b/(_xlpm.a+_xlpm.b))</f>
        <v>0.8</v>
      </c>
      <c r="W587" s="14">
        <f>_xlfn.LET(_xlpm.p,R587,_xlpm.q,T587,LOG(_xlpm.p/_xlpm.q))</f>
        <v>-0.17609125905568127</v>
      </c>
      <c r="X587" s="2"/>
      <c r="AC587" s="2"/>
      <c r="AH587" s="2"/>
      <c r="AI587" s="2"/>
    </row>
    <row r="588" spans="1:35">
      <c r="A588" s="1" t="str">
        <f>_xlfn.LET(_xlpm.sep," : ",CONCATENATE(O588,_xlpm.sep,P588))</f>
        <v>~ows~ : [əʊz]</v>
      </c>
      <c r="B588" s="1">
        <f>_xlfn.LET(_xlpm.d,$G588,_xlpm.k,_xlfn.CONCAT(LEFT(TRIM(B$1),1),"*"),COUNTIF(_xlpm.d,_xlpm.k))</f>
        <v>0</v>
      </c>
      <c r="C588" s="1">
        <f>_xlfn.LET(_xlpm.d,$G588,_xlpm.k,_xlfn.CONCAT(LEFT(TRIM(C$1),1),"*"),COUNTIF(_xlpm.d,_xlpm.k))</f>
        <v>0</v>
      </c>
      <c r="D588" s="1">
        <f>_xlfn.LET(_xlpm.d,$G588,_xlpm.k,_xlfn.CONCAT(LEFT(TRIM(D$1),1),"*"),COUNTIF(_xlpm.d,_xlpm.k))</f>
        <v>0</v>
      </c>
      <c r="E588" s="1">
        <f>LOG(F588+1,10)</f>
        <v>0.30102999566398114</v>
      </c>
      <c r="F588" s="7">
        <v>1</v>
      </c>
      <c r="G588" s="9" t="s">
        <v>2093</v>
      </c>
      <c r="H588" s="4">
        <f>F588/freq.sum.r6e</f>
        <v>7.9668578712555765E-5</v>
      </c>
      <c r="I588" s="4" t="str">
        <f>_xlfn.LET(_xlpm.sep,":",_xlpm.w,$G588,LEFT(_xlpm.w,FIND(_xlpm.sep,_xlpm.w)-1))</f>
        <v>əʊz</v>
      </c>
      <c r="J588" s="4" t="str">
        <f>_xlfn.LET(_xlpm.sep,":",_xlpm.w,$G588,RIGHT(_xlpm.w,LEN(_xlpm.w)-FIND(_xlpm.sep,_xlpm.w)))</f>
        <v>ows</v>
      </c>
      <c r="K588" s="10">
        <f>_xlfn.LET(_xlpm.w,I588,LEN(_xlpm.w))</f>
        <v>3</v>
      </c>
      <c r="L588" s="10">
        <f>_xlfn.LET(_xlpm.w,J588,LEN(_xlpm.w))</f>
        <v>3</v>
      </c>
      <c r="M588" s="10">
        <f>_xlfn.LET(_xlpm.a,K588,_xlpm.b,L588,MAX(_xlpm.a,_xlpm.b))</f>
        <v>3</v>
      </c>
      <c r="N588" s="10">
        <f>_xlfn.LET(_xlpm.d,(K588,L588),MAX(_xlpm.d)-MIN(_xlpm.d))</f>
        <v>0</v>
      </c>
      <c r="O588" s="1" t="str">
        <f>_xlfn.LET(_xlpm.sep,":",_xlpm.w,$G588,_xlfn.CONCAT("~",RIGHT(_xlpm.w,LEN(_xlpm.w)-FIND(_xlpm.sep,_xlpm.w)),"~"))</f>
        <v>~ows~</v>
      </c>
      <c r="P588" s="1" t="str">
        <f>_xlfn.LET(_xlpm.sep,":",_xlpm.w,$G588,_xlfn.CONCAT("[",LEFT(_xlpm.w,FIND(_xlpm.sep,_xlpm.w)-1),"]"))</f>
        <v>[əʊz]</v>
      </c>
      <c r="Q588" s="14" cm="1">
        <f t="array" ref="Q588">SUM(_xlfn._xlws.FILTER($H$2:$H$2300,_xlfn.MAP($O$2:$O$2300,_xlfn.LAMBDA(_xlpm.x,_xlpm.x=$O588))))</f>
        <v>4.7801147227533459E-4</v>
      </c>
      <c r="R588" s="14">
        <f>$H588/Q588</f>
        <v>0.16666666666666666</v>
      </c>
      <c r="S588" s="14" cm="1">
        <f t="array" ref="S588">SUM(_xlfn._xlws.FILTER($H$2:$H$2300,_xlfn.MAP($P$2:$P$2300,_xlfn.LAMBDA(_xlpm.x,_xlpm.x=$P588))))</f>
        <v>3.1867431485022306E-4</v>
      </c>
      <c r="T588" s="14">
        <f>$H588/S588</f>
        <v>0.25</v>
      </c>
      <c r="U588" s="14">
        <f>_xlfn.LET(_xlpm.freq,F588,_xlpm.size,M588+1,_xlpm.F,V588,LOG(1+_xlpm.freq)*LOG(1+_xlpm.size)*_xlpm.F)</f>
        <v>4.2082187474904942E-2</v>
      </c>
      <c r="V588" s="14">
        <f>_xlfn.LET(_xlpm.a,T588,_xlpm.b,R588,2*_xlpm.a*_xlpm.b/(_xlpm.a+_xlpm.b))</f>
        <v>0.2</v>
      </c>
      <c r="W588" s="14">
        <f>_xlfn.LET(_xlpm.p,R588,_xlpm.q,T588,LOG(_xlpm.p/_xlpm.q))</f>
        <v>-0.17609125905568127</v>
      </c>
      <c r="X588" s="2"/>
      <c r="AC588" s="2"/>
      <c r="AH588" s="2"/>
      <c r="AI588" s="2"/>
    </row>
    <row r="589" spans="1:35">
      <c r="A589" s="1" t="str">
        <f>_xlfn.LET(_xlpm.sep," : ",CONCATENATE(O589,_xlpm.sep,P589))</f>
        <v>~erg~ : [əɹɡ]</v>
      </c>
      <c r="B589" s="1">
        <f>_xlfn.LET(_xlpm.d,$G589,_xlpm.k,_xlfn.CONCAT(LEFT(TRIM(B$1),1),"*"),COUNTIF(_xlpm.d,_xlpm.k))</f>
        <v>0</v>
      </c>
      <c r="C589" s="1">
        <f>_xlfn.LET(_xlpm.d,$G589,_xlpm.k,_xlfn.CONCAT(LEFT(TRIM(C$1),1),"*"),COUNTIF(_xlpm.d,_xlpm.k))</f>
        <v>0</v>
      </c>
      <c r="D589" s="1">
        <f>_xlfn.LET(_xlpm.d,$G589,_xlpm.k,_xlfn.CONCAT(LEFT(TRIM(D$1),1),"*"),COUNTIF(_xlpm.d,_xlpm.k))</f>
        <v>0</v>
      </c>
      <c r="E589" s="1">
        <f>LOG(F589+1,10)</f>
        <v>0.30102999566398114</v>
      </c>
      <c r="F589" s="7">
        <v>1</v>
      </c>
      <c r="G589" s="9" t="s">
        <v>2111</v>
      </c>
      <c r="H589" s="4">
        <f>F589/freq.sum.r6e</f>
        <v>7.9668578712555765E-5</v>
      </c>
      <c r="I589" s="1" t="str">
        <f>_xlfn.LET(_xlpm.sep,":",_xlpm.w,$G589,LEFT(_xlpm.w,FIND(_xlpm.sep,_xlpm.w)-1))</f>
        <v>əɹɡ</v>
      </c>
      <c r="J589" s="1" t="str">
        <f>_xlfn.LET(_xlpm.sep,":",_xlpm.w,$G589,RIGHT(_xlpm.w,LEN(_xlpm.w)-FIND(_xlpm.sep,_xlpm.w)))</f>
        <v>erg</v>
      </c>
      <c r="K589" s="10">
        <f>_xlfn.LET(_xlpm.w,I589,LEN(_xlpm.w))</f>
        <v>3</v>
      </c>
      <c r="L589" s="10">
        <f>_xlfn.LET(_xlpm.w,J589,LEN(_xlpm.w))</f>
        <v>3</v>
      </c>
      <c r="M589" s="10">
        <f>_xlfn.LET(_xlpm.a,K589,_xlpm.b,L589,MAX(_xlpm.a,_xlpm.b))</f>
        <v>3</v>
      </c>
      <c r="N589" s="10">
        <f>_xlfn.LET(_xlpm.d,(K589,L589),MAX(_xlpm.d)-MIN(_xlpm.d))</f>
        <v>0</v>
      </c>
      <c r="O589" s="1" t="str">
        <f>_xlfn.LET(_xlpm.sep,":",_xlpm.w,$G589,_xlfn.CONCAT("~",RIGHT(_xlpm.w,LEN(_xlpm.w)-FIND(_xlpm.sep,_xlpm.w)),"~"))</f>
        <v>~erg~</v>
      </c>
      <c r="P589" s="1" t="str">
        <f>_xlfn.LET(_xlpm.sep,":",_xlpm.w,$G589,_xlfn.CONCAT("[",LEFT(_xlpm.w,FIND(_xlpm.sep,_xlpm.w)-1),"]"))</f>
        <v>[əɹɡ]</v>
      </c>
      <c r="Q589" s="14" cm="1">
        <f t="array" ref="Q589">SUM(_xlfn._xlws.FILTER($H$2:$H$2300,_xlfn.MAP($O$2:$O$2300,_xlfn.LAMBDA(_xlpm.x,_xlpm.x=$O589))))</f>
        <v>2.390057361376673E-4</v>
      </c>
      <c r="R589" s="14">
        <f>$H589/Q589</f>
        <v>0.33333333333333331</v>
      </c>
      <c r="S589" s="14" cm="1">
        <f t="array" ref="S589">SUM(_xlfn._xlws.FILTER($H$2:$H$2300,_xlfn.MAP($P$2:$P$2300,_xlfn.LAMBDA(_xlpm.x,_xlpm.x=$P589))))</f>
        <v>1.5933715742511153E-4</v>
      </c>
      <c r="T589" s="14">
        <f>$H589/S589</f>
        <v>0.5</v>
      </c>
      <c r="U589" s="14">
        <f>_xlfn.LET(_xlpm.freq,F589,_xlpm.size,M589+1,_xlpm.F,V589,LOG(1+_xlpm.freq)*LOG(1+_xlpm.size)*_xlpm.F)</f>
        <v>8.4164374949809884E-2</v>
      </c>
      <c r="V589" s="14">
        <f>_xlfn.LET(_xlpm.a,T589,_xlpm.b,R589,2*_xlpm.a*_xlpm.b/(_xlpm.a+_xlpm.b))</f>
        <v>0.4</v>
      </c>
      <c r="W589" s="14">
        <f>_xlfn.LET(_xlpm.p,R589,_xlpm.q,T589,LOG(_xlpm.p/_xlpm.q))</f>
        <v>-0.17609125905568127</v>
      </c>
      <c r="X589" s="2"/>
      <c r="AC589" s="2"/>
      <c r="AH589" s="2"/>
      <c r="AI589" s="2"/>
    </row>
    <row r="590" spans="1:35">
      <c r="A590" s="1" t="str">
        <f>_xlfn.LET(_xlpm.sep," : ",CONCATENATE(O590,_xlpm.sep,P590))</f>
        <v>~orth~ : [ɜɹθ]</v>
      </c>
      <c r="B590" s="1">
        <f>_xlfn.LET(_xlpm.d,$G590,_xlpm.k,_xlfn.CONCAT(LEFT(TRIM(B$1),1),"*"),COUNTIF(_xlpm.d,_xlpm.k))</f>
        <v>0</v>
      </c>
      <c r="C590" s="1">
        <f>_xlfn.LET(_xlpm.d,$G590,_xlpm.k,_xlfn.CONCAT(LEFT(TRIM(C$1),1),"*"),COUNTIF(_xlpm.d,_xlpm.k))</f>
        <v>0</v>
      </c>
      <c r="D590" s="1">
        <f>_xlfn.LET(_xlpm.d,$G590,_xlpm.k,_xlfn.CONCAT(LEFT(TRIM(D$1),1),"*"),COUNTIF(_xlpm.d,_xlpm.k))</f>
        <v>0</v>
      </c>
      <c r="E590" s="1">
        <f>LOG(F590+1,10)</f>
        <v>0.30102999566398114</v>
      </c>
      <c r="F590" s="7">
        <v>1</v>
      </c>
      <c r="G590" s="9" t="s">
        <v>2123</v>
      </c>
      <c r="H590" s="4">
        <f>F590/freq.sum.r6e</f>
        <v>7.9668578712555765E-5</v>
      </c>
      <c r="I590" s="4" t="str">
        <f>_xlfn.LET(_xlpm.sep,":",_xlpm.w,$G590,LEFT(_xlpm.w,FIND(_xlpm.sep,_xlpm.w)-1))</f>
        <v>ɜɹθ</v>
      </c>
      <c r="J590" s="4" t="str">
        <f>_xlfn.LET(_xlpm.sep,":",_xlpm.w,$G590,RIGHT(_xlpm.w,LEN(_xlpm.w)-FIND(_xlpm.sep,_xlpm.w)))</f>
        <v>orth</v>
      </c>
      <c r="K590" s="10">
        <f>_xlfn.LET(_xlpm.w,I590,LEN(_xlpm.w))</f>
        <v>3</v>
      </c>
      <c r="L590" s="10">
        <f>_xlfn.LET(_xlpm.w,J590,LEN(_xlpm.w))</f>
        <v>4</v>
      </c>
      <c r="M590" s="10">
        <f>_xlfn.LET(_xlpm.a,K590,_xlpm.b,L590,MAX(_xlpm.a,_xlpm.b))</f>
        <v>4</v>
      </c>
      <c r="N590" s="10">
        <f>_xlfn.LET(_xlpm.d,(K590,L590),MAX(_xlpm.d)-MIN(_xlpm.d))</f>
        <v>1</v>
      </c>
      <c r="O590" s="1" t="str">
        <f>_xlfn.LET(_xlpm.sep,":",_xlpm.w,$G590,_xlfn.CONCAT("~",RIGHT(_xlpm.w,LEN(_xlpm.w)-FIND(_xlpm.sep,_xlpm.w)),"~"))</f>
        <v>~orth~</v>
      </c>
      <c r="P590" s="1" t="str">
        <f>_xlfn.LET(_xlpm.sep,":",_xlpm.w,$G590,_xlfn.CONCAT("[",LEFT(_xlpm.w,FIND(_xlpm.sep,_xlpm.w)-1),"]"))</f>
        <v>[ɜɹθ]</v>
      </c>
      <c r="Q590" s="14" cm="1">
        <f t="array" ref="Q590">SUM(_xlfn._xlws.FILTER($H$2:$H$2300,_xlfn.MAP($O$2:$O$2300,_xlfn.LAMBDA(_xlpm.x,_xlpm.x=$O590))))</f>
        <v>4.7801147227533459E-4</v>
      </c>
      <c r="R590" s="14">
        <f>$H590/Q590</f>
        <v>0.16666666666666666</v>
      </c>
      <c r="S590" s="14" cm="1">
        <f t="array" ref="S590">SUM(_xlfn._xlws.FILTER($H$2:$H$2300,_xlfn.MAP($P$2:$P$2300,_xlfn.LAMBDA(_xlpm.x,_xlpm.x=$P590))))</f>
        <v>3.1867431485022306E-4</v>
      </c>
      <c r="T590" s="14">
        <f>$H590/S590</f>
        <v>0.25</v>
      </c>
      <c r="U590" s="14">
        <f>_xlfn.LET(_xlpm.freq,F590,_xlpm.size,M590+1,_xlpm.F,V590,LOG(1+_xlpm.freq)*LOG(1+_xlpm.size)*_xlpm.F)</f>
        <v>4.6849373505781965E-2</v>
      </c>
      <c r="V590" s="14">
        <f>_xlfn.LET(_xlpm.a,T590,_xlpm.b,R590,2*_xlpm.a*_xlpm.b/(_xlpm.a+_xlpm.b))</f>
        <v>0.2</v>
      </c>
      <c r="W590" s="14">
        <f>_xlfn.LET(_xlpm.p,R590,_xlpm.q,T590,LOG(_xlpm.p/_xlpm.q))</f>
        <v>-0.17609125905568127</v>
      </c>
      <c r="X590" s="2"/>
      <c r="AC590" s="2"/>
      <c r="AH590" s="2"/>
      <c r="AI590" s="2"/>
    </row>
    <row r="591" spans="1:35">
      <c r="A591" s="1" t="str">
        <f>_xlfn.LET(_xlpm.sep," : ",CONCATENATE(O591,_xlpm.sep,P591))</f>
        <v>~ung~ : [ʌŋɡ]</v>
      </c>
      <c r="B591" s="1">
        <f>_xlfn.LET(_xlpm.d,$G591,_xlpm.k,_xlfn.CONCAT(LEFT(TRIM(B$1),1),"*"),COUNTIF(_xlpm.d,_xlpm.k))</f>
        <v>0</v>
      </c>
      <c r="C591" s="1">
        <f>_xlfn.LET(_xlpm.d,$G591,_xlpm.k,_xlfn.CONCAT(LEFT(TRIM(C$1),1),"*"),COUNTIF(_xlpm.d,_xlpm.k))</f>
        <v>0</v>
      </c>
      <c r="D591" s="1">
        <f>_xlfn.LET(_xlpm.d,$G591,_xlpm.k,_xlfn.CONCAT(LEFT(TRIM(D$1),1),"*"),COUNTIF(_xlpm.d,_xlpm.k))</f>
        <v>0</v>
      </c>
      <c r="E591" s="1">
        <f>LOG(F591+1,10)</f>
        <v>0.47712125471966244</v>
      </c>
      <c r="F591" s="7">
        <v>2</v>
      </c>
      <c r="G591" s="9" t="s">
        <v>2126</v>
      </c>
      <c r="H591" s="4">
        <f>F591/freq.sum.r6e</f>
        <v>1.5933715742511153E-4</v>
      </c>
      <c r="I591" s="1" t="str">
        <f>_xlfn.LET(_xlpm.sep,":",_xlpm.w,$G591,LEFT(_xlpm.w,FIND(_xlpm.sep,_xlpm.w)-1))</f>
        <v>ʌŋɡ</v>
      </c>
      <c r="J591" s="1" t="str">
        <f>_xlfn.LET(_xlpm.sep,":",_xlpm.w,$G591,RIGHT(_xlpm.w,LEN(_xlpm.w)-FIND(_xlpm.sep,_xlpm.w)))</f>
        <v>ung</v>
      </c>
      <c r="K591" s="10">
        <f>_xlfn.LET(_xlpm.w,I591,LEN(_xlpm.w))</f>
        <v>3</v>
      </c>
      <c r="L591" s="10">
        <f>_xlfn.LET(_xlpm.w,J591,LEN(_xlpm.w))</f>
        <v>3</v>
      </c>
      <c r="M591" s="10">
        <f>_xlfn.LET(_xlpm.a,K591,_xlpm.b,L591,MAX(_xlpm.a,_xlpm.b))</f>
        <v>3</v>
      </c>
      <c r="N591" s="10">
        <f>_xlfn.LET(_xlpm.d,(K591,L591),MAX(_xlpm.d)-MIN(_xlpm.d))</f>
        <v>0</v>
      </c>
      <c r="O591" s="1" t="str">
        <f>_xlfn.LET(_xlpm.sep,":",_xlpm.w,$G591,_xlfn.CONCAT("~",RIGHT(_xlpm.w,LEN(_xlpm.w)-FIND(_xlpm.sep,_xlpm.w)),"~"))</f>
        <v>~ung~</v>
      </c>
      <c r="P591" s="1" t="str">
        <f>_xlfn.LET(_xlpm.sep,":",_xlpm.w,$G591,_xlfn.CONCAT("[",LEFT(_xlpm.w,FIND(_xlpm.sep,_xlpm.w)-1),"]"))</f>
        <v>[ʌŋɡ]</v>
      </c>
      <c r="Q591" s="14" cm="1">
        <f t="array" ref="Q591">SUM(_xlfn._xlws.FILTER($H$2:$H$2302,_xlfn.MAP($O$2:$O$2302,_xlfn.LAMBDA(_xlpm.x,_xlpm.x=$O591))))</f>
        <v>2.390057361376673E-4</v>
      </c>
      <c r="R591" s="14">
        <f>$H591/Q591</f>
        <v>0.66666666666666663</v>
      </c>
      <c r="S591" s="14" cm="1">
        <f t="array" ref="S591">SUM(_xlfn._xlws.FILTER($H$2:$H$2302,_xlfn.MAP($P$2:$P$2302,_xlfn.LAMBDA(_xlpm.x,_xlpm.x=$P591))))</f>
        <v>1.5933715742511153E-4</v>
      </c>
      <c r="T591" s="14">
        <f>$H591/S591</f>
        <v>1</v>
      </c>
      <c r="U591" s="14">
        <f>_xlfn.LET(_xlpm.freq,F591,_xlpm.size,M591+1,_xlpm.F,V591,LOG(1+_xlpm.freq)*LOG(1+_xlpm.size)*_xlpm.F)</f>
        <v>0.26679475638416739</v>
      </c>
      <c r="V591" s="14">
        <f>_xlfn.LET(_xlpm.a,T591,_xlpm.b,R591,2*_xlpm.a*_xlpm.b/(_xlpm.a+_xlpm.b))</f>
        <v>0.8</v>
      </c>
      <c r="W591" s="14">
        <f>_xlfn.LET(_xlpm.p,R591,_xlpm.q,T591,LOG(_xlpm.p/_xlpm.q))</f>
        <v>-0.17609125905568127</v>
      </c>
      <c r="X591" s="2"/>
      <c r="AC591" s="2"/>
      <c r="AH591" s="2"/>
      <c r="AI591" s="2"/>
    </row>
    <row r="592" spans="1:35">
      <c r="A592" s="1" t="str">
        <f>_xlfn.LET(_xlpm.sep," : ",CONCATENATE(O592,_xlpm.sep,P592))</f>
        <v>~ind~ : [aɪnd]</v>
      </c>
      <c r="B592" s="1">
        <f>_xlfn.LET(_xlpm.d,$G592,_xlpm.k,_xlfn.CONCAT(LEFT(TRIM(B$1),1),"*"),COUNTIF(_xlpm.d,_xlpm.k))</f>
        <v>0</v>
      </c>
      <c r="C592" s="1">
        <f>_xlfn.LET(_xlpm.d,$G592,_xlpm.k,_xlfn.CONCAT(LEFT(TRIM(C$1),1),"*"),COUNTIF(_xlpm.d,_xlpm.k))</f>
        <v>0</v>
      </c>
      <c r="D592" s="1">
        <f>_xlfn.LET(_xlpm.d,$G592,_xlpm.k,_xlfn.CONCAT(LEFT(TRIM(D$1),1),"*"),COUNTIF(_xlpm.d,_xlpm.k))</f>
        <v>0</v>
      </c>
      <c r="E592" s="1">
        <f>LOG(F592+1,10)</f>
        <v>1.0791812460476247</v>
      </c>
      <c r="F592" s="7">
        <v>11</v>
      </c>
      <c r="G592" s="9" t="s">
        <v>448</v>
      </c>
      <c r="H592" s="4">
        <f>F592/freq.sum.r6e</f>
        <v>8.7635436583811347E-4</v>
      </c>
      <c r="I592" s="1" t="str">
        <f>_xlfn.LET(_xlpm.sep,":",_xlpm.w,$G592,LEFT(_xlpm.w,FIND(_xlpm.sep,_xlpm.w)-1))</f>
        <v>aɪnd</v>
      </c>
      <c r="J592" s="1" t="str">
        <f>_xlfn.LET(_xlpm.sep,":",_xlpm.w,$G592,RIGHT(_xlpm.w,LEN(_xlpm.w)-FIND(_xlpm.sep,_xlpm.w)))</f>
        <v>ind</v>
      </c>
      <c r="K592" s="10">
        <f>_xlfn.LET(_xlpm.w,I592,LEN(_xlpm.w))</f>
        <v>4</v>
      </c>
      <c r="L592" s="10">
        <f>_xlfn.LET(_xlpm.w,J592,LEN(_xlpm.w))</f>
        <v>3</v>
      </c>
      <c r="M592" s="10">
        <f>_xlfn.LET(_xlpm.a,K592,_xlpm.b,L592,MAX(_xlpm.a,_xlpm.b))</f>
        <v>4</v>
      </c>
      <c r="N592" s="10">
        <f>_xlfn.LET(_xlpm.d,(K592,L592),MAX(_xlpm.d)-MIN(_xlpm.d))</f>
        <v>1</v>
      </c>
      <c r="O592" s="1" t="str">
        <f>_xlfn.LET(_xlpm.sep,":",_xlpm.w,$G592,_xlfn.CONCAT("~",RIGHT(_xlpm.w,LEN(_xlpm.w)-FIND(_xlpm.sep,_xlpm.w)),"~"))</f>
        <v>~ind~</v>
      </c>
      <c r="P592" s="1" t="str">
        <f>_xlfn.LET(_xlpm.sep,":",_xlpm.w,$G592,_xlfn.CONCAT("[",LEFT(_xlpm.w,FIND(_xlpm.sep,_xlpm.w)-1),"]"))</f>
        <v>[aɪnd]</v>
      </c>
      <c r="Q592" s="14" cm="1">
        <f t="array" ref="Q592">SUM(_xlfn._xlws.FILTER($H$2:$H$2302,_xlfn.MAP($O$2:$O$2302,_xlfn.LAMBDA(_xlpm.x,_xlpm.x=$O592))))</f>
        <v>1.673040152963671E-3</v>
      </c>
      <c r="R592" s="14">
        <f>$H592/Q592</f>
        <v>0.52380952380952384</v>
      </c>
      <c r="S592" s="14" cm="1">
        <f t="array" ref="S592">SUM(_xlfn._xlws.FILTER($H$2:$H$2302,_xlfn.MAP($P$2:$P$2302,_xlfn.LAMBDA(_xlpm.x,_xlpm.x=$P592))))</f>
        <v>1.1153601019757808E-3</v>
      </c>
      <c r="T592" s="14">
        <f>$H592/S592</f>
        <v>0.7857142857142857</v>
      </c>
      <c r="U592" s="14">
        <f>_xlfn.LET(_xlpm.freq,F592,_xlpm.size,M592+1,_xlpm.F,V592,LOG(1+_xlpm.freq)*LOG(1+_xlpm.size)*_xlpm.F)</f>
        <v>0.52785306263016663</v>
      </c>
      <c r="V592" s="14">
        <f>_xlfn.LET(_xlpm.a,T592,_xlpm.b,R592,2*_xlpm.a*_xlpm.b/(_xlpm.a+_xlpm.b))</f>
        <v>0.62857142857142856</v>
      </c>
      <c r="W592" s="14">
        <f>_xlfn.LET(_xlpm.p,R592,_xlpm.q,T592,LOG(_xlpm.p/_xlpm.q))</f>
        <v>-0.17609125905568118</v>
      </c>
      <c r="X592" s="2"/>
      <c r="AC592" s="2"/>
      <c r="AH592" s="2"/>
      <c r="AI592" s="2"/>
    </row>
    <row r="593" spans="1:35">
      <c r="A593" s="1" t="str">
        <f>_xlfn.LET(_xlpm.sep," : ",CONCATENATE(O593,_xlpm.sep,P593))</f>
        <v>~ir~ : [aɪɹ]</v>
      </c>
      <c r="B593" s="1">
        <f>_xlfn.LET(_xlpm.d,$G593,_xlpm.k,_xlfn.CONCAT(LEFT(TRIM(B$1),1),"*"),COUNTIF(_xlpm.d,_xlpm.k))</f>
        <v>0</v>
      </c>
      <c r="C593" s="1">
        <f>_xlfn.LET(_xlpm.d,$G593,_xlpm.k,_xlfn.CONCAT(LEFT(TRIM(C$1),1),"*"),COUNTIF(_xlpm.d,_xlpm.k))</f>
        <v>0</v>
      </c>
      <c r="D593" s="1">
        <f>_xlfn.LET(_xlpm.d,$G593,_xlpm.k,_xlfn.CONCAT(LEFT(TRIM(D$1),1),"*"),COUNTIF(_xlpm.d,_xlpm.k))</f>
        <v>0</v>
      </c>
      <c r="E593" s="1">
        <f>LOG(F593+1,10)</f>
        <v>0.77815125038364352</v>
      </c>
      <c r="F593" s="7">
        <v>5</v>
      </c>
      <c r="G593" s="9" t="s">
        <v>521</v>
      </c>
      <c r="H593" s="4">
        <f>F593/freq.sum.r6e</f>
        <v>3.9834289356277883E-4</v>
      </c>
      <c r="I593" s="1" t="str">
        <f>_xlfn.LET(_xlpm.sep,":",_xlpm.w,$G593,LEFT(_xlpm.w,FIND(_xlpm.sep,_xlpm.w)-1))</f>
        <v>aɪɹ</v>
      </c>
      <c r="J593" s="1" t="str">
        <f>_xlfn.LET(_xlpm.sep,":",_xlpm.w,$G593,RIGHT(_xlpm.w,LEN(_xlpm.w)-FIND(_xlpm.sep,_xlpm.w)))</f>
        <v>ir</v>
      </c>
      <c r="K593" s="10">
        <f>_xlfn.LET(_xlpm.w,I593,LEN(_xlpm.w))</f>
        <v>3</v>
      </c>
      <c r="L593" s="10">
        <f>_xlfn.LET(_xlpm.w,J593,LEN(_xlpm.w))</f>
        <v>2</v>
      </c>
      <c r="M593" s="10">
        <f>_xlfn.LET(_xlpm.a,K593,_xlpm.b,L593,MAX(_xlpm.a,_xlpm.b))</f>
        <v>3</v>
      </c>
      <c r="N593" s="10">
        <f>_xlfn.LET(_xlpm.d,(K593,L593),MAX(_xlpm.d)-MIN(_xlpm.d))</f>
        <v>1</v>
      </c>
      <c r="O593" s="1" t="str">
        <f>_xlfn.LET(_xlpm.sep,":",_xlpm.w,$G593,_xlfn.CONCAT("~",RIGHT(_xlpm.w,LEN(_xlpm.w)-FIND(_xlpm.sep,_xlpm.w)),"~"))</f>
        <v>~ir~</v>
      </c>
      <c r="P593" s="1" t="str">
        <f>_xlfn.LET(_xlpm.sep,":",_xlpm.w,$G593,_xlfn.CONCAT("[",LEFT(_xlpm.w,FIND(_xlpm.sep,_xlpm.w)-1),"]"))</f>
        <v>[aɪɹ]</v>
      </c>
      <c r="Q593" s="14" cm="1">
        <f t="array" ref="Q593">SUM(_xlfn._xlws.FILTER($H$2:$H$2302,_xlfn.MAP($O$2:$O$2302,_xlfn.LAMBDA(_xlpm.x,_xlpm.x=$O593))))</f>
        <v>9.5602294455066918E-4</v>
      </c>
      <c r="R593" s="14">
        <f>$H593/Q593</f>
        <v>0.41666666666666669</v>
      </c>
      <c r="S593" s="14" cm="1">
        <f t="array" ref="S593">SUM(_xlfn._xlws.FILTER($H$2:$H$2302,_xlfn.MAP($P$2:$P$2302,_xlfn.LAMBDA(_xlpm.x,_xlpm.x=$P593))))</f>
        <v>6.3734862970044612E-4</v>
      </c>
      <c r="T593" s="14">
        <f>$H593/S593</f>
        <v>0.625</v>
      </c>
      <c r="U593" s="14">
        <f>_xlfn.LET(_xlpm.freq,F593,_xlpm.size,M593+1,_xlpm.F,V593,LOG(1+_xlpm.freq)*LOG(1+_xlpm.size)*_xlpm.F)</f>
        <v>0.27195219142736693</v>
      </c>
      <c r="V593" s="14">
        <f>_xlfn.LET(_xlpm.a,T593,_xlpm.b,R593,2*_xlpm.a*_xlpm.b/(_xlpm.a+_xlpm.b))</f>
        <v>0.5</v>
      </c>
      <c r="W593" s="14">
        <f>_xlfn.LET(_xlpm.p,R593,_xlpm.q,T593,LOG(_xlpm.p/_xlpm.q))</f>
        <v>-0.17609125905568118</v>
      </c>
      <c r="X593" s="2"/>
      <c r="AC593" s="2"/>
      <c r="AH593" s="2"/>
      <c r="AI593" s="2"/>
    </row>
    <row r="594" spans="1:35">
      <c r="A594" s="1" t="str">
        <f>_xlfn.LET(_xlpm.sep," : ",CONCATENATE(O594,_xlpm.sep,P594))</f>
        <v>~ates~ : [əts]</v>
      </c>
      <c r="B594" s="1">
        <f>_xlfn.LET(_xlpm.d,$G594,_xlpm.k,_xlfn.CONCAT(LEFT(TRIM(B$1),1),"*"),COUNTIF(_xlpm.d,_xlpm.k))</f>
        <v>0</v>
      </c>
      <c r="C594" s="1">
        <f>_xlfn.LET(_xlpm.d,$G594,_xlpm.k,_xlfn.CONCAT(LEFT(TRIM(C$1),1),"*"),COUNTIF(_xlpm.d,_xlpm.k))</f>
        <v>0</v>
      </c>
      <c r="D594" s="1">
        <f>_xlfn.LET(_xlpm.d,$G594,_xlpm.k,_xlfn.CONCAT(LEFT(TRIM(D$1),1),"*"),COUNTIF(_xlpm.d,_xlpm.k))</f>
        <v>0</v>
      </c>
      <c r="E594" s="1">
        <f>LOG(F594+1,10)</f>
        <v>0.60205999132796229</v>
      </c>
      <c r="F594" s="7">
        <v>3</v>
      </c>
      <c r="G594" s="9" t="s">
        <v>1608</v>
      </c>
      <c r="H594" s="4">
        <f>F594/freq.sum.r6e</f>
        <v>2.390057361376673E-4</v>
      </c>
      <c r="I594" s="4" t="str">
        <f>_xlfn.LET(_xlpm.sep,":",_xlpm.w,$G594,LEFT(_xlpm.w,FIND(_xlpm.sep,_xlpm.w)-1))</f>
        <v>əts</v>
      </c>
      <c r="J594" s="4" t="str">
        <f>_xlfn.LET(_xlpm.sep,":",_xlpm.w,$G594,RIGHT(_xlpm.w,LEN(_xlpm.w)-FIND(_xlpm.sep,_xlpm.w)))</f>
        <v>ates</v>
      </c>
      <c r="K594" s="10">
        <f>_xlfn.LET(_xlpm.w,I594,LEN(_xlpm.w))</f>
        <v>3</v>
      </c>
      <c r="L594" s="10">
        <f>_xlfn.LET(_xlpm.w,J594,LEN(_xlpm.w))</f>
        <v>4</v>
      </c>
      <c r="M594" s="10">
        <f>_xlfn.LET(_xlpm.a,K594,_xlpm.b,L594,MAX(_xlpm.a,_xlpm.b))</f>
        <v>4</v>
      </c>
      <c r="N594" s="10">
        <f>_xlfn.LET(_xlpm.d,(K594,L594),MAX(_xlpm.d)-MIN(_xlpm.d))</f>
        <v>1</v>
      </c>
      <c r="O594" s="1" t="str">
        <f>_xlfn.LET(_xlpm.sep,":",_xlpm.w,$G594,_xlfn.CONCAT("~",RIGHT(_xlpm.w,LEN(_xlpm.w)-FIND(_xlpm.sep,_xlpm.w)),"~"))</f>
        <v>~ates~</v>
      </c>
      <c r="P594" s="1" t="str">
        <f>_xlfn.LET(_xlpm.sep,":",_xlpm.w,$G594,_xlfn.CONCAT("[",LEFT(_xlpm.w,FIND(_xlpm.sep,_xlpm.w)-1),"]"))</f>
        <v>[əts]</v>
      </c>
      <c r="Q594" s="14" cm="1">
        <f t="array" ref="Q594">SUM(_xlfn._xlws.FILTER($H$2:$H$2300,_xlfn.MAP($O$2:$O$2300,_xlfn.LAMBDA(_xlpm.x,_xlpm.x=$O594))))</f>
        <v>7.1701720841300183E-4</v>
      </c>
      <c r="R594" s="14">
        <f>$H594/Q594</f>
        <v>0.33333333333333337</v>
      </c>
      <c r="S594" s="14" cm="1">
        <f t="array" ref="S594">SUM(_xlfn._xlws.FILTER($H$2:$H$2300,_xlfn.MAP($P$2:$P$2300,_xlfn.LAMBDA(_xlpm.x,_xlpm.x=$P594))))</f>
        <v>4.7801147227533459E-4</v>
      </c>
      <c r="T594" s="14">
        <f>$H594/S594</f>
        <v>0.5</v>
      </c>
      <c r="U594" s="14">
        <f>_xlfn.LET(_xlpm.freq,F594,_xlpm.size,M594+1,_xlpm.F,V594,LOG(1+_xlpm.freq)*LOG(1+_xlpm.size)*_xlpm.F)</f>
        <v>0.18739749402312786</v>
      </c>
      <c r="V594" s="14">
        <f>_xlfn.LET(_xlpm.a,T594,_xlpm.b,R594,2*_xlpm.a*_xlpm.b/(_xlpm.a+_xlpm.b))</f>
        <v>0.4</v>
      </c>
      <c r="W594" s="14">
        <f>_xlfn.LET(_xlpm.p,R594,_xlpm.q,T594,LOG(_xlpm.p/_xlpm.q))</f>
        <v>-0.17609125905568118</v>
      </c>
      <c r="X594" s="2"/>
      <c r="AC594" s="2"/>
      <c r="AH594" s="2"/>
      <c r="AI594" s="2"/>
    </row>
    <row r="595" spans="1:35">
      <c r="A595" s="1" t="str">
        <f>_xlfn.LET(_xlpm.sep," : ",CONCATENATE(O595,_xlpm.sep,P595))</f>
        <v>~urr~ : [ʌɹ]</v>
      </c>
      <c r="B595" s="1">
        <f>_xlfn.LET(_xlpm.d,$G595,_xlpm.k,_xlfn.CONCAT(LEFT(TRIM(B$1),1),"*"),COUNTIF(_xlpm.d,_xlpm.k))</f>
        <v>0</v>
      </c>
      <c r="C595" s="1">
        <f>_xlfn.LET(_xlpm.d,$G595,_xlpm.k,_xlfn.CONCAT(LEFT(TRIM(C$1),1),"*"),COUNTIF(_xlpm.d,_xlpm.k))</f>
        <v>0</v>
      </c>
      <c r="D595" s="1">
        <f>_xlfn.LET(_xlpm.d,$G595,_xlpm.k,_xlfn.CONCAT(LEFT(TRIM(D$1),1),"*"),COUNTIF(_xlpm.d,_xlpm.k))</f>
        <v>0</v>
      </c>
      <c r="E595" s="1">
        <f>LOG(F595+1,10)</f>
        <v>0.30102999566398114</v>
      </c>
      <c r="F595" s="7">
        <v>1</v>
      </c>
      <c r="G595" s="9" t="s">
        <v>1839</v>
      </c>
      <c r="H595" s="4">
        <f>F595/freq.sum.r6e</f>
        <v>7.9668578712555765E-5</v>
      </c>
      <c r="I595" s="4" t="str">
        <f>_xlfn.LET(_xlpm.sep,":",_xlpm.w,$G595,LEFT(_xlpm.w,FIND(_xlpm.sep,_xlpm.w)-1))</f>
        <v>ʌɹ</v>
      </c>
      <c r="J595" s="4" t="str">
        <f>_xlfn.LET(_xlpm.sep,":",_xlpm.w,$G595,RIGHT(_xlpm.w,LEN(_xlpm.w)-FIND(_xlpm.sep,_xlpm.w)))</f>
        <v>urr</v>
      </c>
      <c r="K595" s="10">
        <f>_xlfn.LET(_xlpm.w,I595,LEN(_xlpm.w))</f>
        <v>2</v>
      </c>
      <c r="L595" s="10">
        <f>_xlfn.LET(_xlpm.w,J595,LEN(_xlpm.w))</f>
        <v>3</v>
      </c>
      <c r="M595" s="10">
        <f>_xlfn.LET(_xlpm.a,K595,_xlpm.b,L595,MAX(_xlpm.a,_xlpm.b))</f>
        <v>3</v>
      </c>
      <c r="N595" s="10">
        <f>_xlfn.LET(_xlpm.d,(K595,L595),MAX(_xlpm.d)-MIN(_xlpm.d))</f>
        <v>1</v>
      </c>
      <c r="O595" s="1" t="str">
        <f>_xlfn.LET(_xlpm.sep,":",_xlpm.w,$G595,_xlfn.CONCAT("~",RIGHT(_xlpm.w,LEN(_xlpm.w)-FIND(_xlpm.sep,_xlpm.w)),"~"))</f>
        <v>~urr~</v>
      </c>
      <c r="P595" s="1" t="str">
        <f>_xlfn.LET(_xlpm.sep,":",_xlpm.w,$G595,_xlfn.CONCAT("[",LEFT(_xlpm.w,FIND(_xlpm.sep,_xlpm.w)-1),"]"))</f>
        <v>[ʌɹ]</v>
      </c>
      <c r="Q595" s="14" cm="1">
        <f t="array" ref="Q595">SUM(_xlfn._xlws.FILTER($H$2:$H$2300,_xlfn.MAP($O$2:$O$2300,_xlfn.LAMBDA(_xlpm.x,_xlpm.x=$O595))))</f>
        <v>7.1701720841300194E-4</v>
      </c>
      <c r="R595" s="14">
        <f>$H595/Q595</f>
        <v>0.1111111111111111</v>
      </c>
      <c r="S595" s="14" cm="1">
        <f t="array" ref="S595">SUM(_xlfn._xlws.FILTER($H$2:$H$2300,_xlfn.MAP($P$2:$P$2300,_xlfn.LAMBDA(_xlpm.x,_xlpm.x=$P595))))</f>
        <v>4.7801147227533459E-4</v>
      </c>
      <c r="T595" s="14">
        <f>$H595/S595</f>
        <v>0.16666666666666666</v>
      </c>
      <c r="U595" s="14">
        <f>_xlfn.LET(_xlpm.freq,F595,_xlpm.size,M595+1,_xlpm.F,V595,LOG(1+_xlpm.freq)*LOG(1+_xlpm.size)*_xlpm.F)</f>
        <v>2.8054791649936624E-2</v>
      </c>
      <c r="V595" s="14">
        <f>_xlfn.LET(_xlpm.a,T595,_xlpm.b,R595,2*_xlpm.a*_xlpm.b/(_xlpm.a+_xlpm.b))</f>
        <v>0.13333333333333333</v>
      </c>
      <c r="W595" s="14">
        <f>_xlfn.LET(_xlpm.p,R595,_xlpm.q,T595,LOG(_xlpm.p/_xlpm.q))</f>
        <v>-0.17609125905568127</v>
      </c>
      <c r="X595" s="2"/>
      <c r="AC595" s="2"/>
      <c r="AH595" s="2"/>
      <c r="AI595" s="2"/>
    </row>
    <row r="596" spans="1:35">
      <c r="A596" s="1" t="str">
        <f>_xlfn.LET(_xlpm.sep," : ",CONCATENATE(O596,_xlpm.sep,P596))</f>
        <v>~ed~ : [əd]</v>
      </c>
      <c r="B596" s="1">
        <f>_xlfn.LET(_xlpm.d,$G596,_xlpm.k,_xlfn.CONCAT(LEFT(TRIM(B$1),1),"*"),COUNTIF(_xlpm.d,_xlpm.k))</f>
        <v>0</v>
      </c>
      <c r="C596" s="1">
        <f>_xlfn.LET(_xlpm.d,$G596,_xlpm.k,_xlfn.CONCAT(LEFT(TRIM(C$1),1),"*"),COUNTIF(_xlpm.d,_xlpm.k))</f>
        <v>0</v>
      </c>
      <c r="D596" s="1">
        <f>_xlfn.LET(_xlpm.d,$G596,_xlpm.k,_xlfn.CONCAT(LEFT(TRIM(D$1),1),"*"),COUNTIF(_xlpm.d,_xlpm.k))</f>
        <v>0</v>
      </c>
      <c r="E596" s="1">
        <f>LOG(F596+1,10)</f>
        <v>1.3424226808222062</v>
      </c>
      <c r="F596" s="7">
        <v>21</v>
      </c>
      <c r="G596" s="9" t="s">
        <v>850</v>
      </c>
      <c r="H596" s="4">
        <f>F596/freq.sum.r6e</f>
        <v>1.6730401529636712E-3</v>
      </c>
      <c r="I596" s="1" t="str">
        <f>_xlfn.LET(_xlpm.sep,":",_xlpm.w,$G596,LEFT(_xlpm.w,FIND(_xlpm.sep,_xlpm.w)-1))</f>
        <v>əd</v>
      </c>
      <c r="J596" s="1" t="str">
        <f>_xlfn.LET(_xlpm.sep,":",_xlpm.w,$G596,RIGHT(_xlpm.w,LEN(_xlpm.w)-FIND(_xlpm.sep,_xlpm.w)))</f>
        <v>ed</v>
      </c>
      <c r="K596" s="10">
        <f>_xlfn.LET(_xlpm.w,I596,LEN(_xlpm.w))</f>
        <v>2</v>
      </c>
      <c r="L596" s="10">
        <f>_xlfn.LET(_xlpm.w,J596,LEN(_xlpm.w))</f>
        <v>2</v>
      </c>
      <c r="M596" s="10">
        <f>_xlfn.LET(_xlpm.a,K596,_xlpm.b,L596,MAX(_xlpm.a,_xlpm.b))</f>
        <v>2</v>
      </c>
      <c r="N596" s="10">
        <f>_xlfn.LET(_xlpm.d,(K596,L596),MAX(_xlpm.d)-MIN(_xlpm.d))</f>
        <v>0</v>
      </c>
      <c r="O596" s="1" t="str">
        <f>_xlfn.LET(_xlpm.sep,":",_xlpm.w,$G596,_xlfn.CONCAT("~",RIGHT(_xlpm.w,LEN(_xlpm.w)-FIND(_xlpm.sep,_xlpm.w)),"~"))</f>
        <v>~ed~</v>
      </c>
      <c r="P596" s="1" t="str">
        <f>_xlfn.LET(_xlpm.sep,":",_xlpm.w,$G596,_xlfn.CONCAT("[",LEFT(_xlpm.w,FIND(_xlpm.sep,_xlpm.w)-1),"]"))</f>
        <v>[əd]</v>
      </c>
      <c r="Q596" s="14" cm="1">
        <f t="array" ref="Q596">SUM(_xlfn._xlws.FILTER($H$2:$H$2302,_xlfn.MAP($O$2:$O$2302,_xlfn.LAMBDA(_xlpm.x,_xlpm.x=$O596))))</f>
        <v>6.2141491395793494E-3</v>
      </c>
      <c r="R596" s="14">
        <f>$H596/Q596</f>
        <v>0.26923076923076927</v>
      </c>
      <c r="S596" s="14" cm="1">
        <f t="array" ref="S596">SUM(_xlfn._xlws.FILTER($H$2:$H$2302,_xlfn.MAP($P$2:$P$2302,_xlfn.LAMBDA(_xlpm.x,_xlpm.x=$P596))))</f>
        <v>4.1427660930528996E-3</v>
      </c>
      <c r="T596" s="14">
        <f>$H596/S596</f>
        <v>0.40384615384615391</v>
      </c>
      <c r="U596" s="14">
        <f>_xlfn.LET(_xlpm.freq,F596,_xlpm.size,M596+1,_xlpm.F,V596,LOG(1+_xlpm.freq)*LOG(1+_xlpm.size)*_xlpm.F)</f>
        <v>0.26111690367784357</v>
      </c>
      <c r="V596" s="14">
        <f>_xlfn.LET(_xlpm.a,T596,_xlpm.b,R596,2*_xlpm.a*_xlpm.b/(_xlpm.a+_xlpm.b))</f>
        <v>0.32307692307692315</v>
      </c>
      <c r="W596" s="14">
        <f>_xlfn.LET(_xlpm.p,R596,_xlpm.q,T596,LOG(_xlpm.p/_xlpm.q))</f>
        <v>-0.17609125905568127</v>
      </c>
      <c r="X596" s="2"/>
      <c r="AC596" s="2"/>
      <c r="AH596" s="2"/>
      <c r="AI596" s="2"/>
    </row>
    <row r="597" spans="1:35">
      <c r="A597" s="1" t="str">
        <f>_xlfn.LET(_xlpm.sep," : ",CONCATENATE(O597,_xlpm.sep,P597))</f>
        <v>~od~ : [ɑd]</v>
      </c>
      <c r="B597" s="1">
        <f>_xlfn.LET(_xlpm.d,$G597,_xlpm.k,_xlfn.CONCAT(LEFT(TRIM(B$1),1),"*"),COUNTIF(_xlpm.d,_xlpm.k))</f>
        <v>0</v>
      </c>
      <c r="C597" s="1">
        <f>_xlfn.LET(_xlpm.d,$G597,_xlpm.k,_xlfn.CONCAT(LEFT(TRIM(C$1),1),"*"),COUNTIF(_xlpm.d,_xlpm.k))</f>
        <v>0</v>
      </c>
      <c r="D597" s="1">
        <f>_xlfn.LET(_xlpm.d,$G597,_xlpm.k,_xlfn.CONCAT(LEFT(TRIM(D$1),1),"*"),COUNTIF(_xlpm.d,_xlpm.k))</f>
        <v>0</v>
      </c>
      <c r="E597" s="1">
        <f>LOG(F597+1,10)</f>
        <v>1.2304489213782739</v>
      </c>
      <c r="F597" s="7">
        <v>16</v>
      </c>
      <c r="G597" s="9" t="s">
        <v>857</v>
      </c>
      <c r="H597" s="4">
        <f>F597/freq.sum.r6e</f>
        <v>1.2746972594008922E-3</v>
      </c>
      <c r="I597" s="1" t="str">
        <f>_xlfn.LET(_xlpm.sep,":",_xlpm.w,$G597,LEFT(_xlpm.w,FIND(_xlpm.sep,_xlpm.w)-1))</f>
        <v>ɑd</v>
      </c>
      <c r="J597" s="1" t="str">
        <f>_xlfn.LET(_xlpm.sep,":",_xlpm.w,$G597,RIGHT(_xlpm.w,LEN(_xlpm.w)-FIND(_xlpm.sep,_xlpm.w)))</f>
        <v>od</v>
      </c>
      <c r="K597" s="10">
        <f>_xlfn.LET(_xlpm.w,I597,LEN(_xlpm.w))</f>
        <v>2</v>
      </c>
      <c r="L597" s="10">
        <f>_xlfn.LET(_xlpm.w,J597,LEN(_xlpm.w))</f>
        <v>2</v>
      </c>
      <c r="M597" s="10">
        <f>_xlfn.LET(_xlpm.a,K597,_xlpm.b,L597,MAX(_xlpm.a,_xlpm.b))</f>
        <v>2</v>
      </c>
      <c r="N597" s="10">
        <f>_xlfn.LET(_xlpm.d,(K597,L597),MAX(_xlpm.d)-MIN(_xlpm.d))</f>
        <v>0</v>
      </c>
      <c r="O597" s="1" t="str">
        <f>_xlfn.LET(_xlpm.sep,":",_xlpm.w,$G597,_xlfn.CONCAT("~",RIGHT(_xlpm.w,LEN(_xlpm.w)-FIND(_xlpm.sep,_xlpm.w)),"~"))</f>
        <v>~od~</v>
      </c>
      <c r="P597" s="1" t="str">
        <f>_xlfn.LET(_xlpm.sep,":",_xlpm.w,$G597,_xlfn.CONCAT("[",LEFT(_xlpm.w,FIND(_xlpm.sep,_xlpm.w)-1),"]"))</f>
        <v>[ɑd]</v>
      </c>
      <c r="Q597" s="14" cm="1">
        <f t="array" ref="Q597">SUM(_xlfn._xlws.FILTER($H$2:$H$2302,_xlfn.MAP($O$2:$O$2302,_xlfn.LAMBDA(_xlpm.x,_xlpm.x=$O597))))</f>
        <v>2.6290630975143404E-3</v>
      </c>
      <c r="R597" s="14">
        <f>$H597/Q597</f>
        <v>0.48484848484848481</v>
      </c>
      <c r="S597" s="14" cm="1">
        <f t="array" ref="S597">SUM(_xlfn._xlws.FILTER($H$2:$H$2302,_xlfn.MAP($P$2:$P$2302,_xlfn.LAMBDA(_xlpm.x,_xlpm.x=$P597))))</f>
        <v>1.7527087316762267E-3</v>
      </c>
      <c r="T597" s="14">
        <f>$H597/S597</f>
        <v>0.72727272727272729</v>
      </c>
      <c r="U597" s="14">
        <f>_xlfn.LET(_xlpm.freq,F597,_xlpm.size,M597+1,_xlpm.F,V597,LOG(1+_xlpm.freq)*LOG(1+_xlpm.size)*_xlpm.F)</f>
        <v>0.43101327530734784</v>
      </c>
      <c r="V597" s="14">
        <f>_xlfn.LET(_xlpm.a,T597,_xlpm.b,R597,2*_xlpm.a*_xlpm.b/(_xlpm.a+_xlpm.b))</f>
        <v>0.58181818181818168</v>
      </c>
      <c r="W597" s="14">
        <f>_xlfn.LET(_xlpm.p,R597,_xlpm.q,T597,LOG(_xlpm.p/_xlpm.q))</f>
        <v>-0.17609125905568127</v>
      </c>
      <c r="X597" s="2"/>
      <c r="AC597" s="2"/>
      <c r="AH597" s="2"/>
      <c r="AI597" s="2"/>
    </row>
    <row r="598" spans="1:35">
      <c r="A598" s="1" t="str">
        <f>_xlfn.LET(_xlpm.sep," : ",CONCATENATE(O598,_xlpm.sep,P598))</f>
        <v>~et~ : [ɛt]</v>
      </c>
      <c r="B598" s="1">
        <f>_xlfn.LET(_xlpm.d,$G598,_xlpm.k,_xlfn.CONCAT(LEFT(TRIM(B$1),1),"*"),COUNTIF(_xlpm.d,_xlpm.k))</f>
        <v>0</v>
      </c>
      <c r="C598" s="1">
        <f>_xlfn.LET(_xlpm.d,$G598,_xlpm.k,_xlfn.CONCAT(LEFT(TRIM(C$1),1),"*"),COUNTIF(_xlpm.d,_xlpm.k))</f>
        <v>0</v>
      </c>
      <c r="D598" s="1">
        <f>_xlfn.LET(_xlpm.d,$G598,_xlpm.k,_xlfn.CONCAT(LEFT(TRIM(D$1),1),"*"),COUNTIF(_xlpm.d,_xlpm.k))</f>
        <v>0</v>
      </c>
      <c r="E598" s="1">
        <f>LOG(F598+1,10)</f>
        <v>1.4313637641589871</v>
      </c>
      <c r="F598" s="7">
        <v>26</v>
      </c>
      <c r="G598" s="9" t="s">
        <v>1579</v>
      </c>
      <c r="H598" s="4">
        <f>F598/freq.sum.r6e</f>
        <v>2.0713830465264498E-3</v>
      </c>
      <c r="I598" s="1" t="str">
        <f>_xlfn.LET(_xlpm.sep,":",_xlpm.w,$G598,LEFT(_xlpm.w,FIND(_xlpm.sep,_xlpm.w)-1))</f>
        <v>ɛt</v>
      </c>
      <c r="J598" s="1" t="str">
        <f>_xlfn.LET(_xlpm.sep,":",_xlpm.w,$G598,RIGHT(_xlpm.w,LEN(_xlpm.w)-FIND(_xlpm.sep,_xlpm.w)))</f>
        <v>et</v>
      </c>
      <c r="K598" s="10">
        <f>_xlfn.LET(_xlpm.w,I598,LEN(_xlpm.w))</f>
        <v>2</v>
      </c>
      <c r="L598" s="10">
        <f>_xlfn.LET(_xlpm.w,J598,LEN(_xlpm.w))</f>
        <v>2</v>
      </c>
      <c r="M598" s="10">
        <f>_xlfn.LET(_xlpm.a,K598,_xlpm.b,L598,MAX(_xlpm.a,_xlpm.b))</f>
        <v>2</v>
      </c>
      <c r="N598" s="10">
        <f>_xlfn.LET(_xlpm.d,(K598,L598),MAX(_xlpm.d)-MIN(_xlpm.d))</f>
        <v>0</v>
      </c>
      <c r="O598" s="1" t="str">
        <f>_xlfn.LET(_xlpm.sep,":",_xlpm.w,$G598,_xlfn.CONCAT("~",RIGHT(_xlpm.w,LEN(_xlpm.w)-FIND(_xlpm.sep,_xlpm.w)),"~"))</f>
        <v>~et~</v>
      </c>
      <c r="P598" s="1" t="str">
        <f>_xlfn.LET(_xlpm.sep,":",_xlpm.w,$G598,_xlfn.CONCAT("[",LEFT(_xlpm.w,FIND(_xlpm.sep,_xlpm.w)-1),"]"))</f>
        <v>[ɛt]</v>
      </c>
      <c r="Q598" s="14" cm="1">
        <f t="array" ref="Q598">SUM(_xlfn._xlws.FILTER($H$2:$H$2302,_xlfn.MAP($O$2:$O$2302,_xlfn.LAMBDA(_xlpm.x,_xlpm.x=$O598))))</f>
        <v>4.5411089866156792E-3</v>
      </c>
      <c r="R598" s="14">
        <f>$H598/Q598</f>
        <v>0.4561403508771929</v>
      </c>
      <c r="S598" s="14" cm="1">
        <f t="array" ref="S598">SUM(_xlfn._xlws.FILTER($H$2:$H$2302,_xlfn.MAP($P$2:$P$2302,_xlfn.LAMBDA(_xlpm.x,_xlpm.x=$P598))))</f>
        <v>3.0274059910771192E-3</v>
      </c>
      <c r="T598" s="14">
        <f>$H598/S598</f>
        <v>0.68421052631578938</v>
      </c>
      <c r="U598" s="14">
        <f>_xlfn.LET(_xlpm.freq,F598,_xlpm.size,M598+1,_xlpm.F,V598,LOG(1+_xlpm.freq)*LOG(1+_xlpm.size)*_xlpm.F)</f>
        <v>0.47170396297588851</v>
      </c>
      <c r="V598" s="14">
        <f>_xlfn.LET(_xlpm.a,T598,_xlpm.b,R598,2*_xlpm.a*_xlpm.b/(_xlpm.a+_xlpm.b))</f>
        <v>0.5473684210526315</v>
      </c>
      <c r="W598" s="14">
        <f>_xlfn.LET(_xlpm.p,R598,_xlpm.q,T598,LOG(_xlpm.p/_xlpm.q))</f>
        <v>-0.17609125905568127</v>
      </c>
      <c r="X598" s="2"/>
      <c r="AC598" s="2"/>
      <c r="AH598" s="2"/>
      <c r="AI598" s="2"/>
    </row>
    <row r="599" spans="1:35">
      <c r="A599" s="1" t="str">
        <f>_xlfn.LET(_xlpm.sep," : ",CONCATENATE(O599,_xlpm.sep,P599))</f>
        <v>~ic~ : [ɪs]</v>
      </c>
      <c r="B599" s="1">
        <f>_xlfn.LET(_xlpm.d,$G599,_xlpm.k,_xlfn.CONCAT(LEFT(TRIM(B$1),1),"*"),COUNTIF(_xlpm.d,_xlpm.k))</f>
        <v>0</v>
      </c>
      <c r="C599" s="1">
        <f>_xlfn.LET(_xlpm.d,$G599,_xlpm.k,_xlfn.CONCAT(LEFT(TRIM(C$1),1),"*"),COUNTIF(_xlpm.d,_xlpm.k))</f>
        <v>0</v>
      </c>
      <c r="D599" s="1">
        <f>_xlfn.LET(_xlpm.d,$G599,_xlpm.k,_xlfn.CONCAT(LEFT(TRIM(D$1),1),"*"),COUNTIF(_xlpm.d,_xlpm.k))</f>
        <v>0</v>
      </c>
      <c r="E599" s="1">
        <f>LOG(F599+1,10)</f>
        <v>1</v>
      </c>
      <c r="F599" s="7">
        <v>9</v>
      </c>
      <c r="G599" s="9" t="s">
        <v>1480</v>
      </c>
      <c r="H599" s="4">
        <f>F599/freq.sum.r6e</f>
        <v>7.1701720841300194E-4</v>
      </c>
      <c r="I599" s="4" t="str">
        <f>_xlfn.LET(_xlpm.sep,":",_xlpm.w,$G599,LEFT(_xlpm.w,FIND(_xlpm.sep,_xlpm.w)-1))</f>
        <v>ɪs</v>
      </c>
      <c r="J599" s="4" t="str">
        <f>_xlfn.LET(_xlpm.sep,":",_xlpm.w,$G599,RIGHT(_xlpm.w,LEN(_xlpm.w)-FIND(_xlpm.sep,_xlpm.w)))</f>
        <v>ic</v>
      </c>
      <c r="K599" s="10">
        <f>_xlfn.LET(_xlpm.w,I599,LEN(_xlpm.w))</f>
        <v>2</v>
      </c>
      <c r="L599" s="10">
        <f>_xlfn.LET(_xlpm.w,J599,LEN(_xlpm.w))</f>
        <v>2</v>
      </c>
      <c r="M599" s="10">
        <f>_xlfn.LET(_xlpm.a,K599,_xlpm.b,L599,MAX(_xlpm.a,_xlpm.b))</f>
        <v>2</v>
      </c>
      <c r="N599" s="10">
        <f>_xlfn.LET(_xlpm.d,(K599,L599),MAX(_xlpm.d)-MIN(_xlpm.d))</f>
        <v>0</v>
      </c>
      <c r="O599" s="1" t="str">
        <f>_xlfn.LET(_xlpm.sep,":",_xlpm.w,$G599,_xlfn.CONCAT("~",RIGHT(_xlpm.w,LEN(_xlpm.w)-FIND(_xlpm.sep,_xlpm.w)),"~"))</f>
        <v>~ic~</v>
      </c>
      <c r="P599" s="1" t="str">
        <f>_xlfn.LET(_xlpm.sep,":",_xlpm.w,$G599,_xlfn.CONCAT("[",LEFT(_xlpm.w,FIND(_xlpm.sep,_xlpm.w)-1),"]"))</f>
        <v>[ɪs]</v>
      </c>
      <c r="Q599" s="14" cm="1">
        <f t="array" ref="Q599">SUM(_xlfn._xlws.FILTER($H$2:$H$2300,_xlfn.MAP($O$2:$O$2300,_xlfn.LAMBDA(_xlpm.x,_xlpm.x=$O599))))</f>
        <v>8.2058636073932441E-3</v>
      </c>
      <c r="R599" s="14">
        <f>$H599/Q599</f>
        <v>8.7378640776699032E-2</v>
      </c>
      <c r="S599" s="14" cm="1">
        <f t="array" ref="S599">SUM(_xlfn._xlws.FILTER($H$2:$H$2300,_xlfn.MAP($P$2:$P$2300,_xlfn.LAMBDA(_xlpm.x,_xlpm.x=$P599))))</f>
        <v>5.4971319311663495E-3</v>
      </c>
      <c r="T599" s="14">
        <f>$H599/S599</f>
        <v>0.13043478260869562</v>
      </c>
      <c r="U599" s="14">
        <f>_xlfn.LET(_xlpm.freq,F599,_xlpm.size,M599+1,_xlpm.F,V599,LOG(1+_xlpm.freq)*LOG(1+_xlpm.size)*_xlpm.F)</f>
        <v>6.3006278162228618E-2</v>
      </c>
      <c r="V599" s="14">
        <f>_xlfn.LET(_xlpm.a,T599,_xlpm.b,R599,2*_xlpm.a*_xlpm.b/(_xlpm.a+_xlpm.b))</f>
        <v>0.10465116279069767</v>
      </c>
      <c r="W599" s="14">
        <f>_xlfn.LET(_xlpm.p,R599,_xlpm.q,T599,LOG(_xlpm.p/_xlpm.q))</f>
        <v>-0.17398813396791679</v>
      </c>
      <c r="X599" s="2"/>
      <c r="AC599" s="2"/>
      <c r="AH599" s="2"/>
      <c r="AI599" s="2"/>
    </row>
    <row r="600" spans="1:35">
      <c r="A600" s="1" t="str">
        <f>_xlfn.LET(_xlpm.sep," : ",CONCATENATE(O600,_xlpm.sep,P600))</f>
        <v>~orm~ : [ɜɹm]</v>
      </c>
      <c r="B600" s="1">
        <f>_xlfn.LET(_xlpm.d,$G600,_xlpm.k,_xlfn.CONCAT(LEFT(TRIM(B$1),1),"*"),COUNTIF(_xlpm.d,_xlpm.k))</f>
        <v>0</v>
      </c>
      <c r="C600" s="1">
        <f>_xlfn.LET(_xlpm.d,$G600,_xlpm.k,_xlfn.CONCAT(LEFT(TRIM(C$1),1),"*"),COUNTIF(_xlpm.d,_xlpm.k))</f>
        <v>0</v>
      </c>
      <c r="D600" s="1">
        <f>_xlfn.LET(_xlpm.d,$G600,_xlpm.k,_xlfn.CONCAT(LEFT(TRIM(D$1),1),"*"),COUNTIF(_xlpm.d,_xlpm.k))</f>
        <v>0</v>
      </c>
      <c r="E600" s="1">
        <f>LOG(F600+1,10)</f>
        <v>0.30102999566398114</v>
      </c>
      <c r="F600" s="7">
        <v>1</v>
      </c>
      <c r="G600" s="9" t="s">
        <v>1950</v>
      </c>
      <c r="H600" s="4">
        <f>F600/freq.sum.r6e</f>
        <v>7.9668578712555765E-5</v>
      </c>
      <c r="I600" s="1" t="str">
        <f>_xlfn.LET(_xlpm.sep,":",_xlpm.w,$G600,LEFT(_xlpm.w,FIND(_xlpm.sep,_xlpm.w)-1))</f>
        <v>ɜɹm</v>
      </c>
      <c r="J600" s="1" t="str">
        <f>_xlfn.LET(_xlpm.sep,":",_xlpm.w,$G600,RIGHT(_xlpm.w,LEN(_xlpm.w)-FIND(_xlpm.sep,_xlpm.w)))</f>
        <v>orm</v>
      </c>
      <c r="K600" s="10">
        <f>_xlfn.LET(_xlpm.w,I600,LEN(_xlpm.w))</f>
        <v>3</v>
      </c>
      <c r="L600" s="10">
        <f>_xlfn.LET(_xlpm.w,J600,LEN(_xlpm.w))</f>
        <v>3</v>
      </c>
      <c r="M600" s="10">
        <f>_xlfn.LET(_xlpm.a,K600,_xlpm.b,L600,MAX(_xlpm.a,_xlpm.b))</f>
        <v>3</v>
      </c>
      <c r="N600" s="10">
        <f>_xlfn.LET(_xlpm.d,(K600,L600),MAX(_xlpm.d)-MIN(_xlpm.d))</f>
        <v>0</v>
      </c>
      <c r="O600" s="1" t="str">
        <f>_xlfn.LET(_xlpm.sep,":",_xlpm.w,$G600,_xlfn.CONCAT("~",RIGHT(_xlpm.w,LEN(_xlpm.w)-FIND(_xlpm.sep,_xlpm.w)),"~"))</f>
        <v>~orm~</v>
      </c>
      <c r="P600" s="1" t="str">
        <f>_xlfn.LET(_xlpm.sep,":",_xlpm.w,$G600,_xlfn.CONCAT("[",LEFT(_xlpm.w,FIND(_xlpm.sep,_xlpm.w)-1),"]"))</f>
        <v>[ɜɹm]</v>
      </c>
      <c r="Q600" s="14" cm="1">
        <f t="array" ref="Q600">SUM(_xlfn._xlws.FILTER($H$2:$H$2302,_xlfn.MAP($O$2:$O$2302,_xlfn.LAMBDA(_xlpm.x,_xlpm.x=$O600))))</f>
        <v>1.2746972594008922E-3</v>
      </c>
      <c r="R600" s="14">
        <f>$H600/Q600</f>
        <v>6.25E-2</v>
      </c>
      <c r="S600" s="14" cm="1">
        <f t="array" ref="S600">SUM(_xlfn._xlws.FILTER($H$2:$H$2302,_xlfn.MAP($P$2:$P$2302,_xlfn.LAMBDA(_xlpm.x,_xlpm.x=$P600))))</f>
        <v>8.7635436583811325E-4</v>
      </c>
      <c r="T600" s="14">
        <f>$H600/S600</f>
        <v>9.0909090909090925E-2</v>
      </c>
      <c r="U600" s="14">
        <f>_xlfn.LET(_xlpm.freq,F600,_xlpm.size,M600+1,_xlpm.F,V600,LOG(1+_xlpm.freq)*LOG(1+_xlpm.size)*_xlpm.F)</f>
        <v>1.5585995361075902E-2</v>
      </c>
      <c r="V600" s="14">
        <f>_xlfn.LET(_xlpm.a,T600,_xlpm.b,R600,2*_xlpm.a*_xlpm.b/(_xlpm.a+_xlpm.b))</f>
        <v>7.407407407407407E-2</v>
      </c>
      <c r="W600" s="14">
        <f>_xlfn.LET(_xlpm.p,R600,_xlpm.q,T600,LOG(_xlpm.p/_xlpm.q))</f>
        <v>-0.16272729749769982</v>
      </c>
      <c r="X600" s="2"/>
      <c r="AC600" s="2"/>
      <c r="AH600" s="2"/>
      <c r="AI600" s="2"/>
    </row>
    <row r="601" spans="1:35">
      <c r="A601" s="1" t="str">
        <f>_xlfn.LET(_xlpm.sep," : ",CONCATENATE(O601,_xlpm.sep,P601))</f>
        <v>~ent~ : [ənt]</v>
      </c>
      <c r="B601" s="1">
        <f>_xlfn.LET(_xlpm.d,$G601,_xlpm.k,_xlfn.CONCAT(LEFT(TRIM(B$1),1),"*"),COUNTIF(_xlpm.d,_xlpm.k))</f>
        <v>0</v>
      </c>
      <c r="C601" s="1">
        <f>_xlfn.LET(_xlpm.d,$G601,_xlpm.k,_xlfn.CONCAT(LEFT(TRIM(C$1),1),"*"),COUNTIF(_xlpm.d,_xlpm.k))</f>
        <v>0</v>
      </c>
      <c r="D601" s="1">
        <f>_xlfn.LET(_xlpm.d,$G601,_xlpm.k,_xlfn.CONCAT(LEFT(TRIM(D$1),1),"*"),COUNTIF(_xlpm.d,_xlpm.k))</f>
        <v>0</v>
      </c>
      <c r="E601" s="1">
        <f>LOG(F601+1,10)</f>
        <v>1.7323937598229684</v>
      </c>
      <c r="F601" s="7">
        <v>53</v>
      </c>
      <c r="G601" s="9" t="s">
        <v>1353</v>
      </c>
      <c r="H601" s="4">
        <f>F601/freq.sum.r6e</f>
        <v>4.2224346717654555E-3</v>
      </c>
      <c r="I601" s="4" t="str">
        <f>_xlfn.LET(_xlpm.sep,":",_xlpm.w,$G601,LEFT(_xlpm.w,FIND(_xlpm.sep,_xlpm.w)-1))</f>
        <v>ənt</v>
      </c>
      <c r="J601" s="4" t="str">
        <f>_xlfn.LET(_xlpm.sep,":",_xlpm.w,$G601,RIGHT(_xlpm.w,LEN(_xlpm.w)-FIND(_xlpm.sep,_xlpm.w)))</f>
        <v>ent</v>
      </c>
      <c r="K601" s="10">
        <f>_xlfn.LET(_xlpm.w,I601,LEN(_xlpm.w))</f>
        <v>3</v>
      </c>
      <c r="L601" s="10">
        <f>_xlfn.LET(_xlpm.w,J601,LEN(_xlpm.w))</f>
        <v>3</v>
      </c>
      <c r="M601" s="10">
        <f>_xlfn.LET(_xlpm.a,K601,_xlpm.b,L601,MAX(_xlpm.a,_xlpm.b))</f>
        <v>3</v>
      </c>
      <c r="N601" s="10">
        <f>_xlfn.LET(_xlpm.d,(K601,L601),MAX(_xlpm.d)-MIN(_xlpm.d))</f>
        <v>0</v>
      </c>
      <c r="O601" s="1" t="str">
        <f>_xlfn.LET(_xlpm.sep,":",_xlpm.w,$G601,_xlfn.CONCAT("~",RIGHT(_xlpm.w,LEN(_xlpm.w)-FIND(_xlpm.sep,_xlpm.w)),"~"))</f>
        <v>~ent~</v>
      </c>
      <c r="P601" s="1" t="str">
        <f>_xlfn.LET(_xlpm.sep,":",_xlpm.w,$G601,_xlfn.CONCAT("[",LEFT(_xlpm.w,FIND(_xlpm.sep,_xlpm.w)-1),"]"))</f>
        <v>[ənt]</v>
      </c>
      <c r="Q601" s="14" cm="1">
        <f t="array" ref="Q601">SUM(_xlfn._xlws.FILTER($H$2:$H$2300,_xlfn.MAP($O$2:$O$2300,_xlfn.LAMBDA(_xlpm.x,_xlpm.x=$O601))))</f>
        <v>9.4805608667941355E-3</v>
      </c>
      <c r="R601" s="14">
        <f>$H601/Q601</f>
        <v>0.44537815126050423</v>
      </c>
      <c r="S601" s="14" cm="1">
        <f t="array" ref="S601">SUM(_xlfn._xlws.FILTER($H$2:$H$2300,_xlfn.MAP($P$2:$P$2300,_xlfn.LAMBDA(_xlpm.x,_xlpm.x=$P601))))</f>
        <v>6.5328234544295722E-3</v>
      </c>
      <c r="T601" s="14">
        <f>$H601/S601</f>
        <v>0.64634146341463417</v>
      </c>
      <c r="U601" s="14">
        <f>_xlfn.LET(_xlpm.freq,F601,_xlpm.size,M601+1,_xlpm.F,V601,LOG(1+_xlpm.freq)*LOG(1+_xlpm.size)*_xlpm.F)</f>
        <v>0.6385794777333641</v>
      </c>
      <c r="V601" s="14">
        <f>_xlfn.LET(_xlpm.a,T601,_xlpm.b,R601,2*_xlpm.a*_xlpm.b/(_xlpm.a+_xlpm.b))</f>
        <v>0.52736318407960203</v>
      </c>
      <c r="W601" s="14">
        <f>_xlfn.LET(_xlpm.p,R601,_xlpm.q,T601,LOG(_xlpm.p/_xlpm.q))</f>
        <v>-0.16173310900881407</v>
      </c>
      <c r="X601" s="2"/>
      <c r="AC601" s="2"/>
      <c r="AH601" s="2"/>
      <c r="AI601" s="2"/>
    </row>
    <row r="602" spans="1:35">
      <c r="A602" s="1" t="str">
        <f>_xlfn.LET(_xlpm.sep," : ",CONCATENATE(O602,_xlpm.sep,P602))</f>
        <v>~ess~ : [ɛs]</v>
      </c>
      <c r="B602" s="1">
        <f>_xlfn.LET(_xlpm.d,$G602,_xlpm.k,_xlfn.CONCAT(LEFT(TRIM(B$1),1),"*"),COUNTIF(_xlpm.d,_xlpm.k))</f>
        <v>0</v>
      </c>
      <c r="C602" s="1">
        <f>_xlfn.LET(_xlpm.d,$G602,_xlpm.k,_xlfn.CONCAT(LEFT(TRIM(C$1),1),"*"),COUNTIF(_xlpm.d,_xlpm.k))</f>
        <v>0</v>
      </c>
      <c r="D602" s="1">
        <f>_xlfn.LET(_xlpm.d,$G602,_xlpm.k,_xlfn.CONCAT(LEFT(TRIM(D$1),1),"*"),COUNTIF(_xlpm.d,_xlpm.k))</f>
        <v>0</v>
      </c>
      <c r="E602" s="1">
        <f>LOG(F602+1,10)</f>
        <v>1.6434526764861872</v>
      </c>
      <c r="F602" s="7">
        <v>43</v>
      </c>
      <c r="G602" s="9" t="s">
        <v>1477</v>
      </c>
      <c r="H602" s="4">
        <f>F602/freq.sum.r6e</f>
        <v>3.425748884639898E-3</v>
      </c>
      <c r="I602" s="4" t="str">
        <f>_xlfn.LET(_xlpm.sep,":",_xlpm.w,$G602,LEFT(_xlpm.w,FIND(_xlpm.sep,_xlpm.w)-1))</f>
        <v>ɛs</v>
      </c>
      <c r="J602" s="4" t="str">
        <f>_xlfn.LET(_xlpm.sep,":",_xlpm.w,$G602,RIGHT(_xlpm.w,LEN(_xlpm.w)-FIND(_xlpm.sep,_xlpm.w)))</f>
        <v>ess</v>
      </c>
      <c r="K602" s="10">
        <f>_xlfn.LET(_xlpm.w,I602,LEN(_xlpm.w))</f>
        <v>2</v>
      </c>
      <c r="L602" s="10">
        <f>_xlfn.LET(_xlpm.w,J602,LEN(_xlpm.w))</f>
        <v>3</v>
      </c>
      <c r="M602" s="10">
        <f>_xlfn.LET(_xlpm.a,K602,_xlpm.b,L602,MAX(_xlpm.a,_xlpm.b))</f>
        <v>3</v>
      </c>
      <c r="N602" s="10">
        <f>_xlfn.LET(_xlpm.d,(K602,L602),MAX(_xlpm.d)-MIN(_xlpm.d))</f>
        <v>1</v>
      </c>
      <c r="O602" s="1" t="str">
        <f>_xlfn.LET(_xlpm.sep,":",_xlpm.w,$G602,_xlfn.CONCAT("~",RIGHT(_xlpm.w,LEN(_xlpm.w)-FIND(_xlpm.sep,_xlpm.w)),"~"))</f>
        <v>~ess~</v>
      </c>
      <c r="P602" s="1" t="str">
        <f>_xlfn.LET(_xlpm.sep,":",_xlpm.w,$G602,_xlfn.CONCAT("[",LEFT(_xlpm.w,FIND(_xlpm.sep,_xlpm.w)-1),"]"))</f>
        <v>[ɛs]</v>
      </c>
      <c r="Q602" s="14" cm="1">
        <f t="array" ref="Q602">SUM(_xlfn._xlws.FILTER($H$2:$H$2300,_xlfn.MAP($O$2:$O$2300,_xlfn.LAMBDA(_xlpm.x,_xlpm.x=$O602))))</f>
        <v>5.4174633524537927E-3</v>
      </c>
      <c r="R602" s="14">
        <f>$H602/Q602</f>
        <v>0.63235294117647056</v>
      </c>
      <c r="S602" s="14" cm="1">
        <f t="array" ref="S602">SUM(_xlfn._xlws.FILTER($H$2:$H$2300,_xlfn.MAP($P$2:$P$2300,_xlfn.LAMBDA(_xlpm.x,_xlpm.x=$P602))))</f>
        <v>3.7444231994901212E-3</v>
      </c>
      <c r="T602" s="14">
        <f>$H602/S602</f>
        <v>0.91489361702127658</v>
      </c>
      <c r="U602" s="14">
        <f>_xlfn.LET(_xlpm.freq,F602,_xlpm.size,M602+1,_xlpm.F,V602,LOG(1+_xlpm.freq)*LOG(1+_xlpm.size)*_xlpm.F)</f>
        <v>0.85904586694978202</v>
      </c>
      <c r="V602" s="14">
        <f>_xlfn.LET(_xlpm.a,T602,_xlpm.b,R602,2*_xlpm.a*_xlpm.b/(_xlpm.a+_xlpm.b))</f>
        <v>0.74782608695652175</v>
      </c>
      <c r="W602" s="14">
        <f>_xlfn.LET(_xlpm.p,R602,_xlpm.q,T602,LOG(_xlpm.p/_xlpm.q))</f>
        <v>-0.16041105477051887</v>
      </c>
      <c r="X602" s="2"/>
      <c r="AC602" s="2"/>
      <c r="AH602" s="2"/>
      <c r="AI602" s="2"/>
    </row>
    <row r="603" spans="1:35">
      <c r="A603" s="1" t="str">
        <f>_xlfn.LET(_xlpm.sep," : ",CONCATENATE(O603,_xlpm.sep,P603))</f>
        <v>~art~ : [əɹt]</v>
      </c>
      <c r="B603" s="1">
        <f>_xlfn.LET(_xlpm.d,$G603,_xlpm.k,_xlfn.CONCAT(LEFT(TRIM(B$1),1),"*"),COUNTIF(_xlpm.d,_xlpm.k))</f>
        <v>0</v>
      </c>
      <c r="C603" s="1">
        <f>_xlfn.LET(_xlpm.d,$G603,_xlpm.k,_xlfn.CONCAT(LEFT(TRIM(C$1),1),"*"),COUNTIF(_xlpm.d,_xlpm.k))</f>
        <v>0</v>
      </c>
      <c r="D603" s="1">
        <f>_xlfn.LET(_xlpm.d,$G603,_xlpm.k,_xlfn.CONCAT(LEFT(TRIM(D$1),1),"*"),COUNTIF(_xlpm.d,_xlpm.k))</f>
        <v>0</v>
      </c>
      <c r="E603" s="1">
        <f>LOG(F603+1,10)</f>
        <v>0.47712125471966244</v>
      </c>
      <c r="F603" s="7">
        <v>2</v>
      </c>
      <c r="G603" s="9" t="s">
        <v>2029</v>
      </c>
      <c r="H603" s="4">
        <f>F603/freq.sum.r6e</f>
        <v>1.5933715742511153E-4</v>
      </c>
      <c r="I603" s="4" t="str">
        <f>_xlfn.LET(_xlpm.sep,":",_xlpm.w,$G603,LEFT(_xlpm.w,FIND(_xlpm.sep,_xlpm.w)-1))</f>
        <v>əɹt</v>
      </c>
      <c r="J603" s="4" t="str">
        <f>_xlfn.LET(_xlpm.sep,":",_xlpm.w,$G603,RIGHT(_xlpm.w,LEN(_xlpm.w)-FIND(_xlpm.sep,_xlpm.w)))</f>
        <v>art</v>
      </c>
      <c r="K603" s="10">
        <f>_xlfn.LET(_xlpm.w,I603,LEN(_xlpm.w))</f>
        <v>3</v>
      </c>
      <c r="L603" s="10">
        <f>_xlfn.LET(_xlpm.w,J603,LEN(_xlpm.w))</f>
        <v>3</v>
      </c>
      <c r="M603" s="10">
        <f>_xlfn.LET(_xlpm.a,K603,_xlpm.b,L603,MAX(_xlpm.a,_xlpm.b))</f>
        <v>3</v>
      </c>
      <c r="N603" s="10">
        <f>_xlfn.LET(_xlpm.d,(K603,L603),MAX(_xlpm.d)-MIN(_xlpm.d))</f>
        <v>0</v>
      </c>
      <c r="O603" s="1" t="str">
        <f>_xlfn.LET(_xlpm.sep,":",_xlpm.w,$G603,_xlfn.CONCAT("~",RIGHT(_xlpm.w,LEN(_xlpm.w)-FIND(_xlpm.sep,_xlpm.w)),"~"))</f>
        <v>~art~</v>
      </c>
      <c r="P603" s="1" t="str">
        <f>_xlfn.LET(_xlpm.sep,":",_xlpm.w,$G603,_xlfn.CONCAT("[",LEFT(_xlpm.w,FIND(_xlpm.sep,_xlpm.w)-1),"]"))</f>
        <v>[əɹt]</v>
      </c>
      <c r="Q603" s="14" cm="1">
        <f t="array" ref="Q603">SUM(_xlfn._xlws.FILTER($H$2:$H$2300,_xlfn.MAP($O$2:$O$2300,_xlfn.LAMBDA(_xlpm.x,_xlpm.x=$O603))))</f>
        <v>2.0713830465264498E-3</v>
      </c>
      <c r="R603" s="14">
        <f>$H603/Q603</f>
        <v>7.6923076923076927E-2</v>
      </c>
      <c r="S603" s="14" cm="1">
        <f t="array" ref="S603">SUM(_xlfn._xlws.FILTER($H$2:$H$2300,_xlfn.MAP($P$2:$P$2300,_xlfn.LAMBDA(_xlpm.x,_xlpm.x=$P603))))</f>
        <v>1.4340344168260039E-3</v>
      </c>
      <c r="T603" s="14">
        <f>$H603/S603</f>
        <v>0.1111111111111111</v>
      </c>
      <c r="U603" s="14">
        <f>_xlfn.LET(_xlpm.freq,F603,_xlpm.size,M603+1,_xlpm.F,V603,LOG(1+_xlpm.freq)*LOG(1+_xlpm.size)*_xlpm.F)</f>
        <v>3.0317585952746296E-2</v>
      </c>
      <c r="V603" s="14">
        <f>_xlfn.LET(_xlpm.a,T603,_xlpm.b,R603,2*_xlpm.a*_xlpm.b/(_xlpm.a+_xlpm.b))</f>
        <v>9.0909090909090925E-2</v>
      </c>
      <c r="W603" s="14">
        <f>_xlfn.LET(_xlpm.p,R603,_xlpm.q,T603,LOG(_xlpm.p/_xlpm.q))</f>
        <v>-0.15970084286751182</v>
      </c>
      <c r="X603" s="2"/>
      <c r="AC603" s="2"/>
      <c r="AH603" s="2"/>
      <c r="AI603" s="2"/>
    </row>
    <row r="604" spans="1:35">
      <c r="A604" s="1" t="str">
        <f>_xlfn.LET(_xlpm.sep," : ",CONCATENATE(O604,_xlpm.sep,P604))</f>
        <v>~ow~ : [oʊ]</v>
      </c>
      <c r="B604" s="1">
        <f>_xlfn.LET(_xlpm.d,$G604,_xlpm.k,_xlfn.CONCAT(LEFT(TRIM(B$1),1),"*"),COUNTIF(_xlpm.d,_xlpm.k))</f>
        <v>0</v>
      </c>
      <c r="C604" s="1">
        <f>_xlfn.LET(_xlpm.d,$G604,_xlpm.k,_xlfn.CONCAT(LEFT(TRIM(C$1),1),"*"),COUNTIF(_xlpm.d,_xlpm.k))</f>
        <v>0</v>
      </c>
      <c r="D604" s="1">
        <f>_xlfn.LET(_xlpm.d,$G604,_xlpm.k,_xlfn.CONCAT(LEFT(TRIM(D$1),1),"*"),COUNTIF(_xlpm.d,_xlpm.k))</f>
        <v>0</v>
      </c>
      <c r="E604" s="1">
        <f>LOG(F604+1,10)</f>
        <v>1.3802112417116059</v>
      </c>
      <c r="F604" s="7">
        <v>23</v>
      </c>
      <c r="G604" s="9" t="s">
        <v>669</v>
      </c>
      <c r="H604" s="4">
        <f>F604/freq.sum.r6e</f>
        <v>1.8323773103887827E-3</v>
      </c>
      <c r="I604" s="1" t="str">
        <f>_xlfn.LET(_xlpm.sep,":",_xlpm.w,$G604,LEFT(_xlpm.w,FIND(_xlpm.sep,_xlpm.w)-1))</f>
        <v>oʊ</v>
      </c>
      <c r="J604" s="1" t="str">
        <f>_xlfn.LET(_xlpm.sep,":",_xlpm.w,$G604,RIGHT(_xlpm.w,LEN(_xlpm.w)-FIND(_xlpm.sep,_xlpm.w)))</f>
        <v>ow</v>
      </c>
      <c r="K604" s="10">
        <f>_xlfn.LET(_xlpm.w,I604,LEN(_xlpm.w))</f>
        <v>2</v>
      </c>
      <c r="L604" s="10">
        <f>_xlfn.LET(_xlpm.w,J604,LEN(_xlpm.w))</f>
        <v>2</v>
      </c>
      <c r="M604" s="10">
        <f>_xlfn.LET(_xlpm.a,K604,_xlpm.b,L604,MAX(_xlpm.a,_xlpm.b))</f>
        <v>2</v>
      </c>
      <c r="N604" s="10">
        <f>_xlfn.LET(_xlpm.d,(K604,L604),MAX(_xlpm.d)-MIN(_xlpm.d))</f>
        <v>0</v>
      </c>
      <c r="O604" s="1" t="str">
        <f>_xlfn.LET(_xlpm.sep,":",_xlpm.w,$G604,_xlfn.CONCAT("~",RIGHT(_xlpm.w,LEN(_xlpm.w)-FIND(_xlpm.sep,_xlpm.w)),"~"))</f>
        <v>~ow~</v>
      </c>
      <c r="P604" s="1" t="str">
        <f>_xlfn.LET(_xlpm.sep,":",_xlpm.w,$G604,_xlfn.CONCAT("[",LEFT(_xlpm.w,FIND(_xlpm.sep,_xlpm.w)-1),"]"))</f>
        <v>[oʊ]</v>
      </c>
      <c r="Q604" s="14" cm="1">
        <f t="array" ref="Q604">SUM(_xlfn._xlws.FILTER($H$2:$H$2302,_xlfn.MAP($O$2:$O$2302,_xlfn.LAMBDA(_xlpm.x,_xlpm.x=$O604))))</f>
        <v>5.5768005098789037E-3</v>
      </c>
      <c r="R604" s="14">
        <f>$H604/Q604</f>
        <v>0.32857142857142857</v>
      </c>
      <c r="S604" s="14" cm="1">
        <f t="array" ref="S604">SUM(_xlfn._xlws.FILTER($H$2:$H$2302,_xlfn.MAP($P$2:$P$2302,_xlfn.LAMBDA(_xlpm.x,_xlpm.x=$P604))))</f>
        <v>3.9037603569152331E-3</v>
      </c>
      <c r="T604" s="14">
        <f>$H604/S604</f>
        <v>0.46938775510204078</v>
      </c>
      <c r="U604" s="14">
        <f>_xlfn.LET(_xlpm.freq,F604,_xlpm.size,M604+1,_xlpm.F,V604,LOG(1+_xlpm.freq)*LOG(1+_xlpm.size)*_xlpm.F)</f>
        <v>0.32121528183125792</v>
      </c>
      <c r="V604" s="14">
        <f>_xlfn.LET(_xlpm.a,T604,_xlpm.b,R604,2*_xlpm.a*_xlpm.b/(_xlpm.a+_xlpm.b))</f>
        <v>0.38655462184873945</v>
      </c>
      <c r="W604" s="14">
        <f>_xlfn.LET(_xlpm.p,R604,_xlpm.q,T604,LOG(_xlpm.p/_xlpm.q))</f>
        <v>-0.15490195998574313</v>
      </c>
      <c r="X604" s="2"/>
      <c r="AC604" s="2"/>
      <c r="AH604" s="2"/>
      <c r="AI604" s="2"/>
    </row>
    <row r="605" spans="1:35">
      <c r="A605" s="1" t="str">
        <f>_xlfn.LET(_xlpm.sep," : ",CONCATENATE(O605,_xlpm.sep,P605))</f>
        <v>~ult~ : [ʌlt]</v>
      </c>
      <c r="B605" s="1">
        <f>_xlfn.LET(_xlpm.d,$G605,_xlpm.k,_xlfn.CONCAT(LEFT(TRIM(B$1),1),"*"),COUNTIF(_xlpm.d,_xlpm.k))</f>
        <v>0</v>
      </c>
      <c r="C605" s="1">
        <f>_xlfn.LET(_xlpm.d,$G605,_xlpm.k,_xlfn.CONCAT(LEFT(TRIM(C$1),1),"*"),COUNTIF(_xlpm.d,_xlpm.k))</f>
        <v>0</v>
      </c>
      <c r="D605" s="1">
        <f>_xlfn.LET(_xlpm.d,$G605,_xlpm.k,_xlfn.CONCAT(LEFT(TRIM(D$1),1),"*"),COUNTIF(_xlpm.d,_xlpm.k))</f>
        <v>0</v>
      </c>
      <c r="E605" s="1">
        <f>LOG(F605+1,10)</f>
        <v>1.1760912590556811</v>
      </c>
      <c r="F605" s="7">
        <v>14</v>
      </c>
      <c r="G605" s="9" t="s">
        <v>1130</v>
      </c>
      <c r="H605" s="4">
        <f>F605/freq.sum.r6e</f>
        <v>1.1153601019757808E-3</v>
      </c>
      <c r="I605" s="1" t="str">
        <f>_xlfn.LET(_xlpm.sep,":",_xlpm.w,$G605,LEFT(_xlpm.w,FIND(_xlpm.sep,_xlpm.w)-1))</f>
        <v>ʌlt</v>
      </c>
      <c r="J605" s="1" t="str">
        <f>_xlfn.LET(_xlpm.sep,":",_xlpm.w,$G605,RIGHT(_xlpm.w,LEN(_xlpm.w)-FIND(_xlpm.sep,_xlpm.w)))</f>
        <v>ult</v>
      </c>
      <c r="K605" s="10">
        <f>_xlfn.LET(_xlpm.w,I605,LEN(_xlpm.w))</f>
        <v>3</v>
      </c>
      <c r="L605" s="10">
        <f>_xlfn.LET(_xlpm.w,J605,LEN(_xlpm.w))</f>
        <v>3</v>
      </c>
      <c r="M605" s="10">
        <f>_xlfn.LET(_xlpm.a,K605,_xlpm.b,L605,MAX(_xlpm.a,_xlpm.b))</f>
        <v>3</v>
      </c>
      <c r="N605" s="10">
        <f>_xlfn.LET(_xlpm.d,(K605,L605),MAX(_xlpm.d)-MIN(_xlpm.d))</f>
        <v>0</v>
      </c>
      <c r="O605" s="1" t="str">
        <f>_xlfn.LET(_xlpm.sep,":",_xlpm.w,$G605,_xlfn.CONCAT("~",RIGHT(_xlpm.w,LEN(_xlpm.w)-FIND(_xlpm.sep,_xlpm.w)),"~"))</f>
        <v>~ult~</v>
      </c>
      <c r="P605" s="1" t="str">
        <f>_xlfn.LET(_xlpm.sep,":",_xlpm.w,$G605,_xlfn.CONCAT("[",LEFT(_xlpm.w,FIND(_xlpm.sep,_xlpm.w)-1),"]"))</f>
        <v>[ʌlt]</v>
      </c>
      <c r="Q605" s="14" cm="1">
        <f t="array" ref="Q605">SUM(_xlfn._xlws.FILTER($H$2:$H$2302,_xlfn.MAP($O$2:$O$2302,_xlfn.LAMBDA(_xlpm.x,_xlpm.x=$O605))))</f>
        <v>1.5933715742511155E-3</v>
      </c>
      <c r="R605" s="14">
        <f>$H605/Q605</f>
        <v>0.7</v>
      </c>
      <c r="S605" s="14" cm="1">
        <f t="array" ref="S605">SUM(_xlfn._xlws.FILTER($H$2:$H$2302,_xlfn.MAP($P$2:$P$2302,_xlfn.LAMBDA(_xlpm.x,_xlpm.x=$P605))))</f>
        <v>1.1153601019757808E-3</v>
      </c>
      <c r="T605" s="14">
        <f>$H605/S605</f>
        <v>1</v>
      </c>
      <c r="U605" s="14">
        <f>_xlfn.LET(_xlpm.freq,F605,_xlpm.size,M605+1,_xlpm.F,V605,LOG(1+_xlpm.freq)*LOG(1+_xlpm.size)*_xlpm.F)</f>
        <v>0.67698442201081466</v>
      </c>
      <c r="V605" s="14">
        <f>_xlfn.LET(_xlpm.a,T605,_xlpm.b,R605,2*_xlpm.a*_xlpm.b/(_xlpm.a+_xlpm.b))</f>
        <v>0.82352941176470584</v>
      </c>
      <c r="W605" s="14">
        <f>_xlfn.LET(_xlpm.p,R605,_xlpm.q,T605,LOG(_xlpm.p/_xlpm.q))</f>
        <v>-0.15490195998574319</v>
      </c>
      <c r="X605" s="2"/>
      <c r="AC605" s="2"/>
      <c r="AH605" s="2"/>
      <c r="AI605" s="2"/>
    </row>
    <row r="606" spans="1:35">
      <c r="A606" s="1" t="str">
        <f>_xlfn.LET(_xlpm.sep," : ",CONCATENATE(O606,_xlpm.sep,P606))</f>
        <v>~op~ : [ɑp]</v>
      </c>
      <c r="B606" s="1">
        <f>_xlfn.LET(_xlpm.d,$G606,_xlpm.k,_xlfn.CONCAT(LEFT(TRIM(B$1),1),"*"),COUNTIF(_xlpm.d,_xlpm.k))</f>
        <v>0</v>
      </c>
      <c r="C606" s="1">
        <f>_xlfn.LET(_xlpm.d,$G606,_xlpm.k,_xlfn.CONCAT(LEFT(TRIM(C$1),1),"*"),COUNTIF(_xlpm.d,_xlpm.k))</f>
        <v>0</v>
      </c>
      <c r="D606" s="1">
        <f>_xlfn.LET(_xlpm.d,$G606,_xlpm.k,_xlfn.CONCAT(LEFT(TRIM(D$1),1),"*"),COUNTIF(_xlpm.d,_xlpm.k))</f>
        <v>0</v>
      </c>
      <c r="E606" s="1">
        <f>LOG(F606+1,10)</f>
        <v>1.2041199826559246</v>
      </c>
      <c r="F606" s="7">
        <v>15</v>
      </c>
      <c r="G606" s="9" t="s">
        <v>1424</v>
      </c>
      <c r="H606" s="4">
        <f>F606/freq.sum.r6e</f>
        <v>1.1950286806883365E-3</v>
      </c>
      <c r="I606" s="1" t="str">
        <f>_xlfn.LET(_xlpm.sep,":",_xlpm.w,$G606,LEFT(_xlpm.w,FIND(_xlpm.sep,_xlpm.w)-1))</f>
        <v>ɑp</v>
      </c>
      <c r="J606" s="1" t="str">
        <f>_xlfn.LET(_xlpm.sep,":",_xlpm.w,$G606,RIGHT(_xlpm.w,LEN(_xlpm.w)-FIND(_xlpm.sep,_xlpm.w)))</f>
        <v>op</v>
      </c>
      <c r="K606" s="10">
        <f>_xlfn.LET(_xlpm.w,I606,LEN(_xlpm.w))</f>
        <v>2</v>
      </c>
      <c r="L606" s="10">
        <f>_xlfn.LET(_xlpm.w,J606,LEN(_xlpm.w))</f>
        <v>2</v>
      </c>
      <c r="M606" s="10">
        <f>_xlfn.LET(_xlpm.a,K606,_xlpm.b,L606,MAX(_xlpm.a,_xlpm.b))</f>
        <v>2</v>
      </c>
      <c r="N606" s="10">
        <f>_xlfn.LET(_xlpm.d,(K606,L606),MAX(_xlpm.d)-MIN(_xlpm.d))</f>
        <v>0</v>
      </c>
      <c r="O606" s="1" t="str">
        <f>_xlfn.LET(_xlpm.sep,":",_xlpm.w,$G606,_xlfn.CONCAT("~",RIGHT(_xlpm.w,LEN(_xlpm.w)-FIND(_xlpm.sep,_xlpm.w)),"~"))</f>
        <v>~op~</v>
      </c>
      <c r="P606" s="1" t="str">
        <f>_xlfn.LET(_xlpm.sep,":",_xlpm.w,$G606,_xlfn.CONCAT("[",LEFT(_xlpm.w,FIND(_xlpm.sep,_xlpm.w)-1),"]"))</f>
        <v>[ɑp]</v>
      </c>
      <c r="Q606" s="14" cm="1">
        <f t="array" ref="Q606">SUM(_xlfn._xlws.FILTER($H$2:$H$2302,_xlfn.MAP($O$2:$O$2302,_xlfn.LAMBDA(_xlpm.x,_xlpm.x=$O606))))</f>
        <v>2.3900573613766731E-3</v>
      </c>
      <c r="R606" s="14">
        <f>$H606/Q606</f>
        <v>0.5</v>
      </c>
      <c r="S606" s="14" cm="1">
        <f t="array" ref="S606">SUM(_xlfn._xlws.FILTER($H$2:$H$2302,_xlfn.MAP($P$2:$P$2302,_xlfn.LAMBDA(_xlpm.x,_xlpm.x=$P606))))</f>
        <v>1.673040152963671E-3</v>
      </c>
      <c r="T606" s="14">
        <f>$H606/S606</f>
        <v>0.7142857142857143</v>
      </c>
      <c r="U606" s="14">
        <f>_xlfn.LET(_xlpm.freq,F606,_xlpm.size,M606+1,_xlpm.F,V606,LOG(1+_xlpm.freq)*LOG(1+_xlpm.size)*_xlpm.F)</f>
        <v>0.42644262724450133</v>
      </c>
      <c r="V606" s="14">
        <f>_xlfn.LET(_xlpm.a,T606,_xlpm.b,R606,2*_xlpm.a*_xlpm.b/(_xlpm.a+_xlpm.b))</f>
        <v>0.58823529411764697</v>
      </c>
      <c r="W606" s="14">
        <f>_xlfn.LET(_xlpm.p,R606,_xlpm.q,T606,LOG(_xlpm.p/_xlpm.q))</f>
        <v>-0.15490195998574319</v>
      </c>
      <c r="X606" s="2"/>
      <c r="AC606" s="2"/>
      <c r="AH606" s="2"/>
      <c r="AI606" s="2"/>
    </row>
    <row r="607" spans="1:35">
      <c r="A607" s="1" t="str">
        <f>_xlfn.LET(_xlpm.sep," : ",CONCATENATE(O607,_xlpm.sep,P607))</f>
        <v>~ons~ : [ɑns]</v>
      </c>
      <c r="B607" s="1">
        <f>_xlfn.LET(_xlpm.d,$G607,_xlpm.k,_xlfn.CONCAT(LEFT(TRIM(B$1),1),"*"),COUNTIF(_xlpm.d,_xlpm.k))</f>
        <v>0</v>
      </c>
      <c r="C607" s="1">
        <f>_xlfn.LET(_xlpm.d,$G607,_xlpm.k,_xlfn.CONCAT(LEFT(TRIM(C$1),1),"*"),COUNTIF(_xlpm.d,_xlpm.k))</f>
        <v>0</v>
      </c>
      <c r="D607" s="1">
        <f>_xlfn.LET(_xlpm.d,$G607,_xlpm.k,_xlfn.CONCAT(LEFT(TRIM(D$1),1),"*"),COUNTIF(_xlpm.d,_xlpm.k))</f>
        <v>0</v>
      </c>
      <c r="E607" s="1">
        <f>LOG(F607+1,10)</f>
        <v>0.77815125038364352</v>
      </c>
      <c r="F607" s="7">
        <v>5</v>
      </c>
      <c r="G607" s="9" t="s">
        <v>1339</v>
      </c>
      <c r="H607" s="4">
        <f>F607/freq.sum.r6e</f>
        <v>3.9834289356277883E-4</v>
      </c>
      <c r="I607" s="1" t="str">
        <f>_xlfn.LET(_xlpm.sep,":",_xlpm.w,$G607,LEFT(_xlpm.w,FIND(_xlpm.sep,_xlpm.w)-1))</f>
        <v>ɑns</v>
      </c>
      <c r="J607" s="1" t="str">
        <f>_xlfn.LET(_xlpm.sep,":",_xlpm.w,$G607,RIGHT(_xlpm.w,LEN(_xlpm.w)-FIND(_xlpm.sep,_xlpm.w)))</f>
        <v>ons</v>
      </c>
      <c r="K607" s="10">
        <f>_xlfn.LET(_xlpm.w,I607,LEN(_xlpm.w))</f>
        <v>3</v>
      </c>
      <c r="L607" s="10">
        <f>_xlfn.LET(_xlpm.w,J607,LEN(_xlpm.w))</f>
        <v>3</v>
      </c>
      <c r="M607" s="10">
        <f>_xlfn.LET(_xlpm.a,K607,_xlpm.b,L607,MAX(_xlpm.a,_xlpm.b))</f>
        <v>3</v>
      </c>
      <c r="N607" s="10">
        <f>_xlfn.LET(_xlpm.d,(K607,L607),MAX(_xlpm.d)-MIN(_xlpm.d))</f>
        <v>0</v>
      </c>
      <c r="O607" s="1" t="str">
        <f>_xlfn.LET(_xlpm.sep,":",_xlpm.w,$G607,_xlfn.CONCAT("~",RIGHT(_xlpm.w,LEN(_xlpm.w)-FIND(_xlpm.sep,_xlpm.w)),"~"))</f>
        <v>~ons~</v>
      </c>
      <c r="P607" s="1" t="str">
        <f>_xlfn.LET(_xlpm.sep,":",_xlpm.w,$G607,_xlfn.CONCAT("[",LEFT(_xlpm.w,FIND(_xlpm.sep,_xlpm.w)-1),"]"))</f>
        <v>[ɑns]</v>
      </c>
      <c r="Q607" s="14" cm="1">
        <f t="array" ref="Q607">SUM(_xlfn._xlws.FILTER($H$2:$H$2302,_xlfn.MAP($O$2:$O$2302,_xlfn.LAMBDA(_xlpm.x,_xlpm.x=$O607))))</f>
        <v>7.9668578712555776E-4</v>
      </c>
      <c r="R607" s="14">
        <f>$H607/Q607</f>
        <v>0.49999999999999994</v>
      </c>
      <c r="S607" s="14" cm="1">
        <f t="array" ref="S607">SUM(_xlfn._xlws.FILTER($H$2:$H$2302,_xlfn.MAP($P$2:$P$2302,_xlfn.LAMBDA(_xlpm.x,_xlpm.x=$P607))))</f>
        <v>5.5768005098789041E-4</v>
      </c>
      <c r="T607" s="14">
        <f>$H607/S607</f>
        <v>0.71428571428571419</v>
      </c>
      <c r="U607" s="14">
        <f>_xlfn.LET(_xlpm.freq,F607,_xlpm.size,M607+1,_xlpm.F,V607,LOG(1+_xlpm.freq)*LOG(1+_xlpm.size)*_xlpm.F)</f>
        <v>0.31994375462043162</v>
      </c>
      <c r="V607" s="14">
        <f>_xlfn.LET(_xlpm.a,T607,_xlpm.b,R607,2*_xlpm.a*_xlpm.b/(_xlpm.a+_xlpm.b))</f>
        <v>0.58823529411764697</v>
      </c>
      <c r="W607" s="14">
        <f>_xlfn.LET(_xlpm.p,R607,_xlpm.q,T607,LOG(_xlpm.p/_xlpm.q))</f>
        <v>-0.15490195998574313</v>
      </c>
      <c r="X607" s="2"/>
      <c r="AC607" s="2"/>
      <c r="AH607" s="2"/>
      <c r="AI607" s="2"/>
    </row>
    <row r="608" spans="1:35">
      <c r="A608" s="1" t="str">
        <f>_xlfn.LET(_xlpm.sep," : ",CONCATENATE(O608,_xlpm.sep,P608))</f>
        <v>~ar~ : [ɔɹ]</v>
      </c>
      <c r="B608" s="1">
        <f>_xlfn.LET(_xlpm.d,$G608,_xlpm.k,_xlfn.CONCAT(LEFT(TRIM(B$1),1),"*"),COUNTIF(_xlpm.d,_xlpm.k))</f>
        <v>0</v>
      </c>
      <c r="C608" s="1">
        <f>_xlfn.LET(_xlpm.d,$G608,_xlpm.k,_xlfn.CONCAT(LEFT(TRIM(C$1),1),"*"),COUNTIF(_xlpm.d,_xlpm.k))</f>
        <v>0</v>
      </c>
      <c r="D608" s="1">
        <f>_xlfn.LET(_xlpm.d,$G608,_xlpm.k,_xlfn.CONCAT(LEFT(TRIM(D$1),1),"*"),COUNTIF(_xlpm.d,_xlpm.k))</f>
        <v>0</v>
      </c>
      <c r="E608" s="1">
        <f>LOG(F608+1,10)</f>
        <v>0.30102999566398114</v>
      </c>
      <c r="F608" s="7">
        <v>1</v>
      </c>
      <c r="G608" s="9" t="s">
        <v>1724</v>
      </c>
      <c r="H608" s="4">
        <f>F608/freq.sum.r6e</f>
        <v>7.9668578712555765E-5</v>
      </c>
      <c r="I608" s="1" t="str">
        <f>_xlfn.LET(_xlpm.sep,":",_xlpm.w,$G608,LEFT(_xlpm.w,FIND(_xlpm.sep,_xlpm.w)-1))</f>
        <v>ɔɹ</v>
      </c>
      <c r="J608" s="1" t="str">
        <f>_xlfn.LET(_xlpm.sep,":",_xlpm.w,$G608,RIGHT(_xlpm.w,LEN(_xlpm.w)-FIND(_xlpm.sep,_xlpm.w)))</f>
        <v>ar</v>
      </c>
      <c r="K608" s="10">
        <f>_xlfn.LET(_xlpm.w,I608,LEN(_xlpm.w))</f>
        <v>2</v>
      </c>
      <c r="L608" s="10">
        <f>_xlfn.LET(_xlpm.w,J608,LEN(_xlpm.w))</f>
        <v>2</v>
      </c>
      <c r="M608" s="10">
        <f>_xlfn.LET(_xlpm.a,K608,_xlpm.b,L608,MAX(_xlpm.a,_xlpm.b))</f>
        <v>2</v>
      </c>
      <c r="N608" s="10">
        <f>_xlfn.LET(_xlpm.d,(K608,L608),MAX(_xlpm.d)-MIN(_xlpm.d))</f>
        <v>0</v>
      </c>
      <c r="O608" s="1" t="str">
        <f>_xlfn.LET(_xlpm.sep,":",_xlpm.w,$G608,_xlfn.CONCAT("~",RIGHT(_xlpm.w,LEN(_xlpm.w)-FIND(_xlpm.sep,_xlpm.w)),"~"))</f>
        <v>~ar~</v>
      </c>
      <c r="P608" s="1" t="str">
        <f>_xlfn.LET(_xlpm.sep,":",_xlpm.w,$G608,_xlfn.CONCAT("[",LEFT(_xlpm.w,FIND(_xlpm.sep,_xlpm.w)-1),"]"))</f>
        <v>[ɔɹ]</v>
      </c>
      <c r="Q608" s="14" cm="1">
        <f t="array" ref="Q608">SUM(_xlfn._xlws.FILTER($H$2:$H$2300,_xlfn.MAP($O$2:$O$2300,_xlfn.LAMBDA(_xlpm.x,_xlpm.x=$O608))))</f>
        <v>6.6124920331421281E-3</v>
      </c>
      <c r="R608" s="14">
        <f>$H608/Q608</f>
        <v>1.2048192771084338E-2</v>
      </c>
      <c r="S608" s="14" cm="1">
        <f t="array" ref="S608">SUM(_xlfn._xlws.FILTER($H$2:$H$2300,_xlfn.MAP($P$2:$P$2300,_xlfn.LAMBDA(_xlpm.x,_xlpm.x=$P608))))</f>
        <v>4.7004461440407911E-3</v>
      </c>
      <c r="T608" s="14">
        <f>$H608/S608</f>
        <v>1.6949152542372878E-2</v>
      </c>
      <c r="U608" s="14">
        <f>_xlfn.LET(_xlpm.freq,F608,_xlpm.size,M608+1,_xlpm.F,V608,LOG(1+_xlpm.freq)*LOG(1+_xlpm.size)*_xlpm.F)</f>
        <v>2.552649529280466E-3</v>
      </c>
      <c r="V608" s="14">
        <f>_xlfn.LET(_xlpm.a,T608,_xlpm.b,R608,2*_xlpm.a*_xlpm.b/(_xlpm.a+_xlpm.b))</f>
        <v>1.408450704225352E-2</v>
      </c>
      <c r="W608" s="14">
        <f>_xlfn.LET(_xlpm.p,R608,_xlpm.q,T608,LOG(_xlpm.p/_xlpm.q))</f>
        <v>-0.14822608073392959</v>
      </c>
      <c r="X608" s="2"/>
      <c r="AC608" s="2"/>
      <c r="AH608" s="2"/>
      <c r="AI608" s="2"/>
    </row>
    <row r="609" spans="1:35">
      <c r="A609" s="1" t="str">
        <f>_xlfn.LET(_xlpm.sep," : ",CONCATENATE(O609,_xlpm.sep,P609))</f>
        <v>~of~ : [ɑf]</v>
      </c>
      <c r="B609" s="1">
        <f>_xlfn.LET(_xlpm.d,$G609,_xlpm.k,_xlfn.CONCAT(LEFT(TRIM(B$1),1),"*"),COUNTIF(_xlpm.d,_xlpm.k))</f>
        <v>0</v>
      </c>
      <c r="C609" s="1">
        <f>_xlfn.LET(_xlpm.d,$G609,_xlpm.k,_xlfn.CONCAT(LEFT(TRIM(C$1),1),"*"),COUNTIF(_xlpm.d,_xlpm.k))</f>
        <v>0</v>
      </c>
      <c r="D609" s="1">
        <f>_xlfn.LET(_xlpm.d,$G609,_xlpm.k,_xlfn.CONCAT(LEFT(TRIM(D$1),1),"*"),COUNTIF(_xlpm.d,_xlpm.k))</f>
        <v>0</v>
      </c>
      <c r="E609" s="1">
        <f>LOG(F609+1,10)</f>
        <v>0.47712125471966244</v>
      </c>
      <c r="F609" s="7">
        <v>2</v>
      </c>
      <c r="G609" s="9" t="s">
        <v>935</v>
      </c>
      <c r="H609" s="4">
        <f>F609/freq.sum.r6e</f>
        <v>1.5933715742511153E-4</v>
      </c>
      <c r="I609" s="4" t="str">
        <f>_xlfn.LET(_xlpm.sep,":",_xlpm.w,$G609,LEFT(_xlpm.w,FIND(_xlpm.sep,_xlpm.w)-1))</f>
        <v>ɑf</v>
      </c>
      <c r="J609" s="4" t="str">
        <f>_xlfn.LET(_xlpm.sep,":",_xlpm.w,$G609,RIGHT(_xlpm.w,LEN(_xlpm.w)-FIND(_xlpm.sep,_xlpm.w)))</f>
        <v>of</v>
      </c>
      <c r="K609" s="10">
        <f>_xlfn.LET(_xlpm.w,I609,LEN(_xlpm.w))</f>
        <v>2</v>
      </c>
      <c r="L609" s="10">
        <f>_xlfn.LET(_xlpm.w,J609,LEN(_xlpm.w))</f>
        <v>2</v>
      </c>
      <c r="M609" s="10">
        <f>_xlfn.LET(_xlpm.a,K609,_xlpm.b,L609,MAX(_xlpm.a,_xlpm.b))</f>
        <v>2</v>
      </c>
      <c r="N609" s="10">
        <f>_xlfn.LET(_xlpm.d,(K609,L609),MAX(_xlpm.d)-MIN(_xlpm.d))</f>
        <v>0</v>
      </c>
      <c r="O609" s="1" t="str">
        <f>_xlfn.LET(_xlpm.sep,":",_xlpm.w,$G609,_xlfn.CONCAT("~",RIGHT(_xlpm.w,LEN(_xlpm.w)-FIND(_xlpm.sep,_xlpm.w)),"~"))</f>
        <v>~of~</v>
      </c>
      <c r="P609" s="1" t="str">
        <f>_xlfn.LET(_xlpm.sep,":",_xlpm.w,$G609,_xlfn.CONCAT("[",LEFT(_xlpm.w,FIND(_xlpm.sep,_xlpm.w)-1),"]"))</f>
        <v>[ɑf]</v>
      </c>
      <c r="Q609" s="14" cm="1">
        <f t="array" ref="Q609">SUM(_xlfn._xlws.FILTER($H$2:$H$2300,_xlfn.MAP($O$2:$O$2300,_xlfn.LAMBDA(_xlpm.x,_xlpm.x=$O609))))</f>
        <v>5.5768005098789041E-4</v>
      </c>
      <c r="R609" s="14">
        <f>$H609/Q609</f>
        <v>0.2857142857142857</v>
      </c>
      <c r="S609" s="14" cm="1">
        <f t="array" ref="S609">SUM(_xlfn._xlws.FILTER($H$2:$H$2300,_xlfn.MAP($P$2:$P$2300,_xlfn.LAMBDA(_xlpm.x,_xlpm.x=$P609))))</f>
        <v>3.9834289356277883E-4</v>
      </c>
      <c r="T609" s="14">
        <f>$H609/S609</f>
        <v>0.4</v>
      </c>
      <c r="U609" s="14">
        <f>_xlfn.LET(_xlpm.freq,F609,_xlpm.size,M609+1,_xlpm.F,V609,LOG(1+_xlpm.freq)*LOG(1+_xlpm.size)*_xlpm.F)</f>
        <v>9.5751872826302167E-2</v>
      </c>
      <c r="V609" s="14">
        <f>_xlfn.LET(_xlpm.a,T609,_xlpm.b,R609,2*_xlpm.a*_xlpm.b/(_xlpm.a+_xlpm.b))</f>
        <v>0.33333333333333331</v>
      </c>
      <c r="W609" s="14">
        <f>_xlfn.LET(_xlpm.p,R609,_xlpm.q,T609,LOG(_xlpm.p/_xlpm.q))</f>
        <v>-0.14612803567823809</v>
      </c>
      <c r="X609" s="2"/>
      <c r="AC609" s="2"/>
      <c r="AH609" s="2"/>
      <c r="AI609" s="2"/>
    </row>
    <row r="610" spans="1:35">
      <c r="A610" s="1" t="str">
        <f>_xlfn.LET(_xlpm.sep," : ",CONCATENATE(O610,_xlpm.sep,P610))</f>
        <v>~oot~ : [ʊt]</v>
      </c>
      <c r="B610" s="1">
        <f>_xlfn.LET(_xlpm.d,$G610,_xlpm.k,_xlfn.CONCAT(LEFT(TRIM(B$1),1),"*"),COUNTIF(_xlpm.d,_xlpm.k))</f>
        <v>0</v>
      </c>
      <c r="C610" s="1">
        <f>_xlfn.LET(_xlpm.d,$G610,_xlpm.k,_xlfn.CONCAT(LEFT(TRIM(C$1),1),"*"),COUNTIF(_xlpm.d,_xlpm.k))</f>
        <v>0</v>
      </c>
      <c r="D610" s="1">
        <f>_xlfn.LET(_xlpm.d,$G610,_xlpm.k,_xlfn.CONCAT(LEFT(TRIM(D$1),1),"*"),COUNTIF(_xlpm.d,_xlpm.k))</f>
        <v>0</v>
      </c>
      <c r="E610" s="1">
        <f>LOG(F610+1,10)</f>
        <v>0.69897000433601875</v>
      </c>
      <c r="F610" s="7">
        <v>4</v>
      </c>
      <c r="G610" s="9" t="s">
        <v>1587</v>
      </c>
      <c r="H610" s="4">
        <f>F610/freq.sum.r6e</f>
        <v>3.1867431485022306E-4</v>
      </c>
      <c r="I610" s="1" t="str">
        <f>_xlfn.LET(_xlpm.sep,":",_xlpm.w,$G610,LEFT(_xlpm.w,FIND(_xlpm.sep,_xlpm.w)-1))</f>
        <v>ʊt</v>
      </c>
      <c r="J610" s="1" t="str">
        <f>_xlfn.LET(_xlpm.sep,":",_xlpm.w,$G610,RIGHT(_xlpm.w,LEN(_xlpm.w)-FIND(_xlpm.sep,_xlpm.w)))</f>
        <v>oot</v>
      </c>
      <c r="K610" s="10">
        <f>_xlfn.LET(_xlpm.w,I610,LEN(_xlpm.w))</f>
        <v>2</v>
      </c>
      <c r="L610" s="10">
        <f>_xlfn.LET(_xlpm.w,J610,LEN(_xlpm.w))</f>
        <v>3</v>
      </c>
      <c r="M610" s="10">
        <f>_xlfn.LET(_xlpm.a,K610,_xlpm.b,L610,MAX(_xlpm.a,_xlpm.b))</f>
        <v>3</v>
      </c>
      <c r="N610" s="10">
        <f>_xlfn.LET(_xlpm.d,(K610,L610),MAX(_xlpm.d)-MIN(_xlpm.d))</f>
        <v>1</v>
      </c>
      <c r="O610" s="1" t="str">
        <f>_xlfn.LET(_xlpm.sep,":",_xlpm.w,$G610,_xlfn.CONCAT("~",RIGHT(_xlpm.w,LEN(_xlpm.w)-FIND(_xlpm.sep,_xlpm.w)),"~"))</f>
        <v>~oot~</v>
      </c>
      <c r="P610" s="1" t="str">
        <f>_xlfn.LET(_xlpm.sep,":",_xlpm.w,$G610,_xlfn.CONCAT("[",LEFT(_xlpm.w,FIND(_xlpm.sep,_xlpm.w)-1),"]"))</f>
        <v>[ʊt]</v>
      </c>
      <c r="Q610" s="14" cm="1">
        <f t="array" ref="Q610">SUM(_xlfn._xlws.FILTER($H$2:$H$2302,_xlfn.MAP($O$2:$O$2302,_xlfn.LAMBDA(_xlpm.x,_xlpm.x=$O610))))</f>
        <v>5.5768005098789041E-4</v>
      </c>
      <c r="R610" s="14">
        <f>$H610/Q610</f>
        <v>0.5714285714285714</v>
      </c>
      <c r="S610" s="14" cm="1">
        <f t="array" ref="S610">SUM(_xlfn._xlws.FILTER($H$2:$H$2302,_xlfn.MAP($P$2:$P$2302,_xlfn.LAMBDA(_xlpm.x,_xlpm.x=$P610))))</f>
        <v>3.9834289356277883E-4</v>
      </c>
      <c r="T610" s="14">
        <f>$H610/S610</f>
        <v>0.8</v>
      </c>
      <c r="U610" s="14">
        <f>_xlfn.LET(_xlpm.freq,F610,_xlpm.size,M610+1,_xlpm.F,V610,LOG(1+_xlpm.freq)*LOG(1+_xlpm.size)*_xlpm.F)</f>
        <v>0.32570604464099612</v>
      </c>
      <c r="V610" s="14">
        <f>_xlfn.LET(_xlpm.a,T610,_xlpm.b,R610,2*_xlpm.a*_xlpm.b/(_xlpm.a+_xlpm.b))</f>
        <v>0.66666666666666663</v>
      </c>
      <c r="W610" s="14">
        <f>_xlfn.LET(_xlpm.p,R610,_xlpm.q,T610,LOG(_xlpm.p/_xlpm.q))</f>
        <v>-0.14612803567823809</v>
      </c>
      <c r="X610" s="2"/>
      <c r="AC610" s="2"/>
      <c r="AH610" s="2"/>
      <c r="AI610" s="2"/>
    </row>
    <row r="611" spans="1:35">
      <c r="A611" s="1" t="str">
        <f>_xlfn.LET(_xlpm.sep," : ",CONCATENATE(O611,_xlpm.sep,P611))</f>
        <v>~eath~ : [ɛθ]</v>
      </c>
      <c r="B611" s="1">
        <f>_xlfn.LET(_xlpm.d,$G611,_xlpm.k,_xlfn.CONCAT(LEFT(TRIM(B$1),1),"*"),COUNTIF(_xlpm.d,_xlpm.k))</f>
        <v>0</v>
      </c>
      <c r="C611" s="1">
        <f>_xlfn.LET(_xlpm.d,$G611,_xlpm.k,_xlfn.CONCAT(LEFT(TRIM(C$1),1),"*"),COUNTIF(_xlpm.d,_xlpm.k))</f>
        <v>0</v>
      </c>
      <c r="D611" s="1">
        <f>_xlfn.LET(_xlpm.d,$G611,_xlpm.k,_xlfn.CONCAT(LEFT(TRIM(D$1),1),"*"),COUNTIF(_xlpm.d,_xlpm.k))</f>
        <v>0</v>
      </c>
      <c r="E611" s="1">
        <f>LOG(F611+1,10)</f>
        <v>0.47712125471966244</v>
      </c>
      <c r="F611" s="7">
        <v>2</v>
      </c>
      <c r="G611" s="9" t="s">
        <v>1750</v>
      </c>
      <c r="H611" s="4">
        <f>F611/freq.sum.r6e</f>
        <v>1.5933715742511153E-4</v>
      </c>
      <c r="I611" s="1" t="str">
        <f>_xlfn.LET(_xlpm.sep,":",_xlpm.w,$G611,LEFT(_xlpm.w,FIND(_xlpm.sep,_xlpm.w)-1))</f>
        <v>ɛθ</v>
      </c>
      <c r="J611" s="1" t="str">
        <f>_xlfn.LET(_xlpm.sep,":",_xlpm.w,$G611,RIGHT(_xlpm.w,LEN(_xlpm.w)-FIND(_xlpm.sep,_xlpm.w)))</f>
        <v>eath</v>
      </c>
      <c r="K611" s="10">
        <f>_xlfn.LET(_xlpm.w,I611,LEN(_xlpm.w))</f>
        <v>2</v>
      </c>
      <c r="L611" s="10">
        <f>_xlfn.LET(_xlpm.w,J611,LEN(_xlpm.w))</f>
        <v>4</v>
      </c>
      <c r="M611" s="10">
        <f>_xlfn.LET(_xlpm.a,K611,_xlpm.b,L611,MAX(_xlpm.a,_xlpm.b))</f>
        <v>4</v>
      </c>
      <c r="N611" s="10">
        <f>_xlfn.LET(_xlpm.d,(K611,L611),MAX(_xlpm.d)-MIN(_xlpm.d))</f>
        <v>2</v>
      </c>
      <c r="O611" s="1" t="str">
        <f>_xlfn.LET(_xlpm.sep,":",_xlpm.w,$G611,_xlfn.CONCAT("~",RIGHT(_xlpm.w,LEN(_xlpm.w)-FIND(_xlpm.sep,_xlpm.w)),"~"))</f>
        <v>~eath~</v>
      </c>
      <c r="P611" s="1" t="str">
        <f>_xlfn.LET(_xlpm.sep,":",_xlpm.w,$G611,_xlfn.CONCAT("[",LEFT(_xlpm.w,FIND(_xlpm.sep,_xlpm.w)-1),"]"))</f>
        <v>[ɛθ]</v>
      </c>
      <c r="Q611" s="14" cm="1">
        <f t="array" ref="Q611">SUM(_xlfn._xlws.FILTER($H$2:$H$2302,_xlfn.MAP($O$2:$O$2302,_xlfn.LAMBDA(_xlpm.x,_xlpm.x=$O611))))</f>
        <v>5.5768005098789041E-4</v>
      </c>
      <c r="R611" s="14">
        <f>$H611/Q611</f>
        <v>0.2857142857142857</v>
      </c>
      <c r="S611" s="14" cm="1">
        <f t="array" ref="S611">SUM(_xlfn._xlws.FILTER($H$2:$H$2302,_xlfn.MAP($P$2:$P$2302,_xlfn.LAMBDA(_xlpm.x,_xlpm.x=$P611))))</f>
        <v>3.9834289356277883E-4</v>
      </c>
      <c r="T611" s="14">
        <f>$H611/S611</f>
        <v>0.4</v>
      </c>
      <c r="U611" s="14">
        <f>_xlfn.LET(_xlpm.freq,F611,_xlpm.size,M611+1,_xlpm.F,V611,LOG(1+_xlpm.freq)*LOG(1+_xlpm.size)*_xlpm.F)</f>
        <v>0.12375750031490608</v>
      </c>
      <c r="V611" s="14">
        <f>_xlfn.LET(_xlpm.a,T611,_xlpm.b,R611,2*_xlpm.a*_xlpm.b/(_xlpm.a+_xlpm.b))</f>
        <v>0.33333333333333331</v>
      </c>
      <c r="W611" s="14">
        <f>_xlfn.LET(_xlpm.p,R611,_xlpm.q,T611,LOG(_xlpm.p/_xlpm.q))</f>
        <v>-0.14612803567823809</v>
      </c>
      <c r="X611" s="2"/>
      <c r="AC611" s="2"/>
      <c r="AH611" s="2"/>
      <c r="AI611" s="2"/>
    </row>
    <row r="612" spans="1:35">
      <c r="A612" s="1" t="str">
        <f>_xlfn.LET(_xlpm.sep," : ",CONCATENATE(O612,_xlpm.sep,P612))</f>
        <v>~ush~ : [ʌʃ]</v>
      </c>
      <c r="B612" s="1">
        <f>_xlfn.LET(_xlpm.d,$G612,_xlpm.k,_xlfn.CONCAT(LEFT(TRIM(B$1),1),"*"),COUNTIF(_xlpm.d,_xlpm.k))</f>
        <v>0</v>
      </c>
      <c r="C612" s="1">
        <f>_xlfn.LET(_xlpm.d,$G612,_xlpm.k,_xlfn.CONCAT(LEFT(TRIM(C$1),1),"*"),COUNTIF(_xlpm.d,_xlpm.k))</f>
        <v>0</v>
      </c>
      <c r="D612" s="1">
        <f>_xlfn.LET(_xlpm.d,$G612,_xlpm.k,_xlfn.CONCAT(LEFT(TRIM(D$1),1),"*"),COUNTIF(_xlpm.d,_xlpm.k))</f>
        <v>0</v>
      </c>
      <c r="E612" s="1">
        <f>LOG(F612+1,10)</f>
        <v>0.69897000433601875</v>
      </c>
      <c r="F612" s="7">
        <v>4</v>
      </c>
      <c r="G612" s="9" t="s">
        <v>1841</v>
      </c>
      <c r="H612" s="4">
        <f>F612/freq.sum.r6e</f>
        <v>3.1867431485022306E-4</v>
      </c>
      <c r="I612" s="4" t="str">
        <f>_xlfn.LET(_xlpm.sep,":",_xlpm.w,$G612,LEFT(_xlpm.w,FIND(_xlpm.sep,_xlpm.w)-1))</f>
        <v>ʌʃ</v>
      </c>
      <c r="J612" s="4" t="str">
        <f>_xlfn.LET(_xlpm.sep,":",_xlpm.w,$G612,RIGHT(_xlpm.w,LEN(_xlpm.w)-FIND(_xlpm.sep,_xlpm.w)))</f>
        <v>ush</v>
      </c>
      <c r="K612" s="10">
        <f>_xlfn.LET(_xlpm.w,I612,LEN(_xlpm.w))</f>
        <v>2</v>
      </c>
      <c r="L612" s="10">
        <f>_xlfn.LET(_xlpm.w,J612,LEN(_xlpm.w))</f>
        <v>3</v>
      </c>
      <c r="M612" s="10">
        <f>_xlfn.LET(_xlpm.a,K612,_xlpm.b,L612,MAX(_xlpm.a,_xlpm.b))</f>
        <v>3</v>
      </c>
      <c r="N612" s="10">
        <f>_xlfn.LET(_xlpm.d,(K612,L612),MAX(_xlpm.d)-MIN(_xlpm.d))</f>
        <v>1</v>
      </c>
      <c r="O612" s="1" t="str">
        <f>_xlfn.LET(_xlpm.sep,":",_xlpm.w,$G612,_xlfn.CONCAT("~",RIGHT(_xlpm.w,LEN(_xlpm.w)-FIND(_xlpm.sep,_xlpm.w)),"~"))</f>
        <v>~ush~</v>
      </c>
      <c r="P612" s="1" t="str">
        <f>_xlfn.LET(_xlpm.sep,":",_xlpm.w,$G612,_xlfn.CONCAT("[",LEFT(_xlpm.w,FIND(_xlpm.sep,_xlpm.w)-1),"]"))</f>
        <v>[ʌʃ]</v>
      </c>
      <c r="Q612" s="14" cm="1">
        <f t="array" ref="Q612">SUM(_xlfn._xlws.FILTER($H$2:$H$2300,_xlfn.MAP($O$2:$O$2300,_xlfn.LAMBDA(_xlpm.x,_xlpm.x=$O612))))</f>
        <v>5.5768005098789041E-4</v>
      </c>
      <c r="R612" s="14">
        <f>$H612/Q612</f>
        <v>0.5714285714285714</v>
      </c>
      <c r="S612" s="14" cm="1">
        <f t="array" ref="S612">SUM(_xlfn._xlws.FILTER($H$2:$H$2300,_xlfn.MAP($P$2:$P$2300,_xlfn.LAMBDA(_xlpm.x,_xlpm.x=$P612))))</f>
        <v>3.9834289356277883E-4</v>
      </c>
      <c r="T612" s="14">
        <f>$H612/S612</f>
        <v>0.8</v>
      </c>
      <c r="U612" s="14">
        <f>_xlfn.LET(_xlpm.freq,F612,_xlpm.size,M612+1,_xlpm.F,V612,LOG(1+_xlpm.freq)*LOG(1+_xlpm.size)*_xlpm.F)</f>
        <v>0.32570604464099612</v>
      </c>
      <c r="V612" s="14">
        <f>_xlfn.LET(_xlpm.a,T612,_xlpm.b,R612,2*_xlpm.a*_xlpm.b/(_xlpm.a+_xlpm.b))</f>
        <v>0.66666666666666663</v>
      </c>
      <c r="W612" s="14">
        <f>_xlfn.LET(_xlpm.p,R612,_xlpm.q,T612,LOG(_xlpm.p/_xlpm.q))</f>
        <v>-0.14612803567823809</v>
      </c>
      <c r="X612" s="2"/>
      <c r="AC612" s="2"/>
      <c r="AH612" s="2"/>
      <c r="AI612" s="2"/>
    </row>
    <row r="613" spans="1:35">
      <c r="A613" s="1" t="str">
        <f>_xlfn.LET(_xlpm.sep," : ",CONCATENATE(O613,_xlpm.sep,P613))</f>
        <v>~ign~ : [əɡn]</v>
      </c>
      <c r="B613" s="1">
        <f>_xlfn.LET(_xlpm.d,$G613,_xlpm.k,_xlfn.CONCAT(LEFT(TRIM(B$1),1),"*"),COUNTIF(_xlpm.d,_xlpm.k))</f>
        <v>0</v>
      </c>
      <c r="C613" s="1">
        <f>_xlfn.LET(_xlpm.d,$G613,_xlpm.k,_xlfn.CONCAT(LEFT(TRIM(C$1),1),"*"),COUNTIF(_xlpm.d,_xlpm.k))</f>
        <v>0</v>
      </c>
      <c r="D613" s="1">
        <f>_xlfn.LET(_xlpm.d,$G613,_xlpm.k,_xlfn.CONCAT(LEFT(TRIM(D$1),1),"*"),COUNTIF(_xlpm.d,_xlpm.k))</f>
        <v>0</v>
      </c>
      <c r="E613" s="1">
        <f>LOG(F613+1,10)</f>
        <v>0.30102999566398114</v>
      </c>
      <c r="F613" s="7">
        <v>1</v>
      </c>
      <c r="G613" s="9" t="s">
        <v>1964</v>
      </c>
      <c r="H613" s="4">
        <f>F613/freq.sum.r6e</f>
        <v>7.9668578712555765E-5</v>
      </c>
      <c r="I613" s="1" t="str">
        <f>_xlfn.LET(_xlpm.sep,":",_xlpm.w,$G613,LEFT(_xlpm.w,FIND(_xlpm.sep,_xlpm.w)-1))</f>
        <v>əɡn</v>
      </c>
      <c r="J613" s="1" t="str">
        <f>_xlfn.LET(_xlpm.sep,":",_xlpm.w,$G613,RIGHT(_xlpm.w,LEN(_xlpm.w)-FIND(_xlpm.sep,_xlpm.w)))</f>
        <v>ign</v>
      </c>
      <c r="K613" s="10">
        <f>_xlfn.LET(_xlpm.w,I613,LEN(_xlpm.w))</f>
        <v>3</v>
      </c>
      <c r="L613" s="10">
        <f>_xlfn.LET(_xlpm.w,J613,LEN(_xlpm.w))</f>
        <v>3</v>
      </c>
      <c r="M613" s="10">
        <f>_xlfn.LET(_xlpm.a,K613,_xlpm.b,L613,MAX(_xlpm.a,_xlpm.b))</f>
        <v>3</v>
      </c>
      <c r="N613" s="10">
        <f>_xlfn.LET(_xlpm.d,(K613,L613),MAX(_xlpm.d)-MIN(_xlpm.d))</f>
        <v>0</v>
      </c>
      <c r="O613" s="1" t="str">
        <f>_xlfn.LET(_xlpm.sep,":",_xlpm.w,$G613,_xlfn.CONCAT("~",RIGHT(_xlpm.w,LEN(_xlpm.w)-FIND(_xlpm.sep,_xlpm.w)),"~"))</f>
        <v>~ign~</v>
      </c>
      <c r="P613" s="1" t="str">
        <f>_xlfn.LET(_xlpm.sep,":",_xlpm.w,$G613,_xlfn.CONCAT("[",LEFT(_xlpm.w,FIND(_xlpm.sep,_xlpm.w)-1),"]"))</f>
        <v>[əɡn]</v>
      </c>
      <c r="Q613" s="14" cm="1">
        <f t="array" ref="Q613">SUM(_xlfn._xlws.FILTER($H$2:$H$2302,_xlfn.MAP($O$2:$O$2302,_xlfn.LAMBDA(_xlpm.x,_xlpm.x=$O613))))</f>
        <v>5.5768005098789041E-4</v>
      </c>
      <c r="R613" s="14">
        <f>$H613/Q613</f>
        <v>0.14285714285714285</v>
      </c>
      <c r="S613" s="14" cm="1">
        <f t="array" ref="S613">SUM(_xlfn._xlws.FILTER($H$2:$H$2302,_xlfn.MAP($P$2:$P$2302,_xlfn.LAMBDA(_xlpm.x,_xlpm.x=$P613))))</f>
        <v>3.9834289356277883E-4</v>
      </c>
      <c r="T613" s="14">
        <f>$H613/S613</f>
        <v>0.2</v>
      </c>
      <c r="U613" s="14">
        <f>_xlfn.LET(_xlpm.freq,F613,_xlpm.size,M613+1,_xlpm.F,V613,LOG(1+_xlpm.freq)*LOG(1+_xlpm.size)*_xlpm.F)</f>
        <v>3.5068489562420778E-2</v>
      </c>
      <c r="V613" s="14">
        <f>_xlfn.LET(_xlpm.a,T613,_xlpm.b,R613,2*_xlpm.a*_xlpm.b/(_xlpm.a+_xlpm.b))</f>
        <v>0.16666666666666666</v>
      </c>
      <c r="W613" s="14">
        <f>_xlfn.LET(_xlpm.p,R613,_xlpm.q,T613,LOG(_xlpm.p/_xlpm.q))</f>
        <v>-0.14612803567823809</v>
      </c>
      <c r="X613" s="2"/>
      <c r="AC613" s="2"/>
      <c r="AH613" s="2"/>
      <c r="AI613" s="2"/>
    </row>
    <row r="614" spans="1:35">
      <c r="A614" s="1" t="str">
        <f>_xlfn.LET(_xlpm.sep," : ",CONCATENATE(O614,_xlpm.sep,P614))</f>
        <v>~ict~ : [ɪkt]</v>
      </c>
      <c r="B614" s="1">
        <f>_xlfn.LET(_xlpm.d,$G614,_xlpm.k,_xlfn.CONCAT(LEFT(TRIM(B$1),1),"*"),COUNTIF(_xlpm.d,_xlpm.k))</f>
        <v>0</v>
      </c>
      <c r="C614" s="1">
        <f>_xlfn.LET(_xlpm.d,$G614,_xlpm.k,_xlfn.CONCAT(LEFT(TRIM(C$1),1),"*"),COUNTIF(_xlpm.d,_xlpm.k))</f>
        <v>0</v>
      </c>
      <c r="D614" s="1">
        <f>_xlfn.LET(_xlpm.d,$G614,_xlpm.k,_xlfn.CONCAT(LEFT(TRIM(D$1),1),"*"),COUNTIF(_xlpm.d,_xlpm.k))</f>
        <v>0</v>
      </c>
      <c r="E614" s="1">
        <f>LOG(F614+1,10)</f>
        <v>0.60205999132796229</v>
      </c>
      <c r="F614" s="7">
        <v>3</v>
      </c>
      <c r="G614" s="9" t="s">
        <v>1030</v>
      </c>
      <c r="H614" s="4">
        <f>F614/freq.sum.r6e</f>
        <v>2.390057361376673E-4</v>
      </c>
      <c r="I614" s="4" t="str">
        <f>_xlfn.LET(_xlpm.sep,":",_xlpm.w,$G614,LEFT(_xlpm.w,FIND(_xlpm.sep,_xlpm.w)-1))</f>
        <v>ɪkt</v>
      </c>
      <c r="J614" s="4" t="str">
        <f>_xlfn.LET(_xlpm.sep,":",_xlpm.w,$G614,RIGHT(_xlpm.w,LEN(_xlpm.w)-FIND(_xlpm.sep,_xlpm.w)))</f>
        <v>ict</v>
      </c>
      <c r="K614" s="10">
        <f>_xlfn.LET(_xlpm.w,I614,LEN(_xlpm.w))</f>
        <v>3</v>
      </c>
      <c r="L614" s="10">
        <f>_xlfn.LET(_xlpm.w,J614,LEN(_xlpm.w))</f>
        <v>3</v>
      </c>
      <c r="M614" s="10">
        <f>_xlfn.LET(_xlpm.a,K614,_xlpm.b,L614,MAX(_xlpm.a,_xlpm.b))</f>
        <v>3</v>
      </c>
      <c r="N614" s="10">
        <f>_xlfn.LET(_xlpm.d,(K614,L614),MAX(_xlpm.d)-MIN(_xlpm.d))</f>
        <v>0</v>
      </c>
      <c r="O614" s="1" t="str">
        <f>_xlfn.LET(_xlpm.sep,":",_xlpm.w,$G614,_xlfn.CONCAT("~",RIGHT(_xlpm.w,LEN(_xlpm.w)-FIND(_xlpm.sep,_xlpm.w)),"~"))</f>
        <v>~ict~</v>
      </c>
      <c r="P614" s="1" t="str">
        <f>_xlfn.LET(_xlpm.sep,":",_xlpm.w,$G614,_xlfn.CONCAT("[",LEFT(_xlpm.w,FIND(_xlpm.sep,_xlpm.w)-1),"]"))</f>
        <v>[ɪkt]</v>
      </c>
      <c r="Q614" s="14" cm="1">
        <f t="array" ref="Q614">SUM(_xlfn._xlws.FILTER($H$2:$H$2300,_xlfn.MAP($O$2:$O$2300,_xlfn.LAMBDA(_xlpm.x,_xlpm.x=$O614))))</f>
        <v>5.5768005098789041E-4</v>
      </c>
      <c r="R614" s="14">
        <f>$H614/Q614</f>
        <v>0.42857142857142855</v>
      </c>
      <c r="S614" s="14" cm="1">
        <f t="array" ref="S614">SUM(_xlfn._xlws.FILTER($H$2:$H$2300,_xlfn.MAP($P$2:$P$2300,_xlfn.LAMBDA(_xlpm.x,_xlpm.x=$P614))))</f>
        <v>3.9834289356277883E-4</v>
      </c>
      <c r="T614" s="14">
        <f>$H614/S614</f>
        <v>0.6</v>
      </c>
      <c r="U614" s="14">
        <f>_xlfn.LET(_xlpm.freq,F614,_xlpm.size,M614+1,_xlpm.F,V614,LOG(1+_xlpm.freq)*LOG(1+_xlpm.size)*_xlpm.F)</f>
        <v>0.21041093737452468</v>
      </c>
      <c r="V614" s="14">
        <f>_xlfn.LET(_xlpm.a,T614,_xlpm.b,R614,2*_xlpm.a*_xlpm.b/(_xlpm.a+_xlpm.b))</f>
        <v>0.5</v>
      </c>
      <c r="W614" s="14">
        <f>_xlfn.LET(_xlpm.p,R614,_xlpm.q,T614,LOG(_xlpm.p/_xlpm.q))</f>
        <v>-0.14612803567823801</v>
      </c>
      <c r="X614" s="2"/>
      <c r="AC614" s="2"/>
      <c r="AH614" s="2"/>
      <c r="AI614" s="2"/>
    </row>
    <row r="615" spans="1:35">
      <c r="A615" s="1" t="str">
        <f>_xlfn.LET(_xlpm.sep," : ",CONCATENATE(O615,_xlpm.sep,P615))</f>
        <v>~ond~ : [ʌnd]</v>
      </c>
      <c r="B615" s="1">
        <f>_xlfn.LET(_xlpm.d,$G615,_xlpm.k,_xlfn.CONCAT(LEFT(TRIM(B$1),1),"*"),COUNTIF(_xlpm.d,_xlpm.k))</f>
        <v>0</v>
      </c>
      <c r="C615" s="1">
        <f>_xlfn.LET(_xlpm.d,$G615,_xlpm.k,_xlfn.CONCAT(LEFT(TRIM(C$1),1),"*"),COUNTIF(_xlpm.d,_xlpm.k))</f>
        <v>0</v>
      </c>
      <c r="D615" s="1">
        <f>_xlfn.LET(_xlpm.d,$G615,_xlpm.k,_xlfn.CONCAT(LEFT(TRIM(D$1),1),"*"),COUNTIF(_xlpm.d,_xlpm.k))</f>
        <v>0</v>
      </c>
      <c r="E615" s="1">
        <f>LOG(F615+1,10)</f>
        <v>0.60205999132796229</v>
      </c>
      <c r="F615" s="7">
        <v>3</v>
      </c>
      <c r="G615" s="9" t="s">
        <v>1285</v>
      </c>
      <c r="H615" s="4">
        <f>F615/freq.sum.r6e</f>
        <v>2.390057361376673E-4</v>
      </c>
      <c r="I615" s="1" t="str">
        <f>_xlfn.LET(_xlpm.sep,":",_xlpm.w,$G615,LEFT(_xlpm.w,FIND(_xlpm.sep,_xlpm.w)-1))</f>
        <v>ʌnd</v>
      </c>
      <c r="J615" s="1" t="str">
        <f>_xlfn.LET(_xlpm.sep,":",_xlpm.w,$G615,RIGHT(_xlpm.w,LEN(_xlpm.w)-FIND(_xlpm.sep,_xlpm.w)))</f>
        <v>ond</v>
      </c>
      <c r="K615" s="10">
        <f>_xlfn.LET(_xlpm.w,I615,LEN(_xlpm.w))</f>
        <v>3</v>
      </c>
      <c r="L615" s="10">
        <f>_xlfn.LET(_xlpm.w,J615,LEN(_xlpm.w))</f>
        <v>3</v>
      </c>
      <c r="M615" s="10">
        <f>_xlfn.LET(_xlpm.a,K615,_xlpm.b,L615,MAX(_xlpm.a,_xlpm.b))</f>
        <v>3</v>
      </c>
      <c r="N615" s="10">
        <f>_xlfn.LET(_xlpm.d,(K615,L615),MAX(_xlpm.d)-MIN(_xlpm.d))</f>
        <v>0</v>
      </c>
      <c r="O615" s="1" t="str">
        <f>_xlfn.LET(_xlpm.sep,":",_xlpm.w,$G615,_xlfn.CONCAT("~",RIGHT(_xlpm.w,LEN(_xlpm.w)-FIND(_xlpm.sep,_xlpm.w)),"~"))</f>
        <v>~ond~</v>
      </c>
      <c r="P615" s="1" t="str">
        <f>_xlfn.LET(_xlpm.sep,":",_xlpm.w,$G615,_xlfn.CONCAT("[",LEFT(_xlpm.w,FIND(_xlpm.sep,_xlpm.w)-1),"]"))</f>
        <v>[ʌnd]</v>
      </c>
      <c r="Q615" s="14" cm="1">
        <f t="array" ref="Q615">SUM(_xlfn._xlws.FILTER($H$2:$H$2300,_xlfn.MAP($O$2:$O$2300,_xlfn.LAMBDA(_xlpm.x,_xlpm.x=$O615))))</f>
        <v>1.1153601019757808E-3</v>
      </c>
      <c r="R615" s="14">
        <f>$H615/Q615</f>
        <v>0.21428571428571427</v>
      </c>
      <c r="S615" s="14" cm="1">
        <f t="array" ref="S615">SUM(_xlfn._xlws.FILTER($H$2:$H$2300,_xlfn.MAP($P$2:$P$2300,_xlfn.LAMBDA(_xlpm.x,_xlpm.x=$P615))))</f>
        <v>7.9668578712555776E-4</v>
      </c>
      <c r="T615" s="14">
        <f>$H615/S615</f>
        <v>0.29999999999999993</v>
      </c>
      <c r="U615" s="14">
        <f>_xlfn.LET(_xlpm.freq,F615,_xlpm.size,M615+1,_xlpm.F,V615,LOG(1+_xlpm.freq)*LOG(1+_xlpm.size)*_xlpm.F)</f>
        <v>0.10520546868726231</v>
      </c>
      <c r="V615" s="14">
        <f>_xlfn.LET(_xlpm.a,T615,_xlpm.b,R615,2*_xlpm.a*_xlpm.b/(_xlpm.a+_xlpm.b))</f>
        <v>0.24999999999999994</v>
      </c>
      <c r="W615" s="14">
        <f>_xlfn.LET(_xlpm.p,R615,_xlpm.q,T615,LOG(_xlpm.p/_xlpm.q))</f>
        <v>-0.14612803567823796</v>
      </c>
      <c r="X615" s="2"/>
      <c r="AC615" s="2"/>
      <c r="AH615" s="2"/>
      <c r="AI615" s="2"/>
    </row>
    <row r="616" spans="1:35">
      <c r="A616" s="1" t="str">
        <f>_xlfn.LET(_xlpm.sep," : ",CONCATENATE(O616,_xlpm.sep,P616))</f>
        <v>~og~ : [əɡ]</v>
      </c>
      <c r="B616" s="1">
        <f>_xlfn.LET(_xlpm.d,$G616,_xlpm.k,_xlfn.CONCAT(LEFT(TRIM(B$1),1),"*"),COUNTIF(_xlpm.d,_xlpm.k))</f>
        <v>0</v>
      </c>
      <c r="C616" s="1">
        <f>_xlfn.LET(_xlpm.d,$G616,_xlpm.k,_xlfn.CONCAT(LEFT(TRIM(C$1),1),"*"),COUNTIF(_xlpm.d,_xlpm.k))</f>
        <v>0</v>
      </c>
      <c r="D616" s="1">
        <f>_xlfn.LET(_xlpm.d,$G616,_xlpm.k,_xlfn.CONCAT(LEFT(TRIM(D$1),1),"*"),COUNTIF(_xlpm.d,_xlpm.k))</f>
        <v>0</v>
      </c>
      <c r="E616" s="1">
        <f>LOG(F616+1,10)</f>
        <v>0.60205999132796229</v>
      </c>
      <c r="F616" s="7">
        <v>3</v>
      </c>
      <c r="G616" s="9" t="s">
        <v>1798</v>
      </c>
      <c r="H616" s="4">
        <f>F616/freq.sum.r6e</f>
        <v>2.390057361376673E-4</v>
      </c>
      <c r="I616" s="1" t="str">
        <f>_xlfn.LET(_xlpm.sep,":",_xlpm.w,$G616,LEFT(_xlpm.w,FIND(_xlpm.sep,_xlpm.w)-1))</f>
        <v>əɡ</v>
      </c>
      <c r="J616" s="1" t="str">
        <f>_xlfn.LET(_xlpm.sep,":",_xlpm.w,$G616,RIGHT(_xlpm.w,LEN(_xlpm.w)-FIND(_xlpm.sep,_xlpm.w)))</f>
        <v>og</v>
      </c>
      <c r="K616" s="10">
        <f>_xlfn.LET(_xlpm.w,I616,LEN(_xlpm.w))</f>
        <v>2</v>
      </c>
      <c r="L616" s="10">
        <f>_xlfn.LET(_xlpm.w,J616,LEN(_xlpm.w))</f>
        <v>2</v>
      </c>
      <c r="M616" s="10">
        <f>_xlfn.LET(_xlpm.a,K616,_xlpm.b,L616,MAX(_xlpm.a,_xlpm.b))</f>
        <v>2</v>
      </c>
      <c r="N616" s="10">
        <f>_xlfn.LET(_xlpm.d,(K616,L616),MAX(_xlpm.d)-MIN(_xlpm.d))</f>
        <v>0</v>
      </c>
      <c r="O616" s="1" t="str">
        <f>_xlfn.LET(_xlpm.sep,":",_xlpm.w,$G616,_xlfn.CONCAT("~",RIGHT(_xlpm.w,LEN(_xlpm.w)-FIND(_xlpm.sep,_xlpm.w)),"~"))</f>
        <v>~og~</v>
      </c>
      <c r="P616" s="1" t="str">
        <f>_xlfn.LET(_xlpm.sep,":",_xlpm.w,$G616,_xlfn.CONCAT("[",LEFT(_xlpm.w,FIND(_xlpm.sep,_xlpm.w)-1),"]"))</f>
        <v>[əɡ]</v>
      </c>
      <c r="Q616" s="14" cm="1">
        <f t="array" ref="Q616">SUM(_xlfn._xlws.FILTER($H$2:$H$2302,_xlfn.MAP($O$2:$O$2302,_xlfn.LAMBDA(_xlpm.x,_xlpm.x=$O616))))</f>
        <v>1.1153601019757808E-3</v>
      </c>
      <c r="R616" s="14">
        <f>$H616/Q616</f>
        <v>0.21428571428571427</v>
      </c>
      <c r="S616" s="14" cm="1">
        <f t="array" ref="S616">SUM(_xlfn._xlws.FILTER($H$2:$H$2302,_xlfn.MAP($P$2:$P$2302,_xlfn.LAMBDA(_xlpm.x,_xlpm.x=$P616))))</f>
        <v>7.9668578712555776E-4</v>
      </c>
      <c r="T616" s="14">
        <f>$H616/S616</f>
        <v>0.29999999999999993</v>
      </c>
      <c r="U616" s="14">
        <f>_xlfn.LET(_xlpm.freq,F616,_xlpm.size,M616+1,_xlpm.F,V616,LOG(1+_xlpm.freq)*LOG(1+_xlpm.size)*_xlpm.F)</f>
        <v>9.0619058289456531E-2</v>
      </c>
      <c r="V616" s="14">
        <f>_xlfn.LET(_xlpm.a,T616,_xlpm.b,R616,2*_xlpm.a*_xlpm.b/(_xlpm.a+_xlpm.b))</f>
        <v>0.24999999999999994</v>
      </c>
      <c r="W616" s="14">
        <f>_xlfn.LET(_xlpm.p,R616,_xlpm.q,T616,LOG(_xlpm.p/_xlpm.q))</f>
        <v>-0.14612803567823796</v>
      </c>
      <c r="X616" s="2"/>
      <c r="AC616" s="2"/>
      <c r="AH616" s="2"/>
      <c r="AI616" s="2"/>
    </row>
    <row r="617" spans="1:35">
      <c r="A617" s="1" t="str">
        <f>_xlfn.LET(_xlpm.sep," : ",CONCATENATE(O617,_xlpm.sep,P617))</f>
        <v>~ost~ : [oʊst]</v>
      </c>
      <c r="B617" s="1">
        <f>_xlfn.LET(_xlpm.d,$G617,_xlpm.k,_xlfn.CONCAT(LEFT(TRIM(B$1),1),"*"),COUNTIF(_xlpm.d,_xlpm.k))</f>
        <v>0</v>
      </c>
      <c r="C617" s="1">
        <f>_xlfn.LET(_xlpm.d,$G617,_xlpm.k,_xlfn.CONCAT(LEFT(TRIM(C$1),1),"*"),COUNTIF(_xlpm.d,_xlpm.k))</f>
        <v>0</v>
      </c>
      <c r="D617" s="1">
        <f>_xlfn.LET(_xlpm.d,$G617,_xlpm.k,_xlfn.CONCAT(LEFT(TRIM(D$1),1),"*"),COUNTIF(_xlpm.d,_xlpm.k))</f>
        <v>0</v>
      </c>
      <c r="E617" s="1">
        <f>LOG(F617+1,10)</f>
        <v>0.77815125038364352</v>
      </c>
      <c r="F617" s="7">
        <v>5</v>
      </c>
      <c r="G617" s="9" t="s">
        <v>721</v>
      </c>
      <c r="H617" s="4">
        <f>F617/freq.sum.r6e</f>
        <v>3.9834289356277883E-4</v>
      </c>
      <c r="I617" s="1" t="str">
        <f>_xlfn.LET(_xlpm.sep,":",_xlpm.w,$G617,LEFT(_xlpm.w,FIND(_xlpm.sep,_xlpm.w)-1))</f>
        <v>oʊst</v>
      </c>
      <c r="J617" s="1" t="str">
        <f>_xlfn.LET(_xlpm.sep,":",_xlpm.w,$G617,RIGHT(_xlpm.w,LEN(_xlpm.w)-FIND(_xlpm.sep,_xlpm.w)))</f>
        <v>ost</v>
      </c>
      <c r="K617" s="10">
        <f>_xlfn.LET(_xlpm.w,I617,LEN(_xlpm.w))</f>
        <v>4</v>
      </c>
      <c r="L617" s="10">
        <f>_xlfn.LET(_xlpm.w,J617,LEN(_xlpm.w))</f>
        <v>3</v>
      </c>
      <c r="M617" s="10">
        <f>_xlfn.LET(_xlpm.a,K617,_xlpm.b,L617,MAX(_xlpm.a,_xlpm.b))</f>
        <v>4</v>
      </c>
      <c r="N617" s="10">
        <f>_xlfn.LET(_xlpm.d,(K617,L617),MAX(_xlpm.d)-MIN(_xlpm.d))</f>
        <v>1</v>
      </c>
      <c r="O617" s="1" t="str">
        <f>_xlfn.LET(_xlpm.sep,":",_xlpm.w,$G617,_xlfn.CONCAT("~",RIGHT(_xlpm.w,LEN(_xlpm.w)-FIND(_xlpm.sep,_xlpm.w)),"~"))</f>
        <v>~ost~</v>
      </c>
      <c r="P617" s="1" t="str">
        <f>_xlfn.LET(_xlpm.sep,":",_xlpm.w,$G617,_xlfn.CONCAT("[",LEFT(_xlpm.w,FIND(_xlpm.sep,_xlpm.w)-1),"]"))</f>
        <v>[oʊst]</v>
      </c>
      <c r="Q617" s="14" cm="1">
        <f t="array" ref="Q617">SUM(_xlfn._xlws.FILTER($H$2:$H$2302,_xlfn.MAP($O$2:$O$2302,_xlfn.LAMBDA(_xlpm.x,_xlpm.x=$O617))))</f>
        <v>8.7635436583811347E-4</v>
      </c>
      <c r="R617" s="14">
        <f>$H617/Q617</f>
        <v>0.45454545454545453</v>
      </c>
      <c r="S617" s="14" cm="1">
        <f t="array" ref="S617">SUM(_xlfn._xlws.FILTER($H$2:$H$2302,_xlfn.MAP($P$2:$P$2302,_xlfn.LAMBDA(_xlpm.x,_xlpm.x=$P617))))</f>
        <v>6.3734862970044612E-4</v>
      </c>
      <c r="T617" s="14">
        <f>$H617/S617</f>
        <v>0.625</v>
      </c>
      <c r="U617" s="14">
        <f>_xlfn.LET(_xlpm.freq,F617,_xlpm.size,M617+1,_xlpm.F,V617,LOG(1+_xlpm.freq)*LOG(1+_xlpm.size)*_xlpm.F)</f>
        <v>0.31869440445980424</v>
      </c>
      <c r="V617" s="14">
        <f>_xlfn.LET(_xlpm.a,T617,_xlpm.b,R617,2*_xlpm.a*_xlpm.b/(_xlpm.a+_xlpm.b))</f>
        <v>0.52631578947368418</v>
      </c>
      <c r="W617" s="14">
        <f>_xlfn.LET(_xlpm.p,R617,_xlpm.q,T617,LOG(_xlpm.p/_xlpm.q))</f>
        <v>-0.13830269816628143</v>
      </c>
      <c r="X617" s="2"/>
      <c r="AC617" s="2"/>
      <c r="AH617" s="2"/>
      <c r="AI617" s="2"/>
    </row>
    <row r="618" spans="1:35">
      <c r="A618" s="1" t="str">
        <f>_xlfn.LET(_xlpm.sep," : ",CONCATENATE(O618,_xlpm.sep,P618))</f>
        <v>~ong~ : [ɔŋ]</v>
      </c>
      <c r="B618" s="1">
        <f>_xlfn.LET(_xlpm.d,$G618,_xlpm.k,_xlfn.CONCAT(LEFT(TRIM(B$1),1),"*"),COUNTIF(_xlpm.d,_xlpm.k))</f>
        <v>0</v>
      </c>
      <c r="C618" s="1">
        <f>_xlfn.LET(_xlpm.d,$G618,_xlpm.k,_xlfn.CONCAT(LEFT(TRIM(C$1),1),"*"),COUNTIF(_xlpm.d,_xlpm.k))</f>
        <v>0</v>
      </c>
      <c r="D618" s="1">
        <f>_xlfn.LET(_xlpm.d,$G618,_xlpm.k,_xlfn.CONCAT(LEFT(TRIM(D$1),1),"*"),COUNTIF(_xlpm.d,_xlpm.k))</f>
        <v>0</v>
      </c>
      <c r="E618" s="1">
        <f>LOG(F618+1,10)</f>
        <v>0.95424250943932487</v>
      </c>
      <c r="F618" s="7">
        <v>8</v>
      </c>
      <c r="G618" s="9" t="s">
        <v>1799</v>
      </c>
      <c r="H618" s="4">
        <f>F618/freq.sum.r6e</f>
        <v>6.3734862970044612E-4</v>
      </c>
      <c r="I618" s="4" t="str">
        <f>_xlfn.LET(_xlpm.sep,":",_xlpm.w,$G618,LEFT(_xlpm.w,FIND(_xlpm.sep,_xlpm.w)-1))</f>
        <v>ɔŋ</v>
      </c>
      <c r="J618" s="4" t="str">
        <f>_xlfn.LET(_xlpm.sep,":",_xlpm.w,$G618,RIGHT(_xlpm.w,LEN(_xlpm.w)-FIND(_xlpm.sep,_xlpm.w)))</f>
        <v>ong</v>
      </c>
      <c r="K618" s="10">
        <f>_xlfn.LET(_xlpm.w,I618,LEN(_xlpm.w))</f>
        <v>2</v>
      </c>
      <c r="L618" s="10">
        <f>_xlfn.LET(_xlpm.w,J618,LEN(_xlpm.w))</f>
        <v>3</v>
      </c>
      <c r="M618" s="10">
        <f>_xlfn.LET(_xlpm.a,K618,_xlpm.b,L618,MAX(_xlpm.a,_xlpm.b))</f>
        <v>3</v>
      </c>
      <c r="N618" s="10">
        <f>_xlfn.LET(_xlpm.d,(K618,L618),MAX(_xlpm.d)-MIN(_xlpm.d))</f>
        <v>1</v>
      </c>
      <c r="O618" s="1" t="str">
        <f>_xlfn.LET(_xlpm.sep,":",_xlpm.w,$G618,_xlfn.CONCAT("~",RIGHT(_xlpm.w,LEN(_xlpm.w)-FIND(_xlpm.sep,_xlpm.w)),"~"))</f>
        <v>~ong~</v>
      </c>
      <c r="P618" s="1" t="str">
        <f>_xlfn.LET(_xlpm.sep,":",_xlpm.w,$G618,_xlfn.CONCAT("[",LEFT(_xlpm.w,FIND(_xlpm.sep,_xlpm.w)-1),"]"))</f>
        <v>[ɔŋ]</v>
      </c>
      <c r="Q618" s="14" cm="1">
        <f t="array" ref="Q618">SUM(_xlfn._xlws.FILTER($H$2:$H$2300,_xlfn.MAP($O$2:$O$2300,_xlfn.LAMBDA(_xlpm.x,_xlpm.x=$O618))))</f>
        <v>8.7635436583811347E-4</v>
      </c>
      <c r="R618" s="14">
        <f>$H618/Q618</f>
        <v>0.72727272727272718</v>
      </c>
      <c r="S618" s="14" cm="1">
        <f t="array" ref="S618">SUM(_xlfn._xlws.FILTER($H$2:$H$2300,_xlfn.MAP($P$2:$P$2300,_xlfn.LAMBDA(_xlpm.x,_xlpm.x=$P618))))</f>
        <v>6.3734862970044612E-4</v>
      </c>
      <c r="T618" s="14">
        <f>$H618/S618</f>
        <v>1</v>
      </c>
      <c r="U618" s="14">
        <f>_xlfn.LET(_xlpm.freq,F618,_xlpm.size,M618+1,_xlpm.F,V618,LOG(1+_xlpm.freq)*LOG(1+_xlpm.size)*_xlpm.F)</f>
        <v>0.56167317133508921</v>
      </c>
      <c r="V618" s="14">
        <f>_xlfn.LET(_xlpm.a,T618,_xlpm.b,R618,2*_xlpm.a*_xlpm.b/(_xlpm.a+_xlpm.b))</f>
        <v>0.84210526315789469</v>
      </c>
      <c r="W618" s="14">
        <f>_xlfn.LET(_xlpm.p,R618,_xlpm.q,T618,LOG(_xlpm.p/_xlpm.q))</f>
        <v>-0.13830269816628152</v>
      </c>
      <c r="X618" s="2"/>
      <c r="AC618" s="2"/>
      <c r="AH618" s="2"/>
      <c r="AI618" s="2"/>
    </row>
    <row r="619" spans="1:35">
      <c r="A619" s="1" t="str">
        <f>_xlfn.LET(_xlpm.sep," : ",CONCATENATE(O619,_xlpm.sep,P619))</f>
        <v>~and~ : [ænd]</v>
      </c>
      <c r="B619" s="1">
        <f>_xlfn.LET(_xlpm.d,$G619,_xlpm.k,_xlfn.CONCAT(LEFT(TRIM(B$1),1),"*"),COUNTIF(_xlpm.d,_xlpm.k))</f>
        <v>0</v>
      </c>
      <c r="C619" s="1">
        <f>_xlfn.LET(_xlpm.d,$G619,_xlpm.k,_xlfn.CONCAT(LEFT(TRIM(C$1),1),"*"),COUNTIF(_xlpm.d,_xlpm.k))</f>
        <v>0</v>
      </c>
      <c r="D619" s="1">
        <f>_xlfn.LET(_xlpm.d,$G619,_xlpm.k,_xlfn.CONCAT(LEFT(TRIM(D$1),1),"*"),COUNTIF(_xlpm.d,_xlpm.k))</f>
        <v>0</v>
      </c>
      <c r="E619" s="1">
        <f>LOG(F619+1,10)</f>
        <v>1.4313637641589871</v>
      </c>
      <c r="F619" s="7">
        <v>26</v>
      </c>
      <c r="G619" s="9" t="s">
        <v>38</v>
      </c>
      <c r="H619" s="4">
        <f>F619/freq.sum.r6e</f>
        <v>2.0713830465264498E-3</v>
      </c>
      <c r="I619" s="1" t="str">
        <f>_xlfn.LET(_xlpm.sep,":",_xlpm.w,$G619,LEFT(_xlpm.w,FIND(_xlpm.sep,_xlpm.w)-1))</f>
        <v>ænd</v>
      </c>
      <c r="J619" s="1" t="str">
        <f>_xlfn.LET(_xlpm.sep,":",_xlpm.w,$G619,RIGHT(_xlpm.w,LEN(_xlpm.w)-FIND(_xlpm.sep,_xlpm.w)))</f>
        <v>and</v>
      </c>
      <c r="K619" s="10">
        <f>_xlfn.LET(_xlpm.w,I619,LEN(_xlpm.w))</f>
        <v>3</v>
      </c>
      <c r="L619" s="10">
        <f>_xlfn.LET(_xlpm.w,J619,LEN(_xlpm.w))</f>
        <v>3</v>
      </c>
      <c r="M619" s="10">
        <f>_xlfn.LET(_xlpm.a,K619,_xlpm.b,L619,MAX(_xlpm.a,_xlpm.b))</f>
        <v>3</v>
      </c>
      <c r="N619" s="10">
        <f>_xlfn.LET(_xlpm.d,(K619,L619),MAX(_xlpm.d)-MIN(_xlpm.d))</f>
        <v>0</v>
      </c>
      <c r="O619" s="1" t="str">
        <f>_xlfn.LET(_xlpm.sep,":",_xlpm.w,$G619,_xlfn.CONCAT("~",RIGHT(_xlpm.w,LEN(_xlpm.w)-FIND(_xlpm.sep,_xlpm.w)),"~"))</f>
        <v>~and~</v>
      </c>
      <c r="P619" s="1" t="str">
        <f>_xlfn.LET(_xlpm.sep,":",_xlpm.w,$G619,_xlfn.CONCAT("[",LEFT(_xlpm.w,FIND(_xlpm.sep,_xlpm.w)-1),"]"))</f>
        <v>[ænd]</v>
      </c>
      <c r="Q619" s="14" cm="1">
        <f t="array" ref="Q619">SUM(_xlfn._xlws.FILTER($H$2:$H$2300,_xlfn.MAP($O$2:$O$2300,_xlfn.LAMBDA(_xlpm.x,_xlpm.x=$O619))))</f>
        <v>2.9477374123645633E-3</v>
      </c>
      <c r="R619" s="14">
        <f>$H619/Q619</f>
        <v>0.70270270270270263</v>
      </c>
      <c r="S619" s="14" cm="1">
        <f t="array" ref="S619">SUM(_xlfn._xlws.FILTER($H$2:$H$2300,_xlfn.MAP($P$2:$P$2300,_xlfn.LAMBDA(_xlpm.x,_xlpm.x=$P619))))</f>
        <v>2.1510516252390057E-3</v>
      </c>
      <c r="T619" s="14">
        <f>$H619/S619</f>
        <v>0.96296296296296291</v>
      </c>
      <c r="U619" s="14">
        <f>_xlfn.LET(_xlpm.freq,F619,_xlpm.size,M619+1,_xlpm.F,V619,LOG(1+_xlpm.freq)*LOG(1+_xlpm.size)*_xlpm.F)</f>
        <v>0.81289027335800979</v>
      </c>
      <c r="V619" s="14">
        <f>_xlfn.LET(_xlpm.a,T619,_xlpm.b,R619,2*_xlpm.a*_xlpm.b/(_xlpm.a+_xlpm.b))</f>
        <v>0.81249999999999989</v>
      </c>
      <c r="W619" s="14">
        <f>_xlfn.LET(_xlpm.p,R619,_xlpm.q,T619,LOG(_xlpm.p/_xlpm.q))</f>
        <v>-0.13683795990800771</v>
      </c>
      <c r="X619" s="2"/>
      <c r="AC619" s="2"/>
      <c r="AH619" s="2"/>
      <c r="AI619" s="2"/>
    </row>
    <row r="620" spans="1:35">
      <c r="A620" s="1" t="str">
        <f>_xlfn.LET(_xlpm.sep," : ",CONCATENATE(O620,_xlpm.sep,P620))</f>
        <v>~iv~ : [əv]</v>
      </c>
      <c r="B620" s="1">
        <f>_xlfn.LET(_xlpm.d,$G620,_xlpm.k,_xlfn.CONCAT(LEFT(TRIM(B$1),1),"*"),COUNTIF(_xlpm.d,_xlpm.k))</f>
        <v>0</v>
      </c>
      <c r="C620" s="1">
        <f>_xlfn.LET(_xlpm.d,$G620,_xlpm.k,_xlfn.CONCAT(LEFT(TRIM(C$1),1),"*"),COUNTIF(_xlpm.d,_xlpm.k))</f>
        <v>0</v>
      </c>
      <c r="D620" s="1">
        <f>_xlfn.LET(_xlpm.d,$G620,_xlpm.k,_xlfn.CONCAT(LEFT(TRIM(D$1),1),"*"),COUNTIF(_xlpm.d,_xlpm.k))</f>
        <v>0</v>
      </c>
      <c r="E620" s="1">
        <f>LOG(F620+1,10)</f>
        <v>0.77815125038364352</v>
      </c>
      <c r="F620" s="7">
        <v>5</v>
      </c>
      <c r="G620" s="9" t="s">
        <v>1644</v>
      </c>
      <c r="H620" s="4">
        <f>F620/freq.sum.r6e</f>
        <v>3.9834289356277883E-4</v>
      </c>
      <c r="I620" s="4" t="str">
        <f>_xlfn.LET(_xlpm.sep,":",_xlpm.w,$G620,LEFT(_xlpm.w,FIND(_xlpm.sep,_xlpm.w)-1))</f>
        <v>əv</v>
      </c>
      <c r="J620" s="4" t="str">
        <f>_xlfn.LET(_xlpm.sep,":",_xlpm.w,$G620,RIGHT(_xlpm.w,LEN(_xlpm.w)-FIND(_xlpm.sep,_xlpm.w)))</f>
        <v>iv</v>
      </c>
      <c r="K620" s="10">
        <f>_xlfn.LET(_xlpm.w,I620,LEN(_xlpm.w))</f>
        <v>2</v>
      </c>
      <c r="L620" s="10">
        <f>_xlfn.LET(_xlpm.w,J620,LEN(_xlpm.w))</f>
        <v>2</v>
      </c>
      <c r="M620" s="10">
        <f>_xlfn.LET(_xlpm.a,K620,_xlpm.b,L620,MAX(_xlpm.a,_xlpm.b))</f>
        <v>2</v>
      </c>
      <c r="N620" s="10">
        <f>_xlfn.LET(_xlpm.d,(K620,L620),MAX(_xlpm.d)-MIN(_xlpm.d))</f>
        <v>0</v>
      </c>
      <c r="O620" s="1" t="str">
        <f>_xlfn.LET(_xlpm.sep,":",_xlpm.w,$G620,_xlfn.CONCAT("~",RIGHT(_xlpm.w,LEN(_xlpm.w)-FIND(_xlpm.sep,_xlpm.w)),"~"))</f>
        <v>~iv~</v>
      </c>
      <c r="P620" s="1" t="str">
        <f>_xlfn.LET(_xlpm.sep,":",_xlpm.w,$G620,_xlfn.CONCAT("[",LEFT(_xlpm.w,FIND(_xlpm.sep,_xlpm.w)-1),"]"))</f>
        <v>[əv]</v>
      </c>
      <c r="Q620" s="14" cm="1">
        <f t="array" ref="Q620">SUM(_xlfn._xlws.FILTER($H$2:$H$2300,_xlfn.MAP($O$2:$O$2300,_xlfn.LAMBDA(_xlpm.x,_xlpm.x=$O620))))</f>
        <v>2.0713830465264498E-3</v>
      </c>
      <c r="R620" s="14">
        <f>$H620/Q620</f>
        <v>0.19230769230769232</v>
      </c>
      <c r="S620" s="14" cm="1">
        <f t="array" ref="S620">SUM(_xlfn._xlws.FILTER($H$2:$H$2300,_xlfn.MAP($P$2:$P$2300,_xlfn.LAMBDA(_xlpm.x,_xlpm.x=$P620))))</f>
        <v>1.5137029955385594E-3</v>
      </c>
      <c r="T620" s="14">
        <f>$H620/S620</f>
        <v>0.26315789473684215</v>
      </c>
      <c r="U620" s="14">
        <f>_xlfn.LET(_xlpm.freq,F620,_xlpm.size,M620+1,_xlpm.F,V620,LOG(1+_xlpm.freq)*LOG(1+_xlpm.size)*_xlpm.F)</f>
        <v>0.10410971890173772</v>
      </c>
      <c r="V620" s="14">
        <f>_xlfn.LET(_xlpm.a,T620,_xlpm.b,R620,2*_xlpm.a*_xlpm.b/(_xlpm.a+_xlpm.b))</f>
        <v>0.22222222222222227</v>
      </c>
      <c r="W620" s="14">
        <f>_xlfn.LET(_xlpm.p,R620,_xlpm.q,T620,LOG(_xlpm.p/_xlpm.q))</f>
        <v>-0.13621974701798903</v>
      </c>
      <c r="X620" s="2"/>
      <c r="AC620" s="2"/>
      <c r="AH620" s="2"/>
      <c r="AI620" s="2"/>
    </row>
    <row r="621" spans="1:35">
      <c r="A621" s="1" t="str">
        <f>_xlfn.LET(_xlpm.sep," : ",CONCATENATE(O621,_xlpm.sep,P621))</f>
        <v>~el~ : [ɛl]</v>
      </c>
      <c r="B621" s="1">
        <f>_xlfn.LET(_xlpm.d,$G621,_xlpm.k,_xlfn.CONCAT(LEFT(TRIM(B$1),1),"*"),COUNTIF(_xlpm.d,_xlpm.k))</f>
        <v>0</v>
      </c>
      <c r="C621" s="1">
        <f>_xlfn.LET(_xlpm.d,$G621,_xlpm.k,_xlfn.CONCAT(LEFT(TRIM(C$1),1),"*"),COUNTIF(_xlpm.d,_xlpm.k))</f>
        <v>0</v>
      </c>
      <c r="D621" s="1">
        <f>_xlfn.LET(_xlpm.d,$G621,_xlpm.k,_xlfn.CONCAT(LEFT(TRIM(D$1),1),"*"),COUNTIF(_xlpm.d,_xlpm.k))</f>
        <v>0</v>
      </c>
      <c r="E621" s="1">
        <f>LOG(F621+1,10)</f>
        <v>1.301029995663981</v>
      </c>
      <c r="F621" s="7">
        <v>19</v>
      </c>
      <c r="G621" s="9" t="s">
        <v>1067</v>
      </c>
      <c r="H621" s="4">
        <f>F621/freq.sum.r6e</f>
        <v>1.5137029955385596E-3</v>
      </c>
      <c r="I621" s="4" t="str">
        <f>_xlfn.LET(_xlpm.sep,":",_xlpm.w,$G621,LEFT(_xlpm.w,FIND(_xlpm.sep,_xlpm.w)-1))</f>
        <v>ɛl</v>
      </c>
      <c r="J621" s="4" t="str">
        <f>_xlfn.LET(_xlpm.sep,":",_xlpm.w,$G621,RIGHT(_xlpm.w,LEN(_xlpm.w)-FIND(_xlpm.sep,_xlpm.w)))</f>
        <v>el</v>
      </c>
      <c r="K621" s="10">
        <f>_xlfn.LET(_xlpm.w,I621,LEN(_xlpm.w))</f>
        <v>2</v>
      </c>
      <c r="L621" s="10">
        <f>_xlfn.LET(_xlpm.w,J621,LEN(_xlpm.w))</f>
        <v>2</v>
      </c>
      <c r="M621" s="10">
        <f>_xlfn.LET(_xlpm.a,K621,_xlpm.b,L621,MAX(_xlpm.a,_xlpm.b))</f>
        <v>2</v>
      </c>
      <c r="N621" s="10">
        <f>_xlfn.LET(_xlpm.d,(K621,L621),MAX(_xlpm.d)-MIN(_xlpm.d))</f>
        <v>0</v>
      </c>
      <c r="O621" s="1" t="str">
        <f>_xlfn.LET(_xlpm.sep,":",_xlpm.w,$G621,_xlfn.CONCAT("~",RIGHT(_xlpm.w,LEN(_xlpm.w)-FIND(_xlpm.sep,_xlpm.w)),"~"))</f>
        <v>~el~</v>
      </c>
      <c r="P621" s="1" t="str">
        <f>_xlfn.LET(_xlpm.sep,":",_xlpm.w,$G621,_xlfn.CONCAT("[",LEFT(_xlpm.w,FIND(_xlpm.sep,_xlpm.w)-1),"]"))</f>
        <v>[ɛl]</v>
      </c>
      <c r="Q621" s="14" cm="1">
        <f t="array" ref="Q621">SUM(_xlfn._xlws.FILTER($H$2:$H$2300,_xlfn.MAP($O$2:$O$2300,_xlfn.LAMBDA(_xlpm.x,_xlpm.x=$O621))))</f>
        <v>4.7801147227533461E-3</v>
      </c>
      <c r="R621" s="14">
        <f>$H621/Q621</f>
        <v>0.31666666666666665</v>
      </c>
      <c r="S621" s="14" cm="1">
        <f t="array" ref="S621">SUM(_xlfn._xlws.FILTER($H$2:$H$2300,_xlfn.MAP($P$2:$P$2300,_xlfn.LAMBDA(_xlpm.x,_xlpm.x=$P621))))</f>
        <v>3.5054174633524543E-3</v>
      </c>
      <c r="T621" s="14">
        <f>$H621/S621</f>
        <v>0.43181818181818177</v>
      </c>
      <c r="U621" s="14">
        <f>_xlfn.LET(_xlpm.freq,F621,_xlpm.size,M621+1,_xlpm.F,V621,LOG(1+_xlpm.freq)*LOG(1+_xlpm.size)*_xlpm.F)</f>
        <v>0.28620507788905064</v>
      </c>
      <c r="V621" s="14">
        <f>_xlfn.LET(_xlpm.a,T621,_xlpm.b,R621,2*_xlpm.a*_xlpm.b/(_xlpm.a+_xlpm.b))</f>
        <v>0.36538461538461536</v>
      </c>
      <c r="W621" s="14">
        <f>_xlfn.LET(_xlpm.p,R621,_xlpm.q,T621,LOG(_xlpm.p/_xlpm.q))</f>
        <v>-0.13469857389745615</v>
      </c>
      <c r="X621" s="2"/>
      <c r="AC621" s="2"/>
      <c r="AH621" s="2"/>
      <c r="AI621" s="2"/>
    </row>
    <row r="622" spans="1:35">
      <c r="A622" s="1" t="str">
        <f>_xlfn.LET(_xlpm.sep," : ",CONCATENATE(O622,_xlpm.sep,P622))</f>
        <v>~ou~ : [ʊ]</v>
      </c>
      <c r="B622" s="1">
        <f>_xlfn.LET(_xlpm.d,$G622,_xlpm.k,_xlfn.CONCAT(LEFT(TRIM(B$1),1),"*"),COUNTIF(_xlpm.d,_xlpm.k))</f>
        <v>0</v>
      </c>
      <c r="C622" s="1">
        <f>_xlfn.LET(_xlpm.d,$G622,_xlpm.k,_xlfn.CONCAT(LEFT(TRIM(C$1),1),"*"),COUNTIF(_xlpm.d,_xlpm.k))</f>
        <v>0</v>
      </c>
      <c r="D622" s="1">
        <f>_xlfn.LET(_xlpm.d,$G622,_xlpm.k,_xlfn.CONCAT(LEFT(TRIM(D$1),1),"*"),COUNTIF(_xlpm.d,_xlpm.k))</f>
        <v>0</v>
      </c>
      <c r="E622" s="1">
        <f>LOG(F622+1,10)</f>
        <v>0.47712125471966244</v>
      </c>
      <c r="F622" s="7">
        <v>2</v>
      </c>
      <c r="G622" s="9" t="s">
        <v>788</v>
      </c>
      <c r="H622" s="4">
        <f>F622/freq.sum.r6e</f>
        <v>1.5933715742511153E-4</v>
      </c>
      <c r="I622" s="1" t="str">
        <f>_xlfn.LET(_xlpm.sep,":",_xlpm.w,$G622,LEFT(_xlpm.w,FIND(_xlpm.sep,_xlpm.w)-1))</f>
        <v>ʊ</v>
      </c>
      <c r="J622" s="1" t="str">
        <f>_xlfn.LET(_xlpm.sep,":",_xlpm.w,$G622,RIGHT(_xlpm.w,LEN(_xlpm.w)-FIND(_xlpm.sep,_xlpm.w)))</f>
        <v>ou</v>
      </c>
      <c r="K622" s="10">
        <f>_xlfn.LET(_xlpm.w,I622,LEN(_xlpm.w))</f>
        <v>1</v>
      </c>
      <c r="L622" s="10">
        <f>_xlfn.LET(_xlpm.w,J622,LEN(_xlpm.w))</f>
        <v>2</v>
      </c>
      <c r="M622" s="10">
        <f>_xlfn.LET(_xlpm.a,K622,_xlpm.b,L622,MAX(_xlpm.a,_xlpm.b))</f>
        <v>2</v>
      </c>
      <c r="N622" s="10">
        <f>_xlfn.LET(_xlpm.d,(K622,L622),MAX(_xlpm.d)-MIN(_xlpm.d))</f>
        <v>1</v>
      </c>
      <c r="O622" s="1" t="str">
        <f>_xlfn.LET(_xlpm.sep,":",_xlpm.w,$G622,_xlfn.CONCAT("~",RIGHT(_xlpm.w,LEN(_xlpm.w)-FIND(_xlpm.sep,_xlpm.w)),"~"))</f>
        <v>~ou~</v>
      </c>
      <c r="P622" s="1" t="str">
        <f>_xlfn.LET(_xlpm.sep,":",_xlpm.w,$G622,_xlfn.CONCAT("[",LEFT(_xlpm.w,FIND(_xlpm.sep,_xlpm.w)-1),"]"))</f>
        <v>[ʊ]</v>
      </c>
      <c r="Q622" s="14" cm="1">
        <f t="array" ref="Q622">SUM(_xlfn._xlws.FILTER($H$2:$H$2302,_xlfn.MAP($O$2:$O$2302,_xlfn.LAMBDA(_xlpm.x,_xlpm.x=$O622))))</f>
        <v>1.5137029955385596E-3</v>
      </c>
      <c r="R622" s="14">
        <f>$H622/Q622</f>
        <v>0.10526315789473684</v>
      </c>
      <c r="S622" s="14" cm="1">
        <f t="array" ref="S622">SUM(_xlfn._xlws.FILTER($H$2:$H$2302,_xlfn.MAP($P$2:$P$2302,_xlfn.LAMBDA(_xlpm.x,_xlpm.x=$P622))))</f>
        <v>1.1153601019757808E-3</v>
      </c>
      <c r="T622" s="14">
        <f>$H622/S622</f>
        <v>0.14285714285714285</v>
      </c>
      <c r="U622" s="14">
        <f>_xlfn.LET(_xlpm.freq,F622,_xlpm.size,M622+1,_xlpm.F,V622,LOG(1+_xlpm.freq)*LOG(1+_xlpm.size)*_xlpm.F)</f>
        <v>3.4818862845928063E-2</v>
      </c>
      <c r="V622" s="14">
        <f>_xlfn.LET(_xlpm.a,T622,_xlpm.b,R622,2*_xlpm.a*_xlpm.b/(_xlpm.a+_xlpm.b))</f>
        <v>0.12121212121212122</v>
      </c>
      <c r="W622" s="14">
        <f>_xlfn.LET(_xlpm.p,R622,_xlpm.q,T622,LOG(_xlpm.p/_xlpm.q))</f>
        <v>-0.13262556527459096</v>
      </c>
      <c r="X622" s="2"/>
      <c r="AC622" s="2"/>
      <c r="AH622" s="2"/>
      <c r="AI622" s="2"/>
    </row>
    <row r="623" spans="1:35">
      <c r="A623" s="1" t="str">
        <f>_xlfn.LET(_xlpm.sep," : ",CONCATENATE(O623,_xlpm.sep,P623))</f>
        <v>~ast~ : [æst]</v>
      </c>
      <c r="B623" s="1">
        <f>_xlfn.LET(_xlpm.d,$G623,_xlpm.k,_xlfn.CONCAT(LEFT(TRIM(B$1),1),"*"),COUNTIF(_xlpm.d,_xlpm.k))</f>
        <v>0</v>
      </c>
      <c r="C623" s="1">
        <f>_xlfn.LET(_xlpm.d,$G623,_xlpm.k,_xlfn.CONCAT(LEFT(TRIM(C$1),1),"*"),COUNTIF(_xlpm.d,_xlpm.k))</f>
        <v>0</v>
      </c>
      <c r="D623" s="1">
        <f>_xlfn.LET(_xlpm.d,$G623,_xlpm.k,_xlfn.CONCAT(LEFT(TRIM(D$1),1),"*"),COUNTIF(_xlpm.d,_xlpm.k))</f>
        <v>0</v>
      </c>
      <c r="E623" s="1">
        <f>LOG(F623+1,10)</f>
        <v>1.1760912590556811</v>
      </c>
      <c r="F623" s="7">
        <v>14</v>
      </c>
      <c r="G623" s="9" t="s">
        <v>127</v>
      </c>
      <c r="H623" s="4">
        <f>F623/freq.sum.r6e</f>
        <v>1.1153601019757808E-3</v>
      </c>
      <c r="I623" s="4" t="str">
        <f>_xlfn.LET(_xlpm.sep,":",_xlpm.w,$G623,LEFT(_xlpm.w,FIND(_xlpm.sep,_xlpm.w)-1))</f>
        <v>æst</v>
      </c>
      <c r="J623" s="4" t="str">
        <f>_xlfn.LET(_xlpm.sep,":",_xlpm.w,$G623,RIGHT(_xlpm.w,LEN(_xlpm.w)-FIND(_xlpm.sep,_xlpm.w)))</f>
        <v>ast</v>
      </c>
      <c r="K623" s="10">
        <f>_xlfn.LET(_xlpm.w,I623,LEN(_xlpm.w))</f>
        <v>3</v>
      </c>
      <c r="L623" s="10">
        <f>_xlfn.LET(_xlpm.w,J623,LEN(_xlpm.w))</f>
        <v>3</v>
      </c>
      <c r="M623" s="10">
        <f>_xlfn.LET(_xlpm.a,K623,_xlpm.b,L623,MAX(_xlpm.a,_xlpm.b))</f>
        <v>3</v>
      </c>
      <c r="N623" s="10">
        <f>_xlfn.LET(_xlpm.d,(K623,L623),MAX(_xlpm.d)-MIN(_xlpm.d))</f>
        <v>0</v>
      </c>
      <c r="O623" s="1" t="str">
        <f>_xlfn.LET(_xlpm.sep,":",_xlpm.w,$G623,_xlfn.CONCAT("~",RIGHT(_xlpm.w,LEN(_xlpm.w)-FIND(_xlpm.sep,_xlpm.w)),"~"))</f>
        <v>~ast~</v>
      </c>
      <c r="P623" s="1" t="str">
        <f>_xlfn.LET(_xlpm.sep,":",_xlpm.w,$G623,_xlfn.CONCAT("[",LEFT(_xlpm.w,FIND(_xlpm.sep,_xlpm.w)-1),"]"))</f>
        <v>[æst]</v>
      </c>
      <c r="Q623" s="14" cm="1">
        <f t="array" ref="Q623">SUM(_xlfn._xlws.FILTER($H$2:$H$2300,_xlfn.MAP($O$2:$O$2300,_xlfn.LAMBDA(_xlpm.x,_xlpm.x=$O623))))</f>
        <v>1.5137029955385596E-3</v>
      </c>
      <c r="R623" s="14">
        <f>$H623/Q623</f>
        <v>0.73684210526315796</v>
      </c>
      <c r="S623" s="14" cm="1">
        <f t="array" ref="S623">SUM(_xlfn._xlws.FILTER($H$2:$H$2300,_xlfn.MAP($P$2:$P$2300,_xlfn.LAMBDA(_xlpm.x,_xlpm.x=$P623))))</f>
        <v>1.1153601019757808E-3</v>
      </c>
      <c r="T623" s="14">
        <f>$H623/S623</f>
        <v>1</v>
      </c>
      <c r="U623" s="14">
        <f>_xlfn.LET(_xlpm.freq,F623,_xlpm.size,M623+1,_xlpm.F,V623,LOG(1+_xlpm.freq)*LOG(1+_xlpm.size)*_xlpm.F)</f>
        <v>0.69749910146568783</v>
      </c>
      <c r="V623" s="14">
        <f>_xlfn.LET(_xlpm.a,T623,_xlpm.b,R623,2*_xlpm.a*_xlpm.b/(_xlpm.a+_xlpm.b))</f>
        <v>0.84848484848484851</v>
      </c>
      <c r="W623" s="14">
        <f>_xlfn.LET(_xlpm.p,R623,_xlpm.q,T623,LOG(_xlpm.p/_xlpm.q))</f>
        <v>-0.13262556527459091</v>
      </c>
      <c r="X623" s="2"/>
      <c r="AC623" s="2"/>
      <c r="AH623" s="2"/>
      <c r="AI623" s="2"/>
    </row>
    <row r="624" spans="1:35">
      <c r="A624" s="1" t="str">
        <f>_xlfn.LET(_xlpm.sep," : ",CONCATENATE(O624,_xlpm.sep,P624))</f>
        <v>~ard~ : [ɔɹd]</v>
      </c>
      <c r="B624" s="1">
        <f>_xlfn.LET(_xlpm.d,$G624,_xlpm.k,_xlfn.CONCAT(LEFT(TRIM(B$1),1),"*"),COUNTIF(_xlpm.d,_xlpm.k))</f>
        <v>0</v>
      </c>
      <c r="C624" s="1">
        <f>_xlfn.LET(_xlpm.d,$G624,_xlpm.k,_xlfn.CONCAT(LEFT(TRIM(C$1),1),"*"),COUNTIF(_xlpm.d,_xlpm.k))</f>
        <v>0</v>
      </c>
      <c r="D624" s="1">
        <f>_xlfn.LET(_xlpm.d,$G624,_xlpm.k,_xlfn.CONCAT(LEFT(TRIM(D$1),1),"*"),COUNTIF(_xlpm.d,_xlpm.k))</f>
        <v>0</v>
      </c>
      <c r="E624" s="1">
        <f>LOG(F624+1,10)</f>
        <v>0.69897000433601875</v>
      </c>
      <c r="F624" s="7">
        <v>4</v>
      </c>
      <c r="G624" s="9" t="s">
        <v>1852</v>
      </c>
      <c r="H624" s="4">
        <f>F624/freq.sum.r6e</f>
        <v>3.1867431485022306E-4</v>
      </c>
      <c r="I624" s="4" t="str">
        <f>_xlfn.LET(_xlpm.sep,":",_xlpm.w,$G624,LEFT(_xlpm.w,FIND(_xlpm.sep,_xlpm.w)-1))</f>
        <v>ɔɹd</v>
      </c>
      <c r="J624" s="4" t="str">
        <f>_xlfn.LET(_xlpm.sep,":",_xlpm.w,$G624,RIGHT(_xlpm.w,LEN(_xlpm.w)-FIND(_xlpm.sep,_xlpm.w)))</f>
        <v>ard</v>
      </c>
      <c r="K624" s="10">
        <f>_xlfn.LET(_xlpm.w,I624,LEN(_xlpm.w))</f>
        <v>3</v>
      </c>
      <c r="L624" s="10">
        <f>_xlfn.LET(_xlpm.w,J624,LEN(_xlpm.w))</f>
        <v>3</v>
      </c>
      <c r="M624" s="10">
        <f>_xlfn.LET(_xlpm.a,K624,_xlpm.b,L624,MAX(_xlpm.a,_xlpm.b))</f>
        <v>3</v>
      </c>
      <c r="N624" s="10">
        <f>_xlfn.LET(_xlpm.d,(K624,L624),MAX(_xlpm.d)-MIN(_xlpm.d))</f>
        <v>0</v>
      </c>
      <c r="O624" s="1" t="str">
        <f>_xlfn.LET(_xlpm.sep,":",_xlpm.w,$G624,_xlfn.CONCAT("~",RIGHT(_xlpm.w,LEN(_xlpm.w)-FIND(_xlpm.sep,_xlpm.w)),"~"))</f>
        <v>~ard~</v>
      </c>
      <c r="P624" s="1" t="str">
        <f>_xlfn.LET(_xlpm.sep,":",_xlpm.w,$G624,_xlfn.CONCAT("[",LEFT(_xlpm.w,FIND(_xlpm.sep,_xlpm.w)-1),"]"))</f>
        <v>[ɔɹd]</v>
      </c>
      <c r="Q624" s="14" cm="1">
        <f t="array" ref="Q624">SUM(_xlfn._xlws.FILTER($H$2:$H$2300,_xlfn.MAP($O$2:$O$2300,_xlfn.LAMBDA(_xlpm.x,_xlpm.x=$O624))))</f>
        <v>2.1510516252390057E-3</v>
      </c>
      <c r="R624" s="14">
        <f>$H624/Q624</f>
        <v>0.14814814814814814</v>
      </c>
      <c r="S624" s="14" cm="1">
        <f t="array" ref="S624">SUM(_xlfn._xlws.FILTER($H$2:$H$2300,_xlfn.MAP($P$2:$P$2300,_xlfn.LAMBDA(_xlpm.x,_xlpm.x=$P624))))</f>
        <v>1.5933715742511155E-3</v>
      </c>
      <c r="T624" s="14">
        <f>$H624/S624</f>
        <v>0.19999999999999998</v>
      </c>
      <c r="U624" s="14">
        <f>_xlfn.LET(_xlpm.freq,F624,_xlpm.size,M624+1,_xlpm.F,V624,LOG(1+_xlpm.freq)*LOG(1+_xlpm.size)*_xlpm.F)</f>
        <v>8.3158990121105392E-2</v>
      </c>
      <c r="V624" s="14">
        <f>_xlfn.LET(_xlpm.a,T624,_xlpm.b,R624,2*_xlpm.a*_xlpm.b/(_xlpm.a+_xlpm.b))</f>
        <v>0.1702127659574468</v>
      </c>
      <c r="W624" s="14">
        <f>_xlfn.LET(_xlpm.p,R624,_xlpm.q,T624,LOG(_xlpm.p/_xlpm.q))</f>
        <v>-0.13033376849500608</v>
      </c>
      <c r="X624" s="2"/>
      <c r="AC624" s="2"/>
      <c r="AH624" s="2"/>
      <c r="AI624" s="2"/>
    </row>
    <row r="625" spans="1:35">
      <c r="A625" s="1" t="str">
        <f>_xlfn.LET(_xlpm.sep," : ",CONCATENATE(O625,_xlpm.sep,P625))</f>
        <v>~e~ : [eɪ]</v>
      </c>
      <c r="B625" s="1">
        <f>_xlfn.LET(_xlpm.d,$G625,_xlpm.k,_xlfn.CONCAT(LEFT(TRIM(B$1),1),"*"),COUNTIF(_xlpm.d,_xlpm.k))</f>
        <v>0</v>
      </c>
      <c r="C625" s="1">
        <f>_xlfn.LET(_xlpm.d,$G625,_xlpm.k,_xlfn.CONCAT(LEFT(TRIM(C$1),1),"*"),COUNTIF(_xlpm.d,_xlpm.k))</f>
        <v>0</v>
      </c>
      <c r="D625" s="1">
        <f>_xlfn.LET(_xlpm.d,$G625,_xlpm.k,_xlfn.CONCAT(LEFT(TRIM(D$1),1),"*"),COUNTIF(_xlpm.d,_xlpm.k))</f>
        <v>0</v>
      </c>
      <c r="E625" s="1">
        <f>LOG(F625+1,10)</f>
        <v>0.30102999566398114</v>
      </c>
      <c r="F625" s="7">
        <v>1</v>
      </c>
      <c r="G625" s="9" t="s">
        <v>534</v>
      </c>
      <c r="H625" s="4">
        <f>F625/freq.sum.r6e</f>
        <v>7.9668578712555765E-5</v>
      </c>
      <c r="I625" s="4" t="str">
        <f>_xlfn.LET(_xlpm.sep,":",_xlpm.w,$G625,LEFT(_xlpm.w,FIND(_xlpm.sep,_xlpm.w)-1))</f>
        <v>eɪ</v>
      </c>
      <c r="J625" s="4" t="str">
        <f>_xlfn.LET(_xlpm.sep,":",_xlpm.w,$G625,RIGHT(_xlpm.w,LEN(_xlpm.w)-FIND(_xlpm.sep,_xlpm.w)))</f>
        <v>e</v>
      </c>
      <c r="K625" s="10">
        <f>_xlfn.LET(_xlpm.w,I625,LEN(_xlpm.w))</f>
        <v>2</v>
      </c>
      <c r="L625" s="10">
        <f>_xlfn.LET(_xlpm.w,J625,LEN(_xlpm.w))</f>
        <v>1</v>
      </c>
      <c r="M625" s="10">
        <f>_xlfn.LET(_xlpm.a,K625,_xlpm.b,L625,MAX(_xlpm.a,_xlpm.b))</f>
        <v>2</v>
      </c>
      <c r="N625" s="10">
        <f>_xlfn.LET(_xlpm.d,(K625,L625),MAX(_xlpm.d)-MIN(_xlpm.d))</f>
        <v>1</v>
      </c>
      <c r="O625" s="1" t="str">
        <f>_xlfn.LET(_xlpm.sep,":",_xlpm.w,$G625,_xlfn.CONCAT("~",RIGHT(_xlpm.w,LEN(_xlpm.w)-FIND(_xlpm.sep,_xlpm.w)),"~"))</f>
        <v>~e~</v>
      </c>
      <c r="P625" s="1" t="str">
        <f>_xlfn.LET(_xlpm.sep,":",_xlpm.w,$G625,_xlfn.CONCAT("[",LEFT(_xlpm.w,FIND(_xlpm.sep,_xlpm.w)-1),"]"))</f>
        <v>[eɪ]</v>
      </c>
      <c r="Q625" s="14" cm="1">
        <f t="array" ref="Q625">SUM(_xlfn._xlws.FILTER($H$2:$H$2300,_xlfn.MAP($O$2:$O$2300,_xlfn.LAMBDA(_xlpm.x,_xlpm.x=$O625))))</f>
        <v>4.939451880178458E-3</v>
      </c>
      <c r="R625" s="14">
        <f>$H625/Q625</f>
        <v>1.6129032258064516E-2</v>
      </c>
      <c r="S625" s="14" cm="1">
        <f t="array" ref="S625">SUM(_xlfn._xlws.FILTER($H$2:$H$2300,_xlfn.MAP($P$2:$P$2300,_xlfn.LAMBDA(_xlpm.x,_xlpm.x=$P625))))</f>
        <v>3.6647546207775657E-3</v>
      </c>
      <c r="T625" s="14">
        <f>$H625/S625</f>
        <v>2.1739130434782605E-2</v>
      </c>
      <c r="U625" s="14">
        <f>_xlfn.LET(_xlpm.freq,F625,_xlpm.size,M625+1,_xlpm.F,V625,LOG(1+_xlpm.freq)*LOG(1+_xlpm.size)*_xlpm.F)</f>
        <v>3.3562614181280193E-3</v>
      </c>
      <c r="V625" s="14">
        <f>_xlfn.LET(_xlpm.a,T625,_xlpm.b,R625,2*_xlpm.a*_xlpm.b/(_xlpm.a+_xlpm.b))</f>
        <v>1.8518518518518514E-2</v>
      </c>
      <c r="W625" s="14">
        <f>_xlfn.LET(_xlpm.p,R625,_xlpm.q,T625,LOG(_xlpm.p/_xlpm.q))</f>
        <v>-0.12963385781667974</v>
      </c>
      <c r="X625" s="2"/>
      <c r="AC625" s="2"/>
      <c r="AH625" s="2"/>
      <c r="AI625" s="2"/>
    </row>
    <row r="626" spans="1:35">
      <c r="A626" s="1" t="str">
        <f>_xlfn.LET(_xlpm.sep," : ",CONCATENATE(O626,_xlpm.sep,P626))</f>
        <v>~ough~ : [ʌf]</v>
      </c>
      <c r="B626" s="1">
        <f>_xlfn.LET(_xlpm.d,$G626,_xlpm.k,_xlfn.CONCAT(LEFT(TRIM(B$1),1),"*"),COUNTIF(_xlpm.d,_xlpm.k))</f>
        <v>0</v>
      </c>
      <c r="C626" s="1">
        <f>_xlfn.LET(_xlpm.d,$G626,_xlpm.k,_xlfn.CONCAT(LEFT(TRIM(C$1),1),"*"),COUNTIF(_xlpm.d,_xlpm.k))</f>
        <v>0</v>
      </c>
      <c r="D626" s="1">
        <f>_xlfn.LET(_xlpm.d,$G626,_xlpm.k,_xlfn.CONCAT(LEFT(TRIM(D$1),1),"*"),COUNTIF(_xlpm.d,_xlpm.k))</f>
        <v>0</v>
      </c>
      <c r="E626" s="1">
        <f>LOG(F626+1,10)</f>
        <v>0.60205999132796229</v>
      </c>
      <c r="F626" s="7">
        <v>3</v>
      </c>
      <c r="G626" s="9" t="s">
        <v>943</v>
      </c>
      <c r="H626" s="4">
        <f>F626/freq.sum.r6e</f>
        <v>2.390057361376673E-4</v>
      </c>
      <c r="I626" s="4" t="str">
        <f>_xlfn.LET(_xlpm.sep,":",_xlpm.w,$G626,LEFT(_xlpm.w,FIND(_xlpm.sep,_xlpm.w)-1))</f>
        <v>ʌf</v>
      </c>
      <c r="J626" s="4" t="str">
        <f>_xlfn.LET(_xlpm.sep,":",_xlpm.w,$G626,RIGHT(_xlpm.w,LEN(_xlpm.w)-FIND(_xlpm.sep,_xlpm.w)))</f>
        <v>ough</v>
      </c>
      <c r="K626" s="10">
        <f>_xlfn.LET(_xlpm.w,I626,LEN(_xlpm.w))</f>
        <v>2</v>
      </c>
      <c r="L626" s="10">
        <f>_xlfn.LET(_xlpm.w,J626,LEN(_xlpm.w))</f>
        <v>4</v>
      </c>
      <c r="M626" s="10">
        <f>_xlfn.LET(_xlpm.a,K626,_xlpm.b,L626,MAX(_xlpm.a,_xlpm.b))</f>
        <v>4</v>
      </c>
      <c r="N626" s="10">
        <f>_xlfn.LET(_xlpm.d,(K626,L626),MAX(_xlpm.d)-MIN(_xlpm.d))</f>
        <v>2</v>
      </c>
      <c r="O626" s="1" t="str">
        <f>_xlfn.LET(_xlpm.sep,":",_xlpm.w,$G626,_xlfn.CONCAT("~",RIGHT(_xlpm.w,LEN(_xlpm.w)-FIND(_xlpm.sep,_xlpm.w)),"~"))</f>
        <v>~ough~</v>
      </c>
      <c r="P626" s="1" t="str">
        <f>_xlfn.LET(_xlpm.sep,":",_xlpm.w,$G626,_xlfn.CONCAT("[",LEFT(_xlpm.w,FIND(_xlpm.sep,_xlpm.w)-1),"]"))</f>
        <v>[ʌf]</v>
      </c>
      <c r="Q626" s="14" cm="1">
        <f t="array" ref="Q626">SUM(_xlfn._xlws.FILTER($H$2:$H$2300,_xlfn.MAP($O$2:$O$2300,_xlfn.LAMBDA(_xlpm.x,_xlpm.x=$O626))))</f>
        <v>9.5602294455066918E-4</v>
      </c>
      <c r="R626" s="14">
        <f>$H626/Q626</f>
        <v>0.25</v>
      </c>
      <c r="S626" s="14" cm="1">
        <f t="array" ref="S626">SUM(_xlfn._xlws.FILTER($H$2:$H$2300,_xlfn.MAP($P$2:$P$2300,_xlfn.LAMBDA(_xlpm.x,_xlpm.x=$P626))))</f>
        <v>7.1701720841300183E-4</v>
      </c>
      <c r="T626" s="14">
        <f>$H626/S626</f>
        <v>0.33333333333333337</v>
      </c>
      <c r="U626" s="14">
        <f>_xlfn.LET(_xlpm.freq,F626,_xlpm.size,M626+1,_xlpm.F,V626,LOG(1+_xlpm.freq)*LOG(1+_xlpm.size)*_xlpm.F)</f>
        <v>0.13385535287366276</v>
      </c>
      <c r="V626" s="14">
        <f>_xlfn.LET(_xlpm.a,T626,_xlpm.b,R626,2*_xlpm.a*_xlpm.b/(_xlpm.a+_xlpm.b))</f>
        <v>0.28571428571428575</v>
      </c>
      <c r="W626" s="14">
        <f>_xlfn.LET(_xlpm.p,R626,_xlpm.q,T626,LOG(_xlpm.p/_xlpm.q))</f>
        <v>-0.12493873660830002</v>
      </c>
      <c r="X626" s="2"/>
      <c r="AC626" s="2"/>
      <c r="AH626" s="2"/>
      <c r="AI626" s="2"/>
    </row>
    <row r="627" spans="1:35">
      <c r="A627" s="1" t="str">
        <f>_xlfn.LET(_xlpm.sep," : ",CONCATENATE(O627,_xlpm.sep,P627))</f>
        <v>~alc~ : [ælkj]</v>
      </c>
      <c r="B627" s="1">
        <f>_xlfn.LET(_xlpm.d,$G627,_xlpm.k,_xlfn.CONCAT(LEFT(TRIM(B$1),1),"*"),COUNTIF(_xlpm.d,_xlpm.k))</f>
        <v>0</v>
      </c>
      <c r="C627" s="1">
        <f>_xlfn.LET(_xlpm.d,$G627,_xlpm.k,_xlfn.CONCAT(LEFT(TRIM(C$1),1),"*"),COUNTIF(_xlpm.d,_xlpm.k))</f>
        <v>0</v>
      </c>
      <c r="D627" s="1">
        <f>_xlfn.LET(_xlpm.d,$G627,_xlpm.k,_xlfn.CONCAT(LEFT(TRIM(D$1),1),"*"),COUNTIF(_xlpm.d,_xlpm.k))</f>
        <v>0</v>
      </c>
      <c r="E627" s="1">
        <f>LOG(F627+1,10)</f>
        <v>0.60205999132796229</v>
      </c>
      <c r="F627" s="7">
        <v>3</v>
      </c>
      <c r="G627" s="9" t="s">
        <v>2225</v>
      </c>
      <c r="H627" s="4">
        <f>F627/freq.sum.r6e</f>
        <v>2.390057361376673E-4</v>
      </c>
      <c r="I627" s="4" t="str">
        <f>_xlfn.LET(_xlpm.sep,":",_xlpm.w,$G627,LEFT(_xlpm.w,FIND(_xlpm.sep,_xlpm.w)-1))</f>
        <v>ælkj</v>
      </c>
      <c r="J627" s="4" t="str">
        <f>_xlfn.LET(_xlpm.sep,":",_xlpm.w,$G627,RIGHT(_xlpm.w,LEN(_xlpm.w)-FIND(_xlpm.sep,_xlpm.w)))</f>
        <v>alc</v>
      </c>
      <c r="K627" s="10">
        <f>_xlfn.LET(_xlpm.w,I627,LEN(_xlpm.w))</f>
        <v>4</v>
      </c>
      <c r="L627" s="10">
        <f>_xlfn.LET(_xlpm.w,J627,LEN(_xlpm.w))</f>
        <v>3</v>
      </c>
      <c r="M627" s="10">
        <f>_xlfn.LET(_xlpm.a,K627,_xlpm.b,L627,MAX(_xlpm.a,_xlpm.b))</f>
        <v>4</v>
      </c>
      <c r="N627" s="10">
        <f>_xlfn.LET(_xlpm.d,(K627,L627),MAX(_xlpm.d)-MIN(_xlpm.d))</f>
        <v>1</v>
      </c>
      <c r="O627" s="1" t="str">
        <f>_xlfn.LET(_xlpm.sep,":",_xlpm.w,$G627,_xlfn.CONCAT("~",RIGHT(_xlpm.w,LEN(_xlpm.w)-FIND(_xlpm.sep,_xlpm.w)),"~"))</f>
        <v>~alc~</v>
      </c>
      <c r="P627" s="1" t="str">
        <f>_xlfn.LET(_xlpm.sep,":",_xlpm.w,$G627,_xlfn.CONCAT("[",LEFT(_xlpm.w,FIND(_xlpm.sep,_xlpm.w)-1),"]"))</f>
        <v>[ælkj]</v>
      </c>
      <c r="Q627" s="14" cm="1">
        <f t="array" ref="Q627">SUM(_xlfn._xlws.FILTER($H$2:$H$2300,_xlfn.MAP($O$2:$O$2300,_xlfn.LAMBDA(_xlpm.x,_xlpm.x=$O627))))</f>
        <v>3.1867431485022306E-4</v>
      </c>
      <c r="R627" s="14">
        <f>$H627/Q627</f>
        <v>0.75</v>
      </c>
      <c r="S627" s="14" cm="1">
        <f t="array" ref="S627">SUM(_xlfn._xlws.FILTER($H$2:$H$2300,_xlfn.MAP($P$2:$P$2300,_xlfn.LAMBDA(_xlpm.x,_xlpm.x=$P627))))</f>
        <v>2.390057361376673E-4</v>
      </c>
      <c r="T627" s="14">
        <f>$H627/S627</f>
        <v>1</v>
      </c>
      <c r="U627" s="14">
        <f>_xlfn.LET(_xlpm.freq,F627,_xlpm.size,M627+1,_xlpm.F,V627,LOG(1+_xlpm.freq)*LOG(1+_xlpm.size)*_xlpm.F)</f>
        <v>0.40156605862098821</v>
      </c>
      <c r="V627" s="14">
        <f>_xlfn.LET(_xlpm.a,T627,_xlpm.b,R627,2*_xlpm.a*_xlpm.b/(_xlpm.a+_xlpm.b))</f>
        <v>0.8571428571428571</v>
      </c>
      <c r="W627" s="14">
        <f>_xlfn.LET(_xlpm.p,R627,_xlpm.q,T627,LOG(_xlpm.p/_xlpm.q))</f>
        <v>-0.12493873660829995</v>
      </c>
      <c r="X627" s="2"/>
      <c r="AC627" s="2"/>
      <c r="AH627" s="2"/>
      <c r="AI627" s="2"/>
    </row>
    <row r="628" spans="1:35">
      <c r="A628" s="1" t="str">
        <f>_xlfn.LET(_xlpm.sep," : ",CONCATENATE(O628,_xlpm.sep,P628))</f>
        <v>~il~ : [aɪl]</v>
      </c>
      <c r="B628" s="1">
        <f>_xlfn.LET(_xlpm.d,$G628,_xlpm.k,_xlfn.CONCAT(LEFT(TRIM(B$1),1),"*"),COUNTIF(_xlpm.d,_xlpm.k))</f>
        <v>0</v>
      </c>
      <c r="C628" s="1">
        <f>_xlfn.LET(_xlpm.d,$G628,_xlpm.k,_xlfn.CONCAT(LEFT(TRIM(C$1),1),"*"),COUNTIF(_xlpm.d,_xlpm.k))</f>
        <v>0</v>
      </c>
      <c r="D628" s="1">
        <f>_xlfn.LET(_xlpm.d,$G628,_xlpm.k,_xlfn.CONCAT(LEFT(TRIM(D$1),1),"*"),COUNTIF(_xlpm.d,_xlpm.k))</f>
        <v>0</v>
      </c>
      <c r="E628" s="1">
        <f>LOG(F628+1,10)</f>
        <v>0.77815125038364352</v>
      </c>
      <c r="F628" s="7">
        <v>5</v>
      </c>
      <c r="G628" s="9" t="s">
        <v>424</v>
      </c>
      <c r="H628" s="4">
        <f>F628/freq.sum.r6e</f>
        <v>3.9834289356277883E-4</v>
      </c>
      <c r="I628" s="4" t="str">
        <f>_xlfn.LET(_xlpm.sep,":",_xlpm.w,$G628,LEFT(_xlpm.w,FIND(_xlpm.sep,_xlpm.w)-1))</f>
        <v>aɪl</v>
      </c>
      <c r="J628" s="4" t="str">
        <f>_xlfn.LET(_xlpm.sep,":",_xlpm.w,$G628,RIGHT(_xlpm.w,LEN(_xlpm.w)-FIND(_xlpm.sep,_xlpm.w)))</f>
        <v>il</v>
      </c>
      <c r="K628" s="10">
        <f>_xlfn.LET(_xlpm.w,I628,LEN(_xlpm.w))</f>
        <v>3</v>
      </c>
      <c r="L628" s="10">
        <f>_xlfn.LET(_xlpm.w,J628,LEN(_xlpm.w))</f>
        <v>2</v>
      </c>
      <c r="M628" s="10">
        <f>_xlfn.LET(_xlpm.a,K628,_xlpm.b,L628,MAX(_xlpm.a,_xlpm.b))</f>
        <v>3</v>
      </c>
      <c r="N628" s="10">
        <f>_xlfn.LET(_xlpm.d,(K628,L628),MAX(_xlpm.d)-MIN(_xlpm.d))</f>
        <v>1</v>
      </c>
      <c r="O628" s="1" t="str">
        <f>_xlfn.LET(_xlpm.sep,":",_xlpm.w,$G628,_xlfn.CONCAT("~",RIGHT(_xlpm.w,LEN(_xlpm.w)-FIND(_xlpm.sep,_xlpm.w)),"~"))</f>
        <v>~il~</v>
      </c>
      <c r="P628" s="1" t="str">
        <f>_xlfn.LET(_xlpm.sep,":",_xlpm.w,$G628,_xlfn.CONCAT("[",LEFT(_xlpm.w,FIND(_xlpm.sep,_xlpm.w)-1),"]"))</f>
        <v>[aɪl]</v>
      </c>
      <c r="Q628" s="14" cm="1">
        <f t="array" ref="Q628">SUM(_xlfn._xlws.FILTER($H$2:$H$2300,_xlfn.MAP($O$2:$O$2300,_xlfn.LAMBDA(_xlpm.x,_xlpm.x=$O628))))</f>
        <v>2.5493945188017845E-3</v>
      </c>
      <c r="R628" s="14">
        <f>$H628/Q628</f>
        <v>0.15625</v>
      </c>
      <c r="S628" s="14" cm="1">
        <f t="array" ref="S628">SUM(_xlfn._xlws.FILTER($H$2:$H$2300,_xlfn.MAP($P$2:$P$2300,_xlfn.LAMBDA(_xlpm.x,_xlpm.x=$P628))))</f>
        <v>1.9120458891013381E-3</v>
      </c>
      <c r="T628" s="14">
        <f>$H628/S628</f>
        <v>0.20833333333333337</v>
      </c>
      <c r="U628" s="14">
        <f>_xlfn.LET(_xlpm.freq,F628,_xlpm.size,M628+1,_xlpm.F,V628,LOG(1+_xlpm.freq)*LOG(1+_xlpm.size)*_xlpm.F)</f>
        <v>9.7125782652631068E-2</v>
      </c>
      <c r="V628" s="14">
        <f>_xlfn.LET(_xlpm.a,T628,_xlpm.b,R628,2*_xlpm.a*_xlpm.b/(_xlpm.a+_xlpm.b))</f>
        <v>0.1785714285714286</v>
      </c>
      <c r="W628" s="14">
        <f>_xlfn.LET(_xlpm.p,R628,_xlpm.q,T628,LOG(_xlpm.p/_xlpm.q))</f>
        <v>-0.12493873660830002</v>
      </c>
      <c r="X628" s="2"/>
      <c r="AC628" s="2"/>
      <c r="AH628" s="2"/>
      <c r="AI628" s="2"/>
    </row>
    <row r="629" spans="1:35">
      <c r="A629" s="1" t="str">
        <f>_xlfn.LET(_xlpm.sep," : ",CONCATENATE(O629,_xlpm.sep,P629))</f>
        <v>~ouch~ : [aʊtʃ]</v>
      </c>
      <c r="B629" s="1">
        <f>_xlfn.LET(_xlpm.d,$G629,_xlpm.k,_xlfn.CONCAT(LEFT(TRIM(B$1),1),"*"),COUNTIF(_xlpm.d,_xlpm.k))</f>
        <v>0</v>
      </c>
      <c r="C629" s="1">
        <f>_xlfn.LET(_xlpm.d,$G629,_xlpm.k,_xlfn.CONCAT(LEFT(TRIM(C$1),1),"*"),COUNTIF(_xlpm.d,_xlpm.k))</f>
        <v>0</v>
      </c>
      <c r="D629" s="1">
        <f>_xlfn.LET(_xlpm.d,$G629,_xlpm.k,_xlfn.CONCAT(LEFT(TRIM(D$1),1),"*"),COUNTIF(_xlpm.d,_xlpm.k))</f>
        <v>0</v>
      </c>
      <c r="E629" s="1">
        <f>LOG(F629+1,10)</f>
        <v>0.60205999132796229</v>
      </c>
      <c r="F629" s="7">
        <v>3</v>
      </c>
      <c r="G629" s="9" t="s">
        <v>497</v>
      </c>
      <c r="H629" s="4">
        <f>F629/freq.sum.r6e</f>
        <v>2.390057361376673E-4</v>
      </c>
      <c r="I629" s="1" t="str">
        <f>_xlfn.LET(_xlpm.sep,":",_xlpm.w,$G629,LEFT(_xlpm.w,FIND(_xlpm.sep,_xlpm.w)-1))</f>
        <v>aʊtʃ</v>
      </c>
      <c r="J629" s="1" t="str">
        <f>_xlfn.LET(_xlpm.sep,":",_xlpm.w,$G629,RIGHT(_xlpm.w,LEN(_xlpm.w)-FIND(_xlpm.sep,_xlpm.w)))</f>
        <v>ouch</v>
      </c>
      <c r="K629" s="10">
        <f>_xlfn.LET(_xlpm.w,I629,LEN(_xlpm.w))</f>
        <v>4</v>
      </c>
      <c r="L629" s="10">
        <f>_xlfn.LET(_xlpm.w,J629,LEN(_xlpm.w))</f>
        <v>4</v>
      </c>
      <c r="M629" s="10">
        <f>_xlfn.LET(_xlpm.a,K629,_xlpm.b,L629,MAX(_xlpm.a,_xlpm.b))</f>
        <v>4</v>
      </c>
      <c r="N629" s="10">
        <f>_xlfn.LET(_xlpm.d,(K629,L629),MAX(_xlpm.d)-MIN(_xlpm.d))</f>
        <v>0</v>
      </c>
      <c r="O629" s="1" t="str">
        <f>_xlfn.LET(_xlpm.sep,":",_xlpm.w,$G629,_xlfn.CONCAT("~",RIGHT(_xlpm.w,LEN(_xlpm.w)-FIND(_xlpm.sep,_xlpm.w)),"~"))</f>
        <v>~ouch~</v>
      </c>
      <c r="P629" s="1" t="str">
        <f>_xlfn.LET(_xlpm.sep,":",_xlpm.w,$G629,_xlfn.CONCAT("[",LEFT(_xlpm.w,FIND(_xlpm.sep,_xlpm.w)-1),"]"))</f>
        <v>[aʊtʃ]</v>
      </c>
      <c r="Q629" s="14" cm="1">
        <f t="array" ref="Q629">SUM(_xlfn._xlws.FILTER($H$2:$H$2302,_xlfn.MAP($O$2:$O$2302,_xlfn.LAMBDA(_xlpm.x,_xlpm.x=$O629))))</f>
        <v>3.1867431485022306E-4</v>
      </c>
      <c r="R629" s="14">
        <f>$H629/Q629</f>
        <v>0.75</v>
      </c>
      <c r="S629" s="14" cm="1">
        <f t="array" ref="S629">SUM(_xlfn._xlws.FILTER($H$2:$H$2302,_xlfn.MAP($P$2:$P$2302,_xlfn.LAMBDA(_xlpm.x,_xlpm.x=$P629))))</f>
        <v>2.390057361376673E-4</v>
      </c>
      <c r="T629" s="14">
        <f>$H629/S629</f>
        <v>1</v>
      </c>
      <c r="U629" s="14">
        <f>_xlfn.LET(_xlpm.freq,F629,_xlpm.size,M629+1,_xlpm.F,V629,LOG(1+_xlpm.freq)*LOG(1+_xlpm.size)*_xlpm.F)</f>
        <v>0.40156605862098821</v>
      </c>
      <c r="V629" s="14">
        <f>_xlfn.LET(_xlpm.a,T629,_xlpm.b,R629,2*_xlpm.a*_xlpm.b/(_xlpm.a+_xlpm.b))</f>
        <v>0.8571428571428571</v>
      </c>
      <c r="W629" s="14">
        <f>_xlfn.LET(_xlpm.p,R629,_xlpm.q,T629,LOG(_xlpm.p/_xlpm.q))</f>
        <v>-0.12493873660829995</v>
      </c>
      <c r="X629" s="2"/>
      <c r="AC629" s="2"/>
      <c r="AH629" s="2"/>
      <c r="AI629" s="2"/>
    </row>
    <row r="630" spans="1:35">
      <c r="A630" s="1" t="str">
        <f>_xlfn.LET(_xlpm.sep," : ",CONCATENATE(O630,_xlpm.sep,P630))</f>
        <v>~ome~ : [oʊm]</v>
      </c>
      <c r="B630" s="1">
        <f>_xlfn.LET(_xlpm.d,$G630,_xlpm.k,_xlfn.CONCAT(LEFT(TRIM(B$1),1),"*"),COUNTIF(_xlpm.d,_xlpm.k))</f>
        <v>0</v>
      </c>
      <c r="C630" s="1">
        <f>_xlfn.LET(_xlpm.d,$G630,_xlpm.k,_xlfn.CONCAT(LEFT(TRIM(C$1),1),"*"),COUNTIF(_xlpm.d,_xlpm.k))</f>
        <v>0</v>
      </c>
      <c r="D630" s="1">
        <f>_xlfn.LET(_xlpm.d,$G630,_xlpm.k,_xlfn.CONCAT(LEFT(TRIM(D$1),1),"*"),COUNTIF(_xlpm.d,_xlpm.k))</f>
        <v>0</v>
      </c>
      <c r="E630" s="1">
        <f>LOG(F630+1,10)</f>
        <v>0.69897000433601875</v>
      </c>
      <c r="F630" s="7">
        <v>4</v>
      </c>
      <c r="G630" s="9" t="s">
        <v>703</v>
      </c>
      <c r="H630" s="4">
        <f>F630/freq.sum.r6e</f>
        <v>3.1867431485022306E-4</v>
      </c>
      <c r="I630" s="1" t="str">
        <f>_xlfn.LET(_xlpm.sep,":",_xlpm.w,$G630,LEFT(_xlpm.w,FIND(_xlpm.sep,_xlpm.w)-1))</f>
        <v>oʊm</v>
      </c>
      <c r="J630" s="1" t="str">
        <f>_xlfn.LET(_xlpm.sep,":",_xlpm.w,$G630,RIGHT(_xlpm.w,LEN(_xlpm.w)-FIND(_xlpm.sep,_xlpm.w)))</f>
        <v>ome</v>
      </c>
      <c r="K630" s="10">
        <f>_xlfn.LET(_xlpm.w,I630,LEN(_xlpm.w))</f>
        <v>3</v>
      </c>
      <c r="L630" s="10">
        <f>_xlfn.LET(_xlpm.w,J630,LEN(_xlpm.w))</f>
        <v>3</v>
      </c>
      <c r="M630" s="10">
        <f>_xlfn.LET(_xlpm.a,K630,_xlpm.b,L630,MAX(_xlpm.a,_xlpm.b))</f>
        <v>3</v>
      </c>
      <c r="N630" s="10">
        <f>_xlfn.LET(_xlpm.d,(K630,L630),MAX(_xlpm.d)-MIN(_xlpm.d))</f>
        <v>0</v>
      </c>
      <c r="O630" s="1" t="str">
        <f>_xlfn.LET(_xlpm.sep,":",_xlpm.w,$G630,_xlfn.CONCAT("~",RIGHT(_xlpm.w,LEN(_xlpm.w)-FIND(_xlpm.sep,_xlpm.w)),"~"))</f>
        <v>~ome~</v>
      </c>
      <c r="P630" s="1" t="str">
        <f>_xlfn.LET(_xlpm.sep,":",_xlpm.w,$G630,_xlfn.CONCAT("[",LEFT(_xlpm.w,FIND(_xlpm.sep,_xlpm.w)-1),"]"))</f>
        <v>[oʊm]</v>
      </c>
      <c r="Q630" s="14" cm="1">
        <f t="array" ref="Q630">SUM(_xlfn._xlws.FILTER($H$2:$H$2302,_xlfn.MAP($O$2:$O$2302,_xlfn.LAMBDA(_xlpm.x,_xlpm.x=$O630))))</f>
        <v>1.2746972594008922E-3</v>
      </c>
      <c r="R630" s="14">
        <f>$H630/Q630</f>
        <v>0.25</v>
      </c>
      <c r="S630" s="14" cm="1">
        <f t="array" ref="S630">SUM(_xlfn._xlws.FILTER($H$2:$H$2302,_xlfn.MAP($P$2:$P$2302,_xlfn.LAMBDA(_xlpm.x,_xlpm.x=$P630))))</f>
        <v>9.5602294455066918E-4</v>
      </c>
      <c r="T630" s="14">
        <f>$H630/S630</f>
        <v>0.33333333333333331</v>
      </c>
      <c r="U630" s="14">
        <f>_xlfn.LET(_xlpm.freq,F630,_xlpm.size,M630+1,_xlpm.F,V630,LOG(1+_xlpm.freq)*LOG(1+_xlpm.size)*_xlpm.F)</f>
        <v>0.13958830484614121</v>
      </c>
      <c r="V630" s="14">
        <f>_xlfn.LET(_xlpm.a,T630,_xlpm.b,R630,2*_xlpm.a*_xlpm.b/(_xlpm.a+_xlpm.b))</f>
        <v>0.28571428571428575</v>
      </c>
      <c r="W630" s="14">
        <f>_xlfn.LET(_xlpm.p,R630,_xlpm.q,T630,LOG(_xlpm.p/_xlpm.q))</f>
        <v>-0.12493873660829995</v>
      </c>
      <c r="X630" s="2"/>
      <c r="AC630" s="2"/>
      <c r="AH630" s="2"/>
      <c r="AI630" s="2"/>
    </row>
    <row r="631" spans="1:35">
      <c r="A631" s="1" t="str">
        <f>_xlfn.LET(_xlpm.sep," : ",CONCATENATE(O631,_xlpm.sep,P631))</f>
        <v>~tw~ : [tw]</v>
      </c>
      <c r="B631" s="1">
        <f>_xlfn.LET(_xlpm.d,$G631,_xlpm.k,_xlfn.CONCAT(LEFT(TRIM(B$1),1),"*"),COUNTIF(_xlpm.d,_xlpm.k))</f>
        <v>0</v>
      </c>
      <c r="C631" s="1">
        <f>_xlfn.LET(_xlpm.d,$G631,_xlpm.k,_xlfn.CONCAT(LEFT(TRIM(C$1),1),"*"),COUNTIF(_xlpm.d,_xlpm.k))</f>
        <v>0</v>
      </c>
      <c r="D631" s="1">
        <f>_xlfn.LET(_xlpm.d,$G631,_xlpm.k,_xlfn.CONCAT(LEFT(TRIM(D$1),1),"*"),COUNTIF(_xlpm.d,_xlpm.k))</f>
        <v>0</v>
      </c>
      <c r="E631" s="1">
        <f>LOG(F631+1,10)</f>
        <v>0.8450980400142567</v>
      </c>
      <c r="F631" s="7">
        <v>6</v>
      </c>
      <c r="G631" s="9" t="s">
        <v>343</v>
      </c>
      <c r="H631" s="4">
        <f>F631/freq.sum.r6e</f>
        <v>4.7801147227533459E-4</v>
      </c>
      <c r="I631" s="4" t="str">
        <f>_xlfn.LET(_xlpm.sep,":",_xlpm.w,$G631,LEFT(_xlpm.w,FIND(_xlpm.sep,_xlpm.w)-1))</f>
        <v>tw</v>
      </c>
      <c r="J631" s="4" t="str">
        <f>_xlfn.LET(_xlpm.sep,":",_xlpm.w,$G631,RIGHT(_xlpm.w,LEN(_xlpm.w)-FIND(_xlpm.sep,_xlpm.w)))</f>
        <v>tw</v>
      </c>
      <c r="K631" s="10">
        <f>_xlfn.LET(_xlpm.w,I631,LEN(_xlpm.w))</f>
        <v>2</v>
      </c>
      <c r="L631" s="10">
        <f>_xlfn.LET(_xlpm.w,J631,LEN(_xlpm.w))</f>
        <v>2</v>
      </c>
      <c r="M631" s="10">
        <f>_xlfn.LET(_xlpm.a,K631,_xlpm.b,L631,MAX(_xlpm.a,_xlpm.b))</f>
        <v>2</v>
      </c>
      <c r="N631" s="10">
        <f>_xlfn.LET(_xlpm.d,(K631,L631),MAX(_xlpm.d)-MIN(_xlpm.d))</f>
        <v>0</v>
      </c>
      <c r="O631" s="1" t="str">
        <f>_xlfn.LET(_xlpm.sep,":",_xlpm.w,$G631,_xlfn.CONCAT("~",RIGHT(_xlpm.w,LEN(_xlpm.w)-FIND(_xlpm.sep,_xlpm.w)),"~"))</f>
        <v>~tw~</v>
      </c>
      <c r="P631" s="1" t="str">
        <f>_xlfn.LET(_xlpm.sep,":",_xlpm.w,$G631,_xlfn.CONCAT("[",LEFT(_xlpm.w,FIND(_xlpm.sep,_xlpm.w)-1),"]"))</f>
        <v>[tw]</v>
      </c>
      <c r="Q631" s="14" cm="1">
        <f t="array" ref="Q631">SUM(_xlfn._xlws.FILTER($H$2:$H$2300,_xlfn.MAP($O$2:$O$2300,_xlfn.LAMBDA(_xlpm.x,_xlpm.x=$O631))))</f>
        <v>6.3734862970044612E-4</v>
      </c>
      <c r="R631" s="14">
        <f>$H631/Q631</f>
        <v>0.75</v>
      </c>
      <c r="S631" s="14" cm="1">
        <f t="array" ref="S631">SUM(_xlfn._xlws.FILTER($H$2:$H$2300,_xlfn.MAP($P$2:$P$2300,_xlfn.LAMBDA(_xlpm.x,_xlpm.x=$P631))))</f>
        <v>4.7801147227533459E-4</v>
      </c>
      <c r="T631" s="14">
        <f>$H631/S631</f>
        <v>1</v>
      </c>
      <c r="U631" s="14">
        <f>_xlfn.LET(_xlpm.freq,F631,_xlpm.size,M631+1,_xlpm.F,V631,LOG(1+_xlpm.freq)*LOG(1+_xlpm.size)*_xlpm.F)</f>
        <v>0.43611404455050984</v>
      </c>
      <c r="V631" s="14">
        <f>_xlfn.LET(_xlpm.a,T631,_xlpm.b,R631,2*_xlpm.a*_xlpm.b/(_xlpm.a+_xlpm.b))</f>
        <v>0.8571428571428571</v>
      </c>
      <c r="W631" s="14">
        <f>_xlfn.LET(_xlpm.p,R631,_xlpm.q,T631,LOG(_xlpm.p/_xlpm.q))</f>
        <v>-0.12493873660829995</v>
      </c>
      <c r="X631" s="2"/>
      <c r="AC631" s="2"/>
      <c r="AH631" s="2"/>
      <c r="AI631" s="2"/>
    </row>
    <row r="632" spans="1:35">
      <c r="A632" s="1" t="str">
        <f>_xlfn.LET(_xlpm.sep," : ",CONCATENATE(O632,_xlpm.sep,P632))</f>
        <v>~obj~ : [əbdʒ]</v>
      </c>
      <c r="B632" s="1">
        <f>_xlfn.LET(_xlpm.d,$G632,_xlpm.k,_xlfn.CONCAT(LEFT(TRIM(B$1),1),"*"),COUNTIF(_xlpm.d,_xlpm.k))</f>
        <v>0</v>
      </c>
      <c r="C632" s="1">
        <f>_xlfn.LET(_xlpm.d,$G632,_xlpm.k,_xlfn.CONCAT(LEFT(TRIM(C$1),1),"*"),COUNTIF(_xlpm.d,_xlpm.k))</f>
        <v>0</v>
      </c>
      <c r="D632" s="1">
        <f>_xlfn.LET(_xlpm.d,$G632,_xlpm.k,_xlfn.CONCAT(LEFT(TRIM(D$1),1),"*"),COUNTIF(_xlpm.d,_xlpm.k))</f>
        <v>0</v>
      </c>
      <c r="E632" s="1">
        <f>LOG(F632+1,10)</f>
        <v>0.47712125471966244</v>
      </c>
      <c r="F632" s="7">
        <v>2</v>
      </c>
      <c r="G632" s="9" t="s">
        <v>819</v>
      </c>
      <c r="H632" s="4">
        <f>F632/freq.sum.r6e</f>
        <v>1.5933715742511153E-4</v>
      </c>
      <c r="I632" s="1" t="str">
        <f>_xlfn.LET(_xlpm.sep,":",_xlpm.w,$G632,LEFT(_xlpm.w,FIND(_xlpm.sep,_xlpm.w)-1))</f>
        <v>əbdʒ</v>
      </c>
      <c r="J632" s="1" t="str">
        <f>_xlfn.LET(_xlpm.sep,":",_xlpm.w,$G632,RIGHT(_xlpm.w,LEN(_xlpm.w)-FIND(_xlpm.sep,_xlpm.w)))</f>
        <v>obj</v>
      </c>
      <c r="K632" s="10">
        <f>_xlfn.LET(_xlpm.w,I632,LEN(_xlpm.w))</f>
        <v>4</v>
      </c>
      <c r="L632" s="10">
        <f>_xlfn.LET(_xlpm.w,J632,LEN(_xlpm.w))</f>
        <v>3</v>
      </c>
      <c r="M632" s="10">
        <f>_xlfn.LET(_xlpm.a,K632,_xlpm.b,L632,MAX(_xlpm.a,_xlpm.b))</f>
        <v>4</v>
      </c>
      <c r="N632" s="10">
        <f>_xlfn.LET(_xlpm.d,(K632,L632),MAX(_xlpm.d)-MIN(_xlpm.d))</f>
        <v>1</v>
      </c>
      <c r="O632" s="1" t="str">
        <f>_xlfn.LET(_xlpm.sep,":",_xlpm.w,$G632,_xlfn.CONCAT("~",RIGHT(_xlpm.w,LEN(_xlpm.w)-FIND(_xlpm.sep,_xlpm.w)),"~"))</f>
        <v>~obj~</v>
      </c>
      <c r="P632" s="1" t="str">
        <f>_xlfn.LET(_xlpm.sep,":",_xlpm.w,$G632,_xlfn.CONCAT("[",LEFT(_xlpm.w,FIND(_xlpm.sep,_xlpm.w)-1),"]"))</f>
        <v>[əbdʒ]</v>
      </c>
      <c r="Q632" s="14" cm="1">
        <f t="array" ref="Q632">SUM(_xlfn._xlws.FILTER($H$2:$H$2302,_xlfn.MAP($O$2:$O$2302,_xlfn.LAMBDA(_xlpm.x,_xlpm.x=$O632))))</f>
        <v>3.1867431485022306E-4</v>
      </c>
      <c r="R632" s="14">
        <f>$H632/Q632</f>
        <v>0.5</v>
      </c>
      <c r="S632" s="14" cm="1">
        <f t="array" ref="S632">SUM(_xlfn._xlws.FILTER($H$2:$H$2302,_xlfn.MAP($P$2:$P$2302,_xlfn.LAMBDA(_xlpm.x,_xlpm.x=$P632))))</f>
        <v>2.390057361376673E-4</v>
      </c>
      <c r="T632" s="14">
        <f>$H632/S632</f>
        <v>0.66666666666666663</v>
      </c>
      <c r="U632" s="14">
        <f>_xlfn.LET(_xlpm.freq,F632,_xlpm.size,M632+1,_xlpm.F,V632,LOG(1+_xlpm.freq)*LOG(1+_xlpm.size)*_xlpm.F)</f>
        <v>0.21215571482555332</v>
      </c>
      <c r="V632" s="14">
        <f>_xlfn.LET(_xlpm.a,T632,_xlpm.b,R632,2*_xlpm.a*_xlpm.b/(_xlpm.a+_xlpm.b))</f>
        <v>0.57142857142857151</v>
      </c>
      <c r="W632" s="14">
        <f>_xlfn.LET(_xlpm.p,R632,_xlpm.q,T632,LOG(_xlpm.p/_xlpm.q))</f>
        <v>-0.12493873660829995</v>
      </c>
      <c r="X632" s="2"/>
      <c r="AC632" s="2"/>
      <c r="AH632" s="2"/>
      <c r="AI632" s="2"/>
    </row>
    <row r="633" spans="1:35">
      <c r="A633" s="1" t="str">
        <f>_xlfn.LET(_xlpm.sep," : ",CONCATENATE(O633,_xlpm.sep,P633))</f>
        <v>~occ~ : [ɑkj]</v>
      </c>
      <c r="B633" s="1">
        <f>_xlfn.LET(_xlpm.d,$G633,_xlpm.k,_xlfn.CONCAT(LEFT(TRIM(B$1),1),"*"),COUNTIF(_xlpm.d,_xlpm.k))</f>
        <v>0</v>
      </c>
      <c r="C633" s="1">
        <f>_xlfn.LET(_xlpm.d,$G633,_xlpm.k,_xlfn.CONCAT(LEFT(TRIM(C$1),1),"*"),COUNTIF(_xlpm.d,_xlpm.k))</f>
        <v>0</v>
      </c>
      <c r="D633" s="1">
        <f>_xlfn.LET(_xlpm.d,$G633,_xlpm.k,_xlfn.CONCAT(LEFT(TRIM(D$1),1),"*"),COUNTIF(_xlpm.d,_xlpm.k))</f>
        <v>0</v>
      </c>
      <c r="E633" s="1">
        <f>LOG(F633+1,10)</f>
        <v>0.30102999566398114</v>
      </c>
      <c r="F633" s="7">
        <v>1</v>
      </c>
      <c r="G633" s="9" t="s">
        <v>2285</v>
      </c>
      <c r="H633" s="4">
        <f>F633/freq.sum.r6e</f>
        <v>7.9668578712555765E-5</v>
      </c>
      <c r="I633" s="1" t="str">
        <f>_xlfn.LET(_xlpm.sep,":",_xlpm.w,$G633,LEFT(_xlpm.w,FIND(_xlpm.sep,_xlpm.w)-1))</f>
        <v>ɑkj</v>
      </c>
      <c r="J633" s="1" t="str">
        <f>_xlfn.LET(_xlpm.sep,":",_xlpm.w,$G633,RIGHT(_xlpm.w,LEN(_xlpm.w)-FIND(_xlpm.sep,_xlpm.w)))</f>
        <v>occ</v>
      </c>
      <c r="K633" s="10">
        <f>_xlfn.LET(_xlpm.w,I633,LEN(_xlpm.w))</f>
        <v>3</v>
      </c>
      <c r="L633" s="10">
        <f>_xlfn.LET(_xlpm.w,J633,LEN(_xlpm.w))</f>
        <v>3</v>
      </c>
      <c r="M633" s="10">
        <f>_xlfn.LET(_xlpm.a,K633,_xlpm.b,L633,MAX(_xlpm.a,_xlpm.b))</f>
        <v>3</v>
      </c>
      <c r="N633" s="10">
        <f>_xlfn.LET(_xlpm.d,(K633,L633),MAX(_xlpm.d)-MIN(_xlpm.d))</f>
        <v>0</v>
      </c>
      <c r="O633" s="1" t="str">
        <f>_xlfn.LET(_xlpm.sep,":",_xlpm.w,$G633,_xlfn.CONCAT("~",RIGHT(_xlpm.w,LEN(_xlpm.w)-FIND(_xlpm.sep,_xlpm.w)),"~"))</f>
        <v>~occ~</v>
      </c>
      <c r="P633" s="1" t="str">
        <f>_xlfn.LET(_xlpm.sep,":",_xlpm.w,$G633,_xlfn.CONCAT("[",LEFT(_xlpm.w,FIND(_xlpm.sep,_xlpm.w)-1),"]"))</f>
        <v>[ɑkj]</v>
      </c>
      <c r="Q633" s="14" cm="1">
        <f t="array" ref="Q633">SUM(_xlfn._xlws.FILTER($H$2:$H$2300,_xlfn.MAP($O$2:$O$2300,_xlfn.LAMBDA(_xlpm.x,_xlpm.x=$O633))))</f>
        <v>3.1867431485022306E-4</v>
      </c>
      <c r="R633" s="14">
        <f>$H633/Q633</f>
        <v>0.25</v>
      </c>
      <c r="S633" s="14" cm="1">
        <f t="array" ref="S633">SUM(_xlfn._xlws.FILTER($H$2:$H$2300,_xlfn.MAP($P$2:$P$2300,_xlfn.LAMBDA(_xlpm.x,_xlpm.x=$P633))))</f>
        <v>2.390057361376673E-4</v>
      </c>
      <c r="T633" s="14">
        <f>$H633/S633</f>
        <v>0.33333333333333331</v>
      </c>
      <c r="U633" s="14">
        <f>_xlfn.LET(_xlpm.freq,F633,_xlpm.size,M633+1,_xlpm.F,V633,LOG(1+_xlpm.freq)*LOG(1+_xlpm.size)*_xlpm.F)</f>
        <v>6.011741067843563E-2</v>
      </c>
      <c r="V633" s="14">
        <f>_xlfn.LET(_xlpm.a,T633,_xlpm.b,R633,2*_xlpm.a*_xlpm.b/(_xlpm.a+_xlpm.b))</f>
        <v>0.28571428571428575</v>
      </c>
      <c r="W633" s="14">
        <f>_xlfn.LET(_xlpm.p,R633,_xlpm.q,T633,LOG(_xlpm.p/_xlpm.q))</f>
        <v>-0.12493873660829995</v>
      </c>
      <c r="X633" s="2"/>
      <c r="AC633" s="2"/>
      <c r="AH633" s="2"/>
      <c r="AI633" s="2"/>
    </row>
    <row r="634" spans="1:35">
      <c r="A634" s="1" t="str">
        <f>_xlfn.LET(_xlpm.sep," : ",CONCATENATE(O634,_xlpm.sep,P634))</f>
        <v>~expl~ : [ɪkspl]</v>
      </c>
      <c r="B634" s="1">
        <f>_xlfn.LET(_xlpm.d,$G634,_xlpm.k,_xlfn.CONCAT(LEFT(TRIM(B$1),1),"*"),COUNTIF(_xlpm.d,_xlpm.k))</f>
        <v>0</v>
      </c>
      <c r="C634" s="1">
        <f>_xlfn.LET(_xlpm.d,$G634,_xlpm.k,_xlfn.CONCAT(LEFT(TRIM(C$1),1),"*"),COUNTIF(_xlpm.d,_xlpm.k))</f>
        <v>0</v>
      </c>
      <c r="D634" s="1">
        <f>_xlfn.LET(_xlpm.d,$G634,_xlpm.k,_xlfn.CONCAT(LEFT(TRIM(D$1),1),"*"),COUNTIF(_xlpm.d,_xlpm.k))</f>
        <v>0</v>
      </c>
      <c r="E634" s="1">
        <f>LOG(F634+1,10)</f>
        <v>0.60205999132796229</v>
      </c>
      <c r="F634" s="7">
        <v>3</v>
      </c>
      <c r="G634" s="9" t="s">
        <v>1017</v>
      </c>
      <c r="H634" s="4">
        <f>F634/freq.sum.r6e</f>
        <v>2.390057361376673E-4</v>
      </c>
      <c r="I634" s="1" t="str">
        <f>_xlfn.LET(_xlpm.sep,":",_xlpm.w,$G634,LEFT(_xlpm.w,FIND(_xlpm.sep,_xlpm.w)-1))</f>
        <v>ɪkspl</v>
      </c>
      <c r="J634" s="1" t="str">
        <f>_xlfn.LET(_xlpm.sep,":",_xlpm.w,$G634,RIGHT(_xlpm.w,LEN(_xlpm.w)-FIND(_xlpm.sep,_xlpm.w)))</f>
        <v>expl</v>
      </c>
      <c r="K634" s="10">
        <f>_xlfn.LET(_xlpm.w,I634,LEN(_xlpm.w))</f>
        <v>5</v>
      </c>
      <c r="L634" s="10">
        <f>_xlfn.LET(_xlpm.w,J634,LEN(_xlpm.w))</f>
        <v>4</v>
      </c>
      <c r="M634" s="10">
        <f>_xlfn.LET(_xlpm.a,K634,_xlpm.b,L634,MAX(_xlpm.a,_xlpm.b))</f>
        <v>5</v>
      </c>
      <c r="N634" s="10">
        <f>_xlfn.LET(_xlpm.d,(K634,L634),MAX(_xlpm.d)-MIN(_xlpm.d))</f>
        <v>1</v>
      </c>
      <c r="O634" s="1" t="str">
        <f>_xlfn.LET(_xlpm.sep,":",_xlpm.w,$G634,_xlfn.CONCAT("~",RIGHT(_xlpm.w,LEN(_xlpm.w)-FIND(_xlpm.sep,_xlpm.w)),"~"))</f>
        <v>~expl~</v>
      </c>
      <c r="P634" s="1" t="str">
        <f>_xlfn.LET(_xlpm.sep,":",_xlpm.w,$G634,_xlfn.CONCAT("[",LEFT(_xlpm.w,FIND(_xlpm.sep,_xlpm.w)-1),"]"))</f>
        <v>[ɪkspl]</v>
      </c>
      <c r="Q634" s="14" cm="1">
        <f t="array" ref="Q634">SUM(_xlfn._xlws.FILTER($H$2:$H$2302,_xlfn.MAP($O$2:$O$2302,_xlfn.LAMBDA(_xlpm.x,_xlpm.x=$O634))))</f>
        <v>3.1867431485022306E-4</v>
      </c>
      <c r="R634" s="14">
        <f>$H634/Q634</f>
        <v>0.75</v>
      </c>
      <c r="S634" s="14" cm="1">
        <f t="array" ref="S634">SUM(_xlfn._xlws.FILTER($H$2:$H$2302,_xlfn.MAP($P$2:$P$2302,_xlfn.LAMBDA(_xlpm.x,_xlpm.x=$P634))))</f>
        <v>2.390057361376673E-4</v>
      </c>
      <c r="T634" s="14">
        <f>$H634/S634</f>
        <v>1</v>
      </c>
      <c r="U634" s="14">
        <f>_xlfn.LET(_xlpm.freq,F634,_xlpm.size,M634+1,_xlpm.F,V634,LOG(1+_xlpm.freq)*LOG(1+_xlpm.size)*_xlpm.F)</f>
        <v>0.43611404455050984</v>
      </c>
      <c r="V634" s="14">
        <f>_xlfn.LET(_xlpm.a,T634,_xlpm.b,R634,2*_xlpm.a*_xlpm.b/(_xlpm.a+_xlpm.b))</f>
        <v>0.8571428571428571</v>
      </c>
      <c r="W634" s="14">
        <f>_xlfn.LET(_xlpm.p,R634,_xlpm.q,T634,LOG(_xlpm.p/_xlpm.q))</f>
        <v>-0.12493873660829995</v>
      </c>
      <c r="X634" s="2"/>
      <c r="AC634" s="2"/>
      <c r="AH634" s="2"/>
      <c r="AI634" s="2"/>
    </row>
    <row r="635" spans="1:35">
      <c r="A635" s="1" t="str">
        <f>_xlfn.LET(_xlpm.sep," : ",CONCATENATE(O635,_xlpm.sep,P635))</f>
        <v>~empt~ : [ɛmpt]</v>
      </c>
      <c r="B635" s="1">
        <f>_xlfn.LET(_xlpm.d,$G635,_xlpm.k,_xlfn.CONCAT(LEFT(TRIM(B$1),1),"*"),COUNTIF(_xlpm.d,_xlpm.k))</f>
        <v>0</v>
      </c>
      <c r="C635" s="1">
        <f>_xlfn.LET(_xlpm.d,$G635,_xlpm.k,_xlfn.CONCAT(LEFT(TRIM(C$1),1),"*"),COUNTIF(_xlpm.d,_xlpm.k))</f>
        <v>0</v>
      </c>
      <c r="D635" s="1">
        <f>_xlfn.LET(_xlpm.d,$G635,_xlpm.k,_xlfn.CONCAT(LEFT(TRIM(D$1),1),"*"),COUNTIF(_xlpm.d,_xlpm.k))</f>
        <v>0</v>
      </c>
      <c r="E635" s="1">
        <f>LOG(F635+1,10)</f>
        <v>0.60205999132796229</v>
      </c>
      <c r="F635" s="7">
        <v>3</v>
      </c>
      <c r="G635" s="9" t="s">
        <v>1215</v>
      </c>
      <c r="H635" s="4">
        <f>F635/freq.sum.r6e</f>
        <v>2.390057361376673E-4</v>
      </c>
      <c r="I635" s="4" t="str">
        <f>_xlfn.LET(_xlpm.sep,":",_xlpm.w,$G635,LEFT(_xlpm.w,FIND(_xlpm.sep,_xlpm.w)-1))</f>
        <v>ɛmpt</v>
      </c>
      <c r="J635" s="4" t="str">
        <f>_xlfn.LET(_xlpm.sep,":",_xlpm.w,$G635,RIGHT(_xlpm.w,LEN(_xlpm.w)-FIND(_xlpm.sep,_xlpm.w)))</f>
        <v>empt</v>
      </c>
      <c r="K635" s="10">
        <f>_xlfn.LET(_xlpm.w,I635,LEN(_xlpm.w))</f>
        <v>4</v>
      </c>
      <c r="L635" s="10">
        <f>_xlfn.LET(_xlpm.w,J635,LEN(_xlpm.w))</f>
        <v>4</v>
      </c>
      <c r="M635" s="10">
        <f>_xlfn.LET(_xlpm.a,K635,_xlpm.b,L635,MAX(_xlpm.a,_xlpm.b))</f>
        <v>4</v>
      </c>
      <c r="N635" s="10">
        <f>_xlfn.LET(_xlpm.d,(K635,L635),MAX(_xlpm.d)-MIN(_xlpm.d))</f>
        <v>0</v>
      </c>
      <c r="O635" s="1" t="str">
        <f>_xlfn.LET(_xlpm.sep,":",_xlpm.w,$G635,_xlfn.CONCAT("~",RIGHT(_xlpm.w,LEN(_xlpm.w)-FIND(_xlpm.sep,_xlpm.w)),"~"))</f>
        <v>~empt~</v>
      </c>
      <c r="P635" s="1" t="str">
        <f>_xlfn.LET(_xlpm.sep,":",_xlpm.w,$G635,_xlfn.CONCAT("[",LEFT(_xlpm.w,FIND(_xlpm.sep,_xlpm.w)-1),"]"))</f>
        <v>[ɛmpt]</v>
      </c>
      <c r="Q635" s="14" cm="1">
        <f t="array" ref="Q635">SUM(_xlfn._xlws.FILTER($H$2:$H$2300,_xlfn.MAP($O$2:$O$2300,_xlfn.LAMBDA(_xlpm.x,_xlpm.x=$O635))))</f>
        <v>3.1867431485022306E-4</v>
      </c>
      <c r="R635" s="14">
        <f>$H635/Q635</f>
        <v>0.75</v>
      </c>
      <c r="S635" s="14" cm="1">
        <f t="array" ref="S635">SUM(_xlfn._xlws.FILTER($H$2:$H$2300,_xlfn.MAP($P$2:$P$2300,_xlfn.LAMBDA(_xlpm.x,_xlpm.x=$P635))))</f>
        <v>2.390057361376673E-4</v>
      </c>
      <c r="T635" s="14">
        <f>$H635/S635</f>
        <v>1</v>
      </c>
      <c r="U635" s="14">
        <f>_xlfn.LET(_xlpm.freq,F635,_xlpm.size,M635+1,_xlpm.F,V635,LOG(1+_xlpm.freq)*LOG(1+_xlpm.size)*_xlpm.F)</f>
        <v>0.40156605862098821</v>
      </c>
      <c r="V635" s="14">
        <f>_xlfn.LET(_xlpm.a,T635,_xlpm.b,R635,2*_xlpm.a*_xlpm.b/(_xlpm.a+_xlpm.b))</f>
        <v>0.8571428571428571</v>
      </c>
      <c r="W635" s="14">
        <f>_xlfn.LET(_xlpm.p,R635,_xlpm.q,T635,LOG(_xlpm.p/_xlpm.q))</f>
        <v>-0.12493873660829995</v>
      </c>
      <c r="X635" s="2"/>
      <c r="AC635" s="2"/>
      <c r="AH635" s="2"/>
      <c r="AI635" s="2"/>
    </row>
    <row r="636" spans="1:35">
      <c r="A636" s="1" t="str">
        <f>_xlfn.LET(_xlpm.sep," : ",CONCATENATE(O636,_xlpm.sep,P636))</f>
        <v>~ontr~ : [əntɹ]</v>
      </c>
      <c r="B636" s="1">
        <f>_xlfn.LET(_xlpm.d,$G636,_xlpm.k,_xlfn.CONCAT(LEFT(TRIM(B$1),1),"*"),COUNTIF(_xlpm.d,_xlpm.k))</f>
        <v>0</v>
      </c>
      <c r="C636" s="1">
        <f>_xlfn.LET(_xlpm.d,$G636,_xlpm.k,_xlfn.CONCAT(LEFT(TRIM(C$1),1),"*"),COUNTIF(_xlpm.d,_xlpm.k))</f>
        <v>0</v>
      </c>
      <c r="D636" s="1">
        <f>_xlfn.LET(_xlpm.d,$G636,_xlpm.k,_xlfn.CONCAT(LEFT(TRIM(D$1),1),"*"),COUNTIF(_xlpm.d,_xlpm.k))</f>
        <v>0</v>
      </c>
      <c r="E636" s="1">
        <f>LOG(F636+1,10)</f>
        <v>0.47712125471966244</v>
      </c>
      <c r="F636" s="7">
        <v>2</v>
      </c>
      <c r="G636" s="9" t="s">
        <v>1382</v>
      </c>
      <c r="H636" s="4">
        <f>F636/freq.sum.r6e</f>
        <v>1.5933715742511153E-4</v>
      </c>
      <c r="I636" s="1" t="str">
        <f>_xlfn.LET(_xlpm.sep,":",_xlpm.w,$G636,LEFT(_xlpm.w,FIND(_xlpm.sep,_xlpm.w)-1))</f>
        <v>əntɹ</v>
      </c>
      <c r="J636" s="1" t="str">
        <f>_xlfn.LET(_xlpm.sep,":",_xlpm.w,$G636,RIGHT(_xlpm.w,LEN(_xlpm.w)-FIND(_xlpm.sep,_xlpm.w)))</f>
        <v>ontr</v>
      </c>
      <c r="K636" s="10">
        <f>_xlfn.LET(_xlpm.w,I636,LEN(_xlpm.w))</f>
        <v>4</v>
      </c>
      <c r="L636" s="10">
        <f>_xlfn.LET(_xlpm.w,J636,LEN(_xlpm.w))</f>
        <v>4</v>
      </c>
      <c r="M636" s="10">
        <f>_xlfn.LET(_xlpm.a,K636,_xlpm.b,L636,MAX(_xlpm.a,_xlpm.b))</f>
        <v>4</v>
      </c>
      <c r="N636" s="10">
        <f>_xlfn.LET(_xlpm.d,(K636,L636),MAX(_xlpm.d)-MIN(_xlpm.d))</f>
        <v>0</v>
      </c>
      <c r="O636" s="1" t="str">
        <f>_xlfn.LET(_xlpm.sep,":",_xlpm.w,$G636,_xlfn.CONCAT("~",RIGHT(_xlpm.w,LEN(_xlpm.w)-FIND(_xlpm.sep,_xlpm.w)),"~"))</f>
        <v>~ontr~</v>
      </c>
      <c r="P636" s="1" t="str">
        <f>_xlfn.LET(_xlpm.sep,":",_xlpm.w,$G636,_xlfn.CONCAT("[",LEFT(_xlpm.w,FIND(_xlpm.sep,_xlpm.w)-1),"]"))</f>
        <v>[əntɹ]</v>
      </c>
      <c r="Q636" s="14" cm="1">
        <f t="array" ref="Q636">SUM(_xlfn._xlws.FILTER($H$2:$H$2302,_xlfn.MAP($O$2:$O$2302,_xlfn.LAMBDA(_xlpm.x,_xlpm.x=$O636))))</f>
        <v>3.1867431485022306E-4</v>
      </c>
      <c r="R636" s="14">
        <f>$H636/Q636</f>
        <v>0.5</v>
      </c>
      <c r="S636" s="14" cm="1">
        <f t="array" ref="S636">SUM(_xlfn._xlws.FILTER($H$2:$H$2302,_xlfn.MAP($P$2:$P$2302,_xlfn.LAMBDA(_xlpm.x,_xlpm.x=$P636))))</f>
        <v>2.390057361376673E-4</v>
      </c>
      <c r="T636" s="14">
        <f>$H636/S636</f>
        <v>0.66666666666666663</v>
      </c>
      <c r="U636" s="14">
        <f>_xlfn.LET(_xlpm.freq,F636,_xlpm.size,M636+1,_xlpm.F,V636,LOG(1+_xlpm.freq)*LOG(1+_xlpm.size)*_xlpm.F)</f>
        <v>0.21215571482555332</v>
      </c>
      <c r="V636" s="14">
        <f>_xlfn.LET(_xlpm.a,T636,_xlpm.b,R636,2*_xlpm.a*_xlpm.b/(_xlpm.a+_xlpm.b))</f>
        <v>0.57142857142857151</v>
      </c>
      <c r="W636" s="14">
        <f>_xlfn.LET(_xlpm.p,R636,_xlpm.q,T636,LOG(_xlpm.p/_xlpm.q))</f>
        <v>-0.12493873660829995</v>
      </c>
      <c r="X636" s="2"/>
      <c r="AC636" s="2"/>
      <c r="AH636" s="2"/>
      <c r="AI636" s="2"/>
    </row>
    <row r="637" spans="1:35">
      <c r="A637" s="1" t="str">
        <f>_xlfn.LET(_xlpm.sep," : ",CONCATENATE(O637,_xlpm.sep,P637))</f>
        <v>~ouch~ : [ʌtʃ]</v>
      </c>
      <c r="B637" s="1">
        <f>_xlfn.LET(_xlpm.d,$G637,_xlpm.k,_xlfn.CONCAT(LEFT(TRIM(B$1),1),"*"),COUNTIF(_xlpm.d,_xlpm.k))</f>
        <v>0</v>
      </c>
      <c r="C637" s="1">
        <f>_xlfn.LET(_xlpm.d,$G637,_xlpm.k,_xlfn.CONCAT(LEFT(TRIM(C$1),1),"*"),COUNTIF(_xlpm.d,_xlpm.k))</f>
        <v>0</v>
      </c>
      <c r="D637" s="1">
        <f>_xlfn.LET(_xlpm.d,$G637,_xlpm.k,_xlfn.CONCAT(LEFT(TRIM(D$1),1),"*"),COUNTIF(_xlpm.d,_xlpm.k))</f>
        <v>0</v>
      </c>
      <c r="E637" s="1">
        <f>LOG(F637+1,10)</f>
        <v>0.30102999566398114</v>
      </c>
      <c r="F637" s="7">
        <v>1</v>
      </c>
      <c r="G637" s="9" t="s">
        <v>1635</v>
      </c>
      <c r="H637" s="4">
        <f>F637/freq.sum.r6e</f>
        <v>7.9668578712555765E-5</v>
      </c>
      <c r="I637" s="1" t="str">
        <f>_xlfn.LET(_xlpm.sep,":",_xlpm.w,$G637,LEFT(_xlpm.w,FIND(_xlpm.sep,_xlpm.w)-1))</f>
        <v>ʌtʃ</v>
      </c>
      <c r="J637" s="1" t="str">
        <f>_xlfn.LET(_xlpm.sep,":",_xlpm.w,$G637,RIGHT(_xlpm.w,LEN(_xlpm.w)-FIND(_xlpm.sep,_xlpm.w)))</f>
        <v>ouch</v>
      </c>
      <c r="K637" s="10">
        <f>_xlfn.LET(_xlpm.w,I637,LEN(_xlpm.w))</f>
        <v>3</v>
      </c>
      <c r="L637" s="10">
        <f>_xlfn.LET(_xlpm.w,J637,LEN(_xlpm.w))</f>
        <v>4</v>
      </c>
      <c r="M637" s="10">
        <f>_xlfn.LET(_xlpm.a,K637,_xlpm.b,L637,MAX(_xlpm.a,_xlpm.b))</f>
        <v>4</v>
      </c>
      <c r="N637" s="10">
        <f>_xlfn.LET(_xlpm.d,(K637,L637),MAX(_xlpm.d)-MIN(_xlpm.d))</f>
        <v>1</v>
      </c>
      <c r="O637" s="1" t="str">
        <f>_xlfn.LET(_xlpm.sep,":",_xlpm.w,$G637,_xlfn.CONCAT("~",RIGHT(_xlpm.w,LEN(_xlpm.w)-FIND(_xlpm.sep,_xlpm.w)),"~"))</f>
        <v>~ouch~</v>
      </c>
      <c r="P637" s="1" t="str">
        <f>_xlfn.LET(_xlpm.sep,":",_xlpm.w,$G637,_xlfn.CONCAT("[",LEFT(_xlpm.w,FIND(_xlpm.sep,_xlpm.w)-1),"]"))</f>
        <v>[ʌtʃ]</v>
      </c>
      <c r="Q637" s="14" cm="1">
        <f t="array" ref="Q637">SUM(_xlfn._xlws.FILTER($H$2:$H$2302,_xlfn.MAP($O$2:$O$2302,_xlfn.LAMBDA(_xlpm.x,_xlpm.x=$O637))))</f>
        <v>3.1867431485022306E-4</v>
      </c>
      <c r="R637" s="14">
        <f>$H637/Q637</f>
        <v>0.25</v>
      </c>
      <c r="S637" s="14" cm="1">
        <f t="array" ref="S637">SUM(_xlfn._xlws.FILTER($H$2:$H$2302,_xlfn.MAP($P$2:$P$2302,_xlfn.LAMBDA(_xlpm.x,_xlpm.x=$P637))))</f>
        <v>2.390057361376673E-4</v>
      </c>
      <c r="T637" s="14">
        <f>$H637/S637</f>
        <v>0.33333333333333331</v>
      </c>
      <c r="U637" s="14">
        <f>_xlfn.LET(_xlpm.freq,F637,_xlpm.size,M637+1,_xlpm.F,V637,LOG(1+_xlpm.freq)*LOG(1+_xlpm.size)*_xlpm.F)</f>
        <v>6.6927676436831382E-2</v>
      </c>
      <c r="V637" s="14">
        <f>_xlfn.LET(_xlpm.a,T637,_xlpm.b,R637,2*_xlpm.a*_xlpm.b/(_xlpm.a+_xlpm.b))</f>
        <v>0.28571428571428575</v>
      </c>
      <c r="W637" s="14">
        <f>_xlfn.LET(_xlpm.p,R637,_xlpm.q,T637,LOG(_xlpm.p/_xlpm.q))</f>
        <v>-0.12493873660829995</v>
      </c>
      <c r="X637" s="2"/>
      <c r="AC637" s="2"/>
      <c r="AH637" s="2"/>
      <c r="AI637" s="2"/>
    </row>
    <row r="638" spans="1:35">
      <c r="A638" s="1" t="str">
        <f>_xlfn.LET(_xlpm.sep," : ",CONCATENATE(O638,_xlpm.sep,P638))</f>
        <v>~ause~ : [ɑz]</v>
      </c>
      <c r="B638" s="1">
        <f>_xlfn.LET(_xlpm.d,$G638,_xlpm.k,_xlfn.CONCAT(LEFT(TRIM(B$1),1),"*"),COUNTIF(_xlpm.d,_xlpm.k))</f>
        <v>0</v>
      </c>
      <c r="C638" s="1">
        <f>_xlfn.LET(_xlpm.d,$G638,_xlpm.k,_xlfn.CONCAT(LEFT(TRIM(C$1),1),"*"),COUNTIF(_xlpm.d,_xlpm.k))</f>
        <v>0</v>
      </c>
      <c r="D638" s="1">
        <f>_xlfn.LET(_xlpm.d,$G638,_xlpm.k,_xlfn.CONCAT(LEFT(TRIM(D$1),1),"*"),COUNTIF(_xlpm.d,_xlpm.k))</f>
        <v>0</v>
      </c>
      <c r="E638" s="1">
        <f>LOG(F638+1,10)</f>
        <v>0.30102999566398114</v>
      </c>
      <c r="F638" s="7">
        <v>1</v>
      </c>
      <c r="G638" s="9" t="s">
        <v>1677</v>
      </c>
      <c r="H638" s="4">
        <f>F638/freq.sum.r6e</f>
        <v>7.9668578712555765E-5</v>
      </c>
      <c r="I638" s="1" t="str">
        <f>_xlfn.LET(_xlpm.sep,":",_xlpm.w,$G638,LEFT(_xlpm.w,FIND(_xlpm.sep,_xlpm.w)-1))</f>
        <v>ɑz</v>
      </c>
      <c r="J638" s="1" t="str">
        <f>_xlfn.LET(_xlpm.sep,":",_xlpm.w,$G638,RIGHT(_xlpm.w,LEN(_xlpm.w)-FIND(_xlpm.sep,_xlpm.w)))</f>
        <v>ause</v>
      </c>
      <c r="K638" s="10">
        <f>_xlfn.LET(_xlpm.w,I638,LEN(_xlpm.w))</f>
        <v>2</v>
      </c>
      <c r="L638" s="10">
        <f>_xlfn.LET(_xlpm.w,J638,LEN(_xlpm.w))</f>
        <v>4</v>
      </c>
      <c r="M638" s="10">
        <f>_xlfn.LET(_xlpm.a,K638,_xlpm.b,L638,MAX(_xlpm.a,_xlpm.b))</f>
        <v>4</v>
      </c>
      <c r="N638" s="10">
        <f>_xlfn.LET(_xlpm.d,(K638,L638),MAX(_xlpm.d)-MIN(_xlpm.d))</f>
        <v>2</v>
      </c>
      <c r="O638" s="1" t="str">
        <f>_xlfn.LET(_xlpm.sep,":",_xlpm.w,$G638,_xlfn.CONCAT("~",RIGHT(_xlpm.w,LEN(_xlpm.w)-FIND(_xlpm.sep,_xlpm.w)),"~"))</f>
        <v>~ause~</v>
      </c>
      <c r="P638" s="1" t="str">
        <f>_xlfn.LET(_xlpm.sep,":",_xlpm.w,$G638,_xlfn.CONCAT("[",LEFT(_xlpm.w,FIND(_xlpm.sep,_xlpm.w)-1),"]"))</f>
        <v>[ɑz]</v>
      </c>
      <c r="Q638" s="14" cm="1">
        <f t="array" ref="Q638">SUM(_xlfn._xlws.FILTER($H$2:$H$2300,_xlfn.MAP($O$2:$O$2300,_xlfn.LAMBDA(_xlpm.x,_xlpm.x=$O638))))</f>
        <v>3.1867431485022306E-4</v>
      </c>
      <c r="R638" s="14">
        <f>$H638/Q638</f>
        <v>0.25</v>
      </c>
      <c r="S638" s="14" cm="1">
        <f t="array" ref="S638">SUM(_xlfn._xlws.FILTER($H$2:$H$2300,_xlfn.MAP($P$2:$P$2300,_xlfn.LAMBDA(_xlpm.x,_xlpm.x=$P638))))</f>
        <v>2.390057361376673E-4</v>
      </c>
      <c r="T638" s="14">
        <f>$H638/S638</f>
        <v>0.33333333333333331</v>
      </c>
      <c r="U638" s="14">
        <f>_xlfn.LET(_xlpm.freq,F638,_xlpm.size,M638+1,_xlpm.F,V638,LOG(1+_xlpm.freq)*LOG(1+_xlpm.size)*_xlpm.F)</f>
        <v>6.6927676436831382E-2</v>
      </c>
      <c r="V638" s="14">
        <f>_xlfn.LET(_xlpm.a,T638,_xlpm.b,R638,2*_xlpm.a*_xlpm.b/(_xlpm.a+_xlpm.b))</f>
        <v>0.28571428571428575</v>
      </c>
      <c r="W638" s="14">
        <f>_xlfn.LET(_xlpm.p,R638,_xlpm.q,T638,LOG(_xlpm.p/_xlpm.q))</f>
        <v>-0.12493873660829995</v>
      </c>
      <c r="X638" s="2"/>
      <c r="AC638" s="2"/>
      <c r="AH638" s="2"/>
      <c r="AI638" s="2"/>
    </row>
    <row r="639" spans="1:35">
      <c r="A639" s="1" t="str">
        <f>_xlfn.LET(_xlpm.sep," : ",CONCATENATE(O639,_xlpm.sep,P639))</f>
        <v>~ause~ : [ɔz]</v>
      </c>
      <c r="B639" s="1">
        <f>_xlfn.LET(_xlpm.d,$G639,_xlpm.k,_xlfn.CONCAT(LEFT(TRIM(B$1),1),"*"),COUNTIF(_xlpm.d,_xlpm.k))</f>
        <v>0</v>
      </c>
      <c r="C639" s="1">
        <f>_xlfn.LET(_xlpm.d,$G639,_xlpm.k,_xlfn.CONCAT(LEFT(TRIM(C$1),1),"*"),COUNTIF(_xlpm.d,_xlpm.k))</f>
        <v>0</v>
      </c>
      <c r="D639" s="1">
        <f>_xlfn.LET(_xlpm.d,$G639,_xlpm.k,_xlfn.CONCAT(LEFT(TRIM(D$1),1),"*"),COUNTIF(_xlpm.d,_xlpm.k))</f>
        <v>0</v>
      </c>
      <c r="E639" s="1">
        <f>LOG(F639+1,10)</f>
        <v>0.60205999132796229</v>
      </c>
      <c r="F639" s="7">
        <v>3</v>
      </c>
      <c r="G639" s="9" t="s">
        <v>1678</v>
      </c>
      <c r="H639" s="4">
        <f>F639/freq.sum.r6e</f>
        <v>2.390057361376673E-4</v>
      </c>
      <c r="I639" s="4" t="str">
        <f>_xlfn.LET(_xlpm.sep,":",_xlpm.w,$G639,LEFT(_xlpm.w,FIND(_xlpm.sep,_xlpm.w)-1))</f>
        <v>ɔz</v>
      </c>
      <c r="J639" s="4" t="str">
        <f>_xlfn.LET(_xlpm.sep,":",_xlpm.w,$G639,RIGHT(_xlpm.w,LEN(_xlpm.w)-FIND(_xlpm.sep,_xlpm.w)))</f>
        <v>ause</v>
      </c>
      <c r="K639" s="10">
        <f>_xlfn.LET(_xlpm.w,I639,LEN(_xlpm.w))</f>
        <v>2</v>
      </c>
      <c r="L639" s="10">
        <f>_xlfn.LET(_xlpm.w,J639,LEN(_xlpm.w))</f>
        <v>4</v>
      </c>
      <c r="M639" s="10">
        <f>_xlfn.LET(_xlpm.a,K639,_xlpm.b,L639,MAX(_xlpm.a,_xlpm.b))</f>
        <v>4</v>
      </c>
      <c r="N639" s="10">
        <f>_xlfn.LET(_xlpm.d,(K639,L639),MAX(_xlpm.d)-MIN(_xlpm.d))</f>
        <v>2</v>
      </c>
      <c r="O639" s="1" t="str">
        <f>_xlfn.LET(_xlpm.sep,":",_xlpm.w,$G639,_xlfn.CONCAT("~",RIGHT(_xlpm.w,LEN(_xlpm.w)-FIND(_xlpm.sep,_xlpm.w)),"~"))</f>
        <v>~ause~</v>
      </c>
      <c r="P639" s="1" t="str">
        <f>_xlfn.LET(_xlpm.sep,":",_xlpm.w,$G639,_xlfn.CONCAT("[",LEFT(_xlpm.w,FIND(_xlpm.sep,_xlpm.w)-1),"]"))</f>
        <v>[ɔz]</v>
      </c>
      <c r="Q639" s="14" cm="1">
        <f t="array" ref="Q639">SUM(_xlfn._xlws.FILTER($H$2:$H$2300,_xlfn.MAP($O$2:$O$2300,_xlfn.LAMBDA(_xlpm.x,_xlpm.x=$O639))))</f>
        <v>3.1867431485022306E-4</v>
      </c>
      <c r="R639" s="14">
        <f>$H639/Q639</f>
        <v>0.75</v>
      </c>
      <c r="S639" s="14" cm="1">
        <f t="array" ref="S639">SUM(_xlfn._xlws.FILTER($H$2:$H$2300,_xlfn.MAP($P$2:$P$2300,_xlfn.LAMBDA(_xlpm.x,_xlpm.x=$P639))))</f>
        <v>2.390057361376673E-4</v>
      </c>
      <c r="T639" s="14">
        <f>$H639/S639</f>
        <v>1</v>
      </c>
      <c r="U639" s="14">
        <f>_xlfn.LET(_xlpm.freq,F639,_xlpm.size,M639+1,_xlpm.F,V639,LOG(1+_xlpm.freq)*LOG(1+_xlpm.size)*_xlpm.F)</f>
        <v>0.40156605862098821</v>
      </c>
      <c r="V639" s="14">
        <f>_xlfn.LET(_xlpm.a,T639,_xlpm.b,R639,2*_xlpm.a*_xlpm.b/(_xlpm.a+_xlpm.b))</f>
        <v>0.8571428571428571</v>
      </c>
      <c r="W639" s="14">
        <f>_xlfn.LET(_xlpm.p,R639,_xlpm.q,T639,LOG(_xlpm.p/_xlpm.q))</f>
        <v>-0.12493873660829995</v>
      </c>
      <c r="X639" s="2"/>
      <c r="AC639" s="2"/>
      <c r="AH639" s="2"/>
      <c r="AI639" s="2"/>
    </row>
    <row r="640" spans="1:35">
      <c r="A640" s="1" t="str">
        <f>_xlfn.LET(_xlpm.sep," : ",CONCATENATE(O640,_xlpm.sep,P640))</f>
        <v>~ism~ : [ɪzm]</v>
      </c>
      <c r="B640" s="1">
        <f>_xlfn.LET(_xlpm.d,$G640,_xlpm.k,_xlfn.CONCAT(LEFT(TRIM(B$1),1),"*"),COUNTIF(_xlpm.d,_xlpm.k))</f>
        <v>0</v>
      </c>
      <c r="C640" s="1">
        <f>_xlfn.LET(_xlpm.d,$G640,_xlpm.k,_xlfn.CONCAT(LEFT(TRIM(C$1),1),"*"),COUNTIF(_xlpm.d,_xlpm.k))</f>
        <v>0</v>
      </c>
      <c r="D640" s="1">
        <f>_xlfn.LET(_xlpm.d,$G640,_xlpm.k,_xlfn.CONCAT(LEFT(TRIM(D$1),1),"*"),COUNTIF(_xlpm.d,_xlpm.k))</f>
        <v>0</v>
      </c>
      <c r="E640" s="1">
        <f>LOG(F640+1,10)</f>
        <v>0.60205999132796229</v>
      </c>
      <c r="F640" s="7">
        <v>3</v>
      </c>
      <c r="G640" s="9" t="s">
        <v>1706</v>
      </c>
      <c r="H640" s="4">
        <f>F640/freq.sum.r6e</f>
        <v>2.390057361376673E-4</v>
      </c>
      <c r="I640" s="4" t="str">
        <f>_xlfn.LET(_xlpm.sep,":",_xlpm.w,$G640,LEFT(_xlpm.w,FIND(_xlpm.sep,_xlpm.w)-1))</f>
        <v>ɪzm</v>
      </c>
      <c r="J640" s="4" t="str">
        <f>_xlfn.LET(_xlpm.sep,":",_xlpm.w,$G640,RIGHT(_xlpm.w,LEN(_xlpm.w)-FIND(_xlpm.sep,_xlpm.w)))</f>
        <v>ism</v>
      </c>
      <c r="K640" s="10">
        <f>_xlfn.LET(_xlpm.w,I640,LEN(_xlpm.w))</f>
        <v>3</v>
      </c>
      <c r="L640" s="10">
        <f>_xlfn.LET(_xlpm.w,J640,LEN(_xlpm.w))</f>
        <v>3</v>
      </c>
      <c r="M640" s="10">
        <f>_xlfn.LET(_xlpm.a,K640,_xlpm.b,L640,MAX(_xlpm.a,_xlpm.b))</f>
        <v>3</v>
      </c>
      <c r="N640" s="10">
        <f>_xlfn.LET(_xlpm.d,(K640,L640),MAX(_xlpm.d)-MIN(_xlpm.d))</f>
        <v>0</v>
      </c>
      <c r="O640" s="1" t="str">
        <f>_xlfn.LET(_xlpm.sep,":",_xlpm.w,$G640,_xlfn.CONCAT("~",RIGHT(_xlpm.w,LEN(_xlpm.w)-FIND(_xlpm.sep,_xlpm.w)),"~"))</f>
        <v>~ism~</v>
      </c>
      <c r="P640" s="1" t="str">
        <f>_xlfn.LET(_xlpm.sep,":",_xlpm.w,$G640,_xlfn.CONCAT("[",LEFT(_xlpm.w,FIND(_xlpm.sep,_xlpm.w)-1),"]"))</f>
        <v>[ɪzm]</v>
      </c>
      <c r="Q640" s="14" cm="1">
        <f t="array" ref="Q640">SUM(_xlfn._xlws.FILTER($H$2:$H$2300,_xlfn.MAP($O$2:$O$2300,_xlfn.LAMBDA(_xlpm.x,_xlpm.x=$O640))))</f>
        <v>3.1867431485022306E-4</v>
      </c>
      <c r="R640" s="14">
        <f>$H640/Q640</f>
        <v>0.75</v>
      </c>
      <c r="S640" s="14" cm="1">
        <f t="array" ref="S640">SUM(_xlfn._xlws.FILTER($H$2:$H$2300,_xlfn.MAP($P$2:$P$2300,_xlfn.LAMBDA(_xlpm.x,_xlpm.x=$P640))))</f>
        <v>2.390057361376673E-4</v>
      </c>
      <c r="T640" s="14">
        <f>$H640/S640</f>
        <v>1</v>
      </c>
      <c r="U640" s="14">
        <f>_xlfn.LET(_xlpm.freq,F640,_xlpm.size,M640+1,_xlpm.F,V640,LOG(1+_xlpm.freq)*LOG(1+_xlpm.size)*_xlpm.F)</f>
        <v>0.36070446407061374</v>
      </c>
      <c r="V640" s="14">
        <f>_xlfn.LET(_xlpm.a,T640,_xlpm.b,R640,2*_xlpm.a*_xlpm.b/(_xlpm.a+_xlpm.b))</f>
        <v>0.8571428571428571</v>
      </c>
      <c r="W640" s="14">
        <f>_xlfn.LET(_xlpm.p,R640,_xlpm.q,T640,LOG(_xlpm.p/_xlpm.q))</f>
        <v>-0.12493873660829995</v>
      </c>
      <c r="X640" s="2"/>
      <c r="AC640" s="2"/>
      <c r="AH640" s="2"/>
      <c r="AI640" s="2"/>
    </row>
    <row r="641" spans="1:35">
      <c r="A641" s="1" t="str">
        <f>_xlfn.LET(_xlpm.sep," : ",CONCATENATE(O641,_xlpm.sep,P641))</f>
        <v>~arn~ : [ɑɹn]</v>
      </c>
      <c r="B641" s="1">
        <f>_xlfn.LET(_xlpm.d,$G641,_xlpm.k,_xlfn.CONCAT(LEFT(TRIM(B$1),1),"*"),COUNTIF(_xlpm.d,_xlpm.k))</f>
        <v>0</v>
      </c>
      <c r="C641" s="1">
        <f>_xlfn.LET(_xlpm.d,$G641,_xlpm.k,_xlfn.CONCAT(LEFT(TRIM(C$1),1),"*"),COUNTIF(_xlpm.d,_xlpm.k))</f>
        <v>0</v>
      </c>
      <c r="D641" s="1">
        <f>_xlfn.LET(_xlpm.d,$G641,_xlpm.k,_xlfn.CONCAT(LEFT(TRIM(D$1),1),"*"),COUNTIF(_xlpm.d,_xlpm.k))</f>
        <v>0</v>
      </c>
      <c r="E641" s="1">
        <f>LOG(F641+1,10)</f>
        <v>0.60205999132796229</v>
      </c>
      <c r="F641" s="7">
        <v>3</v>
      </c>
      <c r="G641" s="9" t="s">
        <v>1958</v>
      </c>
      <c r="H641" s="4">
        <f>F641/freq.sum.r6e</f>
        <v>2.390057361376673E-4</v>
      </c>
      <c r="I641" s="4" t="str">
        <f>_xlfn.LET(_xlpm.sep,":",_xlpm.w,$G641,LEFT(_xlpm.w,FIND(_xlpm.sep,_xlpm.w)-1))</f>
        <v>ɑɹn</v>
      </c>
      <c r="J641" s="4" t="str">
        <f>_xlfn.LET(_xlpm.sep,":",_xlpm.w,$G641,RIGHT(_xlpm.w,LEN(_xlpm.w)-FIND(_xlpm.sep,_xlpm.w)))</f>
        <v>arn</v>
      </c>
      <c r="K641" s="10">
        <f>_xlfn.LET(_xlpm.w,I641,LEN(_xlpm.w))</f>
        <v>3</v>
      </c>
      <c r="L641" s="10">
        <f>_xlfn.LET(_xlpm.w,J641,LEN(_xlpm.w))</f>
        <v>3</v>
      </c>
      <c r="M641" s="10">
        <f>_xlfn.LET(_xlpm.a,K641,_xlpm.b,L641,MAX(_xlpm.a,_xlpm.b))</f>
        <v>3</v>
      </c>
      <c r="N641" s="10">
        <f>_xlfn.LET(_xlpm.d,(K641,L641),MAX(_xlpm.d)-MIN(_xlpm.d))</f>
        <v>0</v>
      </c>
      <c r="O641" s="1" t="str">
        <f>_xlfn.LET(_xlpm.sep,":",_xlpm.w,$G641,_xlfn.CONCAT("~",RIGHT(_xlpm.w,LEN(_xlpm.w)-FIND(_xlpm.sep,_xlpm.w)),"~"))</f>
        <v>~arn~</v>
      </c>
      <c r="P641" s="1" t="str">
        <f>_xlfn.LET(_xlpm.sep,":",_xlpm.w,$G641,_xlfn.CONCAT("[",LEFT(_xlpm.w,FIND(_xlpm.sep,_xlpm.w)-1),"]"))</f>
        <v>[ɑɹn]</v>
      </c>
      <c r="Q641" s="14" cm="1">
        <f t="array" ref="Q641">SUM(_xlfn._xlws.FILTER($H$2:$H$2300,_xlfn.MAP($O$2:$O$2300,_xlfn.LAMBDA(_xlpm.x,_xlpm.x=$O641))))</f>
        <v>3.1867431485022306E-4</v>
      </c>
      <c r="R641" s="14">
        <f>$H641/Q641</f>
        <v>0.75</v>
      </c>
      <c r="S641" s="14" cm="1">
        <f t="array" ref="S641">SUM(_xlfn._xlws.FILTER($H$2:$H$2300,_xlfn.MAP($P$2:$P$2300,_xlfn.LAMBDA(_xlpm.x,_xlpm.x=$P641))))</f>
        <v>2.390057361376673E-4</v>
      </c>
      <c r="T641" s="14">
        <f>$H641/S641</f>
        <v>1</v>
      </c>
      <c r="U641" s="14">
        <f>_xlfn.LET(_xlpm.freq,F641,_xlpm.size,M641+1,_xlpm.F,V641,LOG(1+_xlpm.freq)*LOG(1+_xlpm.size)*_xlpm.F)</f>
        <v>0.36070446407061374</v>
      </c>
      <c r="V641" s="14">
        <f>_xlfn.LET(_xlpm.a,T641,_xlpm.b,R641,2*_xlpm.a*_xlpm.b/(_xlpm.a+_xlpm.b))</f>
        <v>0.8571428571428571</v>
      </c>
      <c r="W641" s="14">
        <f>_xlfn.LET(_xlpm.p,R641,_xlpm.q,T641,LOG(_xlpm.p/_xlpm.q))</f>
        <v>-0.12493873660829995</v>
      </c>
      <c r="X641" s="2"/>
      <c r="AC641" s="2"/>
      <c r="AH641" s="2"/>
      <c r="AI641" s="2"/>
    </row>
    <row r="642" spans="1:35">
      <c r="A642" s="1" t="str">
        <f>_xlfn.LET(_xlpm.sep," : ",CONCATENATE(O642,_xlpm.sep,P642))</f>
        <v>~ort~ : [əɹt]</v>
      </c>
      <c r="B642" s="1">
        <f>_xlfn.LET(_xlpm.d,$G642,_xlpm.k,_xlfn.CONCAT(LEFT(TRIM(B$1),1),"*"),COUNTIF(_xlpm.d,_xlpm.k))</f>
        <v>0</v>
      </c>
      <c r="C642" s="1">
        <f>_xlfn.LET(_xlpm.d,$G642,_xlpm.k,_xlfn.CONCAT(LEFT(TRIM(C$1),1),"*"),COUNTIF(_xlpm.d,_xlpm.k))</f>
        <v>0</v>
      </c>
      <c r="D642" s="1">
        <f>_xlfn.LET(_xlpm.d,$G642,_xlpm.k,_xlfn.CONCAT(LEFT(TRIM(D$1),1),"*"),COUNTIF(_xlpm.d,_xlpm.k))</f>
        <v>0</v>
      </c>
      <c r="E642" s="1">
        <f>LOG(F642+1,10)</f>
        <v>0.8450980400142567</v>
      </c>
      <c r="F642" s="7">
        <v>6</v>
      </c>
      <c r="G642" s="9" t="s">
        <v>2039</v>
      </c>
      <c r="H642" s="4">
        <f>F642/freq.sum.r6e</f>
        <v>4.7801147227533459E-4</v>
      </c>
      <c r="I642" s="1" t="str">
        <f>_xlfn.LET(_xlpm.sep,":",_xlpm.w,$G642,LEFT(_xlpm.w,FIND(_xlpm.sep,_xlpm.w)-1))</f>
        <v>əɹt</v>
      </c>
      <c r="J642" s="1" t="str">
        <f>_xlfn.LET(_xlpm.sep,":",_xlpm.w,$G642,RIGHT(_xlpm.w,LEN(_xlpm.w)-FIND(_xlpm.sep,_xlpm.w)))</f>
        <v>ort</v>
      </c>
      <c r="K642" s="10">
        <f>_xlfn.LET(_xlpm.w,I642,LEN(_xlpm.w))</f>
        <v>3</v>
      </c>
      <c r="L642" s="10">
        <f>_xlfn.LET(_xlpm.w,J642,LEN(_xlpm.w))</f>
        <v>3</v>
      </c>
      <c r="M642" s="10">
        <f>_xlfn.LET(_xlpm.a,K642,_xlpm.b,L642,MAX(_xlpm.a,_xlpm.b))</f>
        <v>3</v>
      </c>
      <c r="N642" s="10">
        <f>_xlfn.LET(_xlpm.d,(K642,L642),MAX(_xlpm.d)-MIN(_xlpm.d))</f>
        <v>0</v>
      </c>
      <c r="O642" s="1" t="str">
        <f>_xlfn.LET(_xlpm.sep,":",_xlpm.w,$G642,_xlfn.CONCAT("~",RIGHT(_xlpm.w,LEN(_xlpm.w)-FIND(_xlpm.sep,_xlpm.w)),"~"))</f>
        <v>~ort~</v>
      </c>
      <c r="P642" s="1" t="str">
        <f>_xlfn.LET(_xlpm.sep,":",_xlpm.w,$G642,_xlfn.CONCAT("[",LEFT(_xlpm.w,FIND(_xlpm.sep,_xlpm.w)-1),"]"))</f>
        <v>[əɹt]</v>
      </c>
      <c r="Q642" s="14" cm="1">
        <f t="array" ref="Q642">SUM(_xlfn._xlws.FILTER($H$2:$H$2302,_xlfn.MAP($O$2:$O$2302,_xlfn.LAMBDA(_xlpm.x,_xlpm.x=$O642))))</f>
        <v>1.9120458891013384E-3</v>
      </c>
      <c r="R642" s="14">
        <f>$H642/Q642</f>
        <v>0.25</v>
      </c>
      <c r="S642" s="14" cm="1">
        <f t="array" ref="S642">SUM(_xlfn._xlws.FILTER($H$2:$H$2302,_xlfn.MAP($P$2:$P$2302,_xlfn.LAMBDA(_xlpm.x,_xlpm.x=$P642))))</f>
        <v>1.4340344168260039E-3</v>
      </c>
      <c r="T642" s="14">
        <f>$H642/S642</f>
        <v>0.33333333333333331</v>
      </c>
      <c r="U642" s="14">
        <f>_xlfn.LET(_xlpm.freq,F642,_xlpm.size,M642+1,_xlpm.F,V642,LOG(1+_xlpm.freq)*LOG(1+_xlpm.size)*_xlpm.F)</f>
        <v>0.16877090876946463</v>
      </c>
      <c r="V642" s="14">
        <f>_xlfn.LET(_xlpm.a,T642,_xlpm.b,R642,2*_xlpm.a*_xlpm.b/(_xlpm.a+_xlpm.b))</f>
        <v>0.28571428571428575</v>
      </c>
      <c r="W642" s="14">
        <f>_xlfn.LET(_xlpm.p,R642,_xlpm.q,T642,LOG(_xlpm.p/_xlpm.q))</f>
        <v>-0.12493873660829995</v>
      </c>
      <c r="X642" s="2"/>
      <c r="AC642" s="2"/>
      <c r="AH642" s="2"/>
      <c r="AI642" s="2"/>
    </row>
    <row r="643" spans="1:35">
      <c r="A643" s="1" t="str">
        <f>_xlfn.LET(_xlpm.sep," : ",CONCATENATE(O643,_xlpm.sep,P643))</f>
        <v>~act~ : [ækt]</v>
      </c>
      <c r="B643" s="1">
        <f>_xlfn.LET(_xlpm.d,$G643,_xlpm.k,_xlfn.CONCAT(LEFT(TRIM(B$1),1),"*"),COUNTIF(_xlpm.d,_xlpm.k))</f>
        <v>0</v>
      </c>
      <c r="C643" s="1">
        <f>_xlfn.LET(_xlpm.d,$G643,_xlpm.k,_xlfn.CONCAT(LEFT(TRIM(C$1),1),"*"),COUNTIF(_xlpm.d,_xlpm.k))</f>
        <v>0</v>
      </c>
      <c r="D643" s="1">
        <f>_xlfn.LET(_xlpm.d,$G643,_xlpm.k,_xlfn.CONCAT(LEFT(TRIM(D$1),1),"*"),COUNTIF(_xlpm.d,_xlpm.k))</f>
        <v>0</v>
      </c>
      <c r="E643" s="1">
        <f>LOG(F643+1,10)</f>
        <v>1.3979400086720375</v>
      </c>
      <c r="F643" s="7">
        <v>24</v>
      </c>
      <c r="G643" s="9" t="s">
        <v>35</v>
      </c>
      <c r="H643" s="4">
        <f>F643/freq.sum.r6e</f>
        <v>1.9120458891013384E-3</v>
      </c>
      <c r="I643" s="1" t="str">
        <f>_xlfn.LET(_xlpm.sep,":",_xlpm.w,$G643,LEFT(_xlpm.w,FIND(_xlpm.sep,_xlpm.w)-1))</f>
        <v>ækt</v>
      </c>
      <c r="J643" s="1" t="str">
        <f>_xlfn.LET(_xlpm.sep,":",_xlpm.w,$G643,RIGHT(_xlpm.w,LEN(_xlpm.w)-FIND(_xlpm.sep,_xlpm.w)))</f>
        <v>act</v>
      </c>
      <c r="K643" s="10">
        <f>_xlfn.LET(_xlpm.w,I643,LEN(_xlpm.w))</f>
        <v>3</v>
      </c>
      <c r="L643" s="10">
        <f>_xlfn.LET(_xlpm.w,J643,LEN(_xlpm.w))</f>
        <v>3</v>
      </c>
      <c r="M643" s="10">
        <f>_xlfn.LET(_xlpm.a,K643,_xlpm.b,L643,MAX(_xlpm.a,_xlpm.b))</f>
        <v>3</v>
      </c>
      <c r="N643" s="10">
        <f>_xlfn.LET(_xlpm.d,(K643,L643),MAX(_xlpm.d)-MIN(_xlpm.d))</f>
        <v>0</v>
      </c>
      <c r="O643" s="1" t="str">
        <f>_xlfn.LET(_xlpm.sep,":",_xlpm.w,$G643,_xlfn.CONCAT("~",RIGHT(_xlpm.w,LEN(_xlpm.w)-FIND(_xlpm.sep,_xlpm.w)),"~"))</f>
        <v>~act~</v>
      </c>
      <c r="P643" s="1" t="str">
        <f>_xlfn.LET(_xlpm.sep,":",_xlpm.w,$G643,_xlfn.CONCAT("[",LEFT(_xlpm.w,FIND(_xlpm.sep,_xlpm.w)-1),"]"))</f>
        <v>[ækt]</v>
      </c>
      <c r="Q643" s="14" cm="1">
        <f t="array" ref="Q643">SUM(_xlfn._xlws.FILTER($H$2:$H$2302,_xlfn.MAP($O$2:$O$2302,_xlfn.LAMBDA(_xlpm.x,_xlpm.x=$O643))))</f>
        <v>2.6290630975143404E-3</v>
      </c>
      <c r="R643" s="14">
        <f>$H643/Q643</f>
        <v>0.72727272727272718</v>
      </c>
      <c r="S643" s="14" cm="1">
        <f t="array" ref="S643">SUM(_xlfn._xlws.FILTER($H$2:$H$2302,_xlfn.MAP($P$2:$P$2302,_xlfn.LAMBDA(_xlpm.x,_xlpm.x=$P643))))</f>
        <v>1.9917144678138943E-3</v>
      </c>
      <c r="T643" s="14">
        <f>$H643/S643</f>
        <v>0.96</v>
      </c>
      <c r="U643" s="14">
        <f>_xlfn.LET(_xlpm.freq,F643,_xlpm.size,M643+1,_xlpm.F,V643,LOG(1+_xlpm.freq)*LOG(1+_xlpm.size)*_xlpm.F)</f>
        <v>0.80864949014316267</v>
      </c>
      <c r="V643" s="14">
        <f>_xlfn.LET(_xlpm.a,T643,_xlpm.b,R643,2*_xlpm.a*_xlpm.b/(_xlpm.a+_xlpm.b))</f>
        <v>0.8275862068965516</v>
      </c>
      <c r="W643" s="14">
        <f>_xlfn.LET(_xlpm.p,R643,_xlpm.q,T643,LOG(_xlpm.p/_xlpm.q))</f>
        <v>-0.12057393120584993</v>
      </c>
      <c r="X643" s="2"/>
      <c r="AC643" s="2"/>
      <c r="AH643" s="2"/>
      <c r="AI643" s="2"/>
    </row>
    <row r="644" spans="1:35">
      <c r="A644" s="1" t="str">
        <f>_xlfn.LET(_xlpm.sep," : ",CONCATENATE(O644,_xlpm.sep,P644))</f>
        <v>~ex~ : [ɪks]</v>
      </c>
      <c r="B644" s="1">
        <f>_xlfn.LET(_xlpm.d,$G644,_xlpm.k,_xlfn.CONCAT(LEFT(TRIM(B$1),1),"*"),COUNTIF(_xlpm.d,_xlpm.k))</f>
        <v>0</v>
      </c>
      <c r="C644" s="1">
        <f>_xlfn.LET(_xlpm.d,$G644,_xlpm.k,_xlfn.CONCAT(LEFT(TRIM(C$1),1),"*"),COUNTIF(_xlpm.d,_xlpm.k))</f>
        <v>0</v>
      </c>
      <c r="D644" s="1">
        <f>_xlfn.LET(_xlpm.d,$G644,_xlpm.k,_xlfn.CONCAT(LEFT(TRIM(D$1),1),"*"),COUNTIF(_xlpm.d,_xlpm.k))</f>
        <v>0</v>
      </c>
      <c r="E644" s="1">
        <f>LOG(F644+1,10)</f>
        <v>0.60205999132796229</v>
      </c>
      <c r="F644" s="7">
        <v>3</v>
      </c>
      <c r="G644" s="9" t="s">
        <v>1003</v>
      </c>
      <c r="H644" s="4">
        <f>F644/freq.sum.r6e</f>
        <v>2.390057361376673E-4</v>
      </c>
      <c r="I644" s="4" t="str">
        <f>_xlfn.LET(_xlpm.sep,":",_xlpm.w,$G644,LEFT(_xlpm.w,FIND(_xlpm.sep,_xlpm.w)-1))</f>
        <v>ɪks</v>
      </c>
      <c r="J644" s="4" t="str">
        <f>_xlfn.LET(_xlpm.sep,":",_xlpm.w,$G644,RIGHT(_xlpm.w,LEN(_xlpm.w)-FIND(_xlpm.sep,_xlpm.w)))</f>
        <v>ex</v>
      </c>
      <c r="K644" s="10">
        <f>_xlfn.LET(_xlpm.w,I644,LEN(_xlpm.w))</f>
        <v>3</v>
      </c>
      <c r="L644" s="10">
        <f>_xlfn.LET(_xlpm.w,J644,LEN(_xlpm.w))</f>
        <v>2</v>
      </c>
      <c r="M644" s="10">
        <f>_xlfn.LET(_xlpm.a,K644,_xlpm.b,L644,MAX(_xlpm.a,_xlpm.b))</f>
        <v>3</v>
      </c>
      <c r="N644" s="10">
        <f>_xlfn.LET(_xlpm.d,(K644,L644),MAX(_xlpm.d)-MIN(_xlpm.d))</f>
        <v>1</v>
      </c>
      <c r="O644" s="1" t="str">
        <f>_xlfn.LET(_xlpm.sep,":",_xlpm.w,$G644,_xlfn.CONCAT("~",RIGHT(_xlpm.w,LEN(_xlpm.w)-FIND(_xlpm.sep,_xlpm.w)),"~"))</f>
        <v>~ex~</v>
      </c>
      <c r="P644" s="1" t="str">
        <f>_xlfn.LET(_xlpm.sep,":",_xlpm.w,$G644,_xlfn.CONCAT("[",LEFT(_xlpm.w,FIND(_xlpm.sep,_xlpm.w)-1),"]"))</f>
        <v>[ɪks]</v>
      </c>
      <c r="Q644" s="14" cm="1">
        <f t="array" ref="Q644">SUM(_xlfn._xlws.FILTER($H$2:$H$2300,_xlfn.MAP($O$2:$O$2300,_xlfn.LAMBDA(_xlpm.x,_xlpm.x=$O644))))</f>
        <v>1.6730401529636712E-3</v>
      </c>
      <c r="R644" s="14">
        <f>$H644/Q644</f>
        <v>0.14285714285714285</v>
      </c>
      <c r="S644" s="14" cm="1">
        <f t="array" ref="S644">SUM(_xlfn._xlws.FILTER($H$2:$H$2300,_xlfn.MAP($P$2:$P$2300,_xlfn.LAMBDA(_xlpm.x,_xlpm.x=$P644))))</f>
        <v>1.274697259400892E-3</v>
      </c>
      <c r="T644" s="14">
        <f>$H644/S644</f>
        <v>0.18750000000000003</v>
      </c>
      <c r="U644" s="14">
        <f>_xlfn.LET(_xlpm.freq,F644,_xlpm.size,M644+1,_xlpm.F,V644,LOG(1+_xlpm.freq)*LOG(1+_xlpm.size)*_xlpm.F)</f>
        <v>6.8241385094440429E-2</v>
      </c>
      <c r="V644" s="14">
        <f>_xlfn.LET(_xlpm.a,T644,_xlpm.b,R644,2*_xlpm.a*_xlpm.b/(_xlpm.a+_xlpm.b))</f>
        <v>0.16216216216216214</v>
      </c>
      <c r="W644" s="14">
        <f>_xlfn.LET(_xlpm.p,R644,_xlpm.q,T644,LOG(_xlpm.p/_xlpm.q))</f>
        <v>-0.11809931207799458</v>
      </c>
      <c r="X644" s="2"/>
      <c r="AC644" s="2"/>
      <c r="AH644" s="2"/>
      <c r="AI644" s="2"/>
    </row>
    <row r="645" spans="1:35">
      <c r="A645" s="1" t="str">
        <f>_xlfn.LET(_xlpm.sep," : ",CONCATENATE(O645,_xlpm.sep,P645))</f>
        <v>~un~ : [un]</v>
      </c>
      <c r="B645" s="1">
        <f>_xlfn.LET(_xlpm.d,$G645,_xlpm.k,_xlfn.CONCAT(LEFT(TRIM(B$1),1),"*"),COUNTIF(_xlpm.d,_xlpm.k))</f>
        <v>0</v>
      </c>
      <c r="C645" s="1">
        <f>_xlfn.LET(_xlpm.d,$G645,_xlpm.k,_xlfn.CONCAT(LEFT(TRIM(C$1),1),"*"),COUNTIF(_xlpm.d,_xlpm.k))</f>
        <v>0</v>
      </c>
      <c r="D645" s="1">
        <f>_xlfn.LET(_xlpm.d,$G645,_xlpm.k,_xlfn.CONCAT(LEFT(TRIM(D$1),1),"*"),COUNTIF(_xlpm.d,_xlpm.k))</f>
        <v>0</v>
      </c>
      <c r="E645" s="1">
        <f>LOG(F645+1,10)</f>
        <v>1.2552725051033058</v>
      </c>
      <c r="F645" s="7">
        <v>17</v>
      </c>
      <c r="G645" s="9" t="s">
        <v>293</v>
      </c>
      <c r="H645" s="4">
        <f>F645/freq.sum.r6e</f>
        <v>1.354365838113448E-3</v>
      </c>
      <c r="I645" s="1" t="str">
        <f>_xlfn.LET(_xlpm.sep,":",_xlpm.w,$G645,LEFT(_xlpm.w,FIND(_xlpm.sep,_xlpm.w)-1))</f>
        <v>un</v>
      </c>
      <c r="J645" s="1" t="str">
        <f>_xlfn.LET(_xlpm.sep,":",_xlpm.w,$G645,RIGHT(_xlpm.w,LEN(_xlpm.w)-FIND(_xlpm.sep,_xlpm.w)))</f>
        <v>un</v>
      </c>
      <c r="K645" s="10">
        <f>_xlfn.LET(_xlpm.w,I645,LEN(_xlpm.w))</f>
        <v>2</v>
      </c>
      <c r="L645" s="10">
        <f>_xlfn.LET(_xlpm.w,J645,LEN(_xlpm.w))</f>
        <v>2</v>
      </c>
      <c r="M645" s="10">
        <f>_xlfn.LET(_xlpm.a,K645,_xlpm.b,L645,MAX(_xlpm.a,_xlpm.b))</f>
        <v>2</v>
      </c>
      <c r="N645" s="10">
        <f>_xlfn.LET(_xlpm.d,(K645,L645),MAX(_xlpm.d)-MIN(_xlpm.d))</f>
        <v>0</v>
      </c>
      <c r="O645" s="1" t="str">
        <f>_xlfn.LET(_xlpm.sep,":",_xlpm.w,$G645,_xlfn.CONCAT("~",RIGHT(_xlpm.w,LEN(_xlpm.w)-FIND(_xlpm.sep,_xlpm.w)),"~"))</f>
        <v>~un~</v>
      </c>
      <c r="P645" s="1" t="str">
        <f>_xlfn.LET(_xlpm.sep,":",_xlpm.w,$G645,_xlfn.CONCAT("[",LEFT(_xlpm.w,FIND(_xlpm.sep,_xlpm.w)-1),"]"))</f>
        <v>[un]</v>
      </c>
      <c r="Q645" s="14" cm="1">
        <f t="array" ref="Q645">SUM(_xlfn._xlws.FILTER($H$2:$H$2302,_xlfn.MAP($O$2:$O$2302,_xlfn.LAMBDA(_xlpm.x,_xlpm.x=$O645))))</f>
        <v>2.7087316762268963E-3</v>
      </c>
      <c r="R645" s="14">
        <f>$H645/Q645</f>
        <v>0.49999999999999994</v>
      </c>
      <c r="S645" s="14" cm="1">
        <f t="array" ref="S645">SUM(_xlfn._xlws.FILTER($H$2:$H$2302,_xlfn.MAP($P$2:$P$2302,_xlfn.LAMBDA(_xlpm.x,_xlpm.x=$P645))))</f>
        <v>2.0713830465264498E-3</v>
      </c>
      <c r="T645" s="14">
        <f>$H645/S645</f>
        <v>0.65384615384615385</v>
      </c>
      <c r="U645" s="14">
        <f>_xlfn.LET(_xlpm.freq,F645,_xlpm.size,M645+1,_xlpm.F,V645,LOG(1+_xlpm.freq)*LOG(1+_xlpm.size)*_xlpm.F)</f>
        <v>0.4282579670041447</v>
      </c>
      <c r="V645" s="14">
        <f>_xlfn.LET(_xlpm.a,T645,_xlpm.b,R645,2*_xlpm.a*_xlpm.b/(_xlpm.a+_xlpm.b))</f>
        <v>0.56666666666666665</v>
      </c>
      <c r="W645" s="14">
        <f>_xlfn.LET(_xlpm.p,R645,_xlpm.q,T645,LOG(_xlpm.p/_xlpm.q))</f>
        <v>-0.11650556907143719</v>
      </c>
      <c r="X645" s="2"/>
      <c r="AC645" s="2"/>
      <c r="AH645" s="2"/>
      <c r="AI645" s="2"/>
    </row>
    <row r="646" spans="1:35">
      <c r="A646" s="1" t="str">
        <f>_xlfn.LET(_xlpm.sep," : ",CONCATENATE(O646,_xlpm.sep,P646))</f>
        <v>~it~ : [ət]</v>
      </c>
      <c r="B646" s="1">
        <f>_xlfn.LET(_xlpm.d,$G646,_xlpm.k,_xlfn.CONCAT(LEFT(TRIM(B$1),1),"*"),COUNTIF(_xlpm.d,_xlpm.k))</f>
        <v>0</v>
      </c>
      <c r="C646" s="1">
        <f>_xlfn.LET(_xlpm.d,$G646,_xlpm.k,_xlfn.CONCAT(LEFT(TRIM(C$1),1),"*"),COUNTIF(_xlpm.d,_xlpm.k))</f>
        <v>0</v>
      </c>
      <c r="D646" s="1">
        <f>_xlfn.LET(_xlpm.d,$G646,_xlpm.k,_xlfn.CONCAT(LEFT(TRIM(D$1),1),"*"),COUNTIF(_xlpm.d,_xlpm.k))</f>
        <v>0</v>
      </c>
      <c r="E646" s="1">
        <f>LOG(F646+1,10)</f>
        <v>1.6434526764861872</v>
      </c>
      <c r="F646" s="7">
        <v>43</v>
      </c>
      <c r="G646" s="9" t="s">
        <v>1583</v>
      </c>
      <c r="H646" s="4">
        <f>F646/freq.sum.r6e</f>
        <v>3.425748884639898E-3</v>
      </c>
      <c r="I646" s="1" t="str">
        <f>_xlfn.LET(_xlpm.sep,":",_xlpm.w,$G646,LEFT(_xlpm.w,FIND(_xlpm.sep,_xlpm.w)-1))</f>
        <v>ət</v>
      </c>
      <c r="J646" s="1" t="str">
        <f>_xlfn.LET(_xlpm.sep,":",_xlpm.w,$G646,RIGHT(_xlpm.w,LEN(_xlpm.w)-FIND(_xlpm.sep,_xlpm.w)))</f>
        <v>it</v>
      </c>
      <c r="K646" s="10">
        <f>_xlfn.LET(_xlpm.w,I646,LEN(_xlpm.w))</f>
        <v>2</v>
      </c>
      <c r="L646" s="10">
        <f>_xlfn.LET(_xlpm.w,J646,LEN(_xlpm.w))</f>
        <v>2</v>
      </c>
      <c r="M646" s="10">
        <f>_xlfn.LET(_xlpm.a,K646,_xlpm.b,L646,MAX(_xlpm.a,_xlpm.b))</f>
        <v>2</v>
      </c>
      <c r="N646" s="10">
        <f>_xlfn.LET(_xlpm.d,(K646,L646),MAX(_xlpm.d)-MIN(_xlpm.d))</f>
        <v>0</v>
      </c>
      <c r="O646" s="1" t="str">
        <f>_xlfn.LET(_xlpm.sep,":",_xlpm.w,$G646,_xlfn.CONCAT("~",RIGHT(_xlpm.w,LEN(_xlpm.w)-FIND(_xlpm.sep,_xlpm.w)),"~"))</f>
        <v>~it~</v>
      </c>
      <c r="P646" s="1" t="str">
        <f>_xlfn.LET(_xlpm.sep,":",_xlpm.w,$G646,_xlfn.CONCAT("[",LEFT(_xlpm.w,FIND(_xlpm.sep,_xlpm.w)-1),"]"))</f>
        <v>[ət]</v>
      </c>
      <c r="Q646" s="14" cm="1">
        <f t="array" ref="Q646">SUM(_xlfn._xlws.FILTER($H$2:$H$2302,_xlfn.MAP($O$2:$O$2302,_xlfn.LAMBDA(_xlpm.x,_xlpm.x=$O646))))</f>
        <v>9.2415551306564685E-3</v>
      </c>
      <c r="R646" s="14">
        <f>$H646/Q646</f>
        <v>0.37068965517241381</v>
      </c>
      <c r="S646" s="14" cm="1">
        <f t="array" ref="S646">SUM(_xlfn._xlws.FILTER($H$2:$H$2302,_xlfn.MAP($P$2:$P$2302,_xlfn.LAMBDA(_xlpm.x,_xlpm.x=$P646))))</f>
        <v>7.0905035054174646E-3</v>
      </c>
      <c r="T646" s="14">
        <f>$H646/S646</f>
        <v>0.48314606741573024</v>
      </c>
      <c r="U646" s="14">
        <f>_xlfn.LET(_xlpm.freq,F646,_xlpm.size,M646+1,_xlpm.F,V646,LOG(1+_xlpm.freq)*LOG(1+_xlpm.size)*_xlpm.F)</f>
        <v>0.41508932174231405</v>
      </c>
      <c r="V646" s="14">
        <f>_xlfn.LET(_xlpm.a,T646,_xlpm.b,R646,2*_xlpm.a*_xlpm.b/(_xlpm.a+_xlpm.b))</f>
        <v>0.4195121951219512</v>
      </c>
      <c r="W646" s="14">
        <f>_xlfn.LET(_xlpm.p,R646,_xlpm.q,T646,LOG(_xlpm.p/_xlpm.q))</f>
        <v>-0.11506798258200561</v>
      </c>
      <c r="X646" s="2"/>
      <c r="AC646" s="2"/>
      <c r="AH646" s="2"/>
      <c r="AI646" s="2"/>
    </row>
    <row r="647" spans="1:35">
      <c r="A647" s="1" t="str">
        <f>_xlfn.LET(_xlpm.sep," : ",CONCATENATE(O647,_xlpm.sep,P647))</f>
        <v>~es~ : [ɛs]</v>
      </c>
      <c r="B647" s="1">
        <f>_xlfn.LET(_xlpm.d,$G647,_xlpm.k,_xlfn.CONCAT(LEFT(TRIM(B$1),1),"*"),COUNTIF(_xlpm.d,_xlpm.k))</f>
        <v>0</v>
      </c>
      <c r="C647" s="1">
        <f>_xlfn.LET(_xlpm.d,$G647,_xlpm.k,_xlfn.CONCAT(LEFT(TRIM(C$1),1),"*"),COUNTIF(_xlpm.d,_xlpm.k))</f>
        <v>0</v>
      </c>
      <c r="D647" s="1">
        <f>_xlfn.LET(_xlpm.d,$G647,_xlpm.k,_xlfn.CONCAT(LEFT(TRIM(D$1),1),"*"),COUNTIF(_xlpm.d,_xlpm.k))</f>
        <v>0</v>
      </c>
      <c r="E647" s="1">
        <f>LOG(F647+1,10)</f>
        <v>0.30102999566398114</v>
      </c>
      <c r="F647" s="7">
        <v>1</v>
      </c>
      <c r="G647" s="9" t="s">
        <v>2303</v>
      </c>
      <c r="H647" s="4">
        <f>F647/freq.sum.r6e</f>
        <v>7.9668578712555765E-5</v>
      </c>
      <c r="I647" s="4" t="str">
        <f>_xlfn.LET(_xlpm.sep,":",_xlpm.w,$G647,LEFT(_xlpm.w,FIND(_xlpm.sep,_xlpm.w)-1))</f>
        <v>ɛs</v>
      </c>
      <c r="J647" s="4" t="str">
        <f>_xlfn.LET(_xlpm.sep,":",_xlpm.w,$G647,RIGHT(_xlpm.w,LEN(_xlpm.w)-FIND(_xlpm.sep,_xlpm.w)))</f>
        <v>es</v>
      </c>
      <c r="K647" s="10">
        <f>_xlfn.LET(_xlpm.w,I647,LEN(_xlpm.w))</f>
        <v>2</v>
      </c>
      <c r="L647" s="10">
        <f>_xlfn.LET(_xlpm.w,J647,LEN(_xlpm.w))</f>
        <v>2</v>
      </c>
      <c r="M647" s="10">
        <f>_xlfn.LET(_xlpm.a,K647,_xlpm.b,L647,MAX(_xlpm.a,_xlpm.b))</f>
        <v>2</v>
      </c>
      <c r="N647" s="10">
        <f>_xlfn.LET(_xlpm.d,(K647,L647),MAX(_xlpm.d)-MIN(_xlpm.d))</f>
        <v>0</v>
      </c>
      <c r="O647" s="1" t="str">
        <f>_xlfn.LET(_xlpm.sep,":",_xlpm.w,$G647,_xlfn.CONCAT("~",RIGHT(_xlpm.w,LEN(_xlpm.w)-FIND(_xlpm.sep,_xlpm.w)),"~"))</f>
        <v>~es~</v>
      </c>
      <c r="P647" s="1" t="str">
        <f>_xlfn.LET(_xlpm.sep,":",_xlpm.w,$G647,_xlfn.CONCAT("[",LEFT(_xlpm.w,FIND(_xlpm.sep,_xlpm.w)-1),"]"))</f>
        <v>[ɛs]</v>
      </c>
      <c r="Q647" s="14" cm="1">
        <f t="array" ref="Q647">SUM(_xlfn._xlws.FILTER($H$2:$H$2300,_xlfn.MAP($O$2:$O$2300,_xlfn.LAMBDA(_xlpm.x,_xlpm.x=$O647))))</f>
        <v>4.8597833014659021E-3</v>
      </c>
      <c r="R647" s="14">
        <f>$H647/Q647</f>
        <v>1.6393442622950817E-2</v>
      </c>
      <c r="S647" s="14" cm="1">
        <f t="array" ref="S647">SUM(_xlfn._xlws.FILTER($H$2:$H$2300,_xlfn.MAP($P$2:$P$2300,_xlfn.LAMBDA(_xlpm.x,_xlpm.x=$P647))))</f>
        <v>3.7444231994901212E-3</v>
      </c>
      <c r="T647" s="14">
        <f>$H647/S647</f>
        <v>2.1276595744680851E-2</v>
      </c>
      <c r="U647" s="14">
        <f>_xlfn.LET(_xlpm.freq,F647,_xlpm.size,M647+1,_xlpm.F,V647,LOG(1+_xlpm.freq)*LOG(1+_xlpm.size)*_xlpm.F)</f>
        <v>3.3562614181280198E-3</v>
      </c>
      <c r="V647" s="14">
        <f>_xlfn.LET(_xlpm.a,T647,_xlpm.b,R647,2*_xlpm.a*_xlpm.b/(_xlpm.a+_xlpm.b))</f>
        <v>1.8518518518518517E-2</v>
      </c>
      <c r="W647" s="14">
        <f>_xlfn.LET(_xlpm.p,R647,_xlpm.q,T647,LOG(_xlpm.p/_xlpm.q))</f>
        <v>-0.11323197707504964</v>
      </c>
      <c r="X647" s="2"/>
      <c r="AC647" s="2"/>
      <c r="AH647" s="2"/>
      <c r="AI647" s="2"/>
    </row>
    <row r="648" spans="1:35">
      <c r="A648" s="1" t="str">
        <f>_xlfn.LET(_xlpm.sep," : ",CONCATENATE(O648,_xlpm.sep,P648))</f>
        <v>~ert~ : [ɜɹt]</v>
      </c>
      <c r="B648" s="1">
        <f>_xlfn.LET(_xlpm.d,$G648,_xlpm.k,_xlfn.CONCAT(LEFT(TRIM(B$1),1),"*"),COUNTIF(_xlpm.d,_xlpm.k))</f>
        <v>0</v>
      </c>
      <c r="C648" s="1">
        <f>_xlfn.LET(_xlpm.d,$G648,_xlpm.k,_xlfn.CONCAT(LEFT(TRIM(C$1),1),"*"),COUNTIF(_xlpm.d,_xlpm.k))</f>
        <v>0</v>
      </c>
      <c r="D648" s="1">
        <f>_xlfn.LET(_xlpm.d,$G648,_xlpm.k,_xlfn.CONCAT(LEFT(TRIM(D$1),1),"*"),COUNTIF(_xlpm.d,_xlpm.k))</f>
        <v>0</v>
      </c>
      <c r="E648" s="1">
        <f>LOG(F648+1,10)</f>
        <v>0.69897000433601875</v>
      </c>
      <c r="F648" s="7">
        <v>4</v>
      </c>
      <c r="G648" s="9" t="s">
        <v>2034</v>
      </c>
      <c r="H648" s="4">
        <f>F648/freq.sum.r6e</f>
        <v>3.1867431485022306E-4</v>
      </c>
      <c r="I648" s="1" t="str">
        <f>_xlfn.LET(_xlpm.sep,":",_xlpm.w,$G648,LEFT(_xlpm.w,FIND(_xlpm.sep,_xlpm.w)-1))</f>
        <v>ɜɹt</v>
      </c>
      <c r="J648" s="1" t="str">
        <f>_xlfn.LET(_xlpm.sep,":",_xlpm.w,$G648,RIGHT(_xlpm.w,LEN(_xlpm.w)-FIND(_xlpm.sep,_xlpm.w)))</f>
        <v>ert</v>
      </c>
      <c r="K648" s="10">
        <f>_xlfn.LET(_xlpm.w,I648,LEN(_xlpm.w))</f>
        <v>3</v>
      </c>
      <c r="L648" s="10">
        <f>_xlfn.LET(_xlpm.w,J648,LEN(_xlpm.w))</f>
        <v>3</v>
      </c>
      <c r="M648" s="10">
        <f>_xlfn.LET(_xlpm.a,K648,_xlpm.b,L648,MAX(_xlpm.a,_xlpm.b))</f>
        <v>3</v>
      </c>
      <c r="N648" s="10">
        <f>_xlfn.LET(_xlpm.d,(K648,L648),MAX(_xlpm.d)-MIN(_xlpm.d))</f>
        <v>0</v>
      </c>
      <c r="O648" s="1" t="str">
        <f>_xlfn.LET(_xlpm.sep,":",_xlpm.w,$G648,_xlfn.CONCAT("~",RIGHT(_xlpm.w,LEN(_xlpm.w)-FIND(_xlpm.sep,_xlpm.w)),"~"))</f>
        <v>~ert~</v>
      </c>
      <c r="P648" s="1" t="str">
        <f>_xlfn.LET(_xlpm.sep,":",_xlpm.w,$G648,_xlfn.CONCAT("[",LEFT(_xlpm.w,FIND(_xlpm.sep,_xlpm.w)-1),"]"))</f>
        <v>[ɜɹt]</v>
      </c>
      <c r="Q648" s="14" cm="1">
        <f t="array" ref="Q648">SUM(_xlfn._xlws.FILTER($H$2:$H$2302,_xlfn.MAP($O$2:$O$2302,_xlfn.LAMBDA(_xlpm.x,_xlpm.x=$O648))))</f>
        <v>1.1153601019757808E-3</v>
      </c>
      <c r="R648" s="14">
        <f>$H648/Q648</f>
        <v>0.2857142857142857</v>
      </c>
      <c r="S648" s="14" cm="1">
        <f t="array" ref="S648">SUM(_xlfn._xlws.FILTER($H$2:$H$2302,_xlfn.MAP($P$2:$P$2302,_xlfn.LAMBDA(_xlpm.x,_xlpm.x=$P648))))</f>
        <v>8.7635436583811336E-4</v>
      </c>
      <c r="T648" s="14">
        <f>$H648/S648</f>
        <v>0.36363636363636365</v>
      </c>
      <c r="U648" s="14">
        <f>_xlfn.LET(_xlpm.freq,F648,_xlpm.size,M648+1,_xlpm.F,V648,LOG(1+_xlpm.freq)*LOG(1+_xlpm.size)*_xlpm.F)</f>
        <v>0.15633890142767815</v>
      </c>
      <c r="V648" s="14">
        <f>_xlfn.LET(_xlpm.a,T648,_xlpm.b,R648,2*_xlpm.a*_xlpm.b/(_xlpm.a+_xlpm.b))</f>
        <v>0.32</v>
      </c>
      <c r="W648" s="14">
        <f>_xlfn.LET(_xlpm.p,R648,_xlpm.q,T648,LOG(_xlpm.p/_xlpm.q))</f>
        <v>-0.104735350520013</v>
      </c>
      <c r="X648" s="2"/>
      <c r="AC648" s="2"/>
      <c r="AH648" s="2"/>
      <c r="AI648" s="2"/>
    </row>
    <row r="649" spans="1:35">
      <c r="A649" s="1" t="str">
        <f>_xlfn.LET(_xlpm.sep," : ",CONCATENATE(O649,_xlpm.sep,P649))</f>
        <v>~ic~ : [əs]</v>
      </c>
      <c r="B649" s="1">
        <f>_xlfn.LET(_xlpm.d,$G649,_xlpm.k,_xlfn.CONCAT(LEFT(TRIM(B$1),1),"*"),COUNTIF(_xlpm.d,_xlpm.k))</f>
        <v>0</v>
      </c>
      <c r="C649" s="1">
        <f>_xlfn.LET(_xlpm.d,$G649,_xlpm.k,_xlfn.CONCAT(LEFT(TRIM(C$1),1),"*"),COUNTIF(_xlpm.d,_xlpm.k))</f>
        <v>0</v>
      </c>
      <c r="D649" s="1">
        <f>_xlfn.LET(_xlpm.d,$G649,_xlpm.k,_xlfn.CONCAT(LEFT(TRIM(D$1),1),"*"),COUNTIF(_xlpm.d,_xlpm.k))</f>
        <v>0</v>
      </c>
      <c r="E649" s="1">
        <f>LOG(F649+1,10)</f>
        <v>0.77815125038364352</v>
      </c>
      <c r="F649" s="7">
        <v>5</v>
      </c>
      <c r="G649" s="9" t="s">
        <v>1479</v>
      </c>
      <c r="H649" s="4">
        <f>F649/freq.sum.r6e</f>
        <v>3.9834289356277883E-4</v>
      </c>
      <c r="I649" s="4" t="str">
        <f>_xlfn.LET(_xlpm.sep,":",_xlpm.w,$G649,LEFT(_xlpm.w,FIND(_xlpm.sep,_xlpm.w)-1))</f>
        <v>əs</v>
      </c>
      <c r="J649" s="4" t="str">
        <f>_xlfn.LET(_xlpm.sep,":",_xlpm.w,$G649,RIGHT(_xlpm.w,LEN(_xlpm.w)-FIND(_xlpm.sep,_xlpm.w)))</f>
        <v>ic</v>
      </c>
      <c r="K649" s="10">
        <f>_xlfn.LET(_xlpm.w,I649,LEN(_xlpm.w))</f>
        <v>2</v>
      </c>
      <c r="L649" s="10">
        <f>_xlfn.LET(_xlpm.w,J649,LEN(_xlpm.w))</f>
        <v>2</v>
      </c>
      <c r="M649" s="10">
        <f>_xlfn.LET(_xlpm.a,K649,_xlpm.b,L649,MAX(_xlpm.a,_xlpm.b))</f>
        <v>2</v>
      </c>
      <c r="N649" s="10">
        <f>_xlfn.LET(_xlpm.d,(K649,L649),MAX(_xlpm.d)-MIN(_xlpm.d))</f>
        <v>0</v>
      </c>
      <c r="O649" s="1" t="str">
        <f>_xlfn.LET(_xlpm.sep,":",_xlpm.w,$G649,_xlfn.CONCAT("~",RIGHT(_xlpm.w,LEN(_xlpm.w)-FIND(_xlpm.sep,_xlpm.w)),"~"))</f>
        <v>~ic~</v>
      </c>
      <c r="P649" s="1" t="str">
        <f>_xlfn.LET(_xlpm.sep,":",_xlpm.w,$G649,_xlfn.CONCAT("[",LEFT(_xlpm.w,FIND(_xlpm.sep,_xlpm.w)-1),"]"))</f>
        <v>[əs]</v>
      </c>
      <c r="Q649" s="14" cm="1">
        <f t="array" ref="Q649">SUM(_xlfn._xlws.FILTER($H$2:$H$2300,_xlfn.MAP($O$2:$O$2300,_xlfn.LAMBDA(_xlpm.x,_xlpm.x=$O649))))</f>
        <v>8.2058636073932441E-3</v>
      </c>
      <c r="R649" s="14">
        <f>$H649/Q649</f>
        <v>4.8543689320388349E-2</v>
      </c>
      <c r="S649" s="14" cm="1">
        <f t="array" ref="S649">SUM(_xlfn._xlws.FILTER($H$2:$H$2300,_xlfn.MAP($P$2:$P$2300,_xlfn.LAMBDA(_xlpm.x,_xlpm.x=$P649))))</f>
        <v>6.4531548757170189E-3</v>
      </c>
      <c r="T649" s="14">
        <f>$H649/S649</f>
        <v>6.1728395061728378E-2</v>
      </c>
      <c r="U649" s="14">
        <f>_xlfn.LET(_xlpm.freq,F649,_xlpm.size,M649+1,_xlpm.F,V649,LOG(1+_xlpm.freq)*LOG(1+_xlpm.size)*_xlpm.F)</f>
        <v>2.5461616035751065E-2</v>
      </c>
      <c r="V649" s="14">
        <f>_xlfn.LET(_xlpm.a,T649,_xlpm.b,R649,2*_xlpm.a*_xlpm.b/(_xlpm.a+_xlpm.b))</f>
        <v>5.434782608695652E-2</v>
      </c>
      <c r="W649" s="14">
        <f>_xlfn.LET(_xlpm.p,R649,_xlpm.q,T649,LOG(_xlpm.p/_xlpm.q))</f>
        <v>-0.10435220582652234</v>
      </c>
      <c r="X649" s="2"/>
      <c r="AC649" s="2"/>
      <c r="AH649" s="2"/>
      <c r="AI649" s="2"/>
    </row>
    <row r="650" spans="1:35">
      <c r="A650" s="1" t="str">
        <f>_xlfn.LET(_xlpm.sep," : ",CONCATENATE(O650,_xlpm.sep,P650))</f>
        <v>~un~ : [ʌn]</v>
      </c>
      <c r="B650" s="1">
        <f>_xlfn.LET(_xlpm.d,$G650,_xlpm.k,_xlfn.CONCAT(LEFT(TRIM(B$1),1),"*"),COUNTIF(_xlpm.d,_xlpm.k))</f>
        <v>0</v>
      </c>
      <c r="C650" s="1">
        <f>_xlfn.LET(_xlpm.d,$G650,_xlpm.k,_xlfn.CONCAT(LEFT(TRIM(C$1),1),"*"),COUNTIF(_xlpm.d,_xlpm.k))</f>
        <v>0</v>
      </c>
      <c r="D650" s="1">
        <f>_xlfn.LET(_xlpm.d,$G650,_xlpm.k,_xlfn.CONCAT(LEFT(TRIM(D$1),1),"*"),COUNTIF(_xlpm.d,_xlpm.k))</f>
        <v>0</v>
      </c>
      <c r="E650" s="1">
        <f>LOG(F650+1,10)</f>
        <v>1</v>
      </c>
      <c r="F650" s="7">
        <v>9</v>
      </c>
      <c r="G650" s="9" t="s">
        <v>1269</v>
      </c>
      <c r="H650" s="4">
        <f>F650/freq.sum.r6e</f>
        <v>7.1701720841300194E-4</v>
      </c>
      <c r="I650" s="1" t="str">
        <f>_xlfn.LET(_xlpm.sep,":",_xlpm.w,$G650,LEFT(_xlpm.w,FIND(_xlpm.sep,_xlpm.w)-1))</f>
        <v>ʌn</v>
      </c>
      <c r="J650" s="1" t="str">
        <f>_xlfn.LET(_xlpm.sep,":",_xlpm.w,$G650,RIGHT(_xlpm.w,LEN(_xlpm.w)-FIND(_xlpm.sep,_xlpm.w)))</f>
        <v>un</v>
      </c>
      <c r="K650" s="10">
        <f>_xlfn.LET(_xlpm.w,I650,LEN(_xlpm.w))</f>
        <v>2</v>
      </c>
      <c r="L650" s="10">
        <f>_xlfn.LET(_xlpm.w,J650,LEN(_xlpm.w))</f>
        <v>2</v>
      </c>
      <c r="M650" s="10">
        <f>_xlfn.LET(_xlpm.a,K650,_xlpm.b,L650,MAX(_xlpm.a,_xlpm.b))</f>
        <v>2</v>
      </c>
      <c r="N650" s="10">
        <f>_xlfn.LET(_xlpm.d,(K650,L650),MAX(_xlpm.d)-MIN(_xlpm.d))</f>
        <v>0</v>
      </c>
      <c r="O650" s="1" t="str">
        <f>_xlfn.LET(_xlpm.sep,":",_xlpm.w,$G650,_xlfn.CONCAT("~",RIGHT(_xlpm.w,LEN(_xlpm.w)-FIND(_xlpm.sep,_xlpm.w)),"~"))</f>
        <v>~un~</v>
      </c>
      <c r="P650" s="1" t="str">
        <f>_xlfn.LET(_xlpm.sep,":",_xlpm.w,$G650,_xlfn.CONCAT("[",LEFT(_xlpm.w,FIND(_xlpm.sep,_xlpm.w)-1),"]"))</f>
        <v>[ʌn]</v>
      </c>
      <c r="Q650" s="14" cm="1">
        <f t="array" ref="Q650">SUM(_xlfn._xlws.FILTER($H$2:$H$2302,_xlfn.MAP($O$2:$O$2302,_xlfn.LAMBDA(_xlpm.x,_xlpm.x=$O650))))</f>
        <v>2.7087316762268963E-3</v>
      </c>
      <c r="R650" s="14">
        <f>$H650/Q650</f>
        <v>0.26470588235294118</v>
      </c>
      <c r="S650" s="14" cm="1">
        <f t="array" ref="S650">SUM(_xlfn._xlws.FILTER($H$2:$H$2302,_xlfn.MAP($P$2:$P$2302,_xlfn.LAMBDA(_xlpm.x,_xlpm.x=$P650))))</f>
        <v>2.1510516252390057E-3</v>
      </c>
      <c r="T650" s="14">
        <f>$H650/S650</f>
        <v>0.33333333333333337</v>
      </c>
      <c r="U650" s="14">
        <f>_xlfn.LET(_xlpm.freq,F650,_xlpm.size,M650+1,_xlpm.F,V650,LOG(1+_xlpm.freq)*LOG(1+_xlpm.size)*_xlpm.F)</f>
        <v>0.17765704662136594</v>
      </c>
      <c r="V650" s="14">
        <f>_xlfn.LET(_xlpm.a,T650,_xlpm.b,R650,2*_xlpm.a*_xlpm.b/(_xlpm.a+_xlpm.b))</f>
        <v>0.29508196721311475</v>
      </c>
      <c r="W650" s="14">
        <f>_xlfn.LET(_xlpm.p,R650,_xlpm.q,T650,LOG(_xlpm.p/_xlpm.q))</f>
        <v>-0.10011515288326783</v>
      </c>
      <c r="X650" s="2"/>
      <c r="AC650" s="2"/>
      <c r="AH650" s="2"/>
      <c r="AI650" s="2"/>
    </row>
    <row r="651" spans="1:35">
      <c r="A651" s="1" t="str">
        <f>_xlfn.LET(_xlpm.sep," : ",CONCATENATE(O651,_xlpm.sep,P651))</f>
        <v>~ic~ : [ɪk]</v>
      </c>
      <c r="B651" s="1">
        <f>_xlfn.LET(_xlpm.d,$G651,_xlpm.k,_xlfn.CONCAT(LEFT(TRIM(B$1),1),"*"),COUNTIF(_xlpm.d,_xlpm.k))</f>
        <v>0</v>
      </c>
      <c r="C651" s="1">
        <f>_xlfn.LET(_xlpm.d,$G651,_xlpm.k,_xlfn.CONCAT(LEFT(TRIM(C$1),1),"*"),COUNTIF(_xlpm.d,_xlpm.k))</f>
        <v>0</v>
      </c>
      <c r="D651" s="1">
        <f>_xlfn.LET(_xlpm.d,$G651,_xlpm.k,_xlfn.CONCAT(LEFT(TRIM(D$1),1),"*"),COUNTIF(_xlpm.d,_xlpm.k))</f>
        <v>0</v>
      </c>
      <c r="E651" s="1">
        <f>LOG(F651+1,10)</f>
        <v>1.6901960800285134</v>
      </c>
      <c r="F651" s="7">
        <v>48</v>
      </c>
      <c r="G651" s="9" t="s">
        <v>981</v>
      </c>
      <c r="H651" s="4">
        <f>F651/freq.sum.r6e</f>
        <v>3.8240917782026767E-3</v>
      </c>
      <c r="I651" s="4" t="str">
        <f>_xlfn.LET(_xlpm.sep,":",_xlpm.w,$G651,LEFT(_xlpm.w,FIND(_xlpm.sep,_xlpm.w)-1))</f>
        <v>ɪk</v>
      </c>
      <c r="J651" s="4" t="str">
        <f>_xlfn.LET(_xlpm.sep,":",_xlpm.w,$G651,RIGHT(_xlpm.w,LEN(_xlpm.w)-FIND(_xlpm.sep,_xlpm.w)))</f>
        <v>ic</v>
      </c>
      <c r="K651" s="10">
        <f>_xlfn.LET(_xlpm.w,I651,LEN(_xlpm.w))</f>
        <v>2</v>
      </c>
      <c r="L651" s="10">
        <f>_xlfn.LET(_xlpm.w,J651,LEN(_xlpm.w))</f>
        <v>2</v>
      </c>
      <c r="M651" s="10">
        <f>_xlfn.LET(_xlpm.a,K651,_xlpm.b,L651,MAX(_xlpm.a,_xlpm.b))</f>
        <v>2</v>
      </c>
      <c r="N651" s="10">
        <f>_xlfn.LET(_xlpm.d,(K651,L651),MAX(_xlpm.d)-MIN(_xlpm.d))</f>
        <v>0</v>
      </c>
      <c r="O651" s="1" t="str">
        <f>_xlfn.LET(_xlpm.sep,":",_xlpm.w,$G651,_xlfn.CONCAT("~",RIGHT(_xlpm.w,LEN(_xlpm.w)-FIND(_xlpm.sep,_xlpm.w)),"~"))</f>
        <v>~ic~</v>
      </c>
      <c r="P651" s="1" t="str">
        <f>_xlfn.LET(_xlpm.sep,":",_xlpm.w,$G651,_xlfn.CONCAT("[",LEFT(_xlpm.w,FIND(_xlpm.sep,_xlpm.w)-1),"]"))</f>
        <v>[ɪk]</v>
      </c>
      <c r="Q651" s="14" cm="1">
        <f t="array" ref="Q651">SUM(_xlfn._xlws.FILTER($H$2:$H$2300,_xlfn.MAP($O$2:$O$2300,_xlfn.LAMBDA(_xlpm.x,_xlpm.x=$O651))))</f>
        <v>8.2058636073932441E-3</v>
      </c>
      <c r="R651" s="14">
        <f>$H651/Q651</f>
        <v>0.46601941747572811</v>
      </c>
      <c r="S651" s="14" cm="1">
        <f t="array" ref="S651">SUM(_xlfn._xlws.FILTER($H$2:$H$2300,_xlfn.MAP($P$2:$P$2300,_xlfn.LAMBDA(_xlpm.x,_xlpm.x=$P651))))</f>
        <v>6.5328234544295731E-3</v>
      </c>
      <c r="T651" s="14">
        <f>$H651/S651</f>
        <v>0.58536585365853655</v>
      </c>
      <c r="U651" s="14">
        <f>_xlfn.LET(_xlpm.freq,F651,_xlpm.size,M651+1,_xlpm.F,V651,LOG(1+_xlpm.freq)*LOG(1+_xlpm.size)*_xlpm.F)</f>
        <v>0.52805159988818495</v>
      </c>
      <c r="V651" s="14">
        <f>_xlfn.LET(_xlpm.a,T651,_xlpm.b,R651,2*_xlpm.a*_xlpm.b/(_xlpm.a+_xlpm.b))</f>
        <v>0.51891891891891895</v>
      </c>
      <c r="W651" s="14">
        <f>_xlfn.LET(_xlpm.p,R651,_xlpm.q,T651,LOG(_xlpm.p/_xlpm.q))</f>
        <v>-9.9023372321455527E-2</v>
      </c>
      <c r="X651" s="2"/>
      <c r="AC651" s="2"/>
      <c r="AH651" s="2"/>
      <c r="AI651" s="2"/>
    </row>
    <row r="652" spans="1:35">
      <c r="A652" s="1" t="str">
        <f>_xlfn.LET(_xlpm.sep," : ",CONCATENATE(O652,_xlpm.sep,P652))</f>
        <v>~ives~ : [aɪvz]</v>
      </c>
      <c r="B652" s="1">
        <f>_xlfn.LET(_xlpm.d,$G652,_xlpm.k,_xlfn.CONCAT(LEFT(TRIM(B$1),1),"*"),COUNTIF(_xlpm.d,_xlpm.k))</f>
        <v>0</v>
      </c>
      <c r="C652" s="1">
        <f>_xlfn.LET(_xlpm.d,$G652,_xlpm.k,_xlfn.CONCAT(LEFT(TRIM(C$1),1),"*"),COUNTIF(_xlpm.d,_xlpm.k))</f>
        <v>0</v>
      </c>
      <c r="D652" s="1">
        <f>_xlfn.LET(_xlpm.d,$G652,_xlpm.k,_xlfn.CONCAT(LEFT(TRIM(D$1),1),"*"),COUNTIF(_xlpm.d,_xlpm.k))</f>
        <v>0</v>
      </c>
      <c r="E652" s="1">
        <f>LOG(F652+1,10)</f>
        <v>0.60205999132796229</v>
      </c>
      <c r="F652" s="7">
        <v>3</v>
      </c>
      <c r="G652" s="9" t="s">
        <v>503</v>
      </c>
      <c r="H652" s="4">
        <f>F652/freq.sum.r6e</f>
        <v>2.390057361376673E-4</v>
      </c>
      <c r="I652" s="1" t="str">
        <f>_xlfn.LET(_xlpm.sep,":",_xlpm.w,$G652,LEFT(_xlpm.w,FIND(_xlpm.sep,_xlpm.w)-1))</f>
        <v>aɪvz</v>
      </c>
      <c r="J652" s="1" t="str">
        <f>_xlfn.LET(_xlpm.sep,":",_xlpm.w,$G652,RIGHT(_xlpm.w,LEN(_xlpm.w)-FIND(_xlpm.sep,_xlpm.w)))</f>
        <v>ives</v>
      </c>
      <c r="K652" s="10">
        <f>_xlfn.LET(_xlpm.w,I652,LEN(_xlpm.w))</f>
        <v>4</v>
      </c>
      <c r="L652" s="10">
        <f>_xlfn.LET(_xlpm.w,J652,LEN(_xlpm.w))</f>
        <v>4</v>
      </c>
      <c r="M652" s="10">
        <f>_xlfn.LET(_xlpm.a,K652,_xlpm.b,L652,MAX(_xlpm.a,_xlpm.b))</f>
        <v>4</v>
      </c>
      <c r="N652" s="10">
        <f>_xlfn.LET(_xlpm.d,(K652,L652),MAX(_xlpm.d)-MIN(_xlpm.d))</f>
        <v>0</v>
      </c>
      <c r="O652" s="1" t="str">
        <f>_xlfn.LET(_xlpm.sep,":",_xlpm.w,$G652,_xlfn.CONCAT("~",RIGHT(_xlpm.w,LEN(_xlpm.w)-FIND(_xlpm.sep,_xlpm.w)),"~"))</f>
        <v>~ives~</v>
      </c>
      <c r="P652" s="1" t="str">
        <f>_xlfn.LET(_xlpm.sep,":",_xlpm.w,$G652,_xlfn.CONCAT("[",LEFT(_xlpm.w,FIND(_xlpm.sep,_xlpm.w)-1),"]"))</f>
        <v>[aɪvz]</v>
      </c>
      <c r="Q652" s="14" cm="1">
        <f t="array" ref="Q652">SUM(_xlfn._xlws.FILTER($H$2:$H$2302,_xlfn.MAP($O$2:$O$2302,_xlfn.LAMBDA(_xlpm.x,_xlpm.x=$O652))))</f>
        <v>3.9834289356277883E-4</v>
      </c>
      <c r="R652" s="14">
        <f>$H652/Q652</f>
        <v>0.6</v>
      </c>
      <c r="S652" s="14" cm="1">
        <f t="array" ref="S652">SUM(_xlfn._xlws.FILTER($H$2:$H$2302,_xlfn.MAP($P$2:$P$2302,_xlfn.LAMBDA(_xlpm.x,_xlpm.x=$P652))))</f>
        <v>3.1867431485022306E-4</v>
      </c>
      <c r="T652" s="14">
        <f>$H652/S652</f>
        <v>0.75</v>
      </c>
      <c r="U652" s="14">
        <f>_xlfn.LET(_xlpm.freq,F652,_xlpm.size,M652+1,_xlpm.F,V652,LOG(1+_xlpm.freq)*LOG(1+_xlpm.size)*_xlpm.F)</f>
        <v>0.312329156705213</v>
      </c>
      <c r="V652" s="14">
        <f>_xlfn.LET(_xlpm.a,T652,_xlpm.b,R652,2*_xlpm.a*_xlpm.b/(_xlpm.a+_xlpm.b))</f>
        <v>0.66666666666666652</v>
      </c>
      <c r="W652" s="14">
        <f>_xlfn.LET(_xlpm.p,R652,_xlpm.q,T652,LOG(_xlpm.p/_xlpm.q))</f>
        <v>-9.6910013008056448E-2</v>
      </c>
      <c r="X652" s="2"/>
      <c r="AC652" s="2"/>
      <c r="AH652" s="2"/>
      <c r="AI652" s="2"/>
    </row>
    <row r="653" spans="1:35">
      <c r="A653" s="1" t="str">
        <f>_xlfn.LET(_xlpm.sep," : ",CONCATENATE(O653,_xlpm.sep,P653))</f>
        <v>~ern~ : [əɹn]</v>
      </c>
      <c r="B653" s="1">
        <f>_xlfn.LET(_xlpm.d,$G653,_xlpm.k,_xlfn.CONCAT(LEFT(TRIM(B$1),1),"*"),COUNTIF(_xlpm.d,_xlpm.k))</f>
        <v>0</v>
      </c>
      <c r="C653" s="1">
        <f>_xlfn.LET(_xlpm.d,$G653,_xlpm.k,_xlfn.CONCAT(LEFT(TRIM(C$1),1),"*"),COUNTIF(_xlpm.d,_xlpm.k))</f>
        <v>0</v>
      </c>
      <c r="D653" s="1">
        <f>_xlfn.LET(_xlpm.d,$G653,_xlpm.k,_xlfn.CONCAT(LEFT(TRIM(D$1),1),"*"),COUNTIF(_xlpm.d,_xlpm.k))</f>
        <v>0</v>
      </c>
      <c r="E653" s="1">
        <f>LOG(F653+1,10)</f>
        <v>1.1139433523068367</v>
      </c>
      <c r="F653" s="7">
        <v>12</v>
      </c>
      <c r="G653" s="9" t="s">
        <v>1962</v>
      </c>
      <c r="H653" s="4">
        <f>F653/freq.sum.r6e</f>
        <v>9.5602294455066918E-4</v>
      </c>
      <c r="I653" s="1" t="str">
        <f>_xlfn.LET(_xlpm.sep,":",_xlpm.w,$G653,LEFT(_xlpm.w,FIND(_xlpm.sep,_xlpm.w)-1))</f>
        <v>əɹn</v>
      </c>
      <c r="J653" s="1" t="str">
        <f>_xlfn.LET(_xlpm.sep,":",_xlpm.w,$G653,RIGHT(_xlpm.w,LEN(_xlpm.w)-FIND(_xlpm.sep,_xlpm.w)))</f>
        <v>ern</v>
      </c>
      <c r="K653" s="10">
        <f>_xlfn.LET(_xlpm.w,I653,LEN(_xlpm.w))</f>
        <v>3</v>
      </c>
      <c r="L653" s="10">
        <f>_xlfn.LET(_xlpm.w,J653,LEN(_xlpm.w))</f>
        <v>3</v>
      </c>
      <c r="M653" s="10">
        <f>_xlfn.LET(_xlpm.a,K653,_xlpm.b,L653,MAX(_xlpm.a,_xlpm.b))</f>
        <v>3</v>
      </c>
      <c r="N653" s="10">
        <f>_xlfn.LET(_xlpm.d,(K653,L653),MAX(_xlpm.d)-MIN(_xlpm.d))</f>
        <v>0</v>
      </c>
      <c r="O653" s="1" t="str">
        <f>_xlfn.LET(_xlpm.sep,":",_xlpm.w,$G653,_xlfn.CONCAT("~",RIGHT(_xlpm.w,LEN(_xlpm.w)-FIND(_xlpm.sep,_xlpm.w)),"~"))</f>
        <v>~ern~</v>
      </c>
      <c r="P653" s="1" t="str">
        <f>_xlfn.LET(_xlpm.sep,":",_xlpm.w,$G653,_xlfn.CONCAT("[",LEFT(_xlpm.w,FIND(_xlpm.sep,_xlpm.w)-1),"]"))</f>
        <v>[əɹn]</v>
      </c>
      <c r="Q653" s="14" cm="1">
        <f t="array" ref="Q653">SUM(_xlfn._xlws.FILTER($H$2:$H$2302,_xlfn.MAP($O$2:$O$2302,_xlfn.LAMBDA(_xlpm.x,_xlpm.x=$O653))))</f>
        <v>1.1950286806883365E-3</v>
      </c>
      <c r="R653" s="14">
        <f>$H653/Q653</f>
        <v>0.79999999999999993</v>
      </c>
      <c r="S653" s="14" cm="1">
        <f t="array" ref="S653">SUM(_xlfn._xlws.FILTER($H$2:$H$2302,_xlfn.MAP($P$2:$P$2302,_xlfn.LAMBDA(_xlpm.x,_xlpm.x=$P653))))</f>
        <v>9.5602294455066918E-4</v>
      </c>
      <c r="T653" s="14">
        <f>$H653/S653</f>
        <v>1</v>
      </c>
      <c r="U653" s="14">
        <f>_xlfn.LET(_xlpm.freq,F653,_xlpm.size,M653+1,_xlpm.F,V653,LOG(1+_xlpm.freq)*LOG(1+_xlpm.size)*_xlpm.F)</f>
        <v>0.69210043537065691</v>
      </c>
      <c r="V653" s="14">
        <f>_xlfn.LET(_xlpm.a,T653,_xlpm.b,R653,2*_xlpm.a*_xlpm.b/(_xlpm.a+_xlpm.b))</f>
        <v>0.88888888888888895</v>
      </c>
      <c r="W653" s="14">
        <f>_xlfn.LET(_xlpm.p,R653,_xlpm.q,T653,LOG(_xlpm.p/_xlpm.q))</f>
        <v>-9.6910013008056448E-2</v>
      </c>
      <c r="X653" s="2"/>
      <c r="AC653" s="2"/>
      <c r="AH653" s="2"/>
      <c r="AI653" s="2"/>
    </row>
    <row r="654" spans="1:35">
      <c r="A654" s="1" t="str">
        <f>_xlfn.LET(_xlpm.sep," : ",CONCATENATE(O654,_xlpm.sep,P654))</f>
        <v>~adv~ : [ædv]</v>
      </c>
      <c r="B654" s="1">
        <f>_xlfn.LET(_xlpm.d,$G654,_xlpm.k,_xlfn.CONCAT(LEFT(TRIM(B$1),1),"*"),COUNTIF(_xlpm.d,_xlpm.k))</f>
        <v>0</v>
      </c>
      <c r="C654" s="1">
        <f>_xlfn.LET(_xlpm.d,$G654,_xlpm.k,_xlfn.CONCAT(LEFT(TRIM(C$1),1),"*"),COUNTIF(_xlpm.d,_xlpm.k))</f>
        <v>0</v>
      </c>
      <c r="D654" s="1">
        <f>_xlfn.LET(_xlpm.d,$G654,_xlpm.k,_xlfn.CONCAT(LEFT(TRIM(D$1),1),"*"),COUNTIF(_xlpm.d,_xlpm.k))</f>
        <v>0</v>
      </c>
      <c r="E654" s="1">
        <f>LOG(F654+1,10)</f>
        <v>0.95424250943932487</v>
      </c>
      <c r="F654" s="7">
        <v>8</v>
      </c>
      <c r="G654" s="9" t="s">
        <v>68</v>
      </c>
      <c r="H654" s="4">
        <f>F654/freq.sum.r6e</f>
        <v>6.3734862970044612E-4</v>
      </c>
      <c r="I654" s="1" t="str">
        <f>_xlfn.LET(_xlpm.sep,":",_xlpm.w,$G654,LEFT(_xlpm.w,FIND(_xlpm.sep,_xlpm.w)-1))</f>
        <v>ædv</v>
      </c>
      <c r="J654" s="1" t="str">
        <f>_xlfn.LET(_xlpm.sep,":",_xlpm.w,$G654,RIGHT(_xlpm.w,LEN(_xlpm.w)-FIND(_xlpm.sep,_xlpm.w)))</f>
        <v>adv</v>
      </c>
      <c r="K654" s="10">
        <f>_xlfn.LET(_xlpm.w,I654,LEN(_xlpm.w))</f>
        <v>3</v>
      </c>
      <c r="L654" s="10">
        <f>_xlfn.LET(_xlpm.w,J654,LEN(_xlpm.w))</f>
        <v>3</v>
      </c>
      <c r="M654" s="10">
        <f>_xlfn.LET(_xlpm.a,K654,_xlpm.b,L654,MAX(_xlpm.a,_xlpm.b))</f>
        <v>3</v>
      </c>
      <c r="N654" s="10">
        <f>_xlfn.LET(_xlpm.d,(K654,L654),MAX(_xlpm.d)-MIN(_xlpm.d))</f>
        <v>0</v>
      </c>
      <c r="O654" s="1" t="str">
        <f>_xlfn.LET(_xlpm.sep,":",_xlpm.w,$G654,_xlfn.CONCAT("~",RIGHT(_xlpm.w,LEN(_xlpm.w)-FIND(_xlpm.sep,_xlpm.w)),"~"))</f>
        <v>~adv~</v>
      </c>
      <c r="P654" s="1" t="str">
        <f>_xlfn.LET(_xlpm.sep,":",_xlpm.w,$G654,_xlfn.CONCAT("[",LEFT(_xlpm.w,FIND(_xlpm.sep,_xlpm.w)-1),"]"))</f>
        <v>[ædv]</v>
      </c>
      <c r="Q654" s="14" cm="1">
        <f t="array" ref="Q654">SUM(_xlfn._xlws.FILTER($H$2:$H$2302,_xlfn.MAP($O$2:$O$2302,_xlfn.LAMBDA(_xlpm.x,_xlpm.x=$O654))))</f>
        <v>7.9668578712555765E-4</v>
      </c>
      <c r="R654" s="14">
        <f>$H654/Q654</f>
        <v>0.8</v>
      </c>
      <c r="S654" s="14" cm="1">
        <f t="array" ref="S654">SUM(_xlfn._xlws.FILTER($H$2:$H$2302,_xlfn.MAP($P$2:$P$2302,_xlfn.LAMBDA(_xlpm.x,_xlpm.x=$P654))))</f>
        <v>6.3734862970044612E-4</v>
      </c>
      <c r="T654" s="14">
        <f>$H654/S654</f>
        <v>1</v>
      </c>
      <c r="U654" s="14">
        <f>_xlfn.LET(_xlpm.freq,F654,_xlpm.size,M654+1,_xlpm.F,V654,LOG(1+_xlpm.freq)*LOG(1+_xlpm.size)*_xlpm.F)</f>
        <v>0.59287723640926082</v>
      </c>
      <c r="V654" s="14">
        <f>_xlfn.LET(_xlpm.a,T654,_xlpm.b,R654,2*_xlpm.a*_xlpm.b/(_xlpm.a+_xlpm.b))</f>
        <v>0.88888888888888895</v>
      </c>
      <c r="W654" s="14">
        <f>_xlfn.LET(_xlpm.p,R654,_xlpm.q,T654,LOG(_xlpm.p/_xlpm.q))</f>
        <v>-9.6910013008056392E-2</v>
      </c>
      <c r="X654" s="2"/>
      <c r="AC654" s="2"/>
      <c r="AH654" s="2"/>
      <c r="AI654" s="2"/>
    </row>
    <row r="655" spans="1:35">
      <c r="A655" s="1" t="str">
        <f>_xlfn.LET(_xlpm.sep," : ",CONCATENATE(O655,_xlpm.sep,P655))</f>
        <v>~ipl~ : [ɪpl]</v>
      </c>
      <c r="B655" s="1">
        <f>_xlfn.LET(_xlpm.d,$G655,_xlpm.k,_xlfn.CONCAT(LEFT(TRIM(B$1),1),"*"),COUNTIF(_xlpm.d,_xlpm.k))</f>
        <v>0</v>
      </c>
      <c r="C655" s="1">
        <f>_xlfn.LET(_xlpm.d,$G655,_xlpm.k,_xlfn.CONCAT(LEFT(TRIM(C$1),1),"*"),COUNTIF(_xlpm.d,_xlpm.k))</f>
        <v>0</v>
      </c>
      <c r="D655" s="1">
        <f>_xlfn.LET(_xlpm.d,$G655,_xlpm.k,_xlfn.CONCAT(LEFT(TRIM(D$1),1),"*"),COUNTIF(_xlpm.d,_xlpm.k))</f>
        <v>0</v>
      </c>
      <c r="E655" s="1">
        <f>LOG(F655+1,10)</f>
        <v>0.30102999566398114</v>
      </c>
      <c r="F655" s="7">
        <v>1</v>
      </c>
      <c r="G655" s="9" t="s">
        <v>1438</v>
      </c>
      <c r="H655" s="4">
        <f>F655/freq.sum.r6e</f>
        <v>7.9668578712555765E-5</v>
      </c>
      <c r="I655" s="1" t="str">
        <f>_xlfn.LET(_xlpm.sep,":",_xlpm.w,$G655,LEFT(_xlpm.w,FIND(_xlpm.sep,_xlpm.w)-1))</f>
        <v>ɪpl</v>
      </c>
      <c r="J655" s="1" t="str">
        <f>_xlfn.LET(_xlpm.sep,":",_xlpm.w,$G655,RIGHT(_xlpm.w,LEN(_xlpm.w)-FIND(_xlpm.sep,_xlpm.w)))</f>
        <v>ipl</v>
      </c>
      <c r="K655" s="10">
        <f>_xlfn.LET(_xlpm.w,I655,LEN(_xlpm.w))</f>
        <v>3</v>
      </c>
      <c r="L655" s="10">
        <f>_xlfn.LET(_xlpm.w,J655,LEN(_xlpm.w))</f>
        <v>3</v>
      </c>
      <c r="M655" s="10">
        <f>_xlfn.LET(_xlpm.a,K655,_xlpm.b,L655,MAX(_xlpm.a,_xlpm.b))</f>
        <v>3</v>
      </c>
      <c r="N655" s="10">
        <f>_xlfn.LET(_xlpm.d,(K655,L655),MAX(_xlpm.d)-MIN(_xlpm.d))</f>
        <v>0</v>
      </c>
      <c r="O655" s="1" t="str">
        <f>_xlfn.LET(_xlpm.sep,":",_xlpm.w,$G655,_xlfn.CONCAT("~",RIGHT(_xlpm.w,LEN(_xlpm.w)-FIND(_xlpm.sep,_xlpm.w)),"~"))</f>
        <v>~ipl~</v>
      </c>
      <c r="P655" s="1" t="str">
        <f>_xlfn.LET(_xlpm.sep,":",_xlpm.w,$G655,_xlfn.CONCAT("[",LEFT(_xlpm.w,FIND(_xlpm.sep,_xlpm.w)-1),"]"))</f>
        <v>[ɪpl]</v>
      </c>
      <c r="Q655" s="14" cm="1">
        <f t="array" ref="Q655">SUM(_xlfn._xlws.FILTER($H$2:$H$2300,_xlfn.MAP($O$2:$O$2300,_xlfn.LAMBDA(_xlpm.x,_xlpm.x=$O655))))</f>
        <v>3.9834289356277883E-4</v>
      </c>
      <c r="R655" s="14">
        <f>$H655/Q655</f>
        <v>0.2</v>
      </c>
      <c r="S655" s="14" cm="1">
        <f t="array" ref="S655">SUM(_xlfn._xlws.FILTER($H$2:$H$2300,_xlfn.MAP($P$2:$P$2300,_xlfn.LAMBDA(_xlpm.x,_xlpm.x=$P655))))</f>
        <v>3.1867431485022306E-4</v>
      </c>
      <c r="T655" s="14">
        <f>$H655/S655</f>
        <v>0.25</v>
      </c>
      <c r="U655" s="14">
        <f>_xlfn.LET(_xlpm.freq,F655,_xlpm.size,M655+1,_xlpm.F,V655,LOG(1+_xlpm.freq)*LOG(1+_xlpm.size)*_xlpm.F)</f>
        <v>4.6757986083227711E-2</v>
      </c>
      <c r="V655" s="14">
        <f>_xlfn.LET(_xlpm.a,T655,_xlpm.b,R655,2*_xlpm.a*_xlpm.b/(_xlpm.a+_xlpm.b))</f>
        <v>0.22222222222222224</v>
      </c>
      <c r="W655" s="14">
        <f>_xlfn.LET(_xlpm.p,R655,_xlpm.q,T655,LOG(_xlpm.p/_xlpm.q))</f>
        <v>-9.6910013008056392E-2</v>
      </c>
      <c r="X655" s="2"/>
      <c r="AC655" s="2"/>
      <c r="AH655" s="2"/>
      <c r="AI655" s="2"/>
    </row>
    <row r="656" spans="1:35">
      <c r="A656" s="1" t="str">
        <f>_xlfn.LET(_xlpm.sep," : ",CONCATENATE(O656,_xlpm.sep,P656))</f>
        <v>~isf~ : [əsf]</v>
      </c>
      <c r="B656" s="1">
        <f>_xlfn.LET(_xlpm.d,$G656,_xlpm.k,_xlfn.CONCAT(LEFT(TRIM(B$1),1),"*"),COUNTIF(_xlpm.d,_xlpm.k))</f>
        <v>0</v>
      </c>
      <c r="C656" s="1">
        <f>_xlfn.LET(_xlpm.d,$G656,_xlpm.k,_xlfn.CONCAT(LEFT(TRIM(C$1),1),"*"),COUNTIF(_xlpm.d,_xlpm.k))</f>
        <v>0</v>
      </c>
      <c r="D656" s="1">
        <f>_xlfn.LET(_xlpm.d,$G656,_xlpm.k,_xlfn.CONCAT(LEFT(TRIM(D$1),1),"*"),COUNTIF(_xlpm.d,_xlpm.k))</f>
        <v>0</v>
      </c>
      <c r="E656" s="1">
        <f>LOG(F656+1,10)</f>
        <v>0.69897000433601875</v>
      </c>
      <c r="F656" s="7">
        <v>4</v>
      </c>
      <c r="G656" s="9" t="s">
        <v>1503</v>
      </c>
      <c r="H656" s="4">
        <f>F656/freq.sum.r6e</f>
        <v>3.1867431485022306E-4</v>
      </c>
      <c r="I656" s="4" t="str">
        <f>_xlfn.LET(_xlpm.sep,":",_xlpm.w,$G656,LEFT(_xlpm.w,FIND(_xlpm.sep,_xlpm.w)-1))</f>
        <v>əsf</v>
      </c>
      <c r="J656" s="4" t="str">
        <f>_xlfn.LET(_xlpm.sep,":",_xlpm.w,$G656,RIGHT(_xlpm.w,LEN(_xlpm.w)-FIND(_xlpm.sep,_xlpm.w)))</f>
        <v>isf</v>
      </c>
      <c r="K656" s="10">
        <f>_xlfn.LET(_xlpm.w,I656,LEN(_xlpm.w))</f>
        <v>3</v>
      </c>
      <c r="L656" s="10">
        <f>_xlfn.LET(_xlpm.w,J656,LEN(_xlpm.w))</f>
        <v>3</v>
      </c>
      <c r="M656" s="10">
        <f>_xlfn.LET(_xlpm.a,K656,_xlpm.b,L656,MAX(_xlpm.a,_xlpm.b))</f>
        <v>3</v>
      </c>
      <c r="N656" s="10">
        <f>_xlfn.LET(_xlpm.d,(K656,L656),MAX(_xlpm.d)-MIN(_xlpm.d))</f>
        <v>0</v>
      </c>
      <c r="O656" s="1" t="str">
        <f>_xlfn.LET(_xlpm.sep,":",_xlpm.w,$G656,_xlfn.CONCAT("~",RIGHT(_xlpm.w,LEN(_xlpm.w)-FIND(_xlpm.sep,_xlpm.w)),"~"))</f>
        <v>~isf~</v>
      </c>
      <c r="P656" s="1" t="str">
        <f>_xlfn.LET(_xlpm.sep,":",_xlpm.w,$G656,_xlfn.CONCAT("[",LEFT(_xlpm.w,FIND(_xlpm.sep,_xlpm.w)-1),"]"))</f>
        <v>[əsf]</v>
      </c>
      <c r="Q656" s="14" cm="1">
        <f t="array" ref="Q656">SUM(_xlfn._xlws.FILTER($H$2:$H$2300,_xlfn.MAP($O$2:$O$2300,_xlfn.LAMBDA(_xlpm.x,_xlpm.x=$O656))))</f>
        <v>3.9834289356277883E-4</v>
      </c>
      <c r="R656" s="14">
        <f>$H656/Q656</f>
        <v>0.8</v>
      </c>
      <c r="S656" s="14" cm="1">
        <f t="array" ref="S656">SUM(_xlfn._xlws.FILTER($H$2:$H$2300,_xlfn.MAP($P$2:$P$2300,_xlfn.LAMBDA(_xlpm.x,_xlpm.x=$P656))))</f>
        <v>3.1867431485022306E-4</v>
      </c>
      <c r="T656" s="14">
        <f>$H656/S656</f>
        <v>1</v>
      </c>
      <c r="U656" s="14">
        <f>_xlfn.LET(_xlpm.freq,F656,_xlpm.size,M656+1,_xlpm.F,V656,LOG(1+_xlpm.freq)*LOG(1+_xlpm.size)*_xlpm.F)</f>
        <v>0.4342747261879949</v>
      </c>
      <c r="V656" s="14">
        <f>_xlfn.LET(_xlpm.a,T656,_xlpm.b,R656,2*_xlpm.a*_xlpm.b/(_xlpm.a+_xlpm.b))</f>
        <v>0.88888888888888895</v>
      </c>
      <c r="W656" s="14">
        <f>_xlfn.LET(_xlpm.p,R656,_xlpm.q,T656,LOG(_xlpm.p/_xlpm.q))</f>
        <v>-9.6910013008056392E-2</v>
      </c>
      <c r="X656" s="2"/>
      <c r="AC656" s="2"/>
      <c r="AH656" s="2"/>
      <c r="AI656" s="2"/>
    </row>
    <row r="657" spans="1:35">
      <c r="A657" s="1" t="str">
        <f>_xlfn.LET(_xlpm.sep," : ",CONCATENATE(O657,_xlpm.sep,P657))</f>
        <v>~erb~ : [əɹb]</v>
      </c>
      <c r="B657" s="1">
        <f>_xlfn.LET(_xlpm.d,$G657,_xlpm.k,_xlfn.CONCAT(LEFT(TRIM(B$1),1),"*"),COUNTIF(_xlpm.d,_xlpm.k))</f>
        <v>0</v>
      </c>
      <c r="C657" s="1">
        <f>_xlfn.LET(_xlpm.d,$G657,_xlpm.k,_xlfn.CONCAT(LEFT(TRIM(C$1),1),"*"),COUNTIF(_xlpm.d,_xlpm.k))</f>
        <v>0</v>
      </c>
      <c r="D657" s="1">
        <f>_xlfn.LET(_xlpm.d,$G657,_xlpm.k,_xlfn.CONCAT(LEFT(TRIM(D$1),1),"*"),COUNTIF(_xlpm.d,_xlpm.k))</f>
        <v>0</v>
      </c>
      <c r="E657" s="1">
        <f>LOG(F657+1,10)</f>
        <v>0.69897000433601875</v>
      </c>
      <c r="F657" s="7">
        <v>4</v>
      </c>
      <c r="G657" s="9" t="s">
        <v>1846</v>
      </c>
      <c r="H657" s="4">
        <f>F657/freq.sum.r6e</f>
        <v>3.1867431485022306E-4</v>
      </c>
      <c r="I657" s="4" t="str">
        <f>_xlfn.LET(_xlpm.sep,":",_xlpm.w,$G657,LEFT(_xlpm.w,FIND(_xlpm.sep,_xlpm.w)-1))</f>
        <v>əɹb</v>
      </c>
      <c r="J657" s="4" t="str">
        <f>_xlfn.LET(_xlpm.sep,":",_xlpm.w,$G657,RIGHT(_xlpm.w,LEN(_xlpm.w)-FIND(_xlpm.sep,_xlpm.w)))</f>
        <v>erb</v>
      </c>
      <c r="K657" s="10">
        <f>_xlfn.LET(_xlpm.w,I657,LEN(_xlpm.w))</f>
        <v>3</v>
      </c>
      <c r="L657" s="10">
        <f>_xlfn.LET(_xlpm.w,J657,LEN(_xlpm.w))</f>
        <v>3</v>
      </c>
      <c r="M657" s="10">
        <f>_xlfn.LET(_xlpm.a,K657,_xlpm.b,L657,MAX(_xlpm.a,_xlpm.b))</f>
        <v>3</v>
      </c>
      <c r="N657" s="10">
        <f>_xlfn.LET(_xlpm.d,(K657,L657),MAX(_xlpm.d)-MIN(_xlpm.d))</f>
        <v>0</v>
      </c>
      <c r="O657" s="1" t="str">
        <f>_xlfn.LET(_xlpm.sep,":",_xlpm.w,$G657,_xlfn.CONCAT("~",RIGHT(_xlpm.w,LEN(_xlpm.w)-FIND(_xlpm.sep,_xlpm.w)),"~"))</f>
        <v>~erb~</v>
      </c>
      <c r="P657" s="1" t="str">
        <f>_xlfn.LET(_xlpm.sep,":",_xlpm.w,$G657,_xlfn.CONCAT("[",LEFT(_xlpm.w,FIND(_xlpm.sep,_xlpm.w)-1),"]"))</f>
        <v>[əɹb]</v>
      </c>
      <c r="Q657" s="14" cm="1">
        <f t="array" ref="Q657">SUM(_xlfn._xlws.FILTER($H$2:$H$2300,_xlfn.MAP($O$2:$O$2300,_xlfn.LAMBDA(_xlpm.x,_xlpm.x=$O657))))</f>
        <v>3.9834289356277883E-4</v>
      </c>
      <c r="R657" s="14">
        <f>$H657/Q657</f>
        <v>0.8</v>
      </c>
      <c r="S657" s="14" cm="1">
        <f t="array" ref="S657">SUM(_xlfn._xlws.FILTER($H$2:$H$2300,_xlfn.MAP($P$2:$P$2300,_xlfn.LAMBDA(_xlpm.x,_xlpm.x=$P657))))</f>
        <v>3.1867431485022306E-4</v>
      </c>
      <c r="T657" s="14">
        <f>$H657/S657</f>
        <v>1</v>
      </c>
      <c r="U657" s="14">
        <f>_xlfn.LET(_xlpm.freq,F657,_xlpm.size,M657+1,_xlpm.F,V657,LOG(1+_xlpm.freq)*LOG(1+_xlpm.size)*_xlpm.F)</f>
        <v>0.4342747261879949</v>
      </c>
      <c r="V657" s="14">
        <f>_xlfn.LET(_xlpm.a,T657,_xlpm.b,R657,2*_xlpm.a*_xlpm.b/(_xlpm.a+_xlpm.b))</f>
        <v>0.88888888888888895</v>
      </c>
      <c r="W657" s="14">
        <f>_xlfn.LET(_xlpm.p,R657,_xlpm.q,T657,LOG(_xlpm.p/_xlpm.q))</f>
        <v>-9.6910013008056392E-2</v>
      </c>
      <c r="X657" s="2"/>
      <c r="AC657" s="2"/>
      <c r="AH657" s="2"/>
      <c r="AI657" s="2"/>
    </row>
    <row r="658" spans="1:35">
      <c r="A658" s="1" t="str">
        <f>_xlfn.LET(_xlpm.sep," : ",CONCATENATE(O658,_xlpm.sep,P658))</f>
        <v>~erb~ : [ɜɹb]</v>
      </c>
      <c r="B658" s="1">
        <f>_xlfn.LET(_xlpm.d,$G658,_xlpm.k,_xlfn.CONCAT(LEFT(TRIM(B$1),1),"*"),COUNTIF(_xlpm.d,_xlpm.k))</f>
        <v>0</v>
      </c>
      <c r="C658" s="1">
        <f>_xlfn.LET(_xlpm.d,$G658,_xlpm.k,_xlfn.CONCAT(LEFT(TRIM(C$1),1),"*"),COUNTIF(_xlpm.d,_xlpm.k))</f>
        <v>0</v>
      </c>
      <c r="D658" s="1">
        <f>_xlfn.LET(_xlpm.d,$G658,_xlpm.k,_xlfn.CONCAT(LEFT(TRIM(D$1),1),"*"),COUNTIF(_xlpm.d,_xlpm.k))</f>
        <v>0</v>
      </c>
      <c r="E658" s="1">
        <f>LOG(F658+1,10)</f>
        <v>0.30102999566398114</v>
      </c>
      <c r="F658" s="7">
        <v>1</v>
      </c>
      <c r="G658" s="9" t="s">
        <v>1847</v>
      </c>
      <c r="H658" s="4">
        <f>F658/freq.sum.r6e</f>
        <v>7.9668578712555765E-5</v>
      </c>
      <c r="I658" s="1" t="str">
        <f>_xlfn.LET(_xlpm.sep,":",_xlpm.w,$G658,LEFT(_xlpm.w,FIND(_xlpm.sep,_xlpm.w)-1))</f>
        <v>ɜɹb</v>
      </c>
      <c r="J658" s="1" t="str">
        <f>_xlfn.LET(_xlpm.sep,":",_xlpm.w,$G658,RIGHT(_xlpm.w,LEN(_xlpm.w)-FIND(_xlpm.sep,_xlpm.w)))</f>
        <v>erb</v>
      </c>
      <c r="K658" s="10">
        <f>_xlfn.LET(_xlpm.w,I658,LEN(_xlpm.w))</f>
        <v>3</v>
      </c>
      <c r="L658" s="10">
        <f>_xlfn.LET(_xlpm.w,J658,LEN(_xlpm.w))</f>
        <v>3</v>
      </c>
      <c r="M658" s="10">
        <f>_xlfn.LET(_xlpm.a,K658,_xlpm.b,L658,MAX(_xlpm.a,_xlpm.b))</f>
        <v>3</v>
      </c>
      <c r="N658" s="10">
        <f>_xlfn.LET(_xlpm.d,(K658,L658),MAX(_xlpm.d)-MIN(_xlpm.d))</f>
        <v>0</v>
      </c>
      <c r="O658" s="1" t="str">
        <f>_xlfn.LET(_xlpm.sep,":",_xlpm.w,$G658,_xlfn.CONCAT("~",RIGHT(_xlpm.w,LEN(_xlpm.w)-FIND(_xlpm.sep,_xlpm.w)),"~"))</f>
        <v>~erb~</v>
      </c>
      <c r="P658" s="1" t="str">
        <f>_xlfn.LET(_xlpm.sep,":",_xlpm.w,$G658,_xlfn.CONCAT("[",LEFT(_xlpm.w,FIND(_xlpm.sep,_xlpm.w)-1),"]"))</f>
        <v>[ɜɹb]</v>
      </c>
      <c r="Q658" s="14" cm="1">
        <f t="array" ref="Q658">SUM(_xlfn._xlws.FILTER($H$2:$H$2302,_xlfn.MAP($O$2:$O$2302,_xlfn.LAMBDA(_xlpm.x,_xlpm.x=$O658))))</f>
        <v>3.9834289356277883E-4</v>
      </c>
      <c r="R658" s="14">
        <f>$H658/Q658</f>
        <v>0.2</v>
      </c>
      <c r="S658" s="14" cm="1">
        <f t="array" ref="S658">SUM(_xlfn._xlws.FILTER($H$2:$H$2302,_xlfn.MAP($P$2:$P$2302,_xlfn.LAMBDA(_xlpm.x,_xlpm.x=$P658))))</f>
        <v>3.1867431485022306E-4</v>
      </c>
      <c r="T658" s="14">
        <f>$H658/S658</f>
        <v>0.25</v>
      </c>
      <c r="U658" s="14">
        <f>_xlfn.LET(_xlpm.freq,F658,_xlpm.size,M658+1,_xlpm.F,V658,LOG(1+_xlpm.freq)*LOG(1+_xlpm.size)*_xlpm.F)</f>
        <v>4.6757986083227711E-2</v>
      </c>
      <c r="V658" s="14">
        <f>_xlfn.LET(_xlpm.a,T658,_xlpm.b,R658,2*_xlpm.a*_xlpm.b/(_xlpm.a+_xlpm.b))</f>
        <v>0.22222222222222224</v>
      </c>
      <c r="W658" s="14">
        <f>_xlfn.LET(_xlpm.p,R658,_xlpm.q,T658,LOG(_xlpm.p/_xlpm.q))</f>
        <v>-9.6910013008056392E-2</v>
      </c>
      <c r="X658" s="2"/>
      <c r="AC658" s="2"/>
      <c r="AH658" s="2"/>
      <c r="AI658" s="2"/>
    </row>
    <row r="659" spans="1:35">
      <c r="A659" s="1" t="str">
        <f>_xlfn.LET(_xlpm.sep," : ",CONCATENATE(O659,_xlpm.sep,P659))</f>
        <v>~ird~ : [ɪɹd]</v>
      </c>
      <c r="B659" s="1">
        <f>_xlfn.LET(_xlpm.d,$G659,_xlpm.k,_xlfn.CONCAT(LEFT(TRIM(B$1),1),"*"),COUNTIF(_xlpm.d,_xlpm.k))</f>
        <v>0</v>
      </c>
      <c r="C659" s="1">
        <f>_xlfn.LET(_xlpm.d,$G659,_xlpm.k,_xlfn.CONCAT(LEFT(TRIM(C$1),1),"*"),COUNTIF(_xlpm.d,_xlpm.k))</f>
        <v>0</v>
      </c>
      <c r="D659" s="1">
        <f>_xlfn.LET(_xlpm.d,$G659,_xlpm.k,_xlfn.CONCAT(LEFT(TRIM(D$1),1),"*"),COUNTIF(_xlpm.d,_xlpm.k))</f>
        <v>0</v>
      </c>
      <c r="E659" s="1">
        <f>LOG(F659+1,10)</f>
        <v>0.30102999566398114</v>
      </c>
      <c r="F659" s="7">
        <v>1</v>
      </c>
      <c r="G659" s="9" t="s">
        <v>1863</v>
      </c>
      <c r="H659" s="4">
        <f>F659/freq.sum.r6e</f>
        <v>7.9668578712555765E-5</v>
      </c>
      <c r="I659" s="4" t="str">
        <f>_xlfn.LET(_xlpm.sep,":",_xlpm.w,$G659,LEFT(_xlpm.w,FIND(_xlpm.sep,_xlpm.w)-1))</f>
        <v>ɪɹd</v>
      </c>
      <c r="J659" s="4" t="str">
        <f>_xlfn.LET(_xlpm.sep,":",_xlpm.w,$G659,RIGHT(_xlpm.w,LEN(_xlpm.w)-FIND(_xlpm.sep,_xlpm.w)))</f>
        <v>ird</v>
      </c>
      <c r="K659" s="10">
        <f>_xlfn.LET(_xlpm.w,I659,LEN(_xlpm.w))</f>
        <v>3</v>
      </c>
      <c r="L659" s="10">
        <f>_xlfn.LET(_xlpm.w,J659,LEN(_xlpm.w))</f>
        <v>3</v>
      </c>
      <c r="M659" s="10">
        <f>_xlfn.LET(_xlpm.a,K659,_xlpm.b,L659,MAX(_xlpm.a,_xlpm.b))</f>
        <v>3</v>
      </c>
      <c r="N659" s="10">
        <f>_xlfn.LET(_xlpm.d,(K659,L659),MAX(_xlpm.d)-MIN(_xlpm.d))</f>
        <v>0</v>
      </c>
      <c r="O659" s="1" t="str">
        <f>_xlfn.LET(_xlpm.sep,":",_xlpm.w,$G659,_xlfn.CONCAT("~",RIGHT(_xlpm.w,LEN(_xlpm.w)-FIND(_xlpm.sep,_xlpm.w)),"~"))</f>
        <v>~ird~</v>
      </c>
      <c r="P659" s="1" t="str">
        <f>_xlfn.LET(_xlpm.sep,":",_xlpm.w,$G659,_xlfn.CONCAT("[",LEFT(_xlpm.w,FIND(_xlpm.sep,_xlpm.w)-1),"]"))</f>
        <v>[ɪɹd]</v>
      </c>
      <c r="Q659" s="14" cm="1">
        <f t="array" ref="Q659">SUM(_xlfn._xlws.FILTER($H$2:$H$2300,_xlfn.MAP($O$2:$O$2300,_xlfn.LAMBDA(_xlpm.x,_xlpm.x=$O659))))</f>
        <v>3.9834289356277883E-4</v>
      </c>
      <c r="R659" s="14">
        <f>$H659/Q659</f>
        <v>0.2</v>
      </c>
      <c r="S659" s="14" cm="1">
        <f t="array" ref="S659">SUM(_xlfn._xlws.FILTER($H$2:$H$2300,_xlfn.MAP($P$2:$P$2300,_xlfn.LAMBDA(_xlpm.x,_xlpm.x=$P659))))</f>
        <v>3.1867431485022306E-4</v>
      </c>
      <c r="T659" s="14">
        <f>$H659/S659</f>
        <v>0.25</v>
      </c>
      <c r="U659" s="14">
        <f>_xlfn.LET(_xlpm.freq,F659,_xlpm.size,M659+1,_xlpm.F,V659,LOG(1+_xlpm.freq)*LOG(1+_xlpm.size)*_xlpm.F)</f>
        <v>4.6757986083227711E-2</v>
      </c>
      <c r="V659" s="14">
        <f>_xlfn.LET(_xlpm.a,T659,_xlpm.b,R659,2*_xlpm.a*_xlpm.b/(_xlpm.a+_xlpm.b))</f>
        <v>0.22222222222222224</v>
      </c>
      <c r="W659" s="14">
        <f>_xlfn.LET(_xlpm.p,R659,_xlpm.q,T659,LOG(_xlpm.p/_xlpm.q))</f>
        <v>-9.6910013008056392E-2</v>
      </c>
      <c r="X659" s="2"/>
      <c r="AC659" s="2"/>
      <c r="AH659" s="2"/>
      <c r="AI659" s="2"/>
    </row>
    <row r="660" spans="1:35">
      <c r="A660" s="1" t="str">
        <f>_xlfn.LET(_xlpm.sep," : ",CONCATENATE(O660,_xlpm.sep,P660))</f>
        <v>~erf~ : [əɹf]</v>
      </c>
      <c r="B660" s="1">
        <f>_xlfn.LET(_xlpm.d,$G660,_xlpm.k,_xlfn.CONCAT(LEFT(TRIM(B$1),1),"*"),COUNTIF(_xlpm.d,_xlpm.k))</f>
        <v>0</v>
      </c>
      <c r="C660" s="1">
        <f>_xlfn.LET(_xlpm.d,$G660,_xlpm.k,_xlfn.CONCAT(LEFT(TRIM(C$1),1),"*"),COUNTIF(_xlpm.d,_xlpm.k))</f>
        <v>0</v>
      </c>
      <c r="D660" s="1">
        <f>_xlfn.LET(_xlpm.d,$G660,_xlpm.k,_xlfn.CONCAT(LEFT(TRIM(D$1),1),"*"),COUNTIF(_xlpm.d,_xlpm.k))</f>
        <v>0</v>
      </c>
      <c r="E660" s="1">
        <f>LOG(F660+1,10)</f>
        <v>0.95424250943932487</v>
      </c>
      <c r="F660" s="7">
        <v>8</v>
      </c>
      <c r="G660" s="9" t="s">
        <v>1892</v>
      </c>
      <c r="H660" s="4">
        <f>F660/freq.sum.r6e</f>
        <v>6.3734862970044612E-4</v>
      </c>
      <c r="I660" s="1" t="str">
        <f>_xlfn.LET(_xlpm.sep,":",_xlpm.w,$G660,LEFT(_xlpm.w,FIND(_xlpm.sep,_xlpm.w)-1))</f>
        <v>əɹf</v>
      </c>
      <c r="J660" s="1" t="str">
        <f>_xlfn.LET(_xlpm.sep,":",_xlpm.w,$G660,RIGHT(_xlpm.w,LEN(_xlpm.w)-FIND(_xlpm.sep,_xlpm.w)))</f>
        <v>erf</v>
      </c>
      <c r="K660" s="10">
        <f>_xlfn.LET(_xlpm.w,I660,LEN(_xlpm.w))</f>
        <v>3</v>
      </c>
      <c r="L660" s="10">
        <f>_xlfn.LET(_xlpm.w,J660,LEN(_xlpm.w))</f>
        <v>3</v>
      </c>
      <c r="M660" s="10">
        <f>_xlfn.LET(_xlpm.a,K660,_xlpm.b,L660,MAX(_xlpm.a,_xlpm.b))</f>
        <v>3</v>
      </c>
      <c r="N660" s="10">
        <f>_xlfn.LET(_xlpm.d,(K660,L660),MAX(_xlpm.d)-MIN(_xlpm.d))</f>
        <v>0</v>
      </c>
      <c r="O660" s="1" t="str">
        <f>_xlfn.LET(_xlpm.sep,":",_xlpm.w,$G660,_xlfn.CONCAT("~",RIGHT(_xlpm.w,LEN(_xlpm.w)-FIND(_xlpm.sep,_xlpm.w)),"~"))</f>
        <v>~erf~</v>
      </c>
      <c r="P660" s="1" t="str">
        <f>_xlfn.LET(_xlpm.sep,":",_xlpm.w,$G660,_xlfn.CONCAT("[",LEFT(_xlpm.w,FIND(_xlpm.sep,_xlpm.w)-1),"]"))</f>
        <v>[əɹf]</v>
      </c>
      <c r="Q660" s="14" cm="1">
        <f t="array" ref="Q660">SUM(_xlfn._xlws.FILTER($H$2:$H$2302,_xlfn.MAP($O$2:$O$2302,_xlfn.LAMBDA(_xlpm.x,_xlpm.x=$O660))))</f>
        <v>7.9668578712555765E-4</v>
      </c>
      <c r="R660" s="14">
        <f>$H660/Q660</f>
        <v>0.8</v>
      </c>
      <c r="S660" s="14" cm="1">
        <f t="array" ref="S660">SUM(_xlfn._xlws.FILTER($H$2:$H$2302,_xlfn.MAP($P$2:$P$2302,_xlfn.LAMBDA(_xlpm.x,_xlpm.x=$P660))))</f>
        <v>6.3734862970044612E-4</v>
      </c>
      <c r="T660" s="14">
        <f>$H660/S660</f>
        <v>1</v>
      </c>
      <c r="U660" s="14">
        <f>_xlfn.LET(_xlpm.freq,F660,_xlpm.size,M660+1,_xlpm.F,V660,LOG(1+_xlpm.freq)*LOG(1+_xlpm.size)*_xlpm.F)</f>
        <v>0.59287723640926082</v>
      </c>
      <c r="V660" s="14">
        <f>_xlfn.LET(_xlpm.a,T660,_xlpm.b,R660,2*_xlpm.a*_xlpm.b/(_xlpm.a+_xlpm.b))</f>
        <v>0.88888888888888895</v>
      </c>
      <c r="W660" s="14">
        <f>_xlfn.LET(_xlpm.p,R660,_xlpm.q,T660,LOG(_xlpm.p/_xlpm.q))</f>
        <v>-9.6910013008056392E-2</v>
      </c>
      <c r="X660" s="2"/>
      <c r="AC660" s="2"/>
      <c r="AH660" s="2"/>
      <c r="AI660" s="2"/>
    </row>
    <row r="661" spans="1:35">
      <c r="A661" s="1" t="str">
        <f>_xlfn.LET(_xlpm.sep," : ",CONCATENATE(O661,_xlpm.sep,P661))</f>
        <v>~eth~ : [ɛð]</v>
      </c>
      <c r="B661" s="1">
        <f>_xlfn.LET(_xlpm.d,$G661,_xlpm.k,_xlfn.CONCAT(LEFT(TRIM(B$1),1),"*"),COUNTIF(_xlpm.d,_xlpm.k))</f>
        <v>0</v>
      </c>
      <c r="C661" s="1">
        <f>_xlfn.LET(_xlpm.d,$G661,_xlpm.k,_xlfn.CONCAT(LEFT(TRIM(C$1),1),"*"),COUNTIF(_xlpm.d,_xlpm.k))</f>
        <v>0</v>
      </c>
      <c r="D661" s="1">
        <f>_xlfn.LET(_xlpm.d,$G661,_xlpm.k,_xlfn.CONCAT(LEFT(TRIM(D$1),1),"*"),COUNTIF(_xlpm.d,_xlpm.k))</f>
        <v>0</v>
      </c>
      <c r="E661" s="1">
        <f>LOG(F661+1,10)</f>
        <v>0.77815125038364352</v>
      </c>
      <c r="F661" s="7">
        <v>5</v>
      </c>
      <c r="G661" s="9" t="s">
        <v>1713</v>
      </c>
      <c r="H661" s="4">
        <f>F661/freq.sum.r6e</f>
        <v>3.9834289356277883E-4</v>
      </c>
      <c r="I661" s="1" t="str">
        <f>_xlfn.LET(_xlpm.sep,":",_xlpm.w,$G661,LEFT(_xlpm.w,FIND(_xlpm.sep,_xlpm.w)-1))</f>
        <v>ɛð</v>
      </c>
      <c r="J661" s="1" t="str">
        <f>_xlfn.LET(_xlpm.sep,":",_xlpm.w,$G661,RIGHT(_xlpm.w,LEN(_xlpm.w)-FIND(_xlpm.sep,_xlpm.w)))</f>
        <v>eth</v>
      </c>
      <c r="K661" s="10">
        <f>_xlfn.LET(_xlpm.w,I661,LEN(_xlpm.w))</f>
        <v>2</v>
      </c>
      <c r="L661" s="10">
        <f>_xlfn.LET(_xlpm.w,J661,LEN(_xlpm.w))</f>
        <v>3</v>
      </c>
      <c r="M661" s="10">
        <f>_xlfn.LET(_xlpm.a,K661,_xlpm.b,L661,MAX(_xlpm.a,_xlpm.b))</f>
        <v>3</v>
      </c>
      <c r="N661" s="10">
        <f>_xlfn.LET(_xlpm.d,(K661,L661),MAX(_xlpm.d)-MIN(_xlpm.d))</f>
        <v>1</v>
      </c>
      <c r="O661" s="1" t="str">
        <f>_xlfn.LET(_xlpm.sep,":",_xlpm.w,$G661,_xlfn.CONCAT("~",RIGHT(_xlpm.w,LEN(_xlpm.w)-FIND(_xlpm.sep,_xlpm.w)),"~"))</f>
        <v>~eth~</v>
      </c>
      <c r="P661" s="1" t="str">
        <f>_xlfn.LET(_xlpm.sep,":",_xlpm.w,$G661,_xlfn.CONCAT("[",LEFT(_xlpm.w,FIND(_xlpm.sep,_xlpm.w)-1),"]"))</f>
        <v>[ɛð]</v>
      </c>
      <c r="Q661" s="14" cm="1">
        <f t="array" ref="Q661">SUM(_xlfn._xlws.FILTER($H$2:$H$2302,_xlfn.MAP($O$2:$O$2302,_xlfn.LAMBDA(_xlpm.x,_xlpm.x=$O661))))</f>
        <v>7.9668578712555765E-4</v>
      </c>
      <c r="R661" s="14">
        <f>$H661/Q661</f>
        <v>0.5</v>
      </c>
      <c r="S661" s="14" cm="1">
        <f t="array" ref="S661">SUM(_xlfn._xlws.FILTER($H$2:$H$2302,_xlfn.MAP($P$2:$P$2302,_xlfn.LAMBDA(_xlpm.x,_xlpm.x=$P661))))</f>
        <v>6.3734862970044612E-4</v>
      </c>
      <c r="T661" s="14">
        <f>$H661/S661</f>
        <v>0.625</v>
      </c>
      <c r="U661" s="14">
        <f>_xlfn.LET(_xlpm.freq,F661,_xlpm.size,M661+1,_xlpm.F,V661,LOG(1+_xlpm.freq)*LOG(1+_xlpm.size)*_xlpm.F)</f>
        <v>0.30216910158596327</v>
      </c>
      <c r="V661" s="14">
        <f>_xlfn.LET(_xlpm.a,T661,_xlpm.b,R661,2*_xlpm.a*_xlpm.b/(_xlpm.a+_xlpm.b))</f>
        <v>0.55555555555555558</v>
      </c>
      <c r="W661" s="14">
        <f>_xlfn.LET(_xlpm.p,R661,_xlpm.q,T661,LOG(_xlpm.p/_xlpm.q))</f>
        <v>-9.6910013008056392E-2</v>
      </c>
      <c r="X661" s="2"/>
      <c r="AC661" s="2"/>
      <c r="AH661" s="2"/>
      <c r="AI661" s="2"/>
    </row>
    <row r="662" spans="1:35">
      <c r="A662" s="1" t="str">
        <f>_xlfn.LET(_xlpm.sep," : ",CONCATENATE(O662,_xlpm.sep,P662))</f>
        <v>~art~ : [ɑɹt]</v>
      </c>
      <c r="B662" s="1">
        <f>_xlfn.LET(_xlpm.d,$G662,_xlpm.k,_xlfn.CONCAT(LEFT(TRIM(B$1),1),"*"),COUNTIF(_xlpm.d,_xlpm.k))</f>
        <v>0</v>
      </c>
      <c r="C662" s="1">
        <f>_xlfn.LET(_xlpm.d,$G662,_xlpm.k,_xlfn.CONCAT(LEFT(TRIM(C$1),1),"*"),COUNTIF(_xlpm.d,_xlpm.k))</f>
        <v>0</v>
      </c>
      <c r="D662" s="1">
        <f>_xlfn.LET(_xlpm.d,$G662,_xlpm.k,_xlfn.CONCAT(LEFT(TRIM(D$1),1),"*"),COUNTIF(_xlpm.d,_xlpm.k))</f>
        <v>0</v>
      </c>
      <c r="E662" s="1">
        <f>LOG(F662+1,10)</f>
        <v>1.3222192947339191</v>
      </c>
      <c r="F662" s="7">
        <v>20</v>
      </c>
      <c r="G662" s="9" t="s">
        <v>2028</v>
      </c>
      <c r="H662" s="4">
        <f>F662/freq.sum.r6e</f>
        <v>1.5933715742511153E-3</v>
      </c>
      <c r="I662" s="1" t="str">
        <f>_xlfn.LET(_xlpm.sep,":",_xlpm.w,$G662,LEFT(_xlpm.w,FIND(_xlpm.sep,_xlpm.w)-1))</f>
        <v>ɑɹt</v>
      </c>
      <c r="J662" s="1" t="str">
        <f>_xlfn.LET(_xlpm.sep,":",_xlpm.w,$G662,RIGHT(_xlpm.w,LEN(_xlpm.w)-FIND(_xlpm.sep,_xlpm.w)))</f>
        <v>art</v>
      </c>
      <c r="K662" s="10">
        <f>_xlfn.LET(_xlpm.w,I662,LEN(_xlpm.w))</f>
        <v>3</v>
      </c>
      <c r="L662" s="10">
        <f>_xlfn.LET(_xlpm.w,J662,LEN(_xlpm.w))</f>
        <v>3</v>
      </c>
      <c r="M662" s="10">
        <f>_xlfn.LET(_xlpm.a,K662,_xlpm.b,L662,MAX(_xlpm.a,_xlpm.b))</f>
        <v>3</v>
      </c>
      <c r="N662" s="10">
        <f>_xlfn.LET(_xlpm.d,(K662,L662),MAX(_xlpm.d)-MIN(_xlpm.d))</f>
        <v>0</v>
      </c>
      <c r="O662" s="1" t="str">
        <f>_xlfn.LET(_xlpm.sep,":",_xlpm.w,$G662,_xlfn.CONCAT("~",RIGHT(_xlpm.w,LEN(_xlpm.w)-FIND(_xlpm.sep,_xlpm.w)),"~"))</f>
        <v>~art~</v>
      </c>
      <c r="P662" s="1" t="str">
        <f>_xlfn.LET(_xlpm.sep,":",_xlpm.w,$G662,_xlfn.CONCAT("[",LEFT(_xlpm.w,FIND(_xlpm.sep,_xlpm.w)-1),"]"))</f>
        <v>[ɑɹt]</v>
      </c>
      <c r="Q662" s="14" cm="1">
        <f t="array" ref="Q662">SUM(_xlfn._xlws.FILTER($H$2:$H$2300,_xlfn.MAP($O$2:$O$2300,_xlfn.LAMBDA(_xlpm.x,_xlpm.x=$O662))))</f>
        <v>2.0713830465264498E-3</v>
      </c>
      <c r="R662" s="14">
        <f>$H662/Q662</f>
        <v>0.76923076923076927</v>
      </c>
      <c r="S662" s="14" cm="1">
        <f t="array" ref="S662">SUM(_xlfn._xlws.FILTER($H$2:$H$2300,_xlfn.MAP($P$2:$P$2300,_xlfn.LAMBDA(_xlpm.x,_xlpm.x=$P662))))</f>
        <v>1.673040152963671E-3</v>
      </c>
      <c r="T662" s="14">
        <f>$H662/S662</f>
        <v>0.95238095238095244</v>
      </c>
      <c r="U662" s="14">
        <f>_xlfn.LET(_xlpm.freq,F662,_xlpm.size,M662+1,_xlpm.F,V662,LOG(1+_xlpm.freq)*LOG(1+_xlpm.size)*_xlpm.F)</f>
        <v>0.78654606482837053</v>
      </c>
      <c r="V662" s="14">
        <f>_xlfn.LET(_xlpm.a,T662,_xlpm.b,R662,2*_xlpm.a*_xlpm.b/(_xlpm.a+_xlpm.b))</f>
        <v>0.85106382978723405</v>
      </c>
      <c r="W662" s="14">
        <f>_xlfn.LET(_xlpm.p,R662,_xlpm.q,T662,LOG(_xlpm.p/_xlpm.q))</f>
        <v>-9.2754053236898684E-2</v>
      </c>
      <c r="X662" s="2"/>
      <c r="AC662" s="2"/>
      <c r="AH662" s="2"/>
      <c r="AI662" s="2"/>
    </row>
    <row r="663" spans="1:35">
      <c r="A663" s="1" t="str">
        <f>_xlfn.LET(_xlpm.sep," : ",CONCATENATE(O663,_xlpm.sep,P663))</f>
        <v>~art~ : [ɔɹt]</v>
      </c>
      <c r="B663" s="1">
        <f>_xlfn.LET(_xlpm.d,$G663,_xlpm.k,_xlfn.CONCAT(LEFT(TRIM(B$1),1),"*"),COUNTIF(_xlpm.d,_xlpm.k))</f>
        <v>0</v>
      </c>
      <c r="C663" s="1">
        <f>_xlfn.LET(_xlpm.d,$G663,_xlpm.k,_xlfn.CONCAT(LEFT(TRIM(C$1),1),"*"),COUNTIF(_xlpm.d,_xlpm.k))</f>
        <v>0</v>
      </c>
      <c r="D663" s="1">
        <f>_xlfn.LET(_xlpm.d,$G663,_xlpm.k,_xlfn.CONCAT(LEFT(TRIM(D$1),1),"*"),COUNTIF(_xlpm.d,_xlpm.k))</f>
        <v>0</v>
      </c>
      <c r="E663" s="1">
        <f>LOG(F663+1,10)</f>
        <v>0.69897000433601875</v>
      </c>
      <c r="F663" s="7">
        <v>4</v>
      </c>
      <c r="G663" s="9" t="s">
        <v>2211</v>
      </c>
      <c r="H663" s="4">
        <f>F663/freq.sum.r6e</f>
        <v>3.1867431485022306E-4</v>
      </c>
      <c r="I663" s="1" t="str">
        <f>_xlfn.LET(_xlpm.sep,":",_xlpm.w,$G663,LEFT(_xlpm.w,FIND(_xlpm.sep,_xlpm.w)-1))</f>
        <v>ɔɹt</v>
      </c>
      <c r="J663" s="1" t="str">
        <f>_xlfn.LET(_xlpm.sep,":",_xlpm.w,$G663,RIGHT(_xlpm.w,LEN(_xlpm.w)-FIND(_xlpm.sep,_xlpm.w)))</f>
        <v>art</v>
      </c>
      <c r="K663" s="10">
        <f>_xlfn.LET(_xlpm.w,I663,LEN(_xlpm.w))</f>
        <v>3</v>
      </c>
      <c r="L663" s="10">
        <f>_xlfn.LET(_xlpm.w,J663,LEN(_xlpm.w))</f>
        <v>3</v>
      </c>
      <c r="M663" s="10">
        <f>_xlfn.LET(_xlpm.a,K663,_xlpm.b,L663,MAX(_xlpm.a,_xlpm.b))</f>
        <v>3</v>
      </c>
      <c r="N663" s="10">
        <f>_xlfn.LET(_xlpm.d,(K663,L663),MAX(_xlpm.d)-MIN(_xlpm.d))</f>
        <v>0</v>
      </c>
      <c r="O663" s="1" t="str">
        <f>_xlfn.LET(_xlpm.sep,":",_xlpm.w,$G663,_xlfn.CONCAT("~",RIGHT(_xlpm.w,LEN(_xlpm.w)-FIND(_xlpm.sep,_xlpm.w)),"~"))</f>
        <v>~art~</v>
      </c>
      <c r="P663" s="1" t="str">
        <f>_xlfn.LET(_xlpm.sep,":",_xlpm.w,$G663,_xlfn.CONCAT("[",LEFT(_xlpm.w,FIND(_xlpm.sep,_xlpm.w)-1),"]"))</f>
        <v>[ɔɹt]</v>
      </c>
      <c r="Q663" s="14" cm="1">
        <f t="array" ref="Q663">SUM(_xlfn._xlws.FILTER($H$2:$H$2302,_xlfn.MAP($O$2:$O$2302,_xlfn.LAMBDA(_xlpm.x,_xlpm.x=$O663))))</f>
        <v>2.0713830465264498E-3</v>
      </c>
      <c r="R663" s="14">
        <f>$H663/Q663</f>
        <v>0.15384615384615385</v>
      </c>
      <c r="S663" s="14" cm="1">
        <f t="array" ref="S663">SUM(_xlfn._xlws.FILTER($H$2:$H$2302,_xlfn.MAP($P$2:$P$2302,_xlfn.LAMBDA(_xlpm.x,_xlpm.x=$P663))))</f>
        <v>1.673040152963671E-3</v>
      </c>
      <c r="T663" s="14">
        <f>$H663/S663</f>
        <v>0.19047619047619049</v>
      </c>
      <c r="U663" s="14">
        <f>_xlfn.LET(_xlpm.freq,F663,_xlpm.size,M663+1,_xlpm.F,V663,LOG(1+_xlpm.freq)*LOG(1+_xlpm.size)*_xlpm.F)</f>
        <v>8.3158990121105406E-2</v>
      </c>
      <c r="V663" s="14">
        <f>_xlfn.LET(_xlpm.a,T663,_xlpm.b,R663,2*_xlpm.a*_xlpm.b/(_xlpm.a+_xlpm.b))</f>
        <v>0.17021276595744683</v>
      </c>
      <c r="W663" s="14">
        <f>_xlfn.LET(_xlpm.p,R663,_xlpm.q,T663,LOG(_xlpm.p/_xlpm.q))</f>
        <v>-9.2754053236898684E-2</v>
      </c>
      <c r="X663" s="2"/>
      <c r="AC663" s="2"/>
      <c r="AH663" s="2"/>
      <c r="AI663" s="2"/>
    </row>
    <row r="664" spans="1:35">
      <c r="A664" s="1" t="str">
        <f>_xlfn.LET(_xlpm.sep," : ",CONCATENATE(O664,_xlpm.sep,P664))</f>
        <v>~ex~ : [ɛkʃ]</v>
      </c>
      <c r="B664" s="1">
        <f>_xlfn.LET(_xlpm.d,$G664,_xlpm.k,_xlfn.CONCAT(LEFT(TRIM(B$1),1),"*"),COUNTIF(_xlpm.d,_xlpm.k))</f>
        <v>0</v>
      </c>
      <c r="C664" s="1">
        <f>_xlfn.LET(_xlpm.d,$G664,_xlpm.k,_xlfn.CONCAT(LEFT(TRIM(C$1),1),"*"),COUNTIF(_xlpm.d,_xlpm.k))</f>
        <v>0</v>
      </c>
      <c r="D664" s="1">
        <f>_xlfn.LET(_xlpm.d,$G664,_xlpm.k,_xlfn.CONCAT(LEFT(TRIM(D$1),1),"*"),COUNTIF(_xlpm.d,_xlpm.k))</f>
        <v>0</v>
      </c>
      <c r="E664" s="1">
        <f>LOG(F664+1,10)</f>
        <v>0.60205999132796229</v>
      </c>
      <c r="F664" s="7">
        <v>3</v>
      </c>
      <c r="G664" s="9" t="s">
        <v>1051</v>
      </c>
      <c r="H664" s="4">
        <f>F664/freq.sum.r6e</f>
        <v>2.390057361376673E-4</v>
      </c>
      <c r="I664" s="1" t="str">
        <f>_xlfn.LET(_xlpm.sep,":",_xlpm.w,$G664,LEFT(_xlpm.w,FIND(_xlpm.sep,_xlpm.w)-1))</f>
        <v>ɛkʃ</v>
      </c>
      <c r="J664" s="1" t="str">
        <f>_xlfn.LET(_xlpm.sep,":",_xlpm.w,$G664,RIGHT(_xlpm.w,LEN(_xlpm.w)-FIND(_xlpm.sep,_xlpm.w)))</f>
        <v>ex</v>
      </c>
      <c r="K664" s="10">
        <f>_xlfn.LET(_xlpm.w,I664,LEN(_xlpm.w))</f>
        <v>3</v>
      </c>
      <c r="L664" s="10">
        <f>_xlfn.LET(_xlpm.w,J664,LEN(_xlpm.w))</f>
        <v>2</v>
      </c>
      <c r="M664" s="10">
        <f>_xlfn.LET(_xlpm.a,K664,_xlpm.b,L664,MAX(_xlpm.a,_xlpm.b))</f>
        <v>3</v>
      </c>
      <c r="N664" s="10">
        <f>_xlfn.LET(_xlpm.d,(K664,L664),MAX(_xlpm.d)-MIN(_xlpm.d))</f>
        <v>1</v>
      </c>
      <c r="O664" s="1" t="str">
        <f>_xlfn.LET(_xlpm.sep,":",_xlpm.w,$G664,_xlfn.CONCAT("~",RIGHT(_xlpm.w,LEN(_xlpm.w)-FIND(_xlpm.sep,_xlpm.w)),"~"))</f>
        <v>~ex~</v>
      </c>
      <c r="P664" s="1" t="str">
        <f>_xlfn.LET(_xlpm.sep,":",_xlpm.w,$G664,_xlfn.CONCAT("[",LEFT(_xlpm.w,FIND(_xlpm.sep,_xlpm.w)-1),"]"))</f>
        <v>[ɛkʃ]</v>
      </c>
      <c r="Q664" s="14" cm="1">
        <f t="array" ref="Q664">SUM(_xlfn._xlws.FILTER($H$2:$H$2302,_xlfn.MAP($O$2:$O$2302,_xlfn.LAMBDA(_xlpm.x,_xlpm.x=$O664))))</f>
        <v>1.6730401529636712E-3</v>
      </c>
      <c r="R664" s="14">
        <f>$H664/Q664</f>
        <v>0.14285714285714285</v>
      </c>
      <c r="S664" s="14" cm="1">
        <f t="array" ref="S664">SUM(_xlfn._xlws.FILTER($H$2:$H$2302,_xlfn.MAP($P$2:$P$2302,_xlfn.LAMBDA(_xlpm.x,_xlpm.x=$P664))))</f>
        <v>1.354365838113448E-3</v>
      </c>
      <c r="T664" s="14">
        <f>$H664/S664</f>
        <v>0.17647058823529413</v>
      </c>
      <c r="U664" s="14">
        <f>_xlfn.LET(_xlpm.freq,F664,_xlpm.size,M664+1,_xlpm.F,V664,LOG(1+_xlpm.freq)*LOG(1+_xlpm.size)*_xlpm.F)</f>
        <v>6.6445559170902543E-2</v>
      </c>
      <c r="V664" s="14">
        <f>_xlfn.LET(_xlpm.a,T664,_xlpm.b,R664,2*_xlpm.a*_xlpm.b/(_xlpm.a+_xlpm.b))</f>
        <v>0.15789473684210528</v>
      </c>
      <c r="W664" s="14">
        <f>_xlfn.LET(_xlpm.p,R664,_xlpm.q,T664,LOG(_xlpm.p/_xlpm.q))</f>
        <v>-9.177037335564539E-2</v>
      </c>
      <c r="X664" s="2"/>
      <c r="AC664" s="2"/>
      <c r="AH664" s="2"/>
      <c r="AI664" s="2"/>
    </row>
    <row r="665" spans="1:35">
      <c r="A665" s="1" t="str">
        <f>_xlfn.LET(_xlpm.sep," : ",CONCATENATE(O665,_xlpm.sep,P665))</f>
        <v>~as~ : [eɪz]</v>
      </c>
      <c r="B665" s="1">
        <f>_xlfn.LET(_xlpm.d,$G665,_xlpm.k,_xlfn.CONCAT(LEFT(TRIM(B$1),1),"*"),COUNTIF(_xlpm.d,_xlpm.k))</f>
        <v>0</v>
      </c>
      <c r="C665" s="1">
        <f>_xlfn.LET(_xlpm.d,$G665,_xlpm.k,_xlfn.CONCAT(LEFT(TRIM(C$1),1),"*"),COUNTIF(_xlpm.d,_xlpm.k))</f>
        <v>0</v>
      </c>
      <c r="D665" s="1">
        <f>_xlfn.LET(_xlpm.d,$G665,_xlpm.k,_xlfn.CONCAT(LEFT(TRIM(D$1),1),"*"),COUNTIF(_xlpm.d,_xlpm.k))</f>
        <v>0</v>
      </c>
      <c r="E665" s="1">
        <f>LOG(F665+1,10)</f>
        <v>0.30102999566398114</v>
      </c>
      <c r="F665" s="7">
        <v>1</v>
      </c>
      <c r="G665" s="9" t="s">
        <v>2182</v>
      </c>
      <c r="H665" s="4">
        <f>F665/freq.sum.r6e</f>
        <v>7.9668578712555765E-5</v>
      </c>
      <c r="I665" s="4" t="str">
        <f>_xlfn.LET(_xlpm.sep,":",_xlpm.w,$G665,LEFT(_xlpm.w,FIND(_xlpm.sep,_xlpm.w)-1))</f>
        <v>eɪz</v>
      </c>
      <c r="J665" s="4" t="str">
        <f>_xlfn.LET(_xlpm.sep,":",_xlpm.w,$G665,RIGHT(_xlpm.w,LEN(_xlpm.w)-FIND(_xlpm.sep,_xlpm.w)))</f>
        <v>as</v>
      </c>
      <c r="K665" s="10">
        <f>_xlfn.LET(_xlpm.w,I665,LEN(_xlpm.w))</f>
        <v>3</v>
      </c>
      <c r="L665" s="10">
        <f>_xlfn.LET(_xlpm.w,J665,LEN(_xlpm.w))</f>
        <v>2</v>
      </c>
      <c r="M665" s="10">
        <f>_xlfn.LET(_xlpm.a,K665,_xlpm.b,L665,MAX(_xlpm.a,_xlpm.b))</f>
        <v>3</v>
      </c>
      <c r="N665" s="10">
        <f>_xlfn.LET(_xlpm.d,(K665,L665),MAX(_xlpm.d)-MIN(_xlpm.d))</f>
        <v>1</v>
      </c>
      <c r="O665" s="1" t="str">
        <f>_xlfn.LET(_xlpm.sep,":",_xlpm.w,$G665,_xlfn.CONCAT("~",RIGHT(_xlpm.w,LEN(_xlpm.w)-FIND(_xlpm.sep,_xlpm.w)),"~"))</f>
        <v>~as~</v>
      </c>
      <c r="P665" s="1" t="str">
        <f>_xlfn.LET(_xlpm.sep,":",_xlpm.w,$G665,_xlfn.CONCAT("[",LEFT(_xlpm.w,FIND(_xlpm.sep,_xlpm.w)-1),"]"))</f>
        <v>[eɪz]</v>
      </c>
      <c r="Q665" s="14" cm="1">
        <f t="array" ref="Q665">SUM(_xlfn._xlws.FILTER($H$2:$H$2300,_xlfn.MAP($O$2:$O$2300,_xlfn.LAMBDA(_xlpm.x,_xlpm.x=$O665))))</f>
        <v>1.6730401529636712E-3</v>
      </c>
      <c r="R665" s="14">
        <f>$H665/Q665</f>
        <v>4.7619047619047616E-2</v>
      </c>
      <c r="S665" s="14" cm="1">
        <f t="array" ref="S665">SUM(_xlfn._xlws.FILTER($H$2:$H$2300,_xlfn.MAP($P$2:$P$2300,_xlfn.LAMBDA(_xlpm.x,_xlpm.x=$P665))))</f>
        <v>1.3543658381134477E-3</v>
      </c>
      <c r="T665" s="14">
        <f>$H665/S665</f>
        <v>5.8823529411764719E-2</v>
      </c>
      <c r="U665" s="14">
        <f>_xlfn.LET(_xlpm.freq,F665,_xlpm.size,M665+1,_xlpm.F,V665,LOG(1+_xlpm.freq)*LOG(1+_xlpm.size)*_xlpm.F)</f>
        <v>1.1074259861817089E-2</v>
      </c>
      <c r="V665" s="14">
        <f>_xlfn.LET(_xlpm.a,T665,_xlpm.b,R665,2*_xlpm.a*_xlpm.b/(_xlpm.a+_xlpm.b))</f>
        <v>5.2631578947368425E-2</v>
      </c>
      <c r="W665" s="14">
        <f>_xlfn.LET(_xlpm.p,R665,_xlpm.q,T665,LOG(_xlpm.p/_xlpm.q))</f>
        <v>-9.177037335564546E-2</v>
      </c>
      <c r="X665" s="2"/>
      <c r="AC665" s="2"/>
      <c r="AH665" s="2"/>
      <c r="AI665" s="2"/>
    </row>
    <row r="666" spans="1:35">
      <c r="A666" s="1" t="str">
        <f>_xlfn.LET(_xlpm.sep," : ",CONCATENATE(O666,_xlpm.sep,P666))</f>
        <v>~ol~ : [ɑl]</v>
      </c>
      <c r="B666" s="1">
        <f>_xlfn.LET(_xlpm.d,$G666,_xlpm.k,_xlfn.CONCAT(LEFT(TRIM(B$1),1),"*"),COUNTIF(_xlpm.d,_xlpm.k))</f>
        <v>0</v>
      </c>
      <c r="C666" s="1">
        <f>_xlfn.LET(_xlpm.d,$G666,_xlpm.k,_xlfn.CONCAT(LEFT(TRIM(C$1),1),"*"),COUNTIF(_xlpm.d,_xlpm.k))</f>
        <v>0</v>
      </c>
      <c r="D666" s="1">
        <f>_xlfn.LET(_xlpm.d,$G666,_xlpm.k,_xlfn.CONCAT(LEFT(TRIM(D$1),1),"*"),COUNTIF(_xlpm.d,_xlpm.k))</f>
        <v>0</v>
      </c>
      <c r="E666" s="1">
        <f>LOG(F666+1,10)</f>
        <v>1.301029995663981</v>
      </c>
      <c r="F666" s="7">
        <v>19</v>
      </c>
      <c r="G666" s="9" t="s">
        <v>1081</v>
      </c>
      <c r="H666" s="4">
        <f>F666/freq.sum.r6e</f>
        <v>1.5137029955385596E-3</v>
      </c>
      <c r="I666" s="1" t="str">
        <f>_xlfn.LET(_xlpm.sep,":",_xlpm.w,$G666,LEFT(_xlpm.w,FIND(_xlpm.sep,_xlpm.w)-1))</f>
        <v>ɑl</v>
      </c>
      <c r="J666" s="1" t="str">
        <f>_xlfn.LET(_xlpm.sep,":",_xlpm.w,$G666,RIGHT(_xlpm.w,LEN(_xlpm.w)-FIND(_xlpm.sep,_xlpm.w)))</f>
        <v>ol</v>
      </c>
      <c r="K666" s="10">
        <f>_xlfn.LET(_xlpm.w,I666,LEN(_xlpm.w))</f>
        <v>2</v>
      </c>
      <c r="L666" s="10">
        <f>_xlfn.LET(_xlpm.w,J666,LEN(_xlpm.w))</f>
        <v>2</v>
      </c>
      <c r="M666" s="10">
        <f>_xlfn.LET(_xlpm.a,K666,_xlpm.b,L666,MAX(_xlpm.a,_xlpm.b))</f>
        <v>2</v>
      </c>
      <c r="N666" s="10">
        <f>_xlfn.LET(_xlpm.d,(K666,L666),MAX(_xlpm.d)-MIN(_xlpm.d))</f>
        <v>0</v>
      </c>
      <c r="O666" s="1" t="str">
        <f>_xlfn.LET(_xlpm.sep,":",_xlpm.w,$G666,_xlfn.CONCAT("~",RIGHT(_xlpm.w,LEN(_xlpm.w)-FIND(_xlpm.sep,_xlpm.w)),"~"))</f>
        <v>~ol~</v>
      </c>
      <c r="P666" s="1" t="str">
        <f>_xlfn.LET(_xlpm.sep,":",_xlpm.w,$G666,_xlfn.CONCAT("[",LEFT(_xlpm.w,FIND(_xlpm.sep,_xlpm.w)-1),"]"))</f>
        <v>[ɑl]</v>
      </c>
      <c r="Q666" s="14" cm="1">
        <f t="array" ref="Q666">SUM(_xlfn._xlws.FILTER($H$2:$H$2302,_xlfn.MAP($O$2:$O$2302,_xlfn.LAMBDA(_xlpm.x,_xlpm.x=$O666))))</f>
        <v>3.8240917782026767E-3</v>
      </c>
      <c r="R666" s="14">
        <f>$H666/Q666</f>
        <v>0.39583333333333337</v>
      </c>
      <c r="S666" s="14" cm="1">
        <f t="array" ref="S666">SUM(_xlfn._xlws.FILTER($H$2:$H$2302,_xlfn.MAP($P$2:$P$2302,_xlfn.LAMBDA(_xlpm.x,_xlpm.x=$P666))))</f>
        <v>3.1070745697896751E-3</v>
      </c>
      <c r="T666" s="14">
        <f>$H666/S666</f>
        <v>0.48717948717948717</v>
      </c>
      <c r="U666" s="14">
        <f>_xlfn.LET(_xlpm.freq,F666,_xlpm.size,M666+1,_xlpm.F,V666,LOG(1+_xlpm.freq)*LOG(1+_xlpm.size)*_xlpm.F)</f>
        <v>0.34213020805127897</v>
      </c>
      <c r="V666" s="14">
        <f>_xlfn.LET(_xlpm.a,T666,_xlpm.b,R666,2*_xlpm.a*_xlpm.b/(_xlpm.a+_xlpm.b))</f>
        <v>0.43678160919540232</v>
      </c>
      <c r="W666" s="14">
        <f>_xlfn.LET(_xlpm.p,R666,_xlpm.q,T666,LOG(_xlpm.p/_xlpm.q))</f>
        <v>-9.0176630349087947E-2</v>
      </c>
      <c r="X666" s="2"/>
      <c r="AC666" s="2"/>
      <c r="AH666" s="2"/>
      <c r="AI666" s="2"/>
    </row>
    <row r="667" spans="1:35">
      <c r="A667" s="1" t="str">
        <f>_xlfn.LET(_xlpm.sep," : ",CONCATENATE(O667,_xlpm.sep,P667))</f>
        <v>~ard~ : [əɹd]</v>
      </c>
      <c r="B667" s="1">
        <f>_xlfn.LET(_xlpm.d,$G667,_xlpm.k,_xlfn.CONCAT(LEFT(TRIM(B$1),1),"*"),COUNTIF(_xlpm.d,_xlpm.k))</f>
        <v>0</v>
      </c>
      <c r="C667" s="1">
        <f>_xlfn.LET(_xlpm.d,$G667,_xlpm.k,_xlfn.CONCAT(LEFT(TRIM(C$1),1),"*"),COUNTIF(_xlpm.d,_xlpm.k))</f>
        <v>0</v>
      </c>
      <c r="D667" s="1">
        <f>_xlfn.LET(_xlpm.d,$G667,_xlpm.k,_xlfn.CONCAT(LEFT(TRIM(D$1),1),"*"),COUNTIF(_xlpm.d,_xlpm.k))</f>
        <v>0</v>
      </c>
      <c r="E667" s="1">
        <f>LOG(F667+1,10)</f>
        <v>1.0413926851582249</v>
      </c>
      <c r="F667" s="7">
        <v>10</v>
      </c>
      <c r="G667" s="9" t="s">
        <v>1853</v>
      </c>
      <c r="H667" s="4">
        <f>F667/freq.sum.r6e</f>
        <v>7.9668578712555765E-4</v>
      </c>
      <c r="I667" s="1" t="str">
        <f>_xlfn.LET(_xlpm.sep,":",_xlpm.w,$G667,LEFT(_xlpm.w,FIND(_xlpm.sep,_xlpm.w)-1))</f>
        <v>əɹd</v>
      </c>
      <c r="J667" s="1" t="str">
        <f>_xlfn.LET(_xlpm.sep,":",_xlpm.w,$G667,RIGHT(_xlpm.w,LEN(_xlpm.w)-FIND(_xlpm.sep,_xlpm.w)))</f>
        <v>ard</v>
      </c>
      <c r="K667" s="10">
        <f>_xlfn.LET(_xlpm.w,I667,LEN(_xlpm.w))</f>
        <v>3</v>
      </c>
      <c r="L667" s="10">
        <f>_xlfn.LET(_xlpm.w,J667,LEN(_xlpm.w))</f>
        <v>3</v>
      </c>
      <c r="M667" s="10">
        <f>_xlfn.LET(_xlpm.a,K667,_xlpm.b,L667,MAX(_xlpm.a,_xlpm.b))</f>
        <v>3</v>
      </c>
      <c r="N667" s="10">
        <f>_xlfn.LET(_xlpm.d,(K667,L667),MAX(_xlpm.d)-MIN(_xlpm.d))</f>
        <v>0</v>
      </c>
      <c r="O667" s="1" t="str">
        <f>_xlfn.LET(_xlpm.sep,":",_xlpm.w,$G667,_xlfn.CONCAT("~",RIGHT(_xlpm.w,LEN(_xlpm.w)-FIND(_xlpm.sep,_xlpm.w)),"~"))</f>
        <v>~ard~</v>
      </c>
      <c r="P667" s="1" t="str">
        <f>_xlfn.LET(_xlpm.sep,":",_xlpm.w,$G667,_xlfn.CONCAT("[",LEFT(_xlpm.w,FIND(_xlpm.sep,_xlpm.w)-1),"]"))</f>
        <v>[əɹd]</v>
      </c>
      <c r="Q667" s="14" cm="1">
        <f t="array" ref="Q667">SUM(_xlfn._xlws.FILTER($H$2:$H$2302,_xlfn.MAP($O$2:$O$2302,_xlfn.LAMBDA(_xlpm.x,_xlpm.x=$O667))))</f>
        <v>2.1510516252390057E-3</v>
      </c>
      <c r="R667" s="14">
        <f>$H667/Q667</f>
        <v>0.37037037037037035</v>
      </c>
      <c r="S667" s="14" cm="1">
        <f t="array" ref="S667">SUM(_xlfn._xlws.FILTER($H$2:$H$2302,_xlfn.MAP($P$2:$P$2302,_xlfn.LAMBDA(_xlpm.x,_xlpm.x=$P667))))</f>
        <v>1.7527087316762267E-3</v>
      </c>
      <c r="T667" s="14">
        <f>$H667/S667</f>
        <v>0.45454545454545459</v>
      </c>
      <c r="U667" s="14">
        <f>_xlfn.LET(_xlpm.freq,F667,_xlpm.size,M667+1,_xlpm.F,V667,LOG(1+_xlpm.freq)*LOG(1+_xlpm.size)*_xlpm.F)</f>
        <v>0.29710295904511957</v>
      </c>
      <c r="V667" s="14">
        <f>_xlfn.LET(_xlpm.a,T667,_xlpm.b,R667,2*_xlpm.a*_xlpm.b/(_xlpm.a+_xlpm.b))</f>
        <v>0.40816326530612246</v>
      </c>
      <c r="W667" s="14">
        <f>_xlfn.LET(_xlpm.p,R667,_xlpm.q,T667,LOG(_xlpm.p/_xlpm.q))</f>
        <v>-8.8941083336781163E-2</v>
      </c>
      <c r="X667" s="2"/>
      <c r="AC667" s="2"/>
      <c r="AH667" s="2"/>
      <c r="AI667" s="2"/>
    </row>
    <row r="668" spans="1:35">
      <c r="A668" s="1" t="str">
        <f>_xlfn.LET(_xlpm.sep," : ",CONCATENATE(O668,_xlpm.sep,P668))</f>
        <v>~end~ : [ənd]</v>
      </c>
      <c r="B668" s="1">
        <f>_xlfn.LET(_xlpm.d,$G668,_xlpm.k,_xlfn.CONCAT(LEFT(TRIM(B$1),1),"*"),COUNTIF(_xlpm.d,_xlpm.k))</f>
        <v>0</v>
      </c>
      <c r="C668" s="1">
        <f>_xlfn.LET(_xlpm.d,$G668,_xlpm.k,_xlfn.CONCAT(LEFT(TRIM(C$1),1),"*"),COUNTIF(_xlpm.d,_xlpm.k))</f>
        <v>0</v>
      </c>
      <c r="D668" s="1">
        <f>_xlfn.LET(_xlpm.d,$G668,_xlpm.k,_xlfn.CONCAT(LEFT(TRIM(D$1),1),"*"),COUNTIF(_xlpm.d,_xlpm.k))</f>
        <v>0</v>
      </c>
      <c r="E668" s="1">
        <f>LOG(F668+1,10)</f>
        <v>0.30102999566398114</v>
      </c>
      <c r="F668" s="7">
        <v>1</v>
      </c>
      <c r="G668" s="9" t="s">
        <v>1276</v>
      </c>
      <c r="H668" s="4">
        <f>F668/freq.sum.r6e</f>
        <v>7.9668578712555765E-5</v>
      </c>
      <c r="I668" s="1" t="str">
        <f>_xlfn.LET(_xlpm.sep,":",_xlpm.w,$G668,LEFT(_xlpm.w,FIND(_xlpm.sep,_xlpm.w)-1))</f>
        <v>ənd</v>
      </c>
      <c r="J668" s="1" t="str">
        <f>_xlfn.LET(_xlpm.sep,":",_xlpm.w,$G668,RIGHT(_xlpm.w,LEN(_xlpm.w)-FIND(_xlpm.sep,_xlpm.w)))</f>
        <v>end</v>
      </c>
      <c r="K668" s="10">
        <f>_xlfn.LET(_xlpm.w,I668,LEN(_xlpm.w))</f>
        <v>3</v>
      </c>
      <c r="L668" s="10">
        <f>_xlfn.LET(_xlpm.w,J668,LEN(_xlpm.w))</f>
        <v>3</v>
      </c>
      <c r="M668" s="10">
        <f>_xlfn.LET(_xlpm.a,K668,_xlpm.b,L668,MAX(_xlpm.a,_xlpm.b))</f>
        <v>3</v>
      </c>
      <c r="N668" s="10">
        <f>_xlfn.LET(_xlpm.d,(K668,L668),MAX(_xlpm.d)-MIN(_xlpm.d))</f>
        <v>0</v>
      </c>
      <c r="O668" s="1" t="str">
        <f>_xlfn.LET(_xlpm.sep,":",_xlpm.w,$G668,_xlfn.CONCAT("~",RIGHT(_xlpm.w,LEN(_xlpm.w)-FIND(_xlpm.sep,_xlpm.w)),"~"))</f>
        <v>~end~</v>
      </c>
      <c r="P668" s="1" t="str">
        <f>_xlfn.LET(_xlpm.sep,":",_xlpm.w,$G668,_xlfn.CONCAT("[",LEFT(_xlpm.w,FIND(_xlpm.sep,_xlpm.w)-1),"]"))</f>
        <v>[ənd]</v>
      </c>
      <c r="Q668" s="14" cm="1">
        <f t="array" ref="Q668">SUM(_xlfn._xlws.FILTER($H$2:$H$2302,_xlfn.MAP($O$2:$O$2302,_xlfn.LAMBDA(_xlpm.x,_xlpm.x=$O668))))</f>
        <v>2.3103887826641176E-3</v>
      </c>
      <c r="R668" s="14">
        <f>$H668/Q668</f>
        <v>3.4482758620689648E-2</v>
      </c>
      <c r="S668" s="14" cm="1">
        <f t="array" ref="S668">SUM(_xlfn._xlws.FILTER($H$2:$H$2302,_xlfn.MAP($P$2:$P$2302,_xlfn.LAMBDA(_xlpm.x,_xlpm.x=$P668))))</f>
        <v>1.9120458891013384E-3</v>
      </c>
      <c r="T668" s="14">
        <f>$H668/S668</f>
        <v>4.1666666666666664E-2</v>
      </c>
      <c r="U668" s="14">
        <f>_xlfn.LET(_xlpm.freq,F668,_xlpm.size,M668+1,_xlpm.F,V668,LOG(1+_xlpm.freq)*LOG(1+_xlpm.size)*_xlpm.F)</f>
        <v>7.9400353726235707E-3</v>
      </c>
      <c r="V668" s="14">
        <f>_xlfn.LET(_xlpm.a,T668,_xlpm.b,R668,2*_xlpm.a*_xlpm.b/(_xlpm.a+_xlpm.b))</f>
        <v>3.7735849056603765E-2</v>
      </c>
      <c r="W668" s="14">
        <f>_xlfn.LET(_xlpm.p,R668,_xlpm.q,T668,LOG(_xlpm.p/_xlpm.q))</f>
        <v>-8.2186756187350135E-2</v>
      </c>
      <c r="X668" s="2"/>
      <c r="AC668" s="2"/>
      <c r="AH668" s="2"/>
      <c r="AI668" s="2"/>
    </row>
    <row r="669" spans="1:35">
      <c r="A669" s="1" t="str">
        <f>_xlfn.LET(_xlpm.sep," : ",CONCATENATE(O669,_xlpm.sep,P669))</f>
        <v>~ib~ : [aɪb]</v>
      </c>
      <c r="B669" s="1">
        <f>_xlfn.LET(_xlpm.d,$G669,_xlpm.k,_xlfn.CONCAT(LEFT(TRIM(B$1),1),"*"),COUNTIF(_xlpm.d,_xlpm.k))</f>
        <v>0</v>
      </c>
      <c r="C669" s="1">
        <f>_xlfn.LET(_xlpm.d,$G669,_xlpm.k,_xlfn.CONCAT(LEFT(TRIM(C$1),1),"*"),COUNTIF(_xlpm.d,_xlpm.k))</f>
        <v>0</v>
      </c>
      <c r="D669" s="1">
        <f>_xlfn.LET(_xlpm.d,$G669,_xlpm.k,_xlfn.CONCAT(LEFT(TRIM(D$1),1),"*"),COUNTIF(_xlpm.d,_xlpm.k))</f>
        <v>0</v>
      </c>
      <c r="E669" s="1">
        <f>LOG(F669+1,10)</f>
        <v>0.47712125471966244</v>
      </c>
      <c r="F669" s="7">
        <v>2</v>
      </c>
      <c r="G669" s="9" t="s">
        <v>391</v>
      </c>
      <c r="H669" s="4">
        <f>F669/freq.sum.r6e</f>
        <v>1.5933715742511153E-4</v>
      </c>
      <c r="I669" s="4" t="str">
        <f>_xlfn.LET(_xlpm.sep,":",_xlpm.w,$G669,LEFT(_xlpm.w,FIND(_xlpm.sep,_xlpm.w)-1))</f>
        <v>aɪb</v>
      </c>
      <c r="J669" s="4" t="str">
        <f>_xlfn.LET(_xlpm.sep,":",_xlpm.w,$G669,RIGHT(_xlpm.w,LEN(_xlpm.w)-FIND(_xlpm.sep,_xlpm.w)))</f>
        <v>ib</v>
      </c>
      <c r="K669" s="10">
        <f>_xlfn.LET(_xlpm.w,I669,LEN(_xlpm.w))</f>
        <v>3</v>
      </c>
      <c r="L669" s="10">
        <f>_xlfn.LET(_xlpm.w,J669,LEN(_xlpm.w))</f>
        <v>2</v>
      </c>
      <c r="M669" s="10">
        <f>_xlfn.LET(_xlpm.a,K669,_xlpm.b,L669,MAX(_xlpm.a,_xlpm.b))</f>
        <v>3</v>
      </c>
      <c r="N669" s="10">
        <f>_xlfn.LET(_xlpm.d,(K669,L669),MAX(_xlpm.d)-MIN(_xlpm.d))</f>
        <v>1</v>
      </c>
      <c r="O669" s="1" t="str">
        <f>_xlfn.LET(_xlpm.sep,":",_xlpm.w,$G669,_xlfn.CONCAT("~",RIGHT(_xlpm.w,LEN(_xlpm.w)-FIND(_xlpm.sep,_xlpm.w)),"~"))</f>
        <v>~ib~</v>
      </c>
      <c r="P669" s="1" t="str">
        <f>_xlfn.LET(_xlpm.sep,":",_xlpm.w,$G669,_xlfn.CONCAT("[",LEFT(_xlpm.w,FIND(_xlpm.sep,_xlpm.w)-1),"]"))</f>
        <v>[aɪb]</v>
      </c>
      <c r="Q669" s="14" cm="1">
        <f t="array" ref="Q669">SUM(_xlfn._xlws.FILTER($H$2:$H$2300,_xlfn.MAP($O$2:$O$2300,_xlfn.LAMBDA(_xlpm.x,_xlpm.x=$O669))))</f>
        <v>4.7801147227533459E-4</v>
      </c>
      <c r="R669" s="14">
        <f>$H669/Q669</f>
        <v>0.33333333333333331</v>
      </c>
      <c r="S669" s="14" cm="1">
        <f t="array" ref="S669">SUM(_xlfn._xlws.FILTER($H$2:$H$2300,_xlfn.MAP($P$2:$P$2300,_xlfn.LAMBDA(_xlpm.x,_xlpm.x=$P669))))</f>
        <v>3.9834289356277883E-4</v>
      </c>
      <c r="T669" s="14">
        <f>$H669/S669</f>
        <v>0.4</v>
      </c>
      <c r="U669" s="14">
        <f>_xlfn.LET(_xlpm.freq,F669,_xlpm.size,M669+1,_xlpm.F,V669,LOG(1+_xlpm.freq)*LOG(1+_xlpm.size)*_xlpm.F)</f>
        <v>0.12127034381098516</v>
      </c>
      <c r="V669" s="14">
        <f>_xlfn.LET(_xlpm.a,T669,_xlpm.b,R669,2*_xlpm.a*_xlpm.b/(_xlpm.a+_xlpm.b))</f>
        <v>0.36363636363636359</v>
      </c>
      <c r="W669" s="14">
        <f>_xlfn.LET(_xlpm.p,R669,_xlpm.q,T669,LOG(_xlpm.p/_xlpm.q))</f>
        <v>-7.9181246047624873E-2</v>
      </c>
      <c r="X669" s="2"/>
      <c r="AC669" s="2"/>
      <c r="AH669" s="2"/>
      <c r="AI669" s="2"/>
    </row>
    <row r="670" spans="1:35">
      <c r="A670" s="1" t="str">
        <f>_xlfn.LET(_xlpm.sep," : ",CONCATENATE(O670,_xlpm.sep,P670))</f>
        <v>~alt~ : [ɔlt]</v>
      </c>
      <c r="B670" s="1">
        <f>_xlfn.LET(_xlpm.d,$G670,_xlpm.k,_xlfn.CONCAT(LEFT(TRIM(B$1),1),"*"),COUNTIF(_xlpm.d,_xlpm.k))</f>
        <v>0</v>
      </c>
      <c r="C670" s="1">
        <f>_xlfn.LET(_xlpm.d,$G670,_xlpm.k,_xlfn.CONCAT(LEFT(TRIM(C$1),1),"*"),COUNTIF(_xlpm.d,_xlpm.k))</f>
        <v>0</v>
      </c>
      <c r="D670" s="1">
        <f>_xlfn.LET(_xlpm.d,$G670,_xlpm.k,_xlfn.CONCAT(LEFT(TRIM(D$1),1),"*"),COUNTIF(_xlpm.d,_xlpm.k))</f>
        <v>0</v>
      </c>
      <c r="E670" s="1">
        <f>LOG(F670+1,10)</f>
        <v>0.60205999132796229</v>
      </c>
      <c r="F670" s="7">
        <v>3</v>
      </c>
      <c r="G670" s="9" t="s">
        <v>1123</v>
      </c>
      <c r="H670" s="4">
        <f>F670/freq.sum.r6e</f>
        <v>2.390057361376673E-4</v>
      </c>
      <c r="I670" s="1" t="str">
        <f>_xlfn.LET(_xlpm.sep,":",_xlpm.w,$G670,LEFT(_xlpm.w,FIND(_xlpm.sep,_xlpm.w)-1))</f>
        <v>ɔlt</v>
      </c>
      <c r="J670" s="1" t="str">
        <f>_xlfn.LET(_xlpm.sep,":",_xlpm.w,$G670,RIGHT(_xlpm.w,LEN(_xlpm.w)-FIND(_xlpm.sep,_xlpm.w)))</f>
        <v>alt</v>
      </c>
      <c r="K670" s="10">
        <f>_xlfn.LET(_xlpm.w,I670,LEN(_xlpm.w))</f>
        <v>3</v>
      </c>
      <c r="L670" s="10">
        <f>_xlfn.LET(_xlpm.w,J670,LEN(_xlpm.w))</f>
        <v>3</v>
      </c>
      <c r="M670" s="10">
        <f>_xlfn.LET(_xlpm.a,K670,_xlpm.b,L670,MAX(_xlpm.a,_xlpm.b))</f>
        <v>3</v>
      </c>
      <c r="N670" s="10">
        <f>_xlfn.LET(_xlpm.d,(K670,L670),MAX(_xlpm.d)-MIN(_xlpm.d))</f>
        <v>0</v>
      </c>
      <c r="O670" s="1" t="str">
        <f>_xlfn.LET(_xlpm.sep,":",_xlpm.w,$G670,_xlfn.CONCAT("~",RIGHT(_xlpm.w,LEN(_xlpm.w)-FIND(_xlpm.sep,_xlpm.w)),"~"))</f>
        <v>~alt~</v>
      </c>
      <c r="P670" s="1" t="str">
        <f>_xlfn.LET(_xlpm.sep,":",_xlpm.w,$G670,_xlfn.CONCAT("[",LEFT(_xlpm.w,FIND(_xlpm.sep,_xlpm.w)-1),"]"))</f>
        <v>[ɔlt]</v>
      </c>
      <c r="Q670" s="14" cm="1">
        <f t="array" ref="Q670">SUM(_xlfn._xlws.FILTER($H$2:$H$2302,_xlfn.MAP($O$2:$O$2302,_xlfn.LAMBDA(_xlpm.x,_xlpm.x=$O670))))</f>
        <v>4.7801147227533459E-4</v>
      </c>
      <c r="R670" s="14">
        <f>$H670/Q670</f>
        <v>0.5</v>
      </c>
      <c r="S670" s="14" cm="1">
        <f t="array" ref="S670">SUM(_xlfn._xlws.FILTER($H$2:$H$2302,_xlfn.MAP($P$2:$P$2302,_xlfn.LAMBDA(_xlpm.x,_xlpm.x=$P670))))</f>
        <v>3.9834289356277883E-4</v>
      </c>
      <c r="T670" s="14">
        <f>$H670/S670</f>
        <v>0.6</v>
      </c>
      <c r="U670" s="14">
        <f>_xlfn.LET(_xlpm.freq,F670,_xlpm.size,M670+1,_xlpm.F,V670,LOG(1+_xlpm.freq)*LOG(1+_xlpm.size)*_xlpm.F)</f>
        <v>0.22953920440857237</v>
      </c>
      <c r="V670" s="14">
        <f>_xlfn.LET(_xlpm.a,T670,_xlpm.b,R670,2*_xlpm.a*_xlpm.b/(_xlpm.a+_xlpm.b))</f>
        <v>0.54545454545454541</v>
      </c>
      <c r="W670" s="14">
        <f>_xlfn.LET(_xlpm.p,R670,_xlpm.q,T670,LOG(_xlpm.p/_xlpm.q))</f>
        <v>-7.9181246047624804E-2</v>
      </c>
      <c r="X670" s="2"/>
      <c r="AC670" s="2"/>
      <c r="AH670" s="2"/>
      <c r="AI670" s="2"/>
    </row>
    <row r="671" spans="1:35">
      <c r="A671" s="1" t="str">
        <f>_xlfn.LET(_xlpm.sep," : ",CONCATENATE(O671,_xlpm.sep,P671))</f>
        <v>~eas~ : [ɛz]</v>
      </c>
      <c r="B671" s="1">
        <f>_xlfn.LET(_xlpm.d,$G671,_xlpm.k,_xlfn.CONCAT(LEFT(TRIM(B$1),1),"*"),COUNTIF(_xlpm.d,_xlpm.k))</f>
        <v>0</v>
      </c>
      <c r="C671" s="1">
        <f>_xlfn.LET(_xlpm.d,$G671,_xlpm.k,_xlfn.CONCAT(LEFT(TRIM(C$1),1),"*"),COUNTIF(_xlpm.d,_xlpm.k))</f>
        <v>0</v>
      </c>
      <c r="D671" s="1">
        <f>_xlfn.LET(_xlpm.d,$G671,_xlpm.k,_xlfn.CONCAT(LEFT(TRIM(D$1),1),"*"),COUNTIF(_xlpm.d,_xlpm.k))</f>
        <v>0</v>
      </c>
      <c r="E671" s="1">
        <f>LOG(F671+1,10)</f>
        <v>0.47712125471966244</v>
      </c>
      <c r="F671" s="7">
        <v>2</v>
      </c>
      <c r="G671" s="9" t="s">
        <v>1682</v>
      </c>
      <c r="H671" s="4">
        <f>F671/freq.sum.r6e</f>
        <v>1.5933715742511153E-4</v>
      </c>
      <c r="I671" s="1" t="str">
        <f>_xlfn.LET(_xlpm.sep,":",_xlpm.w,$G671,LEFT(_xlpm.w,FIND(_xlpm.sep,_xlpm.w)-1))</f>
        <v>ɛz</v>
      </c>
      <c r="J671" s="1" t="str">
        <f>_xlfn.LET(_xlpm.sep,":",_xlpm.w,$G671,RIGHT(_xlpm.w,LEN(_xlpm.w)-FIND(_xlpm.sep,_xlpm.w)))</f>
        <v>eas</v>
      </c>
      <c r="K671" s="10">
        <f>_xlfn.LET(_xlpm.w,I671,LEN(_xlpm.w))</f>
        <v>2</v>
      </c>
      <c r="L671" s="10">
        <f>_xlfn.LET(_xlpm.w,J671,LEN(_xlpm.w))</f>
        <v>3</v>
      </c>
      <c r="M671" s="10">
        <f>_xlfn.LET(_xlpm.a,K671,_xlpm.b,L671,MAX(_xlpm.a,_xlpm.b))</f>
        <v>3</v>
      </c>
      <c r="N671" s="10">
        <f>_xlfn.LET(_xlpm.d,(K671,L671),MAX(_xlpm.d)-MIN(_xlpm.d))</f>
        <v>1</v>
      </c>
      <c r="O671" s="1" t="str">
        <f>_xlfn.LET(_xlpm.sep,":",_xlpm.w,$G671,_xlfn.CONCAT("~",RIGHT(_xlpm.w,LEN(_xlpm.w)-FIND(_xlpm.sep,_xlpm.w)),"~"))</f>
        <v>~eas~</v>
      </c>
      <c r="P671" s="1" t="str">
        <f>_xlfn.LET(_xlpm.sep,":",_xlpm.w,$G671,_xlfn.CONCAT("[",LEFT(_xlpm.w,FIND(_xlpm.sep,_xlpm.w)-1),"]"))</f>
        <v>[ɛz]</v>
      </c>
      <c r="Q671" s="14" cm="1">
        <f t="array" ref="Q671">SUM(_xlfn._xlws.FILTER($H$2:$H$2302,_xlfn.MAP($O$2:$O$2302,_xlfn.LAMBDA(_xlpm.x,_xlpm.x=$O671))))</f>
        <v>9.5602294455066918E-4</v>
      </c>
      <c r="R671" s="14">
        <f>$H671/Q671</f>
        <v>0.16666666666666666</v>
      </c>
      <c r="S671" s="14" cm="1">
        <f t="array" ref="S671">SUM(_xlfn._xlws.FILTER($H$2:$H$2302,_xlfn.MAP($P$2:$P$2302,_xlfn.LAMBDA(_xlpm.x,_xlpm.x=$P671))))</f>
        <v>7.9668578712555776E-4</v>
      </c>
      <c r="T671" s="14">
        <f>$H671/S671</f>
        <v>0.19999999999999998</v>
      </c>
      <c r="U671" s="14">
        <f>_xlfn.LET(_xlpm.freq,F671,_xlpm.size,M671+1,_xlpm.F,V671,LOG(1+_xlpm.freq)*LOG(1+_xlpm.size)*_xlpm.F)</f>
        <v>6.0635171905492578E-2</v>
      </c>
      <c r="V671" s="14">
        <f>_xlfn.LET(_xlpm.a,T671,_xlpm.b,R671,2*_xlpm.a*_xlpm.b/(_xlpm.a+_xlpm.b))</f>
        <v>0.1818181818181818</v>
      </c>
      <c r="W671" s="14">
        <f>_xlfn.LET(_xlpm.p,R671,_xlpm.q,T671,LOG(_xlpm.p/_xlpm.q))</f>
        <v>-7.9181246047624804E-2</v>
      </c>
      <c r="X671" s="2"/>
      <c r="AC671" s="2"/>
      <c r="AH671" s="2"/>
      <c r="AI671" s="2"/>
    </row>
    <row r="672" spans="1:35">
      <c r="A672" s="1" t="str">
        <f>_xlfn.LET(_xlpm.sep," : ",CONCATENATE(O672,_xlpm.sep,P672))</f>
        <v>~ect~ : [ɛkt]</v>
      </c>
      <c r="B672" s="1">
        <f>_xlfn.LET(_xlpm.d,$G672,_xlpm.k,_xlfn.CONCAT(LEFT(TRIM(B$1),1),"*"),COUNTIF(_xlpm.d,_xlpm.k))</f>
        <v>0</v>
      </c>
      <c r="C672" s="1">
        <f>_xlfn.LET(_xlpm.d,$G672,_xlpm.k,_xlfn.CONCAT(LEFT(TRIM(C$1),1),"*"),COUNTIF(_xlpm.d,_xlpm.k))</f>
        <v>0</v>
      </c>
      <c r="D672" s="1">
        <f>_xlfn.LET(_xlpm.d,$G672,_xlpm.k,_xlfn.CONCAT(LEFT(TRIM(D$1),1),"*"),COUNTIF(_xlpm.d,_xlpm.k))</f>
        <v>0</v>
      </c>
      <c r="E672" s="1">
        <f>LOG(F672+1,10)</f>
        <v>1.4913616938342726</v>
      </c>
      <c r="F672" s="7">
        <v>30</v>
      </c>
      <c r="G672" s="9" t="s">
        <v>1028</v>
      </c>
      <c r="H672" s="4">
        <f>F672/freq.sum.r6e</f>
        <v>2.3900573613766731E-3</v>
      </c>
      <c r="I672" s="1" t="str">
        <f>_xlfn.LET(_xlpm.sep,":",_xlpm.w,$G672,LEFT(_xlpm.w,FIND(_xlpm.sep,_xlpm.w)-1))</f>
        <v>ɛkt</v>
      </c>
      <c r="J672" s="1" t="str">
        <f>_xlfn.LET(_xlpm.sep,":",_xlpm.w,$G672,RIGHT(_xlpm.w,LEN(_xlpm.w)-FIND(_xlpm.sep,_xlpm.w)))</f>
        <v>ect</v>
      </c>
      <c r="K672" s="10">
        <f>_xlfn.LET(_xlpm.w,I672,LEN(_xlpm.w))</f>
        <v>3</v>
      </c>
      <c r="L672" s="10">
        <f>_xlfn.LET(_xlpm.w,J672,LEN(_xlpm.w))</f>
        <v>3</v>
      </c>
      <c r="M672" s="10">
        <f>_xlfn.LET(_xlpm.a,K672,_xlpm.b,L672,MAX(_xlpm.a,_xlpm.b))</f>
        <v>3</v>
      </c>
      <c r="N672" s="10">
        <f>_xlfn.LET(_xlpm.d,(K672,L672),MAX(_xlpm.d)-MIN(_xlpm.d))</f>
        <v>0</v>
      </c>
      <c r="O672" s="1" t="str">
        <f>_xlfn.LET(_xlpm.sep,":",_xlpm.w,$G672,_xlfn.CONCAT("~",RIGHT(_xlpm.w,LEN(_xlpm.w)-FIND(_xlpm.sep,_xlpm.w)),"~"))</f>
        <v>~ect~</v>
      </c>
      <c r="P672" s="1" t="str">
        <f>_xlfn.LET(_xlpm.sep,":",_xlpm.w,$G672,_xlfn.CONCAT("[",LEFT(_xlpm.w,FIND(_xlpm.sep,_xlpm.w)-1),"]"))</f>
        <v>[ɛkt]</v>
      </c>
      <c r="Q672" s="14" cm="1">
        <f t="array" ref="Q672">SUM(_xlfn._xlws.FILTER($H$2:$H$2302,_xlfn.MAP($O$2:$O$2302,_xlfn.LAMBDA(_xlpm.x,_xlpm.x=$O672))))</f>
        <v>3.5054174633524539E-3</v>
      </c>
      <c r="R672" s="14">
        <f>$H672/Q672</f>
        <v>0.68181818181818177</v>
      </c>
      <c r="S672" s="14" cm="1">
        <f t="array" ref="S672">SUM(_xlfn._xlws.FILTER($H$2:$H$2302,_xlfn.MAP($P$2:$P$2302,_xlfn.LAMBDA(_xlpm.x,_xlpm.x=$P672))))</f>
        <v>2.9477374123645633E-3</v>
      </c>
      <c r="T672" s="14">
        <f>$H672/S672</f>
        <v>0.81081081081081086</v>
      </c>
      <c r="U672" s="14">
        <f>_xlfn.LET(_xlpm.freq,F672,_xlpm.size,M672+1,_xlpm.F,V672,LOG(1+_xlpm.freq)*LOG(1+_xlpm.size)*_xlpm.F)</f>
        <v>0.77216080711549173</v>
      </c>
      <c r="V672" s="14">
        <f>_xlfn.LET(_xlpm.a,T672,_xlpm.b,R672,2*_xlpm.a*_xlpm.b/(_xlpm.a+_xlpm.b))</f>
        <v>0.7407407407407407</v>
      </c>
      <c r="W672" s="14">
        <f>_xlfn.LET(_xlpm.p,R672,_xlpm.q,T672,LOG(_xlpm.p/_xlpm.q))</f>
        <v>-7.5250952419192482E-2</v>
      </c>
      <c r="X672" s="2"/>
      <c r="AC672" s="2"/>
      <c r="AH672" s="2"/>
      <c r="AI672" s="2"/>
    </row>
    <row r="673" spans="1:35">
      <c r="A673" s="1" t="str">
        <f>_xlfn.LET(_xlpm.sep," : ",CONCATENATE(O673,_xlpm.sep,P673))</f>
        <v>~ou~ : [ʊɹ]</v>
      </c>
      <c r="B673" s="1">
        <f>_xlfn.LET(_xlpm.d,$G673,_xlpm.k,_xlfn.CONCAT(LEFT(TRIM(B$1),1),"*"),COUNTIF(_xlpm.d,_xlpm.k))</f>
        <v>0</v>
      </c>
      <c r="C673" s="1">
        <f>_xlfn.LET(_xlpm.d,$G673,_xlpm.k,_xlfn.CONCAT(LEFT(TRIM(C$1),1),"*"),COUNTIF(_xlpm.d,_xlpm.k))</f>
        <v>0</v>
      </c>
      <c r="D673" s="1">
        <f>_xlfn.LET(_xlpm.d,$G673,_xlpm.k,_xlfn.CONCAT(LEFT(TRIM(D$1),1),"*"),COUNTIF(_xlpm.d,_xlpm.k))</f>
        <v>0</v>
      </c>
      <c r="E673" s="1">
        <f>LOG(F673+1,10)</f>
        <v>0.47712125471966244</v>
      </c>
      <c r="F673" s="7">
        <v>2</v>
      </c>
      <c r="G673" s="9" t="s">
        <v>1815</v>
      </c>
      <c r="H673" s="4">
        <f>F673/freq.sum.r6e</f>
        <v>1.5933715742511153E-4</v>
      </c>
      <c r="I673" s="4" t="str">
        <f>_xlfn.LET(_xlpm.sep,":",_xlpm.w,$G673,LEFT(_xlpm.w,FIND(_xlpm.sep,_xlpm.w)-1))</f>
        <v>ʊɹ</v>
      </c>
      <c r="J673" s="4" t="str">
        <f>_xlfn.LET(_xlpm.sep,":",_xlpm.w,$G673,RIGHT(_xlpm.w,LEN(_xlpm.w)-FIND(_xlpm.sep,_xlpm.w)))</f>
        <v>ou</v>
      </c>
      <c r="K673" s="10">
        <f>_xlfn.LET(_xlpm.w,I673,LEN(_xlpm.w))</f>
        <v>2</v>
      </c>
      <c r="L673" s="10">
        <f>_xlfn.LET(_xlpm.w,J673,LEN(_xlpm.w))</f>
        <v>2</v>
      </c>
      <c r="M673" s="10">
        <f>_xlfn.LET(_xlpm.a,K673,_xlpm.b,L673,MAX(_xlpm.a,_xlpm.b))</f>
        <v>2</v>
      </c>
      <c r="N673" s="10">
        <f>_xlfn.LET(_xlpm.d,(K673,L673),MAX(_xlpm.d)-MIN(_xlpm.d))</f>
        <v>0</v>
      </c>
      <c r="O673" s="1" t="str">
        <f>_xlfn.LET(_xlpm.sep,":",_xlpm.w,$G673,_xlfn.CONCAT("~",RIGHT(_xlpm.w,LEN(_xlpm.w)-FIND(_xlpm.sep,_xlpm.w)),"~"))</f>
        <v>~ou~</v>
      </c>
      <c r="P673" s="1" t="str">
        <f>_xlfn.LET(_xlpm.sep,":",_xlpm.w,$G673,_xlfn.CONCAT("[",LEFT(_xlpm.w,FIND(_xlpm.sep,_xlpm.w)-1),"]"))</f>
        <v>[ʊɹ]</v>
      </c>
      <c r="Q673" s="14" cm="1">
        <f t="array" ref="Q673">SUM(_xlfn._xlws.FILTER($H$2:$H$2300,_xlfn.MAP($O$2:$O$2300,_xlfn.LAMBDA(_xlpm.x,_xlpm.x=$O673))))</f>
        <v>1.5137029955385596E-3</v>
      </c>
      <c r="R673" s="14">
        <f>$H673/Q673</f>
        <v>0.10526315789473684</v>
      </c>
      <c r="S673" s="14" cm="1">
        <f t="array" ref="S673">SUM(_xlfn._xlws.FILTER($H$2:$H$2300,_xlfn.MAP($P$2:$P$2300,_xlfn.LAMBDA(_xlpm.x,_xlpm.x=$P673))))</f>
        <v>1.2746972594008922E-3</v>
      </c>
      <c r="T673" s="14">
        <f>$H673/S673</f>
        <v>0.125</v>
      </c>
      <c r="U673" s="14">
        <f>_xlfn.LET(_xlpm.freq,F673,_xlpm.size,M673+1,_xlpm.F,V673,LOG(1+_xlpm.freq)*LOG(1+_xlpm.size)*_xlpm.F)</f>
        <v>3.2829213540446461E-2</v>
      </c>
      <c r="V673" s="14">
        <f>_xlfn.LET(_xlpm.a,T673,_xlpm.b,R673,2*_xlpm.a*_xlpm.b/(_xlpm.a+_xlpm.b))</f>
        <v>0.11428571428571428</v>
      </c>
      <c r="W673" s="14">
        <f>_xlfn.LET(_xlpm.p,R673,_xlpm.q,T673,LOG(_xlpm.p/_xlpm.q))</f>
        <v>-7.4633618296904208E-2</v>
      </c>
      <c r="X673" s="2"/>
      <c r="AC673" s="2"/>
      <c r="AH673" s="2"/>
      <c r="AI673" s="2"/>
    </row>
    <row r="674" spans="1:35">
      <c r="A674" s="1" t="str">
        <f>_xlfn.LET(_xlpm.sep," : ",CONCATENATE(O674,_xlpm.sep,P674))</f>
        <v>~ood~ : [ud]</v>
      </c>
      <c r="B674" s="1">
        <f>_xlfn.LET(_xlpm.d,$G674,_xlpm.k,_xlfn.CONCAT(LEFT(TRIM(B$1),1),"*"),COUNTIF(_xlpm.d,_xlpm.k))</f>
        <v>0</v>
      </c>
      <c r="C674" s="1">
        <f>_xlfn.LET(_xlpm.d,$G674,_xlpm.k,_xlfn.CONCAT(LEFT(TRIM(C$1),1),"*"),COUNTIF(_xlpm.d,_xlpm.k))</f>
        <v>0</v>
      </c>
      <c r="D674" s="1">
        <f>_xlfn.LET(_xlpm.d,$G674,_xlpm.k,_xlfn.CONCAT(LEFT(TRIM(D$1),1),"*"),COUNTIF(_xlpm.d,_xlpm.k))</f>
        <v>0</v>
      </c>
      <c r="E674" s="1">
        <f>LOG(F674+1,10)</f>
        <v>0.30102999566398114</v>
      </c>
      <c r="F674" s="7">
        <v>1</v>
      </c>
      <c r="G674" s="9" t="s">
        <v>275</v>
      </c>
      <c r="H674" s="4">
        <f>F674/freq.sum.r6e</f>
        <v>7.9668578712555765E-5</v>
      </c>
      <c r="I674" s="4" t="str">
        <f>_xlfn.LET(_xlpm.sep,":",_xlpm.w,$G674,LEFT(_xlpm.w,FIND(_xlpm.sep,_xlpm.w)-1))</f>
        <v>ud</v>
      </c>
      <c r="J674" s="4" t="str">
        <f>_xlfn.LET(_xlpm.sep,":",_xlpm.w,$G674,RIGHT(_xlpm.w,LEN(_xlpm.w)-FIND(_xlpm.sep,_xlpm.w)))</f>
        <v>ood</v>
      </c>
      <c r="K674" s="10">
        <f>_xlfn.LET(_xlpm.w,I674,LEN(_xlpm.w))</f>
        <v>2</v>
      </c>
      <c r="L674" s="10">
        <f>_xlfn.LET(_xlpm.w,J674,LEN(_xlpm.w))</f>
        <v>3</v>
      </c>
      <c r="M674" s="10">
        <f>_xlfn.LET(_xlpm.a,K674,_xlpm.b,L674,MAX(_xlpm.a,_xlpm.b))</f>
        <v>3</v>
      </c>
      <c r="N674" s="10">
        <f>_xlfn.LET(_xlpm.d,(K674,L674),MAX(_xlpm.d)-MIN(_xlpm.d))</f>
        <v>1</v>
      </c>
      <c r="O674" s="1" t="str">
        <f>_xlfn.LET(_xlpm.sep,":",_xlpm.w,$G674,_xlfn.CONCAT("~",RIGHT(_xlpm.w,LEN(_xlpm.w)-FIND(_xlpm.sep,_xlpm.w)),"~"))</f>
        <v>~ood~</v>
      </c>
      <c r="P674" s="1" t="str">
        <f>_xlfn.LET(_xlpm.sep,":",_xlpm.w,$G674,_xlfn.CONCAT("[",LEFT(_xlpm.w,FIND(_xlpm.sep,_xlpm.w)-1),"]"))</f>
        <v>[ud]</v>
      </c>
      <c r="Q674" s="14" cm="1">
        <f t="array" ref="Q674">SUM(_xlfn._xlws.FILTER($H$2:$H$2300,_xlfn.MAP($O$2:$O$2300,_xlfn.LAMBDA(_xlpm.x,_xlpm.x=$O674))))</f>
        <v>1.0356915232632249E-3</v>
      </c>
      <c r="R674" s="14">
        <f>$H674/Q674</f>
        <v>7.6923076923076927E-2</v>
      </c>
      <c r="S674" s="14" cm="1">
        <f t="array" ref="S674">SUM(_xlfn._xlws.FILTER($H$2:$H$2300,_xlfn.MAP($P$2:$P$2300,_xlfn.LAMBDA(_xlpm.x,_xlpm.x=$P674))))</f>
        <v>8.7635436583811336E-4</v>
      </c>
      <c r="T674" s="14">
        <f>$H674/S674</f>
        <v>9.0909090909090912E-2</v>
      </c>
      <c r="U674" s="14">
        <f>_xlfn.LET(_xlpm.freq,F674,_xlpm.size,M674+1,_xlpm.F,V674,LOG(1+_xlpm.freq)*LOG(1+_xlpm.size)*_xlpm.F)</f>
        <v>1.7534244781210392E-2</v>
      </c>
      <c r="V674" s="14">
        <f>_xlfn.LET(_xlpm.a,T674,_xlpm.b,R674,2*_xlpm.a*_xlpm.b/(_xlpm.a+_xlpm.b))</f>
        <v>8.3333333333333343E-2</v>
      </c>
      <c r="W674" s="14">
        <f>_xlfn.LET(_xlpm.p,R674,_xlpm.q,T674,LOG(_xlpm.p/_xlpm.q))</f>
        <v>-7.2550667148611733E-2</v>
      </c>
      <c r="X674" s="2"/>
      <c r="AC674" s="2"/>
      <c r="AH674" s="2"/>
      <c r="AI674" s="2"/>
    </row>
    <row r="675" spans="1:35">
      <c r="A675" s="1" t="str">
        <f>_xlfn.LET(_xlpm.sep," : ",CONCATENATE(O675,_xlpm.sep,P675))</f>
        <v>~acc~ : [æks]</v>
      </c>
      <c r="B675" s="1">
        <f>_xlfn.LET(_xlpm.d,$G675,_xlpm.k,_xlfn.CONCAT(LEFT(TRIM(B$1),1),"*"),COUNTIF(_xlpm.d,_xlpm.k))</f>
        <v>0</v>
      </c>
      <c r="C675" s="1">
        <f>_xlfn.LET(_xlpm.d,$G675,_xlpm.k,_xlfn.CONCAT(LEFT(TRIM(C$1),1),"*"),COUNTIF(_xlpm.d,_xlpm.k))</f>
        <v>0</v>
      </c>
      <c r="D675" s="1">
        <f>_xlfn.LET(_xlpm.d,$G675,_xlpm.k,_xlfn.CONCAT(LEFT(TRIM(D$1),1),"*"),COUNTIF(_xlpm.d,_xlpm.k))</f>
        <v>0</v>
      </c>
      <c r="E675" s="1">
        <f>LOG(F675+1,10)</f>
        <v>0.69897000433601875</v>
      </c>
      <c r="F675" s="7">
        <v>4</v>
      </c>
      <c r="G675" s="9" t="s">
        <v>77</v>
      </c>
      <c r="H675" s="4">
        <f>F675/freq.sum.r6e</f>
        <v>3.1867431485022306E-4</v>
      </c>
      <c r="I675" s="1" t="str">
        <f>_xlfn.LET(_xlpm.sep,":",_xlpm.w,$G675,LEFT(_xlpm.w,FIND(_xlpm.sep,_xlpm.w)-1))</f>
        <v>æks</v>
      </c>
      <c r="J675" s="1" t="str">
        <f>_xlfn.LET(_xlpm.sep,":",_xlpm.w,$G675,RIGHT(_xlpm.w,LEN(_xlpm.w)-FIND(_xlpm.sep,_xlpm.w)))</f>
        <v>acc</v>
      </c>
      <c r="K675" s="10">
        <f>_xlfn.LET(_xlpm.w,I675,LEN(_xlpm.w))</f>
        <v>3</v>
      </c>
      <c r="L675" s="10">
        <f>_xlfn.LET(_xlpm.w,J675,LEN(_xlpm.w))</f>
        <v>3</v>
      </c>
      <c r="M675" s="10">
        <f>_xlfn.LET(_xlpm.a,K675,_xlpm.b,L675,MAX(_xlpm.a,_xlpm.b))</f>
        <v>3</v>
      </c>
      <c r="N675" s="10">
        <f>_xlfn.LET(_xlpm.d,(K675,L675),MAX(_xlpm.d)-MIN(_xlpm.d))</f>
        <v>0</v>
      </c>
      <c r="O675" s="1" t="str">
        <f>_xlfn.LET(_xlpm.sep,":",_xlpm.w,$G675,_xlfn.CONCAT("~",RIGHT(_xlpm.w,LEN(_xlpm.w)-FIND(_xlpm.sep,_xlpm.w)),"~"))</f>
        <v>~acc~</v>
      </c>
      <c r="P675" s="1" t="str">
        <f>_xlfn.LET(_xlpm.sep,":",_xlpm.w,$G675,_xlfn.CONCAT("[",LEFT(_xlpm.w,FIND(_xlpm.sep,_xlpm.w)-1),"]"))</f>
        <v>[æks]</v>
      </c>
      <c r="Q675" s="14" cm="1">
        <f t="array" ref="Q675">SUM(_xlfn._xlws.FILTER($H$2:$H$2302,_xlfn.MAP($O$2:$O$2302,_xlfn.LAMBDA(_xlpm.x,_xlpm.x=$O675))))</f>
        <v>1.0356915232632249E-3</v>
      </c>
      <c r="R675" s="14">
        <f>$H675/Q675</f>
        <v>0.30769230769230771</v>
      </c>
      <c r="S675" s="14" cm="1">
        <f t="array" ref="S675">SUM(_xlfn._xlws.FILTER($H$2:$H$2302,_xlfn.MAP($P$2:$P$2302,_xlfn.LAMBDA(_xlpm.x,_xlpm.x=$P675))))</f>
        <v>8.7635436583811347E-4</v>
      </c>
      <c r="T675" s="14">
        <f>$H675/S675</f>
        <v>0.36363636363636359</v>
      </c>
      <c r="U675" s="14">
        <f>_xlfn.LET(_xlpm.freq,F675,_xlpm.size,M675+1,_xlpm.F,V675,LOG(1+_xlpm.freq)*LOG(1+_xlpm.size)*_xlpm.F)</f>
        <v>0.16285302232049806</v>
      </c>
      <c r="V675" s="14">
        <f>_xlfn.LET(_xlpm.a,T675,_xlpm.b,R675,2*_xlpm.a*_xlpm.b/(_xlpm.a+_xlpm.b))</f>
        <v>0.33333333333333331</v>
      </c>
      <c r="W675" s="14">
        <f>_xlfn.LET(_xlpm.p,R675,_xlpm.q,T675,LOG(_xlpm.p/_xlpm.q))</f>
        <v>-7.2550667148611678E-2</v>
      </c>
      <c r="X675" s="2"/>
      <c r="AC675" s="2"/>
      <c r="AH675" s="2"/>
      <c r="AI675" s="2"/>
    </row>
    <row r="676" spans="1:35">
      <c r="A676" s="1" t="str">
        <f>_xlfn.LET(_xlpm.sep," : ",CONCATENATE(O676,_xlpm.sep,P676))</f>
        <v>~own~ : [aʊn]</v>
      </c>
      <c r="B676" s="1">
        <f>_xlfn.LET(_xlpm.d,$G676,_xlpm.k,_xlfn.CONCAT(LEFT(TRIM(B$1),1),"*"),COUNTIF(_xlpm.d,_xlpm.k))</f>
        <v>0</v>
      </c>
      <c r="C676" s="1">
        <f>_xlfn.LET(_xlpm.d,$G676,_xlpm.k,_xlfn.CONCAT(LEFT(TRIM(C$1),1),"*"),COUNTIF(_xlpm.d,_xlpm.k))</f>
        <v>0</v>
      </c>
      <c r="D676" s="1">
        <f>_xlfn.LET(_xlpm.d,$G676,_xlpm.k,_xlfn.CONCAT(LEFT(TRIM(D$1),1),"*"),COUNTIF(_xlpm.d,_xlpm.k))</f>
        <v>0</v>
      </c>
      <c r="E676" s="1">
        <f>LOG(F676+1,10)</f>
        <v>1</v>
      </c>
      <c r="F676" s="7">
        <v>9</v>
      </c>
      <c r="G676" s="9" t="s">
        <v>446</v>
      </c>
      <c r="H676" s="4">
        <f>F676/freq.sum.r6e</f>
        <v>7.1701720841300194E-4</v>
      </c>
      <c r="I676" s="1" t="str">
        <f>_xlfn.LET(_xlpm.sep,":",_xlpm.w,$G676,LEFT(_xlpm.w,FIND(_xlpm.sep,_xlpm.w)-1))</f>
        <v>aʊn</v>
      </c>
      <c r="J676" s="1" t="str">
        <f>_xlfn.LET(_xlpm.sep,":",_xlpm.w,$G676,RIGHT(_xlpm.w,LEN(_xlpm.w)-FIND(_xlpm.sep,_xlpm.w)))</f>
        <v>own</v>
      </c>
      <c r="K676" s="10">
        <f>_xlfn.LET(_xlpm.w,I676,LEN(_xlpm.w))</f>
        <v>3</v>
      </c>
      <c r="L676" s="10">
        <f>_xlfn.LET(_xlpm.w,J676,LEN(_xlpm.w))</f>
        <v>3</v>
      </c>
      <c r="M676" s="10">
        <f>_xlfn.LET(_xlpm.a,K676,_xlpm.b,L676,MAX(_xlpm.a,_xlpm.b))</f>
        <v>3</v>
      </c>
      <c r="N676" s="10">
        <f>_xlfn.LET(_xlpm.d,(K676,L676),MAX(_xlpm.d)-MIN(_xlpm.d))</f>
        <v>0</v>
      </c>
      <c r="O676" s="1" t="str">
        <f>_xlfn.LET(_xlpm.sep,":",_xlpm.w,$G676,_xlfn.CONCAT("~",RIGHT(_xlpm.w,LEN(_xlpm.w)-FIND(_xlpm.sep,_xlpm.w)),"~"))</f>
        <v>~own~</v>
      </c>
      <c r="P676" s="1" t="str">
        <f>_xlfn.LET(_xlpm.sep,":",_xlpm.w,$G676,_xlfn.CONCAT("[",LEFT(_xlpm.w,FIND(_xlpm.sep,_xlpm.w)-1),"]"))</f>
        <v>[aʊn]</v>
      </c>
      <c r="Q676" s="14" cm="1">
        <f t="array" ref="Q676">SUM(_xlfn._xlws.FILTER($H$2:$H$2300,_xlfn.MAP($O$2:$O$2300,_xlfn.LAMBDA(_xlpm.x,_xlpm.x=$O676))))</f>
        <v>1.1153601019757808E-3</v>
      </c>
      <c r="R676" s="14">
        <f>$H676/Q676</f>
        <v>0.64285714285714279</v>
      </c>
      <c r="S676" s="14" cm="1">
        <f t="array" ref="S676">SUM(_xlfn._xlws.FILTER($H$2:$H$2300,_xlfn.MAP($P$2:$P$2300,_xlfn.LAMBDA(_xlpm.x,_xlpm.x=$P676))))</f>
        <v>9.5602294455066918E-4</v>
      </c>
      <c r="T676" s="14">
        <f>$H676/S676</f>
        <v>0.75000000000000011</v>
      </c>
      <c r="U676" s="14">
        <f>_xlfn.LET(_xlpm.freq,F676,_xlpm.size,M676+1,_xlpm.F,V676,LOG(1+_xlpm.freq)*LOG(1+_xlpm.size)*_xlpm.F)</f>
        <v>0.48390231069416695</v>
      </c>
      <c r="V676" s="14">
        <f>_xlfn.LET(_xlpm.a,T676,_xlpm.b,R676,2*_xlpm.a*_xlpm.b/(_xlpm.a+_xlpm.b))</f>
        <v>0.6923076923076924</v>
      </c>
      <c r="W676" s="14">
        <f>_xlfn.LET(_xlpm.p,R676,_xlpm.q,T676,LOG(_xlpm.p/_xlpm.q))</f>
        <v>-6.6946789630613276E-2</v>
      </c>
      <c r="X676" s="2"/>
      <c r="AC676" s="2"/>
      <c r="AH676" s="2"/>
      <c r="AI676" s="2"/>
    </row>
    <row r="677" spans="1:35">
      <c r="A677" s="1" t="str">
        <f>_xlfn.LET(_xlpm.sep," : ",CONCATENATE(O677,_xlpm.sep,P677))</f>
        <v>~oad~ : [ɔd]</v>
      </c>
      <c r="B677" s="1">
        <f>_xlfn.LET(_xlpm.d,$G677,_xlpm.k,_xlfn.CONCAT(LEFT(TRIM(B$1),1),"*"),COUNTIF(_xlpm.d,_xlpm.k))</f>
        <v>0</v>
      </c>
      <c r="C677" s="1">
        <f>_xlfn.LET(_xlpm.d,$G677,_xlpm.k,_xlfn.CONCAT(LEFT(TRIM(C$1),1),"*"),COUNTIF(_xlpm.d,_xlpm.k))</f>
        <v>0</v>
      </c>
      <c r="D677" s="1">
        <f>_xlfn.LET(_xlpm.d,$G677,_xlpm.k,_xlfn.CONCAT(LEFT(TRIM(D$1),1),"*"),COUNTIF(_xlpm.d,_xlpm.k))</f>
        <v>0</v>
      </c>
      <c r="E677" s="1">
        <f>LOG(F677+1,10)</f>
        <v>0.60205999132796229</v>
      </c>
      <c r="F677" s="7">
        <v>3</v>
      </c>
      <c r="G677" s="9" t="s">
        <v>856</v>
      </c>
      <c r="H677" s="4">
        <f>F677/freq.sum.r6e</f>
        <v>2.390057361376673E-4</v>
      </c>
      <c r="I677" s="1" t="str">
        <f>_xlfn.LET(_xlpm.sep,":",_xlpm.w,$G677,LEFT(_xlpm.w,FIND(_xlpm.sep,_xlpm.w)-1))</f>
        <v>ɔd</v>
      </c>
      <c r="J677" s="1" t="str">
        <f>_xlfn.LET(_xlpm.sep,":",_xlpm.w,$G677,RIGHT(_xlpm.w,LEN(_xlpm.w)-FIND(_xlpm.sep,_xlpm.w)))</f>
        <v>oad</v>
      </c>
      <c r="K677" s="10">
        <f>_xlfn.LET(_xlpm.w,I677,LEN(_xlpm.w))</f>
        <v>2</v>
      </c>
      <c r="L677" s="10">
        <f>_xlfn.LET(_xlpm.w,J677,LEN(_xlpm.w))</f>
        <v>3</v>
      </c>
      <c r="M677" s="10">
        <f>_xlfn.LET(_xlpm.a,K677,_xlpm.b,L677,MAX(_xlpm.a,_xlpm.b))</f>
        <v>3</v>
      </c>
      <c r="N677" s="10">
        <f>_xlfn.LET(_xlpm.d,(K677,L677),MAX(_xlpm.d)-MIN(_xlpm.d))</f>
        <v>1</v>
      </c>
      <c r="O677" s="1" t="str">
        <f>_xlfn.LET(_xlpm.sep,":",_xlpm.w,$G677,_xlfn.CONCAT("~",RIGHT(_xlpm.w,LEN(_xlpm.w)-FIND(_xlpm.sep,_xlpm.w)),"~"))</f>
        <v>~oad~</v>
      </c>
      <c r="P677" s="1" t="str">
        <f>_xlfn.LET(_xlpm.sep,":",_xlpm.w,$G677,_xlfn.CONCAT("[",LEFT(_xlpm.w,FIND(_xlpm.sep,_xlpm.w)-1),"]"))</f>
        <v>[ɔd]</v>
      </c>
      <c r="Q677" s="14" cm="1">
        <f t="array" ref="Q677">SUM(_xlfn._xlws.FILTER($H$2:$H$2302,_xlfn.MAP($O$2:$O$2302,_xlfn.LAMBDA(_xlpm.x,_xlpm.x=$O677))))</f>
        <v>5.5768005098789041E-4</v>
      </c>
      <c r="R677" s="14">
        <f>$H677/Q677</f>
        <v>0.42857142857142855</v>
      </c>
      <c r="S677" s="14" cm="1">
        <f t="array" ref="S677">SUM(_xlfn._xlws.FILTER($H$2:$H$2302,_xlfn.MAP($P$2:$P$2302,_xlfn.LAMBDA(_xlpm.x,_xlpm.x=$P677))))</f>
        <v>4.7801147227533459E-4</v>
      </c>
      <c r="T677" s="14">
        <f>$H677/S677</f>
        <v>0.5</v>
      </c>
      <c r="U677" s="14">
        <f>_xlfn.LET(_xlpm.freq,F677,_xlpm.size,M677+1,_xlpm.F,V677,LOG(1+_xlpm.freq)*LOG(1+_xlpm.size)*_xlpm.F)</f>
        <v>0.19422548065340739</v>
      </c>
      <c r="V677" s="14">
        <f>_xlfn.LET(_xlpm.a,T677,_xlpm.b,R677,2*_xlpm.a*_xlpm.b/(_xlpm.a+_xlpm.b))</f>
        <v>0.46153846153846151</v>
      </c>
      <c r="W677" s="14">
        <f>_xlfn.LET(_xlpm.p,R677,_xlpm.q,T677,LOG(_xlpm.p/_xlpm.q))</f>
        <v>-6.6946789630613221E-2</v>
      </c>
      <c r="X677" s="2"/>
      <c r="AC677" s="2"/>
      <c r="AH677" s="2"/>
      <c r="AI677" s="2"/>
    </row>
    <row r="678" spans="1:35">
      <c r="A678" s="1" t="str">
        <f>_xlfn.LET(_xlpm.sep," : ",CONCATENATE(O678,_xlpm.sep,P678))</f>
        <v>~uck~ : [ʌk]</v>
      </c>
      <c r="B678" s="1">
        <f>_xlfn.LET(_xlpm.d,$G678,_xlpm.k,_xlfn.CONCAT(LEFT(TRIM(B$1),1),"*"),COUNTIF(_xlpm.d,_xlpm.k))</f>
        <v>0</v>
      </c>
      <c r="C678" s="1">
        <f>_xlfn.LET(_xlpm.d,$G678,_xlpm.k,_xlfn.CONCAT(LEFT(TRIM(C$1),1),"*"),COUNTIF(_xlpm.d,_xlpm.k))</f>
        <v>0</v>
      </c>
      <c r="D678" s="1">
        <f>_xlfn.LET(_xlpm.d,$G678,_xlpm.k,_xlfn.CONCAT(LEFT(TRIM(D$1),1),"*"),COUNTIF(_xlpm.d,_xlpm.k))</f>
        <v>0</v>
      </c>
      <c r="E678" s="1">
        <f>LOG(F678+1,10)</f>
        <v>0.8450980400142567</v>
      </c>
      <c r="F678" s="7">
        <v>6</v>
      </c>
      <c r="G678" s="9" t="s">
        <v>989</v>
      </c>
      <c r="H678" s="4">
        <f>F678/freq.sum.r6e</f>
        <v>4.7801147227533459E-4</v>
      </c>
      <c r="I678" s="1" t="str">
        <f>_xlfn.LET(_xlpm.sep,":",_xlpm.w,$G678,LEFT(_xlpm.w,FIND(_xlpm.sep,_xlpm.w)-1))</f>
        <v>ʌk</v>
      </c>
      <c r="J678" s="1" t="str">
        <f>_xlfn.LET(_xlpm.sep,":",_xlpm.w,$G678,RIGHT(_xlpm.w,LEN(_xlpm.w)-FIND(_xlpm.sep,_xlpm.w)))</f>
        <v>uck</v>
      </c>
      <c r="K678" s="10">
        <f>_xlfn.LET(_xlpm.w,I678,LEN(_xlpm.w))</f>
        <v>2</v>
      </c>
      <c r="L678" s="10">
        <f>_xlfn.LET(_xlpm.w,J678,LEN(_xlpm.w))</f>
        <v>3</v>
      </c>
      <c r="M678" s="10">
        <f>_xlfn.LET(_xlpm.a,K678,_xlpm.b,L678,MAX(_xlpm.a,_xlpm.b))</f>
        <v>3</v>
      </c>
      <c r="N678" s="10">
        <f>_xlfn.LET(_xlpm.d,(K678,L678),MAX(_xlpm.d)-MIN(_xlpm.d))</f>
        <v>1</v>
      </c>
      <c r="O678" s="1" t="str">
        <f>_xlfn.LET(_xlpm.sep,":",_xlpm.w,$G678,_xlfn.CONCAT("~",RIGHT(_xlpm.w,LEN(_xlpm.w)-FIND(_xlpm.sep,_xlpm.w)),"~"))</f>
        <v>~uck~</v>
      </c>
      <c r="P678" s="1" t="str">
        <f>_xlfn.LET(_xlpm.sep,":",_xlpm.w,$G678,_xlfn.CONCAT("[",LEFT(_xlpm.w,FIND(_xlpm.sep,_xlpm.w)-1),"]"))</f>
        <v>[ʌk]</v>
      </c>
      <c r="Q678" s="14" cm="1">
        <f t="array" ref="Q678">SUM(_xlfn._xlws.FILTER($H$2:$H$2302,_xlfn.MAP($O$2:$O$2302,_xlfn.LAMBDA(_xlpm.x,_xlpm.x=$O678))))</f>
        <v>5.5768005098789041E-4</v>
      </c>
      <c r="R678" s="14">
        <f>$H678/Q678</f>
        <v>0.8571428571428571</v>
      </c>
      <c r="S678" s="14" cm="1">
        <f t="array" ref="S678">SUM(_xlfn._xlws.FILTER($H$2:$H$2302,_xlfn.MAP($P$2:$P$2302,_xlfn.LAMBDA(_xlpm.x,_xlpm.x=$P678))))</f>
        <v>4.7801147227533459E-4</v>
      </c>
      <c r="T678" s="14">
        <f>$H678/S678</f>
        <v>1</v>
      </c>
      <c r="U678" s="14">
        <f>_xlfn.LET(_xlpm.freq,F678,_xlpm.size,M678+1,_xlpm.F,V678,LOG(1+_xlpm.freq)*LOG(1+_xlpm.size)*_xlpm.F)</f>
        <v>0.54525985910134711</v>
      </c>
      <c r="V678" s="14">
        <f>_xlfn.LET(_xlpm.a,T678,_xlpm.b,R678,2*_xlpm.a*_xlpm.b/(_xlpm.a+_xlpm.b))</f>
        <v>0.92307692307692302</v>
      </c>
      <c r="W678" s="14">
        <f>_xlfn.LET(_xlpm.p,R678,_xlpm.q,T678,LOG(_xlpm.p/_xlpm.q))</f>
        <v>-6.6946789630613221E-2</v>
      </c>
      <c r="X678" s="2"/>
      <c r="AC678" s="2"/>
      <c r="AH678" s="2"/>
      <c r="AI678" s="2"/>
    </row>
    <row r="679" spans="1:35">
      <c r="A679" s="1" t="str">
        <f>_xlfn.LET(_xlpm.sep," : ",CONCATENATE(O679,_xlpm.sep,P679))</f>
        <v>~ins~ : [ɪns]</v>
      </c>
      <c r="B679" s="1">
        <f>_xlfn.LET(_xlpm.d,$G679,_xlpm.k,_xlfn.CONCAT(LEFT(TRIM(B$1),1),"*"),COUNTIF(_xlpm.d,_xlpm.k))</f>
        <v>0</v>
      </c>
      <c r="C679" s="1">
        <f>_xlfn.LET(_xlpm.d,$G679,_xlpm.k,_xlfn.CONCAT(LEFT(TRIM(C$1),1),"*"),COUNTIF(_xlpm.d,_xlpm.k))</f>
        <v>0</v>
      </c>
      <c r="D679" s="1">
        <f>_xlfn.LET(_xlpm.d,$G679,_xlpm.k,_xlfn.CONCAT(LEFT(TRIM(D$1),1),"*"),COUNTIF(_xlpm.d,_xlpm.k))</f>
        <v>0</v>
      </c>
      <c r="E679" s="1">
        <f>LOG(F679+1,10)</f>
        <v>0.69897000433601875</v>
      </c>
      <c r="F679" s="7">
        <v>4</v>
      </c>
      <c r="G679" s="9" t="s">
        <v>1335</v>
      </c>
      <c r="H679" s="4">
        <f>F679/freq.sum.r6e</f>
        <v>3.1867431485022306E-4</v>
      </c>
      <c r="I679" s="4" t="str">
        <f>_xlfn.LET(_xlpm.sep,":",_xlpm.w,$G679,LEFT(_xlpm.w,FIND(_xlpm.sep,_xlpm.w)-1))</f>
        <v>ɪns</v>
      </c>
      <c r="J679" s="4" t="str">
        <f>_xlfn.LET(_xlpm.sep,":",_xlpm.w,$G679,RIGHT(_xlpm.w,LEN(_xlpm.w)-FIND(_xlpm.sep,_xlpm.w)))</f>
        <v>ins</v>
      </c>
      <c r="K679" s="10">
        <f>_xlfn.LET(_xlpm.w,I679,LEN(_xlpm.w))</f>
        <v>3</v>
      </c>
      <c r="L679" s="10">
        <f>_xlfn.LET(_xlpm.w,J679,LEN(_xlpm.w))</f>
        <v>3</v>
      </c>
      <c r="M679" s="10">
        <f>_xlfn.LET(_xlpm.a,K679,_xlpm.b,L679,MAX(_xlpm.a,_xlpm.b))</f>
        <v>3</v>
      </c>
      <c r="N679" s="10">
        <f>_xlfn.LET(_xlpm.d,(K679,L679),MAX(_xlpm.d)-MIN(_xlpm.d))</f>
        <v>0</v>
      </c>
      <c r="O679" s="1" t="str">
        <f>_xlfn.LET(_xlpm.sep,":",_xlpm.w,$G679,_xlfn.CONCAT("~",RIGHT(_xlpm.w,LEN(_xlpm.w)-FIND(_xlpm.sep,_xlpm.w)),"~"))</f>
        <v>~ins~</v>
      </c>
      <c r="P679" s="1" t="str">
        <f>_xlfn.LET(_xlpm.sep,":",_xlpm.w,$G679,_xlfn.CONCAT("[",LEFT(_xlpm.w,FIND(_xlpm.sep,_xlpm.w)-1),"]"))</f>
        <v>[ɪns]</v>
      </c>
      <c r="Q679" s="14" cm="1">
        <f t="array" ref="Q679">SUM(_xlfn._xlws.FILTER($H$2:$H$2300,_xlfn.MAP($O$2:$O$2300,_xlfn.LAMBDA(_xlpm.x,_xlpm.x=$O679))))</f>
        <v>1.1153601019757808E-3</v>
      </c>
      <c r="R679" s="14">
        <f>$H679/Q679</f>
        <v>0.2857142857142857</v>
      </c>
      <c r="S679" s="14" cm="1">
        <f t="array" ref="S679">SUM(_xlfn._xlws.FILTER($H$2:$H$2300,_xlfn.MAP($P$2:$P$2300,_xlfn.LAMBDA(_xlpm.x,_xlpm.x=$P679))))</f>
        <v>9.5602294455066907E-4</v>
      </c>
      <c r="T679" s="14">
        <f>$H679/S679</f>
        <v>0.33333333333333337</v>
      </c>
      <c r="U679" s="14">
        <f>_xlfn.LET(_xlpm.freq,F679,_xlpm.size,M679+1,_xlpm.F,V679,LOG(1+_xlpm.freq)*LOG(1+_xlpm.size)*_xlpm.F)</f>
        <v>0.15032586675738285</v>
      </c>
      <c r="V679" s="14">
        <f>_xlfn.LET(_xlpm.a,T679,_xlpm.b,R679,2*_xlpm.a*_xlpm.b/(_xlpm.a+_xlpm.b))</f>
        <v>0.30769230769230771</v>
      </c>
      <c r="W679" s="14">
        <f>_xlfn.LET(_xlpm.p,R679,_xlpm.q,T679,LOG(_xlpm.p/_xlpm.q))</f>
        <v>-6.6946789630613276E-2</v>
      </c>
      <c r="X679" s="2"/>
      <c r="AC679" s="2"/>
      <c r="AH679" s="2"/>
      <c r="AI679" s="2"/>
    </row>
    <row r="680" spans="1:35">
      <c r="A680" s="1" t="str">
        <f>_xlfn.LET(_xlpm.sep," : ",CONCATENATE(O680,_xlpm.sep,P680))</f>
        <v>~ents~ : [ənts]</v>
      </c>
      <c r="B680" s="1">
        <f>_xlfn.LET(_xlpm.d,$G680,_xlpm.k,_xlfn.CONCAT(LEFT(TRIM(B$1),1),"*"),COUNTIF(_xlpm.d,_xlpm.k))</f>
        <v>0</v>
      </c>
      <c r="C680" s="1">
        <f>_xlfn.LET(_xlpm.d,$G680,_xlpm.k,_xlfn.CONCAT(LEFT(TRIM(C$1),1),"*"),COUNTIF(_xlpm.d,_xlpm.k))</f>
        <v>0</v>
      </c>
      <c r="D680" s="1">
        <f>_xlfn.LET(_xlpm.d,$G680,_xlpm.k,_xlfn.CONCAT(LEFT(TRIM(D$1),1),"*"),COUNTIF(_xlpm.d,_xlpm.k))</f>
        <v>0</v>
      </c>
      <c r="E680" s="1">
        <f>LOG(F680+1,10)</f>
        <v>0.69897000433601875</v>
      </c>
      <c r="F680" s="7">
        <v>4</v>
      </c>
      <c r="G680" s="9" t="s">
        <v>1369</v>
      </c>
      <c r="H680" s="4">
        <f>F680/freq.sum.r6e</f>
        <v>3.1867431485022306E-4</v>
      </c>
      <c r="I680" s="1" t="str">
        <f>_xlfn.LET(_xlpm.sep,":",_xlpm.w,$G680,LEFT(_xlpm.w,FIND(_xlpm.sep,_xlpm.w)-1))</f>
        <v>ənts</v>
      </c>
      <c r="J680" s="1" t="str">
        <f>_xlfn.LET(_xlpm.sep,":",_xlpm.w,$G680,RIGHT(_xlpm.w,LEN(_xlpm.w)-FIND(_xlpm.sep,_xlpm.w)))</f>
        <v>ents</v>
      </c>
      <c r="K680" s="10">
        <f>_xlfn.LET(_xlpm.w,I680,LEN(_xlpm.w))</f>
        <v>4</v>
      </c>
      <c r="L680" s="10">
        <f>_xlfn.LET(_xlpm.w,J680,LEN(_xlpm.w))</f>
        <v>4</v>
      </c>
      <c r="M680" s="10">
        <f>_xlfn.LET(_xlpm.a,K680,_xlpm.b,L680,MAX(_xlpm.a,_xlpm.b))</f>
        <v>4</v>
      </c>
      <c r="N680" s="10">
        <f>_xlfn.LET(_xlpm.d,(K680,L680),MAX(_xlpm.d)-MIN(_xlpm.d))</f>
        <v>0</v>
      </c>
      <c r="O680" s="1" t="str">
        <f>_xlfn.LET(_xlpm.sep,":",_xlpm.w,$G680,_xlfn.CONCAT("~",RIGHT(_xlpm.w,LEN(_xlpm.w)-FIND(_xlpm.sep,_xlpm.w)),"~"))</f>
        <v>~ents~</v>
      </c>
      <c r="P680" s="1" t="str">
        <f>_xlfn.LET(_xlpm.sep,":",_xlpm.w,$G680,_xlfn.CONCAT("[",LEFT(_xlpm.w,FIND(_xlpm.sep,_xlpm.w)-1),"]"))</f>
        <v>[ənts]</v>
      </c>
      <c r="Q680" s="14" cm="1">
        <f t="array" ref="Q680">SUM(_xlfn._xlws.FILTER($H$2:$H$2302,_xlfn.MAP($O$2:$O$2302,_xlfn.LAMBDA(_xlpm.x,_xlpm.x=$O680))))</f>
        <v>5.5768005098789041E-4</v>
      </c>
      <c r="R680" s="14">
        <f>$H680/Q680</f>
        <v>0.5714285714285714</v>
      </c>
      <c r="S680" s="14" cm="1">
        <f t="array" ref="S680">SUM(_xlfn._xlws.FILTER($H$2:$H$2302,_xlfn.MAP($P$2:$P$2302,_xlfn.LAMBDA(_xlpm.x,_xlpm.x=$P680))))</f>
        <v>4.7801147227533459E-4</v>
      </c>
      <c r="T680" s="14">
        <f>$H680/S680</f>
        <v>0.66666666666666663</v>
      </c>
      <c r="U680" s="14">
        <f>_xlfn.LET(_xlpm.freq,F680,_xlpm.size,M680+1,_xlpm.F,V680,LOG(1+_xlpm.freq)*LOG(1+_xlpm.size)*_xlpm.F)</f>
        <v>0.33471038944906695</v>
      </c>
      <c r="V680" s="14">
        <f>_xlfn.LET(_xlpm.a,T680,_xlpm.b,R680,2*_xlpm.a*_xlpm.b/(_xlpm.a+_xlpm.b))</f>
        <v>0.61538461538461531</v>
      </c>
      <c r="W680" s="14">
        <f>_xlfn.LET(_xlpm.p,R680,_xlpm.q,T680,LOG(_xlpm.p/_xlpm.q))</f>
        <v>-6.6946789630613221E-2</v>
      </c>
      <c r="X680" s="2"/>
      <c r="AC680" s="2"/>
      <c r="AH680" s="2"/>
      <c r="AI680" s="2"/>
    </row>
    <row r="681" spans="1:35">
      <c r="A681" s="1" t="str">
        <f>_xlfn.LET(_xlpm.sep," : ",CONCATENATE(O681,_xlpm.sep,P681))</f>
        <v>~arm~ : [ɑɹm]</v>
      </c>
      <c r="B681" s="1">
        <f>_xlfn.LET(_xlpm.d,$G681,_xlpm.k,_xlfn.CONCAT(LEFT(TRIM(B$1),1),"*"),COUNTIF(_xlpm.d,_xlpm.k))</f>
        <v>0</v>
      </c>
      <c r="C681" s="1">
        <f>_xlfn.LET(_xlpm.d,$G681,_xlpm.k,_xlfn.CONCAT(LEFT(TRIM(C$1),1),"*"),COUNTIF(_xlpm.d,_xlpm.k))</f>
        <v>0</v>
      </c>
      <c r="D681" s="1">
        <f>_xlfn.LET(_xlpm.d,$G681,_xlpm.k,_xlfn.CONCAT(LEFT(TRIM(D$1),1),"*"),COUNTIF(_xlpm.d,_xlpm.k))</f>
        <v>0</v>
      </c>
      <c r="E681" s="1">
        <f>LOG(F681+1,10)</f>
        <v>1.1139433523068367</v>
      </c>
      <c r="F681" s="7">
        <v>12</v>
      </c>
      <c r="G681" s="9" t="s">
        <v>1940</v>
      </c>
      <c r="H681" s="4">
        <f>F681/freq.sum.r6e</f>
        <v>9.5602294455066918E-4</v>
      </c>
      <c r="I681" s="4" t="str">
        <f>_xlfn.LET(_xlpm.sep,":",_xlpm.w,$G681,LEFT(_xlpm.w,FIND(_xlpm.sep,_xlpm.w)-1))</f>
        <v>ɑɹm</v>
      </c>
      <c r="J681" s="4" t="str">
        <f>_xlfn.LET(_xlpm.sep,":",_xlpm.w,$G681,RIGHT(_xlpm.w,LEN(_xlpm.w)-FIND(_xlpm.sep,_xlpm.w)))</f>
        <v>arm</v>
      </c>
      <c r="K681" s="10">
        <f>_xlfn.LET(_xlpm.w,I681,LEN(_xlpm.w))</f>
        <v>3</v>
      </c>
      <c r="L681" s="10">
        <f>_xlfn.LET(_xlpm.w,J681,LEN(_xlpm.w))</f>
        <v>3</v>
      </c>
      <c r="M681" s="10">
        <f>_xlfn.LET(_xlpm.a,K681,_xlpm.b,L681,MAX(_xlpm.a,_xlpm.b))</f>
        <v>3</v>
      </c>
      <c r="N681" s="10">
        <f>_xlfn.LET(_xlpm.d,(K681,L681),MAX(_xlpm.d)-MIN(_xlpm.d))</f>
        <v>0</v>
      </c>
      <c r="O681" s="1" t="str">
        <f>_xlfn.LET(_xlpm.sep,":",_xlpm.w,$G681,_xlfn.CONCAT("~",RIGHT(_xlpm.w,LEN(_xlpm.w)-FIND(_xlpm.sep,_xlpm.w)),"~"))</f>
        <v>~arm~</v>
      </c>
      <c r="P681" s="1" t="str">
        <f>_xlfn.LET(_xlpm.sep,":",_xlpm.w,$G681,_xlfn.CONCAT("[",LEFT(_xlpm.w,FIND(_xlpm.sep,_xlpm.w)-1),"]"))</f>
        <v>[ɑɹm]</v>
      </c>
      <c r="Q681" s="14" cm="1">
        <f t="array" ref="Q681">SUM(_xlfn._xlws.FILTER($H$2:$H$2300,_xlfn.MAP($O$2:$O$2300,_xlfn.LAMBDA(_xlpm.x,_xlpm.x=$O681))))</f>
        <v>1.1153601019757808E-3</v>
      </c>
      <c r="R681" s="14">
        <f>$H681/Q681</f>
        <v>0.8571428571428571</v>
      </c>
      <c r="S681" s="14" cm="1">
        <f t="array" ref="S681">SUM(_xlfn._xlws.FILTER($H$2:$H$2300,_xlfn.MAP($P$2:$P$2300,_xlfn.LAMBDA(_xlpm.x,_xlpm.x=$P681))))</f>
        <v>9.5602294455066918E-4</v>
      </c>
      <c r="T681" s="14">
        <f>$H681/S681</f>
        <v>1</v>
      </c>
      <c r="U681" s="14">
        <f>_xlfn.LET(_xlpm.freq,F681,_xlpm.size,M681+1,_xlpm.F,V681,LOG(1+_xlpm.freq)*LOG(1+_xlpm.size)*_xlpm.F)</f>
        <v>0.71871968288491284</v>
      </c>
      <c r="V681" s="14">
        <f>_xlfn.LET(_xlpm.a,T681,_xlpm.b,R681,2*_xlpm.a*_xlpm.b/(_xlpm.a+_xlpm.b))</f>
        <v>0.92307692307692302</v>
      </c>
      <c r="W681" s="14">
        <f>_xlfn.LET(_xlpm.p,R681,_xlpm.q,T681,LOG(_xlpm.p/_xlpm.q))</f>
        <v>-6.6946789630613221E-2</v>
      </c>
      <c r="X681" s="2"/>
      <c r="AC681" s="2"/>
      <c r="AH681" s="2"/>
      <c r="AI681" s="2"/>
    </row>
    <row r="682" spans="1:35">
      <c r="A682" s="1" t="str">
        <f>_xlfn.LET(_xlpm.sep," : ",CONCATENATE(O682,_xlpm.sep,P682))</f>
        <v>~om~ : [ɪm]</v>
      </c>
      <c r="B682" s="1">
        <f>_xlfn.LET(_xlpm.d,$G682,_xlpm.k,_xlfn.CONCAT(LEFT(TRIM(B$1),1),"*"),COUNTIF(_xlpm.d,_xlpm.k))</f>
        <v>0</v>
      </c>
      <c r="C682" s="1">
        <f>_xlfn.LET(_xlpm.d,$G682,_xlpm.k,_xlfn.CONCAT(LEFT(TRIM(C$1),1),"*"),COUNTIF(_xlpm.d,_xlpm.k))</f>
        <v>0</v>
      </c>
      <c r="D682" s="1">
        <f>_xlfn.LET(_xlpm.d,$G682,_xlpm.k,_xlfn.CONCAT(LEFT(TRIM(D$1),1),"*"),COUNTIF(_xlpm.d,_xlpm.k))</f>
        <v>0</v>
      </c>
      <c r="E682" s="1">
        <f>LOG(F682+1,10)</f>
        <v>0.30102999566398114</v>
      </c>
      <c r="F682" s="7">
        <v>1</v>
      </c>
      <c r="G682" s="9" t="s">
        <v>1172</v>
      </c>
      <c r="H682" s="4">
        <f>F682/freq.sum.r6e</f>
        <v>7.9668578712555765E-5</v>
      </c>
      <c r="I682" s="1" t="str">
        <f>_xlfn.LET(_xlpm.sep,":",_xlpm.w,$G682,LEFT(_xlpm.w,FIND(_xlpm.sep,_xlpm.w)-1))</f>
        <v>ɪm</v>
      </c>
      <c r="J682" s="1" t="str">
        <f>_xlfn.LET(_xlpm.sep,":",_xlpm.w,$G682,RIGHT(_xlpm.w,LEN(_xlpm.w)-FIND(_xlpm.sep,_xlpm.w)))</f>
        <v>om</v>
      </c>
      <c r="K682" s="10">
        <f>_xlfn.LET(_xlpm.w,I682,LEN(_xlpm.w))</f>
        <v>2</v>
      </c>
      <c r="L682" s="10">
        <f>_xlfn.LET(_xlpm.w,J682,LEN(_xlpm.w))</f>
        <v>2</v>
      </c>
      <c r="M682" s="10">
        <f>_xlfn.LET(_xlpm.a,K682,_xlpm.b,L682,MAX(_xlpm.a,_xlpm.b))</f>
        <v>2</v>
      </c>
      <c r="N682" s="10">
        <f>_xlfn.LET(_xlpm.d,(K682,L682),MAX(_xlpm.d)-MIN(_xlpm.d))</f>
        <v>0</v>
      </c>
      <c r="O682" s="1" t="str">
        <f>_xlfn.LET(_xlpm.sep,":",_xlpm.w,$G682,_xlfn.CONCAT("~",RIGHT(_xlpm.w,LEN(_xlpm.w)-FIND(_xlpm.sep,_xlpm.w)),"~"))</f>
        <v>~om~</v>
      </c>
      <c r="P682" s="1" t="str">
        <f>_xlfn.LET(_xlpm.sep,":",_xlpm.w,$G682,_xlfn.CONCAT("[",LEFT(_xlpm.w,FIND(_xlpm.sep,_xlpm.w)-1),"]"))</f>
        <v>[ɪm]</v>
      </c>
      <c r="Q682" s="14" cm="1">
        <f t="array" ref="Q682">SUM(_xlfn._xlws.FILTER($H$2:$H$2300,_xlfn.MAP($O$2:$O$2300,_xlfn.LAMBDA(_xlpm.x,_xlpm.x=$O682))))</f>
        <v>3.425748884639898E-3</v>
      </c>
      <c r="R682" s="14">
        <f>$H682/Q682</f>
        <v>2.3255813953488372E-2</v>
      </c>
      <c r="S682" s="14" cm="1">
        <f t="array" ref="S682">SUM(_xlfn._xlws.FILTER($H$2:$H$2300,_xlfn.MAP($P$2:$P$2300,_xlfn.LAMBDA(_xlpm.x,_xlpm.x=$P682))))</f>
        <v>2.9477374123645637E-3</v>
      </c>
      <c r="T682" s="14">
        <f>$H682/S682</f>
        <v>2.7027027027027025E-2</v>
      </c>
      <c r="U682" s="14">
        <f>_xlfn.LET(_xlpm.freq,F682,_xlpm.size,M682+1,_xlpm.F,V682,LOG(1+_xlpm.freq)*LOG(1+_xlpm.size)*_xlpm.F)</f>
        <v>4.530952914472826E-3</v>
      </c>
      <c r="V682" s="14">
        <f>_xlfn.LET(_xlpm.a,T682,_xlpm.b,R682,2*_xlpm.a*_xlpm.b/(_xlpm.a+_xlpm.b))</f>
        <v>2.4999999999999994E-2</v>
      </c>
      <c r="W682" s="14">
        <f>_xlfn.LET(_xlpm.p,R682,_xlpm.q,T682,LOG(_xlpm.p/_xlpm.q))</f>
        <v>-6.5266731512591492E-2</v>
      </c>
      <c r="X682" s="2"/>
      <c r="AC682" s="2"/>
      <c r="AH682" s="2"/>
      <c r="AI682" s="2"/>
    </row>
    <row r="683" spans="1:35">
      <c r="A683" s="1" t="str">
        <f>_xlfn.LET(_xlpm.sep," : ",CONCATENATE(O683,_xlpm.sep,P683))</f>
        <v>~ch~ : [tʃ]</v>
      </c>
      <c r="B683" s="1">
        <f>_xlfn.LET(_xlpm.d,$G683,_xlpm.k,_xlfn.CONCAT(LEFT(TRIM(B$1),1),"*"),COUNTIF(_xlpm.d,_xlpm.k))</f>
        <v>0</v>
      </c>
      <c r="C683" s="1">
        <f>_xlfn.LET(_xlpm.d,$G683,_xlpm.k,_xlfn.CONCAT(LEFT(TRIM(C$1),1),"*"),COUNTIF(_xlpm.d,_xlpm.k))</f>
        <v>0</v>
      </c>
      <c r="D683" s="1">
        <f>_xlfn.LET(_xlpm.d,$G683,_xlpm.k,_xlfn.CONCAT(LEFT(TRIM(D$1),1),"*"),COUNTIF(_xlpm.d,_xlpm.k))</f>
        <v>0</v>
      </c>
      <c r="E683" s="1">
        <f>LOG(F683+1,10)</f>
        <v>1.6812412373755872</v>
      </c>
      <c r="F683" s="7">
        <v>47</v>
      </c>
      <c r="G683" s="9" t="s">
        <v>752</v>
      </c>
      <c r="H683" s="4">
        <f>F683/freq.sum.r6e</f>
        <v>3.7444231994901212E-3</v>
      </c>
      <c r="I683" s="4" t="str">
        <f>_xlfn.LET(_xlpm.sep,":",_xlpm.w,$G683,LEFT(_xlpm.w,FIND(_xlpm.sep,_xlpm.w)-1))</f>
        <v>tʃ</v>
      </c>
      <c r="J683" s="4" t="str">
        <f>_xlfn.LET(_xlpm.sep,":",_xlpm.w,$G683,RIGHT(_xlpm.w,LEN(_xlpm.w)-FIND(_xlpm.sep,_xlpm.w)))</f>
        <v>ch</v>
      </c>
      <c r="K683" s="10">
        <f>_xlfn.LET(_xlpm.w,I683,LEN(_xlpm.w))</f>
        <v>2</v>
      </c>
      <c r="L683" s="10">
        <f>_xlfn.LET(_xlpm.w,J683,LEN(_xlpm.w))</f>
        <v>2</v>
      </c>
      <c r="M683" s="10">
        <f>_xlfn.LET(_xlpm.a,K683,_xlpm.b,L683,MAX(_xlpm.a,_xlpm.b))</f>
        <v>2</v>
      </c>
      <c r="N683" s="10">
        <f>_xlfn.LET(_xlpm.d,(K683,L683),MAX(_xlpm.d)-MIN(_xlpm.d))</f>
        <v>0</v>
      </c>
      <c r="O683" s="1" t="str">
        <f>_xlfn.LET(_xlpm.sep,":",_xlpm.w,$G683,_xlfn.CONCAT("~",RIGHT(_xlpm.w,LEN(_xlpm.w)-FIND(_xlpm.sep,_xlpm.w)),"~"))</f>
        <v>~ch~</v>
      </c>
      <c r="P683" s="1" t="str">
        <f>_xlfn.LET(_xlpm.sep,":",_xlpm.w,$G683,_xlfn.CONCAT("[",LEFT(_xlpm.w,FIND(_xlpm.sep,_xlpm.w)-1),"]"))</f>
        <v>[tʃ]</v>
      </c>
      <c r="Q683" s="14" cm="1">
        <f t="array" ref="Q683">SUM(_xlfn._xlws.FILTER($H$2:$H$2300,_xlfn.MAP($O$2:$O$2300,_xlfn.LAMBDA(_xlpm.x,_xlpm.x=$O683))))</f>
        <v>4.3021032504780114E-3</v>
      </c>
      <c r="R683" s="14">
        <f>$H683/Q683</f>
        <v>0.87037037037037046</v>
      </c>
      <c r="S683" s="14" cm="1">
        <f t="array" ref="S683">SUM(_xlfn._xlws.FILTER($H$2:$H$2300,_xlfn.MAP($P$2:$P$2300,_xlfn.LAMBDA(_xlpm.x,_xlpm.x=$P683))))</f>
        <v>3.7444231994901212E-3</v>
      </c>
      <c r="T683" s="14">
        <f>$H683/S683</f>
        <v>1</v>
      </c>
      <c r="U683" s="14">
        <f>_xlfn.LET(_xlpm.freq,F683,_xlpm.size,M683+1,_xlpm.F,V683,LOG(1+_xlpm.freq)*LOG(1+_xlpm.size)*_xlpm.F)</f>
        <v>0.94205504921473782</v>
      </c>
      <c r="V683" s="14">
        <f>_xlfn.LET(_xlpm.a,T683,_xlpm.b,R683,2*_xlpm.a*_xlpm.b/(_xlpm.a+_xlpm.b))</f>
        <v>0.93069306930693074</v>
      </c>
      <c r="W683" s="14">
        <f>_xlfn.LET(_xlpm.p,R683,_xlpm.q,T683,LOG(_xlpm.p/_xlpm.q))</f>
        <v>-6.0295901887251001E-2</v>
      </c>
      <c r="X683" s="2"/>
      <c r="AC683" s="2"/>
      <c r="AH683" s="2"/>
      <c r="AI683" s="2"/>
    </row>
    <row r="684" spans="1:35">
      <c r="A684" s="1" t="str">
        <f>_xlfn.LET(_xlpm.sep," : ",CONCATENATE(O684,_xlpm.sep,P684))</f>
        <v>~ort~ : [ɔɹt]</v>
      </c>
      <c r="B684" s="1">
        <f>_xlfn.LET(_xlpm.d,$G684,_xlpm.k,_xlfn.CONCAT(LEFT(TRIM(B$1),1),"*"),COUNTIF(_xlpm.d,_xlpm.k))</f>
        <v>0</v>
      </c>
      <c r="C684" s="1">
        <f>_xlfn.LET(_xlpm.d,$G684,_xlpm.k,_xlfn.CONCAT(LEFT(TRIM(C$1),1),"*"),COUNTIF(_xlpm.d,_xlpm.k))</f>
        <v>0</v>
      </c>
      <c r="D684" s="1">
        <f>_xlfn.LET(_xlpm.d,$G684,_xlpm.k,_xlfn.CONCAT(LEFT(TRIM(D$1),1),"*"),COUNTIF(_xlpm.d,_xlpm.k))</f>
        <v>0</v>
      </c>
      <c r="E684" s="1">
        <f>LOG(F684+1,10)</f>
        <v>1.2304489213782739</v>
      </c>
      <c r="F684" s="7">
        <v>16</v>
      </c>
      <c r="G684" s="9" t="s">
        <v>2038</v>
      </c>
      <c r="H684" s="4">
        <f>F684/freq.sum.r6e</f>
        <v>1.2746972594008922E-3</v>
      </c>
      <c r="I684" s="4" t="str">
        <f>_xlfn.LET(_xlpm.sep,":",_xlpm.w,$G684,LEFT(_xlpm.w,FIND(_xlpm.sep,_xlpm.w)-1))</f>
        <v>ɔɹt</v>
      </c>
      <c r="J684" s="4" t="str">
        <f>_xlfn.LET(_xlpm.sep,":",_xlpm.w,$G684,RIGHT(_xlpm.w,LEN(_xlpm.w)-FIND(_xlpm.sep,_xlpm.w)))</f>
        <v>ort</v>
      </c>
      <c r="K684" s="10">
        <f>_xlfn.LET(_xlpm.w,I684,LEN(_xlpm.w))</f>
        <v>3</v>
      </c>
      <c r="L684" s="10">
        <f>_xlfn.LET(_xlpm.w,J684,LEN(_xlpm.w))</f>
        <v>3</v>
      </c>
      <c r="M684" s="10">
        <f>_xlfn.LET(_xlpm.a,K684,_xlpm.b,L684,MAX(_xlpm.a,_xlpm.b))</f>
        <v>3</v>
      </c>
      <c r="N684" s="10">
        <f>_xlfn.LET(_xlpm.d,(K684,L684),MAX(_xlpm.d)-MIN(_xlpm.d))</f>
        <v>0</v>
      </c>
      <c r="O684" s="1" t="str">
        <f>_xlfn.LET(_xlpm.sep,":",_xlpm.w,$G684,_xlfn.CONCAT("~",RIGHT(_xlpm.w,LEN(_xlpm.w)-FIND(_xlpm.sep,_xlpm.w)),"~"))</f>
        <v>~ort~</v>
      </c>
      <c r="P684" s="1" t="str">
        <f>_xlfn.LET(_xlpm.sep,":",_xlpm.w,$G684,_xlfn.CONCAT("[",LEFT(_xlpm.w,FIND(_xlpm.sep,_xlpm.w)-1),"]"))</f>
        <v>[ɔɹt]</v>
      </c>
      <c r="Q684" s="14" cm="1">
        <f t="array" ref="Q684">SUM(_xlfn._xlws.FILTER($H$2:$H$2300,_xlfn.MAP($O$2:$O$2300,_xlfn.LAMBDA(_xlpm.x,_xlpm.x=$O684))))</f>
        <v>1.9120458891013384E-3</v>
      </c>
      <c r="R684" s="14">
        <f>$H684/Q684</f>
        <v>0.66666666666666663</v>
      </c>
      <c r="S684" s="14" cm="1">
        <f t="array" ref="S684">SUM(_xlfn._xlws.FILTER($H$2:$H$2300,_xlfn.MAP($P$2:$P$2300,_xlfn.LAMBDA(_xlpm.x,_xlpm.x=$P684))))</f>
        <v>1.673040152963671E-3</v>
      </c>
      <c r="T684" s="14">
        <f>$H684/S684</f>
        <v>0.76190476190476197</v>
      </c>
      <c r="U684" s="14">
        <f>_xlfn.LET(_xlpm.freq,F684,_xlpm.size,M684+1,_xlpm.F,V684,LOG(1+_xlpm.freq)*LOG(1+_xlpm.size)*_xlpm.F)</f>
        <v>0.61158889807005989</v>
      </c>
      <c r="V684" s="14">
        <f>_xlfn.LET(_xlpm.a,T684,_xlpm.b,R684,2*_xlpm.a*_xlpm.b/(_xlpm.a+_xlpm.b))</f>
        <v>0.71111111111111103</v>
      </c>
      <c r="W684" s="14">
        <f>_xlfn.LET(_xlpm.p,R684,_xlpm.q,T684,LOG(_xlpm.p/_xlpm.q))</f>
        <v>-5.7991946977686809E-2</v>
      </c>
      <c r="X684" s="2"/>
      <c r="AC684" s="2"/>
      <c r="AH684" s="2"/>
      <c r="AI684" s="2"/>
    </row>
    <row r="685" spans="1:35">
      <c r="A685" s="1" t="str">
        <f>_xlfn.LET(_xlpm.sep," : ",CONCATENATE(O685,_xlpm.sep,P685))</f>
        <v>~ount~ : [aʊnt]</v>
      </c>
      <c r="B685" s="1">
        <f>_xlfn.LET(_xlpm.d,$G685,_xlpm.k,_xlfn.CONCAT(LEFT(TRIM(B$1),1),"*"),COUNTIF(_xlpm.d,_xlpm.k))</f>
        <v>0</v>
      </c>
      <c r="C685" s="1">
        <f>_xlfn.LET(_xlpm.d,$G685,_xlpm.k,_xlfn.CONCAT(LEFT(TRIM(C$1),1),"*"),COUNTIF(_xlpm.d,_xlpm.k))</f>
        <v>0</v>
      </c>
      <c r="D685" s="1">
        <f>_xlfn.LET(_xlpm.d,$G685,_xlpm.k,_xlfn.CONCAT(LEFT(TRIM(D$1),1),"*"),COUNTIF(_xlpm.d,_xlpm.k))</f>
        <v>0</v>
      </c>
      <c r="E685" s="1">
        <f>LOG(F685+1,10)</f>
        <v>0.90308998699194343</v>
      </c>
      <c r="F685" s="7">
        <v>7</v>
      </c>
      <c r="G685" s="9" t="s">
        <v>456</v>
      </c>
      <c r="H685" s="4">
        <f>F685/freq.sum.r6e</f>
        <v>5.5768005098789041E-4</v>
      </c>
      <c r="I685" s="4" t="str">
        <f>_xlfn.LET(_xlpm.sep,":",_xlpm.w,$G685,LEFT(_xlpm.w,FIND(_xlpm.sep,_xlpm.w)-1))</f>
        <v>aʊnt</v>
      </c>
      <c r="J685" s="4" t="str">
        <f>_xlfn.LET(_xlpm.sep,":",_xlpm.w,$G685,RIGHT(_xlpm.w,LEN(_xlpm.w)-FIND(_xlpm.sep,_xlpm.w)))</f>
        <v>ount</v>
      </c>
      <c r="K685" s="10">
        <f>_xlfn.LET(_xlpm.w,I685,LEN(_xlpm.w))</f>
        <v>4</v>
      </c>
      <c r="L685" s="10">
        <f>_xlfn.LET(_xlpm.w,J685,LEN(_xlpm.w))</f>
        <v>4</v>
      </c>
      <c r="M685" s="10">
        <f>_xlfn.LET(_xlpm.a,K685,_xlpm.b,L685,MAX(_xlpm.a,_xlpm.b))</f>
        <v>4</v>
      </c>
      <c r="N685" s="10">
        <f>_xlfn.LET(_xlpm.d,(K685,L685),MAX(_xlpm.d)-MIN(_xlpm.d))</f>
        <v>0</v>
      </c>
      <c r="O685" s="1" t="str">
        <f>_xlfn.LET(_xlpm.sep,":",_xlpm.w,$G685,_xlfn.CONCAT("~",RIGHT(_xlpm.w,LEN(_xlpm.w)-FIND(_xlpm.sep,_xlpm.w)),"~"))</f>
        <v>~ount~</v>
      </c>
      <c r="P685" s="1" t="str">
        <f>_xlfn.LET(_xlpm.sep,":",_xlpm.w,$G685,_xlfn.CONCAT("[",LEFT(_xlpm.w,FIND(_xlpm.sep,_xlpm.w)-1),"]"))</f>
        <v>[aʊnt]</v>
      </c>
      <c r="Q685" s="14" cm="1">
        <f t="array" ref="Q685">SUM(_xlfn._xlws.FILTER($H$2:$H$2300,_xlfn.MAP($O$2:$O$2300,_xlfn.LAMBDA(_xlpm.x,_xlpm.x=$O685))))</f>
        <v>6.3734862970044612E-4</v>
      </c>
      <c r="R685" s="14">
        <f>$H685/Q685</f>
        <v>0.87500000000000011</v>
      </c>
      <c r="S685" s="14" cm="1">
        <f t="array" ref="S685">SUM(_xlfn._xlws.FILTER($H$2:$H$2300,_xlfn.MAP($P$2:$P$2300,_xlfn.LAMBDA(_xlpm.x,_xlpm.x=$P685))))</f>
        <v>5.5768005098789041E-4</v>
      </c>
      <c r="T685" s="14">
        <f>$H685/S685</f>
        <v>1</v>
      </c>
      <c r="U685" s="14">
        <f>_xlfn.LET(_xlpm.freq,F685,_xlpm.size,M685+1,_xlpm.F,V685,LOG(1+_xlpm.freq)*LOG(1+_xlpm.size)*_xlpm.F)</f>
        <v>0.65589122908094744</v>
      </c>
      <c r="V685" s="14">
        <f>_xlfn.LET(_xlpm.a,T685,_xlpm.b,R685,2*_xlpm.a*_xlpm.b/(_xlpm.a+_xlpm.b))</f>
        <v>0.93333333333333346</v>
      </c>
      <c r="W685" s="14">
        <f>_xlfn.LET(_xlpm.p,R685,_xlpm.q,T685,LOG(_xlpm.p/_xlpm.q))</f>
        <v>-5.7991946977686698E-2</v>
      </c>
      <c r="X685" s="2"/>
      <c r="AC685" s="2"/>
      <c r="AH685" s="2"/>
      <c r="AI685" s="2"/>
    </row>
    <row r="686" spans="1:35">
      <c r="A686" s="1" t="str">
        <f>_xlfn.LET(_xlpm.sep," : ",CONCATENATE(O686,_xlpm.sep,P686))</f>
        <v>~gl~ : [ɡl]</v>
      </c>
      <c r="B686" s="1">
        <f>_xlfn.LET(_xlpm.d,$G686,_xlpm.k,_xlfn.CONCAT(LEFT(TRIM(B$1),1),"*"),COUNTIF(_xlpm.d,_xlpm.k))</f>
        <v>0</v>
      </c>
      <c r="C686" s="1">
        <f>_xlfn.LET(_xlpm.d,$G686,_xlpm.k,_xlfn.CONCAT(LEFT(TRIM(C$1),1),"*"),COUNTIF(_xlpm.d,_xlpm.k))</f>
        <v>0</v>
      </c>
      <c r="D686" s="1">
        <f>_xlfn.LET(_xlpm.d,$G686,_xlpm.k,_xlfn.CONCAT(LEFT(TRIM(D$1),1),"*"),COUNTIF(_xlpm.d,_xlpm.k))</f>
        <v>0</v>
      </c>
      <c r="E686" s="1">
        <f>LOG(F686+1,10)</f>
        <v>0.90308998699194343</v>
      </c>
      <c r="F686" s="7">
        <v>7</v>
      </c>
      <c r="G686" s="9" t="s">
        <v>1072</v>
      </c>
      <c r="H686" s="4">
        <f>F686/freq.sum.r6e</f>
        <v>5.5768005098789041E-4</v>
      </c>
      <c r="I686" s="1" t="str">
        <f>_xlfn.LET(_xlpm.sep,":",_xlpm.w,$G686,LEFT(_xlpm.w,FIND(_xlpm.sep,_xlpm.w)-1))</f>
        <v>ɡl</v>
      </c>
      <c r="J686" s="1" t="str">
        <f>_xlfn.LET(_xlpm.sep,":",_xlpm.w,$G686,RIGHT(_xlpm.w,LEN(_xlpm.w)-FIND(_xlpm.sep,_xlpm.w)))</f>
        <v>gl</v>
      </c>
      <c r="K686" s="10">
        <f>_xlfn.LET(_xlpm.w,I686,LEN(_xlpm.w))</f>
        <v>2</v>
      </c>
      <c r="L686" s="10">
        <f>_xlfn.LET(_xlpm.w,J686,LEN(_xlpm.w))</f>
        <v>2</v>
      </c>
      <c r="M686" s="10">
        <f>_xlfn.LET(_xlpm.a,K686,_xlpm.b,L686,MAX(_xlpm.a,_xlpm.b))</f>
        <v>2</v>
      </c>
      <c r="N686" s="10">
        <f>_xlfn.LET(_xlpm.d,(K686,L686),MAX(_xlpm.d)-MIN(_xlpm.d))</f>
        <v>0</v>
      </c>
      <c r="O686" s="1" t="str">
        <f>_xlfn.LET(_xlpm.sep,":",_xlpm.w,$G686,_xlfn.CONCAT("~",RIGHT(_xlpm.w,LEN(_xlpm.w)-FIND(_xlpm.sep,_xlpm.w)),"~"))</f>
        <v>~gl~</v>
      </c>
      <c r="P686" s="1" t="str">
        <f>_xlfn.LET(_xlpm.sep,":",_xlpm.w,$G686,_xlfn.CONCAT("[",LEFT(_xlpm.w,FIND(_xlpm.sep,_xlpm.w)-1),"]"))</f>
        <v>[ɡl]</v>
      </c>
      <c r="Q686" s="14" cm="1">
        <f t="array" ref="Q686">SUM(_xlfn._xlws.FILTER($H$2:$H$2302,_xlfn.MAP($O$2:$O$2302,_xlfn.LAMBDA(_xlpm.x,_xlpm.x=$O686))))</f>
        <v>6.3734862970044612E-4</v>
      </c>
      <c r="R686" s="14">
        <f>$H686/Q686</f>
        <v>0.87500000000000011</v>
      </c>
      <c r="S686" s="14" cm="1">
        <f t="array" ref="S686">SUM(_xlfn._xlws.FILTER($H$2:$H$2302,_xlfn.MAP($P$2:$P$2302,_xlfn.LAMBDA(_xlpm.x,_xlpm.x=$P686))))</f>
        <v>5.5768005098789041E-4</v>
      </c>
      <c r="T686" s="14">
        <f>$H686/S686</f>
        <v>1</v>
      </c>
      <c r="U686" s="14">
        <f>_xlfn.LET(_xlpm.freq,F686,_xlpm.size,M686+1,_xlpm.F,V686,LOG(1+_xlpm.freq)*LOG(1+_xlpm.size)*_xlpm.F)</f>
        <v>0.50746672642095658</v>
      </c>
      <c r="V686" s="14">
        <f>_xlfn.LET(_xlpm.a,T686,_xlpm.b,R686,2*_xlpm.a*_xlpm.b/(_xlpm.a+_xlpm.b))</f>
        <v>0.93333333333333346</v>
      </c>
      <c r="W686" s="14">
        <f>_xlfn.LET(_xlpm.p,R686,_xlpm.q,T686,LOG(_xlpm.p/_xlpm.q))</f>
        <v>-5.7991946977686698E-2</v>
      </c>
      <c r="X686" s="2"/>
      <c r="AC686" s="2"/>
      <c r="AH686" s="2"/>
      <c r="AI686" s="2"/>
    </row>
    <row r="687" spans="1:35">
      <c r="A687" s="1" t="str">
        <f>_xlfn.LET(_xlpm.sep," : ",CONCATENATE(O687,_xlpm.sep,P687))</f>
        <v>~in~ : [ɪn]</v>
      </c>
      <c r="B687" s="1">
        <f>_xlfn.LET(_xlpm.d,$G687,_xlpm.k,_xlfn.CONCAT(LEFT(TRIM(B$1),1),"*"),COUNTIF(_xlpm.d,_xlpm.k))</f>
        <v>0</v>
      </c>
      <c r="C687" s="1">
        <f>_xlfn.LET(_xlpm.d,$G687,_xlpm.k,_xlfn.CONCAT(LEFT(TRIM(C$1),1),"*"),COUNTIF(_xlpm.d,_xlpm.k))</f>
        <v>0</v>
      </c>
      <c r="D687" s="1">
        <f>_xlfn.LET(_xlpm.d,$G687,_xlpm.k,_xlfn.CONCAT(LEFT(TRIM(D$1),1),"*"),COUNTIF(_xlpm.d,_xlpm.k))</f>
        <v>0</v>
      </c>
      <c r="E687" s="1">
        <f>LOG(F687+1,10)</f>
        <v>1.7075701760979363</v>
      </c>
      <c r="F687" s="7">
        <v>50</v>
      </c>
      <c r="G687" s="9" t="s">
        <v>1250</v>
      </c>
      <c r="H687" s="4">
        <f>F687/freq.sum.r6e</f>
        <v>3.9834289356277886E-3</v>
      </c>
      <c r="I687" s="1" t="str">
        <f>_xlfn.LET(_xlpm.sep,":",_xlpm.w,$G687,LEFT(_xlpm.w,FIND(_xlpm.sep,_xlpm.w)-1))</f>
        <v>ɪn</v>
      </c>
      <c r="J687" s="1" t="str">
        <f>_xlfn.LET(_xlpm.sep,":",_xlpm.w,$G687,RIGHT(_xlpm.w,LEN(_xlpm.w)-FIND(_xlpm.sep,_xlpm.w)))</f>
        <v>in</v>
      </c>
      <c r="K687" s="10">
        <f>_xlfn.LET(_xlpm.w,I687,LEN(_xlpm.w))</f>
        <v>2</v>
      </c>
      <c r="L687" s="10">
        <f>_xlfn.LET(_xlpm.w,J687,LEN(_xlpm.w))</f>
        <v>2</v>
      </c>
      <c r="M687" s="10">
        <f>_xlfn.LET(_xlpm.a,K687,_xlpm.b,L687,MAX(_xlpm.a,_xlpm.b))</f>
        <v>2</v>
      </c>
      <c r="N687" s="10">
        <f>_xlfn.LET(_xlpm.d,(K687,L687),MAX(_xlpm.d)-MIN(_xlpm.d))</f>
        <v>0</v>
      </c>
      <c r="O687" s="1" t="str">
        <f>_xlfn.LET(_xlpm.sep,":",_xlpm.w,$G687,_xlfn.CONCAT("~",RIGHT(_xlpm.w,LEN(_xlpm.w)-FIND(_xlpm.sep,_xlpm.w)),"~"))</f>
        <v>~in~</v>
      </c>
      <c r="P687" s="1" t="str">
        <f>_xlfn.LET(_xlpm.sep,":",_xlpm.w,$G687,_xlfn.CONCAT("[",LEFT(_xlpm.w,FIND(_xlpm.sep,_xlpm.w)-1),"]"))</f>
        <v>[ɪn]</v>
      </c>
      <c r="Q687" s="14" cm="1">
        <f t="array" ref="Q687">SUM(_xlfn._xlws.FILTER($H$2:$H$2302,_xlfn.MAP($O$2:$O$2302,_xlfn.LAMBDA(_xlpm.x,_xlpm.x=$O687))))</f>
        <v>6.4531548757170171E-3</v>
      </c>
      <c r="R687" s="14">
        <f>$H687/Q687</f>
        <v>0.61728395061728403</v>
      </c>
      <c r="S687" s="14" cm="1">
        <f t="array" ref="S687">SUM(_xlfn._xlws.FILTER($H$2:$H$2302,_xlfn.MAP($P$2:$P$2302,_xlfn.LAMBDA(_xlpm.x,_xlpm.x=$P687))))</f>
        <v>5.6564690885914605E-3</v>
      </c>
      <c r="T687" s="14">
        <f>$H687/S687</f>
        <v>0.70422535211267601</v>
      </c>
      <c r="U687" s="14">
        <f>_xlfn.LET(_xlpm.freq,F687,_xlpm.size,M687+1,_xlpm.F,V687,LOG(1+_xlpm.freq)*LOG(1+_xlpm.size)*_xlpm.F)</f>
        <v>0.67635505619303349</v>
      </c>
      <c r="V687" s="14">
        <f>_xlfn.LET(_xlpm.a,T687,_xlpm.b,R687,2*_xlpm.a*_xlpm.b/(_xlpm.a+_xlpm.b))</f>
        <v>0.65789473684210531</v>
      </c>
      <c r="W687" s="14">
        <f>_xlfn.LET(_xlpm.p,R687,_xlpm.q,T687,LOG(_xlpm.p/_xlpm.q))</f>
        <v>-5.7226670159574403E-2</v>
      </c>
      <c r="X687" s="2"/>
      <c r="AC687" s="2"/>
      <c r="AH687" s="2"/>
      <c r="AI687" s="2"/>
    </row>
    <row r="688" spans="1:35">
      <c r="A688" s="1" t="str">
        <f>_xlfn.LET(_xlpm.sep," : ",CONCATENATE(O688,_xlpm.sep,P688))</f>
        <v>~ice~ : [is]</v>
      </c>
      <c r="B688" s="1">
        <f>_xlfn.LET(_xlpm.d,$G688,_xlpm.k,_xlfn.CONCAT(LEFT(TRIM(B$1),1),"*"),COUNTIF(_xlpm.d,_xlpm.k))</f>
        <v>0</v>
      </c>
      <c r="C688" s="1">
        <f>_xlfn.LET(_xlpm.d,$G688,_xlpm.k,_xlfn.CONCAT(LEFT(TRIM(C$1),1),"*"),COUNTIF(_xlpm.d,_xlpm.k))</f>
        <v>0</v>
      </c>
      <c r="D688" s="1">
        <f>_xlfn.LET(_xlpm.d,$G688,_xlpm.k,_xlfn.CONCAT(LEFT(TRIM(D$1),1),"*"),COUNTIF(_xlpm.d,_xlpm.k))</f>
        <v>0</v>
      </c>
      <c r="E688" s="1">
        <f>LOG(F688+1,10)</f>
        <v>0.30102999566398114</v>
      </c>
      <c r="F688" s="7">
        <v>1</v>
      </c>
      <c r="G688" s="9" t="s">
        <v>207</v>
      </c>
      <c r="H688" s="4">
        <f>F688/freq.sum.r6e</f>
        <v>7.9668578712555765E-5</v>
      </c>
      <c r="I688" s="1" t="str">
        <f>_xlfn.LET(_xlpm.sep,":",_xlpm.w,$G688,LEFT(_xlpm.w,FIND(_xlpm.sep,_xlpm.w)-1))</f>
        <v>is</v>
      </c>
      <c r="J688" s="1" t="str">
        <f>_xlfn.LET(_xlpm.sep,":",_xlpm.w,$G688,RIGHT(_xlpm.w,LEN(_xlpm.w)-FIND(_xlpm.sep,_xlpm.w)))</f>
        <v>ice</v>
      </c>
      <c r="K688" s="10">
        <f>_xlfn.LET(_xlpm.w,I688,LEN(_xlpm.w))</f>
        <v>2</v>
      </c>
      <c r="L688" s="10">
        <f>_xlfn.LET(_xlpm.w,J688,LEN(_xlpm.w))</f>
        <v>3</v>
      </c>
      <c r="M688" s="10">
        <f>_xlfn.LET(_xlpm.a,K688,_xlpm.b,L688,MAX(_xlpm.a,_xlpm.b))</f>
        <v>3</v>
      </c>
      <c r="N688" s="10">
        <f>_xlfn.LET(_xlpm.d,(K688,L688),MAX(_xlpm.d)-MIN(_xlpm.d))</f>
        <v>1</v>
      </c>
      <c r="O688" s="1" t="str">
        <f>_xlfn.LET(_xlpm.sep,":",_xlpm.w,$G688,_xlfn.CONCAT("~",RIGHT(_xlpm.w,LEN(_xlpm.w)-FIND(_xlpm.sep,_xlpm.w)),"~"))</f>
        <v>~ice~</v>
      </c>
      <c r="P688" s="1" t="str">
        <f>_xlfn.LET(_xlpm.sep,":",_xlpm.w,$G688,_xlfn.CONCAT("[",LEFT(_xlpm.w,FIND(_xlpm.sep,_xlpm.w)-1),"]"))</f>
        <v>[is]</v>
      </c>
      <c r="Q688" s="14" cm="1">
        <f t="array" ref="Q688">SUM(_xlfn._xlws.FILTER($H$2:$H$2300,_xlfn.MAP($O$2:$O$2300,_xlfn.LAMBDA(_xlpm.x,_xlpm.x=$O688))))</f>
        <v>1.3543658381134482E-3</v>
      </c>
      <c r="R688" s="14">
        <f>$H688/Q688</f>
        <v>5.8823529411764698E-2</v>
      </c>
      <c r="S688" s="14" cm="1">
        <f t="array" ref="S688">SUM(_xlfn._xlws.FILTER($H$2:$H$2300,_xlfn.MAP($P$2:$P$2300,_xlfn.LAMBDA(_xlpm.x,_xlpm.x=$P688))))</f>
        <v>1.1950286806883365E-3</v>
      </c>
      <c r="T688" s="14">
        <f>$H688/S688</f>
        <v>6.6666666666666666E-2</v>
      </c>
      <c r="U688" s="14">
        <f>_xlfn.LET(_xlpm.freq,F688,_xlpm.size,M688+1,_xlpm.F,V688,LOG(1+_xlpm.freq)*LOG(1+_xlpm.size)*_xlpm.F)</f>
        <v>1.3150683585907789E-2</v>
      </c>
      <c r="V688" s="14">
        <f>_xlfn.LET(_xlpm.a,T688,_xlpm.b,R688,2*_xlpm.a*_xlpm.b/(_xlpm.a+_xlpm.b))</f>
        <v>6.2499999999999986E-2</v>
      </c>
      <c r="W688" s="14">
        <f>_xlfn.LET(_xlpm.p,R688,_xlpm.q,T688,LOG(_xlpm.p/_xlpm.q))</f>
        <v>-5.4357662322592752E-2</v>
      </c>
      <c r="X688" s="2"/>
      <c r="AC688" s="2"/>
      <c r="AH688" s="2"/>
      <c r="AI688" s="2"/>
    </row>
    <row r="689" spans="1:35">
      <c r="A689" s="1" t="str">
        <f>_xlfn.LET(_xlpm.sep," : ",CONCATENATE(O689,_xlpm.sep,P689))</f>
        <v>~g~ : [ɡ]</v>
      </c>
      <c r="B689" s="1">
        <f>_xlfn.LET(_xlpm.d,$G689,_xlpm.k,_xlfn.CONCAT(LEFT(TRIM(B$1),1),"*"),COUNTIF(_xlpm.d,_xlpm.k))</f>
        <v>0</v>
      </c>
      <c r="C689" s="1">
        <f>_xlfn.LET(_xlpm.d,$G689,_xlpm.k,_xlfn.CONCAT(LEFT(TRIM(C$1),1),"*"),COUNTIF(_xlpm.d,_xlpm.k))</f>
        <v>0</v>
      </c>
      <c r="D689" s="1">
        <f>_xlfn.LET(_xlpm.d,$G689,_xlpm.k,_xlfn.CONCAT(LEFT(TRIM(D$1),1),"*"),COUNTIF(_xlpm.d,_xlpm.k))</f>
        <v>0</v>
      </c>
      <c r="E689" s="1">
        <f>LOG(F689+1,10)</f>
        <v>1.8388490907372552</v>
      </c>
      <c r="F689" s="7">
        <v>68</v>
      </c>
      <c r="G689" s="9" t="s">
        <v>782</v>
      </c>
      <c r="H689" s="4">
        <f>F689/freq.sum.r6e</f>
        <v>5.4174633524537918E-3</v>
      </c>
      <c r="I689" s="1" t="str">
        <f>_xlfn.LET(_xlpm.sep,":",_xlpm.w,$G689,LEFT(_xlpm.w,FIND(_xlpm.sep,_xlpm.w)-1))</f>
        <v>ɡ</v>
      </c>
      <c r="J689" s="1" t="str">
        <f>_xlfn.LET(_xlpm.sep,":",_xlpm.w,$G689,RIGHT(_xlpm.w,LEN(_xlpm.w)-FIND(_xlpm.sep,_xlpm.w)))</f>
        <v>g</v>
      </c>
      <c r="K689" s="10">
        <f>_xlfn.LET(_xlpm.w,I689,LEN(_xlpm.w))</f>
        <v>1</v>
      </c>
      <c r="L689" s="10">
        <f>_xlfn.LET(_xlpm.w,J689,LEN(_xlpm.w))</f>
        <v>1</v>
      </c>
      <c r="M689" s="10">
        <f>_xlfn.LET(_xlpm.a,K689,_xlpm.b,L689,MAX(_xlpm.a,_xlpm.b))</f>
        <v>1</v>
      </c>
      <c r="N689" s="10">
        <f>_xlfn.LET(_xlpm.d,(K689,L689),MAX(_xlpm.d)-MIN(_xlpm.d))</f>
        <v>0</v>
      </c>
      <c r="O689" s="1" t="str">
        <f>_xlfn.LET(_xlpm.sep,":",_xlpm.w,$G689,_xlfn.CONCAT("~",RIGHT(_xlpm.w,LEN(_xlpm.w)-FIND(_xlpm.sep,_xlpm.w)),"~"))</f>
        <v>~g~</v>
      </c>
      <c r="P689" s="1" t="str">
        <f>_xlfn.LET(_xlpm.sep,":",_xlpm.w,$G689,_xlfn.CONCAT("[",LEFT(_xlpm.w,FIND(_xlpm.sep,_xlpm.w)-1),"]"))</f>
        <v>[ɡ]</v>
      </c>
      <c r="Q689" s="14" cm="1">
        <f t="array" ref="Q689">SUM(_xlfn._xlws.FILTER($H$2:$H$2300,_xlfn.MAP($O$2:$O$2300,_xlfn.LAMBDA(_xlpm.x,_xlpm.x=$O689))))</f>
        <v>6.8514977692797959E-3</v>
      </c>
      <c r="R689" s="14">
        <f>$H689/Q689</f>
        <v>0.79069767441860461</v>
      </c>
      <c r="S689" s="14" cm="1">
        <f t="array" ref="S689">SUM(_xlfn._xlws.FILTER($H$2:$H$2300,_xlfn.MAP($P$2:$P$2300,_xlfn.LAMBDA(_xlpm.x,_xlpm.x=$P689))))</f>
        <v>6.0548119821542384E-3</v>
      </c>
      <c r="T689" s="14">
        <f>$H689/S689</f>
        <v>0.89473684210526305</v>
      </c>
      <c r="U689" s="14">
        <f>_xlfn.LET(_xlpm.freq,F689,_xlpm.size,M689+1,_xlpm.F,V689,LOG(1+_xlpm.freq)*LOG(1+_xlpm.size)*_xlpm.F)</f>
        <v>0.73654408651927816</v>
      </c>
      <c r="V689" s="14">
        <f>_xlfn.LET(_xlpm.a,T689,_xlpm.b,R689,2*_xlpm.a*_xlpm.b/(_xlpm.a+_xlpm.b))</f>
        <v>0.83950617283950613</v>
      </c>
      <c r="W689" s="14">
        <f>_xlfn.LET(_xlpm.p,R689,_xlpm.q,T689,LOG(_xlpm.p/_xlpm.q))</f>
        <v>-5.3684858962776361E-2</v>
      </c>
      <c r="X689" s="2"/>
      <c r="AC689" s="2"/>
      <c r="AH689" s="2"/>
      <c r="AI689" s="2"/>
    </row>
    <row r="690" spans="1:35">
      <c r="A690" s="1" t="str">
        <f>_xlfn.LET(_xlpm.sep," : ",CONCATENATE(O690,_xlpm.sep,P690))</f>
        <v>~eh~ : [ɪh]</v>
      </c>
      <c r="B690" s="1">
        <f>_xlfn.LET(_xlpm.d,$G690,_xlpm.k,_xlfn.CONCAT(LEFT(TRIM(B$1),1),"*"),COUNTIF(_xlpm.d,_xlpm.k))</f>
        <v>0</v>
      </c>
      <c r="C690" s="1">
        <f>_xlfn.LET(_xlpm.d,$G690,_xlpm.k,_xlfn.CONCAT(LEFT(TRIM(C$1),1),"*"),COUNTIF(_xlpm.d,_xlpm.k))</f>
        <v>0</v>
      </c>
      <c r="D690" s="1">
        <f>_xlfn.LET(_xlpm.d,$G690,_xlpm.k,_xlfn.CONCAT(LEFT(TRIM(D$1),1),"*"),COUNTIF(_xlpm.d,_xlpm.k))</f>
        <v>0</v>
      </c>
      <c r="E690" s="1">
        <f>LOG(F690+1,10)</f>
        <v>0.90308998699194343</v>
      </c>
      <c r="F690" s="7">
        <v>7</v>
      </c>
      <c r="G690" s="9" t="s">
        <v>2177</v>
      </c>
      <c r="H690" s="4">
        <f>F690/freq.sum.r6e</f>
        <v>5.5768005098789041E-4</v>
      </c>
      <c r="I690" s="4" t="str">
        <f>_xlfn.LET(_xlpm.sep,":",_xlpm.w,$G690,LEFT(_xlpm.w,FIND(_xlpm.sep,_xlpm.w)-1))</f>
        <v>ɪh</v>
      </c>
      <c r="J690" s="4" t="str">
        <f>_xlfn.LET(_xlpm.sep,":",_xlpm.w,$G690,RIGHT(_xlpm.w,LEN(_xlpm.w)-FIND(_xlpm.sep,_xlpm.w)))</f>
        <v>eh</v>
      </c>
      <c r="K690" s="10">
        <f>_xlfn.LET(_xlpm.w,I690,LEN(_xlpm.w))</f>
        <v>2</v>
      </c>
      <c r="L690" s="10">
        <f>_xlfn.LET(_xlpm.w,J690,LEN(_xlpm.w))</f>
        <v>2</v>
      </c>
      <c r="M690" s="10">
        <f>_xlfn.LET(_xlpm.a,K690,_xlpm.b,L690,MAX(_xlpm.a,_xlpm.b))</f>
        <v>2</v>
      </c>
      <c r="N690" s="10">
        <f>_xlfn.LET(_xlpm.d,(K690,L690),MAX(_xlpm.d)-MIN(_xlpm.d))</f>
        <v>0</v>
      </c>
      <c r="O690" s="1" t="str">
        <f>_xlfn.LET(_xlpm.sep,":",_xlpm.w,$G690,_xlfn.CONCAT("~",RIGHT(_xlpm.w,LEN(_xlpm.w)-FIND(_xlpm.sep,_xlpm.w)),"~"))</f>
        <v>~eh~</v>
      </c>
      <c r="P690" s="1" t="str">
        <f>_xlfn.LET(_xlpm.sep,":",_xlpm.w,$G690,_xlfn.CONCAT("[",LEFT(_xlpm.w,FIND(_xlpm.sep,_xlpm.w)-1),"]"))</f>
        <v>[ɪh]</v>
      </c>
      <c r="Q690" s="14" cm="1">
        <f t="array" ref="Q690">SUM(_xlfn._xlws.FILTER($H$2:$H$2300,_xlfn.MAP($O$2:$O$2300,_xlfn.LAMBDA(_xlpm.x,_xlpm.x=$O690))))</f>
        <v>7.1701720841300194E-4</v>
      </c>
      <c r="R690" s="14">
        <f>$H690/Q690</f>
        <v>0.77777777777777779</v>
      </c>
      <c r="S690" s="14" cm="1">
        <f t="array" ref="S690">SUM(_xlfn._xlws.FILTER($H$2:$H$2300,_xlfn.MAP($P$2:$P$2300,_xlfn.LAMBDA(_xlpm.x,_xlpm.x=$P690))))</f>
        <v>6.3734862970044612E-4</v>
      </c>
      <c r="T690" s="14">
        <f>$H690/S690</f>
        <v>0.87500000000000011</v>
      </c>
      <c r="U690" s="14">
        <f>_xlfn.LET(_xlpm.freq,F690,_xlpm.size,M690+1,_xlpm.F,V690,LOG(1+_xlpm.freq)*LOG(1+_xlpm.size)*_xlpm.F)</f>
        <v>0.44776475860672638</v>
      </c>
      <c r="V690" s="14">
        <f>_xlfn.LET(_xlpm.a,T690,_xlpm.b,R690,2*_xlpm.a*_xlpm.b/(_xlpm.a+_xlpm.b))</f>
        <v>0.82352941176470595</v>
      </c>
      <c r="W690" s="14">
        <f>_xlfn.LET(_xlpm.p,R690,_xlpm.q,T690,LOG(_xlpm.p/_xlpm.q))</f>
        <v>-5.1152522447381311E-2</v>
      </c>
      <c r="X690" s="2"/>
      <c r="AC690" s="2"/>
      <c r="AH690" s="2"/>
      <c r="AI690" s="2"/>
    </row>
    <row r="691" spans="1:35">
      <c r="A691" s="1" t="str">
        <f>_xlfn.LET(_xlpm.sep," : ",CONCATENATE(O691,_xlpm.sep,P691))</f>
        <v>~ur~ : [ʊɹ]</v>
      </c>
      <c r="B691" s="1">
        <f>_xlfn.LET(_xlpm.d,$G691,_xlpm.k,_xlfn.CONCAT(LEFT(TRIM(B$1),1),"*"),COUNTIF(_xlpm.d,_xlpm.k))</f>
        <v>0</v>
      </c>
      <c r="C691" s="1">
        <f>_xlfn.LET(_xlpm.d,$G691,_xlpm.k,_xlfn.CONCAT(LEFT(TRIM(C$1),1),"*"),COUNTIF(_xlpm.d,_xlpm.k))</f>
        <v>0</v>
      </c>
      <c r="D691" s="1">
        <f>_xlfn.LET(_xlpm.d,$G691,_xlpm.k,_xlfn.CONCAT(LEFT(TRIM(D$1),1),"*"),COUNTIF(_xlpm.d,_xlpm.k))</f>
        <v>0</v>
      </c>
      <c r="E691" s="1">
        <f>LOG(F691+1,10)</f>
        <v>0.90308998699194343</v>
      </c>
      <c r="F691" s="7">
        <v>7</v>
      </c>
      <c r="G691" s="9" t="s">
        <v>1835</v>
      </c>
      <c r="H691" s="4">
        <f>F691/freq.sum.r6e</f>
        <v>5.5768005098789041E-4</v>
      </c>
      <c r="I691" s="4" t="str">
        <f>_xlfn.LET(_xlpm.sep,":",_xlpm.w,$G691,LEFT(_xlpm.w,FIND(_xlpm.sep,_xlpm.w)-1))</f>
        <v>ʊɹ</v>
      </c>
      <c r="J691" s="4" t="str">
        <f>_xlfn.LET(_xlpm.sep,":",_xlpm.w,$G691,RIGHT(_xlpm.w,LEN(_xlpm.w)-FIND(_xlpm.sep,_xlpm.w)))</f>
        <v>ur</v>
      </c>
      <c r="K691" s="10">
        <f>_xlfn.LET(_xlpm.w,I691,LEN(_xlpm.w))</f>
        <v>2</v>
      </c>
      <c r="L691" s="10">
        <f>_xlfn.LET(_xlpm.w,J691,LEN(_xlpm.w))</f>
        <v>2</v>
      </c>
      <c r="M691" s="10">
        <f>_xlfn.LET(_xlpm.a,K691,_xlpm.b,L691,MAX(_xlpm.a,_xlpm.b))</f>
        <v>2</v>
      </c>
      <c r="N691" s="10">
        <f>_xlfn.LET(_xlpm.d,(K691,L691),MAX(_xlpm.d)-MIN(_xlpm.d))</f>
        <v>0</v>
      </c>
      <c r="O691" s="1" t="str">
        <f>_xlfn.LET(_xlpm.sep,":",_xlpm.w,$G691,_xlfn.CONCAT("~",RIGHT(_xlpm.w,LEN(_xlpm.w)-FIND(_xlpm.sep,_xlpm.w)),"~"))</f>
        <v>~ur~</v>
      </c>
      <c r="P691" s="1" t="str">
        <f>_xlfn.LET(_xlpm.sep,":",_xlpm.w,$G691,_xlfn.CONCAT("[",LEFT(_xlpm.w,FIND(_xlpm.sep,_xlpm.w)-1),"]"))</f>
        <v>[ʊɹ]</v>
      </c>
      <c r="Q691" s="14" cm="1">
        <f t="array" ref="Q691">SUM(_xlfn._xlws.FILTER($H$2:$H$2300,_xlfn.MAP($O$2:$O$2300,_xlfn.LAMBDA(_xlpm.x,_xlpm.x=$O691))))</f>
        <v>1.4340344168260039E-3</v>
      </c>
      <c r="R691" s="14">
        <f>$H691/Q691</f>
        <v>0.3888888888888889</v>
      </c>
      <c r="S691" s="14" cm="1">
        <f t="array" ref="S691">SUM(_xlfn._xlws.FILTER($H$2:$H$2300,_xlfn.MAP($P$2:$P$2300,_xlfn.LAMBDA(_xlpm.x,_xlpm.x=$P691))))</f>
        <v>1.2746972594008922E-3</v>
      </c>
      <c r="T691" s="14">
        <f>$H691/S691</f>
        <v>0.43750000000000006</v>
      </c>
      <c r="U691" s="14">
        <f>_xlfn.LET(_xlpm.freq,F691,_xlpm.size,M691+1,_xlpm.F,V691,LOG(1+_xlpm.freq)*LOG(1+_xlpm.size)*_xlpm.F)</f>
        <v>0.22388237930336319</v>
      </c>
      <c r="V691" s="14">
        <f>_xlfn.LET(_xlpm.a,T691,_xlpm.b,R691,2*_xlpm.a*_xlpm.b/(_xlpm.a+_xlpm.b))</f>
        <v>0.41176470588235298</v>
      </c>
      <c r="W691" s="14">
        <f>_xlfn.LET(_xlpm.p,R691,_xlpm.q,T691,LOG(_xlpm.p/_xlpm.q))</f>
        <v>-5.1152522447381311E-2</v>
      </c>
      <c r="X691" s="2"/>
      <c r="AC691" s="2"/>
      <c r="AH691" s="2"/>
      <c r="AI691" s="2"/>
    </row>
    <row r="692" spans="1:35">
      <c r="A692" s="1" t="str">
        <f>_xlfn.LET(_xlpm.sep," : ",CONCATENATE(O692,_xlpm.sep,P692))</f>
        <v>~o~ : [oʊ]</v>
      </c>
      <c r="B692" s="1">
        <f>_xlfn.LET(_xlpm.d,$G692,_xlpm.k,_xlfn.CONCAT(LEFT(TRIM(B$1),1),"*"),COUNTIF(_xlpm.d,_xlpm.k))</f>
        <v>0</v>
      </c>
      <c r="C692" s="1">
        <f>_xlfn.LET(_xlpm.d,$G692,_xlpm.k,_xlfn.CONCAT(LEFT(TRIM(C$1),1),"*"),COUNTIF(_xlpm.d,_xlpm.k))</f>
        <v>0</v>
      </c>
      <c r="D692" s="1">
        <f>_xlfn.LET(_xlpm.d,$G692,_xlpm.k,_xlfn.CONCAT(LEFT(TRIM(D$1),1),"*"),COUNTIF(_xlpm.d,_xlpm.k))</f>
        <v>0</v>
      </c>
      <c r="E692" s="1">
        <f>LOG(F692+1,10)</f>
        <v>1.301029995663981</v>
      </c>
      <c r="F692" s="7">
        <v>19</v>
      </c>
      <c r="G692" s="9" t="s">
        <v>665</v>
      </c>
      <c r="H692" s="4">
        <f>F692/freq.sum.r6e</f>
        <v>1.5137029955385596E-3</v>
      </c>
      <c r="I692" s="1" t="str">
        <f>_xlfn.LET(_xlpm.sep,":",_xlpm.w,$G692,LEFT(_xlpm.w,FIND(_xlpm.sep,_xlpm.w)-1))</f>
        <v>oʊ</v>
      </c>
      <c r="J692" s="1" t="str">
        <f>_xlfn.LET(_xlpm.sep,":",_xlpm.w,$G692,RIGHT(_xlpm.w,LEN(_xlpm.w)-FIND(_xlpm.sep,_xlpm.w)))</f>
        <v>o</v>
      </c>
      <c r="K692" s="10">
        <f>_xlfn.LET(_xlpm.w,I692,LEN(_xlpm.w))</f>
        <v>2</v>
      </c>
      <c r="L692" s="10">
        <f>_xlfn.LET(_xlpm.w,J692,LEN(_xlpm.w))</f>
        <v>1</v>
      </c>
      <c r="M692" s="10">
        <f>_xlfn.LET(_xlpm.a,K692,_xlpm.b,L692,MAX(_xlpm.a,_xlpm.b))</f>
        <v>2</v>
      </c>
      <c r="N692" s="10">
        <f>_xlfn.LET(_xlpm.d,(K692,L692),MAX(_xlpm.d)-MIN(_xlpm.d))</f>
        <v>1</v>
      </c>
      <c r="O692" s="1" t="str">
        <f>_xlfn.LET(_xlpm.sep,":",_xlpm.w,$G692,_xlfn.CONCAT("~",RIGHT(_xlpm.w,LEN(_xlpm.w)-FIND(_xlpm.sep,_xlpm.w)),"~"))</f>
        <v>~o~</v>
      </c>
      <c r="P692" s="1" t="str">
        <f>_xlfn.LET(_xlpm.sep,":",_xlpm.w,$G692,_xlfn.CONCAT("[",LEFT(_xlpm.w,FIND(_xlpm.sep,_xlpm.w)-1),"]"))</f>
        <v>[oʊ]</v>
      </c>
      <c r="Q692" s="14" cm="1">
        <f t="array" ref="Q692">SUM(_xlfn._xlws.FILTER($H$2:$H$2300,_xlfn.MAP($O$2:$O$2300,_xlfn.LAMBDA(_xlpm.x,_xlpm.x=$O692))))</f>
        <v>4.3817718291905674E-3</v>
      </c>
      <c r="R692" s="14">
        <f>$H692/Q692</f>
        <v>0.34545454545454546</v>
      </c>
      <c r="S692" s="14" cm="1">
        <f t="array" ref="S692">SUM(_xlfn._xlws.FILTER($H$2:$H$2300,_xlfn.MAP($P$2:$P$2300,_xlfn.LAMBDA(_xlpm.x,_xlpm.x=$P692))))</f>
        <v>3.9037603569152331E-3</v>
      </c>
      <c r="T692" s="14">
        <f>$H692/S692</f>
        <v>0.38775510204081626</v>
      </c>
      <c r="U692" s="14">
        <f>_xlfn.LET(_xlpm.freq,F692,_xlpm.size,M692+1,_xlpm.F,V692,LOG(1+_xlpm.freq)*LOG(1+_xlpm.size)*_xlpm.F)</f>
        <v>0.28620507788905064</v>
      </c>
      <c r="V692" s="14">
        <f>_xlfn.LET(_xlpm.a,T692,_xlpm.b,R692,2*_xlpm.a*_xlpm.b/(_xlpm.a+_xlpm.b))</f>
        <v>0.36538461538461536</v>
      </c>
      <c r="W692" s="14">
        <f>_xlfn.LET(_xlpm.p,R692,_xlpm.q,T692,LOG(_xlpm.p/_xlpm.q))</f>
        <v>-5.0166609465730094E-2</v>
      </c>
      <c r="X692" s="2"/>
      <c r="AC692" s="2"/>
      <c r="AH692" s="2"/>
      <c r="AI692" s="2"/>
    </row>
    <row r="693" spans="1:35">
      <c r="A693" s="1" t="str">
        <f>_xlfn.LET(_xlpm.sep," : ",CONCATENATE(O693,_xlpm.sep,P693))</f>
        <v>~arr~ : [æɹ]</v>
      </c>
      <c r="B693" s="1">
        <f>_xlfn.LET(_xlpm.d,$G693,_xlpm.k,_xlfn.CONCAT(LEFT(TRIM(B$1),1),"*"),COUNTIF(_xlpm.d,_xlpm.k))</f>
        <v>0</v>
      </c>
      <c r="C693" s="1">
        <f>_xlfn.LET(_xlpm.d,$G693,_xlpm.k,_xlfn.CONCAT(LEFT(TRIM(C$1),1),"*"),COUNTIF(_xlpm.d,_xlpm.k))</f>
        <v>0</v>
      </c>
      <c r="D693" s="1">
        <f>_xlfn.LET(_xlpm.d,$G693,_xlpm.k,_xlfn.CONCAT(LEFT(TRIM(D$1),1),"*"),COUNTIF(_xlpm.d,_xlpm.k))</f>
        <v>0</v>
      </c>
      <c r="E693" s="1">
        <f>LOG(F693+1,10)</f>
        <v>1</v>
      </c>
      <c r="F693" s="7">
        <v>9</v>
      </c>
      <c r="G693" s="9" t="s">
        <v>375</v>
      </c>
      <c r="H693" s="4">
        <f>F693/freq.sum.r6e</f>
        <v>7.1701720841300194E-4</v>
      </c>
      <c r="I693" s="1" t="str">
        <f>_xlfn.LET(_xlpm.sep,":",_xlpm.w,$G693,LEFT(_xlpm.w,FIND(_xlpm.sep,_xlpm.w)-1))</f>
        <v>æɹ</v>
      </c>
      <c r="J693" s="1" t="str">
        <f>_xlfn.LET(_xlpm.sep,":",_xlpm.w,$G693,RIGHT(_xlpm.w,LEN(_xlpm.w)-FIND(_xlpm.sep,_xlpm.w)))</f>
        <v>arr</v>
      </c>
      <c r="K693" s="10">
        <f>_xlfn.LET(_xlpm.w,I693,LEN(_xlpm.w))</f>
        <v>2</v>
      </c>
      <c r="L693" s="10">
        <f>_xlfn.LET(_xlpm.w,J693,LEN(_xlpm.w))</f>
        <v>3</v>
      </c>
      <c r="M693" s="10">
        <f>_xlfn.LET(_xlpm.a,K693,_xlpm.b,L693,MAX(_xlpm.a,_xlpm.b))</f>
        <v>3</v>
      </c>
      <c r="N693" s="10">
        <f>_xlfn.LET(_xlpm.d,(K693,L693),MAX(_xlpm.d)-MIN(_xlpm.d))</f>
        <v>1</v>
      </c>
      <c r="O693" s="1" t="str">
        <f>_xlfn.LET(_xlpm.sep,":",_xlpm.w,$G693,_xlfn.CONCAT("~",RIGHT(_xlpm.w,LEN(_xlpm.w)-FIND(_xlpm.sep,_xlpm.w)),"~"))</f>
        <v>~arr~</v>
      </c>
      <c r="P693" s="1" t="str">
        <f>_xlfn.LET(_xlpm.sep,":",_xlpm.w,$G693,_xlfn.CONCAT("[",LEFT(_xlpm.w,FIND(_xlpm.sep,_xlpm.w)-1),"]"))</f>
        <v>[æɹ]</v>
      </c>
      <c r="Q693" s="14" cm="1">
        <f t="array" ref="Q693">SUM(_xlfn._xlws.FILTER($H$2:$H$2302,_xlfn.MAP($O$2:$O$2302,_xlfn.LAMBDA(_xlpm.x,_xlpm.x=$O693))))</f>
        <v>1.5933715742511153E-3</v>
      </c>
      <c r="R693" s="14">
        <f>$H693/Q693</f>
        <v>0.45</v>
      </c>
      <c r="S693" s="14" cm="1">
        <f t="array" ref="S693">SUM(_xlfn._xlws.FILTER($H$2:$H$2302,_xlfn.MAP($P$2:$P$2302,_xlfn.LAMBDA(_xlpm.x,_xlpm.x=$P693))))</f>
        <v>1.4340344168260037E-3</v>
      </c>
      <c r="T693" s="14">
        <f>$H693/S693</f>
        <v>0.50000000000000011</v>
      </c>
      <c r="U693" s="14">
        <f>_xlfn.LET(_xlpm.freq,F693,_xlpm.size,M693+1,_xlpm.F,V693,LOG(1+_xlpm.freq)*LOG(1+_xlpm.size)*_xlpm.F)</f>
        <v>0.33109105468548261</v>
      </c>
      <c r="V693" s="14">
        <f>_xlfn.LET(_xlpm.a,T693,_xlpm.b,R693,2*_xlpm.a*_xlpm.b/(_xlpm.a+_xlpm.b))</f>
        <v>0.47368421052631582</v>
      </c>
      <c r="W693" s="14">
        <f>_xlfn.LET(_xlpm.p,R693,_xlpm.q,T693,LOG(_xlpm.p/_xlpm.q))</f>
        <v>-4.5757490560675219E-2</v>
      </c>
      <c r="X693" s="2"/>
      <c r="AC693" s="2"/>
      <c r="AH693" s="2"/>
      <c r="AI693" s="2"/>
    </row>
    <row r="694" spans="1:35">
      <c r="A694" s="1" t="str">
        <f>_xlfn.LET(_xlpm.sep," : ",CONCATENATE(O694,_xlpm.sep,P694))</f>
        <v>~av~ : [əv]</v>
      </c>
      <c r="B694" s="1">
        <f>_xlfn.LET(_xlpm.d,$G694,_xlpm.k,_xlfn.CONCAT(LEFT(TRIM(B$1),1),"*"),COUNTIF(_xlpm.d,_xlpm.k))</f>
        <v>0</v>
      </c>
      <c r="C694" s="1">
        <f>_xlfn.LET(_xlpm.d,$G694,_xlpm.k,_xlfn.CONCAT(LEFT(TRIM(C$1),1),"*"),COUNTIF(_xlpm.d,_xlpm.k))</f>
        <v>0</v>
      </c>
      <c r="D694" s="1">
        <f>_xlfn.LET(_xlpm.d,$G694,_xlpm.k,_xlfn.CONCAT(LEFT(TRIM(D$1),1),"*"),COUNTIF(_xlpm.d,_xlpm.k))</f>
        <v>0</v>
      </c>
      <c r="E694" s="1">
        <f>LOG(F694+1,10)</f>
        <v>0.77815125038364352</v>
      </c>
      <c r="F694" s="7">
        <v>5</v>
      </c>
      <c r="G694" s="9" t="s">
        <v>1639</v>
      </c>
      <c r="H694" s="4">
        <f>F694/freq.sum.r6e</f>
        <v>3.9834289356277883E-4</v>
      </c>
      <c r="I694" s="1" t="str">
        <f>_xlfn.LET(_xlpm.sep,":",_xlpm.w,$G694,LEFT(_xlpm.w,FIND(_xlpm.sep,_xlpm.w)-1))</f>
        <v>əv</v>
      </c>
      <c r="J694" s="1" t="str">
        <f>_xlfn.LET(_xlpm.sep,":",_xlpm.w,$G694,RIGHT(_xlpm.w,LEN(_xlpm.w)-FIND(_xlpm.sep,_xlpm.w)))</f>
        <v>av</v>
      </c>
      <c r="K694" s="10">
        <f>_xlfn.LET(_xlpm.w,I694,LEN(_xlpm.w))</f>
        <v>2</v>
      </c>
      <c r="L694" s="10">
        <f>_xlfn.LET(_xlpm.w,J694,LEN(_xlpm.w))</f>
        <v>2</v>
      </c>
      <c r="M694" s="10">
        <f>_xlfn.LET(_xlpm.a,K694,_xlpm.b,L694,MAX(_xlpm.a,_xlpm.b))</f>
        <v>2</v>
      </c>
      <c r="N694" s="10">
        <f>_xlfn.LET(_xlpm.d,(K694,L694),MAX(_xlpm.d)-MIN(_xlpm.d))</f>
        <v>0</v>
      </c>
      <c r="O694" s="1" t="str">
        <f>_xlfn.LET(_xlpm.sep,":",_xlpm.w,$G694,_xlfn.CONCAT("~",RIGHT(_xlpm.w,LEN(_xlpm.w)-FIND(_xlpm.sep,_xlpm.w)),"~"))</f>
        <v>~av~</v>
      </c>
      <c r="P694" s="1" t="str">
        <f>_xlfn.LET(_xlpm.sep,":",_xlpm.w,$G694,_xlfn.CONCAT("[",LEFT(_xlpm.w,FIND(_xlpm.sep,_xlpm.w)-1),"]"))</f>
        <v>[əv]</v>
      </c>
      <c r="Q694" s="14" cm="1">
        <f t="array" ref="Q694">SUM(_xlfn._xlws.FILTER($H$2:$H$2300,_xlfn.MAP($O$2:$O$2300,_xlfn.LAMBDA(_xlpm.x,_xlpm.x=$O694))))</f>
        <v>1.673040152963671E-3</v>
      </c>
      <c r="R694" s="14">
        <f>$H694/Q694</f>
        <v>0.23809523809523811</v>
      </c>
      <c r="S694" s="14" cm="1">
        <f t="array" ref="S694">SUM(_xlfn._xlws.FILTER($H$2:$H$2300,_xlfn.MAP($P$2:$P$2300,_xlfn.LAMBDA(_xlpm.x,_xlpm.x=$P694))))</f>
        <v>1.5137029955385594E-3</v>
      </c>
      <c r="T694" s="14">
        <f>$H694/S694</f>
        <v>0.26315789473684215</v>
      </c>
      <c r="U694" s="14">
        <f>_xlfn.LET(_xlpm.freq,F694,_xlpm.size,M694+1,_xlpm.F,V694,LOG(1+_xlpm.freq)*LOG(1+_xlpm.size)*_xlpm.F)</f>
        <v>0.1171234337644549</v>
      </c>
      <c r="V694" s="14">
        <f>_xlfn.LET(_xlpm.a,T694,_xlpm.b,R694,2*_xlpm.a*_xlpm.b/(_xlpm.a+_xlpm.b))</f>
        <v>0.25</v>
      </c>
      <c r="W694" s="14">
        <f>_xlfn.LET(_xlpm.p,R694,_xlpm.q,T694,LOG(_xlpm.p/_xlpm.q))</f>
        <v>-4.3465693781090359E-2</v>
      </c>
      <c r="X694" s="2"/>
      <c r="AC694" s="2"/>
      <c r="AH694" s="2"/>
      <c r="AI694" s="2"/>
    </row>
    <row r="695" spans="1:35">
      <c r="A695" s="1" t="str">
        <f>_xlfn.LET(_xlpm.sep," : ",CONCATENATE(O695,_xlpm.sep,P695))</f>
        <v>~oy~ : [ɔɪ]</v>
      </c>
      <c r="B695" s="1">
        <f>_xlfn.LET(_xlpm.d,$G695,_xlpm.k,_xlfn.CONCAT(LEFT(TRIM(B$1),1),"*"),COUNTIF(_xlpm.d,_xlpm.k))</f>
        <v>0</v>
      </c>
      <c r="C695" s="1">
        <f>_xlfn.LET(_xlpm.d,$G695,_xlpm.k,_xlfn.CONCAT(LEFT(TRIM(C$1),1),"*"),COUNTIF(_xlpm.d,_xlpm.k))</f>
        <v>0</v>
      </c>
      <c r="D695" s="1">
        <f>_xlfn.LET(_xlpm.d,$G695,_xlpm.k,_xlfn.CONCAT(LEFT(TRIM(D$1),1),"*"),COUNTIF(_xlpm.d,_xlpm.k))</f>
        <v>0</v>
      </c>
      <c r="E695" s="1">
        <f>LOG(F695+1,10)</f>
        <v>1.301029995663981</v>
      </c>
      <c r="F695" s="7">
        <v>19</v>
      </c>
      <c r="G695" s="9" t="s">
        <v>1822</v>
      </c>
      <c r="H695" s="4">
        <f>F695/freq.sum.r6e</f>
        <v>1.5137029955385596E-3</v>
      </c>
      <c r="I695" s="1" t="str">
        <f>_xlfn.LET(_xlpm.sep,":",_xlpm.w,$G695,LEFT(_xlpm.w,FIND(_xlpm.sep,_xlpm.w)-1))</f>
        <v>ɔɪ</v>
      </c>
      <c r="J695" s="1" t="str">
        <f>_xlfn.LET(_xlpm.sep,":",_xlpm.w,$G695,RIGHT(_xlpm.w,LEN(_xlpm.w)-FIND(_xlpm.sep,_xlpm.w)))</f>
        <v>oy</v>
      </c>
      <c r="K695" s="10">
        <f>_xlfn.LET(_xlpm.w,I695,LEN(_xlpm.w))</f>
        <v>2</v>
      </c>
      <c r="L695" s="10">
        <f>_xlfn.LET(_xlpm.w,J695,LEN(_xlpm.w))</f>
        <v>2</v>
      </c>
      <c r="M695" s="10">
        <f>_xlfn.LET(_xlpm.a,K695,_xlpm.b,L695,MAX(_xlpm.a,_xlpm.b))</f>
        <v>2</v>
      </c>
      <c r="N695" s="10">
        <f>_xlfn.LET(_xlpm.d,(K695,L695),MAX(_xlpm.d)-MIN(_xlpm.d))</f>
        <v>0</v>
      </c>
      <c r="O695" s="1" t="str">
        <f>_xlfn.LET(_xlpm.sep,":",_xlpm.w,$G695,_xlfn.CONCAT("~",RIGHT(_xlpm.w,LEN(_xlpm.w)-FIND(_xlpm.sep,_xlpm.w)),"~"))</f>
        <v>~oy~</v>
      </c>
      <c r="P695" s="1" t="str">
        <f>_xlfn.LET(_xlpm.sep,":",_xlpm.w,$G695,_xlfn.CONCAT("[",LEFT(_xlpm.w,FIND(_xlpm.sep,_xlpm.w)-1),"]"))</f>
        <v>[ɔɪ]</v>
      </c>
      <c r="Q695" s="14" cm="1">
        <f t="array" ref="Q695">SUM(_xlfn._xlws.FILTER($H$2:$H$2302,_xlfn.MAP($O$2:$O$2302,_xlfn.LAMBDA(_xlpm.x,_xlpm.x=$O695))))</f>
        <v>1.673040152963671E-3</v>
      </c>
      <c r="R695" s="14">
        <f>$H695/Q695</f>
        <v>0.90476190476190488</v>
      </c>
      <c r="S695" s="14" cm="1">
        <f t="array" ref="S695">SUM(_xlfn._xlws.FILTER($H$2:$H$2302,_xlfn.MAP($P$2:$P$2302,_xlfn.LAMBDA(_xlpm.x,_xlpm.x=$P695))))</f>
        <v>1.5137029955385596E-3</v>
      </c>
      <c r="T695" s="14">
        <f>$H695/S695</f>
        <v>1</v>
      </c>
      <c r="U695" s="14">
        <f>_xlfn.LET(_xlpm.freq,F695,_xlpm.size,M695+1,_xlpm.F,V695,LOG(1+_xlpm.freq)*LOG(1+_xlpm.size)*_xlpm.F)</f>
        <v>0.74413320251153181</v>
      </c>
      <c r="V695" s="14">
        <f>_xlfn.LET(_xlpm.a,T695,_xlpm.b,R695,2*_xlpm.a*_xlpm.b/(_xlpm.a+_xlpm.b))</f>
        <v>0.95000000000000007</v>
      </c>
      <c r="W695" s="14">
        <f>_xlfn.LET(_xlpm.p,R695,_xlpm.q,T695,LOG(_xlpm.p/_xlpm.q))</f>
        <v>-4.3465693781090248E-2</v>
      </c>
      <c r="X695" s="2"/>
      <c r="AC695" s="2"/>
      <c r="AH695" s="2"/>
      <c r="AI695" s="2"/>
    </row>
    <row r="696" spans="1:35">
      <c r="A696" s="1" t="str">
        <f>_xlfn.LET(_xlpm.sep," : ",CONCATENATE(O696,_xlpm.sep,P696))</f>
        <v>~ig~ : [ɪɡ]</v>
      </c>
      <c r="B696" s="1">
        <f>_xlfn.LET(_xlpm.d,$G696,_xlpm.k,_xlfn.CONCAT(LEFT(TRIM(B$1),1),"*"),COUNTIF(_xlpm.d,_xlpm.k))</f>
        <v>0</v>
      </c>
      <c r="C696" s="1">
        <f>_xlfn.LET(_xlpm.d,$G696,_xlpm.k,_xlfn.CONCAT(LEFT(TRIM(C$1),1),"*"),COUNTIF(_xlpm.d,_xlpm.k))</f>
        <v>0</v>
      </c>
      <c r="D696" s="1">
        <f>_xlfn.LET(_xlpm.d,$G696,_xlpm.k,_xlfn.CONCAT(LEFT(TRIM(D$1),1),"*"),COUNTIF(_xlpm.d,_xlpm.k))</f>
        <v>0</v>
      </c>
      <c r="E696" s="1">
        <f>LOG(F696+1,10)</f>
        <v>1.0413926851582249</v>
      </c>
      <c r="F696" s="7">
        <v>10</v>
      </c>
      <c r="G696" s="9" t="s">
        <v>1779</v>
      </c>
      <c r="H696" s="4">
        <f>F696/freq.sum.r6e</f>
        <v>7.9668578712555765E-4</v>
      </c>
      <c r="I696" s="4" t="str">
        <f>_xlfn.LET(_xlpm.sep,":",_xlpm.w,$G696,LEFT(_xlpm.w,FIND(_xlpm.sep,_xlpm.w)-1))</f>
        <v>ɪɡ</v>
      </c>
      <c r="J696" s="4" t="str">
        <f>_xlfn.LET(_xlpm.sep,":",_xlpm.w,$G696,RIGHT(_xlpm.w,LEN(_xlpm.w)-FIND(_xlpm.sep,_xlpm.w)))</f>
        <v>ig</v>
      </c>
      <c r="K696" s="10">
        <f>_xlfn.LET(_xlpm.w,I696,LEN(_xlpm.w))</f>
        <v>2</v>
      </c>
      <c r="L696" s="10">
        <f>_xlfn.LET(_xlpm.w,J696,LEN(_xlpm.w))</f>
        <v>2</v>
      </c>
      <c r="M696" s="10">
        <f>_xlfn.LET(_xlpm.a,K696,_xlpm.b,L696,MAX(_xlpm.a,_xlpm.b))</f>
        <v>2</v>
      </c>
      <c r="N696" s="10">
        <f>_xlfn.LET(_xlpm.d,(K696,L696),MAX(_xlpm.d)-MIN(_xlpm.d))</f>
        <v>0</v>
      </c>
      <c r="O696" s="1" t="str">
        <f>_xlfn.LET(_xlpm.sep,":",_xlpm.w,$G696,_xlfn.CONCAT("~",RIGHT(_xlpm.w,LEN(_xlpm.w)-FIND(_xlpm.sep,_xlpm.w)),"~"))</f>
        <v>~ig~</v>
      </c>
      <c r="P696" s="1" t="str">
        <f>_xlfn.LET(_xlpm.sep,":",_xlpm.w,$G696,_xlfn.CONCAT("[",LEFT(_xlpm.w,FIND(_xlpm.sep,_xlpm.w)-1),"]"))</f>
        <v>[ɪɡ]</v>
      </c>
      <c r="Q696" s="14" cm="1">
        <f t="array" ref="Q696">SUM(_xlfn._xlws.FILTER($H$2:$H$2300,_xlfn.MAP($O$2:$O$2300,_xlfn.LAMBDA(_xlpm.x,_xlpm.x=$O696))))</f>
        <v>1.7527087316762267E-3</v>
      </c>
      <c r="R696" s="14">
        <f>$H696/Q696</f>
        <v>0.45454545454545459</v>
      </c>
      <c r="S696" s="14" cm="1">
        <f t="array" ref="S696">SUM(_xlfn._xlws.FILTER($H$2:$H$2300,_xlfn.MAP($P$2:$P$2300,_xlfn.LAMBDA(_xlpm.x,_xlpm.x=$P696))))</f>
        <v>1.5933715742511153E-3</v>
      </c>
      <c r="T696" s="14">
        <f>$H696/S696</f>
        <v>0.5</v>
      </c>
      <c r="U696" s="14">
        <f>_xlfn.LET(_xlpm.freq,F696,_xlpm.size,M696+1,_xlpm.F,V696,LOG(1+_xlpm.freq)*LOG(1+_xlpm.size)*_xlpm.F)</f>
        <v>0.29856231952160217</v>
      </c>
      <c r="V696" s="14">
        <f>_xlfn.LET(_xlpm.a,T696,_xlpm.b,R696,2*_xlpm.a*_xlpm.b/(_xlpm.a+_xlpm.b))</f>
        <v>0.47619047619047622</v>
      </c>
      <c r="W696" s="14">
        <f>_xlfn.LET(_xlpm.p,R696,_xlpm.q,T696,LOG(_xlpm.p/_xlpm.q))</f>
        <v>-4.1392685158225001E-2</v>
      </c>
      <c r="X696" s="2"/>
      <c r="AC696" s="2"/>
      <c r="AH696" s="2"/>
      <c r="AI696" s="2"/>
    </row>
    <row r="697" spans="1:35">
      <c r="A697" s="1" t="str">
        <f>_xlfn.LET(_xlpm.sep," : ",CONCATENATE(O697,_xlpm.sep,P697))</f>
        <v>~r~ : [ɹ]</v>
      </c>
      <c r="B697" s="1">
        <f>_xlfn.LET(_xlpm.d,$G697,_xlpm.k,_xlfn.CONCAT(LEFT(TRIM(B$1),1),"*"),COUNTIF(_xlpm.d,_xlpm.k))</f>
        <v>1</v>
      </c>
      <c r="C697" s="1">
        <f>_xlfn.LET(_xlpm.d,$G697,_xlpm.k,_xlfn.CONCAT(LEFT(TRIM(C$1),1),"*"),COUNTIF(_xlpm.d,_xlpm.k))</f>
        <v>0</v>
      </c>
      <c r="D697" s="1">
        <f>_xlfn.LET(_xlpm.d,$G697,_xlpm.k,_xlfn.CONCAT(LEFT(TRIM(D$1),1),"*"),COUNTIF(_xlpm.d,_xlpm.k))</f>
        <v>0</v>
      </c>
      <c r="E697" s="1">
        <f>LOG(F697+1,10)</f>
        <v>2.3710678622717358</v>
      </c>
      <c r="F697" s="7">
        <v>234</v>
      </c>
      <c r="G697" s="9" t="s">
        <v>790</v>
      </c>
      <c r="H697" s="4">
        <f>F697/freq.sum.r6e</f>
        <v>1.8642447418738051E-2</v>
      </c>
      <c r="I697" s="1" t="str">
        <f>_xlfn.LET(_xlpm.sep,":",_xlpm.w,$G697,LEFT(_xlpm.w,FIND(_xlpm.sep,_xlpm.w)-1))</f>
        <v>ɹ</v>
      </c>
      <c r="J697" s="1" t="str">
        <f>_xlfn.LET(_xlpm.sep,":",_xlpm.w,$G697,RIGHT(_xlpm.w,LEN(_xlpm.w)-FIND(_xlpm.sep,_xlpm.w)))</f>
        <v>r</v>
      </c>
      <c r="K697" s="10">
        <f>_xlfn.LET(_xlpm.w,I697,LEN(_xlpm.w))</f>
        <v>1</v>
      </c>
      <c r="L697" s="10">
        <f>_xlfn.LET(_xlpm.w,J697,LEN(_xlpm.w))</f>
        <v>1</v>
      </c>
      <c r="M697" s="10">
        <f>_xlfn.LET(_xlpm.a,K697,_xlpm.b,L697,MAX(_xlpm.a,_xlpm.b))</f>
        <v>1</v>
      </c>
      <c r="N697" s="10">
        <f>_xlfn.LET(_xlpm.d,(K697,L697),MAX(_xlpm.d)-MIN(_xlpm.d))</f>
        <v>0</v>
      </c>
      <c r="O697" s="1" t="str">
        <f>_xlfn.LET(_xlpm.sep,":",_xlpm.w,$G697,_xlfn.CONCAT("~",RIGHT(_xlpm.w,LEN(_xlpm.w)-FIND(_xlpm.sep,_xlpm.w)),"~"))</f>
        <v>~r~</v>
      </c>
      <c r="P697" s="1" t="str">
        <f>_xlfn.LET(_xlpm.sep,":",_xlpm.w,$G697,_xlfn.CONCAT("[",LEFT(_xlpm.w,FIND(_xlpm.sep,_xlpm.w)-1),"]"))</f>
        <v>[ɹ]</v>
      </c>
      <c r="Q697" s="14" cm="1">
        <f t="array" ref="Q697">SUM(_xlfn._xlws.FILTER($H$2:$H$2302,_xlfn.MAP($O$2:$O$2302,_xlfn.LAMBDA(_xlpm.x,_xlpm.x=$O697))))</f>
        <v>2.1669853409815167E-2</v>
      </c>
      <c r="R697" s="14">
        <f>$H697/Q697</f>
        <v>0.86029411764705899</v>
      </c>
      <c r="S697" s="14" cm="1">
        <f t="array" ref="S697">SUM(_xlfn._xlws.FILTER($H$2:$H$2302,_xlfn.MAP($P$2:$P$2302,_xlfn.LAMBDA(_xlpm.x,_xlpm.x=$P697))))</f>
        <v>1.9757807520713828E-2</v>
      </c>
      <c r="T697" s="14">
        <f>$H697/S697</f>
        <v>0.94354838709677435</v>
      </c>
      <c r="U697" s="14">
        <f>_xlfn.LET(_xlpm.freq,F697,_xlpm.size,M697+1,_xlpm.F,V697,LOG(1+_xlpm.freq)*LOG(1+_xlpm.size)*_xlpm.F)</f>
        <v>1.0181581861253028</v>
      </c>
      <c r="V697" s="14">
        <f>_xlfn.LET(_xlpm.a,T697,_xlpm.b,R697,2*_xlpm.a*_xlpm.b/(_xlpm.a+_xlpm.b))</f>
        <v>0.90000000000000013</v>
      </c>
      <c r="W697" s="14">
        <f>_xlfn.LET(_xlpm.p,R697,_xlpm.q,T697,LOG(_xlpm.p/_xlpm.q))</f>
        <v>-4.0117223207982451E-2</v>
      </c>
      <c r="X697" s="2"/>
      <c r="AC697" s="2"/>
      <c r="AH697" s="2"/>
      <c r="AI697" s="2"/>
    </row>
    <row r="698" spans="1:35">
      <c r="A698" s="1" t="str">
        <f>_xlfn.LET(_xlpm.sep," : ",CONCATENATE(O698,_xlpm.sep,P698))</f>
        <v>~ud~ : [ud]</v>
      </c>
      <c r="B698" s="1">
        <f>_xlfn.LET(_xlpm.d,$G698,_xlpm.k,_xlfn.CONCAT(LEFT(TRIM(B$1),1),"*"),COUNTIF(_xlpm.d,_xlpm.k))</f>
        <v>0</v>
      </c>
      <c r="C698" s="1">
        <f>_xlfn.LET(_xlpm.d,$G698,_xlpm.k,_xlfn.CONCAT(LEFT(TRIM(C$1),1),"*"),COUNTIF(_xlpm.d,_xlpm.k))</f>
        <v>0</v>
      </c>
      <c r="D698" s="1">
        <f>_xlfn.LET(_xlpm.d,$G698,_xlpm.k,_xlfn.CONCAT(LEFT(TRIM(D$1),1),"*"),COUNTIF(_xlpm.d,_xlpm.k))</f>
        <v>0</v>
      </c>
      <c r="E698" s="1">
        <f>LOG(F698+1,10)</f>
        <v>0.95424250943932487</v>
      </c>
      <c r="F698" s="7">
        <v>8</v>
      </c>
      <c r="G698" s="9" t="s">
        <v>276</v>
      </c>
      <c r="H698" s="4">
        <f>F698/freq.sum.r6e</f>
        <v>6.3734862970044612E-4</v>
      </c>
      <c r="I698" s="1" t="str">
        <f>_xlfn.LET(_xlpm.sep,":",_xlpm.w,$G698,LEFT(_xlpm.w,FIND(_xlpm.sep,_xlpm.w)-1))</f>
        <v>ud</v>
      </c>
      <c r="J698" s="1" t="str">
        <f>_xlfn.LET(_xlpm.sep,":",_xlpm.w,$G698,RIGHT(_xlpm.w,LEN(_xlpm.w)-FIND(_xlpm.sep,_xlpm.w)))</f>
        <v>ud</v>
      </c>
      <c r="K698" s="10">
        <f>_xlfn.LET(_xlpm.w,I698,LEN(_xlpm.w))</f>
        <v>2</v>
      </c>
      <c r="L698" s="10">
        <f>_xlfn.LET(_xlpm.w,J698,LEN(_xlpm.w))</f>
        <v>2</v>
      </c>
      <c r="M698" s="10">
        <f>_xlfn.LET(_xlpm.a,K698,_xlpm.b,L698,MAX(_xlpm.a,_xlpm.b))</f>
        <v>2</v>
      </c>
      <c r="N698" s="10">
        <f>_xlfn.LET(_xlpm.d,(K698,L698),MAX(_xlpm.d)-MIN(_xlpm.d))</f>
        <v>0</v>
      </c>
      <c r="O698" s="1" t="str">
        <f>_xlfn.LET(_xlpm.sep,":",_xlpm.w,$G698,_xlfn.CONCAT("~",RIGHT(_xlpm.w,LEN(_xlpm.w)-FIND(_xlpm.sep,_xlpm.w)),"~"))</f>
        <v>~ud~</v>
      </c>
      <c r="P698" s="1" t="str">
        <f>_xlfn.LET(_xlpm.sep,":",_xlpm.w,$G698,_xlfn.CONCAT("[",LEFT(_xlpm.w,FIND(_xlpm.sep,_xlpm.w)-1),"]"))</f>
        <v>[ud]</v>
      </c>
      <c r="Q698" s="14" cm="1">
        <f t="array" ref="Q698">SUM(_xlfn._xlws.FILTER($H$2:$H$2302,_xlfn.MAP($O$2:$O$2302,_xlfn.LAMBDA(_xlpm.x,_xlpm.x=$O698))))</f>
        <v>9.5602294455066918E-4</v>
      </c>
      <c r="R698" s="14">
        <f>$H698/Q698</f>
        <v>0.66666666666666663</v>
      </c>
      <c r="S698" s="14" cm="1">
        <f t="array" ref="S698">SUM(_xlfn._xlws.FILTER($H$2:$H$2302,_xlfn.MAP($P$2:$P$2302,_xlfn.LAMBDA(_xlpm.x,_xlpm.x=$P698))))</f>
        <v>8.7635436583811336E-4</v>
      </c>
      <c r="T698" s="14">
        <f>$H698/S698</f>
        <v>0.72727272727272729</v>
      </c>
      <c r="U698" s="14">
        <f>_xlfn.LET(_xlpm.freq,F698,_xlpm.size,M698+1,_xlpm.F,V698,LOG(1+_xlpm.freq)*LOG(1+_xlpm.size)*_xlpm.F)</f>
        <v>0.39965999092717425</v>
      </c>
      <c r="V698" s="14">
        <f>_xlfn.LET(_xlpm.a,T698,_xlpm.b,R698,2*_xlpm.a*_xlpm.b/(_xlpm.a+_xlpm.b))</f>
        <v>0.69565217391304346</v>
      </c>
      <c r="W698" s="14">
        <f>_xlfn.LET(_xlpm.p,R698,_xlpm.q,T698,LOG(_xlpm.p/_xlpm.q))</f>
        <v>-3.7788560889399803E-2</v>
      </c>
      <c r="X698" s="2"/>
      <c r="AC698" s="2"/>
      <c r="AH698" s="2"/>
      <c r="AI698" s="2"/>
    </row>
    <row r="699" spans="1:35">
      <c r="A699" s="1" t="str">
        <f>_xlfn.LET(_xlpm.sep," : ",CONCATENATE(O699,_xlpm.sep,P699))</f>
        <v>~sw~ : [sw]</v>
      </c>
      <c r="B699" s="1">
        <f>_xlfn.LET(_xlpm.d,$G699,_xlpm.k,_xlfn.CONCAT(LEFT(TRIM(B$1),1),"*"),COUNTIF(_xlpm.d,_xlpm.k))</f>
        <v>0</v>
      </c>
      <c r="C699" s="1">
        <f>_xlfn.LET(_xlpm.d,$G699,_xlpm.k,_xlfn.CONCAT(LEFT(TRIM(C$1),1),"*"),COUNTIF(_xlpm.d,_xlpm.k))</f>
        <v>0</v>
      </c>
      <c r="D699" s="1">
        <f>_xlfn.LET(_xlpm.d,$G699,_xlpm.k,_xlfn.CONCAT(LEFT(TRIM(D$1),1),"*"),COUNTIF(_xlpm.d,_xlpm.k))</f>
        <v>0</v>
      </c>
      <c r="E699" s="1">
        <f>LOG(F699+1,10)</f>
        <v>1.0791812460476247</v>
      </c>
      <c r="F699" s="7">
        <v>11</v>
      </c>
      <c r="G699" s="9" t="s">
        <v>341</v>
      </c>
      <c r="H699" s="4">
        <f>F699/freq.sum.r6e</f>
        <v>8.7635436583811347E-4</v>
      </c>
      <c r="I699" s="1" t="str">
        <f>_xlfn.LET(_xlpm.sep,":",_xlpm.w,$G699,LEFT(_xlpm.w,FIND(_xlpm.sep,_xlpm.w)-1))</f>
        <v>sw</v>
      </c>
      <c r="J699" s="1" t="str">
        <f>_xlfn.LET(_xlpm.sep,":",_xlpm.w,$G699,RIGHT(_xlpm.w,LEN(_xlpm.w)-FIND(_xlpm.sep,_xlpm.w)))</f>
        <v>sw</v>
      </c>
      <c r="K699" s="10">
        <f>_xlfn.LET(_xlpm.w,I699,LEN(_xlpm.w))</f>
        <v>2</v>
      </c>
      <c r="L699" s="10">
        <f>_xlfn.LET(_xlpm.w,J699,LEN(_xlpm.w))</f>
        <v>2</v>
      </c>
      <c r="M699" s="10">
        <f>_xlfn.LET(_xlpm.a,K699,_xlpm.b,L699,MAX(_xlpm.a,_xlpm.b))</f>
        <v>2</v>
      </c>
      <c r="N699" s="10">
        <f>_xlfn.LET(_xlpm.d,(K699,L699),MAX(_xlpm.d)-MIN(_xlpm.d))</f>
        <v>0</v>
      </c>
      <c r="O699" s="1" t="str">
        <f>_xlfn.LET(_xlpm.sep,":",_xlpm.w,$G699,_xlfn.CONCAT("~",RIGHT(_xlpm.w,LEN(_xlpm.w)-FIND(_xlpm.sep,_xlpm.w)),"~"))</f>
        <v>~sw~</v>
      </c>
      <c r="P699" s="1" t="str">
        <f>_xlfn.LET(_xlpm.sep,":",_xlpm.w,$G699,_xlfn.CONCAT("[",LEFT(_xlpm.w,FIND(_xlpm.sep,_xlpm.w)-1),"]"))</f>
        <v>[sw]</v>
      </c>
      <c r="Q699" s="14" cm="1">
        <f t="array" ref="Q699">SUM(_xlfn._xlws.FILTER($H$2:$H$2300,_xlfn.MAP($O$2:$O$2300,_xlfn.LAMBDA(_xlpm.x,_xlpm.x=$O699))))</f>
        <v>9.5602294455066918E-4</v>
      </c>
      <c r="R699" s="14">
        <f>$H699/Q699</f>
        <v>0.91666666666666674</v>
      </c>
      <c r="S699" s="14" cm="1">
        <f t="array" ref="S699">SUM(_xlfn._xlws.FILTER($H$2:$H$2300,_xlfn.MAP($P$2:$P$2300,_xlfn.LAMBDA(_xlpm.x,_xlpm.x=$P699))))</f>
        <v>8.7635436583811347E-4</v>
      </c>
      <c r="T699" s="14">
        <f>$H699/S699</f>
        <v>1</v>
      </c>
      <c r="U699" s="14">
        <f>_xlfn.LET(_xlpm.freq,F699,_xlpm.size,M699+1,_xlpm.F,V699,LOG(1+_xlpm.freq)*LOG(1+_xlpm.size)*_xlpm.F)</f>
        <v>0.62148264069600512</v>
      </c>
      <c r="V699" s="14">
        <f>_xlfn.LET(_xlpm.a,T699,_xlpm.b,R699,2*_xlpm.a*_xlpm.b/(_xlpm.a+_xlpm.b))</f>
        <v>0.95652173913043481</v>
      </c>
      <c r="W699" s="14">
        <f>_xlfn.LET(_xlpm.p,R699,_xlpm.q,T699,LOG(_xlpm.p/_xlpm.q))</f>
        <v>-3.7788560889399754E-2</v>
      </c>
      <c r="X699" s="2"/>
      <c r="AC699" s="2"/>
      <c r="AH699" s="2"/>
      <c r="AI699" s="2"/>
    </row>
    <row r="700" spans="1:35">
      <c r="A700" s="1" t="str">
        <f>_xlfn.LET(_xlpm.sep," : ",CONCATENATE(O700,_xlpm.sep,P700))</f>
        <v>~ork~ : [ɜɹk]</v>
      </c>
      <c r="B700" s="1">
        <f>_xlfn.LET(_xlpm.d,$G700,_xlpm.k,_xlfn.CONCAT(LEFT(TRIM(B$1),1),"*"),COUNTIF(_xlpm.d,_xlpm.k))</f>
        <v>0</v>
      </c>
      <c r="C700" s="1">
        <f>_xlfn.LET(_xlpm.d,$G700,_xlpm.k,_xlfn.CONCAT(LEFT(TRIM(C$1),1),"*"),COUNTIF(_xlpm.d,_xlpm.k))</f>
        <v>0</v>
      </c>
      <c r="D700" s="1">
        <f>_xlfn.LET(_xlpm.d,$G700,_xlpm.k,_xlfn.CONCAT(LEFT(TRIM(D$1),1),"*"),COUNTIF(_xlpm.d,_xlpm.k))</f>
        <v>0</v>
      </c>
      <c r="E700" s="1">
        <f>LOG(F700+1,10)</f>
        <v>1</v>
      </c>
      <c r="F700" s="7">
        <v>9</v>
      </c>
      <c r="G700" s="9" t="s">
        <v>1909</v>
      </c>
      <c r="H700" s="4">
        <f>F700/freq.sum.r6e</f>
        <v>7.1701720841300194E-4</v>
      </c>
      <c r="I700" s="4" t="str">
        <f>_xlfn.LET(_xlpm.sep,":",_xlpm.w,$G700,LEFT(_xlpm.w,FIND(_xlpm.sep,_xlpm.w)-1))</f>
        <v>ɜɹk</v>
      </c>
      <c r="J700" s="4" t="str">
        <f>_xlfn.LET(_xlpm.sep,":",_xlpm.w,$G700,RIGHT(_xlpm.w,LEN(_xlpm.w)-FIND(_xlpm.sep,_xlpm.w)))</f>
        <v>ork</v>
      </c>
      <c r="K700" s="10">
        <f>_xlfn.LET(_xlpm.w,I700,LEN(_xlpm.w))</f>
        <v>3</v>
      </c>
      <c r="L700" s="10">
        <f>_xlfn.LET(_xlpm.w,J700,LEN(_xlpm.w))</f>
        <v>3</v>
      </c>
      <c r="M700" s="10">
        <f>_xlfn.LET(_xlpm.a,K700,_xlpm.b,L700,MAX(_xlpm.a,_xlpm.b))</f>
        <v>3</v>
      </c>
      <c r="N700" s="10">
        <f>_xlfn.LET(_xlpm.d,(K700,L700),MAX(_xlpm.d)-MIN(_xlpm.d))</f>
        <v>0</v>
      </c>
      <c r="O700" s="1" t="str">
        <f>_xlfn.LET(_xlpm.sep,":",_xlpm.w,$G700,_xlfn.CONCAT("~",RIGHT(_xlpm.w,LEN(_xlpm.w)-FIND(_xlpm.sep,_xlpm.w)),"~"))</f>
        <v>~ork~</v>
      </c>
      <c r="P700" s="1" t="str">
        <f>_xlfn.LET(_xlpm.sep,":",_xlpm.w,$G700,_xlfn.CONCAT("[",LEFT(_xlpm.w,FIND(_xlpm.sep,_xlpm.w)-1),"]"))</f>
        <v>[ɜɹk]</v>
      </c>
      <c r="Q700" s="14" cm="1">
        <f t="array" ref="Q700">SUM(_xlfn._xlws.FILTER($H$2:$H$2300,_xlfn.MAP($O$2:$O$2300,_xlfn.LAMBDA(_xlpm.x,_xlpm.x=$O700))))</f>
        <v>1.0356915232632249E-3</v>
      </c>
      <c r="R700" s="14">
        <f>$H700/Q700</f>
        <v>0.6923076923076924</v>
      </c>
      <c r="S700" s="14" cm="1">
        <f t="array" ref="S700">SUM(_xlfn._xlws.FILTER($H$2:$H$2300,_xlfn.MAP($P$2:$P$2300,_xlfn.LAMBDA(_xlpm.x,_xlpm.x=$P700))))</f>
        <v>9.5602294455066918E-4</v>
      </c>
      <c r="T700" s="14">
        <f>$H700/S700</f>
        <v>0.75000000000000011</v>
      </c>
      <c r="U700" s="14">
        <f>_xlfn.LET(_xlpm.freq,F700,_xlpm.size,M700+1,_xlpm.F,V700,LOG(1+_xlpm.freq)*LOG(1+_xlpm.size)*_xlpm.F)</f>
        <v>0.5032584031219336</v>
      </c>
      <c r="V700" s="14">
        <f>_xlfn.LET(_xlpm.a,T700,_xlpm.b,R700,2*_xlpm.a*_xlpm.b/(_xlpm.a+_xlpm.b))</f>
        <v>0.72000000000000008</v>
      </c>
      <c r="W700" s="14">
        <f>_xlfn.LET(_xlpm.p,R700,_xlpm.q,T700,LOG(_xlpm.p/_xlpm.q))</f>
        <v>-3.4762106259211972E-2</v>
      </c>
      <c r="X700" s="2"/>
      <c r="AC700" s="2"/>
      <c r="AH700" s="2"/>
      <c r="AI700" s="2"/>
    </row>
    <row r="701" spans="1:35">
      <c r="A701" s="1" t="str">
        <f>_xlfn.LET(_xlpm.sep," : ",CONCATENATE(O701,_xlpm.sep,P701))</f>
        <v>~c~ : [s]</v>
      </c>
      <c r="B701" s="1">
        <f>_xlfn.LET(_xlpm.d,$G701,_xlpm.k,_xlfn.CONCAT(LEFT(TRIM(B$1),1),"*"),COUNTIF(_xlpm.d,_xlpm.k))</f>
        <v>0</v>
      </c>
      <c r="C701" s="1">
        <f>_xlfn.LET(_xlpm.d,$G701,_xlpm.k,_xlfn.CONCAT(LEFT(TRIM(C$1),1),"*"),COUNTIF(_xlpm.d,_xlpm.k))</f>
        <v>0</v>
      </c>
      <c r="D701" s="1">
        <f>_xlfn.LET(_xlpm.d,$G701,_xlpm.k,_xlfn.CONCAT(LEFT(TRIM(D$1),1),"*"),COUNTIF(_xlpm.d,_xlpm.k))</f>
        <v>0</v>
      </c>
      <c r="E701" s="1">
        <f>LOG(F701+1,10)</f>
        <v>1.4623979978989561</v>
      </c>
      <c r="F701" s="7">
        <v>28</v>
      </c>
      <c r="G701" s="9" t="s">
        <v>251</v>
      </c>
      <c r="H701" s="4">
        <f>F701/freq.sum.r6e</f>
        <v>2.2307202039515616E-3</v>
      </c>
      <c r="I701" s="1" t="str">
        <f>_xlfn.LET(_xlpm.sep,":",_xlpm.w,$G701,LEFT(_xlpm.w,FIND(_xlpm.sep,_xlpm.w)-1))</f>
        <v>s</v>
      </c>
      <c r="J701" s="1" t="str">
        <f>_xlfn.LET(_xlpm.sep,":",_xlpm.w,$G701,RIGHT(_xlpm.w,LEN(_xlpm.w)-FIND(_xlpm.sep,_xlpm.w)))</f>
        <v>c</v>
      </c>
      <c r="K701" s="10">
        <f>_xlfn.LET(_xlpm.w,I701,LEN(_xlpm.w))</f>
        <v>1</v>
      </c>
      <c r="L701" s="10">
        <f>_xlfn.LET(_xlpm.w,J701,LEN(_xlpm.w))</f>
        <v>1</v>
      </c>
      <c r="M701" s="10">
        <f>_xlfn.LET(_xlpm.a,K701,_xlpm.b,L701,MAX(_xlpm.a,_xlpm.b))</f>
        <v>1</v>
      </c>
      <c r="N701" s="10">
        <f>_xlfn.LET(_xlpm.d,(K701,L701),MAX(_xlpm.d)-MIN(_xlpm.d))</f>
        <v>0</v>
      </c>
      <c r="O701" s="1" t="str">
        <f>_xlfn.LET(_xlpm.sep,":",_xlpm.w,$G701,_xlfn.CONCAT("~",RIGHT(_xlpm.w,LEN(_xlpm.w)-FIND(_xlpm.sep,_xlpm.w)),"~"))</f>
        <v>~c~</v>
      </c>
      <c r="P701" s="1" t="str">
        <f>_xlfn.LET(_xlpm.sep,":",_xlpm.w,$G701,_xlfn.CONCAT("[",LEFT(_xlpm.w,FIND(_xlpm.sep,_xlpm.w)-1),"]"))</f>
        <v>[s]</v>
      </c>
      <c r="Q701" s="14" cm="1">
        <f t="array" ref="Q701">SUM(_xlfn._xlws.FILTER($H$2:$H$2302,_xlfn.MAP($O$2:$O$2302,_xlfn.LAMBDA(_xlpm.x,_xlpm.x=$O701))))</f>
        <v>2.3342893562778841E-2</v>
      </c>
      <c r="R701" s="14">
        <f>$H701/Q701</f>
        <v>9.556313993174062E-2</v>
      </c>
      <c r="S701" s="14" cm="1">
        <f t="array" ref="S701">SUM(_xlfn._xlws.FILTER($H$2:$H$2302,_xlfn.MAP($P$2:$P$2302,_xlfn.LAMBDA(_xlpm.x,_xlpm.x=$P701))))</f>
        <v>2.1590184831102616E-2</v>
      </c>
      <c r="T701" s="14">
        <f>$H701/S701</f>
        <v>0.10332103321033209</v>
      </c>
      <c r="U701" s="14">
        <f>_xlfn.LET(_xlpm.freq,F701,_xlpm.size,M701+1,_xlpm.F,V701,LOG(1+_xlpm.freq)*LOG(1+_xlpm.size)*_xlpm.F)</f>
        <v>6.9279264873751842E-2</v>
      </c>
      <c r="V701" s="14">
        <f>_xlfn.LET(_xlpm.a,T701,_xlpm.b,R701,2*_xlpm.a*_xlpm.b/(_xlpm.a+_xlpm.b))</f>
        <v>9.9290780141843962E-2</v>
      </c>
      <c r="W701" s="14">
        <f>_xlfn.LET(_xlpm.p,R701,_xlpm.q,T701,LOG(_xlpm.p/_xlpm.q))</f>
        <v>-3.3898329479703629E-2</v>
      </c>
      <c r="X701" s="2"/>
      <c r="AC701" s="2"/>
      <c r="AH701" s="2"/>
      <c r="AI701" s="2"/>
    </row>
    <row r="702" spans="1:35">
      <c r="A702" s="1" t="str">
        <f>_xlfn.LET(_xlpm.sep," : ",CONCATENATE(O702,_xlpm.sep,P702))</f>
        <v>~id~ : [aɪd]</v>
      </c>
      <c r="B702" s="1">
        <f>_xlfn.LET(_xlpm.d,$G702,_xlpm.k,_xlfn.CONCAT(LEFT(TRIM(B$1),1),"*"),COUNTIF(_xlpm.d,_xlpm.k))</f>
        <v>0</v>
      </c>
      <c r="C702" s="1">
        <f>_xlfn.LET(_xlpm.d,$G702,_xlpm.k,_xlfn.CONCAT(LEFT(TRIM(C$1),1),"*"),COUNTIF(_xlpm.d,_xlpm.k))</f>
        <v>0</v>
      </c>
      <c r="D702" s="1">
        <f>_xlfn.LET(_xlpm.d,$G702,_xlpm.k,_xlfn.CONCAT(LEFT(TRIM(D$1),1),"*"),COUNTIF(_xlpm.d,_xlpm.k))</f>
        <v>0</v>
      </c>
      <c r="E702" s="1">
        <f>LOG(F702+1,10)</f>
        <v>1.0791812460476247</v>
      </c>
      <c r="F702" s="7">
        <v>11</v>
      </c>
      <c r="G702" s="9" t="s">
        <v>397</v>
      </c>
      <c r="H702" s="4">
        <f>F702/freq.sum.r6e</f>
        <v>8.7635436583811347E-4</v>
      </c>
      <c r="I702" s="1" t="str">
        <f>_xlfn.LET(_xlpm.sep,":",_xlpm.w,$G702,LEFT(_xlpm.w,FIND(_xlpm.sep,_xlpm.w)-1))</f>
        <v>aɪd</v>
      </c>
      <c r="J702" s="1" t="str">
        <f>_xlfn.LET(_xlpm.sep,":",_xlpm.w,$G702,RIGHT(_xlpm.w,LEN(_xlpm.w)-FIND(_xlpm.sep,_xlpm.w)))</f>
        <v>id</v>
      </c>
      <c r="K702" s="10">
        <f>_xlfn.LET(_xlpm.w,I702,LEN(_xlpm.w))</f>
        <v>3</v>
      </c>
      <c r="L702" s="10">
        <f>_xlfn.LET(_xlpm.w,J702,LEN(_xlpm.w))</f>
        <v>2</v>
      </c>
      <c r="M702" s="10">
        <f>_xlfn.LET(_xlpm.a,K702,_xlpm.b,L702,MAX(_xlpm.a,_xlpm.b))</f>
        <v>3</v>
      </c>
      <c r="N702" s="10">
        <f>_xlfn.LET(_xlpm.d,(K702,L702),MAX(_xlpm.d)-MIN(_xlpm.d))</f>
        <v>1</v>
      </c>
      <c r="O702" s="1" t="str">
        <f>_xlfn.LET(_xlpm.sep,":",_xlpm.w,$G702,_xlfn.CONCAT("~",RIGHT(_xlpm.w,LEN(_xlpm.w)-FIND(_xlpm.sep,_xlpm.w)),"~"))</f>
        <v>~id~</v>
      </c>
      <c r="P702" s="1" t="str">
        <f>_xlfn.LET(_xlpm.sep,":",_xlpm.w,$G702,_xlfn.CONCAT("[",LEFT(_xlpm.w,FIND(_xlpm.sep,_xlpm.w)-1),"]"))</f>
        <v>[aɪd]</v>
      </c>
      <c r="Q702" s="14" cm="1">
        <f t="array" ref="Q702">SUM(_xlfn._xlws.FILTER($H$2:$H$2300,_xlfn.MAP($O$2:$O$2300,_xlfn.LAMBDA(_xlpm.x,_xlpm.x=$O702))))</f>
        <v>3.1867431485022306E-3</v>
      </c>
      <c r="R702" s="14">
        <f>$H702/Q702</f>
        <v>0.27500000000000002</v>
      </c>
      <c r="S702" s="14" cm="1">
        <f t="array" ref="S702">SUM(_xlfn._xlws.FILTER($H$2:$H$2300,_xlfn.MAP($P$2:$P$2300,_xlfn.LAMBDA(_xlpm.x,_xlpm.x=$P702))))</f>
        <v>2.9477374123645633E-3</v>
      </c>
      <c r="T702" s="14">
        <f>$H702/S702</f>
        <v>0.29729729729729731</v>
      </c>
      <c r="U702" s="14">
        <f>_xlfn.LET(_xlpm.freq,F702,_xlpm.size,M702+1,_xlpm.F,V702,LOG(1+_xlpm.freq)*LOG(1+_xlpm.size)*_xlpm.F)</f>
        <v>0.21551866292264535</v>
      </c>
      <c r="V702" s="14">
        <f>_xlfn.LET(_xlpm.a,T702,_xlpm.b,R702,2*_xlpm.a*_xlpm.b/(_xlpm.a+_xlpm.b))</f>
        <v>0.28571428571428575</v>
      </c>
      <c r="W702" s="14">
        <f>_xlfn.LET(_xlpm.p,R702,_xlpm.q,T702,LOG(_xlpm.p/_xlpm.q))</f>
        <v>-3.385826726096737E-2</v>
      </c>
      <c r="X702" s="2"/>
      <c r="AC702" s="2"/>
      <c r="AH702" s="2"/>
      <c r="AI702" s="2"/>
    </row>
    <row r="703" spans="1:35">
      <c r="A703" s="1" t="str">
        <f>_xlfn.LET(_xlpm.sep," : ",CONCATENATE(O703,_xlpm.sep,P703))</f>
        <v>~us~ : [uz]</v>
      </c>
      <c r="B703" s="1">
        <f>_xlfn.LET(_xlpm.d,$G703,_xlpm.k,_xlfn.CONCAT(LEFT(TRIM(B$1),1),"*"),COUNTIF(_xlpm.d,_xlpm.k))</f>
        <v>0</v>
      </c>
      <c r="C703" s="1">
        <f>_xlfn.LET(_xlpm.d,$G703,_xlpm.k,_xlfn.CONCAT(LEFT(TRIM(C$1),1),"*"),COUNTIF(_xlpm.d,_xlpm.k))</f>
        <v>0</v>
      </c>
      <c r="D703" s="1">
        <f>_xlfn.LET(_xlpm.d,$G703,_xlpm.k,_xlfn.CONCAT(LEFT(TRIM(D$1),1),"*"),COUNTIF(_xlpm.d,_xlpm.k))</f>
        <v>0</v>
      </c>
      <c r="E703" s="1">
        <f>LOG(F703+1,10)</f>
        <v>1</v>
      </c>
      <c r="F703" s="7">
        <v>9</v>
      </c>
      <c r="G703" s="9" t="s">
        <v>2261</v>
      </c>
      <c r="H703" s="4">
        <f>F703/freq.sum.r6e</f>
        <v>7.1701720841300194E-4</v>
      </c>
      <c r="I703" s="1" t="str">
        <f>_xlfn.LET(_xlpm.sep,":",_xlpm.w,$G703,LEFT(_xlpm.w,FIND(_xlpm.sep,_xlpm.w)-1))</f>
        <v>uz</v>
      </c>
      <c r="J703" s="1" t="str">
        <f>_xlfn.LET(_xlpm.sep,":",_xlpm.w,$G703,RIGHT(_xlpm.w,LEN(_xlpm.w)-FIND(_xlpm.sep,_xlpm.w)))</f>
        <v>us</v>
      </c>
      <c r="K703" s="10">
        <f>_xlfn.LET(_xlpm.w,I703,LEN(_xlpm.w))</f>
        <v>2</v>
      </c>
      <c r="L703" s="10">
        <f>_xlfn.LET(_xlpm.w,J703,LEN(_xlpm.w))</f>
        <v>2</v>
      </c>
      <c r="M703" s="10">
        <f>_xlfn.LET(_xlpm.a,K703,_xlpm.b,L703,MAX(_xlpm.a,_xlpm.b))</f>
        <v>2</v>
      </c>
      <c r="N703" s="10">
        <f>_xlfn.LET(_xlpm.d,(K703,L703),MAX(_xlpm.d)-MIN(_xlpm.d))</f>
        <v>0</v>
      </c>
      <c r="O703" s="1" t="str">
        <f>_xlfn.LET(_xlpm.sep,":",_xlpm.w,$G703,_xlfn.CONCAT("~",RIGHT(_xlpm.w,LEN(_xlpm.w)-FIND(_xlpm.sep,_xlpm.w)),"~"))</f>
        <v>~us~</v>
      </c>
      <c r="P703" s="1" t="str">
        <f>_xlfn.LET(_xlpm.sep,":",_xlpm.w,$G703,_xlfn.CONCAT("[",LEFT(_xlpm.w,FIND(_xlpm.sep,_xlpm.w)-1),"]"))</f>
        <v>[uz]</v>
      </c>
      <c r="Q703" s="14" cm="1">
        <f t="array" ref="Q703">SUM(_xlfn._xlws.FILTER($H$2:$H$2302,_xlfn.MAP($O$2:$O$2302,_xlfn.LAMBDA(_xlpm.x,_xlpm.x=$O703))))</f>
        <v>2.2307202039515612E-3</v>
      </c>
      <c r="R703" s="14">
        <f>$H703/Q703</f>
        <v>0.32142857142857151</v>
      </c>
      <c r="S703" s="14" cm="1">
        <f t="array" ref="S703">SUM(_xlfn._xlws.FILTER($H$2:$H$2302,_xlfn.MAP($P$2:$P$2302,_xlfn.LAMBDA(_xlpm.x,_xlpm.x=$P703))))</f>
        <v>2.0713830465264502E-3</v>
      </c>
      <c r="T703" s="14">
        <f>$H703/S703</f>
        <v>0.34615384615384615</v>
      </c>
      <c r="U703" s="14">
        <f>_xlfn.LET(_xlpm.freq,F703,_xlpm.size,M703+1,_xlpm.F,V703,LOG(1+_xlpm.freq)*LOG(1+_xlpm.size)*_xlpm.F)</f>
        <v>0.20068666377598748</v>
      </c>
      <c r="V703" s="14">
        <f>_xlfn.LET(_xlpm.a,T703,_xlpm.b,R703,2*_xlpm.a*_xlpm.b/(_xlpm.a+_xlpm.b))</f>
        <v>0.33333333333333337</v>
      </c>
      <c r="W703" s="14">
        <f>_xlfn.LET(_xlpm.p,R703,_xlpm.q,T703,LOG(_xlpm.p/_xlpm.q))</f>
        <v>-3.2184683371401138E-2</v>
      </c>
      <c r="X703" s="2"/>
      <c r="AC703" s="2"/>
      <c r="AH703" s="2"/>
      <c r="AI703" s="2"/>
    </row>
    <row r="704" spans="1:35">
      <c r="A704" s="1" t="str">
        <f>_xlfn.LET(_xlpm.sep," : ",CONCATENATE(O704,_xlpm.sep,P704))</f>
        <v>~ust~ : [ʌst]</v>
      </c>
      <c r="B704" s="1">
        <f>_xlfn.LET(_xlpm.d,$G704,_xlpm.k,_xlfn.CONCAT(LEFT(TRIM(B$1),1),"*"),COUNTIF(_xlpm.d,_xlpm.k))</f>
        <v>0</v>
      </c>
      <c r="C704" s="1">
        <f>_xlfn.LET(_xlpm.d,$G704,_xlpm.k,_xlfn.CONCAT(LEFT(TRIM(C$1),1),"*"),COUNTIF(_xlpm.d,_xlpm.k))</f>
        <v>0</v>
      </c>
      <c r="D704" s="1">
        <f>_xlfn.LET(_xlpm.d,$G704,_xlpm.k,_xlfn.CONCAT(LEFT(TRIM(D$1),1),"*"),COUNTIF(_xlpm.d,_xlpm.k))</f>
        <v>0</v>
      </c>
      <c r="E704" s="1">
        <f>LOG(F704+1,10)</f>
        <v>1.1760912590556811</v>
      </c>
      <c r="F704" s="7">
        <v>14</v>
      </c>
      <c r="G704" s="9" t="s">
        <v>1550</v>
      </c>
      <c r="H704" s="4">
        <f>F704/freq.sum.r6e</f>
        <v>1.1153601019757808E-3</v>
      </c>
      <c r="I704" s="4" t="str">
        <f>_xlfn.LET(_xlpm.sep,":",_xlpm.w,$G704,LEFT(_xlpm.w,FIND(_xlpm.sep,_xlpm.w)-1))</f>
        <v>ʌst</v>
      </c>
      <c r="J704" s="4" t="str">
        <f>_xlfn.LET(_xlpm.sep,":",_xlpm.w,$G704,RIGHT(_xlpm.w,LEN(_xlpm.w)-FIND(_xlpm.sep,_xlpm.w)))</f>
        <v>ust</v>
      </c>
      <c r="K704" s="10">
        <f>_xlfn.LET(_xlpm.w,I704,LEN(_xlpm.w))</f>
        <v>3</v>
      </c>
      <c r="L704" s="10">
        <f>_xlfn.LET(_xlpm.w,J704,LEN(_xlpm.w))</f>
        <v>3</v>
      </c>
      <c r="M704" s="10">
        <f>_xlfn.LET(_xlpm.a,K704,_xlpm.b,L704,MAX(_xlpm.a,_xlpm.b))</f>
        <v>3</v>
      </c>
      <c r="N704" s="10">
        <f>_xlfn.LET(_xlpm.d,(K704,L704),MAX(_xlpm.d)-MIN(_xlpm.d))</f>
        <v>0</v>
      </c>
      <c r="O704" s="1" t="str">
        <f>_xlfn.LET(_xlpm.sep,":",_xlpm.w,$G704,_xlfn.CONCAT("~",RIGHT(_xlpm.w,LEN(_xlpm.w)-FIND(_xlpm.sep,_xlpm.w)),"~"))</f>
        <v>~ust~</v>
      </c>
      <c r="P704" s="1" t="str">
        <f>_xlfn.LET(_xlpm.sep,":",_xlpm.w,$G704,_xlfn.CONCAT("[",LEFT(_xlpm.w,FIND(_xlpm.sep,_xlpm.w)-1),"]"))</f>
        <v>[ʌst]</v>
      </c>
      <c r="Q704" s="14" cm="1">
        <f t="array" ref="Q704">SUM(_xlfn._xlws.FILTER($H$2:$H$2300,_xlfn.MAP($O$2:$O$2300,_xlfn.LAMBDA(_xlpm.x,_xlpm.x=$O704))))</f>
        <v>1.1950286806883365E-3</v>
      </c>
      <c r="R704" s="14">
        <f>$H704/Q704</f>
        <v>0.93333333333333335</v>
      </c>
      <c r="S704" s="14" cm="1">
        <f t="array" ref="S704">SUM(_xlfn._xlws.FILTER($H$2:$H$2300,_xlfn.MAP($P$2:$P$2300,_xlfn.LAMBDA(_xlpm.x,_xlpm.x=$P704))))</f>
        <v>1.1153601019757808E-3</v>
      </c>
      <c r="T704" s="14">
        <f>$H704/S704</f>
        <v>1</v>
      </c>
      <c r="U704" s="14">
        <f>_xlfn.LET(_xlpm.freq,F704,_xlpm.size,M704+1,_xlpm.F,V704,LOG(1+_xlpm.freq)*LOG(1+_xlpm.size)*_xlpm.F)</f>
        <v>0.79370587408164484</v>
      </c>
      <c r="V704" s="14">
        <f>_xlfn.LET(_xlpm.a,T704,_xlpm.b,R704,2*_xlpm.a*_xlpm.b/(_xlpm.a+_xlpm.b))</f>
        <v>0.96551724137931039</v>
      </c>
      <c r="W704" s="14">
        <f>_xlfn.LET(_xlpm.p,R704,_xlpm.q,T704,LOG(_xlpm.p/_xlpm.q))</f>
        <v>-2.9963223377443209E-2</v>
      </c>
      <c r="X704" s="2"/>
      <c r="AC704" s="2"/>
      <c r="AH704" s="2"/>
      <c r="AI704" s="2"/>
    </row>
    <row r="705" spans="1:35">
      <c r="A705" s="1" t="str">
        <f>_xlfn.LET(_xlpm.sep," : ",CONCATENATE(O705,_xlpm.sep,P705))</f>
        <v>~en~ : [ɪn]</v>
      </c>
      <c r="B705" s="1">
        <f>_xlfn.LET(_xlpm.d,$G705,_xlpm.k,_xlfn.CONCAT(LEFT(TRIM(B$1),1),"*"),COUNTIF(_xlpm.d,_xlpm.k))</f>
        <v>0</v>
      </c>
      <c r="C705" s="1">
        <f>_xlfn.LET(_xlpm.d,$G705,_xlpm.k,_xlfn.CONCAT(LEFT(TRIM(C$1),1),"*"),COUNTIF(_xlpm.d,_xlpm.k))</f>
        <v>0</v>
      </c>
      <c r="D705" s="1">
        <f>_xlfn.LET(_xlpm.d,$G705,_xlpm.k,_xlfn.CONCAT(LEFT(TRIM(D$1),1),"*"),COUNTIF(_xlpm.d,_xlpm.k))</f>
        <v>0</v>
      </c>
      <c r="E705" s="1">
        <f>LOG(F705+1,10)</f>
        <v>0.77815125038364352</v>
      </c>
      <c r="F705" s="7">
        <v>5</v>
      </c>
      <c r="G705" s="9" t="s">
        <v>1244</v>
      </c>
      <c r="H705" s="4">
        <f>F705/freq.sum.r6e</f>
        <v>3.9834289356277883E-4</v>
      </c>
      <c r="I705" s="4" t="str">
        <f>_xlfn.LET(_xlpm.sep,":",_xlpm.w,$G705,LEFT(_xlpm.w,FIND(_xlpm.sep,_xlpm.w)-1))</f>
        <v>ɪn</v>
      </c>
      <c r="J705" s="4" t="str">
        <f>_xlfn.LET(_xlpm.sep,":",_xlpm.w,$G705,RIGHT(_xlpm.w,LEN(_xlpm.w)-FIND(_xlpm.sep,_xlpm.w)))</f>
        <v>en</v>
      </c>
      <c r="K705" s="10">
        <f>_xlfn.LET(_xlpm.w,I705,LEN(_xlpm.w))</f>
        <v>2</v>
      </c>
      <c r="L705" s="10">
        <f>_xlfn.LET(_xlpm.w,J705,LEN(_xlpm.w))</f>
        <v>2</v>
      </c>
      <c r="M705" s="10">
        <f>_xlfn.LET(_xlpm.a,K705,_xlpm.b,L705,MAX(_xlpm.a,_xlpm.b))</f>
        <v>2</v>
      </c>
      <c r="N705" s="10">
        <f>_xlfn.LET(_xlpm.d,(K705,L705),MAX(_xlpm.d)-MIN(_xlpm.d))</f>
        <v>0</v>
      </c>
      <c r="O705" s="1" t="str">
        <f>_xlfn.LET(_xlpm.sep,":",_xlpm.w,$G705,_xlfn.CONCAT("~",RIGHT(_xlpm.w,LEN(_xlpm.w)-FIND(_xlpm.sep,_xlpm.w)),"~"))</f>
        <v>~en~</v>
      </c>
      <c r="P705" s="1" t="str">
        <f>_xlfn.LET(_xlpm.sep,":",_xlpm.w,$G705,_xlfn.CONCAT("[",LEFT(_xlpm.w,FIND(_xlpm.sep,_xlpm.w)-1),"]"))</f>
        <v>[ɪn]</v>
      </c>
      <c r="Q705" s="14" cm="1">
        <f t="array" ref="Q705">SUM(_xlfn._xlws.FILTER($H$2:$H$2300,_xlfn.MAP($O$2:$O$2300,_xlfn.LAMBDA(_xlpm.x,_xlpm.x=$O705))))</f>
        <v>6.0548119821542384E-3</v>
      </c>
      <c r="R705" s="14">
        <f>$H705/Q705</f>
        <v>6.5789473684210523E-2</v>
      </c>
      <c r="S705" s="14" cm="1">
        <f t="array" ref="S705">SUM(_xlfn._xlws.FILTER($H$2:$H$2300,_xlfn.MAP($P$2:$P$2300,_xlfn.LAMBDA(_xlpm.x,_xlpm.x=$P705))))</f>
        <v>5.6564690885914605E-3</v>
      </c>
      <c r="T705" s="14">
        <f>$H705/S705</f>
        <v>7.0422535211267595E-2</v>
      </c>
      <c r="U705" s="14">
        <f>_xlfn.LET(_xlpm.freq,F705,_xlpm.size,M705+1,_xlpm.F,V705,LOG(1+_xlpm.freq)*LOG(1+_xlpm.size)*_xlpm.F)</f>
        <v>3.1870322112776843E-2</v>
      </c>
      <c r="V705" s="14">
        <f>_xlfn.LET(_xlpm.a,T705,_xlpm.b,R705,2*_xlpm.a*_xlpm.b/(_xlpm.a+_xlpm.b))</f>
        <v>6.8027210884353734E-2</v>
      </c>
      <c r="W705" s="14">
        <f>_xlfn.LET(_xlpm.p,R705,_xlpm.q,T705,LOG(_xlpm.p/_xlpm.q))</f>
        <v>-2.9555243561716005E-2</v>
      </c>
      <c r="X705" s="2"/>
      <c r="AC705" s="2"/>
      <c r="AH705" s="2"/>
      <c r="AI705" s="2"/>
    </row>
    <row r="706" spans="1:35">
      <c r="A706" s="1" t="str">
        <f>_xlfn.LET(_xlpm.sep," : ",CONCATENATE(O706,_xlpm.sep,P706))</f>
        <v>~on~ : [ɪn]</v>
      </c>
      <c r="B706" s="1">
        <f>_xlfn.LET(_xlpm.d,$G706,_xlpm.k,_xlfn.CONCAT(LEFT(TRIM(B$1),1),"*"),COUNTIF(_xlpm.d,_xlpm.k))</f>
        <v>0</v>
      </c>
      <c r="C706" s="1">
        <f>_xlfn.LET(_xlpm.d,$G706,_xlpm.k,_xlfn.CONCAT(LEFT(TRIM(C$1),1),"*"),COUNTIF(_xlpm.d,_xlpm.k))</f>
        <v>0</v>
      </c>
      <c r="D706" s="1">
        <f>_xlfn.LET(_xlpm.d,$G706,_xlpm.k,_xlfn.CONCAT(LEFT(TRIM(D$1),1),"*"),COUNTIF(_xlpm.d,_xlpm.k))</f>
        <v>0</v>
      </c>
      <c r="E706" s="1">
        <f>LOG(F706+1,10)</f>
        <v>0.30102999566398114</v>
      </c>
      <c r="F706" s="7">
        <v>1</v>
      </c>
      <c r="G706" s="9" t="s">
        <v>1260</v>
      </c>
      <c r="H706" s="4">
        <f>F706/freq.sum.r6e</f>
        <v>7.9668578712555765E-5</v>
      </c>
      <c r="I706" s="1" t="str">
        <f>_xlfn.LET(_xlpm.sep,":",_xlpm.w,$G706,LEFT(_xlpm.w,FIND(_xlpm.sep,_xlpm.w)-1))</f>
        <v>ɪn</v>
      </c>
      <c r="J706" s="1" t="str">
        <f>_xlfn.LET(_xlpm.sep,":",_xlpm.w,$G706,RIGHT(_xlpm.w,LEN(_xlpm.w)-FIND(_xlpm.sep,_xlpm.w)))</f>
        <v>on</v>
      </c>
      <c r="K706" s="10">
        <f>_xlfn.LET(_xlpm.w,I706,LEN(_xlpm.w))</f>
        <v>2</v>
      </c>
      <c r="L706" s="10">
        <f>_xlfn.LET(_xlpm.w,J706,LEN(_xlpm.w))</f>
        <v>2</v>
      </c>
      <c r="M706" s="10">
        <f>_xlfn.LET(_xlpm.a,K706,_xlpm.b,L706,MAX(_xlpm.a,_xlpm.b))</f>
        <v>2</v>
      </c>
      <c r="N706" s="10">
        <f>_xlfn.LET(_xlpm.d,(K706,L706),MAX(_xlpm.d)-MIN(_xlpm.d))</f>
        <v>0</v>
      </c>
      <c r="O706" s="1" t="str">
        <f>_xlfn.LET(_xlpm.sep,":",_xlpm.w,$G706,_xlfn.CONCAT("~",RIGHT(_xlpm.w,LEN(_xlpm.w)-FIND(_xlpm.sep,_xlpm.w)),"~"))</f>
        <v>~on~</v>
      </c>
      <c r="P706" s="1" t="str">
        <f>_xlfn.LET(_xlpm.sep,":",_xlpm.w,$G706,_xlfn.CONCAT("[",LEFT(_xlpm.w,FIND(_xlpm.sep,_xlpm.w)-1),"]"))</f>
        <v>[ɪn]</v>
      </c>
      <c r="Q706" s="14" cm="1">
        <f t="array" ref="Q706">SUM(_xlfn._xlws.FILTER($H$2:$H$2302,_xlfn.MAP($O$2:$O$2302,_xlfn.LAMBDA(_xlpm.x,_xlpm.x=$O706))))</f>
        <v>6.0548119821542384E-3</v>
      </c>
      <c r="R706" s="14">
        <f>$H706/Q706</f>
        <v>1.3157894736842105E-2</v>
      </c>
      <c r="S706" s="14" cm="1">
        <f t="array" ref="S706">SUM(_xlfn._xlws.FILTER($H$2:$H$2302,_xlfn.MAP($P$2:$P$2302,_xlfn.LAMBDA(_xlpm.x,_xlpm.x=$P706))))</f>
        <v>5.6564690885914605E-3</v>
      </c>
      <c r="T706" s="14">
        <f>$H706/S706</f>
        <v>1.4084507042253518E-2</v>
      </c>
      <c r="U706" s="14">
        <f>_xlfn.LET(_xlpm.freq,F706,_xlpm.size,M706+1,_xlpm.F,V706,LOG(1+_xlpm.freq)*LOG(1+_xlpm.size)*_xlpm.F)</f>
        <v>2.4658247153593613E-3</v>
      </c>
      <c r="V706" s="14">
        <f>_xlfn.LET(_xlpm.a,T706,_xlpm.b,R706,2*_xlpm.a*_xlpm.b/(_xlpm.a+_xlpm.b))</f>
        <v>1.3605442176870746E-2</v>
      </c>
      <c r="W706" s="14">
        <f>_xlfn.LET(_xlpm.p,R706,_xlpm.q,T706,LOG(_xlpm.p/_xlpm.q))</f>
        <v>-2.9555243561716005E-2</v>
      </c>
      <c r="X706" s="2"/>
      <c r="AC706" s="2"/>
      <c r="AH706" s="2"/>
      <c r="AI706" s="2"/>
    </row>
    <row r="707" spans="1:35">
      <c r="A707" s="1" t="str">
        <f>_xlfn.LET(_xlpm.sep," : ",CONCATENATE(O707,_xlpm.sep,P707))</f>
        <v>~ec~ : [ək]</v>
      </c>
      <c r="B707" s="1">
        <f>_xlfn.LET(_xlpm.d,$G707,_xlpm.k,_xlfn.CONCAT(LEFT(TRIM(B$1),1),"*"),COUNTIF(_xlpm.d,_xlpm.k))</f>
        <v>0</v>
      </c>
      <c r="C707" s="1">
        <f>_xlfn.LET(_xlpm.d,$G707,_xlpm.k,_xlfn.CONCAT(LEFT(TRIM(C$1),1),"*"),COUNTIF(_xlpm.d,_xlpm.k))</f>
        <v>0</v>
      </c>
      <c r="D707" s="1">
        <f>_xlfn.LET(_xlpm.d,$G707,_xlpm.k,_xlfn.CONCAT(LEFT(TRIM(D$1),1),"*"),COUNTIF(_xlpm.d,_xlpm.k))</f>
        <v>0</v>
      </c>
      <c r="E707" s="1">
        <f>LOG(F707+1,10)</f>
        <v>0.30102999566398114</v>
      </c>
      <c r="F707" s="7">
        <v>1</v>
      </c>
      <c r="G707" s="9" t="s">
        <v>974</v>
      </c>
      <c r="H707" s="4">
        <f>F707/freq.sum.r6e</f>
        <v>7.9668578712555765E-5</v>
      </c>
      <c r="I707" s="4" t="str">
        <f>_xlfn.LET(_xlpm.sep,":",_xlpm.w,$G707,LEFT(_xlpm.w,FIND(_xlpm.sep,_xlpm.w)-1))</f>
        <v>ək</v>
      </c>
      <c r="J707" s="4" t="str">
        <f>_xlfn.LET(_xlpm.sep,":",_xlpm.w,$G707,RIGHT(_xlpm.w,LEN(_xlpm.w)-FIND(_xlpm.sep,_xlpm.w)))</f>
        <v>ec</v>
      </c>
      <c r="K707" s="10">
        <f>_xlfn.LET(_xlpm.w,I707,LEN(_xlpm.w))</f>
        <v>2</v>
      </c>
      <c r="L707" s="10">
        <f>_xlfn.LET(_xlpm.w,J707,LEN(_xlpm.w))</f>
        <v>2</v>
      </c>
      <c r="M707" s="10">
        <f>_xlfn.LET(_xlpm.a,K707,_xlpm.b,L707,MAX(_xlpm.a,_xlpm.b))</f>
        <v>2</v>
      </c>
      <c r="N707" s="10">
        <f>_xlfn.LET(_xlpm.d,(K707,L707),MAX(_xlpm.d)-MIN(_xlpm.d))</f>
        <v>0</v>
      </c>
      <c r="O707" s="1" t="str">
        <f>_xlfn.LET(_xlpm.sep,":",_xlpm.w,$G707,_xlfn.CONCAT("~",RIGHT(_xlpm.w,LEN(_xlpm.w)-FIND(_xlpm.sep,_xlpm.w)),"~"))</f>
        <v>~ec~</v>
      </c>
      <c r="P707" s="1" t="str">
        <f>_xlfn.LET(_xlpm.sep,":",_xlpm.w,$G707,_xlfn.CONCAT("[",LEFT(_xlpm.w,FIND(_xlpm.sep,_xlpm.w)-1),"]"))</f>
        <v>[ək]</v>
      </c>
      <c r="Q707" s="14" cm="1">
        <f t="array" ref="Q707">SUM(_xlfn._xlws.FILTER($H$2:$H$2300,_xlfn.MAP($O$2:$O$2300,_xlfn.LAMBDA(_xlpm.x,_xlpm.x=$O707))))</f>
        <v>3.8240917782026763E-3</v>
      </c>
      <c r="R707" s="14">
        <f>$H707/Q707</f>
        <v>2.0833333333333336E-2</v>
      </c>
      <c r="S707" s="14" cm="1">
        <f t="array" ref="S707">SUM(_xlfn._xlws.FILTER($H$2:$H$2300,_xlfn.MAP($P$2:$P$2300,_xlfn.LAMBDA(_xlpm.x,_xlpm.x=$P707))))</f>
        <v>3.5850860420650102E-3</v>
      </c>
      <c r="T707" s="14">
        <f>$H707/S707</f>
        <v>2.2222222222222216E-2</v>
      </c>
      <c r="U707" s="14">
        <f>_xlfn.LET(_xlpm.freq,F707,_xlpm.size,M707+1,_xlpm.F,V707,LOG(1+_xlpm.freq)*LOG(1+_xlpm.size)*_xlpm.F)</f>
        <v>3.897593904922861E-3</v>
      </c>
      <c r="V707" s="14">
        <f>_xlfn.LET(_xlpm.a,T707,_xlpm.b,R707,2*_xlpm.a*_xlpm.b/(_xlpm.a+_xlpm.b))</f>
        <v>2.1505376344086016E-2</v>
      </c>
      <c r="W707" s="14">
        <f>_xlfn.LET(_xlpm.p,R707,_xlpm.q,T707,LOG(_xlpm.p/_xlpm.q))</f>
        <v>-2.8028723600243385E-2</v>
      </c>
      <c r="X707" s="2"/>
      <c r="AC707" s="2"/>
      <c r="AH707" s="2"/>
      <c r="AI707" s="2"/>
    </row>
    <row r="708" spans="1:35">
      <c r="A708" s="1" t="str">
        <f>_xlfn.LET(_xlpm.sep," : ",CONCATENATE(O708,_xlpm.sep,P708))</f>
        <v>~ice~ : [aɪs]</v>
      </c>
      <c r="B708" s="1">
        <f>_xlfn.LET(_xlpm.d,$G708,_xlpm.k,_xlfn.CONCAT(LEFT(TRIM(B$1),1),"*"),COUNTIF(_xlpm.d,_xlpm.k))</f>
        <v>0</v>
      </c>
      <c r="C708" s="1">
        <f>_xlfn.LET(_xlpm.d,$G708,_xlpm.k,_xlfn.CONCAT(LEFT(TRIM(C$1),1),"*"),COUNTIF(_xlpm.d,_xlpm.k))</f>
        <v>0</v>
      </c>
      <c r="D708" s="1">
        <f>_xlfn.LET(_xlpm.d,$G708,_xlpm.k,_xlfn.CONCAT(LEFT(TRIM(D$1),1),"*"),COUNTIF(_xlpm.d,_xlpm.k))</f>
        <v>0</v>
      </c>
      <c r="E708" s="1">
        <f>LOG(F708+1,10)</f>
        <v>1</v>
      </c>
      <c r="F708" s="7">
        <v>9</v>
      </c>
      <c r="G708" s="9" t="s">
        <v>470</v>
      </c>
      <c r="H708" s="4">
        <f>F708/freq.sum.r6e</f>
        <v>7.1701720841300194E-4</v>
      </c>
      <c r="I708" s="1" t="str">
        <f>_xlfn.LET(_xlpm.sep,":",_xlpm.w,$G708,LEFT(_xlpm.w,FIND(_xlpm.sep,_xlpm.w)-1))</f>
        <v>aɪs</v>
      </c>
      <c r="J708" s="1" t="str">
        <f>_xlfn.LET(_xlpm.sep,":",_xlpm.w,$G708,RIGHT(_xlpm.w,LEN(_xlpm.w)-FIND(_xlpm.sep,_xlpm.w)))</f>
        <v>ice</v>
      </c>
      <c r="K708" s="10">
        <f>_xlfn.LET(_xlpm.w,I708,LEN(_xlpm.w))</f>
        <v>3</v>
      </c>
      <c r="L708" s="10">
        <f>_xlfn.LET(_xlpm.w,J708,LEN(_xlpm.w))</f>
        <v>3</v>
      </c>
      <c r="M708" s="10">
        <f>_xlfn.LET(_xlpm.a,K708,_xlpm.b,L708,MAX(_xlpm.a,_xlpm.b))</f>
        <v>3</v>
      </c>
      <c r="N708" s="10">
        <f>_xlfn.LET(_xlpm.d,(K708,L708),MAX(_xlpm.d)-MIN(_xlpm.d))</f>
        <v>0</v>
      </c>
      <c r="O708" s="1" t="str">
        <f>_xlfn.LET(_xlpm.sep,":",_xlpm.w,$G708,_xlfn.CONCAT("~",RIGHT(_xlpm.w,LEN(_xlpm.w)-FIND(_xlpm.sep,_xlpm.w)),"~"))</f>
        <v>~ice~</v>
      </c>
      <c r="P708" s="1" t="str">
        <f>_xlfn.LET(_xlpm.sep,":",_xlpm.w,$G708,_xlfn.CONCAT("[",LEFT(_xlpm.w,FIND(_xlpm.sep,_xlpm.w)-1),"]"))</f>
        <v>[aɪs]</v>
      </c>
      <c r="Q708" s="14" cm="1">
        <f t="array" ref="Q708">SUM(_xlfn._xlws.FILTER($H$2:$H$2300,_xlfn.MAP($O$2:$O$2300,_xlfn.LAMBDA(_xlpm.x,_xlpm.x=$O708))))</f>
        <v>1.3543658381134482E-3</v>
      </c>
      <c r="R708" s="14">
        <f>$H708/Q708</f>
        <v>0.52941176470588236</v>
      </c>
      <c r="S708" s="14" cm="1">
        <f t="array" ref="S708">SUM(_xlfn._xlws.FILTER($H$2:$H$2300,_xlfn.MAP($P$2:$P$2300,_xlfn.LAMBDA(_xlpm.x,_xlpm.x=$P708))))</f>
        <v>1.274697259400892E-3</v>
      </c>
      <c r="T708" s="14">
        <f>$H708/S708</f>
        <v>0.56250000000000011</v>
      </c>
      <c r="U708" s="14">
        <f>_xlfn.LET(_xlpm.freq,F708,_xlpm.size,M708+1,_xlpm.F,V708,LOG(1+_xlpm.freq)*LOG(1+_xlpm.size)*_xlpm.F)</f>
        <v>0.3812563660014649</v>
      </c>
      <c r="V708" s="14">
        <f>_xlfn.LET(_xlpm.a,T708,_xlpm.b,R708,2*_xlpm.a*_xlpm.b/(_xlpm.a+_xlpm.b))</f>
        <v>0.54545454545454553</v>
      </c>
      <c r="W708" s="14">
        <f>_xlfn.LET(_xlpm.p,R708,_xlpm.q,T708,LOG(_xlpm.p/_xlpm.q))</f>
        <v>-2.6328938722349204E-2</v>
      </c>
      <c r="X708" s="2"/>
      <c r="AC708" s="2"/>
      <c r="AH708" s="2"/>
      <c r="AI708" s="2"/>
    </row>
    <row r="709" spans="1:35">
      <c r="A709" s="1" t="str">
        <f>_xlfn.LET(_xlpm.sep," : ",CONCATENATE(O709,_xlpm.sep,P709))</f>
        <v>~ut~ : [ʌt]</v>
      </c>
      <c r="B709" s="1">
        <f>_xlfn.LET(_xlpm.d,$G709,_xlpm.k,_xlfn.CONCAT(LEFT(TRIM(B$1),1),"*"),COUNTIF(_xlpm.d,_xlpm.k))</f>
        <v>0</v>
      </c>
      <c r="C709" s="1">
        <f>_xlfn.LET(_xlpm.d,$G709,_xlpm.k,_xlfn.CONCAT(LEFT(TRIM(C$1),1),"*"),COUNTIF(_xlpm.d,_xlpm.k))</f>
        <v>0</v>
      </c>
      <c r="D709" s="1">
        <f>_xlfn.LET(_xlpm.d,$G709,_xlpm.k,_xlfn.CONCAT(LEFT(TRIM(D$1),1),"*"),COUNTIF(_xlpm.d,_xlpm.k))</f>
        <v>0</v>
      </c>
      <c r="E709" s="1">
        <f>LOG(F709+1,10)</f>
        <v>0.77815125038364352</v>
      </c>
      <c r="F709" s="7">
        <v>5</v>
      </c>
      <c r="G709" s="9" t="s">
        <v>1594</v>
      </c>
      <c r="H709" s="4">
        <f>F709/freq.sum.r6e</f>
        <v>3.9834289356277883E-4</v>
      </c>
      <c r="I709" s="4" t="str">
        <f>_xlfn.LET(_xlpm.sep,":",_xlpm.w,$G709,LEFT(_xlpm.w,FIND(_xlpm.sep,_xlpm.w)-1))</f>
        <v>ʌt</v>
      </c>
      <c r="J709" s="4" t="str">
        <f>_xlfn.LET(_xlpm.sep,":",_xlpm.w,$G709,RIGHT(_xlpm.w,LEN(_xlpm.w)-FIND(_xlpm.sep,_xlpm.w)))</f>
        <v>ut</v>
      </c>
      <c r="K709" s="10">
        <f>_xlfn.LET(_xlpm.w,I709,LEN(_xlpm.w))</f>
        <v>2</v>
      </c>
      <c r="L709" s="10">
        <f>_xlfn.LET(_xlpm.w,J709,LEN(_xlpm.w))</f>
        <v>2</v>
      </c>
      <c r="M709" s="10">
        <f>_xlfn.LET(_xlpm.a,K709,_xlpm.b,L709,MAX(_xlpm.a,_xlpm.b))</f>
        <v>2</v>
      </c>
      <c r="N709" s="10">
        <f>_xlfn.LET(_xlpm.d,(K709,L709),MAX(_xlpm.d)-MIN(_xlpm.d))</f>
        <v>0</v>
      </c>
      <c r="O709" s="1" t="str">
        <f>_xlfn.LET(_xlpm.sep,":",_xlpm.w,$G709,_xlfn.CONCAT("~",RIGHT(_xlpm.w,LEN(_xlpm.w)-FIND(_xlpm.sep,_xlpm.w)),"~"))</f>
        <v>~ut~</v>
      </c>
      <c r="P709" s="1" t="str">
        <f>_xlfn.LET(_xlpm.sep,":",_xlpm.w,$G709,_xlfn.CONCAT("[",LEFT(_xlpm.w,FIND(_xlpm.sep,_xlpm.w)-1),"]"))</f>
        <v>[ʌt]</v>
      </c>
      <c r="Q709" s="14" cm="1">
        <f t="array" ref="Q709">SUM(_xlfn._xlws.FILTER($H$2:$H$2300,_xlfn.MAP($O$2:$O$2300,_xlfn.LAMBDA(_xlpm.x,_xlpm.x=$O709))))</f>
        <v>1.354365838113448E-3</v>
      </c>
      <c r="R709" s="14">
        <f>$H709/Q709</f>
        <v>0.29411764705882354</v>
      </c>
      <c r="S709" s="14" cm="1">
        <f t="array" ref="S709">SUM(_xlfn._xlws.FILTER($H$2:$H$2300,_xlfn.MAP($P$2:$P$2300,_xlfn.LAMBDA(_xlpm.x,_xlpm.x=$P709))))</f>
        <v>1.2746972594008922E-3</v>
      </c>
      <c r="T709" s="14">
        <f>$H709/S709</f>
        <v>0.3125</v>
      </c>
      <c r="U709" s="14">
        <f>_xlfn.LET(_xlpm.freq,F709,_xlpm.size,M709+1,_xlpm.F,V709,LOG(1+_xlpm.freq)*LOG(1+_xlpm.size)*_xlpm.F)</f>
        <v>0.14196779850236957</v>
      </c>
      <c r="V709" s="14">
        <f>_xlfn.LET(_xlpm.a,T709,_xlpm.b,R709,2*_xlpm.a*_xlpm.b/(_xlpm.a+_xlpm.b))</f>
        <v>0.30303030303030304</v>
      </c>
      <c r="W709" s="14">
        <f>_xlfn.LET(_xlpm.p,R709,_xlpm.q,T709,LOG(_xlpm.p/_xlpm.q))</f>
        <v>-2.6328938722349152E-2</v>
      </c>
      <c r="X709" s="2"/>
      <c r="AC709" s="2"/>
      <c r="AH709" s="2"/>
      <c r="AI709" s="2"/>
    </row>
    <row r="710" spans="1:35">
      <c r="A710" s="1" t="str">
        <f>_xlfn.LET(_xlpm.sep," : ",CONCATENATE(O710,_xlpm.sep,P710))</f>
        <v>~l~ : [l]</v>
      </c>
      <c r="B710" s="1">
        <f>_xlfn.LET(_xlpm.d,$G710,_xlpm.k,_xlfn.CONCAT(LEFT(TRIM(B$1),1),"*"),COUNTIF(_xlpm.d,_xlpm.k))</f>
        <v>0</v>
      </c>
      <c r="C710" s="1">
        <f>_xlfn.LET(_xlpm.d,$G710,_xlpm.k,_xlfn.CONCAT(LEFT(TRIM(C$1),1),"*"),COUNTIF(_xlpm.d,_xlpm.k))</f>
        <v>0</v>
      </c>
      <c r="D710" s="1">
        <f>_xlfn.LET(_xlpm.d,$G710,_xlpm.k,_xlfn.CONCAT(LEFT(TRIM(D$1),1),"*"),COUNTIF(_xlpm.d,_xlpm.k))</f>
        <v>0</v>
      </c>
      <c r="E710" s="1">
        <f>LOG(F710+1,10)</f>
        <v>2.2528530309798929</v>
      </c>
      <c r="F710" s="7">
        <v>178</v>
      </c>
      <c r="G710" s="9" t="s">
        <v>8</v>
      </c>
      <c r="H710" s="4">
        <f>F710/freq.sum.r6e</f>
        <v>1.4181007010834927E-2</v>
      </c>
      <c r="I710" s="4" t="str">
        <f>_xlfn.LET(_xlpm.sep,":",_xlpm.w,$G710,LEFT(_xlpm.w,FIND(_xlpm.sep,_xlpm.w)-1))</f>
        <v>l</v>
      </c>
      <c r="J710" s="4" t="str">
        <f>_xlfn.LET(_xlpm.sep,":",_xlpm.w,$G710,RIGHT(_xlpm.w,LEN(_xlpm.w)-FIND(_xlpm.sep,_xlpm.w)))</f>
        <v>l</v>
      </c>
      <c r="K710" s="10">
        <f>_xlfn.LET(_xlpm.w,I710,LEN(_xlpm.w))</f>
        <v>1</v>
      </c>
      <c r="L710" s="10">
        <f>_xlfn.LET(_xlpm.w,J710,LEN(_xlpm.w))</f>
        <v>1</v>
      </c>
      <c r="M710" s="10">
        <f>_xlfn.LET(_xlpm.a,K710,_xlpm.b,L710,MAX(_xlpm.a,_xlpm.b))</f>
        <v>1</v>
      </c>
      <c r="N710" s="10">
        <f>_xlfn.LET(_xlpm.d,(K710,L710),MAX(_xlpm.d)-MIN(_xlpm.d))</f>
        <v>0</v>
      </c>
      <c r="O710" s="1" t="str">
        <f>_xlfn.LET(_xlpm.sep,":",_xlpm.w,$G710,_xlfn.CONCAT("~",RIGHT(_xlpm.w,LEN(_xlpm.w)-FIND(_xlpm.sep,_xlpm.w)),"~"))</f>
        <v>~l~</v>
      </c>
      <c r="P710" s="1" t="str">
        <f>_xlfn.LET(_xlpm.sep,":",_xlpm.w,$G710,_xlfn.CONCAT("[",LEFT(_xlpm.w,FIND(_xlpm.sep,_xlpm.w)-1),"]"))</f>
        <v>[l]</v>
      </c>
      <c r="Q710" s="14" cm="1">
        <f t="array" ref="Q710">SUM(_xlfn._xlws.FILTER($H$2:$H$2300,_xlfn.MAP($O$2:$O$2300,_xlfn.LAMBDA(_xlpm.x,_xlpm.x=$O710))))</f>
        <v>1.4977692797960485E-2</v>
      </c>
      <c r="R710" s="14">
        <f>$H710/Q710</f>
        <v>0.94680851063829785</v>
      </c>
      <c r="S710" s="14" cm="1">
        <f t="array" ref="S710">SUM(_xlfn._xlws.FILTER($H$2:$H$2300,_xlfn.MAP($P$2:$P$2300,_xlfn.LAMBDA(_xlpm.x,_xlpm.x=$P710))))</f>
        <v>1.4181007010834927E-2</v>
      </c>
      <c r="T710" s="14">
        <f>$H710/S710</f>
        <v>1</v>
      </c>
      <c r="U710" s="14">
        <f>_xlfn.LET(_xlpm.freq,F710,_xlpm.size,M710+1,_xlpm.F,V710,LOG(1+_xlpm.freq)*LOG(1+_xlpm.size)*_xlpm.F)</f>
        <v>1.0455156477679868</v>
      </c>
      <c r="V710" s="14">
        <f>_xlfn.LET(_xlpm.a,T710,_xlpm.b,R710,2*_xlpm.a*_xlpm.b/(_xlpm.a+_xlpm.b))</f>
        <v>0.97267759562841538</v>
      </c>
      <c r="W710" s="14">
        <f>_xlfn.LET(_xlpm.p,R710,_xlpm.q,T710,LOG(_xlpm.p/_xlpm.q))</f>
        <v>-2.3737846954785886E-2</v>
      </c>
      <c r="X710" s="2"/>
      <c r="AC710" s="2"/>
      <c r="AH710" s="2"/>
      <c r="AI710" s="2"/>
    </row>
    <row r="711" spans="1:35">
      <c r="A711" s="1" t="str">
        <f>_xlfn.LET(_xlpm.sep," : ",CONCATENATE(O711,_xlpm.sep,P711))</f>
        <v>~ate~ : [ɛt]</v>
      </c>
      <c r="B711" s="1">
        <f>_xlfn.LET(_xlpm.d,$G711,_xlpm.k,_xlfn.CONCAT(LEFT(TRIM(B$1),1),"*"),COUNTIF(_xlpm.d,_xlpm.k))</f>
        <v>0</v>
      </c>
      <c r="C711" s="1">
        <f>_xlfn.LET(_xlpm.d,$G711,_xlpm.k,_xlfn.CONCAT(LEFT(TRIM(C$1),1),"*"),COUNTIF(_xlpm.d,_xlpm.k))</f>
        <v>0</v>
      </c>
      <c r="D711" s="1">
        <f>_xlfn.LET(_xlpm.d,$G711,_xlpm.k,_xlfn.CONCAT(LEFT(TRIM(D$1),1),"*"),COUNTIF(_xlpm.d,_xlpm.k))</f>
        <v>0</v>
      </c>
      <c r="E711" s="1">
        <f>LOG(F711+1,10)</f>
        <v>0.47712125471966244</v>
      </c>
      <c r="F711" s="7">
        <v>2</v>
      </c>
      <c r="G711" s="9" t="s">
        <v>1569</v>
      </c>
      <c r="H711" s="4">
        <f>F711/freq.sum.r6e</f>
        <v>1.5933715742511153E-4</v>
      </c>
      <c r="I711" s="1" t="str">
        <f>_xlfn.LET(_xlpm.sep,":",_xlpm.w,$G711,LEFT(_xlpm.w,FIND(_xlpm.sep,_xlpm.w)-1))</f>
        <v>ɛt</v>
      </c>
      <c r="J711" s="1" t="str">
        <f>_xlfn.LET(_xlpm.sep,":",_xlpm.w,$G711,RIGHT(_xlpm.w,LEN(_xlpm.w)-FIND(_xlpm.sep,_xlpm.w)))</f>
        <v>ate</v>
      </c>
      <c r="K711" s="10">
        <f>_xlfn.LET(_xlpm.w,I711,LEN(_xlpm.w))</f>
        <v>2</v>
      </c>
      <c r="L711" s="10">
        <f>_xlfn.LET(_xlpm.w,J711,LEN(_xlpm.w))</f>
        <v>3</v>
      </c>
      <c r="M711" s="10">
        <f>_xlfn.LET(_xlpm.a,K711,_xlpm.b,L711,MAX(_xlpm.a,_xlpm.b))</f>
        <v>3</v>
      </c>
      <c r="N711" s="10">
        <f>_xlfn.LET(_xlpm.d,(K711,L711),MAX(_xlpm.d)-MIN(_xlpm.d))</f>
        <v>1</v>
      </c>
      <c r="O711" s="1" t="str">
        <f>_xlfn.LET(_xlpm.sep,":",_xlpm.w,$G711,_xlfn.CONCAT("~",RIGHT(_xlpm.w,LEN(_xlpm.w)-FIND(_xlpm.sep,_xlpm.w)),"~"))</f>
        <v>~ate~</v>
      </c>
      <c r="P711" s="1" t="str">
        <f>_xlfn.LET(_xlpm.sep,":",_xlpm.w,$G711,_xlfn.CONCAT("[",LEFT(_xlpm.w,FIND(_xlpm.sep,_xlpm.w)-1),"]"))</f>
        <v>[ɛt]</v>
      </c>
      <c r="Q711" s="14" cm="1">
        <f t="array" ref="Q711">SUM(_xlfn._xlws.FILTER($H$2:$H$2300,_xlfn.MAP($O$2:$O$2300,_xlfn.LAMBDA(_xlpm.x,_xlpm.x=$O711))))</f>
        <v>3.1867431485022306E-3</v>
      </c>
      <c r="R711" s="14">
        <f>$H711/Q711</f>
        <v>0.05</v>
      </c>
      <c r="S711" s="14" cm="1">
        <f t="array" ref="S711">SUM(_xlfn._xlws.FILTER($H$2:$H$2300,_xlfn.MAP($P$2:$P$2300,_xlfn.LAMBDA(_xlpm.x,_xlpm.x=$P711))))</f>
        <v>3.0274059910771192E-3</v>
      </c>
      <c r="T711" s="14">
        <f>$H711/S711</f>
        <v>5.2631578947368418E-2</v>
      </c>
      <c r="U711" s="14">
        <f>_xlfn.LET(_xlpm.freq,F711,_xlpm.size,M711+1,_xlpm.F,V711,LOG(1+_xlpm.freq)*LOG(1+_xlpm.size)*_xlpm.F)</f>
        <v>1.7102227973344063E-2</v>
      </c>
      <c r="V711" s="14">
        <f>_xlfn.LET(_xlpm.a,T711,_xlpm.b,R711,2*_xlpm.a*_xlpm.b/(_xlpm.a+_xlpm.b))</f>
        <v>5.128205128205128E-2</v>
      </c>
      <c r="W711" s="14">
        <f>_xlfn.LET(_xlpm.p,R711,_xlpm.q,T711,LOG(_xlpm.p/_xlpm.q))</f>
        <v>-2.2276394711152205E-2</v>
      </c>
      <c r="X711" s="2"/>
      <c r="AC711" s="2"/>
      <c r="AH711" s="2"/>
      <c r="AI711" s="2"/>
    </row>
    <row r="712" spans="1:35">
      <c r="A712" s="1" t="str">
        <f>_xlfn.LET(_xlpm.sep," : ",CONCATENATE(O712,_xlpm.sep,P712))</f>
        <v>~ass~ : [æs]</v>
      </c>
      <c r="B712" s="1">
        <f>_xlfn.LET(_xlpm.d,$G712,_xlpm.k,_xlfn.CONCAT(LEFT(TRIM(B$1),1),"*"),COUNTIF(_xlpm.d,_xlpm.k))</f>
        <v>0</v>
      </c>
      <c r="C712" s="1">
        <f>_xlfn.LET(_xlpm.d,$G712,_xlpm.k,_xlfn.CONCAT(LEFT(TRIM(C$1),1),"*"),COUNTIF(_xlpm.d,_xlpm.k))</f>
        <v>0</v>
      </c>
      <c r="D712" s="1">
        <f>_xlfn.LET(_xlpm.d,$G712,_xlpm.k,_xlfn.CONCAT(LEFT(TRIM(D$1),1),"*"),COUNTIF(_xlpm.d,_xlpm.k))</f>
        <v>0</v>
      </c>
      <c r="E712" s="1">
        <f>LOG(F712+1,10)</f>
        <v>1.1760912590556811</v>
      </c>
      <c r="F712" s="7">
        <v>14</v>
      </c>
      <c r="G712" s="9" t="s">
        <v>123</v>
      </c>
      <c r="H712" s="4">
        <f>F712/freq.sum.r6e</f>
        <v>1.1153601019757808E-3</v>
      </c>
      <c r="I712" s="1" t="str">
        <f>_xlfn.LET(_xlpm.sep,":",_xlpm.w,$G712,LEFT(_xlpm.w,FIND(_xlpm.sep,_xlpm.w)-1))</f>
        <v>æs</v>
      </c>
      <c r="J712" s="1" t="str">
        <f>_xlfn.LET(_xlpm.sep,":",_xlpm.w,$G712,RIGHT(_xlpm.w,LEN(_xlpm.w)-FIND(_xlpm.sep,_xlpm.w)))</f>
        <v>ass</v>
      </c>
      <c r="K712" s="10">
        <f>_xlfn.LET(_xlpm.w,I712,LEN(_xlpm.w))</f>
        <v>2</v>
      </c>
      <c r="L712" s="10">
        <f>_xlfn.LET(_xlpm.w,J712,LEN(_xlpm.w))</f>
        <v>3</v>
      </c>
      <c r="M712" s="10">
        <f>_xlfn.LET(_xlpm.a,K712,_xlpm.b,L712,MAX(_xlpm.a,_xlpm.b))</f>
        <v>3</v>
      </c>
      <c r="N712" s="10">
        <f>_xlfn.LET(_xlpm.d,(K712,L712),MAX(_xlpm.d)-MIN(_xlpm.d))</f>
        <v>1</v>
      </c>
      <c r="O712" s="1" t="str">
        <f>_xlfn.LET(_xlpm.sep,":",_xlpm.w,$G712,_xlfn.CONCAT("~",RIGHT(_xlpm.w,LEN(_xlpm.w)-FIND(_xlpm.sep,_xlpm.w)),"~"))</f>
        <v>~ass~</v>
      </c>
      <c r="P712" s="1" t="str">
        <f>_xlfn.LET(_xlpm.sep,":",_xlpm.w,$G712,_xlfn.CONCAT("[",LEFT(_xlpm.w,FIND(_xlpm.sep,_xlpm.w)-1),"]"))</f>
        <v>[æs]</v>
      </c>
      <c r="Q712" s="14" cm="1">
        <f t="array" ref="Q712">SUM(_xlfn._xlws.FILTER($H$2:$H$2302,_xlfn.MAP($O$2:$O$2302,_xlfn.LAMBDA(_xlpm.x,_xlpm.x=$O712))))</f>
        <v>1.7527087316762269E-3</v>
      </c>
      <c r="R712" s="14">
        <f>$H712/Q712</f>
        <v>0.63636363636363635</v>
      </c>
      <c r="S712" s="14" cm="1">
        <f t="array" ref="S712">SUM(_xlfn._xlws.FILTER($H$2:$H$2302,_xlfn.MAP($P$2:$P$2302,_xlfn.LAMBDA(_xlpm.x,_xlpm.x=$P712))))</f>
        <v>1.6730401529636708E-3</v>
      </c>
      <c r="T712" s="14">
        <f>$H712/S712</f>
        <v>0.66666666666666685</v>
      </c>
      <c r="U712" s="14">
        <f>_xlfn.LET(_xlpm.freq,F712,_xlpm.size,M712+1,_xlpm.F,V712,LOG(1+_xlpm.freq)*LOG(1+_xlpm.size)*_xlpm.F)</f>
        <v>0.53529000810157445</v>
      </c>
      <c r="V712" s="14">
        <f>_xlfn.LET(_xlpm.a,T712,_xlpm.b,R712,2*_xlpm.a*_xlpm.b/(_xlpm.a+_xlpm.b))</f>
        <v>0.65116279069767447</v>
      </c>
      <c r="W712" s="14">
        <f>_xlfn.LET(_xlpm.p,R712,_xlpm.q,T712,LOG(_xlpm.p/_xlpm.q))</f>
        <v>-2.02033860882871E-2</v>
      </c>
      <c r="X712" s="2"/>
      <c r="AC712" s="2"/>
      <c r="AH712" s="2"/>
      <c r="AI712" s="2"/>
    </row>
    <row r="713" spans="1:35">
      <c r="A713" s="1" t="str">
        <f>_xlfn.LET(_xlpm.sep," : ",CONCATENATE(O713,_xlpm.sep,P713))</f>
        <v>~ad~ : [ɑd]</v>
      </c>
      <c r="B713" s="1">
        <f>_xlfn.LET(_xlpm.d,$G713,_xlpm.k,_xlfn.CONCAT(LEFT(TRIM(B$1),1),"*"),COUNTIF(_xlpm.d,_xlpm.k))</f>
        <v>0</v>
      </c>
      <c r="C713" s="1">
        <f>_xlfn.LET(_xlpm.d,$G713,_xlpm.k,_xlfn.CONCAT(LEFT(TRIM(C$1),1),"*"),COUNTIF(_xlpm.d,_xlpm.k))</f>
        <v>0</v>
      </c>
      <c r="D713" s="1">
        <f>_xlfn.LET(_xlpm.d,$G713,_xlpm.k,_xlfn.CONCAT(LEFT(TRIM(D$1),1),"*"),COUNTIF(_xlpm.d,_xlpm.k))</f>
        <v>0</v>
      </c>
      <c r="E713" s="1">
        <f>LOG(F713+1,10)</f>
        <v>0.30102999566398114</v>
      </c>
      <c r="F713" s="7">
        <v>1</v>
      </c>
      <c r="G713" s="9" t="s">
        <v>840</v>
      </c>
      <c r="H713" s="4">
        <f>F713/freq.sum.r6e</f>
        <v>7.9668578712555765E-5</v>
      </c>
      <c r="I713" s="1" t="str">
        <f>_xlfn.LET(_xlpm.sep,":",_xlpm.w,$G713,LEFT(_xlpm.w,FIND(_xlpm.sep,_xlpm.w)-1))</f>
        <v>ɑd</v>
      </c>
      <c r="J713" s="1" t="str">
        <f>_xlfn.LET(_xlpm.sep,":",_xlpm.w,$G713,RIGHT(_xlpm.w,LEN(_xlpm.w)-FIND(_xlpm.sep,_xlpm.w)))</f>
        <v>ad</v>
      </c>
      <c r="K713" s="10">
        <f>_xlfn.LET(_xlpm.w,I713,LEN(_xlpm.w))</f>
        <v>2</v>
      </c>
      <c r="L713" s="10">
        <f>_xlfn.LET(_xlpm.w,J713,LEN(_xlpm.w))</f>
        <v>2</v>
      </c>
      <c r="M713" s="10">
        <f>_xlfn.LET(_xlpm.a,K713,_xlpm.b,L713,MAX(_xlpm.a,_xlpm.b))</f>
        <v>2</v>
      </c>
      <c r="N713" s="10">
        <f>_xlfn.LET(_xlpm.d,(K713,L713),MAX(_xlpm.d)-MIN(_xlpm.d))</f>
        <v>0</v>
      </c>
      <c r="O713" s="1" t="str">
        <f>_xlfn.LET(_xlpm.sep,":",_xlpm.w,$G713,_xlfn.CONCAT("~",RIGHT(_xlpm.w,LEN(_xlpm.w)-FIND(_xlpm.sep,_xlpm.w)),"~"))</f>
        <v>~ad~</v>
      </c>
      <c r="P713" s="1" t="str">
        <f>_xlfn.LET(_xlpm.sep,":",_xlpm.w,$G713,_xlfn.CONCAT("[",LEFT(_xlpm.w,FIND(_xlpm.sep,_xlpm.w)-1),"]"))</f>
        <v>[ɑd]</v>
      </c>
      <c r="Q713" s="14" cm="1">
        <f t="array" ref="Q713">SUM(_xlfn._xlws.FILTER($H$2:$H$2302,_xlfn.MAP($O$2:$O$2302,_xlfn.LAMBDA(_xlpm.x,_xlpm.x=$O713))))</f>
        <v>1.8323773103887827E-3</v>
      </c>
      <c r="R713" s="14">
        <f>$H713/Q713</f>
        <v>4.3478260869565216E-2</v>
      </c>
      <c r="S713" s="14" cm="1">
        <f t="array" ref="S713">SUM(_xlfn._xlws.FILTER($H$2:$H$2302,_xlfn.MAP($P$2:$P$2302,_xlfn.LAMBDA(_xlpm.x,_xlpm.x=$P713))))</f>
        <v>1.7527087316762267E-3</v>
      </c>
      <c r="T713" s="14">
        <f>$H713/S713</f>
        <v>4.5454545454545456E-2</v>
      </c>
      <c r="U713" s="14">
        <f>_xlfn.LET(_xlpm.freq,F713,_xlpm.size,M713+1,_xlpm.F,V713,LOG(1+_xlpm.freq)*LOG(1+_xlpm.size)*_xlpm.F)</f>
        <v>8.0550274035072478E-3</v>
      </c>
      <c r="V713" s="14">
        <f>_xlfn.LET(_xlpm.a,T713,_xlpm.b,R713,2*_xlpm.a*_xlpm.b/(_xlpm.a+_xlpm.b))</f>
        <v>4.4444444444444439E-2</v>
      </c>
      <c r="W713" s="14">
        <f>_xlfn.LET(_xlpm.p,R713,_xlpm.q,T713,LOG(_xlpm.p/_xlpm.q))</f>
        <v>-1.930515519538668E-2</v>
      </c>
      <c r="X713" s="2"/>
      <c r="AC713" s="2"/>
      <c r="AH713" s="2"/>
      <c r="AI713" s="2"/>
    </row>
    <row r="714" spans="1:35">
      <c r="A714" s="1" t="str">
        <f>_xlfn.LET(_xlpm.sep," : ",CONCATENATE(O714,_xlpm.sep,P714))</f>
        <v>~m~ : [m]</v>
      </c>
      <c r="B714" s="1">
        <f>_xlfn.LET(_xlpm.d,$G714,_xlpm.k,_xlfn.CONCAT(LEFT(TRIM(B$1),1),"*"),COUNTIF(_xlpm.d,_xlpm.k))</f>
        <v>0</v>
      </c>
      <c r="C714" s="1">
        <f>_xlfn.LET(_xlpm.d,$G714,_xlpm.k,_xlfn.CONCAT(LEFT(TRIM(C$1),1),"*"),COUNTIF(_xlpm.d,_xlpm.k))</f>
        <v>1</v>
      </c>
      <c r="D714" s="1">
        <f>_xlfn.LET(_xlpm.d,$G714,_xlpm.k,_xlfn.CONCAT(LEFT(TRIM(D$1),1),"*"),COUNTIF(_xlpm.d,_xlpm.k))</f>
        <v>0</v>
      </c>
      <c r="E714" s="1">
        <f>LOG(F714+1,10)</f>
        <v>2.3483048630481607</v>
      </c>
      <c r="F714" s="7">
        <v>222</v>
      </c>
      <c r="G714" s="9" t="s">
        <v>9</v>
      </c>
      <c r="H714" s="4">
        <f>F714/freq.sum.r6e</f>
        <v>1.768642447418738E-2</v>
      </c>
      <c r="I714" s="1" t="str">
        <f>_xlfn.LET(_xlpm.sep,":",_xlpm.w,$G714,LEFT(_xlpm.w,FIND(_xlpm.sep,_xlpm.w)-1))</f>
        <v>m</v>
      </c>
      <c r="J714" s="1" t="str">
        <f>_xlfn.LET(_xlpm.sep,":",_xlpm.w,$G714,RIGHT(_xlpm.w,LEN(_xlpm.w)-FIND(_xlpm.sep,_xlpm.w)))</f>
        <v>m</v>
      </c>
      <c r="K714" s="10">
        <f>_xlfn.LET(_xlpm.w,I714,LEN(_xlpm.w))</f>
        <v>1</v>
      </c>
      <c r="L714" s="10">
        <f>_xlfn.LET(_xlpm.w,J714,LEN(_xlpm.w))</f>
        <v>1</v>
      </c>
      <c r="M714" s="10">
        <f>_xlfn.LET(_xlpm.a,K714,_xlpm.b,L714,MAX(_xlpm.a,_xlpm.b))</f>
        <v>1</v>
      </c>
      <c r="N714" s="10">
        <f>_xlfn.LET(_xlpm.d,(K714,L714),MAX(_xlpm.d)-MIN(_xlpm.d))</f>
        <v>0</v>
      </c>
      <c r="O714" s="1" t="str">
        <f>_xlfn.LET(_xlpm.sep,":",_xlpm.w,$G714,_xlfn.CONCAT("~",RIGHT(_xlpm.w,LEN(_xlpm.w)-FIND(_xlpm.sep,_xlpm.w)),"~"))</f>
        <v>~m~</v>
      </c>
      <c r="P714" s="1" t="str">
        <f>_xlfn.LET(_xlpm.sep,":",_xlpm.w,$G714,_xlfn.CONCAT("[",LEFT(_xlpm.w,FIND(_xlpm.sep,_xlpm.w)-1),"]"))</f>
        <v>[m]</v>
      </c>
      <c r="Q714" s="14" cm="1">
        <f t="array" ref="Q714">SUM(_xlfn._xlws.FILTER($H$2:$H$2302,_xlfn.MAP($O$2:$O$2302,_xlfn.LAMBDA(_xlpm.x,_xlpm.x=$O714))))</f>
        <v>1.8483110261312937E-2</v>
      </c>
      <c r="R714" s="14">
        <f>$H714/Q714</f>
        <v>0.9568965517241379</v>
      </c>
      <c r="S714" s="14" cm="1">
        <f t="array" ref="S714">SUM(_xlfn._xlws.FILTER($H$2:$H$2302,_xlfn.MAP($P$2:$P$2302,_xlfn.LAMBDA(_xlpm.x,_xlpm.x=$P714))))</f>
        <v>1.768642447418738E-2</v>
      </c>
      <c r="T714" s="14">
        <f>$H714/S714</f>
        <v>1</v>
      </c>
      <c r="U714" s="14">
        <f>_xlfn.LET(_xlpm.freq,F714,_xlpm.size,M714+1,_xlpm.F,V714,LOG(1+_xlpm.freq)*LOG(1+_xlpm.size)*_xlpm.F)</f>
        <v>1.0957471723535013</v>
      </c>
      <c r="V714" s="14">
        <f>_xlfn.LET(_xlpm.a,T714,_xlpm.b,R714,2*_xlpm.a*_xlpm.b/(_xlpm.a+_xlpm.b))</f>
        <v>0.97797356828193827</v>
      </c>
      <c r="W714" s="14">
        <f>_xlfn.LET(_xlpm.p,R714,_xlpm.q,T714,LOG(_xlpm.p/_xlpm.q))</f>
        <v>-1.9135010440261058E-2</v>
      </c>
      <c r="X714" s="2"/>
      <c r="AC714" s="2"/>
      <c r="AH714" s="2"/>
      <c r="AI714" s="2"/>
    </row>
    <row r="715" spans="1:35">
      <c r="A715" s="1" t="str">
        <f>_xlfn.LET(_xlpm.sep," : ",CONCATENATE(O715,_xlpm.sep,P715))</f>
        <v>~um~ : [ʌm]</v>
      </c>
      <c r="B715" s="1">
        <f>_xlfn.LET(_xlpm.d,$G715,_xlpm.k,_xlfn.CONCAT(LEFT(TRIM(B$1),1),"*"),COUNTIF(_xlpm.d,_xlpm.k))</f>
        <v>0</v>
      </c>
      <c r="C715" s="1">
        <f>_xlfn.LET(_xlpm.d,$G715,_xlpm.k,_xlfn.CONCAT(LEFT(TRIM(C$1),1),"*"),COUNTIF(_xlpm.d,_xlpm.k))</f>
        <v>0</v>
      </c>
      <c r="D715" s="1">
        <f>_xlfn.LET(_xlpm.d,$G715,_xlpm.k,_xlfn.CONCAT(LEFT(TRIM(D$1),1),"*"),COUNTIF(_xlpm.d,_xlpm.k))</f>
        <v>0</v>
      </c>
      <c r="E715" s="1">
        <f>LOG(F715+1,10)</f>
        <v>0.47712125471966244</v>
      </c>
      <c r="F715" s="7">
        <v>2</v>
      </c>
      <c r="G715" s="9" t="s">
        <v>1182</v>
      </c>
      <c r="H715" s="4">
        <f>F715/freq.sum.r6e</f>
        <v>1.5933715742511153E-4</v>
      </c>
      <c r="I715" s="4" t="str">
        <f>_xlfn.LET(_xlpm.sep,":",_xlpm.w,$G715,LEFT(_xlpm.w,FIND(_xlpm.sep,_xlpm.w)-1))</f>
        <v>ʌm</v>
      </c>
      <c r="J715" s="4" t="str">
        <f>_xlfn.LET(_xlpm.sep,":",_xlpm.w,$G715,RIGHT(_xlpm.w,LEN(_xlpm.w)-FIND(_xlpm.sep,_xlpm.w)))</f>
        <v>um</v>
      </c>
      <c r="K715" s="10">
        <f>_xlfn.LET(_xlpm.w,I715,LEN(_xlpm.w))</f>
        <v>2</v>
      </c>
      <c r="L715" s="10">
        <f>_xlfn.LET(_xlpm.w,J715,LEN(_xlpm.w))</f>
        <v>2</v>
      </c>
      <c r="M715" s="10">
        <f>_xlfn.LET(_xlpm.a,K715,_xlpm.b,L715,MAX(_xlpm.a,_xlpm.b))</f>
        <v>2</v>
      </c>
      <c r="N715" s="10">
        <f>_xlfn.LET(_xlpm.d,(K715,L715),MAX(_xlpm.d)-MIN(_xlpm.d))</f>
        <v>0</v>
      </c>
      <c r="O715" s="1" t="str">
        <f>_xlfn.LET(_xlpm.sep,":",_xlpm.w,$G715,_xlfn.CONCAT("~",RIGHT(_xlpm.w,LEN(_xlpm.w)-FIND(_xlpm.sep,_xlpm.w)),"~"))</f>
        <v>~um~</v>
      </c>
      <c r="P715" s="1" t="str">
        <f>_xlfn.LET(_xlpm.sep,":",_xlpm.w,$G715,_xlfn.CONCAT("[",LEFT(_xlpm.w,FIND(_xlpm.sep,_xlpm.w)-1),"]"))</f>
        <v>[ʌm]</v>
      </c>
      <c r="Q715" s="14" cm="1">
        <f t="array" ref="Q715">SUM(_xlfn._xlws.FILTER($H$2:$H$2300,_xlfn.MAP($O$2:$O$2300,_xlfn.LAMBDA(_xlpm.x,_xlpm.x=$O715))))</f>
        <v>1.9120458891013384E-3</v>
      </c>
      <c r="R715" s="14">
        <f>$H715/Q715</f>
        <v>8.3333333333333329E-2</v>
      </c>
      <c r="S715" s="14" cm="1">
        <f t="array" ref="S715">SUM(_xlfn._xlws.FILTER($H$2:$H$2300,_xlfn.MAP($P$2:$P$2300,_xlfn.LAMBDA(_xlpm.x,_xlpm.x=$P715))))</f>
        <v>1.8323773103887827E-3</v>
      </c>
      <c r="T715" s="14">
        <f>$H715/S715</f>
        <v>8.6956521739130432E-2</v>
      </c>
      <c r="U715" s="14">
        <f>_xlfn.LET(_xlpm.freq,F715,_xlpm.size,M715+1,_xlpm.F,V715,LOG(1+_xlpm.freq)*LOG(1+_xlpm.size)*_xlpm.F)</f>
        <v>2.4447286679055873E-2</v>
      </c>
      <c r="V715" s="14">
        <f>_xlfn.LET(_xlpm.a,T715,_xlpm.b,R715,2*_xlpm.a*_xlpm.b/(_xlpm.a+_xlpm.b))</f>
        <v>8.5106382978723402E-2</v>
      </c>
      <c r="W715" s="14">
        <f>_xlfn.LET(_xlpm.p,R715,_xlpm.q,T715,LOG(_xlpm.p/_xlpm.q))</f>
        <v>-1.8483405694013178E-2</v>
      </c>
      <c r="X715" s="2"/>
      <c r="AC715" s="2"/>
      <c r="AH715" s="2"/>
      <c r="AI715" s="2"/>
    </row>
    <row r="716" spans="1:35">
      <c r="A716" s="1" t="str">
        <f>_xlfn.LET(_xlpm.sep," : ",CONCATENATE(O716,_xlpm.sep,P716))</f>
        <v>~ag~ : [ɪdʒ]</v>
      </c>
      <c r="B716" s="1">
        <f>_xlfn.LET(_xlpm.d,$G716,_xlpm.k,_xlfn.CONCAT(LEFT(TRIM(B$1),1),"*"),COUNTIF(_xlpm.d,_xlpm.k))</f>
        <v>0</v>
      </c>
      <c r="C716" s="1">
        <f>_xlfn.LET(_xlpm.d,$G716,_xlpm.k,_xlfn.CONCAT(LEFT(TRIM(C$1),1),"*"),COUNTIF(_xlpm.d,_xlpm.k))</f>
        <v>0</v>
      </c>
      <c r="D716" s="1">
        <f>_xlfn.LET(_xlpm.d,$G716,_xlpm.k,_xlfn.CONCAT(LEFT(TRIM(D$1),1),"*"),COUNTIF(_xlpm.d,_xlpm.k))</f>
        <v>0</v>
      </c>
      <c r="E716" s="1">
        <f>LOG(F716+1,10)</f>
        <v>0.30102999566398114</v>
      </c>
      <c r="F716" s="7">
        <v>1</v>
      </c>
      <c r="G716" s="9" t="s">
        <v>883</v>
      </c>
      <c r="H716" s="4">
        <f>F716/freq.sum.r6e</f>
        <v>7.9668578712555765E-5</v>
      </c>
      <c r="I716" s="4" t="str">
        <f>_xlfn.LET(_xlpm.sep,":",_xlpm.w,$G716,LEFT(_xlpm.w,FIND(_xlpm.sep,_xlpm.w)-1))</f>
        <v>ɪdʒ</v>
      </c>
      <c r="J716" s="4" t="str">
        <f>_xlfn.LET(_xlpm.sep,":",_xlpm.w,$G716,RIGHT(_xlpm.w,LEN(_xlpm.w)-FIND(_xlpm.sep,_xlpm.w)))</f>
        <v>ag</v>
      </c>
      <c r="K716" s="10">
        <f>_xlfn.LET(_xlpm.w,I716,LEN(_xlpm.w))</f>
        <v>3</v>
      </c>
      <c r="L716" s="10">
        <f>_xlfn.LET(_xlpm.w,J716,LEN(_xlpm.w))</f>
        <v>2</v>
      </c>
      <c r="M716" s="10">
        <f>_xlfn.LET(_xlpm.a,K716,_xlpm.b,L716,MAX(_xlpm.a,_xlpm.b))</f>
        <v>3</v>
      </c>
      <c r="N716" s="10">
        <f>_xlfn.LET(_xlpm.d,(K716,L716),MAX(_xlpm.d)-MIN(_xlpm.d))</f>
        <v>1</v>
      </c>
      <c r="O716" s="1" t="str">
        <f>_xlfn.LET(_xlpm.sep,":",_xlpm.w,$G716,_xlfn.CONCAT("~",RIGHT(_xlpm.w,LEN(_xlpm.w)-FIND(_xlpm.sep,_xlpm.w)),"~"))</f>
        <v>~ag~</v>
      </c>
      <c r="P716" s="1" t="str">
        <f>_xlfn.LET(_xlpm.sep,":",_xlpm.w,$G716,_xlfn.CONCAT("[",LEFT(_xlpm.w,FIND(_xlpm.sep,_xlpm.w)-1),"]"))</f>
        <v>[ɪdʒ]</v>
      </c>
      <c r="Q716" s="14" cm="1">
        <f t="array" ref="Q716">SUM(_xlfn._xlws.FILTER($H$2:$H$2300,_xlfn.MAP($O$2:$O$2300,_xlfn.LAMBDA(_xlpm.x,_xlpm.x=$O716))))</f>
        <v>1.9917144678138939E-3</v>
      </c>
      <c r="R716" s="14">
        <f>$H716/Q716</f>
        <v>4.0000000000000008E-2</v>
      </c>
      <c r="S716" s="14" cm="1">
        <f t="array" ref="S716">SUM(_xlfn._xlws.FILTER($H$2:$H$2300,_xlfn.MAP($P$2:$P$2300,_xlfn.LAMBDA(_xlpm.x,_xlpm.x=$P716))))</f>
        <v>1.9120458891013381E-3</v>
      </c>
      <c r="T716" s="14">
        <f>$H716/S716</f>
        <v>4.1666666666666671E-2</v>
      </c>
      <c r="U716" s="14">
        <f>_xlfn.LET(_xlpm.freq,F716,_xlpm.size,M716+1,_xlpm.F,V716,LOG(1+_xlpm.freq)*LOG(1+_xlpm.size)*_xlpm.F)</f>
        <v>8.5882015254908038E-3</v>
      </c>
      <c r="V716" s="14">
        <f>_xlfn.LET(_xlpm.a,T716,_xlpm.b,R716,2*_xlpm.a*_xlpm.b/(_xlpm.a+_xlpm.b))</f>
        <v>4.0816326530612249E-2</v>
      </c>
      <c r="W716" s="14">
        <f>_xlfn.LET(_xlpm.p,R716,_xlpm.q,T716,LOG(_xlpm.p/_xlpm.q))</f>
        <v>-1.7728766960431554E-2</v>
      </c>
      <c r="X716" s="2"/>
      <c r="AC716" s="2"/>
      <c r="AH716" s="2"/>
      <c r="AI716" s="2"/>
    </row>
    <row r="717" spans="1:35">
      <c r="A717" s="1" t="str">
        <f>_xlfn.LET(_xlpm.sep," : ",CONCATENATE(O717,_xlpm.sep,P717))</f>
        <v>~age~ : [ɪdʒ]</v>
      </c>
      <c r="B717" s="1">
        <f>_xlfn.LET(_xlpm.d,$G717,_xlpm.k,_xlfn.CONCAT(LEFT(TRIM(B$1),1),"*"),COUNTIF(_xlpm.d,_xlpm.k))</f>
        <v>0</v>
      </c>
      <c r="C717" s="1">
        <f>_xlfn.LET(_xlpm.d,$G717,_xlpm.k,_xlfn.CONCAT(LEFT(TRIM(C$1),1),"*"),COUNTIF(_xlpm.d,_xlpm.k))</f>
        <v>0</v>
      </c>
      <c r="D717" s="1">
        <f>_xlfn.LET(_xlpm.d,$G717,_xlpm.k,_xlfn.CONCAT(LEFT(TRIM(D$1),1),"*"),COUNTIF(_xlpm.d,_xlpm.k))</f>
        <v>0</v>
      </c>
      <c r="E717" s="1">
        <f>LOG(F717+1,10)</f>
        <v>0.8450980400142567</v>
      </c>
      <c r="F717" s="7">
        <v>6</v>
      </c>
      <c r="G717" s="9" t="s">
        <v>886</v>
      </c>
      <c r="H717" s="4">
        <f>F717/freq.sum.r6e</f>
        <v>4.7801147227533459E-4</v>
      </c>
      <c r="I717" s="1" t="str">
        <f>_xlfn.LET(_xlpm.sep,":",_xlpm.w,$G717,LEFT(_xlpm.w,FIND(_xlpm.sep,_xlpm.w)-1))</f>
        <v>ɪdʒ</v>
      </c>
      <c r="J717" s="1" t="str">
        <f>_xlfn.LET(_xlpm.sep,":",_xlpm.w,$G717,RIGHT(_xlpm.w,LEN(_xlpm.w)-FIND(_xlpm.sep,_xlpm.w)))</f>
        <v>age</v>
      </c>
      <c r="K717" s="10">
        <f>_xlfn.LET(_xlpm.w,I717,LEN(_xlpm.w))</f>
        <v>3</v>
      </c>
      <c r="L717" s="10">
        <f>_xlfn.LET(_xlpm.w,J717,LEN(_xlpm.w))</f>
        <v>3</v>
      </c>
      <c r="M717" s="10">
        <f>_xlfn.LET(_xlpm.a,K717,_xlpm.b,L717,MAX(_xlpm.a,_xlpm.b))</f>
        <v>3</v>
      </c>
      <c r="N717" s="10">
        <f>_xlfn.LET(_xlpm.d,(K717,L717),MAX(_xlpm.d)-MIN(_xlpm.d))</f>
        <v>0</v>
      </c>
      <c r="O717" s="1" t="str">
        <f>_xlfn.LET(_xlpm.sep,":",_xlpm.w,$G717,_xlfn.CONCAT("~",RIGHT(_xlpm.w,LEN(_xlpm.w)-FIND(_xlpm.sep,_xlpm.w)),"~"))</f>
        <v>~age~</v>
      </c>
      <c r="P717" s="1" t="str">
        <f>_xlfn.LET(_xlpm.sep,":",_xlpm.w,$G717,_xlfn.CONCAT("[",LEFT(_xlpm.w,FIND(_xlpm.sep,_xlpm.w)-1),"]"))</f>
        <v>[ɪdʒ]</v>
      </c>
      <c r="Q717" s="14" cm="1">
        <f t="array" ref="Q717">SUM(_xlfn._xlws.FILTER($H$2:$H$2300,_xlfn.MAP($O$2:$O$2300,_xlfn.LAMBDA(_xlpm.x,_xlpm.x=$O717))))</f>
        <v>1.9917144678138943E-3</v>
      </c>
      <c r="R717" s="14">
        <f>$H717/Q717</f>
        <v>0.24</v>
      </c>
      <c r="S717" s="14" cm="1">
        <f t="array" ref="S717">SUM(_xlfn._xlws.FILTER($H$2:$H$2300,_xlfn.MAP($P$2:$P$2300,_xlfn.LAMBDA(_xlpm.x,_xlpm.x=$P717))))</f>
        <v>1.9120458891013381E-3</v>
      </c>
      <c r="T717" s="14">
        <f>$H717/S717</f>
        <v>0.25000000000000006</v>
      </c>
      <c r="U717" s="14">
        <f>_xlfn.LET(_xlpm.freq,F717,_xlpm.size,M717+1,_xlpm.F,V717,LOG(1+_xlpm.freq)*LOG(1+_xlpm.size)*_xlpm.F)</f>
        <v>0.14466077894525539</v>
      </c>
      <c r="V717" s="14">
        <f>_xlfn.LET(_xlpm.a,T717,_xlpm.b,R717,2*_xlpm.a*_xlpm.b/(_xlpm.a+_xlpm.b))</f>
        <v>0.24489795918367349</v>
      </c>
      <c r="W717" s="14">
        <f>_xlfn.LET(_xlpm.p,R717,_xlpm.q,T717,LOG(_xlpm.p/_xlpm.q))</f>
        <v>-1.7728766960431703E-2</v>
      </c>
      <c r="X717" s="2"/>
      <c r="AC717" s="2"/>
      <c r="AH717" s="2"/>
      <c r="AI717" s="2"/>
    </row>
    <row r="718" spans="1:35">
      <c r="A718" s="1" t="str">
        <f>_xlfn.LET(_xlpm.sep," : ",CONCATENATE(O718,_xlpm.sep,P718))</f>
        <v>~int~ : [ɪnt]</v>
      </c>
      <c r="B718" s="1">
        <f>_xlfn.LET(_xlpm.d,$G718,_xlpm.k,_xlfn.CONCAT(LEFT(TRIM(B$1),1),"*"),COUNTIF(_xlpm.d,_xlpm.k))</f>
        <v>0</v>
      </c>
      <c r="C718" s="1">
        <f>_xlfn.LET(_xlpm.d,$G718,_xlpm.k,_xlfn.CONCAT(LEFT(TRIM(C$1),1),"*"),COUNTIF(_xlpm.d,_xlpm.k))</f>
        <v>0</v>
      </c>
      <c r="D718" s="1">
        <f>_xlfn.LET(_xlpm.d,$G718,_xlpm.k,_xlfn.CONCAT(LEFT(TRIM(D$1),1),"*"),COUNTIF(_xlpm.d,_xlpm.k))</f>
        <v>0</v>
      </c>
      <c r="E718" s="1">
        <f>LOG(F718+1,10)</f>
        <v>1.3979400086720375</v>
      </c>
      <c r="F718" s="7">
        <v>24</v>
      </c>
      <c r="G718" s="9" t="s">
        <v>1358</v>
      </c>
      <c r="H718" s="4">
        <f>F718/freq.sum.r6e</f>
        <v>1.9120458891013384E-3</v>
      </c>
      <c r="I718" s="1" t="str">
        <f>_xlfn.LET(_xlpm.sep,":",_xlpm.w,$G718,LEFT(_xlpm.w,FIND(_xlpm.sep,_xlpm.w)-1))</f>
        <v>ɪnt</v>
      </c>
      <c r="J718" s="1" t="str">
        <f>_xlfn.LET(_xlpm.sep,":",_xlpm.w,$G718,RIGHT(_xlpm.w,LEN(_xlpm.w)-FIND(_xlpm.sep,_xlpm.w)))</f>
        <v>int</v>
      </c>
      <c r="K718" s="10">
        <f>_xlfn.LET(_xlpm.w,I718,LEN(_xlpm.w))</f>
        <v>3</v>
      </c>
      <c r="L718" s="10">
        <f>_xlfn.LET(_xlpm.w,J718,LEN(_xlpm.w))</f>
        <v>3</v>
      </c>
      <c r="M718" s="10">
        <f>_xlfn.LET(_xlpm.a,K718,_xlpm.b,L718,MAX(_xlpm.a,_xlpm.b))</f>
        <v>3</v>
      </c>
      <c r="N718" s="10">
        <f>_xlfn.LET(_xlpm.d,(K718,L718),MAX(_xlpm.d)-MIN(_xlpm.d))</f>
        <v>0</v>
      </c>
      <c r="O718" s="1" t="str">
        <f>_xlfn.LET(_xlpm.sep,":",_xlpm.w,$G718,_xlfn.CONCAT("~",RIGHT(_xlpm.w,LEN(_xlpm.w)-FIND(_xlpm.sep,_xlpm.w)),"~"))</f>
        <v>~int~</v>
      </c>
      <c r="P718" s="1" t="str">
        <f>_xlfn.LET(_xlpm.sep,":",_xlpm.w,$G718,_xlfn.CONCAT("[",LEFT(_xlpm.w,FIND(_xlpm.sep,_xlpm.w)-1),"]"))</f>
        <v>[ɪnt]</v>
      </c>
      <c r="Q718" s="14" cm="1">
        <f t="array" ref="Q718">SUM(_xlfn._xlws.FILTER($H$2:$H$2302,_xlfn.MAP($O$2:$O$2302,_xlfn.LAMBDA(_xlpm.x,_xlpm.x=$O718))))</f>
        <v>2.0713830465264502E-3</v>
      </c>
      <c r="R718" s="14">
        <f>$H718/Q718</f>
        <v>0.92307692307692291</v>
      </c>
      <c r="S718" s="14" cm="1">
        <f t="array" ref="S718">SUM(_xlfn._xlws.FILTER($H$2:$H$2302,_xlfn.MAP($P$2:$P$2302,_xlfn.LAMBDA(_xlpm.x,_xlpm.x=$P718))))</f>
        <v>1.9917144678138943E-3</v>
      </c>
      <c r="T718" s="14">
        <f>$H718/S718</f>
        <v>0.96</v>
      </c>
      <c r="U718" s="14">
        <f>_xlfn.LET(_xlpm.freq,F718,_xlpm.size,M718+1,_xlpm.F,V718,LOG(1+_xlpm.freq)*LOG(1+_xlpm.size)*_xlpm.F)</f>
        <v>0.9196405966334007</v>
      </c>
      <c r="V718" s="14">
        <f>_xlfn.LET(_xlpm.a,T718,_xlpm.b,R718,2*_xlpm.a*_xlpm.b/(_xlpm.a+_xlpm.b))</f>
        <v>0.94117647058823517</v>
      </c>
      <c r="W718" s="14">
        <f>_xlfn.LET(_xlpm.p,R718,_xlpm.q,T718,LOG(_xlpm.p/_xlpm.q))</f>
        <v>-1.7033339298780443E-2</v>
      </c>
      <c r="X718" s="2"/>
      <c r="AC718" s="2"/>
      <c r="AH718" s="2"/>
      <c r="AI718" s="2"/>
    </row>
    <row r="719" spans="1:35">
      <c r="A719" s="1" t="str">
        <f>_xlfn.LET(_xlpm.sep," : ",CONCATENATE(O719,_xlpm.sep,P719))</f>
        <v>~h~ : [h]</v>
      </c>
      <c r="B719" s="1">
        <f>_xlfn.LET(_xlpm.d,$G719,_xlpm.k,_xlfn.CONCAT(LEFT(TRIM(B$1),1),"*"),COUNTIF(_xlpm.d,_xlpm.k))</f>
        <v>0</v>
      </c>
      <c r="C719" s="1">
        <f>_xlfn.LET(_xlpm.d,$G719,_xlpm.k,_xlfn.CONCAT(LEFT(TRIM(C$1),1),"*"),COUNTIF(_xlpm.d,_xlpm.k))</f>
        <v>0</v>
      </c>
      <c r="D719" s="1">
        <f>_xlfn.LET(_xlpm.d,$G719,_xlpm.k,_xlfn.CONCAT(LEFT(TRIM(D$1),1),"*"),COUNTIF(_xlpm.d,_xlpm.k))</f>
        <v>0</v>
      </c>
      <c r="E719" s="1">
        <f>LOG(F719+1,10)</f>
        <v>2.2355284469075487</v>
      </c>
      <c r="F719" s="7">
        <v>171</v>
      </c>
      <c r="G719" s="9" t="s">
        <v>148</v>
      </c>
      <c r="H719" s="4">
        <f>F719/freq.sum.r6e</f>
        <v>1.3623326959847037E-2</v>
      </c>
      <c r="I719" s="1" t="str">
        <f>_xlfn.LET(_xlpm.sep,":",_xlpm.w,$G719,LEFT(_xlpm.w,FIND(_xlpm.sep,_xlpm.w)-1))</f>
        <v>h</v>
      </c>
      <c r="J719" s="1" t="str">
        <f>_xlfn.LET(_xlpm.sep,":",_xlpm.w,$G719,RIGHT(_xlpm.w,LEN(_xlpm.w)-FIND(_xlpm.sep,_xlpm.w)))</f>
        <v>h</v>
      </c>
      <c r="K719" s="10">
        <f>_xlfn.LET(_xlpm.w,I719,LEN(_xlpm.w))</f>
        <v>1</v>
      </c>
      <c r="L719" s="10">
        <f>_xlfn.LET(_xlpm.w,J719,LEN(_xlpm.w))</f>
        <v>1</v>
      </c>
      <c r="M719" s="10">
        <f>_xlfn.LET(_xlpm.a,K719,_xlpm.b,L719,MAX(_xlpm.a,_xlpm.b))</f>
        <v>1</v>
      </c>
      <c r="N719" s="10">
        <f>_xlfn.LET(_xlpm.d,(K719,L719),MAX(_xlpm.d)-MIN(_xlpm.d))</f>
        <v>0</v>
      </c>
      <c r="O719" s="1" t="str">
        <f>_xlfn.LET(_xlpm.sep,":",_xlpm.w,$G719,_xlfn.CONCAT("~",RIGHT(_xlpm.w,LEN(_xlpm.w)-FIND(_xlpm.sep,_xlpm.w)),"~"))</f>
        <v>~h~</v>
      </c>
      <c r="P719" s="1" t="str">
        <f>_xlfn.LET(_xlpm.sep,":",_xlpm.w,$G719,_xlfn.CONCAT("[",LEFT(_xlpm.w,FIND(_xlpm.sep,_xlpm.w)-1),"]"))</f>
        <v>[h]</v>
      </c>
      <c r="Q719" s="14" cm="1">
        <f t="array" ref="Q719">SUM(_xlfn._xlws.FILTER($H$2:$H$2302,_xlfn.MAP($O$2:$O$2302,_xlfn.LAMBDA(_xlpm.x,_xlpm.x=$O719))))</f>
        <v>1.4738687061822818E-2</v>
      </c>
      <c r="R719" s="14">
        <f>$H719/Q719</f>
        <v>0.92432432432432432</v>
      </c>
      <c r="S719" s="14" cm="1">
        <f t="array" ref="S719">SUM(_xlfn._xlws.FILTER($H$2:$H$2302,_xlfn.MAP($P$2:$P$2302,_xlfn.LAMBDA(_xlpm.x,_xlpm.x=$P719))))</f>
        <v>1.4181007010834926E-2</v>
      </c>
      <c r="T719" s="14">
        <f>$H719/S719</f>
        <v>0.96067415730337091</v>
      </c>
      <c r="U719" s="14">
        <f>_xlfn.LET(_xlpm.freq,F719,_xlpm.size,M719+1,_xlpm.F,V719,LOG(1+_xlpm.freq)*LOG(1+_xlpm.size)*_xlpm.F)</f>
        <v>1.0049129560388694</v>
      </c>
      <c r="V719" s="14">
        <f>_xlfn.LET(_xlpm.a,T719,_xlpm.b,R719,2*_xlpm.a*_xlpm.b/(_xlpm.a+_xlpm.b))</f>
        <v>0.94214876033057859</v>
      </c>
      <c r="W719" s="14">
        <f>_xlfn.LET(_xlpm.p,R719,_xlpm.q,T719,LOG(_xlpm.p/_xlpm.q))</f>
        <v>-1.6751726094119897E-2</v>
      </c>
      <c r="X719" s="2"/>
      <c r="AC719" s="2"/>
      <c r="AH719" s="2"/>
      <c r="AI719" s="2"/>
    </row>
    <row r="720" spans="1:35">
      <c r="A720" s="1" t="str">
        <f>_xlfn.LET(_xlpm.sep," : ",CONCATENATE(O720,_xlpm.sep,P720))</f>
        <v>~ec~ : [ɛs]</v>
      </c>
      <c r="B720" s="1">
        <f>_xlfn.LET(_xlpm.d,$G720,_xlpm.k,_xlfn.CONCAT(LEFT(TRIM(B$1),1),"*"),COUNTIF(_xlpm.d,_xlpm.k))</f>
        <v>0</v>
      </c>
      <c r="C720" s="1">
        <f>_xlfn.LET(_xlpm.d,$G720,_xlpm.k,_xlfn.CONCAT(LEFT(TRIM(C$1),1),"*"),COUNTIF(_xlpm.d,_xlpm.k))</f>
        <v>0</v>
      </c>
      <c r="D720" s="1">
        <f>_xlfn.LET(_xlpm.d,$G720,_xlpm.k,_xlfn.CONCAT(LEFT(TRIM(D$1),1),"*"),COUNTIF(_xlpm.d,_xlpm.k))</f>
        <v>0</v>
      </c>
      <c r="E720" s="1">
        <f>LOG(F720+1,10)</f>
        <v>0.47712125471966244</v>
      </c>
      <c r="F720" s="7">
        <v>2</v>
      </c>
      <c r="G720" s="9" t="s">
        <v>1470</v>
      </c>
      <c r="H720" s="4">
        <f>F720/freq.sum.r6e</f>
        <v>1.5933715742511153E-4</v>
      </c>
      <c r="I720" s="1" t="str">
        <f>_xlfn.LET(_xlpm.sep,":",_xlpm.w,$G720,LEFT(_xlpm.w,FIND(_xlpm.sep,_xlpm.w)-1))</f>
        <v>ɛs</v>
      </c>
      <c r="J720" s="1" t="str">
        <f>_xlfn.LET(_xlpm.sep,":",_xlpm.w,$G720,RIGHT(_xlpm.w,LEN(_xlpm.w)-FIND(_xlpm.sep,_xlpm.w)))</f>
        <v>ec</v>
      </c>
      <c r="K720" s="10">
        <f>_xlfn.LET(_xlpm.w,I720,LEN(_xlpm.w))</f>
        <v>2</v>
      </c>
      <c r="L720" s="10">
        <f>_xlfn.LET(_xlpm.w,J720,LEN(_xlpm.w))</f>
        <v>2</v>
      </c>
      <c r="M720" s="10">
        <f>_xlfn.LET(_xlpm.a,K720,_xlpm.b,L720,MAX(_xlpm.a,_xlpm.b))</f>
        <v>2</v>
      </c>
      <c r="N720" s="10">
        <f>_xlfn.LET(_xlpm.d,(K720,L720),MAX(_xlpm.d)-MIN(_xlpm.d))</f>
        <v>0</v>
      </c>
      <c r="O720" s="1" t="str">
        <f>_xlfn.LET(_xlpm.sep,":",_xlpm.w,$G720,_xlfn.CONCAT("~",RIGHT(_xlpm.w,LEN(_xlpm.w)-FIND(_xlpm.sep,_xlpm.w)),"~"))</f>
        <v>~ec~</v>
      </c>
      <c r="P720" s="1" t="str">
        <f>_xlfn.LET(_xlpm.sep,":",_xlpm.w,$G720,_xlfn.CONCAT("[",LEFT(_xlpm.w,FIND(_xlpm.sep,_xlpm.w)-1),"]"))</f>
        <v>[ɛs]</v>
      </c>
      <c r="Q720" s="14" cm="1">
        <f t="array" ref="Q720">SUM(_xlfn._xlws.FILTER($H$2:$H$2302,_xlfn.MAP($O$2:$O$2302,_xlfn.LAMBDA(_xlpm.x,_xlpm.x=$O720))))</f>
        <v>3.8240917782026763E-3</v>
      </c>
      <c r="R720" s="14">
        <f>$H720/Q720</f>
        <v>4.1666666666666671E-2</v>
      </c>
      <c r="S720" s="14" cm="1">
        <f t="array" ref="S720">SUM(_xlfn._xlws.FILTER($H$2:$H$2302,_xlfn.MAP($P$2:$P$2302,_xlfn.LAMBDA(_xlpm.x,_xlpm.x=$P720))))</f>
        <v>3.7444231994901212E-3</v>
      </c>
      <c r="T720" s="14">
        <f>$H720/S720</f>
        <v>4.2553191489361701E-2</v>
      </c>
      <c r="U720" s="14">
        <f>_xlfn.LET(_xlpm.freq,F720,_xlpm.size,M720+1,_xlpm.F,V720,LOG(1+_xlpm.freq)*LOG(1+_xlpm.size)*_xlpm.F)</f>
        <v>1.2094973409638171E-2</v>
      </c>
      <c r="V720" s="14">
        <f>_xlfn.LET(_xlpm.a,T720,_xlpm.b,R720,2*_xlpm.a*_xlpm.b/(_xlpm.a+_xlpm.b))</f>
        <v>4.2105263157894743E-2</v>
      </c>
      <c r="W720" s="14">
        <f>_xlfn.LET(_xlpm.p,R720,_xlpm.q,T720,LOG(_xlpm.p/_xlpm.q))</f>
        <v>-9.143379439869672E-3</v>
      </c>
      <c r="X720" s="2"/>
      <c r="AC720" s="2"/>
      <c r="AH720" s="2"/>
      <c r="AI720" s="2"/>
    </row>
    <row r="721" spans="1:35">
      <c r="A721" s="1" t="str">
        <f>_xlfn.LET(_xlpm.sep," : ",CONCATENATE(O721,_xlpm.sep,P721))</f>
        <v>~ing~ : [ɪŋ]</v>
      </c>
      <c r="B721" s="1">
        <f>_xlfn.LET(_xlpm.d,$G721,_xlpm.k,_xlfn.CONCAT(LEFT(TRIM(B$1),1),"*"),COUNTIF(_xlpm.d,_xlpm.k))</f>
        <v>0</v>
      </c>
      <c r="C721" s="1">
        <f>_xlfn.LET(_xlpm.d,$G721,_xlpm.k,_xlfn.CONCAT(LEFT(TRIM(C$1),1),"*"),COUNTIF(_xlpm.d,_xlpm.k))</f>
        <v>0</v>
      </c>
      <c r="D721" s="1">
        <f>_xlfn.LET(_xlpm.d,$G721,_xlpm.k,_xlfn.CONCAT(LEFT(TRIM(D$1),1),"*"),COUNTIF(_xlpm.d,_xlpm.k))</f>
        <v>0</v>
      </c>
      <c r="E721" s="1">
        <f>LOG(F721+1,10)</f>
        <v>2.1553360374650614</v>
      </c>
      <c r="F721" s="7">
        <v>142</v>
      </c>
      <c r="G721" s="9" t="s">
        <v>1781</v>
      </c>
      <c r="H721" s="4">
        <f>F721/freq.sum.r6e</f>
        <v>1.1312938177182919E-2</v>
      </c>
      <c r="I721" s="4" t="str">
        <f>_xlfn.LET(_xlpm.sep,":",_xlpm.w,$G721,LEFT(_xlpm.w,FIND(_xlpm.sep,_xlpm.w)-1))</f>
        <v>ɪŋ</v>
      </c>
      <c r="J721" s="4" t="str">
        <f>_xlfn.LET(_xlpm.sep,":",_xlpm.w,$G721,RIGHT(_xlpm.w,LEN(_xlpm.w)-FIND(_xlpm.sep,_xlpm.w)))</f>
        <v>ing</v>
      </c>
      <c r="K721" s="10">
        <f>_xlfn.LET(_xlpm.w,I721,LEN(_xlpm.w))</f>
        <v>2</v>
      </c>
      <c r="L721" s="10">
        <f>_xlfn.LET(_xlpm.w,J721,LEN(_xlpm.w))</f>
        <v>3</v>
      </c>
      <c r="M721" s="10">
        <f>_xlfn.LET(_xlpm.a,K721,_xlpm.b,L721,MAX(_xlpm.a,_xlpm.b))</f>
        <v>3</v>
      </c>
      <c r="N721" s="10">
        <f>_xlfn.LET(_xlpm.d,(K721,L721),MAX(_xlpm.d)-MIN(_xlpm.d))</f>
        <v>1</v>
      </c>
      <c r="O721" s="1" t="str">
        <f>_xlfn.LET(_xlpm.sep,":",_xlpm.w,$G721,_xlfn.CONCAT("~",RIGHT(_xlpm.w,LEN(_xlpm.w)-FIND(_xlpm.sep,_xlpm.w)),"~"))</f>
        <v>~ing~</v>
      </c>
      <c r="P721" s="1" t="str">
        <f>_xlfn.LET(_xlpm.sep,":",_xlpm.w,$G721,_xlfn.CONCAT("[",LEFT(_xlpm.w,FIND(_xlpm.sep,_xlpm.w)-1),"]"))</f>
        <v>[ɪŋ]</v>
      </c>
      <c r="Q721" s="14" cm="1">
        <f t="array" ref="Q721">SUM(_xlfn._xlws.FILTER($H$2:$H$2300,_xlfn.MAP($O$2:$O$2300,_xlfn.LAMBDA(_xlpm.x,_xlpm.x=$O721))))</f>
        <v>1.1551943913320586E-2</v>
      </c>
      <c r="R721" s="14">
        <f>$H721/Q721</f>
        <v>0.97931034482758628</v>
      </c>
      <c r="S721" s="14" cm="1">
        <f t="array" ref="S721">SUM(_xlfn._xlws.FILTER($H$2:$H$2300,_xlfn.MAP($P$2:$P$2300,_xlfn.LAMBDA(_xlpm.x,_xlpm.x=$P721))))</f>
        <v>1.1312938177182919E-2</v>
      </c>
      <c r="T721" s="14">
        <f>$H721/S721</f>
        <v>1</v>
      </c>
      <c r="U721" s="14">
        <f>_xlfn.LET(_xlpm.freq,F721,_xlpm.size,M721+1,_xlpm.F,V721,LOG(1+_xlpm.freq)*LOG(1+_xlpm.size)*_xlpm.F)</f>
        <v>1.4907676933955369</v>
      </c>
      <c r="V721" s="14">
        <f>_xlfn.LET(_xlpm.a,T721,_xlpm.b,R721,2*_xlpm.a*_xlpm.b/(_xlpm.a+_xlpm.b))</f>
        <v>0.98954703832752611</v>
      </c>
      <c r="W721" s="14">
        <f>_xlfn.LET(_xlpm.p,R721,_xlpm.q,T721,LOG(_xlpm.p/_xlpm.q))</f>
        <v>-9.0796578519183792E-3</v>
      </c>
      <c r="X721" s="2"/>
      <c r="AC721" s="2"/>
      <c r="AH721" s="2"/>
      <c r="AI721" s="2"/>
    </row>
    <row r="722" spans="1:35">
      <c r="A722" s="1" t="str">
        <f>_xlfn.LET(_xlpm.sep," : ",CONCATENATE(O722,_xlpm.sep,P722))</f>
        <v>~p~ : [p]</v>
      </c>
      <c r="B722" s="1">
        <f>_xlfn.LET(_xlpm.d,$G722,_xlpm.k,_xlfn.CONCAT(LEFT(TRIM(B$1),1),"*"),COUNTIF(_xlpm.d,_xlpm.k))</f>
        <v>0</v>
      </c>
      <c r="C722" s="1">
        <f>_xlfn.LET(_xlpm.d,$G722,_xlpm.k,_xlfn.CONCAT(LEFT(TRIM(C$1),1),"*"),COUNTIF(_xlpm.d,_xlpm.k))</f>
        <v>0</v>
      </c>
      <c r="D722" s="1">
        <f>_xlfn.LET(_xlpm.d,$G722,_xlpm.k,_xlfn.CONCAT(LEFT(TRIM(D$1),1),"*"),COUNTIF(_xlpm.d,_xlpm.k))</f>
        <v>0</v>
      </c>
      <c r="E722" s="1">
        <f>LOG(F722+1,10)</f>
        <v>2.2855573090077734</v>
      </c>
      <c r="F722" s="7">
        <v>192</v>
      </c>
      <c r="G722" s="9" t="s">
        <v>249</v>
      </c>
      <c r="H722" s="4">
        <f>F722/freq.sum.r6e</f>
        <v>1.5296367112810707E-2</v>
      </c>
      <c r="I722" s="1" t="str">
        <f>_xlfn.LET(_xlpm.sep,":",_xlpm.w,$G722,LEFT(_xlpm.w,FIND(_xlpm.sep,_xlpm.w)-1))</f>
        <v>p</v>
      </c>
      <c r="J722" s="1" t="str">
        <f>_xlfn.LET(_xlpm.sep,":",_xlpm.w,$G722,RIGHT(_xlpm.w,LEN(_xlpm.w)-FIND(_xlpm.sep,_xlpm.w)))</f>
        <v>p</v>
      </c>
      <c r="K722" s="10">
        <f>_xlfn.LET(_xlpm.w,I722,LEN(_xlpm.w))</f>
        <v>1</v>
      </c>
      <c r="L722" s="10">
        <f>_xlfn.LET(_xlpm.w,J722,LEN(_xlpm.w))</f>
        <v>1</v>
      </c>
      <c r="M722" s="10">
        <f>_xlfn.LET(_xlpm.a,K722,_xlpm.b,L722,MAX(_xlpm.a,_xlpm.b))</f>
        <v>1</v>
      </c>
      <c r="N722" s="10">
        <f>_xlfn.LET(_xlpm.d,(K722,L722),MAX(_xlpm.d)-MIN(_xlpm.d))</f>
        <v>0</v>
      </c>
      <c r="O722" s="1" t="str">
        <f>_xlfn.LET(_xlpm.sep,":",_xlpm.w,$G722,_xlfn.CONCAT("~",RIGHT(_xlpm.w,LEN(_xlpm.w)-FIND(_xlpm.sep,_xlpm.w)),"~"))</f>
        <v>~p~</v>
      </c>
      <c r="P722" s="1" t="str">
        <f>_xlfn.LET(_xlpm.sep,":",_xlpm.w,$G722,_xlfn.CONCAT("[",LEFT(_xlpm.w,FIND(_xlpm.sep,_xlpm.w)-1),"]"))</f>
        <v>[p]</v>
      </c>
      <c r="Q722" s="14" cm="1">
        <f t="array" ref="Q722">SUM(_xlfn._xlws.FILTER($H$2:$H$2300,_xlfn.MAP($O$2:$O$2300,_xlfn.LAMBDA(_xlpm.x,_xlpm.x=$O722))))</f>
        <v>1.5615041427660931E-2</v>
      </c>
      <c r="R722" s="14">
        <f>$H722/Q722</f>
        <v>0.97959183673469385</v>
      </c>
      <c r="S722" s="14" cm="1">
        <f t="array" ref="S722">SUM(_xlfn._xlws.FILTER($H$2:$H$2300,_xlfn.MAP($P$2:$P$2300,_xlfn.LAMBDA(_xlpm.x,_xlpm.x=$P722))))</f>
        <v>1.5296367112810707E-2</v>
      </c>
      <c r="T722" s="14">
        <f>$H722/S722</f>
        <v>1</v>
      </c>
      <c r="U722" s="14">
        <f>_xlfn.LET(_xlpm.freq,F722,_xlpm.size,M722+1,_xlpm.F,V722,LOG(1+_xlpm.freq)*LOG(1+_xlpm.size)*_xlpm.F)</f>
        <v>1.0792458269764795</v>
      </c>
      <c r="V722" s="14">
        <f>_xlfn.LET(_xlpm.a,T722,_xlpm.b,R722,2*_xlpm.a*_xlpm.b/(_xlpm.a+_xlpm.b))</f>
        <v>0.98969072164948457</v>
      </c>
      <c r="W722" s="14">
        <f>_xlfn.LET(_xlpm.p,R722,_xlpm.q,T722,LOG(_xlpm.p/_xlpm.q))</f>
        <v>-8.9548426529264535E-3</v>
      </c>
      <c r="X722" s="2"/>
      <c r="AC722" s="2"/>
      <c r="AH722" s="2"/>
      <c r="AI722" s="2"/>
    </row>
    <row r="723" spans="1:35">
      <c r="A723" s="1" t="str">
        <f>_xlfn.LET(_xlpm.sep," : ",CONCATENATE(O723,_xlpm.sep,P723))</f>
        <v>~tr~ : [tɹ]</v>
      </c>
      <c r="B723" s="1">
        <f>_xlfn.LET(_xlpm.d,$G723,_xlpm.k,_xlfn.CONCAT(LEFT(TRIM(B$1),1),"*"),COUNTIF(_xlpm.d,_xlpm.k))</f>
        <v>0</v>
      </c>
      <c r="C723" s="1">
        <f>_xlfn.LET(_xlpm.d,$G723,_xlpm.k,_xlfn.CONCAT(LEFT(TRIM(C$1),1),"*"),COUNTIF(_xlpm.d,_xlpm.k))</f>
        <v>0</v>
      </c>
      <c r="D723" s="1">
        <f>_xlfn.LET(_xlpm.d,$G723,_xlpm.k,_xlfn.CONCAT(LEFT(TRIM(D$1),1),"*"),COUNTIF(_xlpm.d,_xlpm.k))</f>
        <v>0</v>
      </c>
      <c r="E723" s="1">
        <f>LOG(F723+1,10)</f>
        <v>1.716003343634799</v>
      </c>
      <c r="F723" s="7">
        <v>51</v>
      </c>
      <c r="G723" s="9" t="s">
        <v>753</v>
      </c>
      <c r="H723" s="4">
        <f>F723/freq.sum.r6e</f>
        <v>4.0630975143403445E-3</v>
      </c>
      <c r="I723" s="1" t="str">
        <f>_xlfn.LET(_xlpm.sep,":",_xlpm.w,$G723,LEFT(_xlpm.w,FIND(_xlpm.sep,_xlpm.w)-1))</f>
        <v>tɹ</v>
      </c>
      <c r="J723" s="1" t="str">
        <f>_xlfn.LET(_xlpm.sep,":",_xlpm.w,$G723,RIGHT(_xlpm.w,LEN(_xlpm.w)-FIND(_xlpm.sep,_xlpm.w)))</f>
        <v>tr</v>
      </c>
      <c r="K723" s="10">
        <f>_xlfn.LET(_xlpm.w,I723,LEN(_xlpm.w))</f>
        <v>2</v>
      </c>
      <c r="L723" s="10">
        <f>_xlfn.LET(_xlpm.w,J723,LEN(_xlpm.w))</f>
        <v>2</v>
      </c>
      <c r="M723" s="10">
        <f>_xlfn.LET(_xlpm.a,K723,_xlpm.b,L723,MAX(_xlpm.a,_xlpm.b))</f>
        <v>2</v>
      </c>
      <c r="N723" s="10">
        <f>_xlfn.LET(_xlpm.d,(K723,L723),MAX(_xlpm.d)-MIN(_xlpm.d))</f>
        <v>0</v>
      </c>
      <c r="O723" s="1" t="str">
        <f>_xlfn.LET(_xlpm.sep,":",_xlpm.w,$G723,_xlfn.CONCAT("~",RIGHT(_xlpm.w,LEN(_xlpm.w)-FIND(_xlpm.sep,_xlpm.w)),"~"))</f>
        <v>~tr~</v>
      </c>
      <c r="P723" s="1" t="str">
        <f>_xlfn.LET(_xlpm.sep,":",_xlpm.w,$G723,_xlfn.CONCAT("[",LEFT(_xlpm.w,FIND(_xlpm.sep,_xlpm.w)-1),"]"))</f>
        <v>[tɹ]</v>
      </c>
      <c r="Q723" s="14" cm="1">
        <f t="array" ref="Q723">SUM(_xlfn._xlws.FILTER($H$2:$H$2302,_xlfn.MAP($O$2:$O$2302,_xlfn.LAMBDA(_xlpm.x,_xlpm.x=$O723))))</f>
        <v>4.1427660930529004E-3</v>
      </c>
      <c r="R723" s="14">
        <f>$H723/Q723</f>
        <v>0.98076923076923073</v>
      </c>
      <c r="S723" s="14" cm="1">
        <f t="array" ref="S723">SUM(_xlfn._xlws.FILTER($H$2:$H$2302,_xlfn.MAP($P$2:$P$2302,_xlfn.LAMBDA(_xlpm.x,_xlpm.x=$P723))))</f>
        <v>4.0630975143403445E-3</v>
      </c>
      <c r="T723" s="14">
        <f>$H723/S723</f>
        <v>1</v>
      </c>
      <c r="U723" s="14">
        <f>_xlfn.LET(_xlpm.freq,F723,_xlpm.size,M723+1,_xlpm.F,V723,LOG(1+_xlpm.freq)*LOG(1+_xlpm.size)*_xlpm.F)</f>
        <v>1.0231065022827883</v>
      </c>
      <c r="V723" s="14">
        <f>_xlfn.LET(_xlpm.a,T723,_xlpm.b,R723,2*_xlpm.a*_xlpm.b/(_xlpm.a+_xlpm.b))</f>
        <v>0.99029126213592222</v>
      </c>
      <c r="W723" s="14">
        <f>_xlfn.LET(_xlpm.p,R723,_xlpm.q,T723,LOG(_xlpm.p/_xlpm.q))</f>
        <v>-8.433167536862813E-3</v>
      </c>
      <c r="X723" s="2"/>
      <c r="AC723" s="2"/>
      <c r="AH723" s="2"/>
      <c r="AI723" s="2"/>
    </row>
    <row r="724" spans="1:35">
      <c r="A724" s="1" t="str">
        <f>_xlfn.LET(_xlpm.sep," : ",CONCATENATE(O724,_xlpm.sep,P724))</f>
        <v>~b~ : [b]</v>
      </c>
      <c r="B724" s="1">
        <f>_xlfn.LET(_xlpm.d,$G724,_xlpm.k,_xlfn.CONCAT(LEFT(TRIM(B$1),1),"*"),COUNTIF(_xlpm.d,_xlpm.k))</f>
        <v>0</v>
      </c>
      <c r="C724" s="1">
        <f>_xlfn.LET(_xlpm.d,$G724,_xlpm.k,_xlfn.CONCAT(LEFT(TRIM(C$1),1),"*"),COUNTIF(_xlpm.d,_xlpm.k))</f>
        <v>0</v>
      </c>
      <c r="D724" s="1">
        <f>_xlfn.LET(_xlpm.d,$G724,_xlpm.k,_xlfn.CONCAT(LEFT(TRIM(D$1),1),"*"),COUNTIF(_xlpm.d,_xlpm.k))</f>
        <v>0</v>
      </c>
      <c r="E724" s="1">
        <f>LOG(F724+1,10)</f>
        <v>2.2944662261615929</v>
      </c>
      <c r="F724" s="7">
        <v>196</v>
      </c>
      <c r="G724" s="9" t="s">
        <v>141</v>
      </c>
      <c r="H724" s="4">
        <f>F724/freq.sum.r6e</f>
        <v>1.5615041427660931E-2</v>
      </c>
      <c r="I724" s="4" t="str">
        <f>_xlfn.LET(_xlpm.sep,":",_xlpm.w,$G724,LEFT(_xlpm.w,FIND(_xlpm.sep,_xlpm.w)-1))</f>
        <v>b</v>
      </c>
      <c r="J724" s="4" t="str">
        <f>_xlfn.LET(_xlpm.sep,":",_xlpm.w,$G724,RIGHT(_xlpm.w,LEN(_xlpm.w)-FIND(_xlpm.sep,_xlpm.w)))</f>
        <v>b</v>
      </c>
      <c r="K724" s="10">
        <f>_xlfn.LET(_xlpm.w,I724,LEN(_xlpm.w))</f>
        <v>1</v>
      </c>
      <c r="L724" s="10">
        <f>_xlfn.LET(_xlpm.w,J724,LEN(_xlpm.w))</f>
        <v>1</v>
      </c>
      <c r="M724" s="10">
        <f>_xlfn.LET(_xlpm.a,K724,_xlpm.b,L724,MAX(_xlpm.a,_xlpm.b))</f>
        <v>1</v>
      </c>
      <c r="N724" s="10">
        <f>_xlfn.LET(_xlpm.d,(K724,L724),MAX(_xlpm.d)-MIN(_xlpm.d))</f>
        <v>0</v>
      </c>
      <c r="O724" s="1" t="str">
        <f>_xlfn.LET(_xlpm.sep,":",_xlpm.w,$G724,_xlfn.CONCAT("~",RIGHT(_xlpm.w,LEN(_xlpm.w)-FIND(_xlpm.sep,_xlpm.w)),"~"))</f>
        <v>~b~</v>
      </c>
      <c r="P724" s="1" t="str">
        <f>_xlfn.LET(_xlpm.sep,":",_xlpm.w,$G724,_xlfn.CONCAT("[",LEFT(_xlpm.w,FIND(_xlpm.sep,_xlpm.w)-1),"]"))</f>
        <v>[b]</v>
      </c>
      <c r="Q724" s="14" cm="1">
        <f t="array" ref="Q724">SUM(_xlfn._xlws.FILTER($H$2:$H$2300,_xlfn.MAP($O$2:$O$2300,_xlfn.LAMBDA(_xlpm.x,_xlpm.x=$O724))))</f>
        <v>1.5854047163798599E-2</v>
      </c>
      <c r="R724" s="14">
        <f>$H724/Q724</f>
        <v>0.98492462311557782</v>
      </c>
      <c r="S724" s="14" cm="1">
        <f t="array" ref="S724">SUM(_xlfn._xlws.FILTER($H$2:$H$2300,_xlfn.MAP($P$2:$P$2300,_xlfn.LAMBDA(_xlpm.x,_xlpm.x=$P724))))</f>
        <v>1.5694710006373486E-2</v>
      </c>
      <c r="T724" s="14">
        <f>$H724/S724</f>
        <v>0.9949238578680204</v>
      </c>
      <c r="U724" s="14">
        <f>_xlfn.LET(_xlpm.freq,F724,_xlpm.size,M724+1,_xlpm.F,V724,LOG(1+_xlpm.freq)*LOG(1+_xlpm.size)*_xlpm.F)</f>
        <v>1.0836806390336826</v>
      </c>
      <c r="V724" s="14">
        <f>_xlfn.LET(_xlpm.a,T724,_xlpm.b,R724,2*_xlpm.a*_xlpm.b/(_xlpm.a+_xlpm.b))</f>
        <v>0.98989898989898983</v>
      </c>
      <c r="W724" s="14">
        <f>_xlfn.LET(_xlpm.p,R724,_xlpm.q,T724,LOG(_xlpm.p/_xlpm.q))</f>
        <v>-4.3868502481137902E-3</v>
      </c>
      <c r="X724" s="2"/>
      <c r="AC724" s="2"/>
      <c r="AH724" s="2"/>
      <c r="AI724" s="2"/>
    </row>
    <row r="725" spans="1:35">
      <c r="A725" s="1" t="str">
        <f>_xlfn.LET(_xlpm.sep," : ",CONCATENATE(O725,_xlpm.sep,P725))</f>
        <v>~d~ : [d]</v>
      </c>
      <c r="B725" s="1">
        <f>_xlfn.LET(_xlpm.d,$G725,_xlpm.k,_xlfn.CONCAT(LEFT(TRIM(B$1),1),"*"),COUNTIF(_xlpm.d,_xlpm.k))</f>
        <v>0</v>
      </c>
      <c r="C725" s="1">
        <f>_xlfn.LET(_xlpm.d,$G725,_xlpm.k,_xlfn.CONCAT(LEFT(TRIM(C$1),1),"*"),COUNTIF(_xlpm.d,_xlpm.k))</f>
        <v>0</v>
      </c>
      <c r="D725" s="1">
        <f>_xlfn.LET(_xlpm.d,$G725,_xlpm.k,_xlfn.CONCAT(LEFT(TRIM(D$1),1),"*"),COUNTIF(_xlpm.d,_xlpm.k))</f>
        <v>0</v>
      </c>
      <c r="E725" s="1">
        <f>LOG(F725+1,10)</f>
        <v>2.397940008672037</v>
      </c>
      <c r="F725" s="7">
        <v>249</v>
      </c>
      <c r="G725" s="9" t="s">
        <v>143</v>
      </c>
      <c r="H725" s="4">
        <f>F725/freq.sum.r6e</f>
        <v>1.9837476099426387E-2</v>
      </c>
      <c r="I725" s="1" t="str">
        <f>_xlfn.LET(_xlpm.sep,":",_xlpm.w,$G725,LEFT(_xlpm.w,FIND(_xlpm.sep,_xlpm.w)-1))</f>
        <v>d</v>
      </c>
      <c r="J725" s="1" t="str">
        <f>_xlfn.LET(_xlpm.sep,":",_xlpm.w,$G725,RIGHT(_xlpm.w,LEN(_xlpm.w)-FIND(_xlpm.sep,_xlpm.w)))</f>
        <v>d</v>
      </c>
      <c r="K725" s="10">
        <f>_xlfn.LET(_xlpm.w,I725,LEN(_xlpm.w))</f>
        <v>1</v>
      </c>
      <c r="L725" s="10">
        <f>_xlfn.LET(_xlpm.w,J725,LEN(_xlpm.w))</f>
        <v>1</v>
      </c>
      <c r="M725" s="10">
        <f>_xlfn.LET(_xlpm.a,K725,_xlpm.b,L725,MAX(_xlpm.a,_xlpm.b))</f>
        <v>1</v>
      </c>
      <c r="N725" s="10">
        <f>_xlfn.LET(_xlpm.d,(K725,L725),MAX(_xlpm.d)-MIN(_xlpm.d))</f>
        <v>0</v>
      </c>
      <c r="O725" s="1" t="str">
        <f>_xlfn.LET(_xlpm.sep,":",_xlpm.w,$G725,_xlfn.CONCAT("~",RIGHT(_xlpm.w,LEN(_xlpm.w)-FIND(_xlpm.sep,_xlpm.w)),"~"))</f>
        <v>~d~</v>
      </c>
      <c r="P725" s="1" t="str">
        <f>_xlfn.LET(_xlpm.sep,":",_xlpm.w,$G725,_xlfn.CONCAT("[",LEFT(_xlpm.w,FIND(_xlpm.sep,_xlpm.w)-1),"]"))</f>
        <v>[d]</v>
      </c>
      <c r="Q725" s="14" cm="1">
        <f t="array" ref="Q725">SUM(_xlfn._xlws.FILTER($H$2:$H$2302,_xlfn.MAP($O$2:$O$2302,_xlfn.LAMBDA(_xlpm.x,_xlpm.x=$O725))))</f>
        <v>1.9996813256851497E-2</v>
      </c>
      <c r="R725" s="14">
        <f>$H725/Q725</f>
        <v>0.99203187250996028</v>
      </c>
      <c r="S725" s="14" cm="1">
        <f t="array" ref="S725">SUM(_xlfn._xlws.FILTER($H$2:$H$2302,_xlfn.MAP($P$2:$P$2302,_xlfn.LAMBDA(_xlpm.x,_xlpm.x=$P725))))</f>
        <v>1.9837476099426387E-2</v>
      </c>
      <c r="T725" s="14">
        <f>$H725/S725</f>
        <v>1</v>
      </c>
      <c r="U725" s="14">
        <f>_xlfn.LET(_xlpm.freq,F725,_xlpm.size,M725+1,_xlpm.F,V725,LOG(1+_xlpm.freq)*LOG(1+_xlpm.size)*_xlpm.F)</f>
        <v>1.1395317130973606</v>
      </c>
      <c r="V725" s="14">
        <f>_xlfn.LET(_xlpm.a,T725,_xlpm.b,R725,2*_xlpm.a*_xlpm.b/(_xlpm.a+_xlpm.b))</f>
        <v>0.99600000000000011</v>
      </c>
      <c r="W725" s="14">
        <f>_xlfn.LET(_xlpm.p,R725,_xlpm.q,T725,LOG(_xlpm.p/_xlpm.q))</f>
        <v>-3.4743743853017464E-3</v>
      </c>
      <c r="X725" s="2"/>
      <c r="AC725" s="2"/>
      <c r="AH725" s="2"/>
      <c r="AI725" s="2"/>
    </row>
    <row r="726" spans="1:35">
      <c r="A726" s="1" t="str">
        <f>_xlfn.LET(_xlpm.sep," : ",CONCATENATE(O726,_xlpm.sep,P726))</f>
        <v>~ast~ : [əst]</v>
      </c>
      <c r="B726" s="1">
        <f>_xlfn.LET(_xlpm.d,$G726,_xlpm.k,_xlfn.CONCAT(LEFT(TRIM(B$1),1),"*"),COUNTIF(_xlpm.d,_xlpm.k))</f>
        <v>0</v>
      </c>
      <c r="C726" s="1">
        <f>_xlfn.LET(_xlpm.d,$G726,_xlpm.k,_xlfn.CONCAT(LEFT(TRIM(C$1),1),"*"),COUNTIF(_xlpm.d,_xlpm.k))</f>
        <v>0</v>
      </c>
      <c r="D726" s="1">
        <f>_xlfn.LET(_xlpm.d,$G726,_xlpm.k,_xlfn.CONCAT(LEFT(TRIM(D$1),1),"*"),COUNTIF(_xlpm.d,_xlpm.k))</f>
        <v>0</v>
      </c>
      <c r="E726" s="1">
        <f>LOG(F726+1,10)</f>
        <v>0.47712125471966244</v>
      </c>
      <c r="F726" s="7">
        <v>2</v>
      </c>
      <c r="G726" s="9" t="s">
        <v>1534</v>
      </c>
      <c r="H726" s="4">
        <f>F726/freq.sum.r6e</f>
        <v>1.5933715742511153E-4</v>
      </c>
      <c r="I726" s="1" t="str">
        <f>_xlfn.LET(_xlpm.sep,":",_xlpm.w,$G726,LEFT(_xlpm.w,FIND(_xlpm.sep,_xlpm.w)-1))</f>
        <v>əst</v>
      </c>
      <c r="J726" s="1" t="str">
        <f>_xlfn.LET(_xlpm.sep,":",_xlpm.w,$G726,RIGHT(_xlpm.w,LEN(_xlpm.w)-FIND(_xlpm.sep,_xlpm.w)))</f>
        <v>ast</v>
      </c>
      <c r="K726" s="10">
        <f>_xlfn.LET(_xlpm.w,I726,LEN(_xlpm.w))</f>
        <v>3</v>
      </c>
      <c r="L726" s="10">
        <f>_xlfn.LET(_xlpm.w,J726,LEN(_xlpm.w))</f>
        <v>3</v>
      </c>
      <c r="M726" s="10">
        <f>_xlfn.LET(_xlpm.a,K726,_xlpm.b,L726,MAX(_xlpm.a,_xlpm.b))</f>
        <v>3</v>
      </c>
      <c r="N726" s="10">
        <f>_xlfn.LET(_xlpm.d,(K726,L726),MAX(_xlpm.d)-MIN(_xlpm.d))</f>
        <v>0</v>
      </c>
      <c r="O726" s="1" t="str">
        <f>_xlfn.LET(_xlpm.sep,":",_xlpm.w,$G726,_xlfn.CONCAT("~",RIGHT(_xlpm.w,LEN(_xlpm.w)-FIND(_xlpm.sep,_xlpm.w)),"~"))</f>
        <v>~ast~</v>
      </c>
      <c r="P726" s="1" t="str">
        <f>_xlfn.LET(_xlpm.sep,":",_xlpm.w,$G726,_xlfn.CONCAT("[",LEFT(_xlpm.w,FIND(_xlpm.sep,_xlpm.w)-1),"]"))</f>
        <v>[əst]</v>
      </c>
      <c r="Q726" s="14" cm="1">
        <f t="array" ref="Q726">SUM(_xlfn._xlws.FILTER($H$2:$H$2300,_xlfn.MAP($O$2:$O$2300,_xlfn.LAMBDA(_xlpm.x,_xlpm.x=$O726))))</f>
        <v>1.5137029955385596E-3</v>
      </c>
      <c r="R726" s="14">
        <f>$H726/Q726</f>
        <v>0.10526315789473684</v>
      </c>
      <c r="S726" s="14" cm="1">
        <f t="array" ref="S726">SUM(_xlfn._xlws.FILTER($H$2:$H$2300,_xlfn.MAP($P$2:$P$2300,_xlfn.LAMBDA(_xlpm.x,_xlpm.x=$P726))))</f>
        <v>1.5137029955385594E-3</v>
      </c>
      <c r="T726" s="14">
        <f>$H726/S726</f>
        <v>0.10526315789473685</v>
      </c>
      <c r="U726" s="14">
        <f>_xlfn.LET(_xlpm.freq,F726,_xlpm.size,M726+1,_xlpm.F,V726,LOG(1+_xlpm.freq)*LOG(1+_xlpm.size)*_xlpm.F)</f>
        <v>3.5104573208443075E-2</v>
      </c>
      <c r="V726" s="14">
        <f>_xlfn.LET(_xlpm.a,T726,_xlpm.b,R726,2*_xlpm.a*_xlpm.b/(_xlpm.a+_xlpm.b))</f>
        <v>0.10526315789473685</v>
      </c>
      <c r="W726" s="14">
        <f>_xlfn.LET(_xlpm.p,R726,_xlpm.q,T726,LOG(_xlpm.p/_xlpm.q))</f>
        <v>-4.821637332766436E-17</v>
      </c>
      <c r="X726" s="2"/>
      <c r="AC726" s="2"/>
      <c r="AH726" s="2"/>
      <c r="AI726" s="2"/>
    </row>
    <row r="727" spans="1:35">
      <c r="A727" s="1" t="str">
        <f>_xlfn.LET(_xlpm.sep," : ",CONCATENATE(O727,_xlpm.sep,P727))</f>
        <v>~abs~ : [æbs]</v>
      </c>
      <c r="B727" s="1">
        <f>_xlfn.LET(_xlpm.d,$G727,_xlpm.k,_xlfn.CONCAT(LEFT(TRIM(B$1),1),"*"),COUNTIF(_xlpm.d,_xlpm.k))</f>
        <v>0</v>
      </c>
      <c r="C727" s="1">
        <f>_xlfn.LET(_xlpm.d,$G727,_xlpm.k,_xlfn.CONCAT(LEFT(TRIM(C$1),1),"*"),COUNTIF(_xlpm.d,_xlpm.k))</f>
        <v>0</v>
      </c>
      <c r="D727" s="1">
        <f>_xlfn.LET(_xlpm.d,$G727,_xlpm.k,_xlfn.CONCAT(LEFT(TRIM(D$1),1),"*"),COUNTIF(_xlpm.d,_xlpm.k))</f>
        <v>0</v>
      </c>
      <c r="E727" s="1">
        <f>LOG(F727+1,10)</f>
        <v>0.69897000433601875</v>
      </c>
      <c r="F727" s="7">
        <v>4</v>
      </c>
      <c r="G727" s="9" t="s">
        <v>62</v>
      </c>
      <c r="H727" s="4">
        <f>F727/freq.sum.r6e</f>
        <v>3.1867431485022306E-4</v>
      </c>
      <c r="I727" s="1" t="str">
        <f>_xlfn.LET(_xlpm.sep,":",_xlpm.w,$G727,LEFT(_xlpm.w,FIND(_xlpm.sep,_xlpm.w)-1))</f>
        <v>æbs</v>
      </c>
      <c r="J727" s="1" t="str">
        <f>_xlfn.LET(_xlpm.sep,":",_xlpm.w,$G727,RIGHT(_xlpm.w,LEN(_xlpm.w)-FIND(_xlpm.sep,_xlpm.w)))</f>
        <v>abs</v>
      </c>
      <c r="K727" s="10">
        <f>_xlfn.LET(_xlpm.w,I727,LEN(_xlpm.w))</f>
        <v>3</v>
      </c>
      <c r="L727" s="10">
        <f>_xlfn.LET(_xlpm.w,J727,LEN(_xlpm.w))</f>
        <v>3</v>
      </c>
      <c r="M727" s="10">
        <f>_xlfn.LET(_xlpm.a,K727,_xlpm.b,L727,MAX(_xlpm.a,_xlpm.b))</f>
        <v>3</v>
      </c>
      <c r="N727" s="10">
        <f>_xlfn.LET(_xlpm.d,(K727,L727),MAX(_xlpm.d)-MIN(_xlpm.d))</f>
        <v>0</v>
      </c>
      <c r="O727" s="1" t="str">
        <f>_xlfn.LET(_xlpm.sep,":",_xlpm.w,$G727,_xlfn.CONCAT("~",RIGHT(_xlpm.w,LEN(_xlpm.w)-FIND(_xlpm.sep,_xlpm.w)),"~"))</f>
        <v>~abs~</v>
      </c>
      <c r="P727" s="1" t="str">
        <f>_xlfn.LET(_xlpm.sep,":",_xlpm.w,$G727,_xlfn.CONCAT("[",LEFT(_xlpm.w,FIND(_xlpm.sep,_xlpm.w)-1),"]"))</f>
        <v>[æbs]</v>
      </c>
      <c r="Q727" s="14" cm="1">
        <f t="array" ref="Q727">SUM(_xlfn._xlws.FILTER($H$2:$H$2302,_xlfn.MAP($O$2:$O$2302,_xlfn.LAMBDA(_xlpm.x,_xlpm.x=$O727))))</f>
        <v>3.1867431485022306E-4</v>
      </c>
      <c r="R727" s="14">
        <f>$H727/Q727</f>
        <v>1</v>
      </c>
      <c r="S727" s="14" cm="1">
        <f t="array" ref="S727">SUM(_xlfn._xlws.FILTER($H$2:$H$2302,_xlfn.MAP($P$2:$P$2302,_xlfn.LAMBDA(_xlpm.x,_xlpm.x=$P727))))</f>
        <v>3.1867431485022306E-4</v>
      </c>
      <c r="T727" s="14">
        <f>$H727/S727</f>
        <v>1</v>
      </c>
      <c r="U727" s="14">
        <f>_xlfn.LET(_xlpm.freq,F727,_xlpm.size,M727+1,_xlpm.F,V727,LOG(1+_xlpm.freq)*LOG(1+_xlpm.size)*_xlpm.F)</f>
        <v>0.4885590669614942</v>
      </c>
      <c r="V727" s="14">
        <f>_xlfn.LET(_xlpm.a,T727,_xlpm.b,R727,2*_xlpm.a*_xlpm.b/(_xlpm.a+_xlpm.b))</f>
        <v>1</v>
      </c>
      <c r="W727" s="14">
        <f>_xlfn.LET(_xlpm.p,R727,_xlpm.q,T727,LOG(_xlpm.p/_xlpm.q))</f>
        <v>0</v>
      </c>
      <c r="X727" s="2"/>
      <c r="AC727" s="2"/>
      <c r="AH727" s="2"/>
      <c r="AI727" s="2"/>
    </row>
    <row r="728" spans="1:35">
      <c r="A728" s="1" t="str">
        <f>_xlfn.LET(_xlpm.sep," : ",CONCATENATE(O728,_xlpm.sep,P728))</f>
        <v>~adden~ : [ædn]</v>
      </c>
      <c r="B728" s="1">
        <f>_xlfn.LET(_xlpm.d,$G728,_xlpm.k,_xlfn.CONCAT(LEFT(TRIM(B$1),1),"*"),COUNTIF(_xlpm.d,_xlpm.k))</f>
        <v>0</v>
      </c>
      <c r="C728" s="1">
        <f>_xlfn.LET(_xlpm.d,$G728,_xlpm.k,_xlfn.CONCAT(LEFT(TRIM(C$1),1),"*"),COUNTIF(_xlpm.d,_xlpm.k))</f>
        <v>0</v>
      </c>
      <c r="D728" s="1">
        <f>_xlfn.LET(_xlpm.d,$G728,_xlpm.k,_xlfn.CONCAT(LEFT(TRIM(D$1),1),"*"),COUNTIF(_xlpm.d,_xlpm.k))</f>
        <v>0</v>
      </c>
      <c r="E728" s="1">
        <f>LOG(F728+1,10)</f>
        <v>0.47712125471966244</v>
      </c>
      <c r="F728" s="7">
        <v>2</v>
      </c>
      <c r="G728" s="9" t="s">
        <v>67</v>
      </c>
      <c r="H728" s="4">
        <f>F728/freq.sum.r6e</f>
        <v>1.5933715742511153E-4</v>
      </c>
      <c r="I728" s="1" t="str">
        <f>_xlfn.LET(_xlpm.sep,":",_xlpm.w,$G728,LEFT(_xlpm.w,FIND(_xlpm.sep,_xlpm.w)-1))</f>
        <v>ædn</v>
      </c>
      <c r="J728" s="1" t="str">
        <f>_xlfn.LET(_xlpm.sep,":",_xlpm.w,$G728,RIGHT(_xlpm.w,LEN(_xlpm.w)-FIND(_xlpm.sep,_xlpm.w)))</f>
        <v>adden</v>
      </c>
      <c r="K728" s="10">
        <f>_xlfn.LET(_xlpm.w,I728,LEN(_xlpm.w))</f>
        <v>3</v>
      </c>
      <c r="L728" s="10">
        <f>_xlfn.LET(_xlpm.w,J728,LEN(_xlpm.w))</f>
        <v>5</v>
      </c>
      <c r="M728" s="10">
        <f>_xlfn.LET(_xlpm.a,K728,_xlpm.b,L728,MAX(_xlpm.a,_xlpm.b))</f>
        <v>5</v>
      </c>
      <c r="N728" s="10">
        <f>_xlfn.LET(_xlpm.d,(K728,L728),MAX(_xlpm.d)-MIN(_xlpm.d))</f>
        <v>2</v>
      </c>
      <c r="O728" s="1" t="str">
        <f>_xlfn.LET(_xlpm.sep,":",_xlpm.w,$G728,_xlfn.CONCAT("~",RIGHT(_xlpm.w,LEN(_xlpm.w)-FIND(_xlpm.sep,_xlpm.w)),"~"))</f>
        <v>~adden~</v>
      </c>
      <c r="P728" s="1" t="str">
        <f>_xlfn.LET(_xlpm.sep,":",_xlpm.w,$G728,_xlfn.CONCAT("[",LEFT(_xlpm.w,FIND(_xlpm.sep,_xlpm.w)-1),"]"))</f>
        <v>[ædn]</v>
      </c>
      <c r="Q728" s="14" cm="1">
        <f t="array" ref="Q728">SUM(_xlfn._xlws.FILTER($H$2:$H$2302,_xlfn.MAP($O$2:$O$2302,_xlfn.LAMBDA(_xlpm.x,_xlpm.x=$O728))))</f>
        <v>1.5933715742511153E-4</v>
      </c>
      <c r="R728" s="14">
        <f>$H728/Q728</f>
        <v>1</v>
      </c>
      <c r="S728" s="14" cm="1">
        <f t="array" ref="S728">SUM(_xlfn._xlws.FILTER($H$2:$H$2302,_xlfn.MAP($P$2:$P$2302,_xlfn.LAMBDA(_xlpm.x,_xlpm.x=$P728))))</f>
        <v>1.5933715742511153E-4</v>
      </c>
      <c r="T728" s="14">
        <f>$H728/S728</f>
        <v>1</v>
      </c>
      <c r="U728" s="14">
        <f>_xlfn.LET(_xlpm.freq,F728,_xlpm.size,M728+1,_xlpm.F,V728,LOG(1+_xlpm.freq)*LOG(1+_xlpm.size)*_xlpm.F)</f>
        <v>0.4032142372127297</v>
      </c>
      <c r="V728" s="14">
        <f>_xlfn.LET(_xlpm.a,T728,_xlpm.b,R728,2*_xlpm.a*_xlpm.b/(_xlpm.a+_xlpm.b))</f>
        <v>1</v>
      </c>
      <c r="W728" s="14">
        <f>_xlfn.LET(_xlpm.p,R728,_xlpm.q,T728,LOG(_xlpm.p/_xlpm.q))</f>
        <v>0</v>
      </c>
      <c r="X728" s="2"/>
      <c r="AC728" s="2"/>
      <c r="AH728" s="2"/>
      <c r="AI728" s="2"/>
    </row>
    <row r="729" spans="1:35">
      <c r="A729" s="1" t="str">
        <f>_xlfn.LET(_xlpm.sep," : ",CONCATENATE(O729,_xlpm.sep,P729))</f>
        <v>~addr~ : [ædɹ]</v>
      </c>
      <c r="B729" s="1">
        <f>_xlfn.LET(_xlpm.d,$G729,_xlpm.k,_xlfn.CONCAT(LEFT(TRIM(B$1),1),"*"),COUNTIF(_xlpm.d,_xlpm.k))</f>
        <v>0</v>
      </c>
      <c r="C729" s="1">
        <f>_xlfn.LET(_xlpm.d,$G729,_xlpm.k,_xlfn.CONCAT(LEFT(TRIM(C$1),1),"*"),COUNTIF(_xlpm.d,_xlpm.k))</f>
        <v>0</v>
      </c>
      <c r="D729" s="1">
        <f>_xlfn.LET(_xlpm.d,$G729,_xlpm.k,_xlfn.CONCAT(LEFT(TRIM(D$1),1),"*"),COUNTIF(_xlpm.d,_xlpm.k))</f>
        <v>0</v>
      </c>
      <c r="E729" s="1">
        <f>LOG(F729+1,10)</f>
        <v>0.30102999566398114</v>
      </c>
      <c r="F729" s="7">
        <v>1</v>
      </c>
      <c r="G729" s="9" t="s">
        <v>349</v>
      </c>
      <c r="H729" s="4">
        <f>F729/freq.sum.r6e</f>
        <v>7.9668578712555765E-5</v>
      </c>
      <c r="I729" s="1" t="str">
        <f>_xlfn.LET(_xlpm.sep,":",_xlpm.w,$G729,LEFT(_xlpm.w,FIND(_xlpm.sep,_xlpm.w)-1))</f>
        <v>ædɹ</v>
      </c>
      <c r="J729" s="1" t="str">
        <f>_xlfn.LET(_xlpm.sep,":",_xlpm.w,$G729,RIGHT(_xlpm.w,LEN(_xlpm.w)-FIND(_xlpm.sep,_xlpm.w)))</f>
        <v>addr</v>
      </c>
      <c r="K729" s="10">
        <f>_xlfn.LET(_xlpm.w,I729,LEN(_xlpm.w))</f>
        <v>3</v>
      </c>
      <c r="L729" s="10">
        <f>_xlfn.LET(_xlpm.w,J729,LEN(_xlpm.w))</f>
        <v>4</v>
      </c>
      <c r="M729" s="10">
        <f>_xlfn.LET(_xlpm.a,K729,_xlpm.b,L729,MAX(_xlpm.a,_xlpm.b))</f>
        <v>4</v>
      </c>
      <c r="N729" s="10">
        <f>_xlfn.LET(_xlpm.d,(K729,L729),MAX(_xlpm.d)-MIN(_xlpm.d))</f>
        <v>1</v>
      </c>
      <c r="O729" s="1" t="str">
        <f>_xlfn.LET(_xlpm.sep,":",_xlpm.w,$G729,_xlfn.CONCAT("~",RIGHT(_xlpm.w,LEN(_xlpm.w)-FIND(_xlpm.sep,_xlpm.w)),"~"))</f>
        <v>~addr~</v>
      </c>
      <c r="P729" s="1" t="str">
        <f>_xlfn.LET(_xlpm.sep,":",_xlpm.w,$G729,_xlfn.CONCAT("[",LEFT(_xlpm.w,FIND(_xlpm.sep,_xlpm.w)-1),"]"))</f>
        <v>[ædɹ]</v>
      </c>
      <c r="Q729" s="14" cm="1">
        <f t="array" ref="Q729">SUM(_xlfn._xlws.FILTER($H$2:$H$2302,_xlfn.MAP($O$2:$O$2302,_xlfn.LAMBDA(_xlpm.x,_xlpm.x=$O729))))</f>
        <v>7.9668578712555765E-5</v>
      </c>
      <c r="R729" s="14">
        <f>$H729/Q729</f>
        <v>1</v>
      </c>
      <c r="S729" s="14" cm="1">
        <f t="array" ref="S729">SUM(_xlfn._xlws.FILTER($H$2:$H$2302,_xlfn.MAP($P$2:$P$2302,_xlfn.LAMBDA(_xlpm.x,_xlpm.x=$P729))))</f>
        <v>7.9668578712555765E-5</v>
      </c>
      <c r="T729" s="14">
        <f>$H729/S729</f>
        <v>1</v>
      </c>
      <c r="U729" s="14">
        <f>_xlfn.LET(_xlpm.freq,F729,_xlpm.size,M729+1,_xlpm.F,V729,LOG(1+_xlpm.freq)*LOG(1+_xlpm.size)*_xlpm.F)</f>
        <v>0.2342468675289098</v>
      </c>
      <c r="V729" s="14">
        <f>_xlfn.LET(_xlpm.a,T729,_xlpm.b,R729,2*_xlpm.a*_xlpm.b/(_xlpm.a+_xlpm.b))</f>
        <v>1</v>
      </c>
      <c r="W729" s="14">
        <f>_xlfn.LET(_xlpm.p,R729,_xlpm.q,T729,LOG(_xlpm.p/_xlpm.q))</f>
        <v>0</v>
      </c>
      <c r="X729" s="2"/>
      <c r="AC729" s="2"/>
      <c r="AH729" s="2"/>
      <c r="AI729" s="2"/>
    </row>
    <row r="730" spans="1:35">
      <c r="A730" s="1" t="str">
        <f>_xlfn.LET(_xlpm.sep," : ",CONCATENATE(O730,_xlpm.sep,P730))</f>
        <v>~aff~ : [æf]</v>
      </c>
      <c r="B730" s="1">
        <f>_xlfn.LET(_xlpm.d,$G730,_xlpm.k,_xlfn.CONCAT(LEFT(TRIM(B$1),1),"*"),COUNTIF(_xlpm.d,_xlpm.k))</f>
        <v>0</v>
      </c>
      <c r="C730" s="1">
        <f>_xlfn.LET(_xlpm.d,$G730,_xlpm.k,_xlfn.CONCAT(LEFT(TRIM(C$1),1),"*"),COUNTIF(_xlpm.d,_xlpm.k))</f>
        <v>0</v>
      </c>
      <c r="D730" s="1">
        <f>_xlfn.LET(_xlpm.d,$G730,_xlpm.k,_xlfn.CONCAT(LEFT(TRIM(D$1),1),"*"),COUNTIF(_xlpm.d,_xlpm.k))</f>
        <v>0</v>
      </c>
      <c r="E730" s="1">
        <f>LOG(F730+1,10)</f>
        <v>0.69897000433601875</v>
      </c>
      <c r="F730" s="7">
        <v>4</v>
      </c>
      <c r="G730" s="9" t="s">
        <v>69</v>
      </c>
      <c r="H730" s="4">
        <f>F730/freq.sum.r6e</f>
        <v>3.1867431485022306E-4</v>
      </c>
      <c r="I730" s="4" t="str">
        <f>_xlfn.LET(_xlpm.sep,":",_xlpm.w,$G730,LEFT(_xlpm.w,FIND(_xlpm.sep,_xlpm.w)-1))</f>
        <v>æf</v>
      </c>
      <c r="J730" s="4" t="str">
        <f>_xlfn.LET(_xlpm.sep,":",_xlpm.w,$G730,RIGHT(_xlpm.w,LEN(_xlpm.w)-FIND(_xlpm.sep,_xlpm.w)))</f>
        <v>aff</v>
      </c>
      <c r="K730" s="10">
        <f>_xlfn.LET(_xlpm.w,I730,LEN(_xlpm.w))</f>
        <v>2</v>
      </c>
      <c r="L730" s="10">
        <f>_xlfn.LET(_xlpm.w,J730,LEN(_xlpm.w))</f>
        <v>3</v>
      </c>
      <c r="M730" s="10">
        <f>_xlfn.LET(_xlpm.a,K730,_xlpm.b,L730,MAX(_xlpm.a,_xlpm.b))</f>
        <v>3</v>
      </c>
      <c r="N730" s="10">
        <f>_xlfn.LET(_xlpm.d,(K730,L730),MAX(_xlpm.d)-MIN(_xlpm.d))</f>
        <v>1</v>
      </c>
      <c r="O730" s="1" t="str">
        <f>_xlfn.LET(_xlpm.sep,":",_xlpm.w,$G730,_xlfn.CONCAT("~",RIGHT(_xlpm.w,LEN(_xlpm.w)-FIND(_xlpm.sep,_xlpm.w)),"~"))</f>
        <v>~aff~</v>
      </c>
      <c r="P730" s="1" t="str">
        <f>_xlfn.LET(_xlpm.sep,":",_xlpm.w,$G730,_xlfn.CONCAT("[",LEFT(_xlpm.w,FIND(_xlpm.sep,_xlpm.w)-1),"]"))</f>
        <v>[æf]</v>
      </c>
      <c r="Q730" s="14" cm="1">
        <f t="array" ref="Q730">SUM(_xlfn._xlws.FILTER($H$2:$H$2300,_xlfn.MAP($O$2:$O$2300,_xlfn.LAMBDA(_xlpm.x,_xlpm.x=$O730))))</f>
        <v>5.5768005098789041E-4</v>
      </c>
      <c r="R730" s="14">
        <f>$H730/Q730</f>
        <v>0.5714285714285714</v>
      </c>
      <c r="S730" s="14" cm="1">
        <f t="array" ref="S730">SUM(_xlfn._xlws.FILTER($H$2:$H$2300,_xlfn.MAP($P$2:$P$2300,_xlfn.LAMBDA(_xlpm.x,_xlpm.x=$P730))))</f>
        <v>5.5768005098789041E-4</v>
      </c>
      <c r="T730" s="14">
        <f>$H730/S730</f>
        <v>0.5714285714285714</v>
      </c>
      <c r="U730" s="14">
        <f>_xlfn.LET(_xlpm.freq,F730,_xlpm.size,M730+1,_xlpm.F,V730,LOG(1+_xlpm.freq)*LOG(1+_xlpm.size)*_xlpm.F)</f>
        <v>0.27917660969228236</v>
      </c>
      <c r="V730" s="14">
        <f>_xlfn.LET(_xlpm.a,T730,_xlpm.b,R730,2*_xlpm.a*_xlpm.b/(_xlpm.a+_xlpm.b))</f>
        <v>0.5714285714285714</v>
      </c>
      <c r="W730" s="14">
        <f>_xlfn.LET(_xlpm.p,R730,_xlpm.q,T730,LOG(_xlpm.p/_xlpm.q))</f>
        <v>0</v>
      </c>
      <c r="X730" s="2"/>
      <c r="AC730" s="2"/>
      <c r="AH730" s="2"/>
      <c r="AI730" s="2"/>
    </row>
    <row r="731" spans="1:35">
      <c r="A731" s="1" t="str">
        <f>_xlfn.LET(_xlpm.sep," : ",CONCATENATE(O731,_xlpm.sep,P731))</f>
        <v>~aft~ : [æft]</v>
      </c>
      <c r="B731" s="1">
        <f>_xlfn.LET(_xlpm.d,$G731,_xlpm.k,_xlfn.CONCAT(LEFT(TRIM(B$1),1),"*"),COUNTIF(_xlpm.d,_xlpm.k))</f>
        <v>0</v>
      </c>
      <c r="C731" s="1">
        <f>_xlfn.LET(_xlpm.d,$G731,_xlpm.k,_xlfn.CONCAT(LEFT(TRIM(C$1),1),"*"),COUNTIF(_xlpm.d,_xlpm.k))</f>
        <v>0</v>
      </c>
      <c r="D731" s="1">
        <f>_xlfn.LET(_xlpm.d,$G731,_xlpm.k,_xlfn.CONCAT(LEFT(TRIM(D$1),1),"*"),COUNTIF(_xlpm.d,_xlpm.k))</f>
        <v>0</v>
      </c>
      <c r="E731" s="1">
        <f>LOG(F731+1,10)</f>
        <v>0.77815125038364352</v>
      </c>
      <c r="F731" s="7">
        <v>5</v>
      </c>
      <c r="G731" s="9" t="s">
        <v>72</v>
      </c>
      <c r="H731" s="4">
        <f>F731/freq.sum.r6e</f>
        <v>3.9834289356277883E-4</v>
      </c>
      <c r="I731" s="1" t="str">
        <f>_xlfn.LET(_xlpm.sep,":",_xlpm.w,$G731,LEFT(_xlpm.w,FIND(_xlpm.sep,_xlpm.w)-1))</f>
        <v>æft</v>
      </c>
      <c r="J731" s="1" t="str">
        <f>_xlfn.LET(_xlpm.sep,":",_xlpm.w,$G731,RIGHT(_xlpm.w,LEN(_xlpm.w)-FIND(_xlpm.sep,_xlpm.w)))</f>
        <v>aft</v>
      </c>
      <c r="K731" s="10">
        <f>_xlfn.LET(_xlpm.w,I731,LEN(_xlpm.w))</f>
        <v>3</v>
      </c>
      <c r="L731" s="10">
        <f>_xlfn.LET(_xlpm.w,J731,LEN(_xlpm.w))</f>
        <v>3</v>
      </c>
      <c r="M731" s="10">
        <f>_xlfn.LET(_xlpm.a,K731,_xlpm.b,L731,MAX(_xlpm.a,_xlpm.b))</f>
        <v>3</v>
      </c>
      <c r="N731" s="10">
        <f>_xlfn.LET(_xlpm.d,(K731,L731),MAX(_xlpm.d)-MIN(_xlpm.d))</f>
        <v>0</v>
      </c>
      <c r="O731" s="1" t="str">
        <f>_xlfn.LET(_xlpm.sep,":",_xlpm.w,$G731,_xlfn.CONCAT("~",RIGHT(_xlpm.w,LEN(_xlpm.w)-FIND(_xlpm.sep,_xlpm.w)),"~"))</f>
        <v>~aft~</v>
      </c>
      <c r="P731" s="1" t="str">
        <f>_xlfn.LET(_xlpm.sep,":",_xlpm.w,$G731,_xlfn.CONCAT("[",LEFT(_xlpm.w,FIND(_xlpm.sep,_xlpm.w)-1),"]"))</f>
        <v>[æft]</v>
      </c>
      <c r="Q731" s="14" cm="1">
        <f t="array" ref="Q731">SUM(_xlfn._xlws.FILTER($H$2:$H$2302,_xlfn.MAP($O$2:$O$2302,_xlfn.LAMBDA(_xlpm.x,_xlpm.x=$O731))))</f>
        <v>3.9834289356277883E-4</v>
      </c>
      <c r="R731" s="14">
        <f>$H731/Q731</f>
        <v>1</v>
      </c>
      <c r="S731" s="14" cm="1">
        <f t="array" ref="S731">SUM(_xlfn._xlws.FILTER($H$2:$H$2302,_xlfn.MAP($P$2:$P$2302,_xlfn.LAMBDA(_xlpm.x,_xlpm.x=$P731))))</f>
        <v>3.9834289356277883E-4</v>
      </c>
      <c r="T731" s="14">
        <f>$H731/S731</f>
        <v>1</v>
      </c>
      <c r="U731" s="14">
        <f>_xlfn.LET(_xlpm.freq,F731,_xlpm.size,M731+1,_xlpm.F,V731,LOG(1+_xlpm.freq)*LOG(1+_xlpm.size)*_xlpm.F)</f>
        <v>0.54390438285473386</v>
      </c>
      <c r="V731" s="14">
        <f>_xlfn.LET(_xlpm.a,T731,_xlpm.b,R731,2*_xlpm.a*_xlpm.b/(_xlpm.a+_xlpm.b))</f>
        <v>1</v>
      </c>
      <c r="W731" s="14">
        <f>_xlfn.LET(_xlpm.p,R731,_xlpm.q,T731,LOG(_xlpm.p/_xlpm.q))</f>
        <v>0</v>
      </c>
      <c r="X731" s="2"/>
      <c r="AC731" s="2"/>
      <c r="AH731" s="2"/>
      <c r="AI731" s="2"/>
    </row>
    <row r="732" spans="1:35">
      <c r="A732" s="1" t="str">
        <f>_xlfn.LET(_xlpm.sep," : ",CONCATENATE(O732,_xlpm.sep,P732))</f>
        <v>~ackh~ : [ækh]</v>
      </c>
      <c r="B732" s="1">
        <f>_xlfn.LET(_xlpm.d,$G732,_xlpm.k,_xlfn.CONCAT(LEFT(TRIM(B$1),1),"*"),COUNTIF(_xlpm.d,_xlpm.k))</f>
        <v>0</v>
      </c>
      <c r="C732" s="1">
        <f>_xlfn.LET(_xlpm.d,$G732,_xlpm.k,_xlfn.CONCAT(LEFT(TRIM(C$1),1),"*"),COUNTIF(_xlpm.d,_xlpm.k))</f>
        <v>0</v>
      </c>
      <c r="D732" s="1">
        <f>_xlfn.LET(_xlpm.d,$G732,_xlpm.k,_xlfn.CONCAT(LEFT(TRIM(D$1),1),"*"),COUNTIF(_xlpm.d,_xlpm.k))</f>
        <v>0</v>
      </c>
      <c r="E732" s="1">
        <f>LOG(F732+1,10)</f>
        <v>0.30102999566398114</v>
      </c>
      <c r="F732" s="7">
        <v>1</v>
      </c>
      <c r="G732" s="9" t="s">
        <v>76</v>
      </c>
      <c r="H732" s="4">
        <f>F732/freq.sum.r6e</f>
        <v>7.9668578712555765E-5</v>
      </c>
      <c r="I732" s="1" t="str">
        <f>_xlfn.LET(_xlpm.sep,":",_xlpm.w,$G732,LEFT(_xlpm.w,FIND(_xlpm.sep,_xlpm.w)-1))</f>
        <v>ækh</v>
      </c>
      <c r="J732" s="1" t="str">
        <f>_xlfn.LET(_xlpm.sep,":",_xlpm.w,$G732,RIGHT(_xlpm.w,LEN(_xlpm.w)-FIND(_xlpm.sep,_xlpm.w)))</f>
        <v>ackh</v>
      </c>
      <c r="K732" s="10">
        <f>_xlfn.LET(_xlpm.w,I732,LEN(_xlpm.w))</f>
        <v>3</v>
      </c>
      <c r="L732" s="10">
        <f>_xlfn.LET(_xlpm.w,J732,LEN(_xlpm.w))</f>
        <v>4</v>
      </c>
      <c r="M732" s="10">
        <f>_xlfn.LET(_xlpm.a,K732,_xlpm.b,L732,MAX(_xlpm.a,_xlpm.b))</f>
        <v>4</v>
      </c>
      <c r="N732" s="10">
        <f>_xlfn.LET(_xlpm.d,(K732,L732),MAX(_xlpm.d)-MIN(_xlpm.d))</f>
        <v>1</v>
      </c>
      <c r="O732" s="1" t="str">
        <f>_xlfn.LET(_xlpm.sep,":",_xlpm.w,$G732,_xlfn.CONCAT("~",RIGHT(_xlpm.w,LEN(_xlpm.w)-FIND(_xlpm.sep,_xlpm.w)),"~"))</f>
        <v>~ackh~</v>
      </c>
      <c r="P732" s="1" t="str">
        <f>_xlfn.LET(_xlpm.sep,":",_xlpm.w,$G732,_xlfn.CONCAT("[",LEFT(_xlpm.w,FIND(_xlpm.sep,_xlpm.w)-1),"]"))</f>
        <v>[ækh]</v>
      </c>
      <c r="Q732" s="14" cm="1">
        <f t="array" ref="Q732">SUM(_xlfn._xlws.FILTER($H$2:$H$2300,_xlfn.MAP($O$2:$O$2300,_xlfn.LAMBDA(_xlpm.x,_xlpm.x=$O732))))</f>
        <v>7.9668578712555765E-5</v>
      </c>
      <c r="R732" s="14">
        <f>$H732/Q732</f>
        <v>1</v>
      </c>
      <c r="S732" s="14" cm="1">
        <f t="array" ref="S732">SUM(_xlfn._xlws.FILTER($H$2:$H$2300,_xlfn.MAP($P$2:$P$2300,_xlfn.LAMBDA(_xlpm.x,_xlpm.x=$P732))))</f>
        <v>7.9668578712555765E-5</v>
      </c>
      <c r="T732" s="14">
        <f>$H732/S732</f>
        <v>1</v>
      </c>
      <c r="U732" s="14">
        <f>_xlfn.LET(_xlpm.freq,F732,_xlpm.size,M732+1,_xlpm.F,V732,LOG(1+_xlpm.freq)*LOG(1+_xlpm.size)*_xlpm.F)</f>
        <v>0.2342468675289098</v>
      </c>
      <c r="V732" s="14">
        <f>_xlfn.LET(_xlpm.a,T732,_xlpm.b,R732,2*_xlpm.a*_xlpm.b/(_xlpm.a+_xlpm.b))</f>
        <v>1</v>
      </c>
      <c r="W732" s="14">
        <f>_xlfn.LET(_xlpm.p,R732,_xlpm.q,T732,LOG(_xlpm.p/_xlpm.q))</f>
        <v>0</v>
      </c>
      <c r="X732" s="2"/>
      <c r="AC732" s="2"/>
      <c r="AH732" s="2"/>
      <c r="AI732" s="2"/>
    </row>
    <row r="733" spans="1:35">
      <c r="A733" s="1" t="str">
        <f>_xlfn.LET(_xlpm.sep," : ",CONCATENATE(O733,_xlpm.sep,P733))</f>
        <v>~actl~ : [æktl]</v>
      </c>
      <c r="B733" s="1">
        <f>_xlfn.LET(_xlpm.d,$G733,_xlpm.k,_xlfn.CONCAT(LEFT(TRIM(B$1),1),"*"),COUNTIF(_xlpm.d,_xlpm.k))</f>
        <v>0</v>
      </c>
      <c r="C733" s="1">
        <f>_xlfn.LET(_xlpm.d,$G733,_xlpm.k,_xlfn.CONCAT(LEFT(TRIM(C$1),1),"*"),COUNTIF(_xlpm.d,_xlpm.k))</f>
        <v>0</v>
      </c>
      <c r="D733" s="1">
        <f>_xlfn.LET(_xlpm.d,$G733,_xlpm.k,_xlfn.CONCAT(LEFT(TRIM(D$1),1),"*"),COUNTIF(_xlpm.d,_xlpm.k))</f>
        <v>0</v>
      </c>
      <c r="E733" s="1">
        <f>LOG(F733+1,10)</f>
        <v>0.30102999566398114</v>
      </c>
      <c r="F733" s="7">
        <v>1</v>
      </c>
      <c r="G733" s="9" t="s">
        <v>79</v>
      </c>
      <c r="H733" s="4">
        <f>F733/freq.sum.r6e</f>
        <v>7.9668578712555765E-5</v>
      </c>
      <c r="I733" s="4" t="str">
        <f>_xlfn.LET(_xlpm.sep,":",_xlpm.w,$G733,LEFT(_xlpm.w,FIND(_xlpm.sep,_xlpm.w)-1))</f>
        <v>æktl</v>
      </c>
      <c r="J733" s="4" t="str">
        <f>_xlfn.LET(_xlpm.sep,":",_xlpm.w,$G733,RIGHT(_xlpm.w,LEN(_xlpm.w)-FIND(_xlpm.sep,_xlpm.w)))</f>
        <v>actl</v>
      </c>
      <c r="K733" s="10">
        <f>_xlfn.LET(_xlpm.w,I733,LEN(_xlpm.w))</f>
        <v>4</v>
      </c>
      <c r="L733" s="10">
        <f>_xlfn.LET(_xlpm.w,J733,LEN(_xlpm.w))</f>
        <v>4</v>
      </c>
      <c r="M733" s="10">
        <f>_xlfn.LET(_xlpm.a,K733,_xlpm.b,L733,MAX(_xlpm.a,_xlpm.b))</f>
        <v>4</v>
      </c>
      <c r="N733" s="10">
        <f>_xlfn.LET(_xlpm.d,(K733,L733),MAX(_xlpm.d)-MIN(_xlpm.d))</f>
        <v>0</v>
      </c>
      <c r="O733" s="1" t="str">
        <f>_xlfn.LET(_xlpm.sep,":",_xlpm.w,$G733,_xlfn.CONCAT("~",RIGHT(_xlpm.w,LEN(_xlpm.w)-FIND(_xlpm.sep,_xlpm.w)),"~"))</f>
        <v>~actl~</v>
      </c>
      <c r="P733" s="1" t="str">
        <f>_xlfn.LET(_xlpm.sep,":",_xlpm.w,$G733,_xlfn.CONCAT("[",LEFT(_xlpm.w,FIND(_xlpm.sep,_xlpm.w)-1),"]"))</f>
        <v>[æktl]</v>
      </c>
      <c r="Q733" s="14" cm="1">
        <f t="array" ref="Q733">SUM(_xlfn._xlws.FILTER($H$2:$H$2300,_xlfn.MAP($O$2:$O$2300,_xlfn.LAMBDA(_xlpm.x,_xlpm.x=$O733))))</f>
        <v>7.9668578712555765E-5</v>
      </c>
      <c r="R733" s="14">
        <f>$H733/Q733</f>
        <v>1</v>
      </c>
      <c r="S733" s="14" cm="1">
        <f t="array" ref="S733">SUM(_xlfn._xlws.FILTER($H$2:$H$2300,_xlfn.MAP($P$2:$P$2300,_xlfn.LAMBDA(_xlpm.x,_xlpm.x=$P733))))</f>
        <v>7.9668578712555765E-5</v>
      </c>
      <c r="T733" s="14">
        <f>$H733/S733</f>
        <v>1</v>
      </c>
      <c r="U733" s="14">
        <f>_xlfn.LET(_xlpm.freq,F733,_xlpm.size,M733+1,_xlpm.F,V733,LOG(1+_xlpm.freq)*LOG(1+_xlpm.size)*_xlpm.F)</f>
        <v>0.2342468675289098</v>
      </c>
      <c r="V733" s="14">
        <f>_xlfn.LET(_xlpm.a,T733,_xlpm.b,R733,2*_xlpm.a*_xlpm.b/(_xlpm.a+_xlpm.b))</f>
        <v>1</v>
      </c>
      <c r="W733" s="14">
        <f>_xlfn.LET(_xlpm.p,R733,_xlpm.q,T733,LOG(_xlpm.p/_xlpm.q))</f>
        <v>0</v>
      </c>
      <c r="X733" s="2"/>
      <c r="AC733" s="2"/>
      <c r="AH733" s="2"/>
      <c r="AI733" s="2"/>
    </row>
    <row r="734" spans="1:35">
      <c r="A734" s="1" t="str">
        <f>_xlfn.LET(_xlpm.sep," : ",CONCATENATE(O734,_xlpm.sep,P734))</f>
        <v>~acts~ : [ækts]</v>
      </c>
      <c r="B734" s="1">
        <f>_xlfn.LET(_xlpm.d,$G734,_xlpm.k,_xlfn.CONCAT(LEFT(TRIM(B$1),1),"*"),COUNTIF(_xlpm.d,_xlpm.k))</f>
        <v>0</v>
      </c>
      <c r="C734" s="1">
        <f>_xlfn.LET(_xlpm.d,$G734,_xlpm.k,_xlfn.CONCAT(LEFT(TRIM(C$1),1),"*"),COUNTIF(_xlpm.d,_xlpm.k))</f>
        <v>0</v>
      </c>
      <c r="D734" s="1">
        <f>_xlfn.LET(_xlpm.d,$G734,_xlpm.k,_xlfn.CONCAT(LEFT(TRIM(D$1),1),"*"),COUNTIF(_xlpm.d,_xlpm.k))</f>
        <v>0</v>
      </c>
      <c r="E734" s="1">
        <f>LOG(F734+1,10)</f>
        <v>0.30102999566398114</v>
      </c>
      <c r="F734" s="7">
        <v>1</v>
      </c>
      <c r="G734" s="9" t="s">
        <v>80</v>
      </c>
      <c r="H734" s="4">
        <f>F734/freq.sum.r6e</f>
        <v>7.9668578712555765E-5</v>
      </c>
      <c r="I734" s="4" t="str">
        <f>_xlfn.LET(_xlpm.sep,":",_xlpm.w,$G734,LEFT(_xlpm.w,FIND(_xlpm.sep,_xlpm.w)-1))</f>
        <v>ækts</v>
      </c>
      <c r="J734" s="4" t="str">
        <f>_xlfn.LET(_xlpm.sep,":",_xlpm.w,$G734,RIGHT(_xlpm.w,LEN(_xlpm.w)-FIND(_xlpm.sep,_xlpm.w)))</f>
        <v>acts</v>
      </c>
      <c r="K734" s="10">
        <f>_xlfn.LET(_xlpm.w,I734,LEN(_xlpm.w))</f>
        <v>4</v>
      </c>
      <c r="L734" s="10">
        <f>_xlfn.LET(_xlpm.w,J734,LEN(_xlpm.w))</f>
        <v>4</v>
      </c>
      <c r="M734" s="10">
        <f>_xlfn.LET(_xlpm.a,K734,_xlpm.b,L734,MAX(_xlpm.a,_xlpm.b))</f>
        <v>4</v>
      </c>
      <c r="N734" s="10">
        <f>_xlfn.LET(_xlpm.d,(K734,L734),MAX(_xlpm.d)-MIN(_xlpm.d))</f>
        <v>0</v>
      </c>
      <c r="O734" s="1" t="str">
        <f>_xlfn.LET(_xlpm.sep,":",_xlpm.w,$G734,_xlfn.CONCAT("~",RIGHT(_xlpm.w,LEN(_xlpm.w)-FIND(_xlpm.sep,_xlpm.w)),"~"))</f>
        <v>~acts~</v>
      </c>
      <c r="P734" s="1" t="str">
        <f>_xlfn.LET(_xlpm.sep,":",_xlpm.w,$G734,_xlfn.CONCAT("[",LEFT(_xlpm.w,FIND(_xlpm.sep,_xlpm.w)-1),"]"))</f>
        <v>[ækts]</v>
      </c>
      <c r="Q734" s="14" cm="1">
        <f t="array" ref="Q734">SUM(_xlfn._xlws.FILTER($H$2:$H$2300,_xlfn.MAP($O$2:$O$2300,_xlfn.LAMBDA(_xlpm.x,_xlpm.x=$O734))))</f>
        <v>7.9668578712555765E-5</v>
      </c>
      <c r="R734" s="14">
        <f>$H734/Q734</f>
        <v>1</v>
      </c>
      <c r="S734" s="14" cm="1">
        <f t="array" ref="S734">SUM(_xlfn._xlws.FILTER($H$2:$H$2300,_xlfn.MAP($P$2:$P$2300,_xlfn.LAMBDA(_xlpm.x,_xlpm.x=$P734))))</f>
        <v>7.9668578712555765E-5</v>
      </c>
      <c r="T734" s="14">
        <f>$H734/S734</f>
        <v>1</v>
      </c>
      <c r="U734" s="14">
        <f>_xlfn.LET(_xlpm.freq,F734,_xlpm.size,M734+1,_xlpm.F,V734,LOG(1+_xlpm.freq)*LOG(1+_xlpm.size)*_xlpm.F)</f>
        <v>0.2342468675289098</v>
      </c>
      <c r="V734" s="14">
        <f>_xlfn.LET(_xlpm.a,T734,_xlpm.b,R734,2*_xlpm.a*_xlpm.b/(_xlpm.a+_xlpm.b))</f>
        <v>1</v>
      </c>
      <c r="W734" s="14">
        <f>_xlfn.LET(_xlpm.p,R734,_xlpm.q,T734,LOG(_xlpm.p/_xlpm.q))</f>
        <v>0</v>
      </c>
      <c r="X734" s="2"/>
      <c r="AC734" s="2"/>
      <c r="AH734" s="2"/>
      <c r="AI734" s="2"/>
    </row>
    <row r="735" spans="1:35">
      <c r="A735" s="1" t="str">
        <f>_xlfn.LET(_xlpm.sep," : ",CONCATENATE(O735,_xlpm.sep,P735))</f>
        <v>~alb~ : [ælb]</v>
      </c>
      <c r="B735" s="1">
        <f>_xlfn.LET(_xlpm.d,$G735,_xlpm.k,_xlfn.CONCAT(LEFT(TRIM(B$1),1),"*"),COUNTIF(_xlpm.d,_xlpm.k))</f>
        <v>0</v>
      </c>
      <c r="C735" s="1">
        <f>_xlfn.LET(_xlpm.d,$G735,_xlpm.k,_xlfn.CONCAT(LEFT(TRIM(C$1),1),"*"),COUNTIF(_xlpm.d,_xlpm.k))</f>
        <v>0</v>
      </c>
      <c r="D735" s="1">
        <f>_xlfn.LET(_xlpm.d,$G735,_xlpm.k,_xlfn.CONCAT(LEFT(TRIM(D$1),1),"*"),COUNTIF(_xlpm.d,_xlpm.k))</f>
        <v>0</v>
      </c>
      <c r="E735" s="1">
        <f>LOG(F735+1,10)</f>
        <v>0.47712125471966244</v>
      </c>
      <c r="F735" s="7">
        <v>2</v>
      </c>
      <c r="G735" s="9" t="s">
        <v>83</v>
      </c>
      <c r="H735" s="4">
        <f>F735/freq.sum.r6e</f>
        <v>1.5933715742511153E-4</v>
      </c>
      <c r="I735" s="4" t="str">
        <f>_xlfn.LET(_xlpm.sep,":",_xlpm.w,$G735,LEFT(_xlpm.w,FIND(_xlpm.sep,_xlpm.w)-1))</f>
        <v>ælb</v>
      </c>
      <c r="J735" s="4" t="str">
        <f>_xlfn.LET(_xlpm.sep,":",_xlpm.w,$G735,RIGHT(_xlpm.w,LEN(_xlpm.w)-FIND(_xlpm.sep,_xlpm.w)))</f>
        <v>alb</v>
      </c>
      <c r="K735" s="10">
        <f>_xlfn.LET(_xlpm.w,I735,LEN(_xlpm.w))</f>
        <v>3</v>
      </c>
      <c r="L735" s="10">
        <f>_xlfn.LET(_xlpm.w,J735,LEN(_xlpm.w))</f>
        <v>3</v>
      </c>
      <c r="M735" s="10">
        <f>_xlfn.LET(_xlpm.a,K735,_xlpm.b,L735,MAX(_xlpm.a,_xlpm.b))</f>
        <v>3</v>
      </c>
      <c r="N735" s="10">
        <f>_xlfn.LET(_xlpm.d,(K735,L735),MAX(_xlpm.d)-MIN(_xlpm.d))</f>
        <v>0</v>
      </c>
      <c r="O735" s="1" t="str">
        <f>_xlfn.LET(_xlpm.sep,":",_xlpm.w,$G735,_xlfn.CONCAT("~",RIGHT(_xlpm.w,LEN(_xlpm.w)-FIND(_xlpm.sep,_xlpm.w)),"~"))</f>
        <v>~alb~</v>
      </c>
      <c r="P735" s="1" t="str">
        <f>_xlfn.LET(_xlpm.sep,":",_xlpm.w,$G735,_xlfn.CONCAT("[",LEFT(_xlpm.w,FIND(_xlpm.sep,_xlpm.w)-1),"]"))</f>
        <v>[ælb]</v>
      </c>
      <c r="Q735" s="14" cm="1">
        <f t="array" ref="Q735">SUM(_xlfn._xlws.FILTER($H$2:$H$2300,_xlfn.MAP($O$2:$O$2300,_xlfn.LAMBDA(_xlpm.x,_xlpm.x=$O735))))</f>
        <v>1.5933715742511153E-4</v>
      </c>
      <c r="R735" s="14">
        <f>$H735/Q735</f>
        <v>1</v>
      </c>
      <c r="S735" s="14" cm="1">
        <f t="array" ref="S735">SUM(_xlfn._xlws.FILTER($H$2:$H$2300,_xlfn.MAP($P$2:$P$2300,_xlfn.LAMBDA(_xlpm.x,_xlpm.x=$P735))))</f>
        <v>1.5933715742511153E-4</v>
      </c>
      <c r="T735" s="14">
        <f>$H735/S735</f>
        <v>1</v>
      </c>
      <c r="U735" s="14">
        <f>_xlfn.LET(_xlpm.freq,F735,_xlpm.size,M735+1,_xlpm.F,V735,LOG(1+_xlpm.freq)*LOG(1+_xlpm.size)*_xlpm.F)</f>
        <v>0.33349344548020921</v>
      </c>
      <c r="V735" s="14">
        <f>_xlfn.LET(_xlpm.a,T735,_xlpm.b,R735,2*_xlpm.a*_xlpm.b/(_xlpm.a+_xlpm.b))</f>
        <v>1</v>
      </c>
      <c r="W735" s="14">
        <f>_xlfn.LET(_xlpm.p,R735,_xlpm.q,T735,LOG(_xlpm.p/_xlpm.q))</f>
        <v>0</v>
      </c>
      <c r="X735" s="2"/>
      <c r="AC735" s="2"/>
      <c r="AH735" s="2"/>
      <c r="AI735" s="2"/>
    </row>
    <row r="736" spans="1:35">
      <c r="A736" s="1" t="str">
        <f>_xlfn.LET(_xlpm.sep," : ",CONCATENATE(O736,_xlpm.sep,P736))</f>
        <v>~alph~ : [ælf]</v>
      </c>
      <c r="B736" s="1">
        <f>_xlfn.LET(_xlpm.d,$G736,_xlpm.k,_xlfn.CONCAT(LEFT(TRIM(B$1),1),"*"),COUNTIF(_xlpm.d,_xlpm.k))</f>
        <v>0</v>
      </c>
      <c r="C736" s="1">
        <f>_xlfn.LET(_xlpm.d,$G736,_xlpm.k,_xlfn.CONCAT(LEFT(TRIM(C$1),1),"*"),COUNTIF(_xlpm.d,_xlpm.k))</f>
        <v>0</v>
      </c>
      <c r="D736" s="1">
        <f>_xlfn.LET(_xlpm.d,$G736,_xlpm.k,_xlfn.CONCAT(LEFT(TRIM(D$1),1),"*"),COUNTIF(_xlpm.d,_xlpm.k))</f>
        <v>0</v>
      </c>
      <c r="E736" s="1">
        <f>LOG(F736+1,10)</f>
        <v>0.47712125471966244</v>
      </c>
      <c r="F736" s="7">
        <v>2</v>
      </c>
      <c r="G736" s="9" t="s">
        <v>84</v>
      </c>
      <c r="H736" s="4">
        <f>F736/freq.sum.r6e</f>
        <v>1.5933715742511153E-4</v>
      </c>
      <c r="I736" s="1" t="str">
        <f>_xlfn.LET(_xlpm.sep,":",_xlpm.w,$G736,LEFT(_xlpm.w,FIND(_xlpm.sep,_xlpm.w)-1))</f>
        <v>ælf</v>
      </c>
      <c r="J736" s="1" t="str">
        <f>_xlfn.LET(_xlpm.sep,":",_xlpm.w,$G736,RIGHT(_xlpm.w,LEN(_xlpm.w)-FIND(_xlpm.sep,_xlpm.w)))</f>
        <v>alph</v>
      </c>
      <c r="K736" s="10">
        <f>_xlfn.LET(_xlpm.w,I736,LEN(_xlpm.w))</f>
        <v>3</v>
      </c>
      <c r="L736" s="10">
        <f>_xlfn.LET(_xlpm.w,J736,LEN(_xlpm.w))</f>
        <v>4</v>
      </c>
      <c r="M736" s="10">
        <f>_xlfn.LET(_xlpm.a,K736,_xlpm.b,L736,MAX(_xlpm.a,_xlpm.b))</f>
        <v>4</v>
      </c>
      <c r="N736" s="10">
        <f>_xlfn.LET(_xlpm.d,(K736,L736),MAX(_xlpm.d)-MIN(_xlpm.d))</f>
        <v>1</v>
      </c>
      <c r="O736" s="1" t="str">
        <f>_xlfn.LET(_xlpm.sep,":",_xlpm.w,$G736,_xlfn.CONCAT("~",RIGHT(_xlpm.w,LEN(_xlpm.w)-FIND(_xlpm.sep,_xlpm.w)),"~"))</f>
        <v>~alph~</v>
      </c>
      <c r="P736" s="1" t="str">
        <f>_xlfn.LET(_xlpm.sep,":",_xlpm.w,$G736,_xlfn.CONCAT("[",LEFT(_xlpm.w,FIND(_xlpm.sep,_xlpm.w)-1),"]"))</f>
        <v>[ælf]</v>
      </c>
      <c r="Q736" s="14" cm="1">
        <f t="array" ref="Q736">SUM(_xlfn._xlws.FILTER($H$2:$H$2302,_xlfn.MAP($O$2:$O$2302,_xlfn.LAMBDA(_xlpm.x,_xlpm.x=$O736))))</f>
        <v>1.5933715742511153E-4</v>
      </c>
      <c r="R736" s="14">
        <f>$H736/Q736</f>
        <v>1</v>
      </c>
      <c r="S736" s="14" cm="1">
        <f t="array" ref="S736">SUM(_xlfn._xlws.FILTER($H$2:$H$2302,_xlfn.MAP($P$2:$P$2302,_xlfn.LAMBDA(_xlpm.x,_xlpm.x=$P736))))</f>
        <v>1.5933715742511153E-4</v>
      </c>
      <c r="T736" s="14">
        <f>$H736/S736</f>
        <v>1</v>
      </c>
      <c r="U736" s="14">
        <f>_xlfn.LET(_xlpm.freq,F736,_xlpm.size,M736+1,_xlpm.F,V736,LOG(1+_xlpm.freq)*LOG(1+_xlpm.size)*_xlpm.F)</f>
        <v>0.37127250094471825</v>
      </c>
      <c r="V736" s="14">
        <f>_xlfn.LET(_xlpm.a,T736,_xlpm.b,R736,2*_xlpm.a*_xlpm.b/(_xlpm.a+_xlpm.b))</f>
        <v>1</v>
      </c>
      <c r="W736" s="14">
        <f>_xlfn.LET(_xlpm.p,R736,_xlpm.q,T736,LOG(_xlpm.p/_xlpm.q))</f>
        <v>0</v>
      </c>
      <c r="X736" s="2"/>
      <c r="AC736" s="2"/>
      <c r="AH736" s="2"/>
      <c r="AI736" s="2"/>
    </row>
    <row r="737" spans="1:35">
      <c r="A737" s="1" t="str">
        <f>_xlfn.LET(_xlpm.sep," : ",CONCATENATE(O737,_xlpm.sep,P737))</f>
        <v>~alper~ : [ælp]</v>
      </c>
      <c r="B737" s="1">
        <f>_xlfn.LET(_xlpm.d,$G737,_xlpm.k,_xlfn.CONCAT(LEFT(TRIM(B$1),1),"*"),COUNTIF(_xlpm.d,_xlpm.k))</f>
        <v>0</v>
      </c>
      <c r="C737" s="1">
        <f>_xlfn.LET(_xlpm.d,$G737,_xlpm.k,_xlfn.CONCAT(LEFT(TRIM(C$1),1),"*"),COUNTIF(_xlpm.d,_xlpm.k))</f>
        <v>0</v>
      </c>
      <c r="D737" s="1">
        <f>_xlfn.LET(_xlpm.d,$G737,_xlpm.k,_xlfn.CONCAT(LEFT(TRIM(D$1),1),"*"),COUNTIF(_xlpm.d,_xlpm.k))</f>
        <v>0</v>
      </c>
      <c r="E737" s="1">
        <f>LOG(F737+1,10)</f>
        <v>0.30102999566398114</v>
      </c>
      <c r="F737" s="7">
        <v>1</v>
      </c>
      <c r="G737" s="9" t="s">
        <v>2151</v>
      </c>
      <c r="H737" s="4">
        <f>F737/freq.sum.r6e</f>
        <v>7.9668578712555765E-5</v>
      </c>
      <c r="I737" s="1" t="str">
        <f>_xlfn.LET(_xlpm.sep,":",_xlpm.w,$G737,LEFT(_xlpm.w,FIND(_xlpm.sep,_xlpm.w)-1))</f>
        <v>ælp</v>
      </c>
      <c r="J737" s="1" t="str">
        <f>_xlfn.LET(_xlpm.sep,":",_xlpm.w,$G737,RIGHT(_xlpm.w,LEN(_xlpm.w)-FIND(_xlpm.sep,_xlpm.w)))</f>
        <v>alper</v>
      </c>
      <c r="K737" s="10">
        <f>_xlfn.LET(_xlpm.w,I737,LEN(_xlpm.w))</f>
        <v>3</v>
      </c>
      <c r="L737" s="10">
        <f>_xlfn.LET(_xlpm.w,J737,LEN(_xlpm.w))</f>
        <v>5</v>
      </c>
      <c r="M737" s="10">
        <f>_xlfn.LET(_xlpm.a,K737,_xlpm.b,L737,MAX(_xlpm.a,_xlpm.b))</f>
        <v>5</v>
      </c>
      <c r="N737" s="10">
        <f>_xlfn.LET(_xlpm.d,(K737,L737),MAX(_xlpm.d)-MIN(_xlpm.d))</f>
        <v>2</v>
      </c>
      <c r="O737" s="1" t="str">
        <f>_xlfn.LET(_xlpm.sep,":",_xlpm.w,$G737,_xlfn.CONCAT("~",RIGHT(_xlpm.w,LEN(_xlpm.w)-FIND(_xlpm.sep,_xlpm.w)),"~"))</f>
        <v>~alper~</v>
      </c>
      <c r="P737" s="1" t="str">
        <f>_xlfn.LET(_xlpm.sep,":",_xlpm.w,$G737,_xlfn.CONCAT("[",LEFT(_xlpm.w,FIND(_xlpm.sep,_xlpm.w)-1),"]"))</f>
        <v>[ælp]</v>
      </c>
      <c r="Q737" s="14" cm="1">
        <f t="array" ref="Q737">SUM(_xlfn._xlws.FILTER($H$2:$H$2302,_xlfn.MAP($O$2:$O$2302,_xlfn.LAMBDA(_xlpm.x,_xlpm.x=$O737))))</f>
        <v>7.9668578712555765E-5</v>
      </c>
      <c r="R737" s="14">
        <f>$H737/Q737</f>
        <v>1</v>
      </c>
      <c r="S737" s="14" cm="1">
        <f t="array" ref="S737">SUM(_xlfn._xlws.FILTER($H$2:$H$2302,_xlfn.MAP($P$2:$P$2302,_xlfn.LAMBDA(_xlpm.x,_xlpm.x=$P737))))</f>
        <v>7.9668578712555765E-5</v>
      </c>
      <c r="T737" s="14">
        <f>$H737/S737</f>
        <v>1</v>
      </c>
      <c r="U737" s="14">
        <f>_xlfn.LET(_xlpm.freq,F737,_xlpm.size,M737+1,_xlpm.F,V737,LOG(1+_xlpm.freq)*LOG(1+_xlpm.size)*_xlpm.F)</f>
        <v>0.25439985932113074</v>
      </c>
      <c r="V737" s="14">
        <f>_xlfn.LET(_xlpm.a,T737,_xlpm.b,R737,2*_xlpm.a*_xlpm.b/(_xlpm.a+_xlpm.b))</f>
        <v>1</v>
      </c>
      <c r="W737" s="14">
        <f>_xlfn.LET(_xlpm.p,R737,_xlpm.q,T737,LOG(_xlpm.p/_xlpm.q))</f>
        <v>0</v>
      </c>
      <c r="X737" s="2"/>
      <c r="AC737" s="2"/>
      <c r="AH737" s="2"/>
      <c r="AI737" s="2"/>
    </row>
    <row r="738" spans="1:35">
      <c r="A738" s="1" t="str">
        <f>_xlfn.LET(_xlpm.sep," : ",CONCATENATE(O738,_xlpm.sep,P738))</f>
        <v>~alg~ : [ælɡ]</v>
      </c>
      <c r="B738" s="1">
        <f>_xlfn.LET(_xlpm.d,$G738,_xlpm.k,_xlfn.CONCAT(LEFT(TRIM(B$1),1),"*"),COUNTIF(_xlpm.d,_xlpm.k))</f>
        <v>0</v>
      </c>
      <c r="C738" s="1">
        <f>_xlfn.LET(_xlpm.d,$G738,_xlpm.k,_xlfn.CONCAT(LEFT(TRIM(C$1),1),"*"),COUNTIF(_xlpm.d,_xlpm.k))</f>
        <v>0</v>
      </c>
      <c r="D738" s="1">
        <f>_xlfn.LET(_xlpm.d,$G738,_xlpm.k,_xlfn.CONCAT(LEFT(TRIM(D$1),1),"*"),COUNTIF(_xlpm.d,_xlpm.k))</f>
        <v>0</v>
      </c>
      <c r="E738" s="1">
        <f>LOG(F738+1,10)</f>
        <v>0.30102999566398114</v>
      </c>
      <c r="F738" s="7">
        <v>1</v>
      </c>
      <c r="G738" s="9" t="s">
        <v>358</v>
      </c>
      <c r="H738" s="4">
        <f>F738/freq.sum.r6e</f>
        <v>7.9668578712555765E-5</v>
      </c>
      <c r="I738" s="4" t="str">
        <f>_xlfn.LET(_xlpm.sep,":",_xlpm.w,$G738,LEFT(_xlpm.w,FIND(_xlpm.sep,_xlpm.w)-1))</f>
        <v>ælɡ</v>
      </c>
      <c r="J738" s="4" t="str">
        <f>_xlfn.LET(_xlpm.sep,":",_xlpm.w,$G738,RIGHT(_xlpm.w,LEN(_xlpm.w)-FIND(_xlpm.sep,_xlpm.w)))</f>
        <v>alg</v>
      </c>
      <c r="K738" s="10">
        <f>_xlfn.LET(_xlpm.w,I738,LEN(_xlpm.w))</f>
        <v>3</v>
      </c>
      <c r="L738" s="10">
        <f>_xlfn.LET(_xlpm.w,J738,LEN(_xlpm.w))</f>
        <v>3</v>
      </c>
      <c r="M738" s="10">
        <f>_xlfn.LET(_xlpm.a,K738,_xlpm.b,L738,MAX(_xlpm.a,_xlpm.b))</f>
        <v>3</v>
      </c>
      <c r="N738" s="10">
        <f>_xlfn.LET(_xlpm.d,(K738,L738),MAX(_xlpm.d)-MIN(_xlpm.d))</f>
        <v>0</v>
      </c>
      <c r="O738" s="1" t="str">
        <f>_xlfn.LET(_xlpm.sep,":",_xlpm.w,$G738,_xlfn.CONCAT("~",RIGHT(_xlpm.w,LEN(_xlpm.w)-FIND(_xlpm.sep,_xlpm.w)),"~"))</f>
        <v>~alg~</v>
      </c>
      <c r="P738" s="1" t="str">
        <f>_xlfn.LET(_xlpm.sep,":",_xlpm.w,$G738,_xlfn.CONCAT("[",LEFT(_xlpm.w,FIND(_xlpm.sep,_xlpm.w)-1),"]"))</f>
        <v>[ælɡ]</v>
      </c>
      <c r="Q738" s="14" cm="1">
        <f t="array" ref="Q738">SUM(_xlfn._xlws.FILTER($H$2:$H$2300,_xlfn.MAP($O$2:$O$2300,_xlfn.LAMBDA(_xlpm.x,_xlpm.x=$O738))))</f>
        <v>7.9668578712555765E-5</v>
      </c>
      <c r="R738" s="14">
        <f>$H738/Q738</f>
        <v>1</v>
      </c>
      <c r="S738" s="14" cm="1">
        <f t="array" ref="S738">SUM(_xlfn._xlws.FILTER($H$2:$H$2300,_xlfn.MAP($P$2:$P$2300,_xlfn.LAMBDA(_xlpm.x,_xlpm.x=$P738))))</f>
        <v>7.9668578712555765E-5</v>
      </c>
      <c r="T738" s="14">
        <f>$H738/S738</f>
        <v>1</v>
      </c>
      <c r="U738" s="14">
        <f>_xlfn.LET(_xlpm.freq,F738,_xlpm.size,M738+1,_xlpm.F,V738,LOG(1+_xlpm.freq)*LOG(1+_xlpm.size)*_xlpm.F)</f>
        <v>0.21041093737452468</v>
      </c>
      <c r="V738" s="14">
        <f>_xlfn.LET(_xlpm.a,T738,_xlpm.b,R738,2*_xlpm.a*_xlpm.b/(_xlpm.a+_xlpm.b))</f>
        <v>1</v>
      </c>
      <c r="W738" s="14">
        <f>_xlfn.LET(_xlpm.p,R738,_xlpm.q,T738,LOG(_xlpm.p/_xlpm.q))</f>
        <v>0</v>
      </c>
      <c r="X738" s="2"/>
      <c r="AC738" s="2"/>
      <c r="AH738" s="2"/>
      <c r="AI738" s="2"/>
    </row>
    <row r="739" spans="1:35">
      <c r="A739" s="1" t="str">
        <f>_xlfn.LET(_xlpm.sep," : ",CONCATENATE(O739,_xlpm.sep,P739))</f>
        <v>~amb~ : [æmb]</v>
      </c>
      <c r="B739" s="1">
        <f>_xlfn.LET(_xlpm.d,$G739,_xlpm.k,_xlfn.CONCAT(LEFT(TRIM(B$1),1),"*"),COUNTIF(_xlpm.d,_xlpm.k))</f>
        <v>0</v>
      </c>
      <c r="C739" s="1">
        <f>_xlfn.LET(_xlpm.d,$G739,_xlpm.k,_xlfn.CONCAT(LEFT(TRIM(C$1),1),"*"),COUNTIF(_xlpm.d,_xlpm.k))</f>
        <v>0</v>
      </c>
      <c r="D739" s="1">
        <f>_xlfn.LET(_xlpm.d,$G739,_xlpm.k,_xlfn.CONCAT(LEFT(TRIM(D$1),1),"*"),COUNTIF(_xlpm.d,_xlpm.k))</f>
        <v>0</v>
      </c>
      <c r="E739" s="1">
        <f>LOG(F739+1,10)</f>
        <v>0.69897000433601875</v>
      </c>
      <c r="F739" s="7">
        <v>4</v>
      </c>
      <c r="G739" s="9" t="s">
        <v>88</v>
      </c>
      <c r="H739" s="4">
        <f>F739/freq.sum.r6e</f>
        <v>3.1867431485022306E-4</v>
      </c>
      <c r="I739" s="4" t="str">
        <f>_xlfn.LET(_xlpm.sep,":",_xlpm.w,$G739,LEFT(_xlpm.w,FIND(_xlpm.sep,_xlpm.w)-1))</f>
        <v>æmb</v>
      </c>
      <c r="J739" s="4" t="str">
        <f>_xlfn.LET(_xlpm.sep,":",_xlpm.w,$G739,RIGHT(_xlpm.w,LEN(_xlpm.w)-FIND(_xlpm.sep,_xlpm.w)))</f>
        <v>amb</v>
      </c>
      <c r="K739" s="10">
        <f>_xlfn.LET(_xlpm.w,I739,LEN(_xlpm.w))</f>
        <v>3</v>
      </c>
      <c r="L739" s="10">
        <f>_xlfn.LET(_xlpm.w,J739,LEN(_xlpm.w))</f>
        <v>3</v>
      </c>
      <c r="M739" s="10">
        <f>_xlfn.LET(_xlpm.a,K739,_xlpm.b,L739,MAX(_xlpm.a,_xlpm.b))</f>
        <v>3</v>
      </c>
      <c r="N739" s="10">
        <f>_xlfn.LET(_xlpm.d,(K739,L739),MAX(_xlpm.d)-MIN(_xlpm.d))</f>
        <v>0</v>
      </c>
      <c r="O739" s="1" t="str">
        <f>_xlfn.LET(_xlpm.sep,":",_xlpm.w,$G739,_xlfn.CONCAT("~",RIGHT(_xlpm.w,LEN(_xlpm.w)-FIND(_xlpm.sep,_xlpm.w)),"~"))</f>
        <v>~amb~</v>
      </c>
      <c r="P739" s="1" t="str">
        <f>_xlfn.LET(_xlpm.sep,":",_xlpm.w,$G739,_xlfn.CONCAT("[",LEFT(_xlpm.w,FIND(_xlpm.sep,_xlpm.w)-1),"]"))</f>
        <v>[æmb]</v>
      </c>
      <c r="Q739" s="14" cm="1">
        <f t="array" ref="Q739">SUM(_xlfn._xlws.FILTER($H$2:$H$2300,_xlfn.MAP($O$2:$O$2300,_xlfn.LAMBDA(_xlpm.x,_xlpm.x=$O739))))</f>
        <v>3.9834289356277883E-4</v>
      </c>
      <c r="R739" s="14">
        <f>$H739/Q739</f>
        <v>0.8</v>
      </c>
      <c r="S739" s="14" cm="1">
        <f t="array" ref="S739">SUM(_xlfn._xlws.FILTER($H$2:$H$2300,_xlfn.MAP($P$2:$P$2300,_xlfn.LAMBDA(_xlpm.x,_xlpm.x=$P739))))</f>
        <v>3.9834289356277883E-4</v>
      </c>
      <c r="T739" s="14">
        <f>$H739/S739</f>
        <v>0.8</v>
      </c>
      <c r="U739" s="14">
        <f>_xlfn.LET(_xlpm.freq,F739,_xlpm.size,M739+1,_xlpm.F,V739,LOG(1+_xlpm.freq)*LOG(1+_xlpm.size)*_xlpm.F)</f>
        <v>0.39084725356919542</v>
      </c>
      <c r="V739" s="14">
        <f>_xlfn.LET(_xlpm.a,T739,_xlpm.b,R739,2*_xlpm.a*_xlpm.b/(_xlpm.a+_xlpm.b))</f>
        <v>0.80000000000000016</v>
      </c>
      <c r="W739" s="14">
        <f>_xlfn.LET(_xlpm.p,R739,_xlpm.q,T739,LOG(_xlpm.p/_xlpm.q))</f>
        <v>0</v>
      </c>
      <c r="X739" s="2"/>
      <c r="AC739" s="2"/>
      <c r="AH739" s="2"/>
      <c r="AI739" s="2"/>
    </row>
    <row r="740" spans="1:35">
      <c r="A740" s="1" t="str">
        <f>_xlfn.LET(_xlpm.sep," : ",CONCATENATE(O740,_xlpm.sep,P740))</f>
        <v>~ambl~ : [æmbl]</v>
      </c>
      <c r="B740" s="1">
        <f>_xlfn.LET(_xlpm.d,$G740,_xlpm.k,_xlfn.CONCAT(LEFT(TRIM(B$1),1),"*"),COUNTIF(_xlpm.d,_xlpm.k))</f>
        <v>0</v>
      </c>
      <c r="C740" s="1">
        <f>_xlfn.LET(_xlpm.d,$G740,_xlpm.k,_xlfn.CONCAT(LEFT(TRIM(C$1),1),"*"),COUNTIF(_xlpm.d,_xlpm.k))</f>
        <v>0</v>
      </c>
      <c r="D740" s="1">
        <f>_xlfn.LET(_xlpm.d,$G740,_xlpm.k,_xlfn.CONCAT(LEFT(TRIM(D$1),1),"*"),COUNTIF(_xlpm.d,_xlpm.k))</f>
        <v>0</v>
      </c>
      <c r="E740" s="1">
        <f>LOG(F740+1,10)</f>
        <v>0.30102999566398114</v>
      </c>
      <c r="F740" s="7">
        <v>1</v>
      </c>
      <c r="G740" s="9" t="s">
        <v>90</v>
      </c>
      <c r="H740" s="4">
        <f>F740/freq.sum.r6e</f>
        <v>7.9668578712555765E-5</v>
      </c>
      <c r="I740" s="1" t="str">
        <f>_xlfn.LET(_xlpm.sep,":",_xlpm.w,$G740,LEFT(_xlpm.w,FIND(_xlpm.sep,_xlpm.w)-1))</f>
        <v>æmbl</v>
      </c>
      <c r="J740" s="1" t="str">
        <f>_xlfn.LET(_xlpm.sep,":",_xlpm.w,$G740,RIGHT(_xlpm.w,LEN(_xlpm.w)-FIND(_xlpm.sep,_xlpm.w)))</f>
        <v>ambl</v>
      </c>
      <c r="K740" s="10">
        <f>_xlfn.LET(_xlpm.w,I740,LEN(_xlpm.w))</f>
        <v>4</v>
      </c>
      <c r="L740" s="10">
        <f>_xlfn.LET(_xlpm.w,J740,LEN(_xlpm.w))</f>
        <v>4</v>
      </c>
      <c r="M740" s="10">
        <f>_xlfn.LET(_xlpm.a,K740,_xlpm.b,L740,MAX(_xlpm.a,_xlpm.b))</f>
        <v>4</v>
      </c>
      <c r="N740" s="10">
        <f>_xlfn.LET(_xlpm.d,(K740,L740),MAX(_xlpm.d)-MIN(_xlpm.d))</f>
        <v>0</v>
      </c>
      <c r="O740" s="1" t="str">
        <f>_xlfn.LET(_xlpm.sep,":",_xlpm.w,$G740,_xlfn.CONCAT("~",RIGHT(_xlpm.w,LEN(_xlpm.w)-FIND(_xlpm.sep,_xlpm.w)),"~"))</f>
        <v>~ambl~</v>
      </c>
      <c r="P740" s="1" t="str">
        <f>_xlfn.LET(_xlpm.sep,":",_xlpm.w,$G740,_xlfn.CONCAT("[",LEFT(_xlpm.w,FIND(_xlpm.sep,_xlpm.w)-1),"]"))</f>
        <v>[æmbl]</v>
      </c>
      <c r="Q740" s="14" cm="1">
        <f t="array" ref="Q740">SUM(_xlfn._xlws.FILTER($H$2:$H$2302,_xlfn.MAP($O$2:$O$2302,_xlfn.LAMBDA(_xlpm.x,_xlpm.x=$O740))))</f>
        <v>7.9668578712555765E-5</v>
      </c>
      <c r="R740" s="14">
        <f>$H740/Q740</f>
        <v>1</v>
      </c>
      <c r="S740" s="14" cm="1">
        <f t="array" ref="S740">SUM(_xlfn._xlws.FILTER($H$2:$H$2302,_xlfn.MAP($P$2:$P$2302,_xlfn.LAMBDA(_xlpm.x,_xlpm.x=$P740))))</f>
        <v>7.9668578712555765E-5</v>
      </c>
      <c r="T740" s="14">
        <f>$H740/S740</f>
        <v>1</v>
      </c>
      <c r="U740" s="14">
        <f>_xlfn.LET(_xlpm.freq,F740,_xlpm.size,M740+1,_xlpm.F,V740,LOG(1+_xlpm.freq)*LOG(1+_xlpm.size)*_xlpm.F)</f>
        <v>0.2342468675289098</v>
      </c>
      <c r="V740" s="14">
        <f>_xlfn.LET(_xlpm.a,T740,_xlpm.b,R740,2*_xlpm.a*_xlpm.b/(_xlpm.a+_xlpm.b))</f>
        <v>1</v>
      </c>
      <c r="W740" s="14">
        <f>_xlfn.LET(_xlpm.p,R740,_xlpm.q,T740,LOG(_xlpm.p/_xlpm.q))</f>
        <v>0</v>
      </c>
      <c r="X740" s="2"/>
      <c r="AC740" s="2"/>
      <c r="AH740" s="2"/>
      <c r="AI740" s="2"/>
    </row>
    <row r="741" spans="1:35">
      <c r="A741" s="1" t="str">
        <f>_xlfn.LET(_xlpm.sep," : ",CONCATENATE(O741,_xlpm.sep,P741))</f>
        <v>~amp~ : [æmp]</v>
      </c>
      <c r="B741" s="1">
        <f>_xlfn.LET(_xlpm.d,$G741,_xlpm.k,_xlfn.CONCAT(LEFT(TRIM(B$1),1),"*"),COUNTIF(_xlpm.d,_xlpm.k))</f>
        <v>0</v>
      </c>
      <c r="C741" s="1">
        <f>_xlfn.LET(_xlpm.d,$G741,_xlpm.k,_xlfn.CONCAT(LEFT(TRIM(C$1),1),"*"),COUNTIF(_xlpm.d,_xlpm.k))</f>
        <v>0</v>
      </c>
      <c r="D741" s="1">
        <f>_xlfn.LET(_xlpm.d,$G741,_xlpm.k,_xlfn.CONCAT(LEFT(TRIM(D$1),1),"*"),COUNTIF(_xlpm.d,_xlpm.k))</f>
        <v>0</v>
      </c>
      <c r="E741" s="1">
        <f>LOG(F741+1,10)</f>
        <v>0.8450980400142567</v>
      </c>
      <c r="F741" s="7">
        <v>6</v>
      </c>
      <c r="G741" s="9" t="s">
        <v>93</v>
      </c>
      <c r="H741" s="4">
        <f>F741/freq.sum.r6e</f>
        <v>4.7801147227533459E-4</v>
      </c>
      <c r="I741" s="1" t="str">
        <f>_xlfn.LET(_xlpm.sep,":",_xlpm.w,$G741,LEFT(_xlpm.w,FIND(_xlpm.sep,_xlpm.w)-1))</f>
        <v>æmp</v>
      </c>
      <c r="J741" s="1" t="str">
        <f>_xlfn.LET(_xlpm.sep,":",_xlpm.w,$G741,RIGHT(_xlpm.w,LEN(_xlpm.w)-FIND(_xlpm.sep,_xlpm.w)))</f>
        <v>amp</v>
      </c>
      <c r="K741" s="10">
        <f>_xlfn.LET(_xlpm.w,I741,LEN(_xlpm.w))</f>
        <v>3</v>
      </c>
      <c r="L741" s="10">
        <f>_xlfn.LET(_xlpm.w,J741,LEN(_xlpm.w))</f>
        <v>3</v>
      </c>
      <c r="M741" s="10">
        <f>_xlfn.LET(_xlpm.a,K741,_xlpm.b,L741,MAX(_xlpm.a,_xlpm.b))</f>
        <v>3</v>
      </c>
      <c r="N741" s="10">
        <f>_xlfn.LET(_xlpm.d,(K741,L741),MAX(_xlpm.d)-MIN(_xlpm.d))</f>
        <v>0</v>
      </c>
      <c r="O741" s="1" t="str">
        <f>_xlfn.LET(_xlpm.sep,":",_xlpm.w,$G741,_xlfn.CONCAT("~",RIGHT(_xlpm.w,LEN(_xlpm.w)-FIND(_xlpm.sep,_xlpm.w)),"~"))</f>
        <v>~amp~</v>
      </c>
      <c r="P741" s="1" t="str">
        <f>_xlfn.LET(_xlpm.sep,":",_xlpm.w,$G741,_xlfn.CONCAT("[",LEFT(_xlpm.w,FIND(_xlpm.sep,_xlpm.w)-1),"]"))</f>
        <v>[æmp]</v>
      </c>
      <c r="Q741" s="14" cm="1">
        <f t="array" ref="Q741">SUM(_xlfn._xlws.FILTER($H$2:$H$2302,_xlfn.MAP($O$2:$O$2302,_xlfn.LAMBDA(_xlpm.x,_xlpm.x=$O741))))</f>
        <v>4.7801147227533459E-4</v>
      </c>
      <c r="R741" s="14">
        <f>$H741/Q741</f>
        <v>1</v>
      </c>
      <c r="S741" s="14" cm="1">
        <f t="array" ref="S741">SUM(_xlfn._xlws.FILTER($H$2:$H$2302,_xlfn.MAP($P$2:$P$2302,_xlfn.LAMBDA(_xlpm.x,_xlpm.x=$P741))))</f>
        <v>4.7801147227533459E-4</v>
      </c>
      <c r="T741" s="14">
        <f>$H741/S741</f>
        <v>1</v>
      </c>
      <c r="U741" s="14">
        <f>_xlfn.LET(_xlpm.freq,F741,_xlpm.size,M741+1,_xlpm.F,V741,LOG(1+_xlpm.freq)*LOG(1+_xlpm.size)*_xlpm.F)</f>
        <v>0.59069818069312607</v>
      </c>
      <c r="V741" s="14">
        <f>_xlfn.LET(_xlpm.a,T741,_xlpm.b,R741,2*_xlpm.a*_xlpm.b/(_xlpm.a+_xlpm.b))</f>
        <v>1</v>
      </c>
      <c r="W741" s="14">
        <f>_xlfn.LET(_xlpm.p,R741,_xlpm.q,T741,LOG(_xlpm.p/_xlpm.q))</f>
        <v>0</v>
      </c>
      <c r="X741" s="2"/>
      <c r="AC741" s="2"/>
      <c r="AH741" s="2"/>
      <c r="AI741" s="2"/>
    </row>
    <row r="742" spans="1:35">
      <c r="A742" s="1" t="str">
        <f>_xlfn.LET(_xlpm.sep," : ",CONCATENATE(O742,_xlpm.sep,P742))</f>
        <v>~ample~ : [æmpl]</v>
      </c>
      <c r="B742" s="1">
        <f>_xlfn.LET(_xlpm.d,$G742,_xlpm.k,_xlfn.CONCAT(LEFT(TRIM(B$1),1),"*"),COUNTIF(_xlpm.d,_xlpm.k))</f>
        <v>0</v>
      </c>
      <c r="C742" s="1">
        <f>_xlfn.LET(_xlpm.d,$G742,_xlpm.k,_xlfn.CONCAT(LEFT(TRIM(C$1),1),"*"),COUNTIF(_xlpm.d,_xlpm.k))</f>
        <v>0</v>
      </c>
      <c r="D742" s="1">
        <f>_xlfn.LET(_xlpm.d,$G742,_xlpm.k,_xlfn.CONCAT(LEFT(TRIM(D$1),1),"*"),COUNTIF(_xlpm.d,_xlpm.k))</f>
        <v>0</v>
      </c>
      <c r="E742" s="1">
        <f>LOG(F742+1,10)</f>
        <v>0.47712125471966244</v>
      </c>
      <c r="F742" s="7">
        <v>2</v>
      </c>
      <c r="G742" s="9" t="s">
        <v>94</v>
      </c>
      <c r="H742" s="4">
        <f>F742/freq.sum.r6e</f>
        <v>1.5933715742511153E-4</v>
      </c>
      <c r="I742" s="1" t="str">
        <f>_xlfn.LET(_xlpm.sep,":",_xlpm.w,$G742,LEFT(_xlpm.w,FIND(_xlpm.sep,_xlpm.w)-1))</f>
        <v>æmpl</v>
      </c>
      <c r="J742" s="1" t="str">
        <f>_xlfn.LET(_xlpm.sep,":",_xlpm.w,$G742,RIGHT(_xlpm.w,LEN(_xlpm.w)-FIND(_xlpm.sep,_xlpm.w)))</f>
        <v>ample</v>
      </c>
      <c r="K742" s="10">
        <f>_xlfn.LET(_xlpm.w,I742,LEN(_xlpm.w))</f>
        <v>4</v>
      </c>
      <c r="L742" s="10">
        <f>_xlfn.LET(_xlpm.w,J742,LEN(_xlpm.w))</f>
        <v>5</v>
      </c>
      <c r="M742" s="10">
        <f>_xlfn.LET(_xlpm.a,K742,_xlpm.b,L742,MAX(_xlpm.a,_xlpm.b))</f>
        <v>5</v>
      </c>
      <c r="N742" s="10">
        <f>_xlfn.LET(_xlpm.d,(K742,L742),MAX(_xlpm.d)-MIN(_xlpm.d))</f>
        <v>1</v>
      </c>
      <c r="O742" s="1" t="str">
        <f>_xlfn.LET(_xlpm.sep,":",_xlpm.w,$G742,_xlfn.CONCAT("~",RIGHT(_xlpm.w,LEN(_xlpm.w)-FIND(_xlpm.sep,_xlpm.w)),"~"))</f>
        <v>~ample~</v>
      </c>
      <c r="P742" s="1" t="str">
        <f>_xlfn.LET(_xlpm.sep,":",_xlpm.w,$G742,_xlfn.CONCAT("[",LEFT(_xlpm.w,FIND(_xlpm.sep,_xlpm.w)-1),"]"))</f>
        <v>[æmpl]</v>
      </c>
      <c r="Q742" s="14" cm="1">
        <f t="array" ref="Q742">SUM(_xlfn._xlws.FILTER($H$2:$H$2302,_xlfn.MAP($O$2:$O$2302,_xlfn.LAMBDA(_xlpm.x,_xlpm.x=$O742))))</f>
        <v>1.5933715742511153E-4</v>
      </c>
      <c r="R742" s="14">
        <f>$H742/Q742</f>
        <v>1</v>
      </c>
      <c r="S742" s="14" cm="1">
        <f t="array" ref="S742">SUM(_xlfn._xlws.FILTER($H$2:$H$2302,_xlfn.MAP($P$2:$P$2302,_xlfn.LAMBDA(_xlpm.x,_xlpm.x=$P742))))</f>
        <v>1.5933715742511153E-4</v>
      </c>
      <c r="T742" s="14">
        <f>$H742/S742</f>
        <v>1</v>
      </c>
      <c r="U742" s="14">
        <f>_xlfn.LET(_xlpm.freq,F742,_xlpm.size,M742+1,_xlpm.F,V742,LOG(1+_xlpm.freq)*LOG(1+_xlpm.size)*_xlpm.F)</f>
        <v>0.4032142372127297</v>
      </c>
      <c r="V742" s="14">
        <f>_xlfn.LET(_xlpm.a,T742,_xlpm.b,R742,2*_xlpm.a*_xlpm.b/(_xlpm.a+_xlpm.b))</f>
        <v>1</v>
      </c>
      <c r="W742" s="14">
        <f>_xlfn.LET(_xlpm.p,R742,_xlpm.q,T742,LOG(_xlpm.p/_xlpm.q))</f>
        <v>0</v>
      </c>
      <c r="X742" s="2"/>
      <c r="AC742" s="2"/>
      <c r="AH742" s="2"/>
      <c r="AI742" s="2"/>
    </row>
    <row r="743" spans="1:35">
      <c r="A743" s="1" t="str">
        <f>_xlfn.LET(_xlpm.sep," : ",CONCATENATE(O743,_xlpm.sep,P743))</f>
        <v>~amples~ : [æmplz]</v>
      </c>
      <c r="B743" s="1">
        <f>_xlfn.LET(_xlpm.d,$G743,_xlpm.k,_xlfn.CONCAT(LEFT(TRIM(B$1),1),"*"),COUNTIF(_xlpm.d,_xlpm.k))</f>
        <v>0</v>
      </c>
      <c r="C743" s="1">
        <f>_xlfn.LET(_xlpm.d,$G743,_xlpm.k,_xlfn.CONCAT(LEFT(TRIM(C$1),1),"*"),COUNTIF(_xlpm.d,_xlpm.k))</f>
        <v>0</v>
      </c>
      <c r="D743" s="1">
        <f>_xlfn.LET(_xlpm.d,$G743,_xlpm.k,_xlfn.CONCAT(LEFT(TRIM(D$1),1),"*"),COUNTIF(_xlpm.d,_xlpm.k))</f>
        <v>0</v>
      </c>
      <c r="E743" s="1">
        <f>LOG(F743+1,10)</f>
        <v>0.30102999566398114</v>
      </c>
      <c r="F743" s="7">
        <v>1</v>
      </c>
      <c r="G743" s="9" t="s">
        <v>95</v>
      </c>
      <c r="H743" s="4">
        <f>F743/freq.sum.r6e</f>
        <v>7.9668578712555765E-5</v>
      </c>
      <c r="I743" s="1" t="str">
        <f>_xlfn.LET(_xlpm.sep,":",_xlpm.w,$G743,LEFT(_xlpm.w,FIND(_xlpm.sep,_xlpm.w)-1))</f>
        <v>æmplz</v>
      </c>
      <c r="J743" s="1" t="str">
        <f>_xlfn.LET(_xlpm.sep,":",_xlpm.w,$G743,RIGHT(_xlpm.w,LEN(_xlpm.w)-FIND(_xlpm.sep,_xlpm.w)))</f>
        <v>amples</v>
      </c>
      <c r="K743" s="10">
        <f>_xlfn.LET(_xlpm.w,I743,LEN(_xlpm.w))</f>
        <v>5</v>
      </c>
      <c r="L743" s="10">
        <f>_xlfn.LET(_xlpm.w,J743,LEN(_xlpm.w))</f>
        <v>6</v>
      </c>
      <c r="M743" s="10">
        <f>_xlfn.LET(_xlpm.a,K743,_xlpm.b,L743,MAX(_xlpm.a,_xlpm.b))</f>
        <v>6</v>
      </c>
      <c r="N743" s="10">
        <f>_xlfn.LET(_xlpm.d,(K743,L743),MAX(_xlpm.d)-MIN(_xlpm.d))</f>
        <v>1</v>
      </c>
      <c r="O743" s="1" t="str">
        <f>_xlfn.LET(_xlpm.sep,":",_xlpm.w,$G743,_xlfn.CONCAT("~",RIGHT(_xlpm.w,LEN(_xlpm.w)-FIND(_xlpm.sep,_xlpm.w)),"~"))</f>
        <v>~amples~</v>
      </c>
      <c r="P743" s="1" t="str">
        <f>_xlfn.LET(_xlpm.sep,":",_xlpm.w,$G743,_xlfn.CONCAT("[",LEFT(_xlpm.w,FIND(_xlpm.sep,_xlpm.w)-1),"]"))</f>
        <v>[æmplz]</v>
      </c>
      <c r="Q743" s="14" cm="1">
        <f t="array" ref="Q743">SUM(_xlfn._xlws.FILTER($H$2:$H$2300,_xlfn.MAP($O$2:$O$2300,_xlfn.LAMBDA(_xlpm.x,_xlpm.x=$O743))))</f>
        <v>7.9668578712555765E-5</v>
      </c>
      <c r="R743" s="14">
        <f>$H743/Q743</f>
        <v>1</v>
      </c>
      <c r="S743" s="14" cm="1">
        <f t="array" ref="S743">SUM(_xlfn._xlws.FILTER($H$2:$H$2300,_xlfn.MAP($P$2:$P$2300,_xlfn.LAMBDA(_xlpm.x,_xlpm.x=$P743))))</f>
        <v>7.9668578712555765E-5</v>
      </c>
      <c r="T743" s="14">
        <f>$H743/S743</f>
        <v>1</v>
      </c>
      <c r="U743" s="14">
        <f>_xlfn.LET(_xlpm.freq,F743,_xlpm.size,M743+1,_xlpm.F,V743,LOG(1+_xlpm.freq)*LOG(1+_xlpm.size)*_xlpm.F)</f>
        <v>0.27185717486836958</v>
      </c>
      <c r="V743" s="14">
        <f>_xlfn.LET(_xlpm.a,T743,_xlpm.b,R743,2*_xlpm.a*_xlpm.b/(_xlpm.a+_xlpm.b))</f>
        <v>1</v>
      </c>
      <c r="W743" s="14">
        <f>_xlfn.LET(_xlpm.p,R743,_xlpm.q,T743,LOG(_xlpm.p/_xlpm.q))</f>
        <v>0</v>
      </c>
      <c r="X743" s="2"/>
      <c r="AC743" s="2"/>
      <c r="AH743" s="2"/>
      <c r="AI743" s="2"/>
    </row>
    <row r="744" spans="1:35">
      <c r="A744" s="1" t="str">
        <f>_xlfn.LET(_xlpm.sep," : ",CONCATENATE(O744,_xlpm.sep,P744))</f>
        <v>~amr~ : [æmɹ]</v>
      </c>
      <c r="B744" s="1">
        <f>_xlfn.LET(_xlpm.d,$G744,_xlpm.k,_xlfn.CONCAT(LEFT(TRIM(B$1),1),"*"),COUNTIF(_xlpm.d,_xlpm.k))</f>
        <v>0</v>
      </c>
      <c r="C744" s="1">
        <f>_xlfn.LET(_xlpm.d,$G744,_xlpm.k,_xlfn.CONCAT(LEFT(TRIM(C$1),1),"*"),COUNTIF(_xlpm.d,_xlpm.k))</f>
        <v>0</v>
      </c>
      <c r="D744" s="1">
        <f>_xlfn.LET(_xlpm.d,$G744,_xlpm.k,_xlfn.CONCAT(LEFT(TRIM(D$1),1),"*"),COUNTIF(_xlpm.d,_xlpm.k))</f>
        <v>0</v>
      </c>
      <c r="E744" s="1">
        <f>LOG(F744+1,10)</f>
        <v>0.30102999566398114</v>
      </c>
      <c r="F744" s="7">
        <v>1</v>
      </c>
      <c r="G744" s="9" t="s">
        <v>359</v>
      </c>
      <c r="H744" s="4">
        <f>F744/freq.sum.r6e</f>
        <v>7.9668578712555765E-5</v>
      </c>
      <c r="I744" s="4" t="str">
        <f>_xlfn.LET(_xlpm.sep,":",_xlpm.w,$G744,LEFT(_xlpm.w,FIND(_xlpm.sep,_xlpm.w)-1))</f>
        <v>æmɹ</v>
      </c>
      <c r="J744" s="4" t="str">
        <f>_xlfn.LET(_xlpm.sep,":",_xlpm.w,$G744,RIGHT(_xlpm.w,LEN(_xlpm.w)-FIND(_xlpm.sep,_xlpm.w)))</f>
        <v>amr</v>
      </c>
      <c r="K744" s="10">
        <f>_xlfn.LET(_xlpm.w,I744,LEN(_xlpm.w))</f>
        <v>3</v>
      </c>
      <c r="L744" s="10">
        <f>_xlfn.LET(_xlpm.w,J744,LEN(_xlpm.w))</f>
        <v>3</v>
      </c>
      <c r="M744" s="10">
        <f>_xlfn.LET(_xlpm.a,K744,_xlpm.b,L744,MAX(_xlpm.a,_xlpm.b))</f>
        <v>3</v>
      </c>
      <c r="N744" s="10">
        <f>_xlfn.LET(_xlpm.d,(K744,L744),MAX(_xlpm.d)-MIN(_xlpm.d))</f>
        <v>0</v>
      </c>
      <c r="O744" s="1" t="str">
        <f>_xlfn.LET(_xlpm.sep,":",_xlpm.w,$G744,_xlfn.CONCAT("~",RIGHT(_xlpm.w,LEN(_xlpm.w)-FIND(_xlpm.sep,_xlpm.w)),"~"))</f>
        <v>~amr~</v>
      </c>
      <c r="P744" s="1" t="str">
        <f>_xlfn.LET(_xlpm.sep,":",_xlpm.w,$G744,_xlfn.CONCAT("[",LEFT(_xlpm.w,FIND(_xlpm.sep,_xlpm.w)-1),"]"))</f>
        <v>[æmɹ]</v>
      </c>
      <c r="Q744" s="14" cm="1">
        <f t="array" ref="Q744">SUM(_xlfn._xlws.FILTER($H$2:$H$2300,_xlfn.MAP($O$2:$O$2300,_xlfn.LAMBDA(_xlpm.x,_xlpm.x=$O744))))</f>
        <v>7.9668578712555765E-5</v>
      </c>
      <c r="R744" s="14">
        <f>$H744/Q744</f>
        <v>1</v>
      </c>
      <c r="S744" s="14" cm="1">
        <f t="array" ref="S744">SUM(_xlfn._xlws.FILTER($H$2:$H$2300,_xlfn.MAP($P$2:$P$2300,_xlfn.LAMBDA(_xlpm.x,_xlpm.x=$P744))))</f>
        <v>7.9668578712555765E-5</v>
      </c>
      <c r="T744" s="14">
        <f>$H744/S744</f>
        <v>1</v>
      </c>
      <c r="U744" s="14">
        <f>_xlfn.LET(_xlpm.freq,F744,_xlpm.size,M744+1,_xlpm.F,V744,LOG(1+_xlpm.freq)*LOG(1+_xlpm.size)*_xlpm.F)</f>
        <v>0.21041093737452468</v>
      </c>
      <c r="V744" s="14">
        <f>_xlfn.LET(_xlpm.a,T744,_xlpm.b,R744,2*_xlpm.a*_xlpm.b/(_xlpm.a+_xlpm.b))</f>
        <v>1</v>
      </c>
      <c r="W744" s="14">
        <f>_xlfn.LET(_xlpm.p,R744,_xlpm.q,T744,LOG(_xlpm.p/_xlpm.q))</f>
        <v>0</v>
      </c>
      <c r="X744" s="2"/>
      <c r="AC744" s="2"/>
      <c r="AH744" s="2"/>
      <c r="AI744" s="2"/>
    </row>
    <row r="745" spans="1:35">
      <c r="A745" s="1" t="str">
        <f>_xlfn.LET(_xlpm.sep," : ",CONCATENATE(O745,_xlpm.sep,P745))</f>
        <v>~andle~ : [ændl]</v>
      </c>
      <c r="B745" s="1">
        <f>_xlfn.LET(_xlpm.d,$G745,_xlpm.k,_xlfn.CONCAT(LEFT(TRIM(B$1),1),"*"),COUNTIF(_xlpm.d,_xlpm.k))</f>
        <v>0</v>
      </c>
      <c r="C745" s="1">
        <f>_xlfn.LET(_xlpm.d,$G745,_xlpm.k,_xlfn.CONCAT(LEFT(TRIM(C$1),1),"*"),COUNTIF(_xlpm.d,_xlpm.k))</f>
        <v>0</v>
      </c>
      <c r="D745" s="1">
        <f>_xlfn.LET(_xlpm.d,$G745,_xlpm.k,_xlfn.CONCAT(LEFT(TRIM(D$1),1),"*"),COUNTIF(_xlpm.d,_xlpm.k))</f>
        <v>0</v>
      </c>
      <c r="E745" s="1">
        <f>LOG(F745+1,10)</f>
        <v>0.47712125471966244</v>
      </c>
      <c r="F745" s="7">
        <v>2</v>
      </c>
      <c r="G745" s="9" t="s">
        <v>99</v>
      </c>
      <c r="H745" s="4">
        <f>F745/freq.sum.r6e</f>
        <v>1.5933715742511153E-4</v>
      </c>
      <c r="I745" s="1" t="str">
        <f>_xlfn.LET(_xlpm.sep,":",_xlpm.w,$G745,LEFT(_xlpm.w,FIND(_xlpm.sep,_xlpm.w)-1))</f>
        <v>ændl</v>
      </c>
      <c r="J745" s="1" t="str">
        <f>_xlfn.LET(_xlpm.sep,":",_xlpm.w,$G745,RIGHT(_xlpm.w,LEN(_xlpm.w)-FIND(_xlpm.sep,_xlpm.w)))</f>
        <v>andle</v>
      </c>
      <c r="K745" s="10">
        <f>_xlfn.LET(_xlpm.w,I745,LEN(_xlpm.w))</f>
        <v>4</v>
      </c>
      <c r="L745" s="10">
        <f>_xlfn.LET(_xlpm.w,J745,LEN(_xlpm.w))</f>
        <v>5</v>
      </c>
      <c r="M745" s="10">
        <f>_xlfn.LET(_xlpm.a,K745,_xlpm.b,L745,MAX(_xlpm.a,_xlpm.b))</f>
        <v>5</v>
      </c>
      <c r="N745" s="10">
        <f>_xlfn.LET(_xlpm.d,(K745,L745),MAX(_xlpm.d)-MIN(_xlpm.d))</f>
        <v>1</v>
      </c>
      <c r="O745" s="1" t="str">
        <f>_xlfn.LET(_xlpm.sep,":",_xlpm.w,$G745,_xlfn.CONCAT("~",RIGHT(_xlpm.w,LEN(_xlpm.w)-FIND(_xlpm.sep,_xlpm.w)),"~"))</f>
        <v>~andle~</v>
      </c>
      <c r="P745" s="1" t="str">
        <f>_xlfn.LET(_xlpm.sep,":",_xlpm.w,$G745,_xlfn.CONCAT("[",LEFT(_xlpm.w,FIND(_xlpm.sep,_xlpm.w)-1),"]"))</f>
        <v>[ændl]</v>
      </c>
      <c r="Q745" s="14" cm="1">
        <f t="array" ref="Q745">SUM(_xlfn._xlws.FILTER($H$2:$H$2302,_xlfn.MAP($O$2:$O$2302,_xlfn.LAMBDA(_xlpm.x,_xlpm.x=$O745))))</f>
        <v>1.5933715742511153E-4</v>
      </c>
      <c r="R745" s="14">
        <f>$H745/Q745</f>
        <v>1</v>
      </c>
      <c r="S745" s="14" cm="1">
        <f t="array" ref="S745">SUM(_xlfn._xlws.FILTER($H$2:$H$2302,_xlfn.MAP($P$2:$P$2302,_xlfn.LAMBDA(_xlpm.x,_xlpm.x=$P745))))</f>
        <v>1.5933715742511153E-4</v>
      </c>
      <c r="T745" s="14">
        <f>$H745/S745</f>
        <v>1</v>
      </c>
      <c r="U745" s="14">
        <f>_xlfn.LET(_xlpm.freq,F745,_xlpm.size,M745+1,_xlpm.F,V745,LOG(1+_xlpm.freq)*LOG(1+_xlpm.size)*_xlpm.F)</f>
        <v>0.4032142372127297</v>
      </c>
      <c r="V745" s="14">
        <f>_xlfn.LET(_xlpm.a,T745,_xlpm.b,R745,2*_xlpm.a*_xlpm.b/(_xlpm.a+_xlpm.b))</f>
        <v>1</v>
      </c>
      <c r="W745" s="14">
        <f>_xlfn.LET(_xlpm.p,R745,_xlpm.q,T745,LOG(_xlpm.p/_xlpm.q))</f>
        <v>0</v>
      </c>
      <c r="X745" s="2"/>
      <c r="AC745" s="2"/>
      <c r="AH745" s="2"/>
      <c r="AI745" s="2"/>
    </row>
    <row r="746" spans="1:35">
      <c r="A746" s="1" t="str">
        <f>_xlfn.LET(_xlpm.sep," : ",CONCATENATE(O746,_xlpm.sep,P746))</f>
        <v>~ancr~ : [ænkɹ]</v>
      </c>
      <c r="B746" s="1">
        <f>_xlfn.LET(_xlpm.d,$G746,_xlpm.k,_xlfn.CONCAT(LEFT(TRIM(B$1),1),"*"),COUNTIF(_xlpm.d,_xlpm.k))</f>
        <v>0</v>
      </c>
      <c r="C746" s="1">
        <f>_xlfn.LET(_xlpm.d,$G746,_xlpm.k,_xlfn.CONCAT(LEFT(TRIM(C$1),1),"*"),COUNTIF(_xlpm.d,_xlpm.k))</f>
        <v>0</v>
      </c>
      <c r="D746" s="1">
        <f>_xlfn.LET(_xlpm.d,$G746,_xlpm.k,_xlfn.CONCAT(LEFT(TRIM(D$1),1),"*"),COUNTIF(_xlpm.d,_xlpm.k))</f>
        <v>0</v>
      </c>
      <c r="E746" s="1">
        <f>LOG(F746+1,10)</f>
        <v>0.30102999566398114</v>
      </c>
      <c r="F746" s="7">
        <v>1</v>
      </c>
      <c r="G746" s="9" t="s">
        <v>360</v>
      </c>
      <c r="H746" s="4">
        <f>F746/freq.sum.r6e</f>
        <v>7.9668578712555765E-5</v>
      </c>
      <c r="I746" s="1" t="str">
        <f>_xlfn.LET(_xlpm.sep,":",_xlpm.w,$G746,LEFT(_xlpm.w,FIND(_xlpm.sep,_xlpm.w)-1))</f>
        <v>ænkɹ</v>
      </c>
      <c r="J746" s="1" t="str">
        <f>_xlfn.LET(_xlpm.sep,":",_xlpm.w,$G746,RIGHT(_xlpm.w,LEN(_xlpm.w)-FIND(_xlpm.sep,_xlpm.w)))</f>
        <v>ancr</v>
      </c>
      <c r="K746" s="10">
        <f>_xlfn.LET(_xlpm.w,I746,LEN(_xlpm.w))</f>
        <v>4</v>
      </c>
      <c r="L746" s="10">
        <f>_xlfn.LET(_xlpm.w,J746,LEN(_xlpm.w))</f>
        <v>4</v>
      </c>
      <c r="M746" s="10">
        <f>_xlfn.LET(_xlpm.a,K746,_xlpm.b,L746,MAX(_xlpm.a,_xlpm.b))</f>
        <v>4</v>
      </c>
      <c r="N746" s="10">
        <f>_xlfn.LET(_xlpm.d,(K746,L746),MAX(_xlpm.d)-MIN(_xlpm.d))</f>
        <v>0</v>
      </c>
      <c r="O746" s="1" t="str">
        <f>_xlfn.LET(_xlpm.sep,":",_xlpm.w,$G746,_xlfn.CONCAT("~",RIGHT(_xlpm.w,LEN(_xlpm.w)-FIND(_xlpm.sep,_xlpm.w)),"~"))</f>
        <v>~ancr~</v>
      </c>
      <c r="P746" s="1" t="str">
        <f>_xlfn.LET(_xlpm.sep,":",_xlpm.w,$G746,_xlfn.CONCAT("[",LEFT(_xlpm.w,FIND(_xlpm.sep,_xlpm.w)-1),"]"))</f>
        <v>[ænkɹ]</v>
      </c>
      <c r="Q746" s="14" cm="1">
        <f t="array" ref="Q746">SUM(_xlfn._xlws.FILTER($H$2:$H$2302,_xlfn.MAP($O$2:$O$2302,_xlfn.LAMBDA(_xlpm.x,_xlpm.x=$O746))))</f>
        <v>7.9668578712555765E-5</v>
      </c>
      <c r="R746" s="14">
        <f>$H746/Q746</f>
        <v>1</v>
      </c>
      <c r="S746" s="14" cm="1">
        <f t="array" ref="S746">SUM(_xlfn._xlws.FILTER($H$2:$H$2302,_xlfn.MAP($P$2:$P$2302,_xlfn.LAMBDA(_xlpm.x,_xlpm.x=$P746))))</f>
        <v>7.9668578712555765E-5</v>
      </c>
      <c r="T746" s="14">
        <f>$H746/S746</f>
        <v>1</v>
      </c>
      <c r="U746" s="14">
        <f>_xlfn.LET(_xlpm.freq,F746,_xlpm.size,M746+1,_xlpm.F,V746,LOG(1+_xlpm.freq)*LOG(1+_xlpm.size)*_xlpm.F)</f>
        <v>0.2342468675289098</v>
      </c>
      <c r="V746" s="14">
        <f>_xlfn.LET(_xlpm.a,T746,_xlpm.b,R746,2*_xlpm.a*_xlpm.b/(_xlpm.a+_xlpm.b))</f>
        <v>1</v>
      </c>
      <c r="W746" s="14">
        <f>_xlfn.LET(_xlpm.p,R746,_xlpm.q,T746,LOG(_xlpm.p/_xlpm.q))</f>
        <v>0</v>
      </c>
      <c r="X746" s="2"/>
      <c r="AC746" s="2"/>
      <c r="AH746" s="2"/>
      <c r="AI746" s="2"/>
    </row>
    <row r="747" spans="1:35">
      <c r="A747" s="1" t="str">
        <f>_xlfn.LET(_xlpm.sep," : ",CONCATENATE(O747,_xlpm.sep,P747))</f>
        <v>~ansf~ : [ænsf]</v>
      </c>
      <c r="B747" s="1">
        <f>_xlfn.LET(_xlpm.d,$G747,_xlpm.k,_xlfn.CONCAT(LEFT(TRIM(B$1),1),"*"),COUNTIF(_xlpm.d,_xlpm.k))</f>
        <v>0</v>
      </c>
      <c r="C747" s="1">
        <f>_xlfn.LET(_xlpm.d,$G747,_xlpm.k,_xlfn.CONCAT(LEFT(TRIM(C$1),1),"*"),COUNTIF(_xlpm.d,_xlpm.k))</f>
        <v>0</v>
      </c>
      <c r="D747" s="1">
        <f>_xlfn.LET(_xlpm.d,$G747,_xlpm.k,_xlfn.CONCAT(LEFT(TRIM(D$1),1),"*"),COUNTIF(_xlpm.d,_xlpm.k))</f>
        <v>0</v>
      </c>
      <c r="E747" s="1">
        <f>LOG(F747+1,10)</f>
        <v>0.30102999566398114</v>
      </c>
      <c r="F747" s="7">
        <v>1</v>
      </c>
      <c r="G747" s="9" t="s">
        <v>105</v>
      </c>
      <c r="H747" s="4">
        <f>F747/freq.sum.r6e</f>
        <v>7.9668578712555765E-5</v>
      </c>
      <c r="I747" s="4" t="str">
        <f>_xlfn.LET(_xlpm.sep,":",_xlpm.w,$G747,LEFT(_xlpm.w,FIND(_xlpm.sep,_xlpm.w)-1))</f>
        <v>ænsf</v>
      </c>
      <c r="J747" s="4" t="str">
        <f>_xlfn.LET(_xlpm.sep,":",_xlpm.w,$G747,RIGHT(_xlpm.w,LEN(_xlpm.w)-FIND(_xlpm.sep,_xlpm.w)))</f>
        <v>ansf</v>
      </c>
      <c r="K747" s="10">
        <f>_xlfn.LET(_xlpm.w,I747,LEN(_xlpm.w))</f>
        <v>4</v>
      </c>
      <c r="L747" s="10">
        <f>_xlfn.LET(_xlpm.w,J747,LEN(_xlpm.w))</f>
        <v>4</v>
      </c>
      <c r="M747" s="10">
        <f>_xlfn.LET(_xlpm.a,K747,_xlpm.b,L747,MAX(_xlpm.a,_xlpm.b))</f>
        <v>4</v>
      </c>
      <c r="N747" s="10">
        <f>_xlfn.LET(_xlpm.d,(K747,L747),MAX(_xlpm.d)-MIN(_xlpm.d))</f>
        <v>0</v>
      </c>
      <c r="O747" s="1" t="str">
        <f>_xlfn.LET(_xlpm.sep,":",_xlpm.w,$G747,_xlfn.CONCAT("~",RIGHT(_xlpm.w,LEN(_xlpm.w)-FIND(_xlpm.sep,_xlpm.w)),"~"))</f>
        <v>~ansf~</v>
      </c>
      <c r="P747" s="1" t="str">
        <f>_xlfn.LET(_xlpm.sep,":",_xlpm.w,$G747,_xlfn.CONCAT("[",LEFT(_xlpm.w,FIND(_xlpm.sep,_xlpm.w)-1),"]"))</f>
        <v>[ænsf]</v>
      </c>
      <c r="Q747" s="14" cm="1">
        <f t="array" ref="Q747">SUM(_xlfn._xlws.FILTER($H$2:$H$2300,_xlfn.MAP($O$2:$O$2300,_xlfn.LAMBDA(_xlpm.x,_xlpm.x=$O747))))</f>
        <v>7.9668578712555765E-5</v>
      </c>
      <c r="R747" s="14">
        <f>$H747/Q747</f>
        <v>1</v>
      </c>
      <c r="S747" s="14" cm="1">
        <f t="array" ref="S747">SUM(_xlfn._xlws.FILTER($H$2:$H$2300,_xlfn.MAP($P$2:$P$2300,_xlfn.LAMBDA(_xlpm.x,_xlpm.x=$P747))))</f>
        <v>7.9668578712555765E-5</v>
      </c>
      <c r="T747" s="14">
        <f>$H747/S747</f>
        <v>1</v>
      </c>
      <c r="U747" s="14">
        <f>_xlfn.LET(_xlpm.freq,F747,_xlpm.size,M747+1,_xlpm.F,V747,LOG(1+_xlpm.freq)*LOG(1+_xlpm.size)*_xlpm.F)</f>
        <v>0.2342468675289098</v>
      </c>
      <c r="V747" s="14">
        <f>_xlfn.LET(_xlpm.a,T747,_xlpm.b,R747,2*_xlpm.a*_xlpm.b/(_xlpm.a+_xlpm.b))</f>
        <v>1</v>
      </c>
      <c r="W747" s="14">
        <f>_xlfn.LET(_xlpm.p,R747,_xlpm.q,T747,LOG(_xlpm.p/_xlpm.q))</f>
        <v>0</v>
      </c>
      <c r="X747" s="2"/>
      <c r="AC747" s="2"/>
      <c r="AH747" s="2"/>
      <c r="AI747" s="2"/>
    </row>
    <row r="748" spans="1:35">
      <c r="A748" s="1" t="str">
        <f>_xlfn.LET(_xlpm.sep," : ",CONCATENATE(O748,_xlpm.sep,P748))</f>
        <v>~anscr~ : [ænskɹ]</v>
      </c>
      <c r="B748" s="1">
        <f>_xlfn.LET(_xlpm.d,$G748,_xlpm.k,_xlfn.CONCAT(LEFT(TRIM(B$1),1),"*"),COUNTIF(_xlpm.d,_xlpm.k))</f>
        <v>0</v>
      </c>
      <c r="C748" s="1">
        <f>_xlfn.LET(_xlpm.d,$G748,_xlpm.k,_xlfn.CONCAT(LEFT(TRIM(C$1),1),"*"),COUNTIF(_xlpm.d,_xlpm.k))</f>
        <v>0</v>
      </c>
      <c r="D748" s="1">
        <f>_xlfn.LET(_xlpm.d,$G748,_xlpm.k,_xlfn.CONCAT(LEFT(TRIM(D$1),1),"*"),COUNTIF(_xlpm.d,_xlpm.k))</f>
        <v>0</v>
      </c>
      <c r="E748" s="1">
        <f>LOG(F748+1,10)</f>
        <v>0.30102999566398114</v>
      </c>
      <c r="F748" s="7">
        <v>1</v>
      </c>
      <c r="G748" s="9" t="s">
        <v>361</v>
      </c>
      <c r="H748" s="4">
        <f>F748/freq.sum.r6e</f>
        <v>7.9668578712555765E-5</v>
      </c>
      <c r="I748" s="1" t="str">
        <f>_xlfn.LET(_xlpm.sep,":",_xlpm.w,$G748,LEFT(_xlpm.w,FIND(_xlpm.sep,_xlpm.w)-1))</f>
        <v>ænskɹ</v>
      </c>
      <c r="J748" s="1" t="str">
        <f>_xlfn.LET(_xlpm.sep,":",_xlpm.w,$G748,RIGHT(_xlpm.w,LEN(_xlpm.w)-FIND(_xlpm.sep,_xlpm.w)))</f>
        <v>anscr</v>
      </c>
      <c r="K748" s="10">
        <f>_xlfn.LET(_xlpm.w,I748,LEN(_xlpm.w))</f>
        <v>5</v>
      </c>
      <c r="L748" s="10">
        <f>_xlfn.LET(_xlpm.w,J748,LEN(_xlpm.w))</f>
        <v>5</v>
      </c>
      <c r="M748" s="10">
        <f>_xlfn.LET(_xlpm.a,K748,_xlpm.b,L748,MAX(_xlpm.a,_xlpm.b))</f>
        <v>5</v>
      </c>
      <c r="N748" s="10">
        <f>_xlfn.LET(_xlpm.d,(K748,L748),MAX(_xlpm.d)-MIN(_xlpm.d))</f>
        <v>0</v>
      </c>
      <c r="O748" s="1" t="str">
        <f>_xlfn.LET(_xlpm.sep,":",_xlpm.w,$G748,_xlfn.CONCAT("~",RIGHT(_xlpm.w,LEN(_xlpm.w)-FIND(_xlpm.sep,_xlpm.w)),"~"))</f>
        <v>~anscr~</v>
      </c>
      <c r="P748" s="1" t="str">
        <f>_xlfn.LET(_xlpm.sep,":",_xlpm.w,$G748,_xlfn.CONCAT("[",LEFT(_xlpm.w,FIND(_xlpm.sep,_xlpm.w)-1),"]"))</f>
        <v>[ænskɹ]</v>
      </c>
      <c r="Q748" s="14" cm="1">
        <f t="array" ref="Q748">SUM(_xlfn._xlws.FILTER($H$2:$H$2302,_xlfn.MAP($O$2:$O$2302,_xlfn.LAMBDA(_xlpm.x,_xlpm.x=$O748))))</f>
        <v>7.9668578712555765E-5</v>
      </c>
      <c r="R748" s="14">
        <f>$H748/Q748</f>
        <v>1</v>
      </c>
      <c r="S748" s="14" cm="1">
        <f t="array" ref="S748">SUM(_xlfn._xlws.FILTER($H$2:$H$2302,_xlfn.MAP($P$2:$P$2302,_xlfn.LAMBDA(_xlpm.x,_xlpm.x=$P748))))</f>
        <v>7.9668578712555765E-5</v>
      </c>
      <c r="T748" s="14">
        <f>$H748/S748</f>
        <v>1</v>
      </c>
      <c r="U748" s="14">
        <f>_xlfn.LET(_xlpm.freq,F748,_xlpm.size,M748+1,_xlpm.F,V748,LOG(1+_xlpm.freq)*LOG(1+_xlpm.size)*_xlpm.F)</f>
        <v>0.25439985932113074</v>
      </c>
      <c r="V748" s="14">
        <f>_xlfn.LET(_xlpm.a,T748,_xlpm.b,R748,2*_xlpm.a*_xlpm.b/(_xlpm.a+_xlpm.b))</f>
        <v>1</v>
      </c>
      <c r="W748" s="14">
        <f>_xlfn.LET(_xlpm.p,R748,_xlpm.q,T748,LOG(_xlpm.p/_xlpm.q))</f>
        <v>0</v>
      </c>
      <c r="X748" s="2"/>
      <c r="AC748" s="2"/>
      <c r="AH748" s="2"/>
      <c r="AI748" s="2"/>
    </row>
    <row r="749" spans="1:35">
      <c r="A749" s="1" t="str">
        <f>_xlfn.LET(_xlpm.sep," : ",CONCATENATE(O749,_xlpm.sep,P749))</f>
        <v>~ansp~ : [ænsp]</v>
      </c>
      <c r="B749" s="1">
        <f>_xlfn.LET(_xlpm.d,$G749,_xlpm.k,_xlfn.CONCAT(LEFT(TRIM(B$1),1),"*"),COUNTIF(_xlpm.d,_xlpm.k))</f>
        <v>0</v>
      </c>
      <c r="C749" s="1">
        <f>_xlfn.LET(_xlpm.d,$G749,_xlpm.k,_xlfn.CONCAT(LEFT(TRIM(C$1),1),"*"),COUNTIF(_xlpm.d,_xlpm.k))</f>
        <v>0</v>
      </c>
      <c r="D749" s="1">
        <f>_xlfn.LET(_xlpm.d,$G749,_xlpm.k,_xlfn.CONCAT(LEFT(TRIM(D$1),1),"*"),COUNTIF(_xlpm.d,_xlpm.k))</f>
        <v>0</v>
      </c>
      <c r="E749" s="1">
        <f>LOG(F749+1,10)</f>
        <v>0.30102999566398114</v>
      </c>
      <c r="F749" s="7">
        <v>1</v>
      </c>
      <c r="G749" s="9" t="s">
        <v>107</v>
      </c>
      <c r="H749" s="4">
        <f>F749/freq.sum.r6e</f>
        <v>7.9668578712555765E-5</v>
      </c>
      <c r="I749" s="4" t="str">
        <f>_xlfn.LET(_xlpm.sep,":",_xlpm.w,$G749,LEFT(_xlpm.w,FIND(_xlpm.sep,_xlpm.w)-1))</f>
        <v>ænsp</v>
      </c>
      <c r="J749" s="4" t="str">
        <f>_xlfn.LET(_xlpm.sep,":",_xlpm.w,$G749,RIGHT(_xlpm.w,LEN(_xlpm.w)-FIND(_xlpm.sep,_xlpm.w)))</f>
        <v>ansp</v>
      </c>
      <c r="K749" s="10">
        <f>_xlfn.LET(_xlpm.w,I749,LEN(_xlpm.w))</f>
        <v>4</v>
      </c>
      <c r="L749" s="10">
        <f>_xlfn.LET(_xlpm.w,J749,LEN(_xlpm.w))</f>
        <v>4</v>
      </c>
      <c r="M749" s="10">
        <f>_xlfn.LET(_xlpm.a,K749,_xlpm.b,L749,MAX(_xlpm.a,_xlpm.b))</f>
        <v>4</v>
      </c>
      <c r="N749" s="10">
        <f>_xlfn.LET(_xlpm.d,(K749,L749),MAX(_xlpm.d)-MIN(_xlpm.d))</f>
        <v>0</v>
      </c>
      <c r="O749" s="1" t="str">
        <f>_xlfn.LET(_xlpm.sep,":",_xlpm.w,$G749,_xlfn.CONCAT("~",RIGHT(_xlpm.w,LEN(_xlpm.w)-FIND(_xlpm.sep,_xlpm.w)),"~"))</f>
        <v>~ansp~</v>
      </c>
      <c r="P749" s="1" t="str">
        <f>_xlfn.LET(_xlpm.sep,":",_xlpm.w,$G749,_xlfn.CONCAT("[",LEFT(_xlpm.w,FIND(_xlpm.sep,_xlpm.w)-1),"]"))</f>
        <v>[ænsp]</v>
      </c>
      <c r="Q749" s="14" cm="1">
        <f t="array" ref="Q749">SUM(_xlfn._xlws.FILTER($H$2:$H$2300,_xlfn.MAP($O$2:$O$2300,_xlfn.LAMBDA(_xlpm.x,_xlpm.x=$O749))))</f>
        <v>7.9668578712555765E-5</v>
      </c>
      <c r="R749" s="14">
        <f>$H749/Q749</f>
        <v>1</v>
      </c>
      <c r="S749" s="14" cm="1">
        <f t="array" ref="S749">SUM(_xlfn._xlws.FILTER($H$2:$H$2300,_xlfn.MAP($P$2:$P$2300,_xlfn.LAMBDA(_xlpm.x,_xlpm.x=$P749))))</f>
        <v>7.9668578712555765E-5</v>
      </c>
      <c r="T749" s="14">
        <f>$H749/S749</f>
        <v>1</v>
      </c>
      <c r="U749" s="14">
        <f>_xlfn.LET(_xlpm.freq,F749,_xlpm.size,M749+1,_xlpm.F,V749,LOG(1+_xlpm.freq)*LOG(1+_xlpm.size)*_xlpm.F)</f>
        <v>0.2342468675289098</v>
      </c>
      <c r="V749" s="14">
        <f>_xlfn.LET(_xlpm.a,T749,_xlpm.b,R749,2*_xlpm.a*_xlpm.b/(_xlpm.a+_xlpm.b))</f>
        <v>1</v>
      </c>
      <c r="W749" s="14">
        <f>_xlfn.LET(_xlpm.p,R749,_xlpm.q,T749,LOG(_xlpm.p/_xlpm.q))</f>
        <v>0</v>
      </c>
      <c r="X749" s="2"/>
      <c r="AC749" s="2"/>
      <c r="AH749" s="2"/>
      <c r="AI749" s="2"/>
    </row>
    <row r="750" spans="1:35">
      <c r="A750" s="1" t="str">
        <f>_xlfn.LET(_xlpm.sep," : ",CONCATENATE(O750,_xlpm.sep,P750))</f>
        <v>~anch~ : [æntʃ]</v>
      </c>
      <c r="B750" s="1">
        <f>_xlfn.LET(_xlpm.d,$G750,_xlpm.k,_xlfn.CONCAT(LEFT(TRIM(B$1),1),"*"),COUNTIF(_xlpm.d,_xlpm.k))</f>
        <v>0</v>
      </c>
      <c r="C750" s="1">
        <f>_xlfn.LET(_xlpm.d,$G750,_xlpm.k,_xlfn.CONCAT(LEFT(TRIM(C$1),1),"*"),COUNTIF(_xlpm.d,_xlpm.k))</f>
        <v>0</v>
      </c>
      <c r="D750" s="1">
        <f>_xlfn.LET(_xlpm.d,$G750,_xlpm.k,_xlfn.CONCAT(LEFT(TRIM(D$1),1),"*"),COUNTIF(_xlpm.d,_xlpm.k))</f>
        <v>0</v>
      </c>
      <c r="E750" s="1">
        <f>LOG(F750+1,10)</f>
        <v>0.47712125471966244</v>
      </c>
      <c r="F750" s="7">
        <v>2</v>
      </c>
      <c r="G750" s="9" t="s">
        <v>362</v>
      </c>
      <c r="H750" s="4">
        <f>F750/freq.sum.r6e</f>
        <v>1.5933715742511153E-4</v>
      </c>
      <c r="I750" s="4" t="str">
        <f>_xlfn.LET(_xlpm.sep,":",_xlpm.w,$G750,LEFT(_xlpm.w,FIND(_xlpm.sep,_xlpm.w)-1))</f>
        <v>æntʃ</v>
      </c>
      <c r="J750" s="4" t="str">
        <f>_xlfn.LET(_xlpm.sep,":",_xlpm.w,$G750,RIGHT(_xlpm.w,LEN(_xlpm.w)-FIND(_xlpm.sep,_xlpm.w)))</f>
        <v>anch</v>
      </c>
      <c r="K750" s="10">
        <f>_xlfn.LET(_xlpm.w,I750,LEN(_xlpm.w))</f>
        <v>4</v>
      </c>
      <c r="L750" s="10">
        <f>_xlfn.LET(_xlpm.w,J750,LEN(_xlpm.w))</f>
        <v>4</v>
      </c>
      <c r="M750" s="10">
        <f>_xlfn.LET(_xlpm.a,K750,_xlpm.b,L750,MAX(_xlpm.a,_xlpm.b))</f>
        <v>4</v>
      </c>
      <c r="N750" s="10">
        <f>_xlfn.LET(_xlpm.d,(K750,L750),MAX(_xlpm.d)-MIN(_xlpm.d))</f>
        <v>0</v>
      </c>
      <c r="O750" s="1" t="str">
        <f>_xlfn.LET(_xlpm.sep,":",_xlpm.w,$G750,_xlfn.CONCAT("~",RIGHT(_xlpm.w,LEN(_xlpm.w)-FIND(_xlpm.sep,_xlpm.w)),"~"))</f>
        <v>~anch~</v>
      </c>
      <c r="P750" s="1" t="str">
        <f>_xlfn.LET(_xlpm.sep,":",_xlpm.w,$G750,_xlfn.CONCAT("[",LEFT(_xlpm.w,FIND(_xlpm.sep,_xlpm.w)-1),"]"))</f>
        <v>[æntʃ]</v>
      </c>
      <c r="Q750" s="14" cm="1">
        <f t="array" ref="Q750">SUM(_xlfn._xlws.FILTER($H$2:$H$2300,_xlfn.MAP($O$2:$O$2300,_xlfn.LAMBDA(_xlpm.x,_xlpm.x=$O750))))</f>
        <v>1.5933715742511153E-4</v>
      </c>
      <c r="R750" s="14">
        <f>$H750/Q750</f>
        <v>1</v>
      </c>
      <c r="S750" s="14" cm="1">
        <f t="array" ref="S750">SUM(_xlfn._xlws.FILTER($H$2:$H$2300,_xlfn.MAP($P$2:$P$2300,_xlfn.LAMBDA(_xlpm.x,_xlpm.x=$P750))))</f>
        <v>1.5933715742511153E-4</v>
      </c>
      <c r="T750" s="14">
        <f>$H750/S750</f>
        <v>1</v>
      </c>
      <c r="U750" s="14">
        <f>_xlfn.LET(_xlpm.freq,F750,_xlpm.size,M750+1,_xlpm.F,V750,LOG(1+_xlpm.freq)*LOG(1+_xlpm.size)*_xlpm.F)</f>
        <v>0.37127250094471825</v>
      </c>
      <c r="V750" s="14">
        <f>_xlfn.LET(_xlpm.a,T750,_xlpm.b,R750,2*_xlpm.a*_xlpm.b/(_xlpm.a+_xlpm.b))</f>
        <v>1</v>
      </c>
      <c r="W750" s="14">
        <f>_xlfn.LET(_xlpm.p,R750,_xlpm.q,T750,LOG(_xlpm.p/_xlpm.q))</f>
        <v>0</v>
      </c>
      <c r="X750" s="2"/>
      <c r="AC750" s="2"/>
      <c r="AH750" s="2"/>
      <c r="AI750" s="2"/>
    </row>
    <row r="751" spans="1:35">
      <c r="A751" s="1" t="str">
        <f>_xlfn.LET(_xlpm.sep," : ",CONCATENATE(O751,_xlpm.sep,P751))</f>
        <v>~anth~ : [ænθ]</v>
      </c>
      <c r="B751" s="1">
        <f>_xlfn.LET(_xlpm.d,$G751,_xlpm.k,_xlfn.CONCAT(LEFT(TRIM(B$1),1),"*"),COUNTIF(_xlpm.d,_xlpm.k))</f>
        <v>0</v>
      </c>
      <c r="C751" s="1">
        <f>_xlfn.LET(_xlpm.d,$G751,_xlpm.k,_xlfn.CONCAT(LEFT(TRIM(C$1),1),"*"),COUNTIF(_xlpm.d,_xlpm.k))</f>
        <v>0</v>
      </c>
      <c r="D751" s="1">
        <f>_xlfn.LET(_xlpm.d,$G751,_xlpm.k,_xlfn.CONCAT(LEFT(TRIM(D$1),1),"*"),COUNTIF(_xlpm.d,_xlpm.k))</f>
        <v>0</v>
      </c>
      <c r="E751" s="1">
        <f>LOG(F751+1,10)</f>
        <v>0.47712125471966244</v>
      </c>
      <c r="F751" s="7">
        <v>2</v>
      </c>
      <c r="G751" s="9" t="s">
        <v>113</v>
      </c>
      <c r="H751" s="4">
        <f>F751/freq.sum.r6e</f>
        <v>1.5933715742511153E-4</v>
      </c>
      <c r="I751" s="1" t="str">
        <f>_xlfn.LET(_xlpm.sep,":",_xlpm.w,$G751,LEFT(_xlpm.w,FIND(_xlpm.sep,_xlpm.w)-1))</f>
        <v>ænθ</v>
      </c>
      <c r="J751" s="1" t="str">
        <f>_xlfn.LET(_xlpm.sep,":",_xlpm.w,$G751,RIGHT(_xlpm.w,LEN(_xlpm.w)-FIND(_xlpm.sep,_xlpm.w)))</f>
        <v>anth</v>
      </c>
      <c r="K751" s="10">
        <f>_xlfn.LET(_xlpm.w,I751,LEN(_xlpm.w))</f>
        <v>3</v>
      </c>
      <c r="L751" s="10">
        <f>_xlfn.LET(_xlpm.w,J751,LEN(_xlpm.w))</f>
        <v>4</v>
      </c>
      <c r="M751" s="10">
        <f>_xlfn.LET(_xlpm.a,K751,_xlpm.b,L751,MAX(_xlpm.a,_xlpm.b))</f>
        <v>4</v>
      </c>
      <c r="N751" s="10">
        <f>_xlfn.LET(_xlpm.d,(K751,L751),MAX(_xlpm.d)-MIN(_xlpm.d))</f>
        <v>1</v>
      </c>
      <c r="O751" s="1" t="str">
        <f>_xlfn.LET(_xlpm.sep,":",_xlpm.w,$G751,_xlfn.CONCAT("~",RIGHT(_xlpm.w,LEN(_xlpm.w)-FIND(_xlpm.sep,_xlpm.w)),"~"))</f>
        <v>~anth~</v>
      </c>
      <c r="P751" s="1" t="str">
        <f>_xlfn.LET(_xlpm.sep,":",_xlpm.w,$G751,_xlfn.CONCAT("[",LEFT(_xlpm.w,FIND(_xlpm.sep,_xlpm.w)-1),"]"))</f>
        <v>[ænθ]</v>
      </c>
      <c r="Q751" s="14" cm="1">
        <f t="array" ref="Q751">SUM(_xlfn._xlws.FILTER($H$2:$H$2302,_xlfn.MAP($O$2:$O$2302,_xlfn.LAMBDA(_xlpm.x,_xlpm.x=$O751))))</f>
        <v>1.5933715742511153E-4</v>
      </c>
      <c r="R751" s="14">
        <f>$H751/Q751</f>
        <v>1</v>
      </c>
      <c r="S751" s="14" cm="1">
        <f t="array" ref="S751">SUM(_xlfn._xlws.FILTER($H$2:$H$2302,_xlfn.MAP($P$2:$P$2302,_xlfn.LAMBDA(_xlpm.x,_xlpm.x=$P751))))</f>
        <v>1.5933715742511153E-4</v>
      </c>
      <c r="T751" s="14">
        <f>$H751/S751</f>
        <v>1</v>
      </c>
      <c r="U751" s="14">
        <f>_xlfn.LET(_xlpm.freq,F751,_xlpm.size,M751+1,_xlpm.F,V751,LOG(1+_xlpm.freq)*LOG(1+_xlpm.size)*_xlpm.F)</f>
        <v>0.37127250094471825</v>
      </c>
      <c r="V751" s="14">
        <f>_xlfn.LET(_xlpm.a,T751,_xlpm.b,R751,2*_xlpm.a*_xlpm.b/(_xlpm.a+_xlpm.b))</f>
        <v>1</v>
      </c>
      <c r="W751" s="14">
        <f>_xlfn.LET(_xlpm.p,R751,_xlpm.q,T751,LOG(_xlpm.p/_xlpm.q))</f>
        <v>0</v>
      </c>
      <c r="X751" s="2"/>
      <c r="AC751" s="2"/>
      <c r="AH751" s="2"/>
      <c r="AI751" s="2"/>
    </row>
    <row r="752" spans="1:35">
      <c r="A752" s="1" t="str">
        <f>_xlfn.LET(_xlpm.sep," : ",CONCATENATE(O752,_xlpm.sep,P752))</f>
        <v>~apples~ : [æplz]</v>
      </c>
      <c r="B752" s="1">
        <f>_xlfn.LET(_xlpm.d,$G752,_xlpm.k,_xlfn.CONCAT(LEFT(TRIM(B$1),1),"*"),COUNTIF(_xlpm.d,_xlpm.k))</f>
        <v>0</v>
      </c>
      <c r="C752" s="1">
        <f>_xlfn.LET(_xlpm.d,$G752,_xlpm.k,_xlfn.CONCAT(LEFT(TRIM(C$1),1),"*"),COUNTIF(_xlpm.d,_xlpm.k))</f>
        <v>0</v>
      </c>
      <c r="D752" s="1">
        <f>_xlfn.LET(_xlpm.d,$G752,_xlpm.k,_xlfn.CONCAT(LEFT(TRIM(D$1),1),"*"),COUNTIF(_xlpm.d,_xlpm.k))</f>
        <v>0</v>
      </c>
      <c r="E752" s="1">
        <f>LOG(F752+1,10)</f>
        <v>0.30102999566398114</v>
      </c>
      <c r="F752" s="7">
        <v>1</v>
      </c>
      <c r="G752" s="9" t="s">
        <v>42</v>
      </c>
      <c r="H752" s="4">
        <f>F752/freq.sum.r6e</f>
        <v>7.9668578712555765E-5</v>
      </c>
      <c r="I752" s="4" t="str">
        <f>_xlfn.LET(_xlpm.sep,":",_xlpm.w,$G752,LEFT(_xlpm.w,FIND(_xlpm.sep,_xlpm.w)-1))</f>
        <v>æplz</v>
      </c>
      <c r="J752" s="4" t="str">
        <f>_xlfn.LET(_xlpm.sep,":",_xlpm.w,$G752,RIGHT(_xlpm.w,LEN(_xlpm.w)-FIND(_xlpm.sep,_xlpm.w)))</f>
        <v>apples</v>
      </c>
      <c r="K752" s="10">
        <f>_xlfn.LET(_xlpm.w,I752,LEN(_xlpm.w))</f>
        <v>4</v>
      </c>
      <c r="L752" s="10">
        <f>_xlfn.LET(_xlpm.w,J752,LEN(_xlpm.w))</f>
        <v>6</v>
      </c>
      <c r="M752" s="10">
        <f>_xlfn.LET(_xlpm.a,K752,_xlpm.b,L752,MAX(_xlpm.a,_xlpm.b))</f>
        <v>6</v>
      </c>
      <c r="N752" s="10">
        <f>_xlfn.LET(_xlpm.d,(K752,L752),MAX(_xlpm.d)-MIN(_xlpm.d))</f>
        <v>2</v>
      </c>
      <c r="O752" s="1" t="str">
        <f>_xlfn.LET(_xlpm.sep,":",_xlpm.w,$G752,_xlfn.CONCAT("~",RIGHT(_xlpm.w,LEN(_xlpm.w)-FIND(_xlpm.sep,_xlpm.w)),"~"))</f>
        <v>~apples~</v>
      </c>
      <c r="P752" s="1" t="str">
        <f>_xlfn.LET(_xlpm.sep,":",_xlpm.w,$G752,_xlfn.CONCAT("[",LEFT(_xlpm.w,FIND(_xlpm.sep,_xlpm.w)-1),"]"))</f>
        <v>[æplz]</v>
      </c>
      <c r="Q752" s="14" cm="1">
        <f t="array" ref="Q752">SUM(_xlfn._xlws.FILTER($H$2:$H$2300,_xlfn.MAP($O$2:$O$2300,_xlfn.LAMBDA(_xlpm.x,_xlpm.x=$O752))))</f>
        <v>7.9668578712555765E-5</v>
      </c>
      <c r="R752" s="14">
        <f>$H752/Q752</f>
        <v>1</v>
      </c>
      <c r="S752" s="14" cm="1">
        <f t="array" ref="S752">SUM(_xlfn._xlws.FILTER($H$2:$H$2300,_xlfn.MAP($P$2:$P$2300,_xlfn.LAMBDA(_xlpm.x,_xlpm.x=$P752))))</f>
        <v>7.9668578712555765E-5</v>
      </c>
      <c r="T752" s="14">
        <f>$H752/S752</f>
        <v>1</v>
      </c>
      <c r="U752" s="14">
        <f>_xlfn.LET(_xlpm.freq,F752,_xlpm.size,M752+1,_xlpm.F,V752,LOG(1+_xlpm.freq)*LOG(1+_xlpm.size)*_xlpm.F)</f>
        <v>0.27185717486836958</v>
      </c>
      <c r="V752" s="14">
        <f>_xlfn.LET(_xlpm.a,T752,_xlpm.b,R752,2*_xlpm.a*_xlpm.b/(_xlpm.a+_xlpm.b))</f>
        <v>1</v>
      </c>
      <c r="W752" s="14">
        <f>_xlfn.LET(_xlpm.p,R752,_xlpm.q,T752,LOG(_xlpm.p/_xlpm.q))</f>
        <v>0</v>
      </c>
      <c r="X752" s="2"/>
      <c r="AC752" s="2"/>
      <c r="AH752" s="2"/>
      <c r="AI752" s="2"/>
    </row>
    <row r="753" spans="1:35">
      <c r="A753" s="1" t="str">
        <f>_xlfn.LET(_xlpm.sep," : ",CONCATENATE(O753,_xlpm.sep,P753))</f>
        <v>~appen~ : [æpn]</v>
      </c>
      <c r="B753" s="1">
        <f>_xlfn.LET(_xlpm.d,$G753,_xlpm.k,_xlfn.CONCAT(LEFT(TRIM(B$1),1),"*"),COUNTIF(_xlpm.d,_xlpm.k))</f>
        <v>0</v>
      </c>
      <c r="C753" s="1">
        <f>_xlfn.LET(_xlpm.d,$G753,_xlpm.k,_xlfn.CONCAT(LEFT(TRIM(C$1),1),"*"),COUNTIF(_xlpm.d,_xlpm.k))</f>
        <v>0</v>
      </c>
      <c r="D753" s="1">
        <f>_xlfn.LET(_xlpm.d,$G753,_xlpm.k,_xlfn.CONCAT(LEFT(TRIM(D$1),1),"*"),COUNTIF(_xlpm.d,_xlpm.k))</f>
        <v>0</v>
      </c>
      <c r="E753" s="1">
        <f>LOG(F753+1,10)</f>
        <v>0.30102999566398114</v>
      </c>
      <c r="F753" s="7">
        <v>1</v>
      </c>
      <c r="G753" s="9" t="s">
        <v>118</v>
      </c>
      <c r="H753" s="4">
        <f>F753/freq.sum.r6e</f>
        <v>7.9668578712555765E-5</v>
      </c>
      <c r="I753" s="1" t="str">
        <f>_xlfn.LET(_xlpm.sep,":",_xlpm.w,$G753,LEFT(_xlpm.w,FIND(_xlpm.sep,_xlpm.w)-1))</f>
        <v>æpn</v>
      </c>
      <c r="J753" s="1" t="str">
        <f>_xlfn.LET(_xlpm.sep,":",_xlpm.w,$G753,RIGHT(_xlpm.w,LEN(_xlpm.w)-FIND(_xlpm.sep,_xlpm.w)))</f>
        <v>appen</v>
      </c>
      <c r="K753" s="10">
        <f>_xlfn.LET(_xlpm.w,I753,LEN(_xlpm.w))</f>
        <v>3</v>
      </c>
      <c r="L753" s="10">
        <f>_xlfn.LET(_xlpm.w,J753,LEN(_xlpm.w))</f>
        <v>5</v>
      </c>
      <c r="M753" s="10">
        <f>_xlfn.LET(_xlpm.a,K753,_xlpm.b,L753,MAX(_xlpm.a,_xlpm.b))</f>
        <v>5</v>
      </c>
      <c r="N753" s="10">
        <f>_xlfn.LET(_xlpm.d,(K753,L753),MAX(_xlpm.d)-MIN(_xlpm.d))</f>
        <v>2</v>
      </c>
      <c r="O753" s="1" t="str">
        <f>_xlfn.LET(_xlpm.sep,":",_xlpm.w,$G753,_xlfn.CONCAT("~",RIGHT(_xlpm.w,LEN(_xlpm.w)-FIND(_xlpm.sep,_xlpm.w)),"~"))</f>
        <v>~appen~</v>
      </c>
      <c r="P753" s="1" t="str">
        <f>_xlfn.LET(_xlpm.sep,":",_xlpm.w,$G753,_xlfn.CONCAT("[",LEFT(_xlpm.w,FIND(_xlpm.sep,_xlpm.w)-1),"]"))</f>
        <v>[æpn]</v>
      </c>
      <c r="Q753" s="14" cm="1">
        <f t="array" ref="Q753">SUM(_xlfn._xlws.FILTER($H$2:$H$2302,_xlfn.MAP($O$2:$O$2302,_xlfn.LAMBDA(_xlpm.x,_xlpm.x=$O753))))</f>
        <v>7.9668578712555765E-5</v>
      </c>
      <c r="R753" s="14">
        <f>$H753/Q753</f>
        <v>1</v>
      </c>
      <c r="S753" s="14" cm="1">
        <f t="array" ref="S753">SUM(_xlfn._xlws.FILTER($H$2:$H$2302,_xlfn.MAP($P$2:$P$2302,_xlfn.LAMBDA(_xlpm.x,_xlpm.x=$P753))))</f>
        <v>7.9668578712555765E-5</v>
      </c>
      <c r="T753" s="14">
        <f>$H753/S753</f>
        <v>1</v>
      </c>
      <c r="U753" s="14">
        <f>_xlfn.LET(_xlpm.freq,F753,_xlpm.size,M753+1,_xlpm.F,V753,LOG(1+_xlpm.freq)*LOG(1+_xlpm.size)*_xlpm.F)</f>
        <v>0.25439985932113074</v>
      </c>
      <c r="V753" s="14">
        <f>_xlfn.LET(_xlpm.a,T753,_xlpm.b,R753,2*_xlpm.a*_xlpm.b/(_xlpm.a+_xlpm.b))</f>
        <v>1</v>
      </c>
      <c r="W753" s="14">
        <f>_xlfn.LET(_xlpm.p,R753,_xlpm.q,T753,LOG(_xlpm.p/_xlpm.q))</f>
        <v>0</v>
      </c>
      <c r="X753" s="2"/>
      <c r="AC753" s="2"/>
      <c r="AH753" s="2"/>
      <c r="AI753" s="2"/>
    </row>
    <row r="754" spans="1:35">
      <c r="A754" s="1" t="str">
        <f>_xlfn.LET(_xlpm.sep," : ",CONCATENATE(O754,_xlpm.sep,P754))</f>
        <v>~aps~ : [æps]</v>
      </c>
      <c r="B754" s="1">
        <f>_xlfn.LET(_xlpm.d,$G754,_xlpm.k,_xlfn.CONCAT(LEFT(TRIM(B$1),1),"*"),COUNTIF(_xlpm.d,_xlpm.k))</f>
        <v>0</v>
      </c>
      <c r="C754" s="1">
        <f>_xlfn.LET(_xlpm.d,$G754,_xlpm.k,_xlfn.CONCAT(LEFT(TRIM(C$1),1),"*"),COUNTIF(_xlpm.d,_xlpm.k))</f>
        <v>0</v>
      </c>
      <c r="D754" s="1">
        <f>_xlfn.LET(_xlpm.d,$G754,_xlpm.k,_xlfn.CONCAT(LEFT(TRIM(D$1),1),"*"),COUNTIF(_xlpm.d,_xlpm.k))</f>
        <v>0</v>
      </c>
      <c r="E754" s="1">
        <f>LOG(F754+1,10)</f>
        <v>0.47712125471966244</v>
      </c>
      <c r="F754" s="7">
        <v>2</v>
      </c>
      <c r="G754" s="9" t="s">
        <v>119</v>
      </c>
      <c r="H754" s="4">
        <f>F754/freq.sum.r6e</f>
        <v>1.5933715742511153E-4</v>
      </c>
      <c r="I754" s="1" t="str">
        <f>_xlfn.LET(_xlpm.sep,":",_xlpm.w,$G754,LEFT(_xlpm.w,FIND(_xlpm.sep,_xlpm.w)-1))</f>
        <v>æps</v>
      </c>
      <c r="J754" s="1" t="str">
        <f>_xlfn.LET(_xlpm.sep,":",_xlpm.w,$G754,RIGHT(_xlpm.w,LEN(_xlpm.w)-FIND(_xlpm.sep,_xlpm.w)))</f>
        <v>aps</v>
      </c>
      <c r="K754" s="10">
        <f>_xlfn.LET(_xlpm.w,I754,LEN(_xlpm.w))</f>
        <v>3</v>
      </c>
      <c r="L754" s="10">
        <f>_xlfn.LET(_xlpm.w,J754,LEN(_xlpm.w))</f>
        <v>3</v>
      </c>
      <c r="M754" s="10">
        <f>_xlfn.LET(_xlpm.a,K754,_xlpm.b,L754,MAX(_xlpm.a,_xlpm.b))</f>
        <v>3</v>
      </c>
      <c r="N754" s="10">
        <f>_xlfn.LET(_xlpm.d,(K754,L754),MAX(_xlpm.d)-MIN(_xlpm.d))</f>
        <v>0</v>
      </c>
      <c r="O754" s="1" t="str">
        <f>_xlfn.LET(_xlpm.sep,":",_xlpm.w,$G754,_xlfn.CONCAT("~",RIGHT(_xlpm.w,LEN(_xlpm.w)-FIND(_xlpm.sep,_xlpm.w)),"~"))</f>
        <v>~aps~</v>
      </c>
      <c r="P754" s="1" t="str">
        <f>_xlfn.LET(_xlpm.sep,":",_xlpm.w,$G754,_xlfn.CONCAT("[",LEFT(_xlpm.w,FIND(_xlpm.sep,_xlpm.w)-1),"]"))</f>
        <v>[æps]</v>
      </c>
      <c r="Q754" s="14" cm="1">
        <f t="array" ref="Q754">SUM(_xlfn._xlws.FILTER($H$2:$H$2302,_xlfn.MAP($O$2:$O$2302,_xlfn.LAMBDA(_xlpm.x,_xlpm.x=$O754))))</f>
        <v>1.5933715742511153E-4</v>
      </c>
      <c r="R754" s="14">
        <f>$H754/Q754</f>
        <v>1</v>
      </c>
      <c r="S754" s="14" cm="1">
        <f t="array" ref="S754">SUM(_xlfn._xlws.FILTER($H$2:$H$2302,_xlfn.MAP($P$2:$P$2302,_xlfn.LAMBDA(_xlpm.x,_xlpm.x=$P754))))</f>
        <v>1.5933715742511153E-4</v>
      </c>
      <c r="T754" s="14">
        <f>$H754/S754</f>
        <v>1</v>
      </c>
      <c r="U754" s="14">
        <f>_xlfn.LET(_xlpm.freq,F754,_xlpm.size,M754+1,_xlpm.F,V754,LOG(1+_xlpm.freq)*LOG(1+_xlpm.size)*_xlpm.F)</f>
        <v>0.33349344548020921</v>
      </c>
      <c r="V754" s="14">
        <f>_xlfn.LET(_xlpm.a,T754,_xlpm.b,R754,2*_xlpm.a*_xlpm.b/(_xlpm.a+_xlpm.b))</f>
        <v>1</v>
      </c>
      <c r="W754" s="14">
        <f>_xlfn.LET(_xlpm.p,R754,_xlpm.q,T754,LOG(_xlpm.p/_xlpm.q))</f>
        <v>0</v>
      </c>
      <c r="X754" s="2"/>
      <c r="AC754" s="2"/>
      <c r="AH754" s="2"/>
      <c r="AI754" s="2"/>
    </row>
    <row r="755" spans="1:35">
      <c r="A755" s="1" t="str">
        <f>_xlfn.LET(_xlpm.sep," : ",CONCATENATE(O755,_xlpm.sep,P755))</f>
        <v>~as~ : [æs]</v>
      </c>
      <c r="B755" s="1">
        <f>_xlfn.LET(_xlpm.d,$G755,_xlpm.k,_xlfn.CONCAT(LEFT(TRIM(B$1),1),"*"),COUNTIF(_xlpm.d,_xlpm.k))</f>
        <v>0</v>
      </c>
      <c r="C755" s="1">
        <f>_xlfn.LET(_xlpm.d,$G755,_xlpm.k,_xlfn.CONCAT(LEFT(TRIM(C$1),1),"*"),COUNTIF(_xlpm.d,_xlpm.k))</f>
        <v>0</v>
      </c>
      <c r="D755" s="1">
        <f>_xlfn.LET(_xlpm.d,$G755,_xlpm.k,_xlfn.CONCAT(LEFT(TRIM(D$1),1),"*"),COUNTIF(_xlpm.d,_xlpm.k))</f>
        <v>0</v>
      </c>
      <c r="E755" s="1">
        <f>LOG(F755+1,10)</f>
        <v>0.47712125471966244</v>
      </c>
      <c r="F755" s="7">
        <v>2</v>
      </c>
      <c r="G755" s="9" t="s">
        <v>122</v>
      </c>
      <c r="H755" s="4">
        <f>F755/freq.sum.r6e</f>
        <v>1.5933715742511153E-4</v>
      </c>
      <c r="I755" s="1" t="str">
        <f>_xlfn.LET(_xlpm.sep,":",_xlpm.w,$G755,LEFT(_xlpm.w,FIND(_xlpm.sep,_xlpm.w)-1))</f>
        <v>æs</v>
      </c>
      <c r="J755" s="1" t="str">
        <f>_xlfn.LET(_xlpm.sep,":",_xlpm.w,$G755,RIGHT(_xlpm.w,LEN(_xlpm.w)-FIND(_xlpm.sep,_xlpm.w)))</f>
        <v>as</v>
      </c>
      <c r="K755" s="10">
        <f>_xlfn.LET(_xlpm.w,I755,LEN(_xlpm.w))</f>
        <v>2</v>
      </c>
      <c r="L755" s="10">
        <f>_xlfn.LET(_xlpm.w,J755,LEN(_xlpm.w))</f>
        <v>2</v>
      </c>
      <c r="M755" s="10">
        <f>_xlfn.LET(_xlpm.a,K755,_xlpm.b,L755,MAX(_xlpm.a,_xlpm.b))</f>
        <v>2</v>
      </c>
      <c r="N755" s="10">
        <f>_xlfn.LET(_xlpm.d,(K755,L755),MAX(_xlpm.d)-MIN(_xlpm.d))</f>
        <v>0</v>
      </c>
      <c r="O755" s="1" t="str">
        <f>_xlfn.LET(_xlpm.sep,":",_xlpm.w,$G755,_xlfn.CONCAT("~",RIGHT(_xlpm.w,LEN(_xlpm.w)-FIND(_xlpm.sep,_xlpm.w)),"~"))</f>
        <v>~as~</v>
      </c>
      <c r="P755" s="1" t="str">
        <f>_xlfn.LET(_xlpm.sep,":",_xlpm.w,$G755,_xlfn.CONCAT("[",LEFT(_xlpm.w,FIND(_xlpm.sep,_xlpm.w)-1),"]"))</f>
        <v>[æs]</v>
      </c>
      <c r="Q755" s="14" cm="1">
        <f t="array" ref="Q755">SUM(_xlfn._xlws.FILTER($H$2:$H$2302,_xlfn.MAP($O$2:$O$2302,_xlfn.LAMBDA(_xlpm.x,_xlpm.x=$O755))))</f>
        <v>1.6730401529636712E-3</v>
      </c>
      <c r="R755" s="14">
        <f>$H755/Q755</f>
        <v>9.5238095238095233E-2</v>
      </c>
      <c r="S755" s="14" cm="1">
        <f t="array" ref="S755">SUM(_xlfn._xlws.FILTER($H$2:$H$2302,_xlfn.MAP($P$2:$P$2302,_xlfn.LAMBDA(_xlpm.x,_xlpm.x=$P755))))</f>
        <v>1.6730401529636708E-3</v>
      </c>
      <c r="T755" s="14">
        <f>$H755/S755</f>
        <v>9.5238095238095247E-2</v>
      </c>
      <c r="U755" s="14">
        <f>_xlfn.LET(_xlpm.freq,F755,_xlpm.size,M755+1,_xlpm.F,V755,LOG(1+_xlpm.freq)*LOG(1+_xlpm.size)*_xlpm.F)</f>
        <v>2.7357677950372052E-2</v>
      </c>
      <c r="V755" s="14">
        <f>_xlfn.LET(_xlpm.a,T755,_xlpm.b,R755,2*_xlpm.a*_xlpm.b/(_xlpm.a+_xlpm.b))</f>
        <v>9.5238095238095247E-2</v>
      </c>
      <c r="W755" s="14">
        <f>_xlfn.LET(_xlpm.p,R755,_xlpm.q,T755,LOG(_xlpm.p/_xlpm.q))</f>
        <v>-4.821637332766436E-17</v>
      </c>
      <c r="X755" s="2"/>
      <c r="AC755" s="2"/>
      <c r="AH755" s="2"/>
      <c r="AI755" s="2"/>
    </row>
    <row r="756" spans="1:35">
      <c r="A756" s="1" t="str">
        <f>_xlfn.LET(_xlpm.sep," : ",CONCATENATE(O756,_xlpm.sep,P756))</f>
        <v>~ask~ : [æsk]</v>
      </c>
      <c r="B756" s="1">
        <f>_xlfn.LET(_xlpm.d,$G756,_xlpm.k,_xlfn.CONCAT(LEFT(TRIM(B$1),1),"*"),COUNTIF(_xlpm.d,_xlpm.k))</f>
        <v>0</v>
      </c>
      <c r="C756" s="1">
        <f>_xlfn.LET(_xlpm.d,$G756,_xlpm.k,_xlfn.CONCAT(LEFT(TRIM(C$1),1),"*"),COUNTIF(_xlpm.d,_xlpm.k))</f>
        <v>0</v>
      </c>
      <c r="D756" s="1">
        <f>_xlfn.LET(_xlpm.d,$G756,_xlpm.k,_xlfn.CONCAT(LEFT(TRIM(D$1),1),"*"),COUNTIF(_xlpm.d,_xlpm.k))</f>
        <v>0</v>
      </c>
      <c r="E756" s="1">
        <f>LOG(F756+1,10)</f>
        <v>0.69897000433601875</v>
      </c>
      <c r="F756" s="7">
        <v>4</v>
      </c>
      <c r="G756" s="9" t="s">
        <v>43</v>
      </c>
      <c r="H756" s="4">
        <f>F756/freq.sum.r6e</f>
        <v>3.1867431485022306E-4</v>
      </c>
      <c r="I756" s="1" t="str">
        <f>_xlfn.LET(_xlpm.sep,":",_xlpm.w,$G756,LEFT(_xlpm.w,FIND(_xlpm.sep,_xlpm.w)-1))</f>
        <v>æsk</v>
      </c>
      <c r="J756" s="1" t="str">
        <f>_xlfn.LET(_xlpm.sep,":",_xlpm.w,$G756,RIGHT(_xlpm.w,LEN(_xlpm.w)-FIND(_xlpm.sep,_xlpm.w)))</f>
        <v>ask</v>
      </c>
      <c r="K756" s="10">
        <f>_xlfn.LET(_xlpm.w,I756,LEN(_xlpm.w))</f>
        <v>3</v>
      </c>
      <c r="L756" s="10">
        <f>_xlfn.LET(_xlpm.w,J756,LEN(_xlpm.w))</f>
        <v>3</v>
      </c>
      <c r="M756" s="10">
        <f>_xlfn.LET(_xlpm.a,K756,_xlpm.b,L756,MAX(_xlpm.a,_xlpm.b))</f>
        <v>3</v>
      </c>
      <c r="N756" s="10">
        <f>_xlfn.LET(_xlpm.d,(K756,L756),MAX(_xlpm.d)-MIN(_xlpm.d))</f>
        <v>0</v>
      </c>
      <c r="O756" s="1" t="str">
        <f>_xlfn.LET(_xlpm.sep,":",_xlpm.w,$G756,_xlfn.CONCAT("~",RIGHT(_xlpm.w,LEN(_xlpm.w)-FIND(_xlpm.sep,_xlpm.w)),"~"))</f>
        <v>~ask~</v>
      </c>
      <c r="P756" s="1" t="str">
        <f>_xlfn.LET(_xlpm.sep,":",_xlpm.w,$G756,_xlfn.CONCAT("[",LEFT(_xlpm.w,FIND(_xlpm.sep,_xlpm.w)-1),"]"))</f>
        <v>[æsk]</v>
      </c>
      <c r="Q756" s="14" cm="1">
        <f t="array" ref="Q756">SUM(_xlfn._xlws.FILTER($H$2:$H$2302,_xlfn.MAP($O$2:$O$2302,_xlfn.LAMBDA(_xlpm.x,_xlpm.x=$O756))))</f>
        <v>3.1867431485022306E-4</v>
      </c>
      <c r="R756" s="14">
        <f>$H756/Q756</f>
        <v>1</v>
      </c>
      <c r="S756" s="14" cm="1">
        <f t="array" ref="S756">SUM(_xlfn._xlws.FILTER($H$2:$H$2302,_xlfn.MAP($P$2:$P$2302,_xlfn.LAMBDA(_xlpm.x,_xlpm.x=$P756))))</f>
        <v>3.1867431485022306E-4</v>
      </c>
      <c r="T756" s="14">
        <f>$H756/S756</f>
        <v>1</v>
      </c>
      <c r="U756" s="14">
        <f>_xlfn.LET(_xlpm.freq,F756,_xlpm.size,M756+1,_xlpm.F,V756,LOG(1+_xlpm.freq)*LOG(1+_xlpm.size)*_xlpm.F)</f>
        <v>0.4885590669614942</v>
      </c>
      <c r="V756" s="14">
        <f>_xlfn.LET(_xlpm.a,T756,_xlpm.b,R756,2*_xlpm.a*_xlpm.b/(_xlpm.a+_xlpm.b))</f>
        <v>1</v>
      </c>
      <c r="W756" s="14">
        <f>_xlfn.LET(_xlpm.p,R756,_xlpm.q,T756,LOG(_xlpm.p/_xlpm.q))</f>
        <v>0</v>
      </c>
      <c r="X756" s="2"/>
      <c r="AC756" s="2"/>
      <c r="AH756" s="2"/>
      <c r="AI756" s="2"/>
    </row>
    <row r="757" spans="1:35">
      <c r="A757" s="1" t="str">
        <f>_xlfn.LET(_xlpm.sep," : ",CONCATENATE(O757,_xlpm.sep,P757))</f>
        <v>~asked~ : [æskt]</v>
      </c>
      <c r="B757" s="1">
        <f>_xlfn.LET(_xlpm.d,$G757,_xlpm.k,_xlfn.CONCAT(LEFT(TRIM(B$1),1),"*"),COUNTIF(_xlpm.d,_xlpm.k))</f>
        <v>0</v>
      </c>
      <c r="C757" s="1">
        <f>_xlfn.LET(_xlpm.d,$G757,_xlpm.k,_xlfn.CONCAT(LEFT(TRIM(C$1),1),"*"),COUNTIF(_xlpm.d,_xlpm.k))</f>
        <v>0</v>
      </c>
      <c r="D757" s="1">
        <f>_xlfn.LET(_xlpm.d,$G757,_xlpm.k,_xlfn.CONCAT(LEFT(TRIM(D$1),1),"*"),COUNTIF(_xlpm.d,_xlpm.k))</f>
        <v>0</v>
      </c>
      <c r="E757" s="1">
        <f>LOG(F757+1,10)</f>
        <v>0.30102999566398114</v>
      </c>
      <c r="F757" s="7">
        <v>1</v>
      </c>
      <c r="G757" s="9" t="s">
        <v>44</v>
      </c>
      <c r="H757" s="4">
        <f>F757/freq.sum.r6e</f>
        <v>7.9668578712555765E-5</v>
      </c>
      <c r="I757" s="1" t="str">
        <f>_xlfn.LET(_xlpm.sep,":",_xlpm.w,$G757,LEFT(_xlpm.w,FIND(_xlpm.sep,_xlpm.w)-1))</f>
        <v>æskt</v>
      </c>
      <c r="J757" s="1" t="str">
        <f>_xlfn.LET(_xlpm.sep,":",_xlpm.w,$G757,RIGHT(_xlpm.w,LEN(_xlpm.w)-FIND(_xlpm.sep,_xlpm.w)))</f>
        <v>asked</v>
      </c>
      <c r="K757" s="10">
        <f>_xlfn.LET(_xlpm.w,I757,LEN(_xlpm.w))</f>
        <v>4</v>
      </c>
      <c r="L757" s="10">
        <f>_xlfn.LET(_xlpm.w,J757,LEN(_xlpm.w))</f>
        <v>5</v>
      </c>
      <c r="M757" s="10">
        <f>_xlfn.LET(_xlpm.a,K757,_xlpm.b,L757,MAX(_xlpm.a,_xlpm.b))</f>
        <v>5</v>
      </c>
      <c r="N757" s="10">
        <f>_xlfn.LET(_xlpm.d,(K757,L757),MAX(_xlpm.d)-MIN(_xlpm.d))</f>
        <v>1</v>
      </c>
      <c r="O757" s="1" t="str">
        <f>_xlfn.LET(_xlpm.sep,":",_xlpm.w,$G757,_xlfn.CONCAT("~",RIGHT(_xlpm.w,LEN(_xlpm.w)-FIND(_xlpm.sep,_xlpm.w)),"~"))</f>
        <v>~asked~</v>
      </c>
      <c r="P757" s="1" t="str">
        <f>_xlfn.LET(_xlpm.sep,":",_xlpm.w,$G757,_xlfn.CONCAT("[",LEFT(_xlpm.w,FIND(_xlpm.sep,_xlpm.w)-1),"]"))</f>
        <v>[æskt]</v>
      </c>
      <c r="Q757" s="14" cm="1">
        <f t="array" ref="Q757">SUM(_xlfn._xlws.FILTER($H$2:$H$2300,_xlfn.MAP($O$2:$O$2300,_xlfn.LAMBDA(_xlpm.x,_xlpm.x=$O757))))</f>
        <v>7.9668578712555765E-5</v>
      </c>
      <c r="R757" s="14">
        <f>$H757/Q757</f>
        <v>1</v>
      </c>
      <c r="S757" s="14" cm="1">
        <f t="array" ref="S757">SUM(_xlfn._xlws.FILTER($H$2:$H$2300,_xlfn.MAP($P$2:$P$2300,_xlfn.LAMBDA(_xlpm.x,_xlpm.x=$P757))))</f>
        <v>7.9668578712555765E-5</v>
      </c>
      <c r="T757" s="14">
        <f>$H757/S757</f>
        <v>1</v>
      </c>
      <c r="U757" s="14">
        <f>_xlfn.LET(_xlpm.freq,F757,_xlpm.size,M757+1,_xlpm.F,V757,LOG(1+_xlpm.freq)*LOG(1+_xlpm.size)*_xlpm.F)</f>
        <v>0.25439985932113074</v>
      </c>
      <c r="V757" s="14">
        <f>_xlfn.LET(_xlpm.a,T757,_xlpm.b,R757,2*_xlpm.a*_xlpm.b/(_xlpm.a+_xlpm.b))</f>
        <v>1</v>
      </c>
      <c r="W757" s="14">
        <f>_xlfn.LET(_xlpm.p,R757,_xlpm.q,T757,LOG(_xlpm.p/_xlpm.q))</f>
        <v>0</v>
      </c>
      <c r="X757" s="2"/>
      <c r="AC757" s="2"/>
      <c r="AH757" s="2"/>
      <c r="AI757" s="2"/>
    </row>
    <row r="758" spans="1:35">
      <c r="A758" s="1" t="str">
        <f>_xlfn.LET(_xlpm.sep," : ",CONCATENATE(O758,_xlpm.sep,P758))</f>
        <v>~astle~ : [æsl]</v>
      </c>
      <c r="B758" s="1">
        <f>_xlfn.LET(_xlpm.d,$G758,_xlpm.k,_xlfn.CONCAT(LEFT(TRIM(B$1),1),"*"),COUNTIF(_xlpm.d,_xlpm.k))</f>
        <v>0</v>
      </c>
      <c r="C758" s="1">
        <f>_xlfn.LET(_xlpm.d,$G758,_xlpm.k,_xlfn.CONCAT(LEFT(TRIM(C$1),1),"*"),COUNTIF(_xlpm.d,_xlpm.k))</f>
        <v>0</v>
      </c>
      <c r="D758" s="1">
        <f>_xlfn.LET(_xlpm.d,$G758,_xlpm.k,_xlfn.CONCAT(LEFT(TRIM(D$1),1),"*"),COUNTIF(_xlpm.d,_xlpm.k))</f>
        <v>0</v>
      </c>
      <c r="E758" s="1">
        <f>LOG(F758+1,10)</f>
        <v>0.30102999566398114</v>
      </c>
      <c r="F758" s="7">
        <v>1</v>
      </c>
      <c r="G758" s="9" t="s">
        <v>125</v>
      </c>
      <c r="H758" s="4">
        <f>F758/freq.sum.r6e</f>
        <v>7.9668578712555765E-5</v>
      </c>
      <c r="I758" s="1" t="str">
        <f>_xlfn.LET(_xlpm.sep,":",_xlpm.w,$G758,LEFT(_xlpm.w,FIND(_xlpm.sep,_xlpm.w)-1))</f>
        <v>æsl</v>
      </c>
      <c r="J758" s="1" t="str">
        <f>_xlfn.LET(_xlpm.sep,":",_xlpm.w,$G758,RIGHT(_xlpm.w,LEN(_xlpm.w)-FIND(_xlpm.sep,_xlpm.w)))</f>
        <v>astle</v>
      </c>
      <c r="K758" s="10">
        <f>_xlfn.LET(_xlpm.w,I758,LEN(_xlpm.w))</f>
        <v>3</v>
      </c>
      <c r="L758" s="10">
        <f>_xlfn.LET(_xlpm.w,J758,LEN(_xlpm.w))</f>
        <v>5</v>
      </c>
      <c r="M758" s="10">
        <f>_xlfn.LET(_xlpm.a,K758,_xlpm.b,L758,MAX(_xlpm.a,_xlpm.b))</f>
        <v>5</v>
      </c>
      <c r="N758" s="10">
        <f>_xlfn.LET(_xlpm.d,(K758,L758),MAX(_xlpm.d)-MIN(_xlpm.d))</f>
        <v>2</v>
      </c>
      <c r="O758" s="1" t="str">
        <f>_xlfn.LET(_xlpm.sep,":",_xlpm.w,$G758,_xlfn.CONCAT("~",RIGHT(_xlpm.w,LEN(_xlpm.w)-FIND(_xlpm.sep,_xlpm.w)),"~"))</f>
        <v>~astle~</v>
      </c>
      <c r="P758" s="1" t="str">
        <f>_xlfn.LET(_xlpm.sep,":",_xlpm.w,$G758,_xlfn.CONCAT("[",LEFT(_xlpm.w,FIND(_xlpm.sep,_xlpm.w)-1),"]"))</f>
        <v>[æsl]</v>
      </c>
      <c r="Q758" s="14" cm="1">
        <f t="array" ref="Q758">SUM(_xlfn._xlws.FILTER($H$2:$H$2300,_xlfn.MAP($O$2:$O$2300,_xlfn.LAMBDA(_xlpm.x,_xlpm.x=$O758))))</f>
        <v>7.9668578712555765E-5</v>
      </c>
      <c r="R758" s="14">
        <f>$H758/Q758</f>
        <v>1</v>
      </c>
      <c r="S758" s="14" cm="1">
        <f t="array" ref="S758">SUM(_xlfn._xlws.FILTER($H$2:$H$2300,_xlfn.MAP($P$2:$P$2300,_xlfn.LAMBDA(_xlpm.x,_xlpm.x=$P758))))</f>
        <v>7.9668578712555765E-5</v>
      </c>
      <c r="T758" s="14">
        <f>$H758/S758</f>
        <v>1</v>
      </c>
      <c r="U758" s="14">
        <f>_xlfn.LET(_xlpm.freq,F758,_xlpm.size,M758+1,_xlpm.F,V758,LOG(1+_xlpm.freq)*LOG(1+_xlpm.size)*_xlpm.F)</f>
        <v>0.25439985932113074</v>
      </c>
      <c r="V758" s="14">
        <f>_xlfn.LET(_xlpm.a,T758,_xlpm.b,R758,2*_xlpm.a*_xlpm.b/(_xlpm.a+_xlpm.b))</f>
        <v>1</v>
      </c>
      <c r="W758" s="14">
        <f>_xlfn.LET(_xlpm.p,R758,_xlpm.q,T758,LOG(_xlpm.p/_xlpm.q))</f>
        <v>0</v>
      </c>
      <c r="X758" s="2"/>
      <c r="AC758" s="2"/>
      <c r="AH758" s="2"/>
      <c r="AI758" s="2"/>
    </row>
    <row r="759" spans="1:35">
      <c r="A759" s="1" t="str">
        <f>_xlfn.LET(_xlpm.sep," : ",CONCATENATE(O759,_xlpm.sep,P759))</f>
        <v>~asp~ : [æsp]</v>
      </c>
      <c r="B759" s="1">
        <f>_xlfn.LET(_xlpm.d,$G759,_xlpm.k,_xlfn.CONCAT(LEFT(TRIM(B$1),1),"*"),COUNTIF(_xlpm.d,_xlpm.k))</f>
        <v>0</v>
      </c>
      <c r="C759" s="1">
        <f>_xlfn.LET(_xlpm.d,$G759,_xlpm.k,_xlfn.CONCAT(LEFT(TRIM(C$1),1),"*"),COUNTIF(_xlpm.d,_xlpm.k))</f>
        <v>0</v>
      </c>
      <c r="D759" s="1">
        <f>_xlfn.LET(_xlpm.d,$G759,_xlpm.k,_xlfn.CONCAT(LEFT(TRIM(D$1),1),"*"),COUNTIF(_xlpm.d,_xlpm.k))</f>
        <v>0</v>
      </c>
      <c r="E759" s="1">
        <f>LOG(F759+1,10)</f>
        <v>0.30102999566398114</v>
      </c>
      <c r="F759" s="7">
        <v>1</v>
      </c>
      <c r="G759" s="9" t="s">
        <v>126</v>
      </c>
      <c r="H759" s="4">
        <f>F759/freq.sum.r6e</f>
        <v>7.9668578712555765E-5</v>
      </c>
      <c r="I759" s="4" t="str">
        <f>_xlfn.LET(_xlpm.sep,":",_xlpm.w,$G759,LEFT(_xlpm.w,FIND(_xlpm.sep,_xlpm.w)-1))</f>
        <v>æsp</v>
      </c>
      <c r="J759" s="4" t="str">
        <f>_xlfn.LET(_xlpm.sep,":",_xlpm.w,$G759,RIGHT(_xlpm.w,LEN(_xlpm.w)-FIND(_xlpm.sep,_xlpm.w)))</f>
        <v>asp</v>
      </c>
      <c r="K759" s="10">
        <f>_xlfn.LET(_xlpm.w,I759,LEN(_xlpm.w))</f>
        <v>3</v>
      </c>
      <c r="L759" s="10">
        <f>_xlfn.LET(_xlpm.w,J759,LEN(_xlpm.w))</f>
        <v>3</v>
      </c>
      <c r="M759" s="10">
        <f>_xlfn.LET(_xlpm.a,K759,_xlpm.b,L759,MAX(_xlpm.a,_xlpm.b))</f>
        <v>3</v>
      </c>
      <c r="N759" s="10">
        <f>_xlfn.LET(_xlpm.d,(K759,L759),MAX(_xlpm.d)-MIN(_xlpm.d))</f>
        <v>0</v>
      </c>
      <c r="O759" s="1" t="str">
        <f>_xlfn.LET(_xlpm.sep,":",_xlpm.w,$G759,_xlfn.CONCAT("~",RIGHT(_xlpm.w,LEN(_xlpm.w)-FIND(_xlpm.sep,_xlpm.w)),"~"))</f>
        <v>~asp~</v>
      </c>
      <c r="P759" s="1" t="str">
        <f>_xlfn.LET(_xlpm.sep,":",_xlpm.w,$G759,_xlfn.CONCAT("[",LEFT(_xlpm.w,FIND(_xlpm.sep,_xlpm.w)-1),"]"))</f>
        <v>[æsp]</v>
      </c>
      <c r="Q759" s="14" cm="1">
        <f t="array" ref="Q759">SUM(_xlfn._xlws.FILTER($H$2:$H$2300,_xlfn.MAP($O$2:$O$2300,_xlfn.LAMBDA(_xlpm.x,_xlpm.x=$O759))))</f>
        <v>7.9668578712555765E-5</v>
      </c>
      <c r="R759" s="14">
        <f>$H759/Q759</f>
        <v>1</v>
      </c>
      <c r="S759" s="14" cm="1">
        <f t="array" ref="S759">SUM(_xlfn._xlws.FILTER($H$2:$H$2300,_xlfn.MAP($P$2:$P$2300,_xlfn.LAMBDA(_xlpm.x,_xlpm.x=$P759))))</f>
        <v>7.9668578712555765E-5</v>
      </c>
      <c r="T759" s="14">
        <f>$H759/S759</f>
        <v>1</v>
      </c>
      <c r="U759" s="14">
        <f>_xlfn.LET(_xlpm.freq,F759,_xlpm.size,M759+1,_xlpm.F,V759,LOG(1+_xlpm.freq)*LOG(1+_xlpm.size)*_xlpm.F)</f>
        <v>0.21041093737452468</v>
      </c>
      <c r="V759" s="14">
        <f>_xlfn.LET(_xlpm.a,T759,_xlpm.b,R759,2*_xlpm.a*_xlpm.b/(_xlpm.a+_xlpm.b))</f>
        <v>1</v>
      </c>
      <c r="W759" s="14">
        <f>_xlfn.LET(_xlpm.p,R759,_xlpm.q,T759,LOG(_xlpm.p/_xlpm.q))</f>
        <v>0</v>
      </c>
      <c r="X759" s="2"/>
      <c r="AC759" s="2"/>
      <c r="AH759" s="2"/>
      <c r="AI759" s="2"/>
    </row>
    <row r="760" spans="1:35">
      <c r="A760" s="1" t="str">
        <f>_xlfn.LET(_xlpm.sep," : ",CONCATENATE(O760,_xlpm.sep,P760))</f>
        <v>~attle~ : [ætl]</v>
      </c>
      <c r="B760" s="1">
        <f>_xlfn.LET(_xlpm.d,$G760,_xlpm.k,_xlfn.CONCAT(LEFT(TRIM(B$1),1),"*"),COUNTIF(_xlpm.d,_xlpm.k))</f>
        <v>0</v>
      </c>
      <c r="C760" s="1">
        <f>_xlfn.LET(_xlpm.d,$G760,_xlpm.k,_xlfn.CONCAT(LEFT(TRIM(C$1),1),"*"),COUNTIF(_xlpm.d,_xlpm.k))</f>
        <v>0</v>
      </c>
      <c r="D760" s="1">
        <f>_xlfn.LET(_xlpm.d,$G760,_xlpm.k,_xlfn.CONCAT(LEFT(TRIM(D$1),1),"*"),COUNTIF(_xlpm.d,_xlpm.k))</f>
        <v>0</v>
      </c>
      <c r="E760" s="1">
        <f>LOG(F760+1,10)</f>
        <v>0.47712125471966244</v>
      </c>
      <c r="F760" s="7">
        <v>2</v>
      </c>
      <c r="G760" s="9" t="s">
        <v>129</v>
      </c>
      <c r="H760" s="4">
        <f>F760/freq.sum.r6e</f>
        <v>1.5933715742511153E-4</v>
      </c>
      <c r="I760" s="1" t="str">
        <f>_xlfn.LET(_xlpm.sep,":",_xlpm.w,$G760,LEFT(_xlpm.w,FIND(_xlpm.sep,_xlpm.w)-1))</f>
        <v>ætl</v>
      </c>
      <c r="J760" s="1" t="str">
        <f>_xlfn.LET(_xlpm.sep,":",_xlpm.w,$G760,RIGHT(_xlpm.w,LEN(_xlpm.w)-FIND(_xlpm.sep,_xlpm.w)))</f>
        <v>attle</v>
      </c>
      <c r="K760" s="10">
        <f>_xlfn.LET(_xlpm.w,I760,LEN(_xlpm.w))</f>
        <v>3</v>
      </c>
      <c r="L760" s="10">
        <f>_xlfn.LET(_xlpm.w,J760,LEN(_xlpm.w))</f>
        <v>5</v>
      </c>
      <c r="M760" s="10">
        <f>_xlfn.LET(_xlpm.a,K760,_xlpm.b,L760,MAX(_xlpm.a,_xlpm.b))</f>
        <v>5</v>
      </c>
      <c r="N760" s="10">
        <f>_xlfn.LET(_xlpm.d,(K760,L760),MAX(_xlpm.d)-MIN(_xlpm.d))</f>
        <v>2</v>
      </c>
      <c r="O760" s="1" t="str">
        <f>_xlfn.LET(_xlpm.sep,":",_xlpm.w,$G760,_xlfn.CONCAT("~",RIGHT(_xlpm.w,LEN(_xlpm.w)-FIND(_xlpm.sep,_xlpm.w)),"~"))</f>
        <v>~attle~</v>
      </c>
      <c r="P760" s="1" t="str">
        <f>_xlfn.LET(_xlpm.sep,":",_xlpm.w,$G760,_xlfn.CONCAT("[",LEFT(_xlpm.w,FIND(_xlpm.sep,_xlpm.w)-1),"]"))</f>
        <v>[ætl]</v>
      </c>
      <c r="Q760" s="14" cm="1">
        <f t="array" ref="Q760">SUM(_xlfn._xlws.FILTER($H$2:$H$2302,_xlfn.MAP($O$2:$O$2302,_xlfn.LAMBDA(_xlpm.x,_xlpm.x=$O760))))</f>
        <v>1.5933715742511153E-4</v>
      </c>
      <c r="R760" s="14">
        <f>$H760/Q760</f>
        <v>1</v>
      </c>
      <c r="S760" s="14" cm="1">
        <f t="array" ref="S760">SUM(_xlfn._xlws.FILTER($H$2:$H$2302,_xlfn.MAP($P$2:$P$2302,_xlfn.LAMBDA(_xlpm.x,_xlpm.x=$P760))))</f>
        <v>1.5933715742511153E-4</v>
      </c>
      <c r="T760" s="14">
        <f>$H760/S760</f>
        <v>1</v>
      </c>
      <c r="U760" s="14">
        <f>_xlfn.LET(_xlpm.freq,F760,_xlpm.size,M760+1,_xlpm.F,V760,LOG(1+_xlpm.freq)*LOG(1+_xlpm.size)*_xlpm.F)</f>
        <v>0.4032142372127297</v>
      </c>
      <c r="V760" s="14">
        <f>_xlfn.LET(_xlpm.a,T760,_xlpm.b,R760,2*_xlpm.a*_xlpm.b/(_xlpm.a+_xlpm.b))</f>
        <v>1</v>
      </c>
      <c r="W760" s="14">
        <f>_xlfn.LET(_xlpm.p,R760,_xlpm.q,T760,LOG(_xlpm.p/_xlpm.q))</f>
        <v>0</v>
      </c>
      <c r="X760" s="2"/>
      <c r="AC760" s="2"/>
      <c r="AH760" s="2"/>
      <c r="AI760" s="2"/>
    </row>
    <row r="761" spans="1:35">
      <c r="A761" s="1" t="str">
        <f>_xlfn.LET(_xlpm.sep," : ",CONCATENATE(O761,_xlpm.sep,P761))</f>
        <v>~atten~ : [ætn]</v>
      </c>
      <c r="B761" s="1">
        <f>_xlfn.LET(_xlpm.d,$G761,_xlpm.k,_xlfn.CONCAT(LEFT(TRIM(B$1),1),"*"),COUNTIF(_xlpm.d,_xlpm.k))</f>
        <v>0</v>
      </c>
      <c r="C761" s="1">
        <f>_xlfn.LET(_xlpm.d,$G761,_xlpm.k,_xlfn.CONCAT(LEFT(TRIM(C$1),1),"*"),COUNTIF(_xlpm.d,_xlpm.k))</f>
        <v>0</v>
      </c>
      <c r="D761" s="1">
        <f>_xlfn.LET(_xlpm.d,$G761,_xlpm.k,_xlfn.CONCAT(LEFT(TRIM(D$1),1),"*"),COUNTIF(_xlpm.d,_xlpm.k))</f>
        <v>0</v>
      </c>
      <c r="E761" s="1">
        <f>LOG(F761+1,10)</f>
        <v>0.47712125471966244</v>
      </c>
      <c r="F761" s="7">
        <v>2</v>
      </c>
      <c r="G761" s="9" t="s">
        <v>130</v>
      </c>
      <c r="H761" s="4">
        <f>F761/freq.sum.r6e</f>
        <v>1.5933715742511153E-4</v>
      </c>
      <c r="I761" s="1" t="str">
        <f>_xlfn.LET(_xlpm.sep,":",_xlpm.w,$G761,LEFT(_xlpm.w,FIND(_xlpm.sep,_xlpm.w)-1))</f>
        <v>ætn</v>
      </c>
      <c r="J761" s="1" t="str">
        <f>_xlfn.LET(_xlpm.sep,":",_xlpm.w,$G761,RIGHT(_xlpm.w,LEN(_xlpm.w)-FIND(_xlpm.sep,_xlpm.w)))</f>
        <v>atten</v>
      </c>
      <c r="K761" s="10">
        <f>_xlfn.LET(_xlpm.w,I761,LEN(_xlpm.w))</f>
        <v>3</v>
      </c>
      <c r="L761" s="10">
        <f>_xlfn.LET(_xlpm.w,J761,LEN(_xlpm.w))</f>
        <v>5</v>
      </c>
      <c r="M761" s="10">
        <f>_xlfn.LET(_xlpm.a,K761,_xlpm.b,L761,MAX(_xlpm.a,_xlpm.b))</f>
        <v>5</v>
      </c>
      <c r="N761" s="10">
        <f>_xlfn.LET(_xlpm.d,(K761,L761),MAX(_xlpm.d)-MIN(_xlpm.d))</f>
        <v>2</v>
      </c>
      <c r="O761" s="1" t="str">
        <f>_xlfn.LET(_xlpm.sep,":",_xlpm.w,$G761,_xlfn.CONCAT("~",RIGHT(_xlpm.w,LEN(_xlpm.w)-FIND(_xlpm.sep,_xlpm.w)),"~"))</f>
        <v>~atten~</v>
      </c>
      <c r="P761" s="1" t="str">
        <f>_xlfn.LET(_xlpm.sep,":",_xlpm.w,$G761,_xlfn.CONCAT("[",LEFT(_xlpm.w,FIND(_xlpm.sep,_xlpm.w)-1),"]"))</f>
        <v>[ætn]</v>
      </c>
      <c r="Q761" s="14" cm="1">
        <f t="array" ref="Q761">SUM(_xlfn._xlws.FILTER($H$2:$H$2302,_xlfn.MAP($O$2:$O$2302,_xlfn.LAMBDA(_xlpm.x,_xlpm.x=$O761))))</f>
        <v>1.5933715742511153E-4</v>
      </c>
      <c r="R761" s="14">
        <f>$H761/Q761</f>
        <v>1</v>
      </c>
      <c r="S761" s="14" cm="1">
        <f t="array" ref="S761">SUM(_xlfn._xlws.FILTER($H$2:$H$2302,_xlfn.MAP($P$2:$P$2302,_xlfn.LAMBDA(_xlpm.x,_xlpm.x=$P761))))</f>
        <v>1.5933715742511153E-4</v>
      </c>
      <c r="T761" s="14">
        <f>$H761/S761</f>
        <v>1</v>
      </c>
      <c r="U761" s="14">
        <f>_xlfn.LET(_xlpm.freq,F761,_xlpm.size,M761+1,_xlpm.F,V761,LOG(1+_xlpm.freq)*LOG(1+_xlpm.size)*_xlpm.F)</f>
        <v>0.4032142372127297</v>
      </c>
      <c r="V761" s="14">
        <f>_xlfn.LET(_xlpm.a,T761,_xlpm.b,R761,2*_xlpm.a*_xlpm.b/(_xlpm.a+_xlpm.b))</f>
        <v>1</v>
      </c>
      <c r="W761" s="14">
        <f>_xlfn.LET(_xlpm.p,R761,_xlpm.q,T761,LOG(_xlpm.p/_xlpm.q))</f>
        <v>0</v>
      </c>
      <c r="X761" s="2"/>
      <c r="AC761" s="2"/>
      <c r="AH761" s="2"/>
      <c r="AI761" s="2"/>
    </row>
    <row r="762" spans="1:35">
      <c r="A762" s="1" t="str">
        <f>_xlfn.LET(_xlpm.sep," : ",CONCATENATE(O762,_xlpm.sep,P762))</f>
        <v>~at's~ : [æts]</v>
      </c>
      <c r="B762" s="1">
        <f>_xlfn.LET(_xlpm.d,$G762,_xlpm.k,_xlfn.CONCAT(LEFT(TRIM(B$1),1),"*"),COUNTIF(_xlpm.d,_xlpm.k))</f>
        <v>0</v>
      </c>
      <c r="C762" s="1">
        <f>_xlfn.LET(_xlpm.d,$G762,_xlpm.k,_xlfn.CONCAT(LEFT(TRIM(C$1),1),"*"),COUNTIF(_xlpm.d,_xlpm.k))</f>
        <v>0</v>
      </c>
      <c r="D762" s="1">
        <f>_xlfn.LET(_xlpm.d,$G762,_xlpm.k,_xlfn.CONCAT(LEFT(TRIM(D$1),1),"*"),COUNTIF(_xlpm.d,_xlpm.k))</f>
        <v>0</v>
      </c>
      <c r="E762" s="1">
        <f>LOG(F762+1,10)</f>
        <v>0.30102999566398114</v>
      </c>
      <c r="F762" s="7">
        <v>1</v>
      </c>
      <c r="G762" s="9" t="s">
        <v>131</v>
      </c>
      <c r="H762" s="4">
        <f>F762/freq.sum.r6e</f>
        <v>7.9668578712555765E-5</v>
      </c>
      <c r="I762" s="1" t="str">
        <f>_xlfn.LET(_xlpm.sep,":",_xlpm.w,$G762,LEFT(_xlpm.w,FIND(_xlpm.sep,_xlpm.w)-1))</f>
        <v>æts</v>
      </c>
      <c r="J762" s="1" t="str">
        <f>_xlfn.LET(_xlpm.sep,":",_xlpm.w,$G762,RIGHT(_xlpm.w,LEN(_xlpm.w)-FIND(_xlpm.sep,_xlpm.w)))</f>
        <v>at's</v>
      </c>
      <c r="K762" s="10">
        <f>_xlfn.LET(_xlpm.w,I762,LEN(_xlpm.w))</f>
        <v>3</v>
      </c>
      <c r="L762" s="10">
        <f>_xlfn.LET(_xlpm.w,J762,LEN(_xlpm.w))</f>
        <v>4</v>
      </c>
      <c r="M762" s="10">
        <f>_xlfn.LET(_xlpm.a,K762,_xlpm.b,L762,MAX(_xlpm.a,_xlpm.b))</f>
        <v>4</v>
      </c>
      <c r="N762" s="10">
        <f>_xlfn.LET(_xlpm.d,(K762,L762),MAX(_xlpm.d)-MIN(_xlpm.d))</f>
        <v>1</v>
      </c>
      <c r="O762" s="1" t="str">
        <f>_xlfn.LET(_xlpm.sep,":",_xlpm.w,$G762,_xlfn.CONCAT("~",RIGHT(_xlpm.w,LEN(_xlpm.w)-FIND(_xlpm.sep,_xlpm.w)),"~"))</f>
        <v>~at's~</v>
      </c>
      <c r="P762" s="1" t="str">
        <f>_xlfn.LET(_xlpm.sep,":",_xlpm.w,$G762,_xlfn.CONCAT("[",LEFT(_xlpm.w,FIND(_xlpm.sep,_xlpm.w)-1),"]"))</f>
        <v>[æts]</v>
      </c>
      <c r="Q762" s="14" cm="1">
        <f t="array" ref="Q762">SUM(_xlfn._xlws.FILTER($H$2:$H$2302,_xlfn.MAP($O$2:$O$2302,_xlfn.LAMBDA(_xlpm.x,_xlpm.x=$O762))))</f>
        <v>7.9668578712555765E-5</v>
      </c>
      <c r="R762" s="14">
        <f>$H762/Q762</f>
        <v>1</v>
      </c>
      <c r="S762" s="14" cm="1">
        <f t="array" ref="S762">SUM(_xlfn._xlws.FILTER($H$2:$H$2302,_xlfn.MAP($P$2:$P$2302,_xlfn.LAMBDA(_xlpm.x,_xlpm.x=$P762))))</f>
        <v>7.9668578712555765E-5</v>
      </c>
      <c r="T762" s="14">
        <f>$H762/S762</f>
        <v>1</v>
      </c>
      <c r="U762" s="14">
        <f>_xlfn.LET(_xlpm.freq,F762,_xlpm.size,M762+1,_xlpm.F,V762,LOG(1+_xlpm.freq)*LOG(1+_xlpm.size)*_xlpm.F)</f>
        <v>0.2342468675289098</v>
      </c>
      <c r="V762" s="14">
        <f>_xlfn.LET(_xlpm.a,T762,_xlpm.b,R762,2*_xlpm.a*_xlpm.b/(_xlpm.a+_xlpm.b))</f>
        <v>1</v>
      </c>
      <c r="W762" s="14">
        <f>_xlfn.LET(_xlpm.p,R762,_xlpm.q,T762,LOG(_xlpm.p/_xlpm.q))</f>
        <v>0</v>
      </c>
      <c r="X762" s="2"/>
      <c r="AC762" s="2"/>
      <c r="AH762" s="2"/>
      <c r="AI762" s="2"/>
    </row>
    <row r="763" spans="1:35">
      <c r="A763" s="1" t="str">
        <f>_xlfn.LET(_xlpm.sep," : ",CONCATENATE(O763,_xlpm.sep,P763))</f>
        <v>~ibed~ : [aɪbd]</v>
      </c>
      <c r="B763" s="1">
        <f>_xlfn.LET(_xlpm.d,$G763,_xlpm.k,_xlfn.CONCAT(LEFT(TRIM(B$1),1),"*"),COUNTIF(_xlpm.d,_xlpm.k))</f>
        <v>0</v>
      </c>
      <c r="C763" s="1">
        <f>_xlfn.LET(_xlpm.d,$G763,_xlpm.k,_xlfn.CONCAT(LEFT(TRIM(C$1),1),"*"),COUNTIF(_xlpm.d,_xlpm.k))</f>
        <v>0</v>
      </c>
      <c r="D763" s="1">
        <f>_xlfn.LET(_xlpm.d,$G763,_xlpm.k,_xlfn.CONCAT(LEFT(TRIM(D$1),1),"*"),COUNTIF(_xlpm.d,_xlpm.k))</f>
        <v>0</v>
      </c>
      <c r="E763" s="1">
        <f>LOG(F763+1,10)</f>
        <v>0.30102999566398114</v>
      </c>
      <c r="F763" s="7">
        <v>1</v>
      </c>
      <c r="G763" s="9" t="s">
        <v>393</v>
      </c>
      <c r="H763" s="4">
        <f>F763/freq.sum.r6e</f>
        <v>7.9668578712555765E-5</v>
      </c>
      <c r="I763" s="4" t="str">
        <f>_xlfn.LET(_xlpm.sep,":",_xlpm.w,$G763,LEFT(_xlpm.w,FIND(_xlpm.sep,_xlpm.w)-1))</f>
        <v>aɪbd</v>
      </c>
      <c r="J763" s="4" t="str">
        <f>_xlfn.LET(_xlpm.sep,":",_xlpm.w,$G763,RIGHT(_xlpm.w,LEN(_xlpm.w)-FIND(_xlpm.sep,_xlpm.w)))</f>
        <v>ibed</v>
      </c>
      <c r="K763" s="10">
        <f>_xlfn.LET(_xlpm.w,I763,LEN(_xlpm.w))</f>
        <v>4</v>
      </c>
      <c r="L763" s="10">
        <f>_xlfn.LET(_xlpm.w,J763,LEN(_xlpm.w))</f>
        <v>4</v>
      </c>
      <c r="M763" s="10">
        <f>_xlfn.LET(_xlpm.a,K763,_xlpm.b,L763,MAX(_xlpm.a,_xlpm.b))</f>
        <v>4</v>
      </c>
      <c r="N763" s="10">
        <f>_xlfn.LET(_xlpm.d,(K763,L763),MAX(_xlpm.d)-MIN(_xlpm.d))</f>
        <v>0</v>
      </c>
      <c r="O763" s="1" t="str">
        <f>_xlfn.LET(_xlpm.sep,":",_xlpm.w,$G763,_xlfn.CONCAT("~",RIGHT(_xlpm.w,LEN(_xlpm.w)-FIND(_xlpm.sep,_xlpm.w)),"~"))</f>
        <v>~ibed~</v>
      </c>
      <c r="P763" s="1" t="str">
        <f>_xlfn.LET(_xlpm.sep,":",_xlpm.w,$G763,_xlfn.CONCAT("[",LEFT(_xlpm.w,FIND(_xlpm.sep,_xlpm.w)-1),"]"))</f>
        <v>[aɪbd]</v>
      </c>
      <c r="Q763" s="14" cm="1">
        <f t="array" ref="Q763">SUM(_xlfn._xlws.FILTER($H$2:$H$2300,_xlfn.MAP($O$2:$O$2300,_xlfn.LAMBDA(_xlpm.x,_xlpm.x=$O763))))</f>
        <v>7.9668578712555765E-5</v>
      </c>
      <c r="R763" s="14">
        <f>$H763/Q763</f>
        <v>1</v>
      </c>
      <c r="S763" s="14" cm="1">
        <f t="array" ref="S763">SUM(_xlfn._xlws.FILTER($H$2:$H$2300,_xlfn.MAP($P$2:$P$2300,_xlfn.LAMBDA(_xlpm.x,_xlpm.x=$P763))))</f>
        <v>7.9668578712555765E-5</v>
      </c>
      <c r="T763" s="14">
        <f>$H763/S763</f>
        <v>1</v>
      </c>
      <c r="U763" s="14">
        <f>_xlfn.LET(_xlpm.freq,F763,_xlpm.size,M763+1,_xlpm.F,V763,LOG(1+_xlpm.freq)*LOG(1+_xlpm.size)*_xlpm.F)</f>
        <v>0.2342468675289098</v>
      </c>
      <c r="V763" s="14">
        <f>_xlfn.LET(_xlpm.a,T763,_xlpm.b,R763,2*_xlpm.a*_xlpm.b/(_xlpm.a+_xlpm.b))</f>
        <v>1</v>
      </c>
      <c r="W763" s="14">
        <f>_xlfn.LET(_xlpm.p,R763,_xlpm.q,T763,LOG(_xlpm.p/_xlpm.q))</f>
        <v>0</v>
      </c>
      <c r="X763" s="2"/>
      <c r="AC763" s="2"/>
      <c r="AH763" s="2"/>
      <c r="AI763" s="2"/>
    </row>
    <row r="764" spans="1:35">
      <c r="A764" s="1" t="str">
        <f>_xlfn.LET(_xlpm.sep," : ",CONCATENATE(O764,_xlpm.sep,P764))</f>
        <v>~ibes~ : [aɪbz]</v>
      </c>
      <c r="B764" s="1">
        <f>_xlfn.LET(_xlpm.d,$G764,_xlpm.k,_xlfn.CONCAT(LEFT(TRIM(B$1),1),"*"),COUNTIF(_xlpm.d,_xlpm.k))</f>
        <v>0</v>
      </c>
      <c r="C764" s="1">
        <f>_xlfn.LET(_xlpm.d,$G764,_xlpm.k,_xlfn.CONCAT(LEFT(TRIM(C$1),1),"*"),COUNTIF(_xlpm.d,_xlpm.k))</f>
        <v>0</v>
      </c>
      <c r="D764" s="1">
        <f>_xlfn.LET(_xlpm.d,$G764,_xlpm.k,_xlfn.CONCAT(LEFT(TRIM(D$1),1),"*"),COUNTIF(_xlpm.d,_xlpm.k))</f>
        <v>0</v>
      </c>
      <c r="E764" s="1">
        <f>LOG(F764+1,10)</f>
        <v>0.30102999566398114</v>
      </c>
      <c r="F764" s="7">
        <v>1</v>
      </c>
      <c r="G764" s="9" t="s">
        <v>394</v>
      </c>
      <c r="H764" s="4">
        <f>F764/freq.sum.r6e</f>
        <v>7.9668578712555765E-5</v>
      </c>
      <c r="I764" s="4" t="str">
        <f>_xlfn.LET(_xlpm.sep,":",_xlpm.w,$G764,LEFT(_xlpm.w,FIND(_xlpm.sep,_xlpm.w)-1))</f>
        <v>aɪbz</v>
      </c>
      <c r="J764" s="4" t="str">
        <f>_xlfn.LET(_xlpm.sep,":",_xlpm.w,$G764,RIGHT(_xlpm.w,LEN(_xlpm.w)-FIND(_xlpm.sep,_xlpm.w)))</f>
        <v>ibes</v>
      </c>
      <c r="K764" s="10">
        <f>_xlfn.LET(_xlpm.w,I764,LEN(_xlpm.w))</f>
        <v>4</v>
      </c>
      <c r="L764" s="10">
        <f>_xlfn.LET(_xlpm.w,J764,LEN(_xlpm.w))</f>
        <v>4</v>
      </c>
      <c r="M764" s="10">
        <f>_xlfn.LET(_xlpm.a,K764,_xlpm.b,L764,MAX(_xlpm.a,_xlpm.b))</f>
        <v>4</v>
      </c>
      <c r="N764" s="10">
        <f>_xlfn.LET(_xlpm.d,(K764,L764),MAX(_xlpm.d)-MIN(_xlpm.d))</f>
        <v>0</v>
      </c>
      <c r="O764" s="1" t="str">
        <f>_xlfn.LET(_xlpm.sep,":",_xlpm.w,$G764,_xlfn.CONCAT("~",RIGHT(_xlpm.w,LEN(_xlpm.w)-FIND(_xlpm.sep,_xlpm.w)),"~"))</f>
        <v>~ibes~</v>
      </c>
      <c r="P764" s="1" t="str">
        <f>_xlfn.LET(_xlpm.sep,":",_xlpm.w,$G764,_xlfn.CONCAT("[",LEFT(_xlpm.w,FIND(_xlpm.sep,_xlpm.w)-1),"]"))</f>
        <v>[aɪbz]</v>
      </c>
      <c r="Q764" s="14" cm="1">
        <f t="array" ref="Q764">SUM(_xlfn._xlws.FILTER($H$2:$H$2300,_xlfn.MAP($O$2:$O$2300,_xlfn.LAMBDA(_xlpm.x,_xlpm.x=$O764))))</f>
        <v>7.9668578712555765E-5</v>
      </c>
      <c r="R764" s="14">
        <f>$H764/Q764</f>
        <v>1</v>
      </c>
      <c r="S764" s="14" cm="1">
        <f t="array" ref="S764">SUM(_xlfn._xlws.FILTER($H$2:$H$2300,_xlfn.MAP($P$2:$P$2300,_xlfn.LAMBDA(_xlpm.x,_xlpm.x=$P764))))</f>
        <v>7.9668578712555765E-5</v>
      </c>
      <c r="T764" s="14">
        <f>$H764/S764</f>
        <v>1</v>
      </c>
      <c r="U764" s="14">
        <f>_xlfn.LET(_xlpm.freq,F764,_xlpm.size,M764+1,_xlpm.F,V764,LOG(1+_xlpm.freq)*LOG(1+_xlpm.size)*_xlpm.F)</f>
        <v>0.2342468675289098</v>
      </c>
      <c r="V764" s="14">
        <f>_xlfn.LET(_xlpm.a,T764,_xlpm.b,R764,2*_xlpm.a*_xlpm.b/(_xlpm.a+_xlpm.b))</f>
        <v>1</v>
      </c>
      <c r="W764" s="14">
        <f>_xlfn.LET(_xlpm.p,R764,_xlpm.q,T764,LOG(_xlpm.p/_xlpm.q))</f>
        <v>0</v>
      </c>
      <c r="X764" s="2"/>
      <c r="AC764" s="2"/>
      <c r="AH764" s="2"/>
      <c r="AI764" s="2"/>
    </row>
    <row r="765" spans="1:35">
      <c r="A765" s="1" t="str">
        <f>_xlfn.LET(_xlpm.sep," : ",CONCATENATE(O765,_xlpm.sep,P765))</f>
        <v>~ibr~ : [aɪbɹ]</v>
      </c>
      <c r="B765" s="1">
        <f>_xlfn.LET(_xlpm.d,$G765,_xlpm.k,_xlfn.CONCAT(LEFT(TRIM(B$1),1),"*"),COUNTIF(_xlpm.d,_xlpm.k))</f>
        <v>0</v>
      </c>
      <c r="C765" s="1">
        <f>_xlfn.LET(_xlpm.d,$G765,_xlpm.k,_xlfn.CONCAT(LEFT(TRIM(C$1),1),"*"),COUNTIF(_xlpm.d,_xlpm.k))</f>
        <v>0</v>
      </c>
      <c r="D765" s="1">
        <f>_xlfn.LET(_xlpm.d,$G765,_xlpm.k,_xlfn.CONCAT(LEFT(TRIM(D$1),1),"*"),COUNTIF(_xlpm.d,_xlpm.k))</f>
        <v>0</v>
      </c>
      <c r="E765" s="1">
        <f>LOG(F765+1,10)</f>
        <v>0.47712125471966244</v>
      </c>
      <c r="F765" s="7">
        <v>2</v>
      </c>
      <c r="G765" s="9" t="s">
        <v>395</v>
      </c>
      <c r="H765" s="4">
        <f>F765/freq.sum.r6e</f>
        <v>1.5933715742511153E-4</v>
      </c>
      <c r="I765" s="1" t="str">
        <f>_xlfn.LET(_xlpm.sep,":",_xlpm.w,$G765,LEFT(_xlpm.w,FIND(_xlpm.sep,_xlpm.w)-1))</f>
        <v>aɪbɹ</v>
      </c>
      <c r="J765" s="1" t="str">
        <f>_xlfn.LET(_xlpm.sep,":",_xlpm.w,$G765,RIGHT(_xlpm.w,LEN(_xlpm.w)-FIND(_xlpm.sep,_xlpm.w)))</f>
        <v>ibr</v>
      </c>
      <c r="K765" s="10">
        <f>_xlfn.LET(_xlpm.w,I765,LEN(_xlpm.w))</f>
        <v>4</v>
      </c>
      <c r="L765" s="10">
        <f>_xlfn.LET(_xlpm.w,J765,LEN(_xlpm.w))</f>
        <v>3</v>
      </c>
      <c r="M765" s="10">
        <f>_xlfn.LET(_xlpm.a,K765,_xlpm.b,L765,MAX(_xlpm.a,_xlpm.b))</f>
        <v>4</v>
      </c>
      <c r="N765" s="10">
        <f>_xlfn.LET(_xlpm.d,(K765,L765),MAX(_xlpm.d)-MIN(_xlpm.d))</f>
        <v>1</v>
      </c>
      <c r="O765" s="1" t="str">
        <f>_xlfn.LET(_xlpm.sep,":",_xlpm.w,$G765,_xlfn.CONCAT("~",RIGHT(_xlpm.w,LEN(_xlpm.w)-FIND(_xlpm.sep,_xlpm.w)),"~"))</f>
        <v>~ibr~</v>
      </c>
      <c r="P765" s="1" t="str">
        <f>_xlfn.LET(_xlpm.sep,":",_xlpm.w,$G765,_xlfn.CONCAT("[",LEFT(_xlpm.w,FIND(_xlpm.sep,_xlpm.w)-1),"]"))</f>
        <v>[aɪbɹ]</v>
      </c>
      <c r="Q765" s="14" cm="1">
        <f t="array" ref="Q765">SUM(_xlfn._xlws.FILTER($H$2:$H$2302,_xlfn.MAP($O$2:$O$2302,_xlfn.LAMBDA(_xlpm.x,_xlpm.x=$O765))))</f>
        <v>1.5933715742511153E-4</v>
      </c>
      <c r="R765" s="14">
        <f>$H765/Q765</f>
        <v>1</v>
      </c>
      <c r="S765" s="14" cm="1">
        <f t="array" ref="S765">SUM(_xlfn._xlws.FILTER($H$2:$H$2302,_xlfn.MAP($P$2:$P$2302,_xlfn.LAMBDA(_xlpm.x,_xlpm.x=$P765))))</f>
        <v>1.5933715742511153E-4</v>
      </c>
      <c r="T765" s="14">
        <f>$H765/S765</f>
        <v>1</v>
      </c>
      <c r="U765" s="14">
        <f>_xlfn.LET(_xlpm.freq,F765,_xlpm.size,M765+1,_xlpm.F,V765,LOG(1+_xlpm.freq)*LOG(1+_xlpm.size)*_xlpm.F)</f>
        <v>0.37127250094471825</v>
      </c>
      <c r="V765" s="14">
        <f>_xlfn.LET(_xlpm.a,T765,_xlpm.b,R765,2*_xlpm.a*_xlpm.b/(_xlpm.a+_xlpm.b))</f>
        <v>1</v>
      </c>
      <c r="W765" s="14">
        <f>_xlfn.LET(_xlpm.p,R765,_xlpm.q,T765,LOG(_xlpm.p/_xlpm.q))</f>
        <v>0</v>
      </c>
      <c r="X765" s="2"/>
      <c r="AC765" s="2"/>
      <c r="AH765" s="2"/>
      <c r="AI765" s="2"/>
    </row>
    <row r="766" spans="1:35">
      <c r="A766" s="1" t="str">
        <f>_xlfn.LET(_xlpm.sep," : ",CONCATENATE(O766,_xlpm.sep,P766))</f>
        <v>~agged~ : [æɡd]</v>
      </c>
      <c r="B766" s="1">
        <f>_xlfn.LET(_xlpm.d,$G766,_xlpm.k,_xlfn.CONCAT(LEFT(TRIM(B$1),1),"*"),COUNTIF(_xlpm.d,_xlpm.k))</f>
        <v>0</v>
      </c>
      <c r="C766" s="1">
        <f>_xlfn.LET(_xlpm.d,$G766,_xlpm.k,_xlfn.CONCAT(LEFT(TRIM(C$1),1),"*"),COUNTIF(_xlpm.d,_xlpm.k))</f>
        <v>0</v>
      </c>
      <c r="D766" s="1">
        <f>_xlfn.LET(_xlpm.d,$G766,_xlpm.k,_xlfn.CONCAT(LEFT(TRIM(D$1),1),"*"),COUNTIF(_xlpm.d,_xlpm.k))</f>
        <v>0</v>
      </c>
      <c r="E766" s="1">
        <f>LOG(F766+1,10)</f>
        <v>0.30102999566398114</v>
      </c>
      <c r="F766" s="7">
        <v>1</v>
      </c>
      <c r="G766" s="9" t="s">
        <v>396</v>
      </c>
      <c r="H766" s="4">
        <f>F766/freq.sum.r6e</f>
        <v>7.9668578712555765E-5</v>
      </c>
      <c r="I766" s="1" t="str">
        <f>_xlfn.LET(_xlpm.sep,":",_xlpm.w,$G766,LEFT(_xlpm.w,FIND(_xlpm.sep,_xlpm.w)-1))</f>
        <v>æɡd</v>
      </c>
      <c r="J766" s="1" t="str">
        <f>_xlfn.LET(_xlpm.sep,":",_xlpm.w,$G766,RIGHT(_xlpm.w,LEN(_xlpm.w)-FIND(_xlpm.sep,_xlpm.w)))</f>
        <v>agged</v>
      </c>
      <c r="K766" s="10">
        <f>_xlfn.LET(_xlpm.w,I766,LEN(_xlpm.w))</f>
        <v>3</v>
      </c>
      <c r="L766" s="10">
        <f>_xlfn.LET(_xlpm.w,J766,LEN(_xlpm.w))</f>
        <v>5</v>
      </c>
      <c r="M766" s="10">
        <f>_xlfn.LET(_xlpm.a,K766,_xlpm.b,L766,MAX(_xlpm.a,_xlpm.b))</f>
        <v>5</v>
      </c>
      <c r="N766" s="10">
        <f>_xlfn.LET(_xlpm.d,(K766,L766),MAX(_xlpm.d)-MIN(_xlpm.d))</f>
        <v>2</v>
      </c>
      <c r="O766" s="1" t="str">
        <f>_xlfn.LET(_xlpm.sep,":",_xlpm.w,$G766,_xlfn.CONCAT("~",RIGHT(_xlpm.w,LEN(_xlpm.w)-FIND(_xlpm.sep,_xlpm.w)),"~"))</f>
        <v>~agged~</v>
      </c>
      <c r="P766" s="1" t="str">
        <f>_xlfn.LET(_xlpm.sep,":",_xlpm.w,$G766,_xlfn.CONCAT("[",LEFT(_xlpm.w,FIND(_xlpm.sep,_xlpm.w)-1),"]"))</f>
        <v>[æɡd]</v>
      </c>
      <c r="Q766" s="14" cm="1">
        <f t="array" ref="Q766">SUM(_xlfn._xlws.FILTER($H$2:$H$2302,_xlfn.MAP($O$2:$O$2302,_xlfn.LAMBDA(_xlpm.x,_xlpm.x=$O766))))</f>
        <v>7.9668578712555765E-5</v>
      </c>
      <c r="R766" s="14">
        <f>$H766/Q766</f>
        <v>1</v>
      </c>
      <c r="S766" s="14" cm="1">
        <f t="array" ref="S766">SUM(_xlfn._xlws.FILTER($H$2:$H$2302,_xlfn.MAP($P$2:$P$2302,_xlfn.LAMBDA(_xlpm.x,_xlpm.x=$P766))))</f>
        <v>7.9668578712555765E-5</v>
      </c>
      <c r="T766" s="14">
        <f>$H766/S766</f>
        <v>1</v>
      </c>
      <c r="U766" s="14">
        <f>_xlfn.LET(_xlpm.freq,F766,_xlpm.size,M766+1,_xlpm.F,V766,LOG(1+_xlpm.freq)*LOG(1+_xlpm.size)*_xlpm.F)</f>
        <v>0.25439985932113074</v>
      </c>
      <c r="V766" s="14">
        <f>_xlfn.LET(_xlpm.a,T766,_xlpm.b,R766,2*_xlpm.a*_xlpm.b/(_xlpm.a+_xlpm.b))</f>
        <v>1</v>
      </c>
      <c r="W766" s="14">
        <f>_xlfn.LET(_xlpm.p,R766,_xlpm.q,T766,LOG(_xlpm.p/_xlpm.q))</f>
        <v>0</v>
      </c>
      <c r="X766" s="2"/>
      <c r="AC766" s="2"/>
      <c r="AH766" s="2"/>
      <c r="AI766" s="2"/>
    </row>
    <row r="767" spans="1:35">
      <c r="A767" s="1" t="str">
        <f>_xlfn.LET(_xlpm.sep," : ",CONCATENATE(O767,_xlpm.sep,P767))</f>
        <v>~idle~ : [aɪdl]</v>
      </c>
      <c r="B767" s="1">
        <f>_xlfn.LET(_xlpm.d,$G767,_xlpm.k,_xlfn.CONCAT(LEFT(TRIM(B$1),1),"*"),COUNTIF(_xlpm.d,_xlpm.k))</f>
        <v>0</v>
      </c>
      <c r="C767" s="1">
        <f>_xlfn.LET(_xlpm.d,$G767,_xlpm.k,_xlfn.CONCAT(LEFT(TRIM(C$1),1),"*"),COUNTIF(_xlpm.d,_xlpm.k))</f>
        <v>0</v>
      </c>
      <c r="D767" s="1">
        <f>_xlfn.LET(_xlpm.d,$G767,_xlpm.k,_xlfn.CONCAT(LEFT(TRIM(D$1),1),"*"),COUNTIF(_xlpm.d,_xlpm.k))</f>
        <v>0</v>
      </c>
      <c r="E767" s="1">
        <f>LOG(F767+1,10)</f>
        <v>0.30102999566398114</v>
      </c>
      <c r="F767" s="7">
        <v>1</v>
      </c>
      <c r="G767" s="9" t="s">
        <v>403</v>
      </c>
      <c r="H767" s="4">
        <f>F767/freq.sum.r6e</f>
        <v>7.9668578712555765E-5</v>
      </c>
      <c r="I767" s="4" t="str">
        <f>_xlfn.LET(_xlpm.sep,":",_xlpm.w,$G767,LEFT(_xlpm.w,FIND(_xlpm.sep,_xlpm.w)-1))</f>
        <v>aɪdl</v>
      </c>
      <c r="J767" s="4" t="str">
        <f>_xlfn.LET(_xlpm.sep,":",_xlpm.w,$G767,RIGHT(_xlpm.w,LEN(_xlpm.w)-FIND(_xlpm.sep,_xlpm.w)))</f>
        <v>idle</v>
      </c>
      <c r="K767" s="10">
        <f>_xlfn.LET(_xlpm.w,I767,LEN(_xlpm.w))</f>
        <v>4</v>
      </c>
      <c r="L767" s="10">
        <f>_xlfn.LET(_xlpm.w,J767,LEN(_xlpm.w))</f>
        <v>4</v>
      </c>
      <c r="M767" s="10">
        <f>_xlfn.LET(_xlpm.a,K767,_xlpm.b,L767,MAX(_xlpm.a,_xlpm.b))</f>
        <v>4</v>
      </c>
      <c r="N767" s="10">
        <f>_xlfn.LET(_xlpm.d,(K767,L767),MAX(_xlpm.d)-MIN(_xlpm.d))</f>
        <v>0</v>
      </c>
      <c r="O767" s="1" t="str">
        <f>_xlfn.LET(_xlpm.sep,":",_xlpm.w,$G767,_xlfn.CONCAT("~",RIGHT(_xlpm.w,LEN(_xlpm.w)-FIND(_xlpm.sep,_xlpm.w)),"~"))</f>
        <v>~idle~</v>
      </c>
      <c r="P767" s="1" t="str">
        <f>_xlfn.LET(_xlpm.sep,":",_xlpm.w,$G767,_xlfn.CONCAT("[",LEFT(_xlpm.w,FIND(_xlpm.sep,_xlpm.w)-1),"]"))</f>
        <v>[aɪdl]</v>
      </c>
      <c r="Q767" s="14" cm="1">
        <f t="array" ref="Q767">SUM(_xlfn._xlws.FILTER($H$2:$H$2300,_xlfn.MAP($O$2:$O$2300,_xlfn.LAMBDA(_xlpm.x,_xlpm.x=$O767))))</f>
        <v>7.9668578712555765E-5</v>
      </c>
      <c r="R767" s="14">
        <f>$H767/Q767</f>
        <v>1</v>
      </c>
      <c r="S767" s="14" cm="1">
        <f t="array" ref="S767">SUM(_xlfn._xlws.FILTER($H$2:$H$2300,_xlfn.MAP($P$2:$P$2300,_xlfn.LAMBDA(_xlpm.x,_xlpm.x=$P767))))</f>
        <v>7.9668578712555765E-5</v>
      </c>
      <c r="T767" s="14">
        <f>$H767/S767</f>
        <v>1</v>
      </c>
      <c r="U767" s="14">
        <f>_xlfn.LET(_xlpm.freq,F767,_xlpm.size,M767+1,_xlpm.F,V767,LOG(1+_xlpm.freq)*LOG(1+_xlpm.size)*_xlpm.F)</f>
        <v>0.2342468675289098</v>
      </c>
      <c r="V767" s="14">
        <f>_xlfn.LET(_xlpm.a,T767,_xlpm.b,R767,2*_xlpm.a*_xlpm.b/(_xlpm.a+_xlpm.b))</f>
        <v>1</v>
      </c>
      <c r="W767" s="14">
        <f>_xlfn.LET(_xlpm.p,R767,_xlpm.q,T767,LOG(_xlpm.p/_xlpm.q))</f>
        <v>0</v>
      </c>
      <c r="X767" s="2"/>
      <c r="AC767" s="2"/>
      <c r="AH767" s="2"/>
      <c r="AI767" s="2"/>
    </row>
    <row r="768" spans="1:35">
      <c r="A768" s="1" t="str">
        <f>_xlfn.LET(_xlpm.sep," : ",CONCATENATE(O768,_xlpm.sep,P768))</f>
        <v>~iden~ : [aɪdn]</v>
      </c>
      <c r="B768" s="1">
        <f>_xlfn.LET(_xlpm.d,$G768,_xlpm.k,_xlfn.CONCAT(LEFT(TRIM(B$1),1),"*"),COUNTIF(_xlpm.d,_xlpm.k))</f>
        <v>0</v>
      </c>
      <c r="C768" s="1">
        <f>_xlfn.LET(_xlpm.d,$G768,_xlpm.k,_xlfn.CONCAT(LEFT(TRIM(C$1),1),"*"),COUNTIF(_xlpm.d,_xlpm.k))</f>
        <v>0</v>
      </c>
      <c r="D768" s="1">
        <f>_xlfn.LET(_xlpm.d,$G768,_xlpm.k,_xlfn.CONCAT(LEFT(TRIM(D$1),1),"*"),COUNTIF(_xlpm.d,_xlpm.k))</f>
        <v>0</v>
      </c>
      <c r="E768" s="1">
        <f>LOG(F768+1,10)</f>
        <v>0.30102999566398114</v>
      </c>
      <c r="F768" s="7">
        <v>1</v>
      </c>
      <c r="G768" s="9" t="s">
        <v>404</v>
      </c>
      <c r="H768" s="4">
        <f>F768/freq.sum.r6e</f>
        <v>7.9668578712555765E-5</v>
      </c>
      <c r="I768" s="1" t="str">
        <f>_xlfn.LET(_xlpm.sep,":",_xlpm.w,$G768,LEFT(_xlpm.w,FIND(_xlpm.sep,_xlpm.w)-1))</f>
        <v>aɪdn</v>
      </c>
      <c r="J768" s="1" t="str">
        <f>_xlfn.LET(_xlpm.sep,":",_xlpm.w,$G768,RIGHT(_xlpm.w,LEN(_xlpm.w)-FIND(_xlpm.sep,_xlpm.w)))</f>
        <v>iden</v>
      </c>
      <c r="K768" s="10">
        <f>_xlfn.LET(_xlpm.w,I768,LEN(_xlpm.w))</f>
        <v>4</v>
      </c>
      <c r="L768" s="10">
        <f>_xlfn.LET(_xlpm.w,J768,LEN(_xlpm.w))</f>
        <v>4</v>
      </c>
      <c r="M768" s="10">
        <f>_xlfn.LET(_xlpm.a,K768,_xlpm.b,L768,MAX(_xlpm.a,_xlpm.b))</f>
        <v>4</v>
      </c>
      <c r="N768" s="10">
        <f>_xlfn.LET(_xlpm.d,(K768,L768),MAX(_xlpm.d)-MIN(_xlpm.d))</f>
        <v>0</v>
      </c>
      <c r="O768" s="1" t="str">
        <f>_xlfn.LET(_xlpm.sep,":",_xlpm.w,$G768,_xlfn.CONCAT("~",RIGHT(_xlpm.w,LEN(_xlpm.w)-FIND(_xlpm.sep,_xlpm.w)),"~"))</f>
        <v>~iden~</v>
      </c>
      <c r="P768" s="1" t="str">
        <f>_xlfn.LET(_xlpm.sep,":",_xlpm.w,$G768,_xlfn.CONCAT("[",LEFT(_xlpm.w,FIND(_xlpm.sep,_xlpm.w)-1),"]"))</f>
        <v>[aɪdn]</v>
      </c>
      <c r="Q768" s="14" cm="1">
        <f t="array" ref="Q768">SUM(_xlfn._xlws.FILTER($H$2:$H$2300,_xlfn.MAP($O$2:$O$2300,_xlfn.LAMBDA(_xlpm.x,_xlpm.x=$O768))))</f>
        <v>7.9668578712555765E-5</v>
      </c>
      <c r="R768" s="14">
        <f>$H768/Q768</f>
        <v>1</v>
      </c>
      <c r="S768" s="14" cm="1">
        <f t="array" ref="S768">SUM(_xlfn._xlws.FILTER($H$2:$H$2300,_xlfn.MAP($P$2:$P$2300,_xlfn.LAMBDA(_xlpm.x,_xlpm.x=$P768))))</f>
        <v>7.9668578712555765E-5</v>
      </c>
      <c r="T768" s="14">
        <f>$H768/S768</f>
        <v>1</v>
      </c>
      <c r="U768" s="14">
        <f>_xlfn.LET(_xlpm.freq,F768,_xlpm.size,M768+1,_xlpm.F,V768,LOG(1+_xlpm.freq)*LOG(1+_xlpm.size)*_xlpm.F)</f>
        <v>0.2342468675289098</v>
      </c>
      <c r="V768" s="14">
        <f>_xlfn.LET(_xlpm.a,T768,_xlpm.b,R768,2*_xlpm.a*_xlpm.b/(_xlpm.a+_xlpm.b))</f>
        <v>1</v>
      </c>
      <c r="W768" s="14">
        <f>_xlfn.LET(_xlpm.p,R768,_xlpm.q,T768,LOG(_xlpm.p/_xlpm.q))</f>
        <v>0</v>
      </c>
      <c r="X768" s="2"/>
      <c r="AC768" s="2"/>
      <c r="AH768" s="2"/>
      <c r="AI768" s="2"/>
    </row>
    <row r="769" spans="1:35">
      <c r="A769" s="1" t="str">
        <f>_xlfn.LET(_xlpm.sep," : ",CONCATENATE(O769,_xlpm.sep,P769))</f>
        <v>~ides~ : [aɪdz]</v>
      </c>
      <c r="B769" s="1">
        <f>_xlfn.LET(_xlpm.d,$G769,_xlpm.k,_xlfn.CONCAT(LEFT(TRIM(B$1),1),"*"),COUNTIF(_xlpm.d,_xlpm.k))</f>
        <v>0</v>
      </c>
      <c r="C769" s="1">
        <f>_xlfn.LET(_xlpm.d,$G769,_xlpm.k,_xlfn.CONCAT(LEFT(TRIM(C$1),1),"*"),COUNTIF(_xlpm.d,_xlpm.k))</f>
        <v>0</v>
      </c>
      <c r="D769" s="1">
        <f>_xlfn.LET(_xlpm.d,$G769,_xlpm.k,_xlfn.CONCAT(LEFT(TRIM(D$1),1),"*"),COUNTIF(_xlpm.d,_xlpm.k))</f>
        <v>0</v>
      </c>
      <c r="E769" s="1">
        <f>LOG(F769+1,10)</f>
        <v>0.47712125471966244</v>
      </c>
      <c r="F769" s="7">
        <v>2</v>
      </c>
      <c r="G769" s="9" t="s">
        <v>405</v>
      </c>
      <c r="H769" s="4">
        <f>F769/freq.sum.r6e</f>
        <v>1.5933715742511153E-4</v>
      </c>
      <c r="I769" s="1" t="str">
        <f>_xlfn.LET(_xlpm.sep,":",_xlpm.w,$G769,LEFT(_xlpm.w,FIND(_xlpm.sep,_xlpm.w)-1))</f>
        <v>aɪdz</v>
      </c>
      <c r="J769" s="1" t="str">
        <f>_xlfn.LET(_xlpm.sep,":",_xlpm.w,$G769,RIGHT(_xlpm.w,LEN(_xlpm.w)-FIND(_xlpm.sep,_xlpm.w)))</f>
        <v>ides</v>
      </c>
      <c r="K769" s="10">
        <f>_xlfn.LET(_xlpm.w,I769,LEN(_xlpm.w))</f>
        <v>4</v>
      </c>
      <c r="L769" s="10">
        <f>_xlfn.LET(_xlpm.w,J769,LEN(_xlpm.w))</f>
        <v>4</v>
      </c>
      <c r="M769" s="10">
        <f>_xlfn.LET(_xlpm.a,K769,_xlpm.b,L769,MAX(_xlpm.a,_xlpm.b))</f>
        <v>4</v>
      </c>
      <c r="N769" s="10">
        <f>_xlfn.LET(_xlpm.d,(K769,L769),MAX(_xlpm.d)-MIN(_xlpm.d))</f>
        <v>0</v>
      </c>
      <c r="O769" s="1" t="str">
        <f>_xlfn.LET(_xlpm.sep,":",_xlpm.w,$G769,_xlfn.CONCAT("~",RIGHT(_xlpm.w,LEN(_xlpm.w)-FIND(_xlpm.sep,_xlpm.w)),"~"))</f>
        <v>~ides~</v>
      </c>
      <c r="P769" s="1" t="str">
        <f>_xlfn.LET(_xlpm.sep,":",_xlpm.w,$G769,_xlfn.CONCAT("[",LEFT(_xlpm.w,FIND(_xlpm.sep,_xlpm.w)-1),"]"))</f>
        <v>[aɪdz]</v>
      </c>
      <c r="Q769" s="14" cm="1">
        <f t="array" ref="Q769">SUM(_xlfn._xlws.FILTER($H$2:$H$2302,_xlfn.MAP($O$2:$O$2302,_xlfn.LAMBDA(_xlpm.x,_xlpm.x=$O769))))</f>
        <v>1.5933715742511153E-4</v>
      </c>
      <c r="R769" s="14">
        <f>$H769/Q769</f>
        <v>1</v>
      </c>
      <c r="S769" s="14" cm="1">
        <f t="array" ref="S769">SUM(_xlfn._xlws.FILTER($H$2:$H$2302,_xlfn.MAP($P$2:$P$2302,_xlfn.LAMBDA(_xlpm.x,_xlpm.x=$P769))))</f>
        <v>1.5933715742511153E-4</v>
      </c>
      <c r="T769" s="14">
        <f>$H769/S769</f>
        <v>1</v>
      </c>
      <c r="U769" s="14">
        <f>_xlfn.LET(_xlpm.freq,F769,_xlpm.size,M769+1,_xlpm.F,V769,LOG(1+_xlpm.freq)*LOG(1+_xlpm.size)*_xlpm.F)</f>
        <v>0.37127250094471825</v>
      </c>
      <c r="V769" s="14">
        <f>_xlfn.LET(_xlpm.a,T769,_xlpm.b,R769,2*_xlpm.a*_xlpm.b/(_xlpm.a+_xlpm.b))</f>
        <v>1</v>
      </c>
      <c r="W769" s="14">
        <f>_xlfn.LET(_xlpm.p,R769,_xlpm.q,T769,LOG(_xlpm.p/_xlpm.q))</f>
        <v>0</v>
      </c>
      <c r="X769" s="2"/>
      <c r="AC769" s="2"/>
      <c r="AH769" s="2"/>
      <c r="AI769" s="2"/>
    </row>
    <row r="770" spans="1:35">
      <c r="A770" s="1" t="str">
        <f>_xlfn.LET(_xlpm.sep," : ",CONCATENATE(O770,_xlpm.sep,P770))</f>
        <v>~ydr~ : [aɪdɹ]</v>
      </c>
      <c r="B770" s="1">
        <f>_xlfn.LET(_xlpm.d,$G770,_xlpm.k,_xlfn.CONCAT(LEFT(TRIM(B$1),1),"*"),COUNTIF(_xlpm.d,_xlpm.k))</f>
        <v>0</v>
      </c>
      <c r="C770" s="1">
        <f>_xlfn.LET(_xlpm.d,$G770,_xlpm.k,_xlfn.CONCAT(LEFT(TRIM(C$1),1),"*"),COUNTIF(_xlpm.d,_xlpm.k))</f>
        <v>0</v>
      </c>
      <c r="D770" s="1">
        <f>_xlfn.LET(_xlpm.d,$G770,_xlpm.k,_xlfn.CONCAT(LEFT(TRIM(D$1),1),"*"),COUNTIF(_xlpm.d,_xlpm.k))</f>
        <v>0</v>
      </c>
      <c r="E770" s="1">
        <f>LOG(F770+1,10)</f>
        <v>0.30102999566398114</v>
      </c>
      <c r="F770" s="7">
        <v>1</v>
      </c>
      <c r="G770" s="9" t="s">
        <v>2228</v>
      </c>
      <c r="H770" s="4">
        <f>F770/freq.sum.r6e</f>
        <v>7.9668578712555765E-5</v>
      </c>
      <c r="I770" s="1" t="str">
        <f>_xlfn.LET(_xlpm.sep,":",_xlpm.w,$G770,LEFT(_xlpm.w,FIND(_xlpm.sep,_xlpm.w)-1))</f>
        <v>aɪdɹ</v>
      </c>
      <c r="J770" s="1" t="str">
        <f>_xlfn.LET(_xlpm.sep,":",_xlpm.w,$G770,RIGHT(_xlpm.w,LEN(_xlpm.w)-FIND(_xlpm.sep,_xlpm.w)))</f>
        <v>ydr</v>
      </c>
      <c r="K770" s="10">
        <f>_xlfn.LET(_xlpm.w,I770,LEN(_xlpm.w))</f>
        <v>4</v>
      </c>
      <c r="L770" s="10">
        <f>_xlfn.LET(_xlpm.w,J770,LEN(_xlpm.w))</f>
        <v>3</v>
      </c>
      <c r="M770" s="10">
        <f>_xlfn.LET(_xlpm.a,K770,_xlpm.b,L770,MAX(_xlpm.a,_xlpm.b))</f>
        <v>4</v>
      </c>
      <c r="N770" s="10">
        <f>_xlfn.LET(_xlpm.d,(K770,L770),MAX(_xlpm.d)-MIN(_xlpm.d))</f>
        <v>1</v>
      </c>
      <c r="O770" s="1" t="str">
        <f>_xlfn.LET(_xlpm.sep,":",_xlpm.w,$G770,_xlfn.CONCAT("~",RIGHT(_xlpm.w,LEN(_xlpm.w)-FIND(_xlpm.sep,_xlpm.w)),"~"))</f>
        <v>~ydr~</v>
      </c>
      <c r="P770" s="1" t="str">
        <f>_xlfn.LET(_xlpm.sep,":",_xlpm.w,$G770,_xlfn.CONCAT("[",LEFT(_xlpm.w,FIND(_xlpm.sep,_xlpm.w)-1),"]"))</f>
        <v>[aɪdɹ]</v>
      </c>
      <c r="Q770" s="14" cm="1">
        <f t="array" ref="Q770">SUM(_xlfn._xlws.FILTER($H$2:$H$2300,_xlfn.MAP($O$2:$O$2300,_xlfn.LAMBDA(_xlpm.x,_xlpm.x=$O770))))</f>
        <v>7.9668578712555765E-5</v>
      </c>
      <c r="R770" s="14">
        <f>$H770/Q770</f>
        <v>1</v>
      </c>
      <c r="S770" s="14" cm="1">
        <f t="array" ref="S770">SUM(_xlfn._xlws.FILTER($H$2:$H$2300,_xlfn.MAP($P$2:$P$2300,_xlfn.LAMBDA(_xlpm.x,_xlpm.x=$P770))))</f>
        <v>7.9668578712555765E-5</v>
      </c>
      <c r="T770" s="14">
        <f>$H770/S770</f>
        <v>1</v>
      </c>
      <c r="U770" s="14">
        <f>_xlfn.LET(_xlpm.freq,F770,_xlpm.size,M770+1,_xlpm.F,V770,LOG(1+_xlpm.freq)*LOG(1+_xlpm.size)*_xlpm.F)</f>
        <v>0.2342468675289098</v>
      </c>
      <c r="V770" s="14">
        <f>_xlfn.LET(_xlpm.a,T770,_xlpm.b,R770,2*_xlpm.a*_xlpm.b/(_xlpm.a+_xlpm.b))</f>
        <v>1</v>
      </c>
      <c r="W770" s="14">
        <f>_xlfn.LET(_xlpm.p,R770,_xlpm.q,T770,LOG(_xlpm.p/_xlpm.q))</f>
        <v>0</v>
      </c>
      <c r="X770" s="2"/>
      <c r="AC770" s="2"/>
      <c r="AH770" s="2"/>
      <c r="AI770" s="2"/>
    </row>
    <row r="771" spans="1:35">
      <c r="A771" s="1" t="str">
        <f>_xlfn.LET(_xlpm.sep," : ",CONCATENATE(O771,_xlpm.sep,P771))</f>
        <v>~ife~ : [aɪf]</v>
      </c>
      <c r="B771" s="1">
        <f>_xlfn.LET(_xlpm.d,$G771,_xlpm.k,_xlfn.CONCAT(LEFT(TRIM(B$1),1),"*"),COUNTIF(_xlpm.d,_xlpm.k))</f>
        <v>0</v>
      </c>
      <c r="C771" s="1">
        <f>_xlfn.LET(_xlpm.d,$G771,_xlpm.k,_xlfn.CONCAT(LEFT(TRIM(C$1),1),"*"),COUNTIF(_xlpm.d,_xlpm.k))</f>
        <v>0</v>
      </c>
      <c r="D771" s="1">
        <f>_xlfn.LET(_xlpm.d,$G771,_xlpm.k,_xlfn.CONCAT(LEFT(TRIM(D$1),1),"*"),COUNTIF(_xlpm.d,_xlpm.k))</f>
        <v>0</v>
      </c>
      <c r="E771" s="1">
        <f>LOG(F771+1,10)</f>
        <v>0.60205999132796229</v>
      </c>
      <c r="F771" s="7">
        <v>3</v>
      </c>
      <c r="G771" s="9" t="s">
        <v>406</v>
      </c>
      <c r="H771" s="4">
        <f>F771/freq.sum.r6e</f>
        <v>2.390057361376673E-4</v>
      </c>
      <c r="I771" s="4" t="str">
        <f>_xlfn.LET(_xlpm.sep,":",_xlpm.w,$G771,LEFT(_xlpm.w,FIND(_xlpm.sep,_xlpm.w)-1))</f>
        <v>aɪf</v>
      </c>
      <c r="J771" s="4" t="str">
        <f>_xlfn.LET(_xlpm.sep,":",_xlpm.w,$G771,RIGHT(_xlpm.w,LEN(_xlpm.w)-FIND(_xlpm.sep,_xlpm.w)))</f>
        <v>ife</v>
      </c>
      <c r="K771" s="10">
        <f>_xlfn.LET(_xlpm.w,I771,LEN(_xlpm.w))</f>
        <v>3</v>
      </c>
      <c r="L771" s="10">
        <f>_xlfn.LET(_xlpm.w,J771,LEN(_xlpm.w))</f>
        <v>3</v>
      </c>
      <c r="M771" s="10">
        <f>_xlfn.LET(_xlpm.a,K771,_xlpm.b,L771,MAX(_xlpm.a,_xlpm.b))</f>
        <v>3</v>
      </c>
      <c r="N771" s="10">
        <f>_xlfn.LET(_xlpm.d,(K771,L771),MAX(_xlpm.d)-MIN(_xlpm.d))</f>
        <v>0</v>
      </c>
      <c r="O771" s="1" t="str">
        <f>_xlfn.LET(_xlpm.sep,":",_xlpm.w,$G771,_xlfn.CONCAT("~",RIGHT(_xlpm.w,LEN(_xlpm.w)-FIND(_xlpm.sep,_xlpm.w)),"~"))</f>
        <v>~ife~</v>
      </c>
      <c r="P771" s="1" t="str">
        <f>_xlfn.LET(_xlpm.sep,":",_xlpm.w,$G771,_xlfn.CONCAT("[",LEFT(_xlpm.w,FIND(_xlpm.sep,_xlpm.w)-1),"]"))</f>
        <v>[aɪf]</v>
      </c>
      <c r="Q771" s="14" cm="1">
        <f t="array" ref="Q771">SUM(_xlfn._xlws.FILTER($H$2:$H$2300,_xlfn.MAP($O$2:$O$2300,_xlfn.LAMBDA(_xlpm.x,_xlpm.x=$O771))))</f>
        <v>2.390057361376673E-4</v>
      </c>
      <c r="R771" s="14">
        <f>$H771/Q771</f>
        <v>1</v>
      </c>
      <c r="S771" s="14" cm="1">
        <f t="array" ref="S771">SUM(_xlfn._xlws.FILTER($H$2:$H$2300,_xlfn.MAP($P$2:$P$2300,_xlfn.LAMBDA(_xlpm.x,_xlpm.x=$P771))))</f>
        <v>2.390057361376673E-4</v>
      </c>
      <c r="T771" s="14">
        <f>$H771/S771</f>
        <v>1</v>
      </c>
      <c r="U771" s="14">
        <f>_xlfn.LET(_xlpm.freq,F771,_xlpm.size,M771+1,_xlpm.F,V771,LOG(1+_xlpm.freq)*LOG(1+_xlpm.size)*_xlpm.F)</f>
        <v>0.42082187474904936</v>
      </c>
      <c r="V771" s="14">
        <f>_xlfn.LET(_xlpm.a,T771,_xlpm.b,R771,2*_xlpm.a*_xlpm.b/(_xlpm.a+_xlpm.b))</f>
        <v>1</v>
      </c>
      <c r="W771" s="14">
        <f>_xlfn.LET(_xlpm.p,R771,_xlpm.q,T771,LOG(_xlpm.p/_xlpm.q))</f>
        <v>0</v>
      </c>
      <c r="X771" s="2"/>
      <c r="AC771" s="2"/>
      <c r="AH771" s="2"/>
      <c r="AI771" s="2"/>
    </row>
    <row r="772" spans="1:35">
      <c r="A772" s="1" t="str">
        <f>_xlfn.LET(_xlpm.sep," : ",CONCATENATE(O772,_xlpm.sep,P772))</f>
        <v>~ikel~ : [aɪkl]</v>
      </c>
      <c r="B772" s="1">
        <f>_xlfn.LET(_xlpm.d,$G772,_xlpm.k,_xlfn.CONCAT(LEFT(TRIM(B$1),1),"*"),COUNTIF(_xlpm.d,_xlpm.k))</f>
        <v>0</v>
      </c>
      <c r="C772" s="1">
        <f>_xlfn.LET(_xlpm.d,$G772,_xlpm.k,_xlfn.CONCAT(LEFT(TRIM(C$1),1),"*"),COUNTIF(_xlpm.d,_xlpm.k))</f>
        <v>0</v>
      </c>
      <c r="D772" s="1">
        <f>_xlfn.LET(_xlpm.d,$G772,_xlpm.k,_xlfn.CONCAT(LEFT(TRIM(D$1),1),"*"),COUNTIF(_xlpm.d,_xlpm.k))</f>
        <v>0</v>
      </c>
      <c r="E772" s="1">
        <f>LOG(F772+1,10)</f>
        <v>0.30102999566398114</v>
      </c>
      <c r="F772" s="7">
        <v>1</v>
      </c>
      <c r="G772" s="9" t="s">
        <v>416</v>
      </c>
      <c r="H772" s="4">
        <f>F772/freq.sum.r6e</f>
        <v>7.9668578712555765E-5</v>
      </c>
      <c r="I772" s="4" t="str">
        <f>_xlfn.LET(_xlpm.sep,":",_xlpm.w,$G772,LEFT(_xlpm.w,FIND(_xlpm.sep,_xlpm.w)-1))</f>
        <v>aɪkl</v>
      </c>
      <c r="J772" s="4" t="str">
        <f>_xlfn.LET(_xlpm.sep,":",_xlpm.w,$G772,RIGHT(_xlpm.w,LEN(_xlpm.w)-FIND(_xlpm.sep,_xlpm.w)))</f>
        <v>ikel</v>
      </c>
      <c r="K772" s="10">
        <f>_xlfn.LET(_xlpm.w,I772,LEN(_xlpm.w))</f>
        <v>4</v>
      </c>
      <c r="L772" s="10">
        <f>_xlfn.LET(_xlpm.w,J772,LEN(_xlpm.w))</f>
        <v>4</v>
      </c>
      <c r="M772" s="10">
        <f>_xlfn.LET(_xlpm.a,K772,_xlpm.b,L772,MAX(_xlpm.a,_xlpm.b))</f>
        <v>4</v>
      </c>
      <c r="N772" s="10">
        <f>_xlfn.LET(_xlpm.d,(K772,L772),MAX(_xlpm.d)-MIN(_xlpm.d))</f>
        <v>0</v>
      </c>
      <c r="O772" s="1" t="str">
        <f>_xlfn.LET(_xlpm.sep,":",_xlpm.w,$G772,_xlfn.CONCAT("~",RIGHT(_xlpm.w,LEN(_xlpm.w)-FIND(_xlpm.sep,_xlpm.w)),"~"))</f>
        <v>~ikel~</v>
      </c>
      <c r="P772" s="1" t="str">
        <f>_xlfn.LET(_xlpm.sep,":",_xlpm.w,$G772,_xlfn.CONCAT("[",LEFT(_xlpm.w,FIND(_xlpm.sep,_xlpm.w)-1),"]"))</f>
        <v>[aɪkl]</v>
      </c>
      <c r="Q772" s="14" cm="1">
        <f t="array" ref="Q772">SUM(_xlfn._xlws.FILTER($H$2:$H$2300,_xlfn.MAP($O$2:$O$2300,_xlfn.LAMBDA(_xlpm.x,_xlpm.x=$O772))))</f>
        <v>7.9668578712555765E-5</v>
      </c>
      <c r="R772" s="14">
        <f>$H772/Q772</f>
        <v>1</v>
      </c>
      <c r="S772" s="14" cm="1">
        <f t="array" ref="S772">SUM(_xlfn._xlws.FILTER($H$2:$H$2300,_xlfn.MAP($P$2:$P$2300,_xlfn.LAMBDA(_xlpm.x,_xlpm.x=$P772))))</f>
        <v>7.9668578712555765E-5</v>
      </c>
      <c r="T772" s="14">
        <f>$H772/S772</f>
        <v>1</v>
      </c>
      <c r="U772" s="14">
        <f>_xlfn.LET(_xlpm.freq,F772,_xlpm.size,M772+1,_xlpm.F,V772,LOG(1+_xlpm.freq)*LOG(1+_xlpm.size)*_xlpm.F)</f>
        <v>0.2342468675289098</v>
      </c>
      <c r="V772" s="14">
        <f>_xlfn.LET(_xlpm.a,T772,_xlpm.b,R772,2*_xlpm.a*_xlpm.b/(_xlpm.a+_xlpm.b))</f>
        <v>1</v>
      </c>
      <c r="W772" s="14">
        <f>_xlfn.LET(_xlpm.p,R772,_xlpm.q,T772,LOG(_xlpm.p/_xlpm.q))</f>
        <v>0</v>
      </c>
      <c r="X772" s="2"/>
      <c r="AC772" s="2"/>
      <c r="AH772" s="2"/>
      <c r="AI772" s="2"/>
    </row>
    <row r="773" spans="1:35">
      <c r="A773" s="1" t="str">
        <f>_xlfn.LET(_xlpm.sep," : ",CONCATENATE(O773,_xlpm.sep,P773))</f>
        <v>~anks~ : [æŋks]</v>
      </c>
      <c r="B773" s="1">
        <f>_xlfn.LET(_xlpm.d,$G773,_xlpm.k,_xlfn.CONCAT(LEFT(TRIM(B$1),1),"*"),COUNTIF(_xlpm.d,_xlpm.k))</f>
        <v>0</v>
      </c>
      <c r="C773" s="1">
        <f>_xlfn.LET(_xlpm.d,$G773,_xlpm.k,_xlfn.CONCAT(LEFT(TRIM(C$1),1),"*"),COUNTIF(_xlpm.d,_xlpm.k))</f>
        <v>0</v>
      </c>
      <c r="D773" s="1">
        <f>_xlfn.LET(_xlpm.d,$G773,_xlpm.k,_xlfn.CONCAT(LEFT(TRIM(D$1),1),"*"),COUNTIF(_xlpm.d,_xlpm.k))</f>
        <v>0</v>
      </c>
      <c r="E773" s="1">
        <f>LOG(F773+1,10)</f>
        <v>0.30102999566398114</v>
      </c>
      <c r="F773" s="7">
        <v>1</v>
      </c>
      <c r="G773" s="9" t="s">
        <v>417</v>
      </c>
      <c r="H773" s="4">
        <f>F773/freq.sum.r6e</f>
        <v>7.9668578712555765E-5</v>
      </c>
      <c r="I773" s="4" t="str">
        <f>_xlfn.LET(_xlpm.sep,":",_xlpm.w,$G773,LEFT(_xlpm.w,FIND(_xlpm.sep,_xlpm.w)-1))</f>
        <v>æŋks</v>
      </c>
      <c r="J773" s="4" t="str">
        <f>_xlfn.LET(_xlpm.sep,":",_xlpm.w,$G773,RIGHT(_xlpm.w,LEN(_xlpm.w)-FIND(_xlpm.sep,_xlpm.w)))</f>
        <v>anks</v>
      </c>
      <c r="K773" s="10">
        <f>_xlfn.LET(_xlpm.w,I773,LEN(_xlpm.w))</f>
        <v>4</v>
      </c>
      <c r="L773" s="10">
        <f>_xlfn.LET(_xlpm.w,J773,LEN(_xlpm.w))</f>
        <v>4</v>
      </c>
      <c r="M773" s="10">
        <f>_xlfn.LET(_xlpm.a,K773,_xlpm.b,L773,MAX(_xlpm.a,_xlpm.b))</f>
        <v>4</v>
      </c>
      <c r="N773" s="10">
        <f>_xlfn.LET(_xlpm.d,(K773,L773),MAX(_xlpm.d)-MIN(_xlpm.d))</f>
        <v>0</v>
      </c>
      <c r="O773" s="1" t="str">
        <f>_xlfn.LET(_xlpm.sep,":",_xlpm.w,$G773,_xlfn.CONCAT("~",RIGHT(_xlpm.w,LEN(_xlpm.w)-FIND(_xlpm.sep,_xlpm.w)),"~"))</f>
        <v>~anks~</v>
      </c>
      <c r="P773" s="1" t="str">
        <f>_xlfn.LET(_xlpm.sep,":",_xlpm.w,$G773,_xlfn.CONCAT("[",LEFT(_xlpm.w,FIND(_xlpm.sep,_xlpm.w)-1),"]"))</f>
        <v>[æŋks]</v>
      </c>
      <c r="Q773" s="14" cm="1">
        <f t="array" ref="Q773">SUM(_xlfn._xlws.FILTER($H$2:$H$2300,_xlfn.MAP($O$2:$O$2300,_xlfn.LAMBDA(_xlpm.x,_xlpm.x=$O773))))</f>
        <v>7.9668578712555765E-5</v>
      </c>
      <c r="R773" s="14">
        <f>$H773/Q773</f>
        <v>1</v>
      </c>
      <c r="S773" s="14" cm="1">
        <f t="array" ref="S773">SUM(_xlfn._xlws.FILTER($H$2:$H$2300,_xlfn.MAP($P$2:$P$2300,_xlfn.LAMBDA(_xlpm.x,_xlpm.x=$P773))))</f>
        <v>7.9668578712555765E-5</v>
      </c>
      <c r="T773" s="14">
        <f>$H773/S773</f>
        <v>1</v>
      </c>
      <c r="U773" s="14">
        <f>_xlfn.LET(_xlpm.freq,F773,_xlpm.size,M773+1,_xlpm.F,V773,LOG(1+_xlpm.freq)*LOG(1+_xlpm.size)*_xlpm.F)</f>
        <v>0.2342468675289098</v>
      </c>
      <c r="V773" s="14">
        <f>_xlfn.LET(_xlpm.a,T773,_xlpm.b,R773,2*_xlpm.a*_xlpm.b/(_xlpm.a+_xlpm.b))</f>
        <v>1</v>
      </c>
      <c r="W773" s="14">
        <f>_xlfn.LET(_xlpm.p,R773,_xlpm.q,T773,LOG(_xlpm.p/_xlpm.q))</f>
        <v>0</v>
      </c>
      <c r="X773" s="2"/>
      <c r="AC773" s="2"/>
      <c r="AH773" s="2"/>
      <c r="AI773" s="2"/>
    </row>
    <row r="774" spans="1:35">
      <c r="A774" s="1" t="str">
        <f>_xlfn.LET(_xlpm.sep," : ",CONCATENATE(O774,_xlpm.sep,P774))</f>
        <v>~anx~ : [æŋkʃ]</v>
      </c>
      <c r="B774" s="1">
        <f>_xlfn.LET(_xlpm.d,$G774,_xlpm.k,_xlfn.CONCAT(LEFT(TRIM(B$1),1),"*"),COUNTIF(_xlpm.d,_xlpm.k))</f>
        <v>0</v>
      </c>
      <c r="C774" s="1">
        <f>_xlfn.LET(_xlpm.d,$G774,_xlpm.k,_xlfn.CONCAT(LEFT(TRIM(C$1),1),"*"),COUNTIF(_xlpm.d,_xlpm.k))</f>
        <v>0</v>
      </c>
      <c r="D774" s="1">
        <f>_xlfn.LET(_xlpm.d,$G774,_xlpm.k,_xlfn.CONCAT(LEFT(TRIM(D$1),1),"*"),COUNTIF(_xlpm.d,_xlpm.k))</f>
        <v>0</v>
      </c>
      <c r="E774" s="1">
        <f>LOG(F774+1,10)</f>
        <v>0.30102999566398114</v>
      </c>
      <c r="F774" s="7">
        <v>1</v>
      </c>
      <c r="G774" s="9" t="s">
        <v>419</v>
      </c>
      <c r="H774" s="4">
        <f>F774/freq.sum.r6e</f>
        <v>7.9668578712555765E-5</v>
      </c>
      <c r="I774" s="1" t="str">
        <f>_xlfn.LET(_xlpm.sep,":",_xlpm.w,$G774,LEFT(_xlpm.w,FIND(_xlpm.sep,_xlpm.w)-1))</f>
        <v>æŋkʃ</v>
      </c>
      <c r="J774" s="1" t="str">
        <f>_xlfn.LET(_xlpm.sep,":",_xlpm.w,$G774,RIGHT(_xlpm.w,LEN(_xlpm.w)-FIND(_xlpm.sep,_xlpm.w)))</f>
        <v>anx</v>
      </c>
      <c r="K774" s="10">
        <f>_xlfn.LET(_xlpm.w,I774,LEN(_xlpm.w))</f>
        <v>4</v>
      </c>
      <c r="L774" s="10">
        <f>_xlfn.LET(_xlpm.w,J774,LEN(_xlpm.w))</f>
        <v>3</v>
      </c>
      <c r="M774" s="10">
        <f>_xlfn.LET(_xlpm.a,K774,_xlpm.b,L774,MAX(_xlpm.a,_xlpm.b))</f>
        <v>4</v>
      </c>
      <c r="N774" s="10">
        <f>_xlfn.LET(_xlpm.d,(K774,L774),MAX(_xlpm.d)-MIN(_xlpm.d))</f>
        <v>1</v>
      </c>
      <c r="O774" s="1" t="str">
        <f>_xlfn.LET(_xlpm.sep,":",_xlpm.w,$G774,_xlfn.CONCAT("~",RIGHT(_xlpm.w,LEN(_xlpm.w)-FIND(_xlpm.sep,_xlpm.w)),"~"))</f>
        <v>~anx~</v>
      </c>
      <c r="P774" s="1" t="str">
        <f>_xlfn.LET(_xlpm.sep,":",_xlpm.w,$G774,_xlfn.CONCAT("[",LEFT(_xlpm.w,FIND(_xlpm.sep,_xlpm.w)-1),"]"))</f>
        <v>[æŋkʃ]</v>
      </c>
      <c r="Q774" s="14" cm="1">
        <f t="array" ref="Q774">SUM(_xlfn._xlws.FILTER($H$2:$H$2302,_xlfn.MAP($O$2:$O$2302,_xlfn.LAMBDA(_xlpm.x,_xlpm.x=$O774))))</f>
        <v>1.5933715742511153E-4</v>
      </c>
      <c r="R774" s="14">
        <f>$H774/Q774</f>
        <v>0.5</v>
      </c>
      <c r="S774" s="14" cm="1">
        <f t="array" ref="S774">SUM(_xlfn._xlws.FILTER($H$2:$H$2302,_xlfn.MAP($P$2:$P$2302,_xlfn.LAMBDA(_xlpm.x,_xlpm.x=$P774))))</f>
        <v>1.5933715742511153E-4</v>
      </c>
      <c r="T774" s="14">
        <f>$H774/S774</f>
        <v>0.5</v>
      </c>
      <c r="U774" s="14">
        <f>_xlfn.LET(_xlpm.freq,F774,_xlpm.size,M774+1,_xlpm.F,V774,LOG(1+_xlpm.freq)*LOG(1+_xlpm.size)*_xlpm.F)</f>
        <v>0.1171234337644549</v>
      </c>
      <c r="V774" s="14">
        <f>_xlfn.LET(_xlpm.a,T774,_xlpm.b,R774,2*_xlpm.a*_xlpm.b/(_xlpm.a+_xlpm.b))</f>
        <v>0.5</v>
      </c>
      <c r="W774" s="14">
        <f>_xlfn.LET(_xlpm.p,R774,_xlpm.q,T774,LOG(_xlpm.p/_xlpm.q))</f>
        <v>0</v>
      </c>
      <c r="X774" s="2"/>
      <c r="AC774" s="2"/>
      <c r="AH774" s="2"/>
      <c r="AI774" s="2"/>
    </row>
    <row r="775" spans="1:35">
      <c r="A775" s="1" t="str">
        <f>_xlfn.LET(_xlpm.sep," : ",CONCATENATE(O775,_xlpm.sep,P775))</f>
        <v>~icr~ : [aɪkɹ]</v>
      </c>
      <c r="B775" s="1">
        <f>_xlfn.LET(_xlpm.d,$G775,_xlpm.k,_xlfn.CONCAT(LEFT(TRIM(B$1),1),"*"),COUNTIF(_xlpm.d,_xlpm.k))</f>
        <v>0</v>
      </c>
      <c r="C775" s="1">
        <f>_xlfn.LET(_xlpm.d,$G775,_xlpm.k,_xlfn.CONCAT(LEFT(TRIM(C$1),1),"*"),COUNTIF(_xlpm.d,_xlpm.k))</f>
        <v>0</v>
      </c>
      <c r="D775" s="1">
        <f>_xlfn.LET(_xlpm.d,$G775,_xlpm.k,_xlfn.CONCAT(LEFT(TRIM(D$1),1),"*"),COUNTIF(_xlpm.d,_xlpm.k))</f>
        <v>0</v>
      </c>
      <c r="E775" s="1">
        <f>LOG(F775+1,10)</f>
        <v>0.60205999132796229</v>
      </c>
      <c r="F775" s="7">
        <v>3</v>
      </c>
      <c r="G775" s="9" t="s">
        <v>420</v>
      </c>
      <c r="H775" s="4">
        <f>F775/freq.sum.r6e</f>
        <v>2.390057361376673E-4</v>
      </c>
      <c r="I775" s="1" t="str">
        <f>_xlfn.LET(_xlpm.sep,":",_xlpm.w,$G775,LEFT(_xlpm.w,FIND(_xlpm.sep,_xlpm.w)-1))</f>
        <v>aɪkɹ</v>
      </c>
      <c r="J775" s="1" t="str">
        <f>_xlfn.LET(_xlpm.sep,":",_xlpm.w,$G775,RIGHT(_xlpm.w,LEN(_xlpm.w)-FIND(_xlpm.sep,_xlpm.w)))</f>
        <v>icr</v>
      </c>
      <c r="K775" s="10">
        <f>_xlfn.LET(_xlpm.w,I775,LEN(_xlpm.w))</f>
        <v>4</v>
      </c>
      <c r="L775" s="10">
        <f>_xlfn.LET(_xlpm.w,J775,LEN(_xlpm.w))</f>
        <v>3</v>
      </c>
      <c r="M775" s="10">
        <f>_xlfn.LET(_xlpm.a,K775,_xlpm.b,L775,MAX(_xlpm.a,_xlpm.b))</f>
        <v>4</v>
      </c>
      <c r="N775" s="10">
        <f>_xlfn.LET(_xlpm.d,(K775,L775),MAX(_xlpm.d)-MIN(_xlpm.d))</f>
        <v>1</v>
      </c>
      <c r="O775" s="1" t="str">
        <f>_xlfn.LET(_xlpm.sep,":",_xlpm.w,$G775,_xlfn.CONCAT("~",RIGHT(_xlpm.w,LEN(_xlpm.w)-FIND(_xlpm.sep,_xlpm.w)),"~"))</f>
        <v>~icr~</v>
      </c>
      <c r="P775" s="1" t="str">
        <f>_xlfn.LET(_xlpm.sep,":",_xlpm.w,$G775,_xlfn.CONCAT("[",LEFT(_xlpm.w,FIND(_xlpm.sep,_xlpm.w)-1),"]"))</f>
        <v>[aɪkɹ]</v>
      </c>
      <c r="Q775" s="14" cm="1">
        <f t="array" ref="Q775">SUM(_xlfn._xlws.FILTER($H$2:$H$2302,_xlfn.MAP($O$2:$O$2302,_xlfn.LAMBDA(_xlpm.x,_xlpm.x=$O775))))</f>
        <v>2.390057361376673E-4</v>
      </c>
      <c r="R775" s="14">
        <f>$H775/Q775</f>
        <v>1</v>
      </c>
      <c r="S775" s="14" cm="1">
        <f t="array" ref="S775">SUM(_xlfn._xlws.FILTER($H$2:$H$2302,_xlfn.MAP($P$2:$P$2302,_xlfn.LAMBDA(_xlpm.x,_xlpm.x=$P775))))</f>
        <v>2.390057361376673E-4</v>
      </c>
      <c r="T775" s="14">
        <f>$H775/S775</f>
        <v>1</v>
      </c>
      <c r="U775" s="14">
        <f>_xlfn.LET(_xlpm.freq,F775,_xlpm.size,M775+1,_xlpm.F,V775,LOG(1+_xlpm.freq)*LOG(1+_xlpm.size)*_xlpm.F)</f>
        <v>0.4684937350578196</v>
      </c>
      <c r="V775" s="14">
        <f>_xlfn.LET(_xlpm.a,T775,_xlpm.b,R775,2*_xlpm.a*_xlpm.b/(_xlpm.a+_xlpm.b))</f>
        <v>1</v>
      </c>
      <c r="W775" s="14">
        <f>_xlfn.LET(_xlpm.p,R775,_xlpm.q,T775,LOG(_xlpm.p/_xlpm.q))</f>
        <v>0</v>
      </c>
      <c r="X775" s="2"/>
      <c r="AC775" s="2"/>
      <c r="AH775" s="2"/>
      <c r="AI775" s="2"/>
    </row>
    <row r="776" spans="1:35">
      <c r="A776" s="1" t="str">
        <f>_xlfn.LET(_xlpm.sep," : ",CONCATENATE(O776,_xlpm.sep,P776))</f>
        <v>~ashl~ : [æʃl]</v>
      </c>
      <c r="B776" s="1">
        <f>_xlfn.LET(_xlpm.d,$G776,_xlpm.k,_xlfn.CONCAT(LEFT(TRIM(B$1),1),"*"),COUNTIF(_xlpm.d,_xlpm.k))</f>
        <v>0</v>
      </c>
      <c r="C776" s="1">
        <f>_xlfn.LET(_xlpm.d,$G776,_xlpm.k,_xlfn.CONCAT(LEFT(TRIM(C$1),1),"*"),COUNTIF(_xlpm.d,_xlpm.k))</f>
        <v>0</v>
      </c>
      <c r="D776" s="1">
        <f>_xlfn.LET(_xlpm.d,$G776,_xlpm.k,_xlfn.CONCAT(LEFT(TRIM(D$1),1),"*"),COUNTIF(_xlpm.d,_xlpm.k))</f>
        <v>0</v>
      </c>
      <c r="E776" s="1">
        <f>LOG(F776+1,10)</f>
        <v>0.30102999566398114</v>
      </c>
      <c r="F776" s="7">
        <v>1</v>
      </c>
      <c r="G776" s="9" t="s">
        <v>421</v>
      </c>
      <c r="H776" s="4">
        <f>F776/freq.sum.r6e</f>
        <v>7.9668578712555765E-5</v>
      </c>
      <c r="I776" s="1" t="str">
        <f>_xlfn.LET(_xlpm.sep,":",_xlpm.w,$G776,LEFT(_xlpm.w,FIND(_xlpm.sep,_xlpm.w)-1))</f>
        <v>æʃl</v>
      </c>
      <c r="J776" s="1" t="str">
        <f>_xlfn.LET(_xlpm.sep,":",_xlpm.w,$G776,RIGHT(_xlpm.w,LEN(_xlpm.w)-FIND(_xlpm.sep,_xlpm.w)))</f>
        <v>ashl</v>
      </c>
      <c r="K776" s="10">
        <f>_xlfn.LET(_xlpm.w,I776,LEN(_xlpm.w))</f>
        <v>3</v>
      </c>
      <c r="L776" s="10">
        <f>_xlfn.LET(_xlpm.w,J776,LEN(_xlpm.w))</f>
        <v>4</v>
      </c>
      <c r="M776" s="10">
        <f>_xlfn.LET(_xlpm.a,K776,_xlpm.b,L776,MAX(_xlpm.a,_xlpm.b))</f>
        <v>4</v>
      </c>
      <c r="N776" s="10">
        <f>_xlfn.LET(_xlpm.d,(K776,L776),MAX(_xlpm.d)-MIN(_xlpm.d))</f>
        <v>1</v>
      </c>
      <c r="O776" s="1" t="str">
        <f>_xlfn.LET(_xlpm.sep,":",_xlpm.w,$G776,_xlfn.CONCAT("~",RIGHT(_xlpm.w,LEN(_xlpm.w)-FIND(_xlpm.sep,_xlpm.w)),"~"))</f>
        <v>~ashl~</v>
      </c>
      <c r="P776" s="1" t="str">
        <f>_xlfn.LET(_xlpm.sep,":",_xlpm.w,$G776,_xlfn.CONCAT("[",LEFT(_xlpm.w,FIND(_xlpm.sep,_xlpm.w)-1),"]"))</f>
        <v>[æʃl]</v>
      </c>
      <c r="Q776" s="14" cm="1">
        <f t="array" ref="Q776">SUM(_xlfn._xlws.FILTER($H$2:$H$2302,_xlfn.MAP($O$2:$O$2302,_xlfn.LAMBDA(_xlpm.x,_xlpm.x=$O776))))</f>
        <v>7.9668578712555765E-5</v>
      </c>
      <c r="R776" s="14">
        <f>$H776/Q776</f>
        <v>1</v>
      </c>
      <c r="S776" s="14" cm="1">
        <f t="array" ref="S776">SUM(_xlfn._xlws.FILTER($H$2:$H$2302,_xlfn.MAP($P$2:$P$2302,_xlfn.LAMBDA(_xlpm.x,_xlpm.x=$P776))))</f>
        <v>7.9668578712555765E-5</v>
      </c>
      <c r="T776" s="14">
        <f>$H776/S776</f>
        <v>1</v>
      </c>
      <c r="U776" s="14">
        <f>_xlfn.LET(_xlpm.freq,F776,_xlpm.size,M776+1,_xlpm.F,V776,LOG(1+_xlpm.freq)*LOG(1+_xlpm.size)*_xlpm.F)</f>
        <v>0.2342468675289098</v>
      </c>
      <c r="V776" s="14">
        <f>_xlfn.LET(_xlpm.a,T776,_xlpm.b,R776,2*_xlpm.a*_xlpm.b/(_xlpm.a+_xlpm.b))</f>
        <v>1</v>
      </c>
      <c r="W776" s="14">
        <f>_xlfn.LET(_xlpm.p,R776,_xlpm.q,T776,LOG(_xlpm.p/_xlpm.q))</f>
        <v>0</v>
      </c>
      <c r="X776" s="2"/>
      <c r="AC776" s="2"/>
      <c r="AH776" s="2"/>
      <c r="AI776" s="2"/>
    </row>
    <row r="777" spans="1:35">
      <c r="A777" s="1" t="str">
        <f>_xlfn.LET(_xlpm.sep," : ",CONCATENATE(O777,_xlpm.sep,P777))</f>
        <v>~ild~ : [aɪld]</v>
      </c>
      <c r="B777" s="1">
        <f>_xlfn.LET(_xlpm.d,$G777,_xlpm.k,_xlfn.CONCAT(LEFT(TRIM(B$1),1),"*"),COUNTIF(_xlpm.d,_xlpm.k))</f>
        <v>0</v>
      </c>
      <c r="C777" s="1">
        <f>_xlfn.LET(_xlpm.d,$G777,_xlpm.k,_xlfn.CONCAT(LEFT(TRIM(C$1),1),"*"),COUNTIF(_xlpm.d,_xlpm.k))</f>
        <v>0</v>
      </c>
      <c r="D777" s="1">
        <f>_xlfn.LET(_xlpm.d,$G777,_xlpm.k,_xlfn.CONCAT(LEFT(TRIM(D$1),1),"*"),COUNTIF(_xlpm.d,_xlpm.k))</f>
        <v>0</v>
      </c>
      <c r="E777" s="1">
        <f>LOG(F777+1,10)</f>
        <v>0.69897000433601875</v>
      </c>
      <c r="F777" s="7">
        <v>4</v>
      </c>
      <c r="G777" s="9" t="s">
        <v>430</v>
      </c>
      <c r="H777" s="4">
        <f>F777/freq.sum.r6e</f>
        <v>3.1867431485022306E-4</v>
      </c>
      <c r="I777" s="1" t="str">
        <f>_xlfn.LET(_xlpm.sep,":",_xlpm.w,$G777,LEFT(_xlpm.w,FIND(_xlpm.sep,_xlpm.w)-1))</f>
        <v>aɪld</v>
      </c>
      <c r="J777" s="1" t="str">
        <f>_xlfn.LET(_xlpm.sep,":",_xlpm.w,$G777,RIGHT(_xlpm.w,LEN(_xlpm.w)-FIND(_xlpm.sep,_xlpm.w)))</f>
        <v>ild</v>
      </c>
      <c r="K777" s="10">
        <f>_xlfn.LET(_xlpm.w,I777,LEN(_xlpm.w))</f>
        <v>4</v>
      </c>
      <c r="L777" s="10">
        <f>_xlfn.LET(_xlpm.w,J777,LEN(_xlpm.w))</f>
        <v>3</v>
      </c>
      <c r="M777" s="10">
        <f>_xlfn.LET(_xlpm.a,K777,_xlpm.b,L777,MAX(_xlpm.a,_xlpm.b))</f>
        <v>4</v>
      </c>
      <c r="N777" s="10">
        <f>_xlfn.LET(_xlpm.d,(K777,L777),MAX(_xlpm.d)-MIN(_xlpm.d))</f>
        <v>1</v>
      </c>
      <c r="O777" s="1" t="str">
        <f>_xlfn.LET(_xlpm.sep,":",_xlpm.w,$G777,_xlfn.CONCAT("~",RIGHT(_xlpm.w,LEN(_xlpm.w)-FIND(_xlpm.sep,_xlpm.w)),"~"))</f>
        <v>~ild~</v>
      </c>
      <c r="P777" s="1" t="str">
        <f>_xlfn.LET(_xlpm.sep,":",_xlpm.w,$G777,_xlfn.CONCAT("[",LEFT(_xlpm.w,FIND(_xlpm.sep,_xlpm.w)-1),"]"))</f>
        <v>[aɪld]</v>
      </c>
      <c r="Q777" s="14" cm="1">
        <f t="array" ref="Q777">SUM(_xlfn._xlws.FILTER($H$2:$H$2302,_xlfn.MAP($O$2:$O$2302,_xlfn.LAMBDA(_xlpm.x,_xlpm.x=$O777))))</f>
        <v>3.1867431485022306E-4</v>
      </c>
      <c r="R777" s="14">
        <f>$H777/Q777</f>
        <v>1</v>
      </c>
      <c r="S777" s="14" cm="1">
        <f t="array" ref="S777">SUM(_xlfn._xlws.FILTER($H$2:$H$2302,_xlfn.MAP($P$2:$P$2302,_xlfn.LAMBDA(_xlpm.x,_xlpm.x=$P777))))</f>
        <v>3.1867431485022306E-4</v>
      </c>
      <c r="T777" s="14">
        <f>$H777/S777</f>
        <v>1</v>
      </c>
      <c r="U777" s="14">
        <f>_xlfn.LET(_xlpm.freq,F777,_xlpm.size,M777+1,_xlpm.F,V777,LOG(1+_xlpm.freq)*LOG(1+_xlpm.size)*_xlpm.F)</f>
        <v>0.54390438285473386</v>
      </c>
      <c r="V777" s="14">
        <f>_xlfn.LET(_xlpm.a,T777,_xlpm.b,R777,2*_xlpm.a*_xlpm.b/(_xlpm.a+_xlpm.b))</f>
        <v>1</v>
      </c>
      <c r="W777" s="14">
        <f>_xlfn.LET(_xlpm.p,R777,_xlpm.q,T777,LOG(_xlpm.p/_xlpm.q))</f>
        <v>0</v>
      </c>
      <c r="X777" s="2"/>
      <c r="AC777" s="2"/>
      <c r="AH777" s="2"/>
      <c r="AI777" s="2"/>
    </row>
    <row r="778" spans="1:35">
      <c r="A778" s="1" t="str">
        <f>_xlfn.LET(_xlpm.sep," : ",CONCATENATE(O778,_xlpm.sep,P778))</f>
        <v>~iles~ : [aɪlz]</v>
      </c>
      <c r="B778" s="1">
        <f>_xlfn.LET(_xlpm.d,$G778,_xlpm.k,_xlfn.CONCAT(LEFT(TRIM(B$1),1),"*"),COUNTIF(_xlpm.d,_xlpm.k))</f>
        <v>0</v>
      </c>
      <c r="C778" s="1">
        <f>_xlfn.LET(_xlpm.d,$G778,_xlpm.k,_xlfn.CONCAT(LEFT(TRIM(C$1),1),"*"),COUNTIF(_xlpm.d,_xlpm.k))</f>
        <v>0</v>
      </c>
      <c r="D778" s="1">
        <f>_xlfn.LET(_xlpm.d,$G778,_xlpm.k,_xlfn.CONCAT(LEFT(TRIM(D$1),1),"*"),COUNTIF(_xlpm.d,_xlpm.k))</f>
        <v>0</v>
      </c>
      <c r="E778" s="1">
        <f>LOG(F778+1,10)</f>
        <v>0.30102999566398114</v>
      </c>
      <c r="F778" s="7">
        <v>1</v>
      </c>
      <c r="G778" s="9" t="s">
        <v>431</v>
      </c>
      <c r="H778" s="4">
        <f>F778/freq.sum.r6e</f>
        <v>7.9668578712555765E-5</v>
      </c>
      <c r="I778" s="1" t="str">
        <f>_xlfn.LET(_xlpm.sep,":",_xlpm.w,$G778,LEFT(_xlpm.w,FIND(_xlpm.sep,_xlpm.w)-1))</f>
        <v>aɪlz</v>
      </c>
      <c r="J778" s="1" t="str">
        <f>_xlfn.LET(_xlpm.sep,":",_xlpm.w,$G778,RIGHT(_xlpm.w,LEN(_xlpm.w)-FIND(_xlpm.sep,_xlpm.w)))</f>
        <v>iles</v>
      </c>
      <c r="K778" s="10">
        <f>_xlfn.LET(_xlpm.w,I778,LEN(_xlpm.w))</f>
        <v>4</v>
      </c>
      <c r="L778" s="10">
        <f>_xlfn.LET(_xlpm.w,J778,LEN(_xlpm.w))</f>
        <v>4</v>
      </c>
      <c r="M778" s="10">
        <f>_xlfn.LET(_xlpm.a,K778,_xlpm.b,L778,MAX(_xlpm.a,_xlpm.b))</f>
        <v>4</v>
      </c>
      <c r="N778" s="10">
        <f>_xlfn.LET(_xlpm.d,(K778,L778),MAX(_xlpm.d)-MIN(_xlpm.d))</f>
        <v>0</v>
      </c>
      <c r="O778" s="1" t="str">
        <f>_xlfn.LET(_xlpm.sep,":",_xlpm.w,$G778,_xlfn.CONCAT("~",RIGHT(_xlpm.w,LEN(_xlpm.w)-FIND(_xlpm.sep,_xlpm.w)),"~"))</f>
        <v>~iles~</v>
      </c>
      <c r="P778" s="1" t="str">
        <f>_xlfn.LET(_xlpm.sep,":",_xlpm.w,$G778,_xlfn.CONCAT("[",LEFT(_xlpm.w,FIND(_xlpm.sep,_xlpm.w)-1),"]"))</f>
        <v>[aɪlz]</v>
      </c>
      <c r="Q778" s="14" cm="1">
        <f t="array" ref="Q778">SUM(_xlfn._xlws.FILTER($H$2:$H$2302,_xlfn.MAP($O$2:$O$2302,_xlfn.LAMBDA(_xlpm.x,_xlpm.x=$O778))))</f>
        <v>7.9668578712555765E-5</v>
      </c>
      <c r="R778" s="14">
        <f>$H778/Q778</f>
        <v>1</v>
      </c>
      <c r="S778" s="14" cm="1">
        <f t="array" ref="S778">SUM(_xlfn._xlws.FILTER($H$2:$H$2302,_xlfn.MAP($P$2:$P$2302,_xlfn.LAMBDA(_xlpm.x,_xlpm.x=$P778))))</f>
        <v>7.9668578712555765E-5</v>
      </c>
      <c r="T778" s="14">
        <f>$H778/S778</f>
        <v>1</v>
      </c>
      <c r="U778" s="14">
        <f>_xlfn.LET(_xlpm.freq,F778,_xlpm.size,M778+1,_xlpm.F,V778,LOG(1+_xlpm.freq)*LOG(1+_xlpm.size)*_xlpm.F)</f>
        <v>0.2342468675289098</v>
      </c>
      <c r="V778" s="14">
        <f>_xlfn.LET(_xlpm.a,T778,_xlpm.b,R778,2*_xlpm.a*_xlpm.b/(_xlpm.a+_xlpm.b))</f>
        <v>1</v>
      </c>
      <c r="W778" s="14">
        <f>_xlfn.LET(_xlpm.p,R778,_xlpm.q,T778,LOG(_xlpm.p/_xlpm.q))</f>
        <v>0</v>
      </c>
      <c r="X778" s="2"/>
      <c r="AC778" s="2"/>
      <c r="AH778" s="2"/>
      <c r="AI778" s="2"/>
    </row>
    <row r="779" spans="1:35">
      <c r="A779" s="1" t="str">
        <f>_xlfn.LET(_xlpm.sep," : ",CONCATENATE(O779,_xlpm.sep,P779))</f>
        <v>~imes~ : [aɪmz]</v>
      </c>
      <c r="B779" s="1">
        <f>_xlfn.LET(_xlpm.d,$G779,_xlpm.k,_xlfn.CONCAT(LEFT(TRIM(B$1),1),"*"),COUNTIF(_xlpm.d,_xlpm.k))</f>
        <v>0</v>
      </c>
      <c r="C779" s="1">
        <f>_xlfn.LET(_xlpm.d,$G779,_xlpm.k,_xlfn.CONCAT(LEFT(TRIM(C$1),1),"*"),COUNTIF(_xlpm.d,_xlpm.k))</f>
        <v>0</v>
      </c>
      <c r="D779" s="1">
        <f>_xlfn.LET(_xlpm.d,$G779,_xlpm.k,_xlfn.CONCAT(LEFT(TRIM(D$1),1),"*"),COUNTIF(_xlpm.d,_xlpm.k))</f>
        <v>0</v>
      </c>
      <c r="E779" s="1">
        <f>LOG(F779+1,10)</f>
        <v>0.47712125471966244</v>
      </c>
      <c r="F779" s="7">
        <v>2</v>
      </c>
      <c r="G779" s="9" t="s">
        <v>438</v>
      </c>
      <c r="H779" s="4">
        <f>F779/freq.sum.r6e</f>
        <v>1.5933715742511153E-4</v>
      </c>
      <c r="I779" s="4" t="str">
        <f>_xlfn.LET(_xlpm.sep,":",_xlpm.w,$G779,LEFT(_xlpm.w,FIND(_xlpm.sep,_xlpm.w)-1))</f>
        <v>aɪmz</v>
      </c>
      <c r="J779" s="4" t="str">
        <f>_xlfn.LET(_xlpm.sep,":",_xlpm.w,$G779,RIGHT(_xlpm.w,LEN(_xlpm.w)-FIND(_xlpm.sep,_xlpm.w)))</f>
        <v>imes</v>
      </c>
      <c r="K779" s="10">
        <f>_xlfn.LET(_xlpm.w,I779,LEN(_xlpm.w))</f>
        <v>4</v>
      </c>
      <c r="L779" s="10">
        <f>_xlfn.LET(_xlpm.w,J779,LEN(_xlpm.w))</f>
        <v>4</v>
      </c>
      <c r="M779" s="10">
        <f>_xlfn.LET(_xlpm.a,K779,_xlpm.b,L779,MAX(_xlpm.a,_xlpm.b))</f>
        <v>4</v>
      </c>
      <c r="N779" s="10">
        <f>_xlfn.LET(_xlpm.d,(K779,L779),MAX(_xlpm.d)-MIN(_xlpm.d))</f>
        <v>0</v>
      </c>
      <c r="O779" s="1" t="str">
        <f>_xlfn.LET(_xlpm.sep,":",_xlpm.w,$G779,_xlfn.CONCAT("~",RIGHT(_xlpm.w,LEN(_xlpm.w)-FIND(_xlpm.sep,_xlpm.w)),"~"))</f>
        <v>~imes~</v>
      </c>
      <c r="P779" s="1" t="str">
        <f>_xlfn.LET(_xlpm.sep,":",_xlpm.w,$G779,_xlfn.CONCAT("[",LEFT(_xlpm.w,FIND(_xlpm.sep,_xlpm.w)-1),"]"))</f>
        <v>[aɪmz]</v>
      </c>
      <c r="Q779" s="14" cm="1">
        <f t="array" ref="Q779">SUM(_xlfn._xlws.FILTER($H$2:$H$2300,_xlfn.MAP($O$2:$O$2300,_xlfn.LAMBDA(_xlpm.x,_xlpm.x=$O779))))</f>
        <v>1.5933715742511153E-4</v>
      </c>
      <c r="R779" s="14">
        <f>$H779/Q779</f>
        <v>1</v>
      </c>
      <c r="S779" s="14" cm="1">
        <f t="array" ref="S779">SUM(_xlfn._xlws.FILTER($H$2:$H$2300,_xlfn.MAP($P$2:$P$2300,_xlfn.LAMBDA(_xlpm.x,_xlpm.x=$P779))))</f>
        <v>1.5933715742511153E-4</v>
      </c>
      <c r="T779" s="14">
        <f>$H779/S779</f>
        <v>1</v>
      </c>
      <c r="U779" s="14">
        <f>_xlfn.LET(_xlpm.freq,F779,_xlpm.size,M779+1,_xlpm.F,V779,LOG(1+_xlpm.freq)*LOG(1+_xlpm.size)*_xlpm.F)</f>
        <v>0.37127250094471825</v>
      </c>
      <c r="V779" s="14">
        <f>_xlfn.LET(_xlpm.a,T779,_xlpm.b,R779,2*_xlpm.a*_xlpm.b/(_xlpm.a+_xlpm.b))</f>
        <v>1</v>
      </c>
      <c r="W779" s="14">
        <f>_xlfn.LET(_xlpm.p,R779,_xlpm.q,T779,LOG(_xlpm.p/_xlpm.q))</f>
        <v>0</v>
      </c>
      <c r="X779" s="2"/>
      <c r="AC779" s="2"/>
      <c r="AH779" s="2"/>
      <c r="AI779" s="2"/>
    </row>
    <row r="780" spans="1:35">
      <c r="A780" s="1" t="str">
        <f>_xlfn.LET(_xlpm.sep," : ",CONCATENATE(O780,_xlpm.sep,P780))</f>
        <v>~ation~ : [æʃn]</v>
      </c>
      <c r="B780" s="1">
        <f>_xlfn.LET(_xlpm.d,$G780,_xlpm.k,_xlfn.CONCAT(LEFT(TRIM(B$1),1),"*"),COUNTIF(_xlpm.d,_xlpm.k))</f>
        <v>0</v>
      </c>
      <c r="C780" s="1">
        <f>_xlfn.LET(_xlpm.d,$G780,_xlpm.k,_xlfn.CONCAT(LEFT(TRIM(C$1),1),"*"),COUNTIF(_xlpm.d,_xlpm.k))</f>
        <v>0</v>
      </c>
      <c r="D780" s="1">
        <f>_xlfn.LET(_xlpm.d,$G780,_xlpm.k,_xlfn.CONCAT(LEFT(TRIM(D$1),1),"*"),COUNTIF(_xlpm.d,_xlpm.k))</f>
        <v>0</v>
      </c>
      <c r="E780" s="1">
        <f>LOG(F780+1,10)</f>
        <v>0.30102999566398114</v>
      </c>
      <c r="F780" s="7">
        <v>1</v>
      </c>
      <c r="G780" s="9" t="s">
        <v>2154</v>
      </c>
      <c r="H780" s="4">
        <f>F780/freq.sum.r6e</f>
        <v>7.9668578712555765E-5</v>
      </c>
      <c r="I780" s="4" t="str">
        <f>_xlfn.LET(_xlpm.sep,":",_xlpm.w,$G780,LEFT(_xlpm.w,FIND(_xlpm.sep,_xlpm.w)-1))</f>
        <v>æʃn</v>
      </c>
      <c r="J780" s="4" t="str">
        <f>_xlfn.LET(_xlpm.sep,":",_xlpm.w,$G780,RIGHT(_xlpm.w,LEN(_xlpm.w)-FIND(_xlpm.sep,_xlpm.w)))</f>
        <v>ation</v>
      </c>
      <c r="K780" s="10">
        <f>_xlfn.LET(_xlpm.w,I780,LEN(_xlpm.w))</f>
        <v>3</v>
      </c>
      <c r="L780" s="10">
        <f>_xlfn.LET(_xlpm.w,J780,LEN(_xlpm.w))</f>
        <v>5</v>
      </c>
      <c r="M780" s="10">
        <f>_xlfn.LET(_xlpm.a,K780,_xlpm.b,L780,MAX(_xlpm.a,_xlpm.b))</f>
        <v>5</v>
      </c>
      <c r="N780" s="10">
        <f>_xlfn.LET(_xlpm.d,(K780,L780),MAX(_xlpm.d)-MIN(_xlpm.d))</f>
        <v>2</v>
      </c>
      <c r="O780" s="1" t="str">
        <f>_xlfn.LET(_xlpm.sep,":",_xlpm.w,$G780,_xlfn.CONCAT("~",RIGHT(_xlpm.w,LEN(_xlpm.w)-FIND(_xlpm.sep,_xlpm.w)),"~"))</f>
        <v>~ation~</v>
      </c>
      <c r="P780" s="1" t="str">
        <f>_xlfn.LET(_xlpm.sep,":",_xlpm.w,$G780,_xlfn.CONCAT("[",LEFT(_xlpm.w,FIND(_xlpm.sep,_xlpm.w)-1),"]"))</f>
        <v>[æʃn]</v>
      </c>
      <c r="Q780" s="14" cm="1">
        <f t="array" ref="Q780">SUM(_xlfn._xlws.FILTER($H$2:$H$2300,_xlfn.MAP($O$2:$O$2300,_xlfn.LAMBDA(_xlpm.x,_xlpm.x=$O780))))</f>
        <v>7.9668578712555765E-5</v>
      </c>
      <c r="R780" s="14">
        <f>$H780/Q780</f>
        <v>1</v>
      </c>
      <c r="S780" s="14" cm="1">
        <f t="array" ref="S780">SUM(_xlfn._xlws.FILTER($H$2:$H$2300,_xlfn.MAP($P$2:$P$2300,_xlfn.LAMBDA(_xlpm.x,_xlpm.x=$P780))))</f>
        <v>7.9668578712555765E-5</v>
      </c>
      <c r="T780" s="14">
        <f>$H780/S780</f>
        <v>1</v>
      </c>
      <c r="U780" s="14">
        <f>_xlfn.LET(_xlpm.freq,F780,_xlpm.size,M780+1,_xlpm.F,V780,LOG(1+_xlpm.freq)*LOG(1+_xlpm.size)*_xlpm.F)</f>
        <v>0.25439985932113074</v>
      </c>
      <c r="V780" s="14">
        <f>_xlfn.LET(_xlpm.a,T780,_xlpm.b,R780,2*_xlpm.a*_xlpm.b/(_xlpm.a+_xlpm.b))</f>
        <v>1</v>
      </c>
      <c r="W780" s="14">
        <f>_xlfn.LET(_xlpm.p,R780,_xlpm.q,T780,LOG(_xlpm.p/_xlpm.q))</f>
        <v>0</v>
      </c>
      <c r="X780" s="2"/>
      <c r="AC780" s="2"/>
      <c r="AH780" s="2"/>
      <c r="AI780" s="2"/>
    </row>
    <row r="781" spans="1:35">
      <c r="A781" s="1" t="str">
        <f>_xlfn.LET(_xlpm.sep," : ",CONCATENATE(O781,_xlpm.sep,P781))</f>
        <v>~ound~ : [aʊnd]</v>
      </c>
      <c r="B781" s="1">
        <f>_xlfn.LET(_xlpm.d,$G781,_xlpm.k,_xlfn.CONCAT(LEFT(TRIM(B$1),1),"*"),COUNTIF(_xlpm.d,_xlpm.k))</f>
        <v>0</v>
      </c>
      <c r="C781" s="1">
        <f>_xlfn.LET(_xlpm.d,$G781,_xlpm.k,_xlfn.CONCAT(LEFT(TRIM(C$1),1),"*"),COUNTIF(_xlpm.d,_xlpm.k))</f>
        <v>0</v>
      </c>
      <c r="D781" s="1">
        <f>_xlfn.LET(_xlpm.d,$G781,_xlpm.k,_xlfn.CONCAT(LEFT(TRIM(D$1),1),"*"),COUNTIF(_xlpm.d,_xlpm.k))</f>
        <v>0</v>
      </c>
      <c r="E781" s="1">
        <f>LOG(F781+1,10)</f>
        <v>1.1760912590556811</v>
      </c>
      <c r="F781" s="7">
        <v>14</v>
      </c>
      <c r="G781" s="9" t="s">
        <v>449</v>
      </c>
      <c r="H781" s="4">
        <f>F781/freq.sum.r6e</f>
        <v>1.1153601019757808E-3</v>
      </c>
      <c r="I781" s="4" t="str">
        <f>_xlfn.LET(_xlpm.sep,":",_xlpm.w,$G781,LEFT(_xlpm.w,FIND(_xlpm.sep,_xlpm.w)-1))</f>
        <v>aʊnd</v>
      </c>
      <c r="J781" s="4" t="str">
        <f>_xlfn.LET(_xlpm.sep,":",_xlpm.w,$G781,RIGHT(_xlpm.w,LEN(_xlpm.w)-FIND(_xlpm.sep,_xlpm.w)))</f>
        <v>ound</v>
      </c>
      <c r="K781" s="10">
        <f>_xlfn.LET(_xlpm.w,I781,LEN(_xlpm.w))</f>
        <v>4</v>
      </c>
      <c r="L781" s="10">
        <f>_xlfn.LET(_xlpm.w,J781,LEN(_xlpm.w))</f>
        <v>4</v>
      </c>
      <c r="M781" s="10">
        <f>_xlfn.LET(_xlpm.a,K781,_xlpm.b,L781,MAX(_xlpm.a,_xlpm.b))</f>
        <v>4</v>
      </c>
      <c r="N781" s="10">
        <f>_xlfn.LET(_xlpm.d,(K781,L781),MAX(_xlpm.d)-MIN(_xlpm.d))</f>
        <v>0</v>
      </c>
      <c r="O781" s="1" t="str">
        <f>_xlfn.LET(_xlpm.sep,":",_xlpm.w,$G781,_xlfn.CONCAT("~",RIGHT(_xlpm.w,LEN(_xlpm.w)-FIND(_xlpm.sep,_xlpm.w)),"~"))</f>
        <v>~ound~</v>
      </c>
      <c r="P781" s="1" t="str">
        <f>_xlfn.LET(_xlpm.sep,":",_xlpm.w,$G781,_xlfn.CONCAT("[",LEFT(_xlpm.w,FIND(_xlpm.sep,_xlpm.w)-1),"]"))</f>
        <v>[aʊnd]</v>
      </c>
      <c r="Q781" s="14" cm="1">
        <f t="array" ref="Q781">SUM(_xlfn._xlws.FILTER($H$2:$H$2300,_xlfn.MAP($O$2:$O$2300,_xlfn.LAMBDA(_xlpm.x,_xlpm.x=$O781))))</f>
        <v>1.1153601019757808E-3</v>
      </c>
      <c r="R781" s="14">
        <f>$H781/Q781</f>
        <v>1</v>
      </c>
      <c r="S781" s="14" cm="1">
        <f t="array" ref="S781">SUM(_xlfn._xlws.FILTER($H$2:$H$2300,_xlfn.MAP($P$2:$P$2300,_xlfn.LAMBDA(_xlpm.x,_xlpm.x=$P781))))</f>
        <v>1.1153601019757808E-3</v>
      </c>
      <c r="T781" s="14">
        <f>$H781/S781</f>
        <v>1</v>
      </c>
      <c r="U781" s="14">
        <f>_xlfn.LET(_xlpm.freq,F781,_xlpm.size,M781+1,_xlpm.F,V781,LOG(1+_xlpm.freq)*LOG(1+_xlpm.size)*_xlpm.F)</f>
        <v>0.91517688379945217</v>
      </c>
      <c r="V781" s="14">
        <f>_xlfn.LET(_xlpm.a,T781,_xlpm.b,R781,2*_xlpm.a*_xlpm.b/(_xlpm.a+_xlpm.b))</f>
        <v>1</v>
      </c>
      <c r="W781" s="14">
        <f>_xlfn.LET(_xlpm.p,R781,_xlpm.q,T781,LOG(_xlpm.p/_xlpm.q))</f>
        <v>0</v>
      </c>
      <c r="X781" s="2"/>
      <c r="AC781" s="2"/>
      <c r="AH781" s="2"/>
      <c r="AI781" s="2"/>
    </row>
    <row r="782" spans="1:35">
      <c r="A782" s="1" t="str">
        <f>_xlfn.LET(_xlpm.sep," : ",CONCATENATE(O782,_xlpm.sep,P782))</f>
        <v>~ounds~ : [aʊndz]</v>
      </c>
      <c r="B782" s="1">
        <f>_xlfn.LET(_xlpm.d,$G782,_xlpm.k,_xlfn.CONCAT(LEFT(TRIM(B$1),1),"*"),COUNTIF(_xlpm.d,_xlpm.k))</f>
        <v>0</v>
      </c>
      <c r="C782" s="1">
        <f>_xlfn.LET(_xlpm.d,$G782,_xlpm.k,_xlfn.CONCAT(LEFT(TRIM(C$1),1),"*"),COUNTIF(_xlpm.d,_xlpm.k))</f>
        <v>0</v>
      </c>
      <c r="D782" s="1">
        <f>_xlfn.LET(_xlpm.d,$G782,_xlpm.k,_xlfn.CONCAT(LEFT(TRIM(D$1),1),"*"),COUNTIF(_xlpm.d,_xlpm.k))</f>
        <v>0</v>
      </c>
      <c r="E782" s="1">
        <f>LOG(F782+1,10)</f>
        <v>0.30102999566398114</v>
      </c>
      <c r="F782" s="7">
        <v>1</v>
      </c>
      <c r="G782" s="9" t="s">
        <v>451</v>
      </c>
      <c r="H782" s="4">
        <f>F782/freq.sum.r6e</f>
        <v>7.9668578712555765E-5</v>
      </c>
      <c r="I782" s="1" t="str">
        <f>_xlfn.LET(_xlpm.sep,":",_xlpm.w,$G782,LEFT(_xlpm.w,FIND(_xlpm.sep,_xlpm.w)-1))</f>
        <v>aʊndz</v>
      </c>
      <c r="J782" s="1" t="str">
        <f>_xlfn.LET(_xlpm.sep,":",_xlpm.w,$G782,RIGHT(_xlpm.w,LEN(_xlpm.w)-FIND(_xlpm.sep,_xlpm.w)))</f>
        <v>ounds</v>
      </c>
      <c r="K782" s="10">
        <f>_xlfn.LET(_xlpm.w,I782,LEN(_xlpm.w))</f>
        <v>5</v>
      </c>
      <c r="L782" s="10">
        <f>_xlfn.LET(_xlpm.w,J782,LEN(_xlpm.w))</f>
        <v>5</v>
      </c>
      <c r="M782" s="10">
        <f>_xlfn.LET(_xlpm.a,K782,_xlpm.b,L782,MAX(_xlpm.a,_xlpm.b))</f>
        <v>5</v>
      </c>
      <c r="N782" s="10">
        <f>_xlfn.LET(_xlpm.d,(K782,L782),MAX(_xlpm.d)-MIN(_xlpm.d))</f>
        <v>0</v>
      </c>
      <c r="O782" s="1" t="str">
        <f>_xlfn.LET(_xlpm.sep,":",_xlpm.w,$G782,_xlfn.CONCAT("~",RIGHT(_xlpm.w,LEN(_xlpm.w)-FIND(_xlpm.sep,_xlpm.w)),"~"))</f>
        <v>~ounds~</v>
      </c>
      <c r="P782" s="1" t="str">
        <f>_xlfn.LET(_xlpm.sep,":",_xlpm.w,$G782,_xlfn.CONCAT("[",LEFT(_xlpm.w,FIND(_xlpm.sep,_xlpm.w)-1),"]"))</f>
        <v>[aʊndz]</v>
      </c>
      <c r="Q782" s="14" cm="1">
        <f t="array" ref="Q782">SUM(_xlfn._xlws.FILTER($H$2:$H$2302,_xlfn.MAP($O$2:$O$2302,_xlfn.LAMBDA(_xlpm.x,_xlpm.x=$O782))))</f>
        <v>7.9668578712555765E-5</v>
      </c>
      <c r="R782" s="14">
        <f>$H782/Q782</f>
        <v>1</v>
      </c>
      <c r="S782" s="14" cm="1">
        <f t="array" ref="S782">SUM(_xlfn._xlws.FILTER($H$2:$H$2302,_xlfn.MAP($P$2:$P$2302,_xlfn.LAMBDA(_xlpm.x,_xlpm.x=$P782))))</f>
        <v>7.9668578712555765E-5</v>
      </c>
      <c r="T782" s="14">
        <f>$H782/S782</f>
        <v>1</v>
      </c>
      <c r="U782" s="14">
        <f>_xlfn.LET(_xlpm.freq,F782,_xlpm.size,M782+1,_xlpm.F,V782,LOG(1+_xlpm.freq)*LOG(1+_xlpm.size)*_xlpm.F)</f>
        <v>0.25439985932113074</v>
      </c>
      <c r="V782" s="14">
        <f>_xlfn.LET(_xlpm.a,T782,_xlpm.b,R782,2*_xlpm.a*_xlpm.b/(_xlpm.a+_xlpm.b))</f>
        <v>1</v>
      </c>
      <c r="W782" s="14">
        <f>_xlfn.LET(_xlpm.p,R782,_xlpm.q,T782,LOG(_xlpm.p/_xlpm.q))</f>
        <v>0</v>
      </c>
      <c r="X782" s="2"/>
      <c r="AC782" s="2"/>
      <c r="AH782" s="2"/>
      <c r="AI782" s="2"/>
    </row>
    <row r="783" spans="1:35">
      <c r="A783" s="1" t="str">
        <f>_xlfn.LET(_xlpm.sep," : ",CONCATENATE(O783,_xlpm.sep,P783))</f>
        <v>~ountain~ : [aʊntn]</v>
      </c>
      <c r="B783" s="1">
        <f>_xlfn.LET(_xlpm.d,$G783,_xlpm.k,_xlfn.CONCAT(LEFT(TRIM(B$1),1),"*"),COUNTIF(_xlpm.d,_xlpm.k))</f>
        <v>0</v>
      </c>
      <c r="C783" s="1">
        <f>_xlfn.LET(_xlpm.d,$G783,_xlpm.k,_xlfn.CONCAT(LEFT(TRIM(C$1),1),"*"),COUNTIF(_xlpm.d,_xlpm.k))</f>
        <v>0</v>
      </c>
      <c r="D783" s="1">
        <f>_xlfn.LET(_xlpm.d,$G783,_xlpm.k,_xlfn.CONCAT(LEFT(TRIM(D$1),1),"*"),COUNTIF(_xlpm.d,_xlpm.k))</f>
        <v>0</v>
      </c>
      <c r="E783" s="1">
        <f>LOG(F783+1,10)</f>
        <v>0.30102999566398114</v>
      </c>
      <c r="F783" s="7">
        <v>1</v>
      </c>
      <c r="G783" s="9" t="s">
        <v>457</v>
      </c>
      <c r="H783" s="4">
        <f>F783/freq.sum.r6e</f>
        <v>7.9668578712555765E-5</v>
      </c>
      <c r="I783" s="4" t="str">
        <f>_xlfn.LET(_xlpm.sep,":",_xlpm.w,$G783,LEFT(_xlpm.w,FIND(_xlpm.sep,_xlpm.w)-1))</f>
        <v>aʊntn</v>
      </c>
      <c r="J783" s="4" t="str">
        <f>_xlfn.LET(_xlpm.sep,":",_xlpm.w,$G783,RIGHT(_xlpm.w,LEN(_xlpm.w)-FIND(_xlpm.sep,_xlpm.w)))</f>
        <v>ountain</v>
      </c>
      <c r="K783" s="10">
        <f>_xlfn.LET(_xlpm.w,I783,LEN(_xlpm.w))</f>
        <v>5</v>
      </c>
      <c r="L783" s="10">
        <f>_xlfn.LET(_xlpm.w,J783,LEN(_xlpm.w))</f>
        <v>7</v>
      </c>
      <c r="M783" s="10">
        <f>_xlfn.LET(_xlpm.a,K783,_xlpm.b,L783,MAX(_xlpm.a,_xlpm.b))</f>
        <v>7</v>
      </c>
      <c r="N783" s="10">
        <f>_xlfn.LET(_xlpm.d,(K783,L783),MAX(_xlpm.d)-MIN(_xlpm.d))</f>
        <v>2</v>
      </c>
      <c r="O783" s="1" t="str">
        <f>_xlfn.LET(_xlpm.sep,":",_xlpm.w,$G783,_xlfn.CONCAT("~",RIGHT(_xlpm.w,LEN(_xlpm.w)-FIND(_xlpm.sep,_xlpm.w)),"~"))</f>
        <v>~ountain~</v>
      </c>
      <c r="P783" s="1" t="str">
        <f>_xlfn.LET(_xlpm.sep,":",_xlpm.w,$G783,_xlfn.CONCAT("[",LEFT(_xlpm.w,FIND(_xlpm.sep,_xlpm.w)-1),"]"))</f>
        <v>[aʊntn]</v>
      </c>
      <c r="Q783" s="14" cm="1">
        <f t="array" ref="Q783">SUM(_xlfn._xlws.FILTER($H$2:$H$2300,_xlfn.MAP($O$2:$O$2300,_xlfn.LAMBDA(_xlpm.x,_xlpm.x=$O783))))</f>
        <v>7.9668578712555765E-5</v>
      </c>
      <c r="R783" s="14">
        <f>$H783/Q783</f>
        <v>1</v>
      </c>
      <c r="S783" s="14" cm="1">
        <f t="array" ref="S783">SUM(_xlfn._xlws.FILTER($H$2:$H$2300,_xlfn.MAP($P$2:$P$2300,_xlfn.LAMBDA(_xlpm.x,_xlpm.x=$P783))))</f>
        <v>7.9668578712555765E-5</v>
      </c>
      <c r="T783" s="14">
        <f>$H783/S783</f>
        <v>1</v>
      </c>
      <c r="U783" s="14">
        <f>_xlfn.LET(_xlpm.freq,F783,_xlpm.size,M783+1,_xlpm.F,V783,LOG(1+_xlpm.freq)*LOG(1+_xlpm.size)*_xlpm.F)</f>
        <v>0.28725561847890652</v>
      </c>
      <c r="V783" s="14">
        <f>_xlfn.LET(_xlpm.a,T783,_xlpm.b,R783,2*_xlpm.a*_xlpm.b/(_xlpm.a+_xlpm.b))</f>
        <v>1</v>
      </c>
      <c r="W783" s="14">
        <f>_xlfn.LET(_xlpm.p,R783,_xlpm.q,T783,LOG(_xlpm.p/_xlpm.q))</f>
        <v>0</v>
      </c>
      <c r="X783" s="2"/>
      <c r="AC783" s="2"/>
      <c r="AH783" s="2"/>
      <c r="AI783" s="2"/>
    </row>
    <row r="784" spans="1:35">
      <c r="A784" s="1" t="str">
        <f>_xlfn.LET(_xlpm.sep," : ",CONCATENATE(O784,_xlpm.sep,P784))</f>
        <v>~ipen~ : [aɪpn]</v>
      </c>
      <c r="B784" s="1">
        <f>_xlfn.LET(_xlpm.d,$G784,_xlpm.k,_xlfn.CONCAT(LEFT(TRIM(B$1),1),"*"),COUNTIF(_xlpm.d,_xlpm.k))</f>
        <v>0</v>
      </c>
      <c r="C784" s="1">
        <f>_xlfn.LET(_xlpm.d,$G784,_xlpm.k,_xlfn.CONCAT(LEFT(TRIM(C$1),1),"*"),COUNTIF(_xlpm.d,_xlpm.k))</f>
        <v>0</v>
      </c>
      <c r="D784" s="1">
        <f>_xlfn.LET(_xlpm.d,$G784,_xlpm.k,_xlfn.CONCAT(LEFT(TRIM(D$1),1),"*"),COUNTIF(_xlpm.d,_xlpm.k))</f>
        <v>0</v>
      </c>
      <c r="E784" s="1">
        <f>LOG(F784+1,10)</f>
        <v>0.30102999566398114</v>
      </c>
      <c r="F784" s="7">
        <v>1</v>
      </c>
      <c r="G784" s="9" t="s">
        <v>465</v>
      </c>
      <c r="H784" s="4">
        <f>F784/freq.sum.r6e</f>
        <v>7.9668578712555765E-5</v>
      </c>
      <c r="I784" s="1" t="str">
        <f>_xlfn.LET(_xlpm.sep,":",_xlpm.w,$G784,LEFT(_xlpm.w,FIND(_xlpm.sep,_xlpm.w)-1))</f>
        <v>aɪpn</v>
      </c>
      <c r="J784" s="1" t="str">
        <f>_xlfn.LET(_xlpm.sep,":",_xlpm.w,$G784,RIGHT(_xlpm.w,LEN(_xlpm.w)-FIND(_xlpm.sep,_xlpm.w)))</f>
        <v>ipen</v>
      </c>
      <c r="K784" s="10">
        <f>_xlfn.LET(_xlpm.w,I784,LEN(_xlpm.w))</f>
        <v>4</v>
      </c>
      <c r="L784" s="10">
        <f>_xlfn.LET(_xlpm.w,J784,LEN(_xlpm.w))</f>
        <v>4</v>
      </c>
      <c r="M784" s="10">
        <f>_xlfn.LET(_xlpm.a,K784,_xlpm.b,L784,MAX(_xlpm.a,_xlpm.b))</f>
        <v>4</v>
      </c>
      <c r="N784" s="10">
        <f>_xlfn.LET(_xlpm.d,(K784,L784),MAX(_xlpm.d)-MIN(_xlpm.d))</f>
        <v>0</v>
      </c>
      <c r="O784" s="1" t="str">
        <f>_xlfn.LET(_xlpm.sep,":",_xlpm.w,$G784,_xlfn.CONCAT("~",RIGHT(_xlpm.w,LEN(_xlpm.w)-FIND(_xlpm.sep,_xlpm.w)),"~"))</f>
        <v>~ipen~</v>
      </c>
      <c r="P784" s="1" t="str">
        <f>_xlfn.LET(_xlpm.sep,":",_xlpm.w,$G784,_xlfn.CONCAT("[",LEFT(_xlpm.w,FIND(_xlpm.sep,_xlpm.w)-1),"]"))</f>
        <v>[aɪpn]</v>
      </c>
      <c r="Q784" s="14" cm="1">
        <f t="array" ref="Q784">SUM(_xlfn._xlws.FILTER($H$2:$H$2302,_xlfn.MAP($O$2:$O$2302,_xlfn.LAMBDA(_xlpm.x,_xlpm.x=$O784))))</f>
        <v>7.9668578712555765E-5</v>
      </c>
      <c r="R784" s="14">
        <f>$H784/Q784</f>
        <v>1</v>
      </c>
      <c r="S784" s="14" cm="1">
        <f t="array" ref="S784">SUM(_xlfn._xlws.FILTER($H$2:$H$2302,_xlfn.MAP($P$2:$P$2302,_xlfn.LAMBDA(_xlpm.x,_xlpm.x=$P784))))</f>
        <v>7.9668578712555765E-5</v>
      </c>
      <c r="T784" s="14">
        <f>$H784/S784</f>
        <v>1</v>
      </c>
      <c r="U784" s="14">
        <f>_xlfn.LET(_xlpm.freq,F784,_xlpm.size,M784+1,_xlpm.F,V784,LOG(1+_xlpm.freq)*LOG(1+_xlpm.size)*_xlpm.F)</f>
        <v>0.2342468675289098</v>
      </c>
      <c r="V784" s="14">
        <f>_xlfn.LET(_xlpm.a,T784,_xlpm.b,R784,2*_xlpm.a*_xlpm.b/(_xlpm.a+_xlpm.b))</f>
        <v>1</v>
      </c>
      <c r="W784" s="14">
        <f>_xlfn.LET(_xlpm.p,R784,_xlpm.q,T784,LOG(_xlpm.p/_xlpm.q))</f>
        <v>0</v>
      </c>
      <c r="X784" s="2"/>
      <c r="AC784" s="2"/>
      <c r="AH784" s="2"/>
      <c r="AI784" s="2"/>
    </row>
    <row r="785" spans="1:35">
      <c r="A785" s="1" t="str">
        <f>_xlfn.LET(_xlpm.sep," : ",CONCATENATE(O785,_xlpm.sep,P785))</f>
        <v>~ypes~ : [aɪps]</v>
      </c>
      <c r="B785" s="1">
        <f>_xlfn.LET(_xlpm.d,$G785,_xlpm.k,_xlfn.CONCAT(LEFT(TRIM(B$1),1),"*"),COUNTIF(_xlpm.d,_xlpm.k))</f>
        <v>0</v>
      </c>
      <c r="C785" s="1">
        <f>_xlfn.LET(_xlpm.d,$G785,_xlpm.k,_xlfn.CONCAT(LEFT(TRIM(C$1),1),"*"),COUNTIF(_xlpm.d,_xlpm.k))</f>
        <v>0</v>
      </c>
      <c r="D785" s="1">
        <f>_xlfn.LET(_xlpm.d,$G785,_xlpm.k,_xlfn.CONCAT(LEFT(TRIM(D$1),1),"*"),COUNTIF(_xlpm.d,_xlpm.k))</f>
        <v>0</v>
      </c>
      <c r="E785" s="1">
        <f>LOG(F785+1,10)</f>
        <v>0.30102999566398114</v>
      </c>
      <c r="F785" s="7">
        <v>1</v>
      </c>
      <c r="G785" s="9" t="s">
        <v>466</v>
      </c>
      <c r="H785" s="4">
        <f>F785/freq.sum.r6e</f>
        <v>7.9668578712555765E-5</v>
      </c>
      <c r="I785" s="4" t="str">
        <f>_xlfn.LET(_xlpm.sep,":",_xlpm.w,$G785,LEFT(_xlpm.w,FIND(_xlpm.sep,_xlpm.w)-1))</f>
        <v>aɪps</v>
      </c>
      <c r="J785" s="4" t="str">
        <f>_xlfn.LET(_xlpm.sep,":",_xlpm.w,$G785,RIGHT(_xlpm.w,LEN(_xlpm.w)-FIND(_xlpm.sep,_xlpm.w)))</f>
        <v>ypes</v>
      </c>
      <c r="K785" s="10">
        <f>_xlfn.LET(_xlpm.w,I785,LEN(_xlpm.w))</f>
        <v>4</v>
      </c>
      <c r="L785" s="10">
        <f>_xlfn.LET(_xlpm.w,J785,LEN(_xlpm.w))</f>
        <v>4</v>
      </c>
      <c r="M785" s="10">
        <f>_xlfn.LET(_xlpm.a,K785,_xlpm.b,L785,MAX(_xlpm.a,_xlpm.b))</f>
        <v>4</v>
      </c>
      <c r="N785" s="10">
        <f>_xlfn.LET(_xlpm.d,(K785,L785),MAX(_xlpm.d)-MIN(_xlpm.d))</f>
        <v>0</v>
      </c>
      <c r="O785" s="1" t="str">
        <f>_xlfn.LET(_xlpm.sep,":",_xlpm.w,$G785,_xlfn.CONCAT("~",RIGHT(_xlpm.w,LEN(_xlpm.w)-FIND(_xlpm.sep,_xlpm.w)),"~"))</f>
        <v>~ypes~</v>
      </c>
      <c r="P785" s="1" t="str">
        <f>_xlfn.LET(_xlpm.sep,":",_xlpm.w,$G785,_xlfn.CONCAT("[",LEFT(_xlpm.w,FIND(_xlpm.sep,_xlpm.w)-1),"]"))</f>
        <v>[aɪps]</v>
      </c>
      <c r="Q785" s="14" cm="1">
        <f t="array" ref="Q785">SUM(_xlfn._xlws.FILTER($H$2:$H$2300,_xlfn.MAP($O$2:$O$2300,_xlfn.LAMBDA(_xlpm.x,_xlpm.x=$O785))))</f>
        <v>7.9668578712555765E-5</v>
      </c>
      <c r="R785" s="14">
        <f>$H785/Q785</f>
        <v>1</v>
      </c>
      <c r="S785" s="14" cm="1">
        <f t="array" ref="S785">SUM(_xlfn._xlws.FILTER($H$2:$H$2300,_xlfn.MAP($P$2:$P$2300,_xlfn.LAMBDA(_xlpm.x,_xlpm.x=$P785))))</f>
        <v>7.9668578712555765E-5</v>
      </c>
      <c r="T785" s="14">
        <f>$H785/S785</f>
        <v>1</v>
      </c>
      <c r="U785" s="14">
        <f>_xlfn.LET(_xlpm.freq,F785,_xlpm.size,M785+1,_xlpm.F,V785,LOG(1+_xlpm.freq)*LOG(1+_xlpm.size)*_xlpm.F)</f>
        <v>0.2342468675289098</v>
      </c>
      <c r="V785" s="14">
        <f>_xlfn.LET(_xlpm.a,T785,_xlpm.b,R785,2*_xlpm.a*_xlpm.b/(_xlpm.a+_xlpm.b))</f>
        <v>1</v>
      </c>
      <c r="W785" s="14">
        <f>_xlfn.LET(_xlpm.p,R785,_xlpm.q,T785,LOG(_xlpm.p/_xlpm.q))</f>
        <v>0</v>
      </c>
      <c r="X785" s="2"/>
      <c r="AC785" s="2"/>
      <c r="AH785" s="2"/>
      <c r="AI785" s="2"/>
    </row>
    <row r="786" spans="1:35">
      <c r="A786" s="1" t="str">
        <f>_xlfn.LET(_xlpm.sep," : ",CONCATENATE(O786,_xlpm.sep,P786))</f>
        <v>~ypr~ : [aɪpɹ]</v>
      </c>
      <c r="B786" s="1">
        <f>_xlfn.LET(_xlpm.d,$G786,_xlpm.k,_xlfn.CONCAT(LEFT(TRIM(B$1),1),"*"),COUNTIF(_xlpm.d,_xlpm.k))</f>
        <v>0</v>
      </c>
      <c r="C786" s="1">
        <f>_xlfn.LET(_xlpm.d,$G786,_xlpm.k,_xlfn.CONCAT(LEFT(TRIM(C$1),1),"*"),COUNTIF(_xlpm.d,_xlpm.k))</f>
        <v>0</v>
      </c>
      <c r="D786" s="1">
        <f>_xlfn.LET(_xlpm.d,$G786,_xlpm.k,_xlfn.CONCAT(LEFT(TRIM(D$1),1),"*"),COUNTIF(_xlpm.d,_xlpm.k))</f>
        <v>0</v>
      </c>
      <c r="E786" s="1">
        <f>LOG(F786+1,10)</f>
        <v>0.30102999566398114</v>
      </c>
      <c r="F786" s="7">
        <v>1</v>
      </c>
      <c r="G786" s="9" t="s">
        <v>467</v>
      </c>
      <c r="H786" s="4">
        <f>F786/freq.sum.r6e</f>
        <v>7.9668578712555765E-5</v>
      </c>
      <c r="I786" s="1" t="str">
        <f>_xlfn.LET(_xlpm.sep,":",_xlpm.w,$G786,LEFT(_xlpm.w,FIND(_xlpm.sep,_xlpm.w)-1))</f>
        <v>aɪpɹ</v>
      </c>
      <c r="J786" s="1" t="str">
        <f>_xlfn.LET(_xlpm.sep,":",_xlpm.w,$G786,RIGHT(_xlpm.w,LEN(_xlpm.w)-FIND(_xlpm.sep,_xlpm.w)))</f>
        <v>ypr</v>
      </c>
      <c r="K786" s="10">
        <f>_xlfn.LET(_xlpm.w,I786,LEN(_xlpm.w))</f>
        <v>4</v>
      </c>
      <c r="L786" s="10">
        <f>_xlfn.LET(_xlpm.w,J786,LEN(_xlpm.w))</f>
        <v>3</v>
      </c>
      <c r="M786" s="10">
        <f>_xlfn.LET(_xlpm.a,K786,_xlpm.b,L786,MAX(_xlpm.a,_xlpm.b))</f>
        <v>4</v>
      </c>
      <c r="N786" s="10">
        <f>_xlfn.LET(_xlpm.d,(K786,L786),MAX(_xlpm.d)-MIN(_xlpm.d))</f>
        <v>1</v>
      </c>
      <c r="O786" s="1" t="str">
        <f>_xlfn.LET(_xlpm.sep,":",_xlpm.w,$G786,_xlfn.CONCAT("~",RIGHT(_xlpm.w,LEN(_xlpm.w)-FIND(_xlpm.sep,_xlpm.w)),"~"))</f>
        <v>~ypr~</v>
      </c>
      <c r="P786" s="1" t="str">
        <f>_xlfn.LET(_xlpm.sep,":",_xlpm.w,$G786,_xlfn.CONCAT("[",LEFT(_xlpm.w,FIND(_xlpm.sep,_xlpm.w)-1),"]"))</f>
        <v>[aɪpɹ]</v>
      </c>
      <c r="Q786" s="14" cm="1">
        <f t="array" ref="Q786">SUM(_xlfn._xlws.FILTER($H$2:$H$2302,_xlfn.MAP($O$2:$O$2302,_xlfn.LAMBDA(_xlpm.x,_xlpm.x=$O786))))</f>
        <v>7.9668578712555765E-5</v>
      </c>
      <c r="R786" s="14">
        <f>$H786/Q786</f>
        <v>1</v>
      </c>
      <c r="S786" s="14" cm="1">
        <f t="array" ref="S786">SUM(_xlfn._xlws.FILTER($H$2:$H$2302,_xlfn.MAP($P$2:$P$2302,_xlfn.LAMBDA(_xlpm.x,_xlpm.x=$P786))))</f>
        <v>7.9668578712555765E-5</v>
      </c>
      <c r="T786" s="14">
        <f>$H786/S786</f>
        <v>1</v>
      </c>
      <c r="U786" s="14">
        <f>_xlfn.LET(_xlpm.freq,F786,_xlpm.size,M786+1,_xlpm.F,V786,LOG(1+_xlpm.freq)*LOG(1+_xlpm.size)*_xlpm.F)</f>
        <v>0.2342468675289098</v>
      </c>
      <c r="V786" s="14">
        <f>_xlfn.LET(_xlpm.a,T786,_xlpm.b,R786,2*_xlpm.a*_xlpm.b/(_xlpm.a+_xlpm.b))</f>
        <v>1</v>
      </c>
      <c r="W786" s="14">
        <f>_xlfn.LET(_xlpm.p,R786,_xlpm.q,T786,LOG(_xlpm.p/_xlpm.q))</f>
        <v>0</v>
      </c>
      <c r="X786" s="2"/>
      <c r="AC786" s="2"/>
      <c r="AH786" s="2"/>
      <c r="AI786" s="2"/>
    </row>
    <row r="787" spans="1:35">
      <c r="A787" s="1" t="str">
        <f>_xlfn.LET(_xlpm.sep," : ",CONCATENATE(O787,_xlpm.sep,P787))</f>
        <v>~outl~ : [aʊtl]</v>
      </c>
      <c r="B787" s="1">
        <f>_xlfn.LET(_xlpm.d,$G787,_xlpm.k,_xlfn.CONCAT(LEFT(TRIM(B$1),1),"*"),COUNTIF(_xlpm.d,_xlpm.k))</f>
        <v>0</v>
      </c>
      <c r="C787" s="1">
        <f>_xlfn.LET(_xlpm.d,$G787,_xlpm.k,_xlfn.CONCAT(LEFT(TRIM(C$1),1),"*"),COUNTIF(_xlpm.d,_xlpm.k))</f>
        <v>0</v>
      </c>
      <c r="D787" s="1">
        <f>_xlfn.LET(_xlpm.d,$G787,_xlpm.k,_xlfn.CONCAT(LEFT(TRIM(D$1),1),"*"),COUNTIF(_xlpm.d,_xlpm.k))</f>
        <v>0</v>
      </c>
      <c r="E787" s="1">
        <f>LOG(F787+1,10)</f>
        <v>0.30102999566398114</v>
      </c>
      <c r="F787" s="7">
        <v>1</v>
      </c>
      <c r="G787" s="9" t="s">
        <v>488</v>
      </c>
      <c r="H787" s="4">
        <f>F787/freq.sum.r6e</f>
        <v>7.9668578712555765E-5</v>
      </c>
      <c r="I787" s="1" t="str">
        <f>_xlfn.LET(_xlpm.sep,":",_xlpm.w,$G787,LEFT(_xlpm.w,FIND(_xlpm.sep,_xlpm.w)-1))</f>
        <v>aʊtl</v>
      </c>
      <c r="J787" s="1" t="str">
        <f>_xlfn.LET(_xlpm.sep,":",_xlpm.w,$G787,RIGHT(_xlpm.w,LEN(_xlpm.w)-FIND(_xlpm.sep,_xlpm.w)))</f>
        <v>outl</v>
      </c>
      <c r="K787" s="10">
        <f>_xlfn.LET(_xlpm.w,I787,LEN(_xlpm.w))</f>
        <v>4</v>
      </c>
      <c r="L787" s="10">
        <f>_xlfn.LET(_xlpm.w,J787,LEN(_xlpm.w))</f>
        <v>4</v>
      </c>
      <c r="M787" s="10">
        <f>_xlfn.LET(_xlpm.a,K787,_xlpm.b,L787,MAX(_xlpm.a,_xlpm.b))</f>
        <v>4</v>
      </c>
      <c r="N787" s="10">
        <f>_xlfn.LET(_xlpm.d,(K787,L787),MAX(_xlpm.d)-MIN(_xlpm.d))</f>
        <v>0</v>
      </c>
      <c r="O787" s="1" t="str">
        <f>_xlfn.LET(_xlpm.sep,":",_xlpm.w,$G787,_xlfn.CONCAT("~",RIGHT(_xlpm.w,LEN(_xlpm.w)-FIND(_xlpm.sep,_xlpm.w)),"~"))</f>
        <v>~outl~</v>
      </c>
      <c r="P787" s="1" t="str">
        <f>_xlfn.LET(_xlpm.sep,":",_xlpm.w,$G787,_xlfn.CONCAT("[",LEFT(_xlpm.w,FIND(_xlpm.sep,_xlpm.w)-1),"]"))</f>
        <v>[aʊtl]</v>
      </c>
      <c r="Q787" s="14" cm="1">
        <f t="array" ref="Q787">SUM(_xlfn._xlws.FILTER($H$2:$H$2302,_xlfn.MAP($O$2:$O$2302,_xlfn.LAMBDA(_xlpm.x,_xlpm.x=$O787))))</f>
        <v>7.9668578712555765E-5</v>
      </c>
      <c r="R787" s="14">
        <f>$H787/Q787</f>
        <v>1</v>
      </c>
      <c r="S787" s="14" cm="1">
        <f t="array" ref="S787">SUM(_xlfn._xlws.FILTER($H$2:$H$2302,_xlfn.MAP($P$2:$P$2302,_xlfn.LAMBDA(_xlpm.x,_xlpm.x=$P787))))</f>
        <v>7.9668578712555765E-5</v>
      </c>
      <c r="T787" s="14">
        <f>$H787/S787</f>
        <v>1</v>
      </c>
      <c r="U787" s="14">
        <f>_xlfn.LET(_xlpm.freq,F787,_xlpm.size,M787+1,_xlpm.F,V787,LOG(1+_xlpm.freq)*LOG(1+_xlpm.size)*_xlpm.F)</f>
        <v>0.2342468675289098</v>
      </c>
      <c r="V787" s="14">
        <f>_xlfn.LET(_xlpm.a,T787,_xlpm.b,R787,2*_xlpm.a*_xlpm.b/(_xlpm.a+_xlpm.b))</f>
        <v>1</v>
      </c>
      <c r="W787" s="14">
        <f>_xlfn.LET(_xlpm.p,R787,_xlpm.q,T787,LOG(_xlpm.p/_xlpm.q))</f>
        <v>0</v>
      </c>
      <c r="X787" s="2"/>
      <c r="AC787" s="2"/>
      <c r="AH787" s="2"/>
      <c r="AI787" s="2"/>
    </row>
    <row r="788" spans="1:35">
      <c r="A788" s="1" t="str">
        <f>_xlfn.LET(_xlpm.sep," : ",CONCATENATE(O788,_xlpm.sep,P788))</f>
        <v>~itr~ : [aɪtɹ]</v>
      </c>
      <c r="B788" s="1">
        <f>_xlfn.LET(_xlpm.d,$G788,_xlpm.k,_xlfn.CONCAT(LEFT(TRIM(B$1),1),"*"),COUNTIF(_xlpm.d,_xlpm.k))</f>
        <v>0</v>
      </c>
      <c r="C788" s="1">
        <f>_xlfn.LET(_xlpm.d,$G788,_xlpm.k,_xlfn.CONCAT(LEFT(TRIM(C$1),1),"*"),COUNTIF(_xlpm.d,_xlpm.k))</f>
        <v>0</v>
      </c>
      <c r="D788" s="1">
        <f>_xlfn.LET(_xlpm.d,$G788,_xlpm.k,_xlfn.CONCAT(LEFT(TRIM(D$1),1),"*"),COUNTIF(_xlpm.d,_xlpm.k))</f>
        <v>0</v>
      </c>
      <c r="E788" s="1">
        <f>LOG(F788+1,10)</f>
        <v>0.30102999566398114</v>
      </c>
      <c r="F788" s="7">
        <v>1</v>
      </c>
      <c r="G788" s="9" t="s">
        <v>496</v>
      </c>
      <c r="H788" s="4">
        <f>F788/freq.sum.r6e</f>
        <v>7.9668578712555765E-5</v>
      </c>
      <c r="I788" s="1" t="str">
        <f>_xlfn.LET(_xlpm.sep,":",_xlpm.w,$G788,LEFT(_xlpm.w,FIND(_xlpm.sep,_xlpm.w)-1))</f>
        <v>aɪtɹ</v>
      </c>
      <c r="J788" s="1" t="str">
        <f>_xlfn.LET(_xlpm.sep,":",_xlpm.w,$G788,RIGHT(_xlpm.w,LEN(_xlpm.w)-FIND(_xlpm.sep,_xlpm.w)))</f>
        <v>itr</v>
      </c>
      <c r="K788" s="10">
        <f>_xlfn.LET(_xlpm.w,I788,LEN(_xlpm.w))</f>
        <v>4</v>
      </c>
      <c r="L788" s="10">
        <f>_xlfn.LET(_xlpm.w,J788,LEN(_xlpm.w))</f>
        <v>3</v>
      </c>
      <c r="M788" s="10">
        <f>_xlfn.LET(_xlpm.a,K788,_xlpm.b,L788,MAX(_xlpm.a,_xlpm.b))</f>
        <v>4</v>
      </c>
      <c r="N788" s="10">
        <f>_xlfn.LET(_xlpm.d,(K788,L788),MAX(_xlpm.d)-MIN(_xlpm.d))</f>
        <v>1</v>
      </c>
      <c r="O788" s="1" t="str">
        <f>_xlfn.LET(_xlpm.sep,":",_xlpm.w,$G788,_xlfn.CONCAT("~",RIGHT(_xlpm.w,LEN(_xlpm.w)-FIND(_xlpm.sep,_xlpm.w)),"~"))</f>
        <v>~itr~</v>
      </c>
      <c r="P788" s="1" t="str">
        <f>_xlfn.LET(_xlpm.sep,":",_xlpm.w,$G788,_xlfn.CONCAT("[",LEFT(_xlpm.w,FIND(_xlpm.sep,_xlpm.w)-1),"]"))</f>
        <v>[aɪtɹ]</v>
      </c>
      <c r="Q788" s="14" cm="1">
        <f t="array" ref="Q788">SUM(_xlfn._xlws.FILTER($H$2:$H$2302,_xlfn.MAP($O$2:$O$2302,_xlfn.LAMBDA(_xlpm.x,_xlpm.x=$O788))))</f>
        <v>7.9668578712555765E-5</v>
      </c>
      <c r="R788" s="14">
        <f>$H788/Q788</f>
        <v>1</v>
      </c>
      <c r="S788" s="14" cm="1">
        <f t="array" ref="S788">SUM(_xlfn._xlws.FILTER($H$2:$H$2302,_xlfn.MAP($P$2:$P$2302,_xlfn.LAMBDA(_xlpm.x,_xlpm.x=$P788))))</f>
        <v>7.9668578712555765E-5</v>
      </c>
      <c r="T788" s="14">
        <f>$H788/S788</f>
        <v>1</v>
      </c>
      <c r="U788" s="14">
        <f>_xlfn.LET(_xlpm.freq,F788,_xlpm.size,M788+1,_xlpm.F,V788,LOG(1+_xlpm.freq)*LOG(1+_xlpm.size)*_xlpm.F)</f>
        <v>0.2342468675289098</v>
      </c>
      <c r="V788" s="14">
        <f>_xlfn.LET(_xlpm.a,T788,_xlpm.b,R788,2*_xlpm.a*_xlpm.b/(_xlpm.a+_xlpm.b))</f>
        <v>1</v>
      </c>
      <c r="W788" s="14">
        <f>_xlfn.LET(_xlpm.p,R788,_xlpm.q,T788,LOG(_xlpm.p/_xlpm.q))</f>
        <v>0</v>
      </c>
      <c r="X788" s="2"/>
      <c r="AC788" s="2"/>
      <c r="AH788" s="2"/>
      <c r="AI788" s="2"/>
    </row>
    <row r="789" spans="1:35">
      <c r="A789" s="1" t="str">
        <f>_xlfn.LET(_xlpm.sep," : ",CONCATENATE(O789,_xlpm.sep,P789))</f>
        <v>~ighw~ : [aɪw]</v>
      </c>
      <c r="B789" s="1">
        <f>_xlfn.LET(_xlpm.d,$G789,_xlpm.k,_xlfn.CONCAT(LEFT(TRIM(B$1),1),"*"),COUNTIF(_xlpm.d,_xlpm.k))</f>
        <v>0</v>
      </c>
      <c r="C789" s="1">
        <f>_xlfn.LET(_xlpm.d,$G789,_xlpm.k,_xlfn.CONCAT(LEFT(TRIM(C$1),1),"*"),COUNTIF(_xlpm.d,_xlpm.k))</f>
        <v>0</v>
      </c>
      <c r="D789" s="1">
        <f>_xlfn.LET(_xlpm.d,$G789,_xlpm.k,_xlfn.CONCAT(LEFT(TRIM(D$1),1),"*"),COUNTIF(_xlpm.d,_xlpm.k))</f>
        <v>0</v>
      </c>
      <c r="E789" s="1">
        <f>LOG(F789+1,10)</f>
        <v>0.30102999566398114</v>
      </c>
      <c r="F789" s="7">
        <v>1</v>
      </c>
      <c r="G789" s="9" t="s">
        <v>504</v>
      </c>
      <c r="H789" s="4">
        <f>F789/freq.sum.r6e</f>
        <v>7.9668578712555765E-5</v>
      </c>
      <c r="I789" s="4" t="str">
        <f>_xlfn.LET(_xlpm.sep,":",_xlpm.w,$G789,LEFT(_xlpm.w,FIND(_xlpm.sep,_xlpm.w)-1))</f>
        <v>aɪw</v>
      </c>
      <c r="J789" s="4" t="str">
        <f>_xlfn.LET(_xlpm.sep,":",_xlpm.w,$G789,RIGHT(_xlpm.w,LEN(_xlpm.w)-FIND(_xlpm.sep,_xlpm.w)))</f>
        <v>ighw</v>
      </c>
      <c r="K789" s="10">
        <f>_xlfn.LET(_xlpm.w,I789,LEN(_xlpm.w))</f>
        <v>3</v>
      </c>
      <c r="L789" s="10">
        <f>_xlfn.LET(_xlpm.w,J789,LEN(_xlpm.w))</f>
        <v>4</v>
      </c>
      <c r="M789" s="10">
        <f>_xlfn.LET(_xlpm.a,K789,_xlpm.b,L789,MAX(_xlpm.a,_xlpm.b))</f>
        <v>4</v>
      </c>
      <c r="N789" s="10">
        <f>_xlfn.LET(_xlpm.d,(K789,L789),MAX(_xlpm.d)-MIN(_xlpm.d))</f>
        <v>1</v>
      </c>
      <c r="O789" s="1" t="str">
        <f>_xlfn.LET(_xlpm.sep,":",_xlpm.w,$G789,_xlfn.CONCAT("~",RIGHT(_xlpm.w,LEN(_xlpm.w)-FIND(_xlpm.sep,_xlpm.w)),"~"))</f>
        <v>~ighw~</v>
      </c>
      <c r="P789" s="1" t="str">
        <f>_xlfn.LET(_xlpm.sep,":",_xlpm.w,$G789,_xlfn.CONCAT("[",LEFT(_xlpm.w,FIND(_xlpm.sep,_xlpm.w)-1),"]"))</f>
        <v>[aɪw]</v>
      </c>
      <c r="Q789" s="14" cm="1">
        <f t="array" ref="Q789">SUM(_xlfn._xlws.FILTER($H$2:$H$2300,_xlfn.MAP($O$2:$O$2300,_xlfn.LAMBDA(_xlpm.x,_xlpm.x=$O789))))</f>
        <v>7.9668578712555765E-5</v>
      </c>
      <c r="R789" s="14">
        <f>$H789/Q789</f>
        <v>1</v>
      </c>
      <c r="S789" s="14" cm="1">
        <f t="array" ref="S789">SUM(_xlfn._xlws.FILTER($H$2:$H$2300,_xlfn.MAP($P$2:$P$2300,_xlfn.LAMBDA(_xlpm.x,_xlpm.x=$P789))))</f>
        <v>7.9668578712555765E-5</v>
      </c>
      <c r="T789" s="14">
        <f>$H789/S789</f>
        <v>1</v>
      </c>
      <c r="U789" s="14">
        <f>_xlfn.LET(_xlpm.freq,F789,_xlpm.size,M789+1,_xlpm.F,V789,LOG(1+_xlpm.freq)*LOG(1+_xlpm.size)*_xlpm.F)</f>
        <v>0.2342468675289098</v>
      </c>
      <c r="V789" s="14">
        <f>_xlfn.LET(_xlpm.a,T789,_xlpm.b,R789,2*_xlpm.a*_xlpm.b/(_xlpm.a+_xlpm.b))</f>
        <v>1</v>
      </c>
      <c r="W789" s="14">
        <f>_xlfn.LET(_xlpm.p,R789,_xlpm.q,T789,LOG(_xlpm.p/_xlpm.q))</f>
        <v>0</v>
      </c>
      <c r="X789" s="2"/>
      <c r="AC789" s="2"/>
      <c r="AH789" s="2"/>
      <c r="AI789" s="2"/>
    </row>
    <row r="790" spans="1:35">
      <c r="A790" s="1" t="str">
        <f>_xlfn.LET(_xlpm.sep," : ",CONCATENATE(O790,_xlpm.sep,P790))</f>
        <v>~ized~ : [aɪzd]</v>
      </c>
      <c r="B790" s="1">
        <f>_xlfn.LET(_xlpm.d,$G790,_xlpm.k,_xlfn.CONCAT(LEFT(TRIM(B$1),1),"*"),COUNTIF(_xlpm.d,_xlpm.k))</f>
        <v>0</v>
      </c>
      <c r="C790" s="1">
        <f>_xlfn.LET(_xlpm.d,$G790,_xlpm.k,_xlfn.CONCAT(LEFT(TRIM(C$1),1),"*"),COUNTIF(_xlpm.d,_xlpm.k))</f>
        <v>0</v>
      </c>
      <c r="D790" s="1">
        <f>_xlfn.LET(_xlpm.d,$G790,_xlpm.k,_xlfn.CONCAT(LEFT(TRIM(D$1),1),"*"),COUNTIF(_xlpm.d,_xlpm.k))</f>
        <v>0</v>
      </c>
      <c r="E790" s="1">
        <f>LOG(F790+1,10)</f>
        <v>0.77815125038364352</v>
      </c>
      <c r="F790" s="7">
        <v>5</v>
      </c>
      <c r="G790" s="9" t="s">
        <v>515</v>
      </c>
      <c r="H790" s="4">
        <f>F790/freq.sum.r6e</f>
        <v>3.9834289356277883E-4</v>
      </c>
      <c r="I790" s="1" t="str">
        <f>_xlfn.LET(_xlpm.sep,":",_xlpm.w,$G790,LEFT(_xlpm.w,FIND(_xlpm.sep,_xlpm.w)-1))</f>
        <v>aɪzd</v>
      </c>
      <c r="J790" s="1" t="str">
        <f>_xlfn.LET(_xlpm.sep,":",_xlpm.w,$G790,RIGHT(_xlpm.w,LEN(_xlpm.w)-FIND(_xlpm.sep,_xlpm.w)))</f>
        <v>ized</v>
      </c>
      <c r="K790" s="10">
        <f>_xlfn.LET(_xlpm.w,I790,LEN(_xlpm.w))</f>
        <v>4</v>
      </c>
      <c r="L790" s="10">
        <f>_xlfn.LET(_xlpm.w,J790,LEN(_xlpm.w))</f>
        <v>4</v>
      </c>
      <c r="M790" s="10">
        <f>_xlfn.LET(_xlpm.a,K790,_xlpm.b,L790,MAX(_xlpm.a,_xlpm.b))</f>
        <v>4</v>
      </c>
      <c r="N790" s="10">
        <f>_xlfn.LET(_xlpm.d,(K790,L790),MAX(_xlpm.d)-MIN(_xlpm.d))</f>
        <v>0</v>
      </c>
      <c r="O790" s="1" t="str">
        <f>_xlfn.LET(_xlpm.sep,":",_xlpm.w,$G790,_xlfn.CONCAT("~",RIGHT(_xlpm.w,LEN(_xlpm.w)-FIND(_xlpm.sep,_xlpm.w)),"~"))</f>
        <v>~ized~</v>
      </c>
      <c r="P790" s="1" t="str">
        <f>_xlfn.LET(_xlpm.sep,":",_xlpm.w,$G790,_xlfn.CONCAT("[",LEFT(_xlpm.w,FIND(_xlpm.sep,_xlpm.w)-1),"]"))</f>
        <v>[aɪzd]</v>
      </c>
      <c r="Q790" s="14" cm="1">
        <f t="array" ref="Q790">SUM(_xlfn._xlws.FILTER($H$2:$H$2302,_xlfn.MAP($O$2:$O$2302,_xlfn.LAMBDA(_xlpm.x,_xlpm.x=$O790))))</f>
        <v>3.9834289356277883E-4</v>
      </c>
      <c r="R790" s="14">
        <f>$H790/Q790</f>
        <v>1</v>
      </c>
      <c r="S790" s="14" cm="1">
        <f t="array" ref="S790">SUM(_xlfn._xlws.FILTER($H$2:$H$2302,_xlfn.MAP($P$2:$P$2302,_xlfn.LAMBDA(_xlpm.x,_xlpm.x=$P790))))</f>
        <v>3.9834289356277883E-4</v>
      </c>
      <c r="T790" s="14">
        <f>$H790/S790</f>
        <v>1</v>
      </c>
      <c r="U790" s="14">
        <f>_xlfn.LET(_xlpm.freq,F790,_xlpm.size,M790+1,_xlpm.F,V790,LOG(1+_xlpm.freq)*LOG(1+_xlpm.size)*_xlpm.F)</f>
        <v>0.60551936847362808</v>
      </c>
      <c r="V790" s="14">
        <f>_xlfn.LET(_xlpm.a,T790,_xlpm.b,R790,2*_xlpm.a*_xlpm.b/(_xlpm.a+_xlpm.b))</f>
        <v>1</v>
      </c>
      <c r="W790" s="14">
        <f>_xlfn.LET(_xlpm.p,R790,_xlpm.q,T790,LOG(_xlpm.p/_xlpm.q))</f>
        <v>0</v>
      </c>
      <c r="X790" s="2"/>
      <c r="AC790" s="2"/>
      <c r="AH790" s="2"/>
      <c r="AI790" s="2"/>
    </row>
    <row r="791" spans="1:35">
      <c r="A791" s="1" t="str">
        <f>_xlfn.LET(_xlpm.sep," : ",CONCATENATE(O791,_xlpm.sep,P791))</f>
        <v>~izon~ : [aɪzn]</v>
      </c>
      <c r="B791" s="1">
        <f>_xlfn.LET(_xlpm.d,$G791,_xlpm.k,_xlfn.CONCAT(LEFT(TRIM(B$1),1),"*"),COUNTIF(_xlpm.d,_xlpm.k))</f>
        <v>0</v>
      </c>
      <c r="C791" s="1">
        <f>_xlfn.LET(_xlpm.d,$G791,_xlpm.k,_xlfn.CONCAT(LEFT(TRIM(C$1),1),"*"),COUNTIF(_xlpm.d,_xlpm.k))</f>
        <v>0</v>
      </c>
      <c r="D791" s="1">
        <f>_xlfn.LET(_xlpm.d,$G791,_xlpm.k,_xlfn.CONCAT(LEFT(TRIM(D$1),1),"*"),COUNTIF(_xlpm.d,_xlpm.k))</f>
        <v>0</v>
      </c>
      <c r="E791" s="1">
        <f>LOG(F791+1,10)</f>
        <v>0.30102999566398114</v>
      </c>
      <c r="F791" s="7">
        <v>1</v>
      </c>
      <c r="G791" s="9" t="s">
        <v>516</v>
      </c>
      <c r="H791" s="4">
        <f>F791/freq.sum.r6e</f>
        <v>7.9668578712555765E-5</v>
      </c>
      <c r="I791" s="1" t="str">
        <f>_xlfn.LET(_xlpm.sep,":",_xlpm.w,$G791,LEFT(_xlpm.w,FIND(_xlpm.sep,_xlpm.w)-1))</f>
        <v>aɪzn</v>
      </c>
      <c r="J791" s="1" t="str">
        <f>_xlfn.LET(_xlpm.sep,":",_xlpm.w,$G791,RIGHT(_xlpm.w,LEN(_xlpm.w)-FIND(_xlpm.sep,_xlpm.w)))</f>
        <v>izon</v>
      </c>
      <c r="K791" s="10">
        <f>_xlfn.LET(_xlpm.w,I791,LEN(_xlpm.w))</f>
        <v>4</v>
      </c>
      <c r="L791" s="10">
        <f>_xlfn.LET(_xlpm.w,J791,LEN(_xlpm.w))</f>
        <v>4</v>
      </c>
      <c r="M791" s="10">
        <f>_xlfn.LET(_xlpm.a,K791,_xlpm.b,L791,MAX(_xlpm.a,_xlpm.b))</f>
        <v>4</v>
      </c>
      <c r="N791" s="10">
        <f>_xlfn.LET(_xlpm.d,(K791,L791),MAX(_xlpm.d)-MIN(_xlpm.d))</f>
        <v>0</v>
      </c>
      <c r="O791" s="1" t="str">
        <f>_xlfn.LET(_xlpm.sep,":",_xlpm.w,$G791,_xlfn.CONCAT("~",RIGHT(_xlpm.w,LEN(_xlpm.w)-FIND(_xlpm.sep,_xlpm.w)),"~"))</f>
        <v>~izon~</v>
      </c>
      <c r="P791" s="1" t="str">
        <f>_xlfn.LET(_xlpm.sep,":",_xlpm.w,$G791,_xlfn.CONCAT("[",LEFT(_xlpm.w,FIND(_xlpm.sep,_xlpm.w)-1),"]"))</f>
        <v>[aɪzn]</v>
      </c>
      <c r="Q791" s="14" cm="1">
        <f t="array" ref="Q791">SUM(_xlfn._xlws.FILTER($H$2:$H$2302,_xlfn.MAP($O$2:$O$2302,_xlfn.LAMBDA(_xlpm.x,_xlpm.x=$O791))))</f>
        <v>7.9668578712555765E-5</v>
      </c>
      <c r="R791" s="14">
        <f>$H791/Q791</f>
        <v>1</v>
      </c>
      <c r="S791" s="14" cm="1">
        <f t="array" ref="S791">SUM(_xlfn._xlws.FILTER($H$2:$H$2302,_xlfn.MAP($P$2:$P$2302,_xlfn.LAMBDA(_xlpm.x,_xlpm.x=$P791))))</f>
        <v>7.9668578712555765E-5</v>
      </c>
      <c r="T791" s="14">
        <f>$H791/S791</f>
        <v>1</v>
      </c>
      <c r="U791" s="14">
        <f>_xlfn.LET(_xlpm.freq,F791,_xlpm.size,M791+1,_xlpm.F,V791,LOG(1+_xlpm.freq)*LOG(1+_xlpm.size)*_xlpm.F)</f>
        <v>0.2342468675289098</v>
      </c>
      <c r="V791" s="14">
        <f>_xlfn.LET(_xlpm.a,T791,_xlpm.b,R791,2*_xlpm.a*_xlpm.b/(_xlpm.a+_xlpm.b))</f>
        <v>1</v>
      </c>
      <c r="W791" s="14">
        <f>_xlfn.LET(_xlpm.p,R791,_xlpm.q,T791,LOG(_xlpm.p/_xlpm.q))</f>
        <v>0</v>
      </c>
      <c r="X791" s="2"/>
      <c r="AC791" s="2"/>
      <c r="AH791" s="2"/>
      <c r="AI791" s="2"/>
    </row>
    <row r="792" spans="1:35">
      <c r="A792" s="1" t="str">
        <f>_xlfn.LET(_xlpm.sep," : ",CONCATENATE(O792,_xlpm.sep,P792))</f>
        <v>~angle~ : [æŋɡl]</v>
      </c>
      <c r="B792" s="1">
        <f>_xlfn.LET(_xlpm.d,$G792,_xlpm.k,_xlfn.CONCAT(LEFT(TRIM(B$1),1),"*"),COUNTIF(_xlpm.d,_xlpm.k))</f>
        <v>0</v>
      </c>
      <c r="C792" s="1">
        <f>_xlfn.LET(_xlpm.d,$G792,_xlpm.k,_xlfn.CONCAT(LEFT(TRIM(C$1),1),"*"),COUNTIF(_xlpm.d,_xlpm.k))</f>
        <v>0</v>
      </c>
      <c r="D792" s="1">
        <f>_xlfn.LET(_xlpm.d,$G792,_xlpm.k,_xlfn.CONCAT(LEFT(TRIM(D$1),1),"*"),COUNTIF(_xlpm.d,_xlpm.k))</f>
        <v>0</v>
      </c>
      <c r="E792" s="1">
        <f>LOG(F792+1,10)</f>
        <v>0.30102999566398114</v>
      </c>
      <c r="F792" s="7">
        <v>1</v>
      </c>
      <c r="G792" s="9" t="s">
        <v>524</v>
      </c>
      <c r="H792" s="4">
        <f>F792/freq.sum.r6e</f>
        <v>7.9668578712555765E-5</v>
      </c>
      <c r="I792" s="1" t="str">
        <f>_xlfn.LET(_xlpm.sep,":",_xlpm.w,$G792,LEFT(_xlpm.w,FIND(_xlpm.sep,_xlpm.w)-1))</f>
        <v>æŋɡl</v>
      </c>
      <c r="J792" s="1" t="str">
        <f>_xlfn.LET(_xlpm.sep,":",_xlpm.w,$G792,RIGHT(_xlpm.w,LEN(_xlpm.w)-FIND(_xlpm.sep,_xlpm.w)))</f>
        <v>angle</v>
      </c>
      <c r="K792" s="10">
        <f>_xlfn.LET(_xlpm.w,I792,LEN(_xlpm.w))</f>
        <v>4</v>
      </c>
      <c r="L792" s="10">
        <f>_xlfn.LET(_xlpm.w,J792,LEN(_xlpm.w))</f>
        <v>5</v>
      </c>
      <c r="M792" s="10">
        <f>_xlfn.LET(_xlpm.a,K792,_xlpm.b,L792,MAX(_xlpm.a,_xlpm.b))</f>
        <v>5</v>
      </c>
      <c r="N792" s="10">
        <f>_xlfn.LET(_xlpm.d,(K792,L792),MAX(_xlpm.d)-MIN(_xlpm.d))</f>
        <v>1</v>
      </c>
      <c r="O792" s="1" t="str">
        <f>_xlfn.LET(_xlpm.sep,":",_xlpm.w,$G792,_xlfn.CONCAT("~",RIGHT(_xlpm.w,LEN(_xlpm.w)-FIND(_xlpm.sep,_xlpm.w)),"~"))</f>
        <v>~angle~</v>
      </c>
      <c r="P792" s="1" t="str">
        <f>_xlfn.LET(_xlpm.sep,":",_xlpm.w,$G792,_xlfn.CONCAT("[",LEFT(_xlpm.w,FIND(_xlpm.sep,_xlpm.w)-1),"]"))</f>
        <v>[æŋɡl]</v>
      </c>
      <c r="Q792" s="14" cm="1">
        <f t="array" ref="Q792">SUM(_xlfn._xlws.FILTER($H$2:$H$2302,_xlfn.MAP($O$2:$O$2302,_xlfn.LAMBDA(_xlpm.x,_xlpm.x=$O792))))</f>
        <v>7.9668578712555765E-5</v>
      </c>
      <c r="R792" s="14">
        <f>$H792/Q792</f>
        <v>1</v>
      </c>
      <c r="S792" s="14" cm="1">
        <f t="array" ref="S792">SUM(_xlfn._xlws.FILTER($H$2:$H$2302,_xlfn.MAP($P$2:$P$2302,_xlfn.LAMBDA(_xlpm.x,_xlpm.x=$P792))))</f>
        <v>7.9668578712555765E-5</v>
      </c>
      <c r="T792" s="14">
        <f>$H792/S792</f>
        <v>1</v>
      </c>
      <c r="U792" s="14">
        <f>_xlfn.LET(_xlpm.freq,F792,_xlpm.size,M792+1,_xlpm.F,V792,LOG(1+_xlpm.freq)*LOG(1+_xlpm.size)*_xlpm.F)</f>
        <v>0.25439985932113074</v>
      </c>
      <c r="V792" s="14">
        <f>_xlfn.LET(_xlpm.a,T792,_xlpm.b,R792,2*_xlpm.a*_xlpm.b/(_xlpm.a+_xlpm.b))</f>
        <v>1</v>
      </c>
      <c r="W792" s="14">
        <f>_xlfn.LET(_xlpm.p,R792,_xlpm.q,T792,LOG(_xlpm.p/_xlpm.q))</f>
        <v>0</v>
      </c>
      <c r="X792" s="2"/>
      <c r="AC792" s="2"/>
      <c r="AH792" s="2"/>
      <c r="AI792" s="2"/>
    </row>
    <row r="793" spans="1:35">
      <c r="A793" s="1" t="str">
        <f>_xlfn.LET(_xlpm.sep," : ",CONCATENATE(O793,_xlpm.sep,P793))</f>
        <v>~ourl~ : [aʊɹl]</v>
      </c>
      <c r="B793" s="1">
        <f>_xlfn.LET(_xlpm.d,$G793,_xlpm.k,_xlfn.CONCAT(LEFT(TRIM(B$1),1),"*"),COUNTIF(_xlpm.d,_xlpm.k))</f>
        <v>0</v>
      </c>
      <c r="C793" s="1">
        <f>_xlfn.LET(_xlpm.d,$G793,_xlpm.k,_xlfn.CONCAT(LEFT(TRIM(C$1),1),"*"),COUNTIF(_xlpm.d,_xlpm.k))</f>
        <v>0</v>
      </c>
      <c r="D793" s="1">
        <f>_xlfn.LET(_xlpm.d,$G793,_xlpm.k,_xlfn.CONCAT(LEFT(TRIM(D$1),1),"*"),COUNTIF(_xlpm.d,_xlpm.k))</f>
        <v>0</v>
      </c>
      <c r="E793" s="1">
        <f>LOG(F793+1,10)</f>
        <v>0.30102999566398114</v>
      </c>
      <c r="F793" s="7">
        <v>1</v>
      </c>
      <c r="G793" s="9" t="s">
        <v>525</v>
      </c>
      <c r="H793" s="4">
        <f>F793/freq.sum.r6e</f>
        <v>7.9668578712555765E-5</v>
      </c>
      <c r="I793" s="1" t="str">
        <f>_xlfn.LET(_xlpm.sep,":",_xlpm.w,$G793,LEFT(_xlpm.w,FIND(_xlpm.sep,_xlpm.w)-1))</f>
        <v>aʊɹl</v>
      </c>
      <c r="J793" s="1" t="str">
        <f>_xlfn.LET(_xlpm.sep,":",_xlpm.w,$G793,RIGHT(_xlpm.w,LEN(_xlpm.w)-FIND(_xlpm.sep,_xlpm.w)))</f>
        <v>ourl</v>
      </c>
      <c r="K793" s="10">
        <f>_xlfn.LET(_xlpm.w,I793,LEN(_xlpm.w))</f>
        <v>4</v>
      </c>
      <c r="L793" s="10">
        <f>_xlfn.LET(_xlpm.w,J793,LEN(_xlpm.w))</f>
        <v>4</v>
      </c>
      <c r="M793" s="10">
        <f>_xlfn.LET(_xlpm.a,K793,_xlpm.b,L793,MAX(_xlpm.a,_xlpm.b))</f>
        <v>4</v>
      </c>
      <c r="N793" s="10">
        <f>_xlfn.LET(_xlpm.d,(K793,L793),MAX(_xlpm.d)-MIN(_xlpm.d))</f>
        <v>0</v>
      </c>
      <c r="O793" s="1" t="str">
        <f>_xlfn.LET(_xlpm.sep,":",_xlpm.w,$G793,_xlfn.CONCAT("~",RIGHT(_xlpm.w,LEN(_xlpm.w)-FIND(_xlpm.sep,_xlpm.w)),"~"))</f>
        <v>~ourl~</v>
      </c>
      <c r="P793" s="1" t="str">
        <f>_xlfn.LET(_xlpm.sep,":",_xlpm.w,$G793,_xlfn.CONCAT("[",LEFT(_xlpm.w,FIND(_xlpm.sep,_xlpm.w)-1),"]"))</f>
        <v>[aʊɹl]</v>
      </c>
      <c r="Q793" s="14" cm="1">
        <f t="array" ref="Q793">SUM(_xlfn._xlws.FILTER($H$2:$H$2302,_xlfn.MAP($O$2:$O$2302,_xlfn.LAMBDA(_xlpm.x,_xlpm.x=$O793))))</f>
        <v>7.9668578712555765E-5</v>
      </c>
      <c r="R793" s="14">
        <f>$H793/Q793</f>
        <v>1</v>
      </c>
      <c r="S793" s="14" cm="1">
        <f t="array" ref="S793">SUM(_xlfn._xlws.FILTER($H$2:$H$2302,_xlfn.MAP($P$2:$P$2302,_xlfn.LAMBDA(_xlpm.x,_xlpm.x=$P793))))</f>
        <v>7.9668578712555765E-5</v>
      </c>
      <c r="T793" s="14">
        <f>$H793/S793</f>
        <v>1</v>
      </c>
      <c r="U793" s="14">
        <f>_xlfn.LET(_xlpm.freq,F793,_xlpm.size,M793+1,_xlpm.F,V793,LOG(1+_xlpm.freq)*LOG(1+_xlpm.size)*_xlpm.F)</f>
        <v>0.2342468675289098</v>
      </c>
      <c r="V793" s="14">
        <f>_xlfn.LET(_xlpm.a,T793,_xlpm.b,R793,2*_xlpm.a*_xlpm.b/(_xlpm.a+_xlpm.b))</f>
        <v>1</v>
      </c>
      <c r="W793" s="14">
        <f>_xlfn.LET(_xlpm.p,R793,_xlpm.q,T793,LOG(_xlpm.p/_xlpm.q))</f>
        <v>0</v>
      </c>
      <c r="X793" s="2"/>
      <c r="AC793" s="2"/>
      <c r="AH793" s="2"/>
      <c r="AI793" s="2"/>
    </row>
    <row r="794" spans="1:35">
      <c r="A794" s="1" t="str">
        <f>_xlfn.LET(_xlpm.sep," : ",CONCATENATE(O794,_xlpm.sep,P794))</f>
        <v>~angu~ : [æŋɡw]</v>
      </c>
      <c r="B794" s="1">
        <f>_xlfn.LET(_xlpm.d,$G794,_xlpm.k,_xlfn.CONCAT(LEFT(TRIM(B$1),1),"*"),COUNTIF(_xlpm.d,_xlpm.k))</f>
        <v>0</v>
      </c>
      <c r="C794" s="1">
        <f>_xlfn.LET(_xlpm.d,$G794,_xlpm.k,_xlfn.CONCAT(LEFT(TRIM(C$1),1),"*"),COUNTIF(_xlpm.d,_xlpm.k))</f>
        <v>0</v>
      </c>
      <c r="D794" s="1">
        <f>_xlfn.LET(_xlpm.d,$G794,_xlpm.k,_xlfn.CONCAT(LEFT(TRIM(D$1),1),"*"),COUNTIF(_xlpm.d,_xlpm.k))</f>
        <v>0</v>
      </c>
      <c r="E794" s="1">
        <f>LOG(F794+1,10)</f>
        <v>0.30102999566398114</v>
      </c>
      <c r="F794" s="7">
        <v>1</v>
      </c>
      <c r="G794" s="9" t="s">
        <v>2180</v>
      </c>
      <c r="H794" s="4">
        <f>F794/freq.sum.r6e</f>
        <v>7.9668578712555765E-5</v>
      </c>
      <c r="I794" s="4" t="str">
        <f>_xlfn.LET(_xlpm.sep,":",_xlpm.w,$G794,LEFT(_xlpm.w,FIND(_xlpm.sep,_xlpm.w)-1))</f>
        <v>æŋɡw</v>
      </c>
      <c r="J794" s="4" t="str">
        <f>_xlfn.LET(_xlpm.sep,":",_xlpm.w,$G794,RIGHT(_xlpm.w,LEN(_xlpm.w)-FIND(_xlpm.sep,_xlpm.w)))</f>
        <v>angu</v>
      </c>
      <c r="K794" s="10">
        <f>_xlfn.LET(_xlpm.w,I794,LEN(_xlpm.w))</f>
        <v>4</v>
      </c>
      <c r="L794" s="10">
        <f>_xlfn.LET(_xlpm.w,J794,LEN(_xlpm.w))</f>
        <v>4</v>
      </c>
      <c r="M794" s="10">
        <f>_xlfn.LET(_xlpm.a,K794,_xlpm.b,L794,MAX(_xlpm.a,_xlpm.b))</f>
        <v>4</v>
      </c>
      <c r="N794" s="10">
        <f>_xlfn.LET(_xlpm.d,(K794,L794),MAX(_xlpm.d)-MIN(_xlpm.d))</f>
        <v>0</v>
      </c>
      <c r="O794" s="1" t="str">
        <f>_xlfn.LET(_xlpm.sep,":",_xlpm.w,$G794,_xlfn.CONCAT("~",RIGHT(_xlpm.w,LEN(_xlpm.w)-FIND(_xlpm.sep,_xlpm.w)),"~"))</f>
        <v>~angu~</v>
      </c>
      <c r="P794" s="1" t="str">
        <f>_xlfn.LET(_xlpm.sep,":",_xlpm.w,$G794,_xlfn.CONCAT("[",LEFT(_xlpm.w,FIND(_xlpm.sep,_xlpm.w)-1),"]"))</f>
        <v>[æŋɡw]</v>
      </c>
      <c r="Q794" s="14" cm="1">
        <f t="array" ref="Q794">SUM(_xlfn._xlws.FILTER($H$2:$H$2300,_xlfn.MAP($O$2:$O$2300,_xlfn.LAMBDA(_xlpm.x,_xlpm.x=$O794))))</f>
        <v>7.9668578712555765E-5</v>
      </c>
      <c r="R794" s="14">
        <f>$H794/Q794</f>
        <v>1</v>
      </c>
      <c r="S794" s="14" cm="1">
        <f t="array" ref="S794">SUM(_xlfn._xlws.FILTER($H$2:$H$2300,_xlfn.MAP($P$2:$P$2300,_xlfn.LAMBDA(_xlpm.x,_xlpm.x=$P794))))</f>
        <v>7.9668578712555765E-5</v>
      </c>
      <c r="T794" s="14">
        <f>$H794/S794</f>
        <v>1</v>
      </c>
      <c r="U794" s="14">
        <f>_xlfn.LET(_xlpm.freq,F794,_xlpm.size,M794+1,_xlpm.F,V794,LOG(1+_xlpm.freq)*LOG(1+_xlpm.size)*_xlpm.F)</f>
        <v>0.2342468675289098</v>
      </c>
      <c r="V794" s="14">
        <f>_xlfn.LET(_xlpm.a,T794,_xlpm.b,R794,2*_xlpm.a*_xlpm.b/(_xlpm.a+_xlpm.b))</f>
        <v>1</v>
      </c>
      <c r="W794" s="14">
        <f>_xlfn.LET(_xlpm.p,R794,_xlpm.q,T794,LOG(_xlpm.p/_xlpm.q))</f>
        <v>0</v>
      </c>
      <c r="X794" s="2"/>
      <c r="AC794" s="2"/>
      <c r="AH794" s="2"/>
      <c r="AI794" s="2"/>
    </row>
    <row r="795" spans="1:35">
      <c r="A795" s="1" t="str">
        <f>_xlfn.LET(_xlpm.sep," : ",CONCATENATE(O795,_xlpm.sep,P795))</f>
        <v>~angr~ : [æŋɡɹ]</v>
      </c>
      <c r="B795" s="1">
        <f>_xlfn.LET(_xlpm.d,$G795,_xlpm.k,_xlfn.CONCAT(LEFT(TRIM(B$1),1),"*"),COUNTIF(_xlpm.d,_xlpm.k))</f>
        <v>0</v>
      </c>
      <c r="C795" s="1">
        <f>_xlfn.LET(_xlpm.d,$G795,_xlpm.k,_xlfn.CONCAT(LEFT(TRIM(C$1),1),"*"),COUNTIF(_xlpm.d,_xlpm.k))</f>
        <v>0</v>
      </c>
      <c r="D795" s="1">
        <f>_xlfn.LET(_xlpm.d,$G795,_xlpm.k,_xlfn.CONCAT(LEFT(TRIM(D$1),1),"*"),COUNTIF(_xlpm.d,_xlpm.k))</f>
        <v>0</v>
      </c>
      <c r="E795" s="1">
        <f>LOG(F795+1,10)</f>
        <v>0.30102999566398114</v>
      </c>
      <c r="F795" s="7">
        <v>1</v>
      </c>
      <c r="G795" s="9" t="s">
        <v>526</v>
      </c>
      <c r="H795" s="4">
        <f>F795/freq.sum.r6e</f>
        <v>7.9668578712555765E-5</v>
      </c>
      <c r="I795" s="1" t="str">
        <f>_xlfn.LET(_xlpm.sep,":",_xlpm.w,$G795,LEFT(_xlpm.w,FIND(_xlpm.sep,_xlpm.w)-1))</f>
        <v>æŋɡɹ</v>
      </c>
      <c r="J795" s="1" t="str">
        <f>_xlfn.LET(_xlpm.sep,":",_xlpm.w,$G795,RIGHT(_xlpm.w,LEN(_xlpm.w)-FIND(_xlpm.sep,_xlpm.w)))</f>
        <v>angr</v>
      </c>
      <c r="K795" s="10">
        <f>_xlfn.LET(_xlpm.w,I795,LEN(_xlpm.w))</f>
        <v>4</v>
      </c>
      <c r="L795" s="10">
        <f>_xlfn.LET(_xlpm.w,J795,LEN(_xlpm.w))</f>
        <v>4</v>
      </c>
      <c r="M795" s="10">
        <f>_xlfn.LET(_xlpm.a,K795,_xlpm.b,L795,MAX(_xlpm.a,_xlpm.b))</f>
        <v>4</v>
      </c>
      <c r="N795" s="10">
        <f>_xlfn.LET(_xlpm.d,(K795,L795),MAX(_xlpm.d)-MIN(_xlpm.d))</f>
        <v>0</v>
      </c>
      <c r="O795" s="1" t="str">
        <f>_xlfn.LET(_xlpm.sep,":",_xlpm.w,$G795,_xlfn.CONCAT("~",RIGHT(_xlpm.w,LEN(_xlpm.w)-FIND(_xlpm.sep,_xlpm.w)),"~"))</f>
        <v>~angr~</v>
      </c>
      <c r="P795" s="1" t="str">
        <f>_xlfn.LET(_xlpm.sep,":",_xlpm.w,$G795,_xlfn.CONCAT("[",LEFT(_xlpm.w,FIND(_xlpm.sep,_xlpm.w)-1),"]"))</f>
        <v>[æŋɡɹ]</v>
      </c>
      <c r="Q795" s="14" cm="1">
        <f t="array" ref="Q795">SUM(_xlfn._xlws.FILTER($H$2:$H$2302,_xlfn.MAP($O$2:$O$2302,_xlfn.LAMBDA(_xlpm.x,_xlpm.x=$O795))))</f>
        <v>7.9668578712555765E-5</v>
      </c>
      <c r="R795" s="14">
        <f>$H795/Q795</f>
        <v>1</v>
      </c>
      <c r="S795" s="14" cm="1">
        <f t="array" ref="S795">SUM(_xlfn._xlws.FILTER($H$2:$H$2302,_xlfn.MAP($P$2:$P$2302,_xlfn.LAMBDA(_xlpm.x,_xlpm.x=$P795))))</f>
        <v>7.9668578712555765E-5</v>
      </c>
      <c r="T795" s="14">
        <f>$H795/S795</f>
        <v>1</v>
      </c>
      <c r="U795" s="14">
        <f>_xlfn.LET(_xlpm.freq,F795,_xlpm.size,M795+1,_xlpm.F,V795,LOG(1+_xlpm.freq)*LOG(1+_xlpm.size)*_xlpm.F)</f>
        <v>0.2342468675289098</v>
      </c>
      <c r="V795" s="14">
        <f>_xlfn.LET(_xlpm.a,T795,_xlpm.b,R795,2*_xlpm.a*_xlpm.b/(_xlpm.a+_xlpm.b))</f>
        <v>1</v>
      </c>
      <c r="W795" s="14">
        <f>_xlfn.LET(_xlpm.p,R795,_xlpm.q,T795,LOG(_xlpm.p/_xlpm.q))</f>
        <v>0</v>
      </c>
      <c r="X795" s="2"/>
      <c r="AC795" s="2"/>
      <c r="AH795" s="2"/>
      <c r="AI795" s="2"/>
    </row>
    <row r="796" spans="1:35">
      <c r="A796" s="1" t="str">
        <f>_xlfn.LET(_xlpm.sep," : ",CONCATENATE(O796,_xlpm.sep,P796))</f>
        <v>~bl~ : [bl]</v>
      </c>
      <c r="B796" s="1">
        <f>_xlfn.LET(_xlpm.d,$G796,_xlpm.k,_xlfn.CONCAT(LEFT(TRIM(B$1),1),"*"),COUNTIF(_xlpm.d,_xlpm.k))</f>
        <v>0</v>
      </c>
      <c r="C796" s="1">
        <f>_xlfn.LET(_xlpm.d,$G796,_xlpm.k,_xlfn.CONCAT(LEFT(TRIM(C$1),1),"*"),COUNTIF(_xlpm.d,_xlpm.k))</f>
        <v>0</v>
      </c>
      <c r="D796" s="1">
        <f>_xlfn.LET(_xlpm.d,$G796,_xlpm.k,_xlfn.CONCAT(LEFT(TRIM(D$1),1),"*"),COUNTIF(_xlpm.d,_xlpm.k))</f>
        <v>0</v>
      </c>
      <c r="E796" s="1">
        <f>LOG(F796+1,10)</f>
        <v>1.2552725051033058</v>
      </c>
      <c r="F796" s="7">
        <v>17</v>
      </c>
      <c r="G796" s="9" t="s">
        <v>142</v>
      </c>
      <c r="H796" s="4">
        <f>F796/freq.sum.r6e</f>
        <v>1.354365838113448E-3</v>
      </c>
      <c r="I796" s="4" t="str">
        <f>_xlfn.LET(_xlpm.sep,":",_xlpm.w,$G796,LEFT(_xlpm.w,FIND(_xlpm.sep,_xlpm.w)-1))</f>
        <v>bl</v>
      </c>
      <c r="J796" s="4" t="str">
        <f>_xlfn.LET(_xlpm.sep,":",_xlpm.w,$G796,RIGHT(_xlpm.w,LEN(_xlpm.w)-FIND(_xlpm.sep,_xlpm.w)))</f>
        <v>bl</v>
      </c>
      <c r="K796" s="10">
        <f>_xlfn.LET(_xlpm.w,I796,LEN(_xlpm.w))</f>
        <v>2</v>
      </c>
      <c r="L796" s="10">
        <f>_xlfn.LET(_xlpm.w,J796,LEN(_xlpm.w))</f>
        <v>2</v>
      </c>
      <c r="M796" s="10">
        <f>_xlfn.LET(_xlpm.a,K796,_xlpm.b,L796,MAX(_xlpm.a,_xlpm.b))</f>
        <v>2</v>
      </c>
      <c r="N796" s="10">
        <f>_xlfn.LET(_xlpm.d,(K796,L796),MAX(_xlpm.d)-MIN(_xlpm.d))</f>
        <v>0</v>
      </c>
      <c r="O796" s="1" t="str">
        <f>_xlfn.LET(_xlpm.sep,":",_xlpm.w,$G796,_xlfn.CONCAT("~",RIGHT(_xlpm.w,LEN(_xlpm.w)-FIND(_xlpm.sep,_xlpm.w)),"~"))</f>
        <v>~bl~</v>
      </c>
      <c r="P796" s="1" t="str">
        <f>_xlfn.LET(_xlpm.sep,":",_xlpm.w,$G796,_xlfn.CONCAT("[",LEFT(_xlpm.w,FIND(_xlpm.sep,_xlpm.w)-1),"]"))</f>
        <v>[bl]</v>
      </c>
      <c r="Q796" s="14" cm="1">
        <f t="array" ref="Q796">SUM(_xlfn._xlws.FILTER($H$2:$H$2300,_xlfn.MAP($O$2:$O$2300,_xlfn.LAMBDA(_xlpm.x,_xlpm.x=$O796))))</f>
        <v>1.354365838113448E-3</v>
      </c>
      <c r="R796" s="14">
        <f>$H796/Q796</f>
        <v>1</v>
      </c>
      <c r="S796" s="14" cm="1">
        <f t="array" ref="S796">SUM(_xlfn._xlws.FILTER($H$2:$H$2300,_xlfn.MAP($P$2:$P$2300,_xlfn.LAMBDA(_xlpm.x,_xlpm.x=$P796))))</f>
        <v>1.354365838113448E-3</v>
      </c>
      <c r="T796" s="14">
        <f>$H796/S796</f>
        <v>1</v>
      </c>
      <c r="U796" s="14">
        <f>_xlfn.LET(_xlpm.freq,F796,_xlpm.size,M796+1,_xlpm.F,V796,LOG(1+_xlpm.freq)*LOG(1+_xlpm.size)*_xlpm.F)</f>
        <v>0.75574935353672601</v>
      </c>
      <c r="V796" s="14">
        <f>_xlfn.LET(_xlpm.a,T796,_xlpm.b,R796,2*_xlpm.a*_xlpm.b/(_xlpm.a+_xlpm.b))</f>
        <v>1</v>
      </c>
      <c r="W796" s="14">
        <f>_xlfn.LET(_xlpm.p,R796,_xlpm.q,T796,LOG(_xlpm.p/_xlpm.q))</f>
        <v>0</v>
      </c>
      <c r="X796" s="2"/>
      <c r="AC796" s="2"/>
      <c r="AH796" s="2"/>
      <c r="AI796" s="2"/>
    </row>
    <row r="797" spans="1:35">
      <c r="A797" s="1" t="str">
        <f>_xlfn.LET(_xlpm.sep," : ",CONCATENATE(O797,_xlpm.sep,P797))</f>
        <v>~br~ : [bɹ]</v>
      </c>
      <c r="B797" s="1">
        <f>_xlfn.LET(_xlpm.d,$G797,_xlpm.k,_xlfn.CONCAT(LEFT(TRIM(B$1),1),"*"),COUNTIF(_xlpm.d,_xlpm.k))</f>
        <v>0</v>
      </c>
      <c r="C797" s="1">
        <f>_xlfn.LET(_xlpm.d,$G797,_xlpm.k,_xlfn.CONCAT(LEFT(TRIM(C$1),1),"*"),COUNTIF(_xlpm.d,_xlpm.k))</f>
        <v>0</v>
      </c>
      <c r="D797" s="1">
        <f>_xlfn.LET(_xlpm.d,$G797,_xlpm.k,_xlfn.CONCAT(LEFT(TRIM(D$1),1),"*"),COUNTIF(_xlpm.d,_xlpm.k))</f>
        <v>0</v>
      </c>
      <c r="E797" s="1">
        <f>LOG(F797+1,10)</f>
        <v>1.6232492903979003</v>
      </c>
      <c r="F797" s="7">
        <v>41</v>
      </c>
      <c r="G797" s="9" t="s">
        <v>527</v>
      </c>
      <c r="H797" s="4">
        <f>F797/freq.sum.r6e</f>
        <v>3.2664117272147865E-3</v>
      </c>
      <c r="I797" s="1" t="str">
        <f>_xlfn.LET(_xlpm.sep,":",_xlpm.w,$G797,LEFT(_xlpm.w,FIND(_xlpm.sep,_xlpm.w)-1))</f>
        <v>bɹ</v>
      </c>
      <c r="J797" s="1" t="str">
        <f>_xlfn.LET(_xlpm.sep,":",_xlpm.w,$G797,RIGHT(_xlpm.w,LEN(_xlpm.w)-FIND(_xlpm.sep,_xlpm.w)))</f>
        <v>br</v>
      </c>
      <c r="K797" s="10">
        <f>_xlfn.LET(_xlpm.w,I797,LEN(_xlpm.w))</f>
        <v>2</v>
      </c>
      <c r="L797" s="10">
        <f>_xlfn.LET(_xlpm.w,J797,LEN(_xlpm.w))</f>
        <v>2</v>
      </c>
      <c r="M797" s="10">
        <f>_xlfn.LET(_xlpm.a,K797,_xlpm.b,L797,MAX(_xlpm.a,_xlpm.b))</f>
        <v>2</v>
      </c>
      <c r="N797" s="10">
        <f>_xlfn.LET(_xlpm.d,(K797,L797),MAX(_xlpm.d)-MIN(_xlpm.d))</f>
        <v>0</v>
      </c>
      <c r="O797" s="1" t="str">
        <f>_xlfn.LET(_xlpm.sep,":",_xlpm.w,$G797,_xlfn.CONCAT("~",RIGHT(_xlpm.w,LEN(_xlpm.w)-FIND(_xlpm.sep,_xlpm.w)),"~"))</f>
        <v>~br~</v>
      </c>
      <c r="P797" s="1" t="str">
        <f>_xlfn.LET(_xlpm.sep,":",_xlpm.w,$G797,_xlfn.CONCAT("[",LEFT(_xlpm.w,FIND(_xlpm.sep,_xlpm.w)-1),"]"))</f>
        <v>[bɹ]</v>
      </c>
      <c r="Q797" s="14" cm="1">
        <f t="array" ref="Q797">SUM(_xlfn._xlws.FILTER($H$2:$H$2300,_xlfn.MAP($O$2:$O$2300,_xlfn.LAMBDA(_xlpm.x,_xlpm.x=$O797))))</f>
        <v>3.2664117272147865E-3</v>
      </c>
      <c r="R797" s="14">
        <f>$H797/Q797</f>
        <v>1</v>
      </c>
      <c r="S797" s="14" cm="1">
        <f t="array" ref="S797">SUM(_xlfn._xlws.FILTER($H$2:$H$2300,_xlfn.MAP($P$2:$P$2300,_xlfn.LAMBDA(_xlpm.x,_xlpm.x=$P797))))</f>
        <v>3.2664117272147865E-3</v>
      </c>
      <c r="T797" s="14">
        <f>$H797/S797</f>
        <v>1</v>
      </c>
      <c r="U797" s="14">
        <f>_xlfn.LET(_xlpm.freq,F797,_xlpm.size,M797+1,_xlpm.F,V797,LOG(1+_xlpm.freq)*LOG(1+_xlpm.size)*_xlpm.F)</f>
        <v>0.97729345370008114</v>
      </c>
      <c r="V797" s="14">
        <f>_xlfn.LET(_xlpm.a,T797,_xlpm.b,R797,2*_xlpm.a*_xlpm.b/(_xlpm.a+_xlpm.b))</f>
        <v>1</v>
      </c>
      <c r="W797" s="14">
        <f>_xlfn.LET(_xlpm.p,R797,_xlpm.q,T797,LOG(_xlpm.p/_xlpm.q))</f>
        <v>0</v>
      </c>
      <c r="X797" s="2"/>
      <c r="AC797" s="2"/>
      <c r="AH797" s="2"/>
      <c r="AI797" s="2"/>
    </row>
    <row r="798" spans="1:35">
      <c r="A798" s="1" t="str">
        <f>_xlfn.LET(_xlpm.sep," : ",CONCATENATE(O798,_xlpm.sep,P798))</f>
        <v>~dw~ : [dw]</v>
      </c>
      <c r="B798" s="1">
        <f>_xlfn.LET(_xlpm.d,$G798,_xlpm.k,_xlfn.CONCAT(LEFT(TRIM(B$1),1),"*"),COUNTIF(_xlpm.d,_xlpm.k))</f>
        <v>0</v>
      </c>
      <c r="C798" s="1">
        <f>_xlfn.LET(_xlpm.d,$G798,_xlpm.k,_xlfn.CONCAT(LEFT(TRIM(C$1),1),"*"),COUNTIF(_xlpm.d,_xlpm.k))</f>
        <v>0</v>
      </c>
      <c r="D798" s="1">
        <f>_xlfn.LET(_xlpm.d,$G798,_xlpm.k,_xlfn.CONCAT(LEFT(TRIM(D$1),1),"*"),COUNTIF(_xlpm.d,_xlpm.k))</f>
        <v>0</v>
      </c>
      <c r="E798" s="1">
        <f>LOG(F798+1,10)</f>
        <v>0.30102999566398114</v>
      </c>
      <c r="F798" s="7">
        <v>1</v>
      </c>
      <c r="G798" s="9" t="s">
        <v>333</v>
      </c>
      <c r="H798" s="4">
        <f>F798/freq.sum.r6e</f>
        <v>7.9668578712555765E-5</v>
      </c>
      <c r="I798" s="4" t="str">
        <f>_xlfn.LET(_xlpm.sep,":",_xlpm.w,$G798,LEFT(_xlpm.w,FIND(_xlpm.sep,_xlpm.w)-1))</f>
        <v>dw</v>
      </c>
      <c r="J798" s="4" t="str">
        <f>_xlfn.LET(_xlpm.sep,":",_xlpm.w,$G798,RIGHT(_xlpm.w,LEN(_xlpm.w)-FIND(_xlpm.sep,_xlpm.w)))</f>
        <v>dw</v>
      </c>
      <c r="K798" s="10">
        <f>_xlfn.LET(_xlpm.w,I798,LEN(_xlpm.w))</f>
        <v>2</v>
      </c>
      <c r="L798" s="10">
        <f>_xlfn.LET(_xlpm.w,J798,LEN(_xlpm.w))</f>
        <v>2</v>
      </c>
      <c r="M798" s="10">
        <f>_xlfn.LET(_xlpm.a,K798,_xlpm.b,L798,MAX(_xlpm.a,_xlpm.b))</f>
        <v>2</v>
      </c>
      <c r="N798" s="10">
        <f>_xlfn.LET(_xlpm.d,(K798,L798),MAX(_xlpm.d)-MIN(_xlpm.d))</f>
        <v>0</v>
      </c>
      <c r="O798" s="1" t="str">
        <f>_xlfn.LET(_xlpm.sep,":",_xlpm.w,$G798,_xlfn.CONCAT("~",RIGHT(_xlpm.w,LEN(_xlpm.w)-FIND(_xlpm.sep,_xlpm.w)),"~"))</f>
        <v>~dw~</v>
      </c>
      <c r="P798" s="1" t="str">
        <f>_xlfn.LET(_xlpm.sep,":",_xlpm.w,$G798,_xlfn.CONCAT("[",LEFT(_xlpm.w,FIND(_xlpm.sep,_xlpm.w)-1),"]"))</f>
        <v>[dw]</v>
      </c>
      <c r="Q798" s="14" cm="1">
        <f t="array" ref="Q798">SUM(_xlfn._xlws.FILTER($H$2:$H$2300,_xlfn.MAP($O$2:$O$2300,_xlfn.LAMBDA(_xlpm.x,_xlpm.x=$O798))))</f>
        <v>7.9668578712555765E-5</v>
      </c>
      <c r="R798" s="14">
        <f>$H798/Q798</f>
        <v>1</v>
      </c>
      <c r="S798" s="14" cm="1">
        <f t="array" ref="S798">SUM(_xlfn._xlws.FILTER($H$2:$H$2300,_xlfn.MAP($P$2:$P$2300,_xlfn.LAMBDA(_xlpm.x,_xlpm.x=$P798))))</f>
        <v>7.9668578712555765E-5</v>
      </c>
      <c r="T798" s="14">
        <f>$H798/S798</f>
        <v>1</v>
      </c>
      <c r="U798" s="14">
        <f>_xlfn.LET(_xlpm.freq,F798,_xlpm.size,M798+1,_xlpm.F,V798,LOG(1+_xlpm.freq)*LOG(1+_xlpm.size)*_xlpm.F)</f>
        <v>0.18123811657891309</v>
      </c>
      <c r="V798" s="14">
        <f>_xlfn.LET(_xlpm.a,T798,_xlpm.b,R798,2*_xlpm.a*_xlpm.b/(_xlpm.a+_xlpm.b))</f>
        <v>1</v>
      </c>
      <c r="W798" s="14">
        <f>_xlfn.LET(_xlpm.p,R798,_xlpm.q,T798,LOG(_xlpm.p/_xlpm.q))</f>
        <v>0</v>
      </c>
      <c r="X798" s="2"/>
      <c r="AC798" s="2"/>
      <c r="AH798" s="2"/>
      <c r="AI798" s="2"/>
    </row>
    <row r="799" spans="1:35">
      <c r="A799" s="1" t="str">
        <f>_xlfn.LET(_xlpm.sep," : ",CONCATENATE(O799,_xlpm.sep,P799))</f>
        <v>~dr~ : [dɹ]</v>
      </c>
      <c r="B799" s="1">
        <f>_xlfn.LET(_xlpm.d,$G799,_xlpm.k,_xlfn.CONCAT(LEFT(TRIM(B$1),1),"*"),COUNTIF(_xlpm.d,_xlpm.k))</f>
        <v>0</v>
      </c>
      <c r="C799" s="1">
        <f>_xlfn.LET(_xlpm.d,$G799,_xlpm.k,_xlfn.CONCAT(LEFT(TRIM(C$1),1),"*"),COUNTIF(_xlpm.d,_xlpm.k))</f>
        <v>0</v>
      </c>
      <c r="D799" s="1">
        <f>_xlfn.LET(_xlpm.d,$G799,_xlpm.k,_xlfn.CONCAT(LEFT(TRIM(D$1),1),"*"),COUNTIF(_xlpm.d,_xlpm.k))</f>
        <v>0</v>
      </c>
      <c r="E799" s="1">
        <f>LOG(F799+1,10)</f>
        <v>1.3222192947339191</v>
      </c>
      <c r="F799" s="7">
        <v>20</v>
      </c>
      <c r="G799" s="9" t="s">
        <v>528</v>
      </c>
      <c r="H799" s="4">
        <f>F799/freq.sum.r6e</f>
        <v>1.5933715742511153E-3</v>
      </c>
      <c r="I799" s="4" t="str">
        <f>_xlfn.LET(_xlpm.sep,":",_xlpm.w,$G799,LEFT(_xlpm.w,FIND(_xlpm.sep,_xlpm.w)-1))</f>
        <v>dɹ</v>
      </c>
      <c r="J799" s="4" t="str">
        <f>_xlfn.LET(_xlpm.sep,":",_xlpm.w,$G799,RIGHT(_xlpm.w,LEN(_xlpm.w)-FIND(_xlpm.sep,_xlpm.w)))</f>
        <v>dr</v>
      </c>
      <c r="K799" s="10">
        <f>_xlfn.LET(_xlpm.w,I799,LEN(_xlpm.w))</f>
        <v>2</v>
      </c>
      <c r="L799" s="10">
        <f>_xlfn.LET(_xlpm.w,J799,LEN(_xlpm.w))</f>
        <v>2</v>
      </c>
      <c r="M799" s="10">
        <f>_xlfn.LET(_xlpm.a,K799,_xlpm.b,L799,MAX(_xlpm.a,_xlpm.b))</f>
        <v>2</v>
      </c>
      <c r="N799" s="10">
        <f>_xlfn.LET(_xlpm.d,(K799,L799),MAX(_xlpm.d)-MIN(_xlpm.d))</f>
        <v>0</v>
      </c>
      <c r="O799" s="1" t="str">
        <f>_xlfn.LET(_xlpm.sep,":",_xlpm.w,$G799,_xlfn.CONCAT("~",RIGHT(_xlpm.w,LEN(_xlpm.w)-FIND(_xlpm.sep,_xlpm.w)),"~"))</f>
        <v>~dr~</v>
      </c>
      <c r="P799" s="1" t="str">
        <f>_xlfn.LET(_xlpm.sep,":",_xlpm.w,$G799,_xlfn.CONCAT("[",LEFT(_xlpm.w,FIND(_xlpm.sep,_xlpm.w)-1),"]"))</f>
        <v>[dɹ]</v>
      </c>
      <c r="Q799" s="14" cm="1">
        <f t="array" ref="Q799">SUM(_xlfn._xlws.FILTER($H$2:$H$2300,_xlfn.MAP($O$2:$O$2300,_xlfn.LAMBDA(_xlpm.x,_xlpm.x=$O799))))</f>
        <v>1.5933715742511153E-3</v>
      </c>
      <c r="R799" s="14">
        <f>$H799/Q799</f>
        <v>1</v>
      </c>
      <c r="S799" s="14" cm="1">
        <f t="array" ref="S799">SUM(_xlfn._xlws.FILTER($H$2:$H$2300,_xlfn.MAP($P$2:$P$2300,_xlfn.LAMBDA(_xlpm.x,_xlpm.x=$P799))))</f>
        <v>1.5933715742511153E-3</v>
      </c>
      <c r="T799" s="14">
        <f>$H799/S799</f>
        <v>1</v>
      </c>
      <c r="U799" s="14">
        <f>_xlfn.LET(_xlpm.freq,F799,_xlpm.size,M799+1,_xlpm.F,V799,LOG(1+_xlpm.freq)*LOG(1+_xlpm.size)*_xlpm.F)</f>
        <v>0.79605533712116805</v>
      </c>
      <c r="V799" s="14">
        <f>_xlfn.LET(_xlpm.a,T799,_xlpm.b,R799,2*_xlpm.a*_xlpm.b/(_xlpm.a+_xlpm.b))</f>
        <v>1</v>
      </c>
      <c r="W799" s="14">
        <f>_xlfn.LET(_xlpm.p,R799,_xlpm.q,T799,LOG(_xlpm.p/_xlpm.q))</f>
        <v>0</v>
      </c>
      <c r="X799" s="2"/>
      <c r="AC799" s="2"/>
      <c r="AH799" s="2"/>
      <c r="AI799" s="2"/>
    </row>
    <row r="800" spans="1:35">
      <c r="A800" s="1" t="str">
        <f>_xlfn.LET(_xlpm.sep," : ",CONCATENATE(O800,_xlpm.sep,P800))</f>
        <v>~ades~ : [eɪdz]</v>
      </c>
      <c r="B800" s="1">
        <f>_xlfn.LET(_xlpm.d,$G800,_xlpm.k,_xlfn.CONCAT(LEFT(TRIM(B$1),1),"*"),COUNTIF(_xlpm.d,_xlpm.k))</f>
        <v>0</v>
      </c>
      <c r="C800" s="1">
        <f>_xlfn.LET(_xlpm.d,$G800,_xlpm.k,_xlfn.CONCAT(LEFT(TRIM(C$1),1),"*"),COUNTIF(_xlpm.d,_xlpm.k))</f>
        <v>0</v>
      </c>
      <c r="D800" s="1">
        <f>_xlfn.LET(_xlpm.d,$G800,_xlpm.k,_xlfn.CONCAT(LEFT(TRIM(D$1),1),"*"),COUNTIF(_xlpm.d,_xlpm.k))</f>
        <v>0</v>
      </c>
      <c r="E800" s="1">
        <f>LOG(F800+1,10)</f>
        <v>0.30102999566398114</v>
      </c>
      <c r="F800" s="7">
        <v>1</v>
      </c>
      <c r="G800" s="9" t="s">
        <v>547</v>
      </c>
      <c r="H800" s="4">
        <f>F800/freq.sum.r6e</f>
        <v>7.9668578712555765E-5</v>
      </c>
      <c r="I800" s="1" t="str">
        <f>_xlfn.LET(_xlpm.sep,":",_xlpm.w,$G800,LEFT(_xlpm.w,FIND(_xlpm.sep,_xlpm.w)-1))</f>
        <v>eɪdz</v>
      </c>
      <c r="J800" s="1" t="str">
        <f>_xlfn.LET(_xlpm.sep,":",_xlpm.w,$G800,RIGHT(_xlpm.w,LEN(_xlpm.w)-FIND(_xlpm.sep,_xlpm.w)))</f>
        <v>ades</v>
      </c>
      <c r="K800" s="10">
        <f>_xlfn.LET(_xlpm.w,I800,LEN(_xlpm.w))</f>
        <v>4</v>
      </c>
      <c r="L800" s="10">
        <f>_xlfn.LET(_xlpm.w,J800,LEN(_xlpm.w))</f>
        <v>4</v>
      </c>
      <c r="M800" s="10">
        <f>_xlfn.LET(_xlpm.a,K800,_xlpm.b,L800,MAX(_xlpm.a,_xlpm.b))</f>
        <v>4</v>
      </c>
      <c r="N800" s="10">
        <f>_xlfn.LET(_xlpm.d,(K800,L800),MAX(_xlpm.d)-MIN(_xlpm.d))</f>
        <v>0</v>
      </c>
      <c r="O800" s="1" t="str">
        <f>_xlfn.LET(_xlpm.sep,":",_xlpm.w,$G800,_xlfn.CONCAT("~",RIGHT(_xlpm.w,LEN(_xlpm.w)-FIND(_xlpm.sep,_xlpm.w)),"~"))</f>
        <v>~ades~</v>
      </c>
      <c r="P800" s="1" t="str">
        <f>_xlfn.LET(_xlpm.sep,":",_xlpm.w,$G800,_xlfn.CONCAT("[",LEFT(_xlpm.w,FIND(_xlpm.sep,_xlpm.w)-1),"]"))</f>
        <v>[eɪdz]</v>
      </c>
      <c r="Q800" s="14" cm="1">
        <f t="array" ref="Q800">SUM(_xlfn._xlws.FILTER($H$2:$H$2302,_xlfn.MAP($O$2:$O$2302,_xlfn.LAMBDA(_xlpm.x,_xlpm.x=$O800))))</f>
        <v>7.9668578712555765E-5</v>
      </c>
      <c r="R800" s="14">
        <f>$H800/Q800</f>
        <v>1</v>
      </c>
      <c r="S800" s="14" cm="1">
        <f t="array" ref="S800">SUM(_xlfn._xlws.FILTER($H$2:$H$2302,_xlfn.MAP($P$2:$P$2302,_xlfn.LAMBDA(_xlpm.x,_xlpm.x=$P800))))</f>
        <v>7.9668578712555765E-5</v>
      </c>
      <c r="T800" s="14">
        <f>$H800/S800</f>
        <v>1</v>
      </c>
      <c r="U800" s="14">
        <f>_xlfn.LET(_xlpm.freq,F800,_xlpm.size,M800+1,_xlpm.F,V800,LOG(1+_xlpm.freq)*LOG(1+_xlpm.size)*_xlpm.F)</f>
        <v>0.2342468675289098</v>
      </c>
      <c r="V800" s="14">
        <f>_xlfn.LET(_xlpm.a,T800,_xlpm.b,R800,2*_xlpm.a*_xlpm.b/(_xlpm.a+_xlpm.b))</f>
        <v>1</v>
      </c>
      <c r="W800" s="14">
        <f>_xlfn.LET(_xlpm.p,R800,_xlpm.q,T800,LOG(_xlpm.p/_xlpm.q))</f>
        <v>0</v>
      </c>
      <c r="X800" s="2"/>
      <c r="AC800" s="2"/>
      <c r="AH800" s="2"/>
      <c r="AI800" s="2"/>
    </row>
    <row r="801" spans="1:35">
      <c r="A801" s="1" t="str">
        <f>_xlfn.LET(_xlpm.sep," : ",CONCATENATE(O801,_xlpm.sep,P801))</f>
        <v>~afe~ : [eɪf]</v>
      </c>
      <c r="B801" s="1">
        <f>_xlfn.LET(_xlpm.d,$G801,_xlpm.k,_xlfn.CONCAT(LEFT(TRIM(B$1),1),"*"),COUNTIF(_xlpm.d,_xlpm.k))</f>
        <v>0</v>
      </c>
      <c r="C801" s="1">
        <f>_xlfn.LET(_xlpm.d,$G801,_xlpm.k,_xlfn.CONCAT(LEFT(TRIM(C$1),1),"*"),COUNTIF(_xlpm.d,_xlpm.k))</f>
        <v>0</v>
      </c>
      <c r="D801" s="1">
        <f>_xlfn.LET(_xlpm.d,$G801,_xlpm.k,_xlfn.CONCAT(LEFT(TRIM(D$1),1),"*"),COUNTIF(_xlpm.d,_xlpm.k))</f>
        <v>0</v>
      </c>
      <c r="E801" s="1">
        <f>LOG(F801+1,10)</f>
        <v>0.30102999566398114</v>
      </c>
      <c r="F801" s="7">
        <v>1</v>
      </c>
      <c r="G801" s="9" t="s">
        <v>551</v>
      </c>
      <c r="H801" s="4">
        <f>F801/freq.sum.r6e</f>
        <v>7.9668578712555765E-5</v>
      </c>
      <c r="I801" s="1" t="str">
        <f>_xlfn.LET(_xlpm.sep,":",_xlpm.w,$G801,LEFT(_xlpm.w,FIND(_xlpm.sep,_xlpm.w)-1))</f>
        <v>eɪf</v>
      </c>
      <c r="J801" s="1" t="str">
        <f>_xlfn.LET(_xlpm.sep,":",_xlpm.w,$G801,RIGHT(_xlpm.w,LEN(_xlpm.w)-FIND(_xlpm.sep,_xlpm.w)))</f>
        <v>afe</v>
      </c>
      <c r="K801" s="10">
        <f>_xlfn.LET(_xlpm.w,I801,LEN(_xlpm.w))</f>
        <v>3</v>
      </c>
      <c r="L801" s="10">
        <f>_xlfn.LET(_xlpm.w,J801,LEN(_xlpm.w))</f>
        <v>3</v>
      </c>
      <c r="M801" s="10">
        <f>_xlfn.LET(_xlpm.a,K801,_xlpm.b,L801,MAX(_xlpm.a,_xlpm.b))</f>
        <v>3</v>
      </c>
      <c r="N801" s="10">
        <f>_xlfn.LET(_xlpm.d,(K801,L801),MAX(_xlpm.d)-MIN(_xlpm.d))</f>
        <v>0</v>
      </c>
      <c r="O801" s="1" t="str">
        <f>_xlfn.LET(_xlpm.sep,":",_xlpm.w,$G801,_xlfn.CONCAT("~",RIGHT(_xlpm.w,LEN(_xlpm.w)-FIND(_xlpm.sep,_xlpm.w)),"~"))</f>
        <v>~afe~</v>
      </c>
      <c r="P801" s="1" t="str">
        <f>_xlfn.LET(_xlpm.sep,":",_xlpm.w,$G801,_xlfn.CONCAT("[",LEFT(_xlpm.w,FIND(_xlpm.sep,_xlpm.w)-1),"]"))</f>
        <v>[eɪf]</v>
      </c>
      <c r="Q801" s="14" cm="1">
        <f t="array" ref="Q801">SUM(_xlfn._xlws.FILTER($H$2:$H$2302,_xlfn.MAP($O$2:$O$2302,_xlfn.LAMBDA(_xlpm.x,_xlpm.x=$O801))))</f>
        <v>7.9668578712555765E-5</v>
      </c>
      <c r="R801" s="14">
        <f>$H801/Q801</f>
        <v>1</v>
      </c>
      <c r="S801" s="14" cm="1">
        <f t="array" ref="S801">SUM(_xlfn._xlws.FILTER($H$2:$H$2302,_xlfn.MAP($P$2:$P$2302,_xlfn.LAMBDA(_xlpm.x,_xlpm.x=$P801))))</f>
        <v>7.9668578712555765E-5</v>
      </c>
      <c r="T801" s="14">
        <f>$H801/S801</f>
        <v>1</v>
      </c>
      <c r="U801" s="14">
        <f>_xlfn.LET(_xlpm.freq,F801,_xlpm.size,M801+1,_xlpm.F,V801,LOG(1+_xlpm.freq)*LOG(1+_xlpm.size)*_xlpm.F)</f>
        <v>0.21041093737452468</v>
      </c>
      <c r="V801" s="14">
        <f>_xlfn.LET(_xlpm.a,T801,_xlpm.b,R801,2*_xlpm.a*_xlpm.b/(_xlpm.a+_xlpm.b))</f>
        <v>1</v>
      </c>
      <c r="W801" s="14">
        <f>_xlfn.LET(_xlpm.p,R801,_xlpm.q,T801,LOG(_xlpm.p/_xlpm.q))</f>
        <v>0</v>
      </c>
      <c r="X801" s="2"/>
      <c r="AC801" s="2"/>
      <c r="AH801" s="2"/>
      <c r="AI801" s="2"/>
    </row>
    <row r="802" spans="1:35">
      <c r="A802" s="1" t="str">
        <f>_xlfn.LET(_xlpm.sep," : ",CONCATENATE(O802,_xlpm.sep,P802))</f>
        <v>~afet~ : [eɪft]</v>
      </c>
      <c r="B802" s="1">
        <f>_xlfn.LET(_xlpm.d,$G802,_xlpm.k,_xlfn.CONCAT(LEFT(TRIM(B$1),1),"*"),COUNTIF(_xlpm.d,_xlpm.k))</f>
        <v>0</v>
      </c>
      <c r="C802" s="1">
        <f>_xlfn.LET(_xlpm.d,$G802,_xlpm.k,_xlfn.CONCAT(LEFT(TRIM(C$1),1),"*"),COUNTIF(_xlpm.d,_xlpm.k))</f>
        <v>0</v>
      </c>
      <c r="D802" s="1">
        <f>_xlfn.LET(_xlpm.d,$G802,_xlpm.k,_xlfn.CONCAT(LEFT(TRIM(D$1),1),"*"),COUNTIF(_xlpm.d,_xlpm.k))</f>
        <v>0</v>
      </c>
      <c r="E802" s="1">
        <f>LOG(F802+1,10)</f>
        <v>0.30102999566398114</v>
      </c>
      <c r="F802" s="7">
        <v>1</v>
      </c>
      <c r="G802" s="9" t="s">
        <v>552</v>
      </c>
      <c r="H802" s="4">
        <f>F802/freq.sum.r6e</f>
        <v>7.9668578712555765E-5</v>
      </c>
      <c r="I802" s="1" t="str">
        <f>_xlfn.LET(_xlpm.sep,":",_xlpm.w,$G802,LEFT(_xlpm.w,FIND(_xlpm.sep,_xlpm.w)-1))</f>
        <v>eɪft</v>
      </c>
      <c r="J802" s="1" t="str">
        <f>_xlfn.LET(_xlpm.sep,":",_xlpm.w,$G802,RIGHT(_xlpm.w,LEN(_xlpm.w)-FIND(_xlpm.sep,_xlpm.w)))</f>
        <v>afet</v>
      </c>
      <c r="K802" s="10">
        <f>_xlfn.LET(_xlpm.w,I802,LEN(_xlpm.w))</f>
        <v>4</v>
      </c>
      <c r="L802" s="10">
        <f>_xlfn.LET(_xlpm.w,J802,LEN(_xlpm.w))</f>
        <v>4</v>
      </c>
      <c r="M802" s="10">
        <f>_xlfn.LET(_xlpm.a,K802,_xlpm.b,L802,MAX(_xlpm.a,_xlpm.b))</f>
        <v>4</v>
      </c>
      <c r="N802" s="10">
        <f>_xlfn.LET(_xlpm.d,(K802,L802),MAX(_xlpm.d)-MIN(_xlpm.d))</f>
        <v>0</v>
      </c>
      <c r="O802" s="1" t="str">
        <f>_xlfn.LET(_xlpm.sep,":",_xlpm.w,$G802,_xlfn.CONCAT("~",RIGHT(_xlpm.w,LEN(_xlpm.w)-FIND(_xlpm.sep,_xlpm.w)),"~"))</f>
        <v>~afet~</v>
      </c>
      <c r="P802" s="1" t="str">
        <f>_xlfn.LET(_xlpm.sep,":",_xlpm.w,$G802,_xlfn.CONCAT("[",LEFT(_xlpm.w,FIND(_xlpm.sep,_xlpm.w)-1),"]"))</f>
        <v>[eɪft]</v>
      </c>
      <c r="Q802" s="14" cm="1">
        <f t="array" ref="Q802">SUM(_xlfn._xlws.FILTER($H$2:$H$2302,_xlfn.MAP($O$2:$O$2302,_xlfn.LAMBDA(_xlpm.x,_xlpm.x=$O802))))</f>
        <v>7.9668578712555765E-5</v>
      </c>
      <c r="R802" s="14">
        <f>$H802/Q802</f>
        <v>1</v>
      </c>
      <c r="S802" s="14" cm="1">
        <f t="array" ref="S802">SUM(_xlfn._xlws.FILTER($H$2:$H$2302,_xlfn.MAP($P$2:$P$2302,_xlfn.LAMBDA(_xlpm.x,_xlpm.x=$P802))))</f>
        <v>7.9668578712555765E-5</v>
      </c>
      <c r="T802" s="14">
        <f>$H802/S802</f>
        <v>1</v>
      </c>
      <c r="U802" s="14">
        <f>_xlfn.LET(_xlpm.freq,F802,_xlpm.size,M802+1,_xlpm.F,V802,LOG(1+_xlpm.freq)*LOG(1+_xlpm.size)*_xlpm.F)</f>
        <v>0.2342468675289098</v>
      </c>
      <c r="V802" s="14">
        <f>_xlfn.LET(_xlpm.a,T802,_xlpm.b,R802,2*_xlpm.a*_xlpm.b/(_xlpm.a+_xlpm.b))</f>
        <v>1</v>
      </c>
      <c r="W802" s="14">
        <f>_xlfn.LET(_xlpm.p,R802,_xlpm.q,T802,LOG(_xlpm.p/_xlpm.q))</f>
        <v>0</v>
      </c>
      <c r="X802" s="2"/>
      <c r="AC802" s="2"/>
      <c r="AH802" s="2"/>
      <c r="AI802" s="2"/>
    </row>
    <row r="803" spans="1:35">
      <c r="A803" s="1" t="str">
        <f>_xlfn.LET(_xlpm.sep," : ",CONCATENATE(O803,_xlpm.sep,P803))</f>
        <v>~aken~ : [eɪkn]</v>
      </c>
      <c r="B803" s="1">
        <f>_xlfn.LET(_xlpm.d,$G803,_xlpm.k,_xlfn.CONCAT(LEFT(TRIM(B$1),1),"*"),COUNTIF(_xlpm.d,_xlpm.k))</f>
        <v>0</v>
      </c>
      <c r="C803" s="1">
        <f>_xlfn.LET(_xlpm.d,$G803,_xlpm.k,_xlfn.CONCAT(LEFT(TRIM(C$1),1),"*"),COUNTIF(_xlpm.d,_xlpm.k))</f>
        <v>0</v>
      </c>
      <c r="D803" s="1">
        <f>_xlfn.LET(_xlpm.d,$G803,_xlpm.k,_xlfn.CONCAT(LEFT(TRIM(D$1),1),"*"),COUNTIF(_xlpm.d,_xlpm.k))</f>
        <v>0</v>
      </c>
      <c r="E803" s="1">
        <f>LOG(F803+1,10)</f>
        <v>0.30102999566398114</v>
      </c>
      <c r="F803" s="7">
        <v>1</v>
      </c>
      <c r="G803" s="9" t="s">
        <v>558</v>
      </c>
      <c r="H803" s="4">
        <f>F803/freq.sum.r6e</f>
        <v>7.9668578712555765E-5</v>
      </c>
      <c r="I803" s="4" t="str">
        <f>_xlfn.LET(_xlpm.sep,":",_xlpm.w,$G803,LEFT(_xlpm.w,FIND(_xlpm.sep,_xlpm.w)-1))</f>
        <v>eɪkn</v>
      </c>
      <c r="J803" s="4" t="str">
        <f>_xlfn.LET(_xlpm.sep,":",_xlpm.w,$G803,RIGHT(_xlpm.w,LEN(_xlpm.w)-FIND(_xlpm.sep,_xlpm.w)))</f>
        <v>aken</v>
      </c>
      <c r="K803" s="10">
        <f>_xlfn.LET(_xlpm.w,I803,LEN(_xlpm.w))</f>
        <v>4</v>
      </c>
      <c r="L803" s="10">
        <f>_xlfn.LET(_xlpm.w,J803,LEN(_xlpm.w))</f>
        <v>4</v>
      </c>
      <c r="M803" s="10">
        <f>_xlfn.LET(_xlpm.a,K803,_xlpm.b,L803,MAX(_xlpm.a,_xlpm.b))</f>
        <v>4</v>
      </c>
      <c r="N803" s="10">
        <f>_xlfn.LET(_xlpm.d,(K803,L803),MAX(_xlpm.d)-MIN(_xlpm.d))</f>
        <v>0</v>
      </c>
      <c r="O803" s="1" t="str">
        <f>_xlfn.LET(_xlpm.sep,":",_xlpm.w,$G803,_xlfn.CONCAT("~",RIGHT(_xlpm.w,LEN(_xlpm.w)-FIND(_xlpm.sep,_xlpm.w)),"~"))</f>
        <v>~aken~</v>
      </c>
      <c r="P803" s="1" t="str">
        <f>_xlfn.LET(_xlpm.sep,":",_xlpm.w,$G803,_xlfn.CONCAT("[",LEFT(_xlpm.w,FIND(_xlpm.sep,_xlpm.w)-1),"]"))</f>
        <v>[eɪkn]</v>
      </c>
      <c r="Q803" s="14" cm="1">
        <f t="array" ref="Q803">SUM(_xlfn._xlws.FILTER($H$2:$H$2300,_xlfn.MAP($O$2:$O$2300,_xlfn.LAMBDA(_xlpm.x,_xlpm.x=$O803))))</f>
        <v>7.9668578712555765E-5</v>
      </c>
      <c r="R803" s="14">
        <f>$H803/Q803</f>
        <v>1</v>
      </c>
      <c r="S803" s="14" cm="1">
        <f t="array" ref="S803">SUM(_xlfn._xlws.FILTER($H$2:$H$2300,_xlfn.MAP($P$2:$P$2300,_xlfn.LAMBDA(_xlpm.x,_xlpm.x=$P803))))</f>
        <v>7.9668578712555765E-5</v>
      </c>
      <c r="T803" s="14">
        <f>$H803/S803</f>
        <v>1</v>
      </c>
      <c r="U803" s="14">
        <f>_xlfn.LET(_xlpm.freq,F803,_xlpm.size,M803+1,_xlpm.F,V803,LOG(1+_xlpm.freq)*LOG(1+_xlpm.size)*_xlpm.F)</f>
        <v>0.2342468675289098</v>
      </c>
      <c r="V803" s="14">
        <f>_xlfn.LET(_xlpm.a,T803,_xlpm.b,R803,2*_xlpm.a*_xlpm.b/(_xlpm.a+_xlpm.b))</f>
        <v>1</v>
      </c>
      <c r="W803" s="14">
        <f>_xlfn.LET(_xlpm.p,R803,_xlpm.q,T803,LOG(_xlpm.p/_xlpm.q))</f>
        <v>0</v>
      </c>
      <c r="X803" s="2"/>
      <c r="AC803" s="2"/>
      <c r="AH803" s="2"/>
      <c r="AI803" s="2"/>
    </row>
    <row r="804" spans="1:35">
      <c r="A804" s="1" t="str">
        <f>_xlfn.LET(_xlpm.sep," : ",CONCATENATE(O804,_xlpm.sep,P804))</f>
        <v>~akes~ : [eɪks]</v>
      </c>
      <c r="B804" s="1">
        <f>_xlfn.LET(_xlpm.d,$G804,_xlpm.k,_xlfn.CONCAT(LEFT(TRIM(B$1),1),"*"),COUNTIF(_xlpm.d,_xlpm.k))</f>
        <v>0</v>
      </c>
      <c r="C804" s="1">
        <f>_xlfn.LET(_xlpm.d,$G804,_xlpm.k,_xlfn.CONCAT(LEFT(TRIM(C$1),1),"*"),COUNTIF(_xlpm.d,_xlpm.k))</f>
        <v>0</v>
      </c>
      <c r="D804" s="1">
        <f>_xlfn.LET(_xlpm.d,$G804,_xlpm.k,_xlfn.CONCAT(LEFT(TRIM(D$1),1),"*"),COUNTIF(_xlpm.d,_xlpm.k))</f>
        <v>0</v>
      </c>
      <c r="E804" s="1">
        <f>LOG(F804+1,10)</f>
        <v>0.60205999132796229</v>
      </c>
      <c r="F804" s="7">
        <v>3</v>
      </c>
      <c r="G804" s="9" t="s">
        <v>559</v>
      </c>
      <c r="H804" s="4">
        <f>F804/freq.sum.r6e</f>
        <v>2.390057361376673E-4</v>
      </c>
      <c r="I804" s="1" t="str">
        <f>_xlfn.LET(_xlpm.sep,":",_xlpm.w,$G804,LEFT(_xlpm.w,FIND(_xlpm.sep,_xlpm.w)-1))</f>
        <v>eɪks</v>
      </c>
      <c r="J804" s="1" t="str">
        <f>_xlfn.LET(_xlpm.sep,":",_xlpm.w,$G804,RIGHT(_xlpm.w,LEN(_xlpm.w)-FIND(_xlpm.sep,_xlpm.w)))</f>
        <v>akes</v>
      </c>
      <c r="K804" s="10">
        <f>_xlfn.LET(_xlpm.w,I804,LEN(_xlpm.w))</f>
        <v>4</v>
      </c>
      <c r="L804" s="10">
        <f>_xlfn.LET(_xlpm.w,J804,LEN(_xlpm.w))</f>
        <v>4</v>
      </c>
      <c r="M804" s="10">
        <f>_xlfn.LET(_xlpm.a,K804,_xlpm.b,L804,MAX(_xlpm.a,_xlpm.b))</f>
        <v>4</v>
      </c>
      <c r="N804" s="10">
        <f>_xlfn.LET(_xlpm.d,(K804,L804),MAX(_xlpm.d)-MIN(_xlpm.d))</f>
        <v>0</v>
      </c>
      <c r="O804" s="1" t="str">
        <f>_xlfn.LET(_xlpm.sep,":",_xlpm.w,$G804,_xlfn.CONCAT("~",RIGHT(_xlpm.w,LEN(_xlpm.w)-FIND(_xlpm.sep,_xlpm.w)),"~"))</f>
        <v>~akes~</v>
      </c>
      <c r="P804" s="1" t="str">
        <f>_xlfn.LET(_xlpm.sep,":",_xlpm.w,$G804,_xlfn.CONCAT("[",LEFT(_xlpm.w,FIND(_xlpm.sep,_xlpm.w)-1),"]"))</f>
        <v>[eɪks]</v>
      </c>
      <c r="Q804" s="14" cm="1">
        <f t="array" ref="Q804">SUM(_xlfn._xlws.FILTER($H$2:$H$2300,_xlfn.MAP($O$2:$O$2300,_xlfn.LAMBDA(_xlpm.x,_xlpm.x=$O804))))</f>
        <v>2.390057361376673E-4</v>
      </c>
      <c r="R804" s="14">
        <f>$H804/Q804</f>
        <v>1</v>
      </c>
      <c r="S804" s="14" cm="1">
        <f t="array" ref="S804">SUM(_xlfn._xlws.FILTER($H$2:$H$2300,_xlfn.MAP($P$2:$P$2300,_xlfn.LAMBDA(_xlpm.x,_xlpm.x=$P804))))</f>
        <v>2.390057361376673E-4</v>
      </c>
      <c r="T804" s="14">
        <f>$H804/S804</f>
        <v>1</v>
      </c>
      <c r="U804" s="14">
        <f>_xlfn.LET(_xlpm.freq,F804,_xlpm.size,M804+1,_xlpm.F,V804,LOG(1+_xlpm.freq)*LOG(1+_xlpm.size)*_xlpm.F)</f>
        <v>0.4684937350578196</v>
      </c>
      <c r="V804" s="14">
        <f>_xlfn.LET(_xlpm.a,T804,_xlpm.b,R804,2*_xlpm.a*_xlpm.b/(_xlpm.a+_xlpm.b))</f>
        <v>1</v>
      </c>
      <c r="W804" s="14">
        <f>_xlfn.LET(_xlpm.p,R804,_xlpm.q,T804,LOG(_xlpm.p/_xlpm.q))</f>
        <v>0</v>
      </c>
      <c r="X804" s="2"/>
      <c r="AC804" s="2"/>
      <c r="AH804" s="2"/>
      <c r="AI804" s="2"/>
    </row>
    <row r="805" spans="1:35">
      <c r="A805" s="1" t="str">
        <f>_xlfn.LET(_xlpm.sep," : ",CONCATENATE(O805,_xlpm.sep,P805))</f>
        <v>~ailm~ : [eɪlm]</v>
      </c>
      <c r="B805" s="1">
        <f>_xlfn.LET(_xlpm.d,$G805,_xlpm.k,_xlfn.CONCAT(LEFT(TRIM(B$1),1),"*"),COUNTIF(_xlpm.d,_xlpm.k))</f>
        <v>0</v>
      </c>
      <c r="C805" s="1">
        <f>_xlfn.LET(_xlpm.d,$G805,_xlpm.k,_xlfn.CONCAT(LEFT(TRIM(C$1),1),"*"),COUNTIF(_xlpm.d,_xlpm.k))</f>
        <v>0</v>
      </c>
      <c r="D805" s="1">
        <f>_xlfn.LET(_xlpm.d,$G805,_xlpm.k,_xlfn.CONCAT(LEFT(TRIM(D$1),1),"*"),COUNTIF(_xlpm.d,_xlpm.k))</f>
        <v>0</v>
      </c>
      <c r="E805" s="1">
        <f>LOG(F805+1,10)</f>
        <v>0.30102999566398114</v>
      </c>
      <c r="F805" s="7">
        <v>1</v>
      </c>
      <c r="G805" s="9" t="s">
        <v>567</v>
      </c>
      <c r="H805" s="4">
        <f>F805/freq.sum.r6e</f>
        <v>7.9668578712555765E-5</v>
      </c>
      <c r="I805" s="4" t="str">
        <f>_xlfn.LET(_xlpm.sep,":",_xlpm.w,$G805,LEFT(_xlpm.w,FIND(_xlpm.sep,_xlpm.w)-1))</f>
        <v>eɪlm</v>
      </c>
      <c r="J805" s="4" t="str">
        <f>_xlfn.LET(_xlpm.sep,":",_xlpm.w,$G805,RIGHT(_xlpm.w,LEN(_xlpm.w)-FIND(_xlpm.sep,_xlpm.w)))</f>
        <v>ailm</v>
      </c>
      <c r="K805" s="10">
        <f>_xlfn.LET(_xlpm.w,I805,LEN(_xlpm.w))</f>
        <v>4</v>
      </c>
      <c r="L805" s="10">
        <f>_xlfn.LET(_xlpm.w,J805,LEN(_xlpm.w))</f>
        <v>4</v>
      </c>
      <c r="M805" s="10">
        <f>_xlfn.LET(_xlpm.a,K805,_xlpm.b,L805,MAX(_xlpm.a,_xlpm.b))</f>
        <v>4</v>
      </c>
      <c r="N805" s="10">
        <f>_xlfn.LET(_xlpm.d,(K805,L805),MAX(_xlpm.d)-MIN(_xlpm.d))</f>
        <v>0</v>
      </c>
      <c r="O805" s="1" t="str">
        <f>_xlfn.LET(_xlpm.sep,":",_xlpm.w,$G805,_xlfn.CONCAT("~",RIGHT(_xlpm.w,LEN(_xlpm.w)-FIND(_xlpm.sep,_xlpm.w)),"~"))</f>
        <v>~ailm~</v>
      </c>
      <c r="P805" s="1" t="str">
        <f>_xlfn.LET(_xlpm.sep,":",_xlpm.w,$G805,_xlfn.CONCAT("[",LEFT(_xlpm.w,FIND(_xlpm.sep,_xlpm.w)-1),"]"))</f>
        <v>[eɪlm]</v>
      </c>
      <c r="Q805" s="14" cm="1">
        <f t="array" ref="Q805">SUM(_xlfn._xlws.FILTER($H$2:$H$2300,_xlfn.MAP($O$2:$O$2300,_xlfn.LAMBDA(_xlpm.x,_xlpm.x=$O805))))</f>
        <v>7.9668578712555765E-5</v>
      </c>
      <c r="R805" s="14">
        <f>$H805/Q805</f>
        <v>1</v>
      </c>
      <c r="S805" s="14" cm="1">
        <f t="array" ref="S805">SUM(_xlfn._xlws.FILTER($H$2:$H$2300,_xlfn.MAP($P$2:$P$2300,_xlfn.LAMBDA(_xlpm.x,_xlpm.x=$P805))))</f>
        <v>7.9668578712555765E-5</v>
      </c>
      <c r="T805" s="14">
        <f>$H805/S805</f>
        <v>1</v>
      </c>
      <c r="U805" s="14">
        <f>_xlfn.LET(_xlpm.freq,F805,_xlpm.size,M805+1,_xlpm.F,V805,LOG(1+_xlpm.freq)*LOG(1+_xlpm.size)*_xlpm.F)</f>
        <v>0.2342468675289098</v>
      </c>
      <c r="V805" s="14">
        <f>_xlfn.LET(_xlpm.a,T805,_xlpm.b,R805,2*_xlpm.a*_xlpm.b/(_xlpm.a+_xlpm.b))</f>
        <v>1</v>
      </c>
      <c r="W805" s="14">
        <f>_xlfn.LET(_xlpm.p,R805,_xlpm.q,T805,LOG(_xlpm.p/_xlpm.q))</f>
        <v>0</v>
      </c>
      <c r="X805" s="2"/>
      <c r="AC805" s="2"/>
      <c r="AH805" s="2"/>
      <c r="AI805" s="2"/>
    </row>
    <row r="806" spans="1:35">
      <c r="A806" s="1" t="str">
        <f>_xlfn.LET(_xlpm.sep," : ",CONCATENATE(O806,_xlpm.sep,P806))</f>
        <v>~elv~ : [eɪlv]</v>
      </c>
      <c r="B806" s="1">
        <f>_xlfn.LET(_xlpm.d,$G806,_xlpm.k,_xlfn.CONCAT(LEFT(TRIM(B$1),1),"*"),COUNTIF(_xlpm.d,_xlpm.k))</f>
        <v>0</v>
      </c>
      <c r="C806" s="1">
        <f>_xlfn.LET(_xlpm.d,$G806,_xlpm.k,_xlfn.CONCAT(LEFT(TRIM(C$1),1),"*"),COUNTIF(_xlpm.d,_xlpm.k))</f>
        <v>0</v>
      </c>
      <c r="D806" s="1">
        <f>_xlfn.LET(_xlpm.d,$G806,_xlpm.k,_xlfn.CONCAT(LEFT(TRIM(D$1),1),"*"),COUNTIF(_xlpm.d,_xlpm.k))</f>
        <v>0</v>
      </c>
      <c r="E806" s="1">
        <f>LOG(F806+1,10)</f>
        <v>0.30102999566398114</v>
      </c>
      <c r="F806" s="7">
        <v>1</v>
      </c>
      <c r="G806" s="9" t="s">
        <v>568</v>
      </c>
      <c r="H806" s="4">
        <f>F806/freq.sum.r6e</f>
        <v>7.9668578712555765E-5</v>
      </c>
      <c r="I806" s="1" t="str">
        <f>_xlfn.LET(_xlpm.sep,":",_xlpm.w,$G806,LEFT(_xlpm.w,FIND(_xlpm.sep,_xlpm.w)-1))</f>
        <v>eɪlv</v>
      </c>
      <c r="J806" s="1" t="str">
        <f>_xlfn.LET(_xlpm.sep,":",_xlpm.w,$G806,RIGHT(_xlpm.w,LEN(_xlpm.w)-FIND(_xlpm.sep,_xlpm.w)))</f>
        <v>elv</v>
      </c>
      <c r="K806" s="10">
        <f>_xlfn.LET(_xlpm.w,I806,LEN(_xlpm.w))</f>
        <v>4</v>
      </c>
      <c r="L806" s="10">
        <f>_xlfn.LET(_xlpm.w,J806,LEN(_xlpm.w))</f>
        <v>3</v>
      </c>
      <c r="M806" s="10">
        <f>_xlfn.LET(_xlpm.a,K806,_xlpm.b,L806,MAX(_xlpm.a,_xlpm.b))</f>
        <v>4</v>
      </c>
      <c r="N806" s="10">
        <f>_xlfn.LET(_xlpm.d,(K806,L806),MAX(_xlpm.d)-MIN(_xlpm.d))</f>
        <v>1</v>
      </c>
      <c r="O806" s="1" t="str">
        <f>_xlfn.LET(_xlpm.sep,":",_xlpm.w,$G806,_xlfn.CONCAT("~",RIGHT(_xlpm.w,LEN(_xlpm.w)-FIND(_xlpm.sep,_xlpm.w)),"~"))</f>
        <v>~elv~</v>
      </c>
      <c r="P806" s="1" t="str">
        <f>_xlfn.LET(_xlpm.sep,":",_xlpm.w,$G806,_xlfn.CONCAT("[",LEFT(_xlpm.w,FIND(_xlpm.sep,_xlpm.w)-1),"]"))</f>
        <v>[eɪlv]</v>
      </c>
      <c r="Q806" s="14" cm="1">
        <f t="array" ref="Q806">SUM(_xlfn._xlws.FILTER($H$2:$H$2302,_xlfn.MAP($O$2:$O$2302,_xlfn.LAMBDA(_xlpm.x,_xlpm.x=$O806))))</f>
        <v>7.9668578712555765E-5</v>
      </c>
      <c r="R806" s="14">
        <f>$H806/Q806</f>
        <v>1</v>
      </c>
      <c r="S806" s="14" cm="1">
        <f t="array" ref="S806">SUM(_xlfn._xlws.FILTER($H$2:$H$2302,_xlfn.MAP($P$2:$P$2302,_xlfn.LAMBDA(_xlpm.x,_xlpm.x=$P806))))</f>
        <v>7.9668578712555765E-5</v>
      </c>
      <c r="T806" s="14">
        <f>$H806/S806</f>
        <v>1</v>
      </c>
      <c r="U806" s="14">
        <f>_xlfn.LET(_xlpm.freq,F806,_xlpm.size,M806+1,_xlpm.F,V806,LOG(1+_xlpm.freq)*LOG(1+_xlpm.size)*_xlpm.F)</f>
        <v>0.2342468675289098</v>
      </c>
      <c r="V806" s="14">
        <f>_xlfn.LET(_xlpm.a,T806,_xlpm.b,R806,2*_xlpm.a*_xlpm.b/(_xlpm.a+_xlpm.b))</f>
        <v>1</v>
      </c>
      <c r="W806" s="14">
        <f>_xlfn.LET(_xlpm.p,R806,_xlpm.q,T806,LOG(_xlpm.p/_xlpm.q))</f>
        <v>0</v>
      </c>
      <c r="X806" s="2"/>
      <c r="AC806" s="2"/>
      <c r="AH806" s="2"/>
      <c r="AI806" s="2"/>
    </row>
    <row r="807" spans="1:35">
      <c r="A807" s="1" t="str">
        <f>_xlfn.LET(_xlpm.sep," : ",CONCATENATE(O807,_xlpm.sep,P807))</f>
        <v>~alesm~ : [eɪlzm]</v>
      </c>
      <c r="B807" s="1">
        <f>_xlfn.LET(_xlpm.d,$G807,_xlpm.k,_xlfn.CONCAT(LEFT(TRIM(B$1),1),"*"),COUNTIF(_xlpm.d,_xlpm.k))</f>
        <v>0</v>
      </c>
      <c r="C807" s="1">
        <f>_xlfn.LET(_xlpm.d,$G807,_xlpm.k,_xlfn.CONCAT(LEFT(TRIM(C$1),1),"*"),COUNTIF(_xlpm.d,_xlpm.k))</f>
        <v>0</v>
      </c>
      <c r="D807" s="1">
        <f>_xlfn.LET(_xlpm.d,$G807,_xlpm.k,_xlfn.CONCAT(LEFT(TRIM(D$1),1),"*"),COUNTIF(_xlpm.d,_xlpm.k))</f>
        <v>0</v>
      </c>
      <c r="E807" s="1">
        <f>LOG(F807+1,10)</f>
        <v>0.30102999566398114</v>
      </c>
      <c r="F807" s="7">
        <v>1</v>
      </c>
      <c r="G807" s="9" t="s">
        <v>571</v>
      </c>
      <c r="H807" s="4">
        <f>F807/freq.sum.r6e</f>
        <v>7.9668578712555765E-5</v>
      </c>
      <c r="I807" s="1" t="str">
        <f>_xlfn.LET(_xlpm.sep,":",_xlpm.w,$G807,LEFT(_xlpm.w,FIND(_xlpm.sep,_xlpm.w)-1))</f>
        <v>eɪlzm</v>
      </c>
      <c r="J807" s="1" t="str">
        <f>_xlfn.LET(_xlpm.sep,":",_xlpm.w,$G807,RIGHT(_xlpm.w,LEN(_xlpm.w)-FIND(_xlpm.sep,_xlpm.w)))</f>
        <v>alesm</v>
      </c>
      <c r="K807" s="10">
        <f>_xlfn.LET(_xlpm.w,I807,LEN(_xlpm.w))</f>
        <v>5</v>
      </c>
      <c r="L807" s="10">
        <f>_xlfn.LET(_xlpm.w,J807,LEN(_xlpm.w))</f>
        <v>5</v>
      </c>
      <c r="M807" s="10">
        <f>_xlfn.LET(_xlpm.a,K807,_xlpm.b,L807,MAX(_xlpm.a,_xlpm.b))</f>
        <v>5</v>
      </c>
      <c r="N807" s="10">
        <f>_xlfn.LET(_xlpm.d,(K807,L807),MAX(_xlpm.d)-MIN(_xlpm.d))</f>
        <v>0</v>
      </c>
      <c r="O807" s="1" t="str">
        <f>_xlfn.LET(_xlpm.sep,":",_xlpm.w,$G807,_xlfn.CONCAT("~",RIGHT(_xlpm.w,LEN(_xlpm.w)-FIND(_xlpm.sep,_xlpm.w)),"~"))</f>
        <v>~alesm~</v>
      </c>
      <c r="P807" s="1" t="str">
        <f>_xlfn.LET(_xlpm.sep,":",_xlpm.w,$G807,_xlfn.CONCAT("[",LEFT(_xlpm.w,FIND(_xlpm.sep,_xlpm.w)-1),"]"))</f>
        <v>[eɪlzm]</v>
      </c>
      <c r="Q807" s="14" cm="1">
        <f t="array" ref="Q807">SUM(_xlfn._xlws.FILTER($H$2:$H$2302,_xlfn.MAP($O$2:$O$2302,_xlfn.LAMBDA(_xlpm.x,_xlpm.x=$O807))))</f>
        <v>7.9668578712555765E-5</v>
      </c>
      <c r="R807" s="14">
        <f>$H807/Q807</f>
        <v>1</v>
      </c>
      <c r="S807" s="14" cm="1">
        <f t="array" ref="S807">SUM(_xlfn._xlws.FILTER($H$2:$H$2302,_xlfn.MAP($P$2:$P$2302,_xlfn.LAMBDA(_xlpm.x,_xlpm.x=$P807))))</f>
        <v>7.9668578712555765E-5</v>
      </c>
      <c r="T807" s="14">
        <f>$H807/S807</f>
        <v>1</v>
      </c>
      <c r="U807" s="14">
        <f>_xlfn.LET(_xlpm.freq,F807,_xlpm.size,M807+1,_xlpm.F,V807,LOG(1+_xlpm.freq)*LOG(1+_xlpm.size)*_xlpm.F)</f>
        <v>0.25439985932113074</v>
      </c>
      <c r="V807" s="14">
        <f>_xlfn.LET(_xlpm.a,T807,_xlpm.b,R807,2*_xlpm.a*_xlpm.b/(_xlpm.a+_xlpm.b))</f>
        <v>1</v>
      </c>
      <c r="W807" s="14">
        <f>_xlfn.LET(_xlpm.p,R807,_xlpm.q,T807,LOG(_xlpm.p/_xlpm.q))</f>
        <v>0</v>
      </c>
      <c r="X807" s="2"/>
      <c r="AC807" s="2"/>
      <c r="AH807" s="2"/>
      <c r="AI807" s="2"/>
    </row>
    <row r="808" spans="1:35">
      <c r="A808" s="1" t="str">
        <f>_xlfn.LET(_xlpm.sep," : ",CONCATENATE(O808,_xlpm.sep,P808))</f>
        <v>~ailr~ : [eɪlɹ]</v>
      </c>
      <c r="B808" s="1">
        <f>_xlfn.LET(_xlpm.d,$G808,_xlpm.k,_xlfn.CONCAT(LEFT(TRIM(B$1),1),"*"),COUNTIF(_xlpm.d,_xlpm.k))</f>
        <v>0</v>
      </c>
      <c r="C808" s="1">
        <f>_xlfn.LET(_xlpm.d,$G808,_xlpm.k,_xlfn.CONCAT(LEFT(TRIM(C$1),1),"*"),COUNTIF(_xlpm.d,_xlpm.k))</f>
        <v>0</v>
      </c>
      <c r="D808" s="1">
        <f>_xlfn.LET(_xlpm.d,$G808,_xlpm.k,_xlfn.CONCAT(LEFT(TRIM(D$1),1),"*"),COUNTIF(_xlpm.d,_xlpm.k))</f>
        <v>0</v>
      </c>
      <c r="E808" s="1">
        <f>LOG(F808+1,10)</f>
        <v>0.30102999566398114</v>
      </c>
      <c r="F808" s="7">
        <v>1</v>
      </c>
      <c r="G808" s="9" t="s">
        <v>572</v>
      </c>
      <c r="H808" s="4">
        <f>F808/freq.sum.r6e</f>
        <v>7.9668578712555765E-5</v>
      </c>
      <c r="I808" s="1" t="str">
        <f>_xlfn.LET(_xlpm.sep,":",_xlpm.w,$G808,LEFT(_xlpm.w,FIND(_xlpm.sep,_xlpm.w)-1))</f>
        <v>eɪlɹ</v>
      </c>
      <c r="J808" s="1" t="str">
        <f>_xlfn.LET(_xlpm.sep,":",_xlpm.w,$G808,RIGHT(_xlpm.w,LEN(_xlpm.w)-FIND(_xlpm.sep,_xlpm.w)))</f>
        <v>ailr</v>
      </c>
      <c r="K808" s="10">
        <f>_xlfn.LET(_xlpm.w,I808,LEN(_xlpm.w))</f>
        <v>4</v>
      </c>
      <c r="L808" s="10">
        <f>_xlfn.LET(_xlpm.w,J808,LEN(_xlpm.w))</f>
        <v>4</v>
      </c>
      <c r="M808" s="10">
        <f>_xlfn.LET(_xlpm.a,K808,_xlpm.b,L808,MAX(_xlpm.a,_xlpm.b))</f>
        <v>4</v>
      </c>
      <c r="N808" s="10">
        <f>_xlfn.LET(_xlpm.d,(K808,L808),MAX(_xlpm.d)-MIN(_xlpm.d))</f>
        <v>0</v>
      </c>
      <c r="O808" s="1" t="str">
        <f>_xlfn.LET(_xlpm.sep,":",_xlpm.w,$G808,_xlfn.CONCAT("~",RIGHT(_xlpm.w,LEN(_xlpm.w)-FIND(_xlpm.sep,_xlpm.w)),"~"))</f>
        <v>~ailr~</v>
      </c>
      <c r="P808" s="1" t="str">
        <f>_xlfn.LET(_xlpm.sep,":",_xlpm.w,$G808,_xlfn.CONCAT("[",LEFT(_xlpm.w,FIND(_xlpm.sep,_xlpm.w)-1),"]"))</f>
        <v>[eɪlɹ]</v>
      </c>
      <c r="Q808" s="14" cm="1">
        <f t="array" ref="Q808">SUM(_xlfn._xlws.FILTER($H$2:$H$2300,_xlfn.MAP($O$2:$O$2300,_xlfn.LAMBDA(_xlpm.x,_xlpm.x=$O808))))</f>
        <v>7.9668578712555765E-5</v>
      </c>
      <c r="R808" s="14">
        <f>$H808/Q808</f>
        <v>1</v>
      </c>
      <c r="S808" s="14" cm="1">
        <f t="array" ref="S808">SUM(_xlfn._xlws.FILTER($H$2:$H$2300,_xlfn.MAP($P$2:$P$2300,_xlfn.LAMBDA(_xlpm.x,_xlpm.x=$P808))))</f>
        <v>7.9668578712555765E-5</v>
      </c>
      <c r="T808" s="14">
        <f>$H808/S808</f>
        <v>1</v>
      </c>
      <c r="U808" s="14">
        <f>_xlfn.LET(_xlpm.freq,F808,_xlpm.size,M808+1,_xlpm.F,V808,LOG(1+_xlpm.freq)*LOG(1+_xlpm.size)*_xlpm.F)</f>
        <v>0.2342468675289098</v>
      </c>
      <c r="V808" s="14">
        <f>_xlfn.LET(_xlpm.a,T808,_xlpm.b,R808,2*_xlpm.a*_xlpm.b/(_xlpm.a+_xlpm.b))</f>
        <v>1</v>
      </c>
      <c r="W808" s="14">
        <f>_xlfn.LET(_xlpm.p,R808,_xlpm.q,T808,LOG(_xlpm.p/_xlpm.q))</f>
        <v>0</v>
      </c>
      <c r="X808" s="2"/>
      <c r="AC808" s="2"/>
      <c r="AH808" s="2"/>
      <c r="AI808" s="2"/>
    </row>
    <row r="809" spans="1:35">
      <c r="A809" s="1" t="str">
        <f>_xlfn.LET(_xlpm.sep," : ",CONCATENATE(O809,_xlpm.sep,P809))</f>
        <v>~amed~ : [eɪmd]</v>
      </c>
      <c r="B809" s="1">
        <f>_xlfn.LET(_xlpm.d,$G809,_xlpm.k,_xlfn.CONCAT(LEFT(TRIM(B$1),1),"*"),COUNTIF(_xlpm.d,_xlpm.k))</f>
        <v>0</v>
      </c>
      <c r="C809" s="1">
        <f>_xlfn.LET(_xlpm.d,$G809,_xlpm.k,_xlfn.CONCAT(LEFT(TRIM(C$1),1),"*"),COUNTIF(_xlpm.d,_xlpm.k))</f>
        <v>0</v>
      </c>
      <c r="D809" s="1">
        <f>_xlfn.LET(_xlpm.d,$G809,_xlpm.k,_xlfn.CONCAT(LEFT(TRIM(D$1),1),"*"),COUNTIF(_xlpm.d,_xlpm.k))</f>
        <v>0</v>
      </c>
      <c r="E809" s="1">
        <f>LOG(F809+1,10)</f>
        <v>0.60205999132796229</v>
      </c>
      <c r="F809" s="7">
        <v>3</v>
      </c>
      <c r="G809" s="9" t="s">
        <v>578</v>
      </c>
      <c r="H809" s="4">
        <f>F809/freq.sum.r6e</f>
        <v>2.390057361376673E-4</v>
      </c>
      <c r="I809" s="4" t="str">
        <f>_xlfn.LET(_xlpm.sep,":",_xlpm.w,$G809,LEFT(_xlpm.w,FIND(_xlpm.sep,_xlpm.w)-1))</f>
        <v>eɪmd</v>
      </c>
      <c r="J809" s="4" t="str">
        <f>_xlfn.LET(_xlpm.sep,":",_xlpm.w,$G809,RIGHT(_xlpm.w,LEN(_xlpm.w)-FIND(_xlpm.sep,_xlpm.w)))</f>
        <v>amed</v>
      </c>
      <c r="K809" s="10">
        <f>_xlfn.LET(_xlpm.w,I809,LEN(_xlpm.w))</f>
        <v>4</v>
      </c>
      <c r="L809" s="10">
        <f>_xlfn.LET(_xlpm.w,J809,LEN(_xlpm.w))</f>
        <v>4</v>
      </c>
      <c r="M809" s="10">
        <f>_xlfn.LET(_xlpm.a,K809,_xlpm.b,L809,MAX(_xlpm.a,_xlpm.b))</f>
        <v>4</v>
      </c>
      <c r="N809" s="10">
        <f>_xlfn.LET(_xlpm.d,(K809,L809),MAX(_xlpm.d)-MIN(_xlpm.d))</f>
        <v>0</v>
      </c>
      <c r="O809" s="1" t="str">
        <f>_xlfn.LET(_xlpm.sep,":",_xlpm.w,$G809,_xlfn.CONCAT("~",RIGHT(_xlpm.w,LEN(_xlpm.w)-FIND(_xlpm.sep,_xlpm.w)),"~"))</f>
        <v>~amed~</v>
      </c>
      <c r="P809" s="1" t="str">
        <f>_xlfn.LET(_xlpm.sep,":",_xlpm.w,$G809,_xlfn.CONCAT("[",LEFT(_xlpm.w,FIND(_xlpm.sep,_xlpm.w)-1),"]"))</f>
        <v>[eɪmd]</v>
      </c>
      <c r="Q809" s="14" cm="1">
        <f t="array" ref="Q809">SUM(_xlfn._xlws.FILTER($H$2:$H$2300,_xlfn.MAP($O$2:$O$2300,_xlfn.LAMBDA(_xlpm.x,_xlpm.x=$O809))))</f>
        <v>2.390057361376673E-4</v>
      </c>
      <c r="R809" s="14">
        <f>$H809/Q809</f>
        <v>1</v>
      </c>
      <c r="S809" s="14" cm="1">
        <f t="array" ref="S809">SUM(_xlfn._xlws.FILTER($H$2:$H$2300,_xlfn.MAP($P$2:$P$2300,_xlfn.LAMBDA(_xlpm.x,_xlpm.x=$P809))))</f>
        <v>2.390057361376673E-4</v>
      </c>
      <c r="T809" s="14">
        <f>$H809/S809</f>
        <v>1</v>
      </c>
      <c r="U809" s="14">
        <f>_xlfn.LET(_xlpm.freq,F809,_xlpm.size,M809+1,_xlpm.F,V809,LOG(1+_xlpm.freq)*LOG(1+_xlpm.size)*_xlpm.F)</f>
        <v>0.4684937350578196</v>
      </c>
      <c r="V809" s="14">
        <f>_xlfn.LET(_xlpm.a,T809,_xlpm.b,R809,2*_xlpm.a*_xlpm.b/(_xlpm.a+_xlpm.b))</f>
        <v>1</v>
      </c>
      <c r="W809" s="14">
        <f>_xlfn.LET(_xlpm.p,R809,_xlpm.q,T809,LOG(_xlpm.p/_xlpm.q))</f>
        <v>0</v>
      </c>
      <c r="X809" s="2"/>
      <c r="AC809" s="2"/>
      <c r="AH809" s="2"/>
      <c r="AI809" s="2"/>
    </row>
    <row r="810" spans="1:35">
      <c r="A810" s="1" t="str">
        <f>_xlfn.LET(_xlpm.sep," : ",CONCATENATE(O810,_xlpm.sep,P810))</f>
        <v>~ames~ : [eɪmz]</v>
      </c>
      <c r="B810" s="1">
        <f>_xlfn.LET(_xlpm.d,$G810,_xlpm.k,_xlfn.CONCAT(LEFT(TRIM(B$1),1),"*"),COUNTIF(_xlpm.d,_xlpm.k))</f>
        <v>0</v>
      </c>
      <c r="C810" s="1">
        <f>_xlfn.LET(_xlpm.d,$G810,_xlpm.k,_xlfn.CONCAT(LEFT(TRIM(C$1),1),"*"),COUNTIF(_xlpm.d,_xlpm.k))</f>
        <v>0</v>
      </c>
      <c r="D810" s="1">
        <f>_xlfn.LET(_xlpm.d,$G810,_xlpm.k,_xlfn.CONCAT(LEFT(TRIM(D$1),1),"*"),COUNTIF(_xlpm.d,_xlpm.k))</f>
        <v>0</v>
      </c>
      <c r="E810" s="1">
        <f>LOG(F810+1,10)</f>
        <v>0.47712125471966244</v>
      </c>
      <c r="F810" s="7">
        <v>2</v>
      </c>
      <c r="G810" s="9" t="s">
        <v>579</v>
      </c>
      <c r="H810" s="4">
        <f>F810/freq.sum.r6e</f>
        <v>1.5933715742511153E-4</v>
      </c>
      <c r="I810" s="1" t="str">
        <f>_xlfn.LET(_xlpm.sep,":",_xlpm.w,$G810,LEFT(_xlpm.w,FIND(_xlpm.sep,_xlpm.w)-1))</f>
        <v>eɪmz</v>
      </c>
      <c r="J810" s="1" t="str">
        <f>_xlfn.LET(_xlpm.sep,":",_xlpm.w,$G810,RIGHT(_xlpm.w,LEN(_xlpm.w)-FIND(_xlpm.sep,_xlpm.w)))</f>
        <v>ames</v>
      </c>
      <c r="K810" s="10">
        <f>_xlfn.LET(_xlpm.w,I810,LEN(_xlpm.w))</f>
        <v>4</v>
      </c>
      <c r="L810" s="10">
        <f>_xlfn.LET(_xlpm.w,J810,LEN(_xlpm.w))</f>
        <v>4</v>
      </c>
      <c r="M810" s="10">
        <f>_xlfn.LET(_xlpm.a,K810,_xlpm.b,L810,MAX(_xlpm.a,_xlpm.b))</f>
        <v>4</v>
      </c>
      <c r="N810" s="10">
        <f>_xlfn.LET(_xlpm.d,(K810,L810),MAX(_xlpm.d)-MIN(_xlpm.d))</f>
        <v>0</v>
      </c>
      <c r="O810" s="1" t="str">
        <f>_xlfn.LET(_xlpm.sep,":",_xlpm.w,$G810,_xlfn.CONCAT("~",RIGHT(_xlpm.w,LEN(_xlpm.w)-FIND(_xlpm.sep,_xlpm.w)),"~"))</f>
        <v>~ames~</v>
      </c>
      <c r="P810" s="1" t="str">
        <f>_xlfn.LET(_xlpm.sep,":",_xlpm.w,$G810,_xlfn.CONCAT("[",LEFT(_xlpm.w,FIND(_xlpm.sep,_xlpm.w)-1),"]"))</f>
        <v>[eɪmz]</v>
      </c>
      <c r="Q810" s="14" cm="1">
        <f t="array" ref="Q810">SUM(_xlfn._xlws.FILTER($H$2:$H$2302,_xlfn.MAP($O$2:$O$2302,_xlfn.LAMBDA(_xlpm.x,_xlpm.x=$O810))))</f>
        <v>1.5933715742511153E-4</v>
      </c>
      <c r="R810" s="14">
        <f>$H810/Q810</f>
        <v>1</v>
      </c>
      <c r="S810" s="14" cm="1">
        <f t="array" ref="S810">SUM(_xlfn._xlws.FILTER($H$2:$H$2302,_xlfn.MAP($P$2:$P$2302,_xlfn.LAMBDA(_xlpm.x,_xlpm.x=$P810))))</f>
        <v>1.5933715742511153E-4</v>
      </c>
      <c r="T810" s="14">
        <f>$H810/S810</f>
        <v>1</v>
      </c>
      <c r="U810" s="14">
        <f>_xlfn.LET(_xlpm.freq,F810,_xlpm.size,M810+1,_xlpm.F,V810,LOG(1+_xlpm.freq)*LOG(1+_xlpm.size)*_xlpm.F)</f>
        <v>0.37127250094471825</v>
      </c>
      <c r="V810" s="14">
        <f>_xlfn.LET(_xlpm.a,T810,_xlpm.b,R810,2*_xlpm.a*_xlpm.b/(_xlpm.a+_xlpm.b))</f>
        <v>1</v>
      </c>
      <c r="W810" s="14">
        <f>_xlfn.LET(_xlpm.p,R810,_xlpm.q,T810,LOG(_xlpm.p/_xlpm.q))</f>
        <v>0</v>
      </c>
      <c r="X810" s="2"/>
      <c r="AC810" s="2"/>
      <c r="AH810" s="2"/>
      <c r="AI810" s="2"/>
    </row>
    <row r="811" spans="1:35">
      <c r="A811" s="1" t="str">
        <f>_xlfn.LET(_xlpm.sep," : ",CONCATENATE(O811,_xlpm.sep,P811))</f>
        <v>~ained~ : [eɪnd]</v>
      </c>
      <c r="B811" s="1">
        <f>_xlfn.LET(_xlpm.d,$G811,_xlpm.k,_xlfn.CONCAT(LEFT(TRIM(B$1),1),"*"),COUNTIF(_xlpm.d,_xlpm.k))</f>
        <v>0</v>
      </c>
      <c r="C811" s="1">
        <f>_xlfn.LET(_xlpm.d,$G811,_xlpm.k,_xlfn.CONCAT(LEFT(TRIM(C$1),1),"*"),COUNTIF(_xlpm.d,_xlpm.k))</f>
        <v>0</v>
      </c>
      <c r="D811" s="1">
        <f>_xlfn.LET(_xlpm.d,$G811,_xlpm.k,_xlfn.CONCAT(LEFT(TRIM(D$1),1),"*"),COUNTIF(_xlpm.d,_xlpm.k))</f>
        <v>0</v>
      </c>
      <c r="E811" s="1">
        <f>LOG(F811+1,10)</f>
        <v>0.47712125471966244</v>
      </c>
      <c r="F811" s="7">
        <v>2</v>
      </c>
      <c r="G811" s="9" t="s">
        <v>586</v>
      </c>
      <c r="H811" s="4">
        <f>F811/freq.sum.r6e</f>
        <v>1.5933715742511153E-4</v>
      </c>
      <c r="I811" s="1" t="str">
        <f>_xlfn.LET(_xlpm.sep,":",_xlpm.w,$G811,LEFT(_xlpm.w,FIND(_xlpm.sep,_xlpm.w)-1))</f>
        <v>eɪnd</v>
      </c>
      <c r="J811" s="1" t="str">
        <f>_xlfn.LET(_xlpm.sep,":",_xlpm.w,$G811,RIGHT(_xlpm.w,LEN(_xlpm.w)-FIND(_xlpm.sep,_xlpm.w)))</f>
        <v>ained</v>
      </c>
      <c r="K811" s="10">
        <f>_xlfn.LET(_xlpm.w,I811,LEN(_xlpm.w))</f>
        <v>4</v>
      </c>
      <c r="L811" s="10">
        <f>_xlfn.LET(_xlpm.w,J811,LEN(_xlpm.w))</f>
        <v>5</v>
      </c>
      <c r="M811" s="10">
        <f>_xlfn.LET(_xlpm.a,K811,_xlpm.b,L811,MAX(_xlpm.a,_xlpm.b))</f>
        <v>5</v>
      </c>
      <c r="N811" s="10">
        <f>_xlfn.LET(_xlpm.d,(K811,L811),MAX(_xlpm.d)-MIN(_xlpm.d))</f>
        <v>1</v>
      </c>
      <c r="O811" s="1" t="str">
        <f>_xlfn.LET(_xlpm.sep,":",_xlpm.w,$G811,_xlfn.CONCAT("~",RIGHT(_xlpm.w,LEN(_xlpm.w)-FIND(_xlpm.sep,_xlpm.w)),"~"))</f>
        <v>~ained~</v>
      </c>
      <c r="P811" s="1" t="str">
        <f>_xlfn.LET(_xlpm.sep,":",_xlpm.w,$G811,_xlfn.CONCAT("[",LEFT(_xlpm.w,FIND(_xlpm.sep,_xlpm.w)-1),"]"))</f>
        <v>[eɪnd]</v>
      </c>
      <c r="Q811" s="14" cm="1">
        <f t="array" ref="Q811">SUM(_xlfn._xlws.FILTER($H$2:$H$2302,_xlfn.MAP($O$2:$O$2302,_xlfn.LAMBDA(_xlpm.x,_xlpm.x=$O811))))</f>
        <v>1.5933715742511153E-4</v>
      </c>
      <c r="R811" s="14">
        <f>$H811/Q811</f>
        <v>1</v>
      </c>
      <c r="S811" s="14" cm="1">
        <f t="array" ref="S811">SUM(_xlfn._xlws.FILTER($H$2:$H$2302,_xlfn.MAP($P$2:$P$2302,_xlfn.LAMBDA(_xlpm.x,_xlpm.x=$P811))))</f>
        <v>1.5933715742511153E-4</v>
      </c>
      <c r="T811" s="14">
        <f>$H811/S811</f>
        <v>1</v>
      </c>
      <c r="U811" s="14">
        <f>_xlfn.LET(_xlpm.freq,F811,_xlpm.size,M811+1,_xlpm.F,V811,LOG(1+_xlpm.freq)*LOG(1+_xlpm.size)*_xlpm.F)</f>
        <v>0.4032142372127297</v>
      </c>
      <c r="V811" s="14">
        <f>_xlfn.LET(_xlpm.a,T811,_xlpm.b,R811,2*_xlpm.a*_xlpm.b/(_xlpm.a+_xlpm.b))</f>
        <v>1</v>
      </c>
      <c r="W811" s="14">
        <f>_xlfn.LET(_xlpm.p,R811,_xlpm.q,T811,LOG(_xlpm.p/_xlpm.q))</f>
        <v>0</v>
      </c>
      <c r="X811" s="2"/>
      <c r="AC811" s="2"/>
      <c r="AH811" s="2"/>
      <c r="AI811" s="2"/>
    </row>
    <row r="812" spans="1:35">
      <c r="A812" s="1" t="str">
        <f>_xlfn.LET(_xlpm.sep," : ",CONCATENATE(O812,_xlpm.sep,P812))</f>
        <v>~anged~ : [eɪndʒd]</v>
      </c>
      <c r="B812" s="1">
        <f>_xlfn.LET(_xlpm.d,$G812,_xlpm.k,_xlfn.CONCAT(LEFT(TRIM(B$1),1),"*"),COUNTIF(_xlpm.d,_xlpm.k))</f>
        <v>0</v>
      </c>
      <c r="C812" s="1">
        <f>_xlfn.LET(_xlpm.d,$G812,_xlpm.k,_xlfn.CONCAT(LEFT(TRIM(C$1),1),"*"),COUNTIF(_xlpm.d,_xlpm.k))</f>
        <v>0</v>
      </c>
      <c r="D812" s="1">
        <f>_xlfn.LET(_xlpm.d,$G812,_xlpm.k,_xlfn.CONCAT(LEFT(TRIM(D$1),1),"*"),COUNTIF(_xlpm.d,_xlpm.k))</f>
        <v>0</v>
      </c>
      <c r="E812" s="1">
        <f>LOG(F812+1,10)</f>
        <v>0.30102999566398114</v>
      </c>
      <c r="F812" s="7">
        <v>1</v>
      </c>
      <c r="G812" s="9" t="s">
        <v>589</v>
      </c>
      <c r="H812" s="4">
        <f>F812/freq.sum.r6e</f>
        <v>7.9668578712555765E-5</v>
      </c>
      <c r="I812" s="1" t="str">
        <f>_xlfn.LET(_xlpm.sep,":",_xlpm.w,$G812,LEFT(_xlpm.w,FIND(_xlpm.sep,_xlpm.w)-1))</f>
        <v>eɪndʒd</v>
      </c>
      <c r="J812" s="1" t="str">
        <f>_xlfn.LET(_xlpm.sep,":",_xlpm.w,$G812,RIGHT(_xlpm.w,LEN(_xlpm.w)-FIND(_xlpm.sep,_xlpm.w)))</f>
        <v>anged</v>
      </c>
      <c r="K812" s="10">
        <f>_xlfn.LET(_xlpm.w,I812,LEN(_xlpm.w))</f>
        <v>6</v>
      </c>
      <c r="L812" s="10">
        <f>_xlfn.LET(_xlpm.w,J812,LEN(_xlpm.w))</f>
        <v>5</v>
      </c>
      <c r="M812" s="10">
        <f>_xlfn.LET(_xlpm.a,K812,_xlpm.b,L812,MAX(_xlpm.a,_xlpm.b))</f>
        <v>6</v>
      </c>
      <c r="N812" s="10">
        <f>_xlfn.LET(_xlpm.d,(K812,L812),MAX(_xlpm.d)-MIN(_xlpm.d))</f>
        <v>1</v>
      </c>
      <c r="O812" s="1" t="str">
        <f>_xlfn.LET(_xlpm.sep,":",_xlpm.w,$G812,_xlfn.CONCAT("~",RIGHT(_xlpm.w,LEN(_xlpm.w)-FIND(_xlpm.sep,_xlpm.w)),"~"))</f>
        <v>~anged~</v>
      </c>
      <c r="P812" s="1" t="str">
        <f>_xlfn.LET(_xlpm.sep,":",_xlpm.w,$G812,_xlfn.CONCAT("[",LEFT(_xlpm.w,FIND(_xlpm.sep,_xlpm.w)-1),"]"))</f>
        <v>[eɪndʒd]</v>
      </c>
      <c r="Q812" s="14" cm="1">
        <f t="array" ref="Q812">SUM(_xlfn._xlws.FILTER($H$2:$H$2302,_xlfn.MAP($O$2:$O$2302,_xlfn.LAMBDA(_xlpm.x,_xlpm.x=$O812))))</f>
        <v>7.9668578712555765E-5</v>
      </c>
      <c r="R812" s="14">
        <f>$H812/Q812</f>
        <v>1</v>
      </c>
      <c r="S812" s="14" cm="1">
        <f t="array" ref="S812">SUM(_xlfn._xlws.FILTER($H$2:$H$2302,_xlfn.MAP($P$2:$P$2302,_xlfn.LAMBDA(_xlpm.x,_xlpm.x=$P812))))</f>
        <v>7.9668578712555765E-5</v>
      </c>
      <c r="T812" s="14">
        <f>$H812/S812</f>
        <v>1</v>
      </c>
      <c r="U812" s="14">
        <f>_xlfn.LET(_xlpm.freq,F812,_xlpm.size,M812+1,_xlpm.F,V812,LOG(1+_xlpm.freq)*LOG(1+_xlpm.size)*_xlpm.F)</f>
        <v>0.27185717486836958</v>
      </c>
      <c r="V812" s="14">
        <f>_xlfn.LET(_xlpm.a,T812,_xlpm.b,R812,2*_xlpm.a*_xlpm.b/(_xlpm.a+_xlpm.b))</f>
        <v>1</v>
      </c>
      <c r="W812" s="14">
        <f>_xlfn.LET(_xlpm.p,R812,_xlpm.q,T812,LOG(_xlpm.p/_xlpm.q))</f>
        <v>0</v>
      </c>
      <c r="X812" s="2"/>
      <c r="AC812" s="2"/>
      <c r="AH812" s="2"/>
      <c r="AI812" s="2"/>
    </row>
    <row r="813" spans="1:35">
      <c r="A813" s="1" t="str">
        <f>_xlfn.LET(_xlpm.sep," : ",CONCATENATE(O813,_xlpm.sep,P813))</f>
        <v>~ainm~ : [eɪnm]</v>
      </c>
      <c r="B813" s="1">
        <f>_xlfn.LET(_xlpm.d,$G813,_xlpm.k,_xlfn.CONCAT(LEFT(TRIM(B$1),1),"*"),COUNTIF(_xlpm.d,_xlpm.k))</f>
        <v>0</v>
      </c>
      <c r="C813" s="1">
        <f>_xlfn.LET(_xlpm.d,$G813,_xlpm.k,_xlfn.CONCAT(LEFT(TRIM(C$1),1),"*"),COUNTIF(_xlpm.d,_xlpm.k))</f>
        <v>0</v>
      </c>
      <c r="D813" s="1">
        <f>_xlfn.LET(_xlpm.d,$G813,_xlpm.k,_xlfn.CONCAT(LEFT(TRIM(D$1),1),"*"),COUNTIF(_xlpm.d,_xlpm.k))</f>
        <v>0</v>
      </c>
      <c r="E813" s="1">
        <f>LOG(F813+1,10)</f>
        <v>0.30102999566398114</v>
      </c>
      <c r="F813" s="7">
        <v>1</v>
      </c>
      <c r="G813" s="9" t="s">
        <v>590</v>
      </c>
      <c r="H813" s="4">
        <f>F813/freq.sum.r6e</f>
        <v>7.9668578712555765E-5</v>
      </c>
      <c r="I813" s="4" t="str">
        <f>_xlfn.LET(_xlpm.sep,":",_xlpm.w,$G813,LEFT(_xlpm.w,FIND(_xlpm.sep,_xlpm.w)-1))</f>
        <v>eɪnm</v>
      </c>
      <c r="J813" s="4" t="str">
        <f>_xlfn.LET(_xlpm.sep,":",_xlpm.w,$G813,RIGHT(_xlpm.w,LEN(_xlpm.w)-FIND(_xlpm.sep,_xlpm.w)))</f>
        <v>ainm</v>
      </c>
      <c r="K813" s="10">
        <f>_xlfn.LET(_xlpm.w,I813,LEN(_xlpm.w))</f>
        <v>4</v>
      </c>
      <c r="L813" s="10">
        <f>_xlfn.LET(_xlpm.w,J813,LEN(_xlpm.w))</f>
        <v>4</v>
      </c>
      <c r="M813" s="10">
        <f>_xlfn.LET(_xlpm.a,K813,_xlpm.b,L813,MAX(_xlpm.a,_xlpm.b))</f>
        <v>4</v>
      </c>
      <c r="N813" s="10">
        <f>_xlfn.LET(_xlpm.d,(K813,L813),MAX(_xlpm.d)-MIN(_xlpm.d))</f>
        <v>0</v>
      </c>
      <c r="O813" s="1" t="str">
        <f>_xlfn.LET(_xlpm.sep,":",_xlpm.w,$G813,_xlfn.CONCAT("~",RIGHT(_xlpm.w,LEN(_xlpm.w)-FIND(_xlpm.sep,_xlpm.w)),"~"))</f>
        <v>~ainm~</v>
      </c>
      <c r="P813" s="1" t="str">
        <f>_xlfn.LET(_xlpm.sep,":",_xlpm.w,$G813,_xlfn.CONCAT("[",LEFT(_xlpm.w,FIND(_xlpm.sep,_xlpm.w)-1),"]"))</f>
        <v>[eɪnm]</v>
      </c>
      <c r="Q813" s="14" cm="1">
        <f t="array" ref="Q813">SUM(_xlfn._xlws.FILTER($H$2:$H$2300,_xlfn.MAP($O$2:$O$2300,_xlfn.LAMBDA(_xlpm.x,_xlpm.x=$O813))))</f>
        <v>7.9668578712555765E-5</v>
      </c>
      <c r="R813" s="14">
        <f>$H813/Q813</f>
        <v>1</v>
      </c>
      <c r="S813" s="14" cm="1">
        <f t="array" ref="S813">SUM(_xlfn._xlws.FILTER($H$2:$H$2300,_xlfn.MAP($P$2:$P$2300,_xlfn.LAMBDA(_xlpm.x,_xlpm.x=$P813))))</f>
        <v>7.9668578712555765E-5</v>
      </c>
      <c r="T813" s="14">
        <f>$H813/S813</f>
        <v>1</v>
      </c>
      <c r="U813" s="14">
        <f>_xlfn.LET(_xlpm.freq,F813,_xlpm.size,M813+1,_xlpm.F,V813,LOG(1+_xlpm.freq)*LOG(1+_xlpm.size)*_xlpm.F)</f>
        <v>0.2342468675289098</v>
      </c>
      <c r="V813" s="14">
        <f>_xlfn.LET(_xlpm.a,T813,_xlpm.b,R813,2*_xlpm.a*_xlpm.b/(_xlpm.a+_xlpm.b))</f>
        <v>1</v>
      </c>
      <c r="W813" s="14">
        <f>_xlfn.LET(_xlpm.p,R813,_xlpm.q,T813,LOG(_xlpm.p/_xlpm.q))</f>
        <v>0</v>
      </c>
      <c r="X813" s="2"/>
      <c r="AC813" s="2"/>
      <c r="AH813" s="2"/>
      <c r="AI813" s="2"/>
    </row>
    <row r="814" spans="1:35">
      <c r="A814" s="1" t="str">
        <f>_xlfn.LET(_xlpm.sep," : ",CONCATENATE(O814,_xlpm.sep,P814))</f>
        <v>~aints~ : [eɪnts]</v>
      </c>
      <c r="B814" s="1">
        <f>_xlfn.LET(_xlpm.d,$G814,_xlpm.k,_xlfn.CONCAT(LEFT(TRIM(B$1),1),"*"),COUNTIF(_xlpm.d,_xlpm.k))</f>
        <v>0</v>
      </c>
      <c r="C814" s="1">
        <f>_xlfn.LET(_xlpm.d,$G814,_xlpm.k,_xlfn.CONCAT(LEFT(TRIM(C$1),1),"*"),COUNTIF(_xlpm.d,_xlpm.k))</f>
        <v>0</v>
      </c>
      <c r="D814" s="1">
        <f>_xlfn.LET(_xlpm.d,$G814,_xlpm.k,_xlfn.CONCAT(LEFT(TRIM(D$1),1),"*"),COUNTIF(_xlpm.d,_xlpm.k))</f>
        <v>0</v>
      </c>
      <c r="E814" s="1">
        <f>LOG(F814+1,10)</f>
        <v>0.30102999566398114</v>
      </c>
      <c r="F814" s="7">
        <v>1</v>
      </c>
      <c r="G814" s="9" t="s">
        <v>592</v>
      </c>
      <c r="H814" s="4">
        <f>F814/freq.sum.r6e</f>
        <v>7.9668578712555765E-5</v>
      </c>
      <c r="I814" s="4" t="str">
        <f>_xlfn.LET(_xlpm.sep,":",_xlpm.w,$G814,LEFT(_xlpm.w,FIND(_xlpm.sep,_xlpm.w)-1))</f>
        <v>eɪnts</v>
      </c>
      <c r="J814" s="4" t="str">
        <f>_xlfn.LET(_xlpm.sep,":",_xlpm.w,$G814,RIGHT(_xlpm.w,LEN(_xlpm.w)-FIND(_xlpm.sep,_xlpm.w)))</f>
        <v>aints</v>
      </c>
      <c r="K814" s="10">
        <f>_xlfn.LET(_xlpm.w,I814,LEN(_xlpm.w))</f>
        <v>5</v>
      </c>
      <c r="L814" s="10">
        <f>_xlfn.LET(_xlpm.w,J814,LEN(_xlpm.w))</f>
        <v>5</v>
      </c>
      <c r="M814" s="10">
        <f>_xlfn.LET(_xlpm.a,K814,_xlpm.b,L814,MAX(_xlpm.a,_xlpm.b))</f>
        <v>5</v>
      </c>
      <c r="N814" s="10">
        <f>_xlfn.LET(_xlpm.d,(K814,L814),MAX(_xlpm.d)-MIN(_xlpm.d))</f>
        <v>0</v>
      </c>
      <c r="O814" s="1" t="str">
        <f>_xlfn.LET(_xlpm.sep,":",_xlpm.w,$G814,_xlfn.CONCAT("~",RIGHT(_xlpm.w,LEN(_xlpm.w)-FIND(_xlpm.sep,_xlpm.w)),"~"))</f>
        <v>~aints~</v>
      </c>
      <c r="P814" s="1" t="str">
        <f>_xlfn.LET(_xlpm.sep,":",_xlpm.w,$G814,_xlfn.CONCAT("[",LEFT(_xlpm.w,FIND(_xlpm.sep,_xlpm.w)-1),"]"))</f>
        <v>[eɪnts]</v>
      </c>
      <c r="Q814" s="14" cm="1">
        <f t="array" ref="Q814">SUM(_xlfn._xlws.FILTER($H$2:$H$2300,_xlfn.MAP($O$2:$O$2300,_xlfn.LAMBDA(_xlpm.x,_xlpm.x=$O814))))</f>
        <v>7.9668578712555765E-5</v>
      </c>
      <c r="R814" s="14">
        <f>$H814/Q814</f>
        <v>1</v>
      </c>
      <c r="S814" s="14" cm="1">
        <f t="array" ref="S814">SUM(_xlfn._xlws.FILTER($H$2:$H$2300,_xlfn.MAP($P$2:$P$2300,_xlfn.LAMBDA(_xlpm.x,_xlpm.x=$P814))))</f>
        <v>7.9668578712555765E-5</v>
      </c>
      <c r="T814" s="14">
        <f>$H814/S814</f>
        <v>1</v>
      </c>
      <c r="U814" s="14">
        <f>_xlfn.LET(_xlpm.freq,F814,_xlpm.size,M814+1,_xlpm.F,V814,LOG(1+_xlpm.freq)*LOG(1+_xlpm.size)*_xlpm.F)</f>
        <v>0.25439985932113074</v>
      </c>
      <c r="V814" s="14">
        <f>_xlfn.LET(_xlpm.a,T814,_xlpm.b,R814,2*_xlpm.a*_xlpm.b/(_xlpm.a+_xlpm.b))</f>
        <v>1</v>
      </c>
      <c r="W814" s="14">
        <f>_xlfn.LET(_xlpm.p,R814,_xlpm.q,T814,LOG(_xlpm.p/_xlpm.q))</f>
        <v>0</v>
      </c>
      <c r="X814" s="2"/>
      <c r="AC814" s="2"/>
      <c r="AH814" s="2"/>
      <c r="AI814" s="2"/>
    </row>
    <row r="815" spans="1:35">
      <c r="A815" s="1" t="str">
        <f>_xlfn.LET(_xlpm.sep," : ",CONCATENATE(O815,_xlpm.sep,P815))</f>
        <v>~apr~ : [eɪpɹ]</v>
      </c>
      <c r="B815" s="1">
        <f>_xlfn.LET(_xlpm.d,$G815,_xlpm.k,_xlfn.CONCAT(LEFT(TRIM(B$1),1),"*"),COUNTIF(_xlpm.d,_xlpm.k))</f>
        <v>0</v>
      </c>
      <c r="C815" s="1">
        <f>_xlfn.LET(_xlpm.d,$G815,_xlpm.k,_xlfn.CONCAT(LEFT(TRIM(C$1),1),"*"),COUNTIF(_xlpm.d,_xlpm.k))</f>
        <v>0</v>
      </c>
      <c r="D815" s="1">
        <f>_xlfn.LET(_xlpm.d,$G815,_xlpm.k,_xlfn.CONCAT(LEFT(TRIM(D$1),1),"*"),COUNTIF(_xlpm.d,_xlpm.k))</f>
        <v>0</v>
      </c>
      <c r="E815" s="1">
        <f>LOG(F815+1,10)</f>
        <v>0.30102999566398114</v>
      </c>
      <c r="F815" s="7">
        <v>1</v>
      </c>
      <c r="G815" s="9" t="s">
        <v>598</v>
      </c>
      <c r="H815" s="4">
        <f>F815/freq.sum.r6e</f>
        <v>7.9668578712555765E-5</v>
      </c>
      <c r="I815" s="1" t="str">
        <f>_xlfn.LET(_xlpm.sep,":",_xlpm.w,$G815,LEFT(_xlpm.w,FIND(_xlpm.sep,_xlpm.w)-1))</f>
        <v>eɪpɹ</v>
      </c>
      <c r="J815" s="1" t="str">
        <f>_xlfn.LET(_xlpm.sep,":",_xlpm.w,$G815,RIGHT(_xlpm.w,LEN(_xlpm.w)-FIND(_xlpm.sep,_xlpm.w)))</f>
        <v>apr</v>
      </c>
      <c r="K815" s="10">
        <f>_xlfn.LET(_xlpm.w,I815,LEN(_xlpm.w))</f>
        <v>4</v>
      </c>
      <c r="L815" s="10">
        <f>_xlfn.LET(_xlpm.w,J815,LEN(_xlpm.w))</f>
        <v>3</v>
      </c>
      <c r="M815" s="10">
        <f>_xlfn.LET(_xlpm.a,K815,_xlpm.b,L815,MAX(_xlpm.a,_xlpm.b))</f>
        <v>4</v>
      </c>
      <c r="N815" s="10">
        <f>_xlfn.LET(_xlpm.d,(K815,L815),MAX(_xlpm.d)-MIN(_xlpm.d))</f>
        <v>1</v>
      </c>
      <c r="O815" s="1" t="str">
        <f>_xlfn.LET(_xlpm.sep,":",_xlpm.w,$G815,_xlfn.CONCAT("~",RIGHT(_xlpm.w,LEN(_xlpm.w)-FIND(_xlpm.sep,_xlpm.w)),"~"))</f>
        <v>~apr~</v>
      </c>
      <c r="P815" s="1" t="str">
        <f>_xlfn.LET(_xlpm.sep,":",_xlpm.w,$G815,_xlfn.CONCAT("[",LEFT(_xlpm.w,FIND(_xlpm.sep,_xlpm.w)-1),"]"))</f>
        <v>[eɪpɹ]</v>
      </c>
      <c r="Q815" s="14" cm="1">
        <f t="array" ref="Q815">SUM(_xlfn._xlws.FILTER($H$2:$H$2302,_xlfn.MAP($O$2:$O$2302,_xlfn.LAMBDA(_xlpm.x,_xlpm.x=$O815))))</f>
        <v>7.9668578712555765E-5</v>
      </c>
      <c r="R815" s="14">
        <f>$H815/Q815</f>
        <v>1</v>
      </c>
      <c r="S815" s="14" cm="1">
        <f t="array" ref="S815">SUM(_xlfn._xlws.FILTER($H$2:$H$2302,_xlfn.MAP($P$2:$P$2302,_xlfn.LAMBDA(_xlpm.x,_xlpm.x=$P815))))</f>
        <v>7.9668578712555765E-5</v>
      </c>
      <c r="T815" s="14">
        <f>$H815/S815</f>
        <v>1</v>
      </c>
      <c r="U815" s="14">
        <f>_xlfn.LET(_xlpm.freq,F815,_xlpm.size,M815+1,_xlpm.F,V815,LOG(1+_xlpm.freq)*LOG(1+_xlpm.size)*_xlpm.F)</f>
        <v>0.2342468675289098</v>
      </c>
      <c r="V815" s="14">
        <f>_xlfn.LET(_xlpm.a,T815,_xlpm.b,R815,2*_xlpm.a*_xlpm.b/(_xlpm.a+_xlpm.b))</f>
        <v>1</v>
      </c>
      <c r="W815" s="14">
        <f>_xlfn.LET(_xlpm.p,R815,_xlpm.q,T815,LOG(_xlpm.p/_xlpm.q))</f>
        <v>0</v>
      </c>
      <c r="X815" s="2"/>
      <c r="AC815" s="2"/>
      <c r="AH815" s="2"/>
      <c r="AI815" s="2"/>
    </row>
    <row r="816" spans="1:35">
      <c r="A816" s="1" t="str">
        <f>_xlfn.LET(_xlpm.sep," : ",CONCATENATE(O816,_xlpm.sep,P816))</f>
        <v>~asten~ : [eɪsn]</v>
      </c>
      <c r="B816" s="1">
        <f>_xlfn.LET(_xlpm.d,$G816,_xlpm.k,_xlfn.CONCAT(LEFT(TRIM(B$1),1),"*"),COUNTIF(_xlpm.d,_xlpm.k))</f>
        <v>0</v>
      </c>
      <c r="C816" s="1">
        <f>_xlfn.LET(_xlpm.d,$G816,_xlpm.k,_xlfn.CONCAT(LEFT(TRIM(C$1),1),"*"),COUNTIF(_xlpm.d,_xlpm.k))</f>
        <v>0</v>
      </c>
      <c r="D816" s="1">
        <f>_xlfn.LET(_xlpm.d,$G816,_xlpm.k,_xlfn.CONCAT(LEFT(TRIM(D$1),1),"*"),COUNTIF(_xlpm.d,_xlpm.k))</f>
        <v>0</v>
      </c>
      <c r="E816" s="1">
        <f>LOG(F816+1,10)</f>
        <v>0.30102999566398114</v>
      </c>
      <c r="F816" s="7">
        <v>1</v>
      </c>
      <c r="G816" s="9" t="s">
        <v>603</v>
      </c>
      <c r="H816" s="4">
        <f>F816/freq.sum.r6e</f>
        <v>7.9668578712555765E-5</v>
      </c>
      <c r="I816" s="4" t="str">
        <f>_xlfn.LET(_xlpm.sep,":",_xlpm.w,$G816,LEFT(_xlpm.w,FIND(_xlpm.sep,_xlpm.w)-1))</f>
        <v>eɪsn</v>
      </c>
      <c r="J816" s="4" t="str">
        <f>_xlfn.LET(_xlpm.sep,":",_xlpm.w,$G816,RIGHT(_xlpm.w,LEN(_xlpm.w)-FIND(_xlpm.sep,_xlpm.w)))</f>
        <v>asten</v>
      </c>
      <c r="K816" s="10">
        <f>_xlfn.LET(_xlpm.w,I816,LEN(_xlpm.w))</f>
        <v>4</v>
      </c>
      <c r="L816" s="10">
        <f>_xlfn.LET(_xlpm.w,J816,LEN(_xlpm.w))</f>
        <v>5</v>
      </c>
      <c r="M816" s="10">
        <f>_xlfn.LET(_xlpm.a,K816,_xlpm.b,L816,MAX(_xlpm.a,_xlpm.b))</f>
        <v>5</v>
      </c>
      <c r="N816" s="10">
        <f>_xlfn.LET(_xlpm.d,(K816,L816),MAX(_xlpm.d)-MIN(_xlpm.d))</f>
        <v>1</v>
      </c>
      <c r="O816" s="1" t="str">
        <f>_xlfn.LET(_xlpm.sep,":",_xlpm.w,$G816,_xlfn.CONCAT("~",RIGHT(_xlpm.w,LEN(_xlpm.w)-FIND(_xlpm.sep,_xlpm.w)),"~"))</f>
        <v>~asten~</v>
      </c>
      <c r="P816" s="1" t="str">
        <f>_xlfn.LET(_xlpm.sep,":",_xlpm.w,$G816,_xlfn.CONCAT("[",LEFT(_xlpm.w,FIND(_xlpm.sep,_xlpm.w)-1),"]"))</f>
        <v>[eɪsn]</v>
      </c>
      <c r="Q816" s="14" cm="1">
        <f t="array" ref="Q816">SUM(_xlfn._xlws.FILTER($H$2:$H$2300,_xlfn.MAP($O$2:$O$2300,_xlfn.LAMBDA(_xlpm.x,_xlpm.x=$O816))))</f>
        <v>7.9668578712555765E-5</v>
      </c>
      <c r="R816" s="14">
        <f>$H816/Q816</f>
        <v>1</v>
      </c>
      <c r="S816" s="14" cm="1">
        <f t="array" ref="S816">SUM(_xlfn._xlws.FILTER($H$2:$H$2300,_xlfn.MAP($P$2:$P$2300,_xlfn.LAMBDA(_xlpm.x,_xlpm.x=$P816))))</f>
        <v>7.9668578712555765E-5</v>
      </c>
      <c r="T816" s="14">
        <f>$H816/S816</f>
        <v>1</v>
      </c>
      <c r="U816" s="14">
        <f>_xlfn.LET(_xlpm.freq,F816,_xlpm.size,M816+1,_xlpm.F,V816,LOG(1+_xlpm.freq)*LOG(1+_xlpm.size)*_xlpm.F)</f>
        <v>0.25439985932113074</v>
      </c>
      <c r="V816" s="14">
        <f>_xlfn.LET(_xlpm.a,T816,_xlpm.b,R816,2*_xlpm.a*_xlpm.b/(_xlpm.a+_xlpm.b))</f>
        <v>1</v>
      </c>
      <c r="W816" s="14">
        <f>_xlfn.LET(_xlpm.p,R816,_xlpm.q,T816,LOG(_xlpm.p/_xlpm.q))</f>
        <v>0</v>
      </c>
      <c r="X816" s="2"/>
      <c r="AC816" s="2"/>
      <c r="AH816" s="2"/>
      <c r="AI816" s="2"/>
    </row>
    <row r="817" spans="1:35">
      <c r="A817" s="1" t="str">
        <f>_xlfn.LET(_xlpm.sep," : ",CONCATENATE(O817,_xlpm.sep,P817))</f>
        <v>~astr~ : [eɪstɹ]</v>
      </c>
      <c r="B817" s="1">
        <f>_xlfn.LET(_xlpm.d,$G817,_xlpm.k,_xlfn.CONCAT(LEFT(TRIM(B$1),1),"*"),COUNTIF(_xlpm.d,_xlpm.k))</f>
        <v>0</v>
      </c>
      <c r="C817" s="1">
        <f>_xlfn.LET(_xlpm.d,$G817,_xlpm.k,_xlfn.CONCAT(LEFT(TRIM(C$1),1),"*"),COUNTIF(_xlpm.d,_xlpm.k))</f>
        <v>0</v>
      </c>
      <c r="D817" s="1">
        <f>_xlfn.LET(_xlpm.d,$G817,_xlpm.k,_xlfn.CONCAT(LEFT(TRIM(D$1),1),"*"),COUNTIF(_xlpm.d,_xlpm.k))</f>
        <v>0</v>
      </c>
      <c r="E817" s="1">
        <f>LOG(F817+1,10)</f>
        <v>0.30102999566398114</v>
      </c>
      <c r="F817" s="7">
        <v>1</v>
      </c>
      <c r="G817" s="9" t="s">
        <v>609</v>
      </c>
      <c r="H817" s="4">
        <f>F817/freq.sum.r6e</f>
        <v>7.9668578712555765E-5</v>
      </c>
      <c r="I817" s="4" t="str">
        <f>_xlfn.LET(_xlpm.sep,":",_xlpm.w,$G817,LEFT(_xlpm.w,FIND(_xlpm.sep,_xlpm.w)-1))</f>
        <v>eɪstɹ</v>
      </c>
      <c r="J817" s="4" t="str">
        <f>_xlfn.LET(_xlpm.sep,":",_xlpm.w,$G817,RIGHT(_xlpm.w,LEN(_xlpm.w)-FIND(_xlpm.sep,_xlpm.w)))</f>
        <v>astr</v>
      </c>
      <c r="K817" s="10">
        <f>_xlfn.LET(_xlpm.w,I817,LEN(_xlpm.w))</f>
        <v>5</v>
      </c>
      <c r="L817" s="10">
        <f>_xlfn.LET(_xlpm.w,J817,LEN(_xlpm.w))</f>
        <v>4</v>
      </c>
      <c r="M817" s="10">
        <f>_xlfn.LET(_xlpm.a,K817,_xlpm.b,L817,MAX(_xlpm.a,_xlpm.b))</f>
        <v>5</v>
      </c>
      <c r="N817" s="10">
        <f>_xlfn.LET(_xlpm.d,(K817,L817),MAX(_xlpm.d)-MIN(_xlpm.d))</f>
        <v>1</v>
      </c>
      <c r="O817" s="1" t="str">
        <f>_xlfn.LET(_xlpm.sep,":",_xlpm.w,$G817,_xlfn.CONCAT("~",RIGHT(_xlpm.w,LEN(_xlpm.w)-FIND(_xlpm.sep,_xlpm.w)),"~"))</f>
        <v>~astr~</v>
      </c>
      <c r="P817" s="1" t="str">
        <f>_xlfn.LET(_xlpm.sep,":",_xlpm.w,$G817,_xlfn.CONCAT("[",LEFT(_xlpm.w,FIND(_xlpm.sep,_xlpm.w)-1),"]"))</f>
        <v>[eɪstɹ]</v>
      </c>
      <c r="Q817" s="14" cm="1">
        <f t="array" ref="Q817">SUM(_xlfn._xlws.FILTER($H$2:$H$2300,_xlfn.MAP($O$2:$O$2300,_xlfn.LAMBDA(_xlpm.x,_xlpm.x=$O817))))</f>
        <v>7.9668578712555765E-5</v>
      </c>
      <c r="R817" s="14">
        <f>$H817/Q817</f>
        <v>1</v>
      </c>
      <c r="S817" s="14" cm="1">
        <f t="array" ref="S817">SUM(_xlfn._xlws.FILTER($H$2:$H$2300,_xlfn.MAP($P$2:$P$2300,_xlfn.LAMBDA(_xlpm.x,_xlpm.x=$P817))))</f>
        <v>7.9668578712555765E-5</v>
      </c>
      <c r="T817" s="14">
        <f>$H817/S817</f>
        <v>1</v>
      </c>
      <c r="U817" s="14">
        <f>_xlfn.LET(_xlpm.freq,F817,_xlpm.size,M817+1,_xlpm.F,V817,LOG(1+_xlpm.freq)*LOG(1+_xlpm.size)*_xlpm.F)</f>
        <v>0.25439985932113074</v>
      </c>
      <c r="V817" s="14">
        <f>_xlfn.LET(_xlpm.a,T817,_xlpm.b,R817,2*_xlpm.a*_xlpm.b/(_xlpm.a+_xlpm.b))</f>
        <v>1</v>
      </c>
      <c r="W817" s="14">
        <f>_xlfn.LET(_xlpm.p,R817,_xlpm.q,T817,LOG(_xlpm.p/_xlpm.q))</f>
        <v>0</v>
      </c>
      <c r="X817" s="2"/>
      <c r="AC817" s="2"/>
      <c r="AH817" s="2"/>
      <c r="AI817" s="2"/>
    </row>
    <row r="818" spans="1:35">
      <c r="A818" s="1" t="str">
        <f>_xlfn.LET(_xlpm.sep," : ",CONCATENATE(O818,_xlpm.sep,P818))</f>
        <v>~atem~ : [eɪtm]</v>
      </c>
      <c r="B818" s="1">
        <f>_xlfn.LET(_xlpm.d,$G818,_xlpm.k,_xlfn.CONCAT(LEFT(TRIM(B$1),1),"*"),COUNTIF(_xlpm.d,_xlpm.k))</f>
        <v>0</v>
      </c>
      <c r="C818" s="1">
        <f>_xlfn.LET(_xlpm.d,$G818,_xlpm.k,_xlfn.CONCAT(LEFT(TRIM(C$1),1),"*"),COUNTIF(_xlpm.d,_xlpm.k))</f>
        <v>0</v>
      </c>
      <c r="D818" s="1">
        <f>_xlfn.LET(_xlpm.d,$G818,_xlpm.k,_xlfn.CONCAT(LEFT(TRIM(D$1),1),"*"),COUNTIF(_xlpm.d,_xlpm.k))</f>
        <v>0</v>
      </c>
      <c r="E818" s="1">
        <f>LOG(F818+1,10)</f>
        <v>0.30102999566398114</v>
      </c>
      <c r="F818" s="7">
        <v>1</v>
      </c>
      <c r="G818" s="9" t="s">
        <v>616</v>
      </c>
      <c r="H818" s="4">
        <f>F818/freq.sum.r6e</f>
        <v>7.9668578712555765E-5</v>
      </c>
      <c r="I818" s="4" t="str">
        <f>_xlfn.LET(_xlpm.sep,":",_xlpm.w,$G818,LEFT(_xlpm.w,FIND(_xlpm.sep,_xlpm.w)-1))</f>
        <v>eɪtm</v>
      </c>
      <c r="J818" s="4" t="str">
        <f>_xlfn.LET(_xlpm.sep,":",_xlpm.w,$G818,RIGHT(_xlpm.w,LEN(_xlpm.w)-FIND(_xlpm.sep,_xlpm.w)))</f>
        <v>atem</v>
      </c>
      <c r="K818" s="10">
        <f>_xlfn.LET(_xlpm.w,I818,LEN(_xlpm.w))</f>
        <v>4</v>
      </c>
      <c r="L818" s="10">
        <f>_xlfn.LET(_xlpm.w,J818,LEN(_xlpm.w))</f>
        <v>4</v>
      </c>
      <c r="M818" s="10">
        <f>_xlfn.LET(_xlpm.a,K818,_xlpm.b,L818,MAX(_xlpm.a,_xlpm.b))</f>
        <v>4</v>
      </c>
      <c r="N818" s="10">
        <f>_xlfn.LET(_xlpm.d,(K818,L818),MAX(_xlpm.d)-MIN(_xlpm.d))</f>
        <v>0</v>
      </c>
      <c r="O818" s="1" t="str">
        <f>_xlfn.LET(_xlpm.sep,":",_xlpm.w,$G818,_xlfn.CONCAT("~",RIGHT(_xlpm.w,LEN(_xlpm.w)-FIND(_xlpm.sep,_xlpm.w)),"~"))</f>
        <v>~atem~</v>
      </c>
      <c r="P818" s="1" t="str">
        <f>_xlfn.LET(_xlpm.sep,":",_xlpm.w,$G818,_xlfn.CONCAT("[",LEFT(_xlpm.w,FIND(_xlpm.sep,_xlpm.w)-1),"]"))</f>
        <v>[eɪtm]</v>
      </c>
      <c r="Q818" s="14" cm="1">
        <f t="array" ref="Q818">SUM(_xlfn._xlws.FILTER($H$2:$H$2300,_xlfn.MAP($O$2:$O$2300,_xlfn.LAMBDA(_xlpm.x,_xlpm.x=$O818))))</f>
        <v>7.9668578712555765E-5</v>
      </c>
      <c r="R818" s="14">
        <f>$H818/Q818</f>
        <v>1</v>
      </c>
      <c r="S818" s="14" cm="1">
        <f t="array" ref="S818">SUM(_xlfn._xlws.FILTER($H$2:$H$2300,_xlfn.MAP($P$2:$P$2300,_xlfn.LAMBDA(_xlpm.x,_xlpm.x=$P818))))</f>
        <v>7.9668578712555765E-5</v>
      </c>
      <c r="T818" s="14">
        <f>$H818/S818</f>
        <v>1</v>
      </c>
      <c r="U818" s="14">
        <f>_xlfn.LET(_xlpm.freq,F818,_xlpm.size,M818+1,_xlpm.F,V818,LOG(1+_xlpm.freq)*LOG(1+_xlpm.size)*_xlpm.F)</f>
        <v>0.2342468675289098</v>
      </c>
      <c r="V818" s="14">
        <f>_xlfn.LET(_xlpm.a,T818,_xlpm.b,R818,2*_xlpm.a*_xlpm.b/(_xlpm.a+_xlpm.b))</f>
        <v>1</v>
      </c>
      <c r="W818" s="14">
        <f>_xlfn.LET(_xlpm.p,R818,_xlpm.q,T818,LOG(_xlpm.p/_xlpm.q))</f>
        <v>0</v>
      </c>
      <c r="X818" s="2"/>
      <c r="AC818" s="2"/>
      <c r="AH818" s="2"/>
      <c r="AI818" s="2"/>
    </row>
    <row r="819" spans="1:35">
      <c r="A819" s="1" t="str">
        <f>_xlfn.LET(_xlpm.sep," : ",CONCATENATE(O819,_xlpm.sep,P819))</f>
        <v>~aighten~ : [eɪtn]</v>
      </c>
      <c r="B819" s="1">
        <f>_xlfn.LET(_xlpm.d,$G819,_xlpm.k,_xlfn.CONCAT(LEFT(TRIM(B$1),1),"*"),COUNTIF(_xlpm.d,_xlpm.k))</f>
        <v>0</v>
      </c>
      <c r="C819" s="1">
        <f>_xlfn.LET(_xlpm.d,$G819,_xlpm.k,_xlfn.CONCAT(LEFT(TRIM(C$1),1),"*"),COUNTIF(_xlpm.d,_xlpm.k))</f>
        <v>0</v>
      </c>
      <c r="D819" s="1">
        <f>_xlfn.LET(_xlpm.d,$G819,_xlpm.k,_xlfn.CONCAT(LEFT(TRIM(D$1),1),"*"),COUNTIF(_xlpm.d,_xlpm.k))</f>
        <v>0</v>
      </c>
      <c r="E819" s="1">
        <f>LOG(F819+1,10)</f>
        <v>0.30102999566398114</v>
      </c>
      <c r="F819" s="7">
        <v>1</v>
      </c>
      <c r="G819" s="9" t="s">
        <v>617</v>
      </c>
      <c r="H819" s="4">
        <f>F819/freq.sum.r6e</f>
        <v>7.9668578712555765E-5</v>
      </c>
      <c r="I819" s="4" t="str">
        <f>_xlfn.LET(_xlpm.sep,":",_xlpm.w,$G819,LEFT(_xlpm.w,FIND(_xlpm.sep,_xlpm.w)-1))</f>
        <v>eɪtn</v>
      </c>
      <c r="J819" s="4" t="str">
        <f>_xlfn.LET(_xlpm.sep,":",_xlpm.w,$G819,RIGHT(_xlpm.w,LEN(_xlpm.w)-FIND(_xlpm.sep,_xlpm.w)))</f>
        <v>aighten</v>
      </c>
      <c r="K819" s="10">
        <f>_xlfn.LET(_xlpm.w,I819,LEN(_xlpm.w))</f>
        <v>4</v>
      </c>
      <c r="L819" s="10">
        <f>_xlfn.LET(_xlpm.w,J819,LEN(_xlpm.w))</f>
        <v>7</v>
      </c>
      <c r="M819" s="10">
        <f>_xlfn.LET(_xlpm.a,K819,_xlpm.b,L819,MAX(_xlpm.a,_xlpm.b))</f>
        <v>7</v>
      </c>
      <c r="N819" s="10">
        <f>_xlfn.LET(_xlpm.d,(K819,L819),MAX(_xlpm.d)-MIN(_xlpm.d))</f>
        <v>3</v>
      </c>
      <c r="O819" s="1" t="str">
        <f>_xlfn.LET(_xlpm.sep,":",_xlpm.w,$G819,_xlfn.CONCAT("~",RIGHT(_xlpm.w,LEN(_xlpm.w)-FIND(_xlpm.sep,_xlpm.w)),"~"))</f>
        <v>~aighten~</v>
      </c>
      <c r="P819" s="1" t="str">
        <f>_xlfn.LET(_xlpm.sep,":",_xlpm.w,$G819,_xlfn.CONCAT("[",LEFT(_xlpm.w,FIND(_xlpm.sep,_xlpm.w)-1),"]"))</f>
        <v>[eɪtn]</v>
      </c>
      <c r="Q819" s="14" cm="1">
        <f t="array" ref="Q819">SUM(_xlfn._xlws.FILTER($H$2:$H$2300,_xlfn.MAP($O$2:$O$2300,_xlfn.LAMBDA(_xlpm.x,_xlpm.x=$O819))))</f>
        <v>7.9668578712555765E-5</v>
      </c>
      <c r="R819" s="14">
        <f>$H819/Q819</f>
        <v>1</v>
      </c>
      <c r="S819" s="14" cm="1">
        <f t="array" ref="S819">SUM(_xlfn._xlws.FILTER($H$2:$H$2300,_xlfn.MAP($P$2:$P$2300,_xlfn.LAMBDA(_xlpm.x,_xlpm.x=$P819))))</f>
        <v>7.9668578712555765E-5</v>
      </c>
      <c r="T819" s="14">
        <f>$H819/S819</f>
        <v>1</v>
      </c>
      <c r="U819" s="14">
        <f>_xlfn.LET(_xlpm.freq,F819,_xlpm.size,M819+1,_xlpm.F,V819,LOG(1+_xlpm.freq)*LOG(1+_xlpm.size)*_xlpm.F)</f>
        <v>0.28725561847890652</v>
      </c>
      <c r="V819" s="14">
        <f>_xlfn.LET(_xlpm.a,T819,_xlpm.b,R819,2*_xlpm.a*_xlpm.b/(_xlpm.a+_xlpm.b))</f>
        <v>1</v>
      </c>
      <c r="W819" s="14">
        <f>_xlfn.LET(_xlpm.p,R819,_xlpm.q,T819,LOG(_xlpm.p/_xlpm.q))</f>
        <v>0</v>
      </c>
      <c r="X819" s="2"/>
      <c r="AC819" s="2"/>
      <c r="AH819" s="2"/>
      <c r="AI819" s="2"/>
    </row>
    <row r="820" spans="1:35">
      <c r="A820" s="1" t="str">
        <f>_xlfn.LET(_xlpm.sep," : ",CONCATENATE(O820,_xlpm.sep,P820))</f>
        <v>~eighth~ : [eɪtθ]</v>
      </c>
      <c r="B820" s="1">
        <f>_xlfn.LET(_xlpm.d,$G820,_xlpm.k,_xlfn.CONCAT(LEFT(TRIM(B$1),1),"*"),COUNTIF(_xlpm.d,_xlpm.k))</f>
        <v>0</v>
      </c>
      <c r="C820" s="1">
        <f>_xlfn.LET(_xlpm.d,$G820,_xlpm.k,_xlfn.CONCAT(LEFT(TRIM(C$1),1),"*"),COUNTIF(_xlpm.d,_xlpm.k))</f>
        <v>0</v>
      </c>
      <c r="D820" s="1">
        <f>_xlfn.LET(_xlpm.d,$G820,_xlpm.k,_xlfn.CONCAT(LEFT(TRIM(D$1),1),"*"),COUNTIF(_xlpm.d,_xlpm.k))</f>
        <v>0</v>
      </c>
      <c r="E820" s="1">
        <f>LOG(F820+1,10)</f>
        <v>0.30102999566398114</v>
      </c>
      <c r="F820" s="7">
        <v>1</v>
      </c>
      <c r="G820" s="9" t="s">
        <v>621</v>
      </c>
      <c r="H820" s="4">
        <f>F820/freq.sum.r6e</f>
        <v>7.9668578712555765E-5</v>
      </c>
      <c r="I820" s="4" t="str">
        <f>_xlfn.LET(_xlpm.sep,":",_xlpm.w,$G820,LEFT(_xlpm.w,FIND(_xlpm.sep,_xlpm.w)-1))</f>
        <v>eɪtθ</v>
      </c>
      <c r="J820" s="4" t="str">
        <f>_xlfn.LET(_xlpm.sep,":",_xlpm.w,$G820,RIGHT(_xlpm.w,LEN(_xlpm.w)-FIND(_xlpm.sep,_xlpm.w)))</f>
        <v>eighth</v>
      </c>
      <c r="K820" s="10">
        <f>_xlfn.LET(_xlpm.w,I820,LEN(_xlpm.w))</f>
        <v>4</v>
      </c>
      <c r="L820" s="10">
        <f>_xlfn.LET(_xlpm.w,J820,LEN(_xlpm.w))</f>
        <v>6</v>
      </c>
      <c r="M820" s="10">
        <f>_xlfn.LET(_xlpm.a,K820,_xlpm.b,L820,MAX(_xlpm.a,_xlpm.b))</f>
        <v>6</v>
      </c>
      <c r="N820" s="10">
        <f>_xlfn.LET(_xlpm.d,(K820,L820),MAX(_xlpm.d)-MIN(_xlpm.d))</f>
        <v>2</v>
      </c>
      <c r="O820" s="1" t="str">
        <f>_xlfn.LET(_xlpm.sep,":",_xlpm.w,$G820,_xlfn.CONCAT("~",RIGHT(_xlpm.w,LEN(_xlpm.w)-FIND(_xlpm.sep,_xlpm.w)),"~"))</f>
        <v>~eighth~</v>
      </c>
      <c r="P820" s="1" t="str">
        <f>_xlfn.LET(_xlpm.sep,":",_xlpm.w,$G820,_xlfn.CONCAT("[",LEFT(_xlpm.w,FIND(_xlpm.sep,_xlpm.w)-1),"]"))</f>
        <v>[eɪtθ]</v>
      </c>
      <c r="Q820" s="14" cm="1">
        <f t="array" ref="Q820">SUM(_xlfn._xlws.FILTER($H$2:$H$2300,_xlfn.MAP($O$2:$O$2300,_xlfn.LAMBDA(_xlpm.x,_xlpm.x=$O820))))</f>
        <v>7.9668578712555765E-5</v>
      </c>
      <c r="R820" s="14">
        <f>$H820/Q820</f>
        <v>1</v>
      </c>
      <c r="S820" s="14" cm="1">
        <f t="array" ref="S820">SUM(_xlfn._xlws.FILTER($H$2:$H$2300,_xlfn.MAP($P$2:$P$2300,_xlfn.LAMBDA(_xlpm.x,_xlpm.x=$P820))))</f>
        <v>7.9668578712555765E-5</v>
      </c>
      <c r="T820" s="14">
        <f>$H820/S820</f>
        <v>1</v>
      </c>
      <c r="U820" s="14">
        <f>_xlfn.LET(_xlpm.freq,F820,_xlpm.size,M820+1,_xlpm.F,V820,LOG(1+_xlpm.freq)*LOG(1+_xlpm.size)*_xlpm.F)</f>
        <v>0.27185717486836958</v>
      </c>
      <c r="V820" s="14">
        <f>_xlfn.LET(_xlpm.a,T820,_xlpm.b,R820,2*_xlpm.a*_xlpm.b/(_xlpm.a+_xlpm.b))</f>
        <v>1</v>
      </c>
      <c r="W820" s="14">
        <f>_xlfn.LET(_xlpm.p,R820,_xlpm.q,T820,LOG(_xlpm.p/_xlpm.q))</f>
        <v>0</v>
      </c>
      <c r="X820" s="2"/>
      <c r="AC820" s="2"/>
      <c r="AH820" s="2"/>
      <c r="AI820" s="2"/>
    </row>
    <row r="821" spans="1:35">
      <c r="A821" s="1" t="str">
        <f>_xlfn.LET(_xlpm.sep," : ",CONCATENATE(O821,_xlpm.sep,P821))</f>
        <v>~ayw~ : [eɪw]</v>
      </c>
      <c r="B821" s="1">
        <f>_xlfn.LET(_xlpm.d,$G821,_xlpm.k,_xlfn.CONCAT(LEFT(TRIM(B$1),1),"*"),COUNTIF(_xlpm.d,_xlpm.k))</f>
        <v>0</v>
      </c>
      <c r="C821" s="1">
        <f>_xlfn.LET(_xlpm.d,$G821,_xlpm.k,_xlfn.CONCAT(LEFT(TRIM(C$1),1),"*"),COUNTIF(_xlpm.d,_xlpm.k))</f>
        <v>0</v>
      </c>
      <c r="D821" s="1">
        <f>_xlfn.LET(_xlpm.d,$G821,_xlpm.k,_xlfn.CONCAT(LEFT(TRIM(D$1),1),"*"),COUNTIF(_xlpm.d,_xlpm.k))</f>
        <v>0</v>
      </c>
      <c r="E821" s="1">
        <f>LOG(F821+1,10)</f>
        <v>0.30102999566398114</v>
      </c>
      <c r="F821" s="7">
        <v>1</v>
      </c>
      <c r="G821" s="9" t="s">
        <v>625</v>
      </c>
      <c r="H821" s="4">
        <f>F821/freq.sum.r6e</f>
        <v>7.9668578712555765E-5</v>
      </c>
      <c r="I821" s="1" t="str">
        <f>_xlfn.LET(_xlpm.sep,":",_xlpm.w,$G821,LEFT(_xlpm.w,FIND(_xlpm.sep,_xlpm.w)-1))</f>
        <v>eɪw</v>
      </c>
      <c r="J821" s="1" t="str">
        <f>_xlfn.LET(_xlpm.sep,":",_xlpm.w,$G821,RIGHT(_xlpm.w,LEN(_xlpm.w)-FIND(_xlpm.sep,_xlpm.w)))</f>
        <v>ayw</v>
      </c>
      <c r="K821" s="10">
        <f>_xlfn.LET(_xlpm.w,I821,LEN(_xlpm.w))</f>
        <v>3</v>
      </c>
      <c r="L821" s="10">
        <f>_xlfn.LET(_xlpm.w,J821,LEN(_xlpm.w))</f>
        <v>3</v>
      </c>
      <c r="M821" s="10">
        <f>_xlfn.LET(_xlpm.a,K821,_xlpm.b,L821,MAX(_xlpm.a,_xlpm.b))</f>
        <v>3</v>
      </c>
      <c r="N821" s="10">
        <f>_xlfn.LET(_xlpm.d,(K821,L821),MAX(_xlpm.d)-MIN(_xlpm.d))</f>
        <v>0</v>
      </c>
      <c r="O821" s="1" t="str">
        <f>_xlfn.LET(_xlpm.sep,":",_xlpm.w,$G821,_xlfn.CONCAT("~",RIGHT(_xlpm.w,LEN(_xlpm.w)-FIND(_xlpm.sep,_xlpm.w)),"~"))</f>
        <v>~ayw~</v>
      </c>
      <c r="P821" s="1" t="str">
        <f>_xlfn.LET(_xlpm.sep,":",_xlpm.w,$G821,_xlfn.CONCAT("[",LEFT(_xlpm.w,FIND(_xlpm.sep,_xlpm.w)-1),"]"))</f>
        <v>[eɪw]</v>
      </c>
      <c r="Q821" s="14" cm="1">
        <f t="array" ref="Q821">SUM(_xlfn._xlws.FILTER($H$2:$H$2302,_xlfn.MAP($O$2:$O$2302,_xlfn.LAMBDA(_xlpm.x,_xlpm.x=$O821))))</f>
        <v>7.9668578712555765E-5</v>
      </c>
      <c r="R821" s="14">
        <f>$H821/Q821</f>
        <v>1</v>
      </c>
      <c r="S821" s="14" cm="1">
        <f t="array" ref="S821">SUM(_xlfn._xlws.FILTER($H$2:$H$2302,_xlfn.MAP($P$2:$P$2302,_xlfn.LAMBDA(_xlpm.x,_xlpm.x=$P821))))</f>
        <v>7.9668578712555765E-5</v>
      </c>
      <c r="T821" s="14">
        <f>$H821/S821</f>
        <v>1</v>
      </c>
      <c r="U821" s="14">
        <f>_xlfn.LET(_xlpm.freq,F821,_xlpm.size,M821+1,_xlpm.F,V821,LOG(1+_xlpm.freq)*LOG(1+_xlpm.size)*_xlpm.F)</f>
        <v>0.21041093737452468</v>
      </c>
      <c r="V821" s="14">
        <f>_xlfn.LET(_xlpm.a,T821,_xlpm.b,R821,2*_xlpm.a*_xlpm.b/(_xlpm.a+_xlpm.b))</f>
        <v>1</v>
      </c>
      <c r="W821" s="14">
        <f>_xlfn.LET(_xlpm.p,R821,_xlpm.q,T821,LOG(_xlpm.p/_xlpm.q))</f>
        <v>0</v>
      </c>
      <c r="X821" s="2"/>
      <c r="AC821" s="2"/>
      <c r="AH821" s="2"/>
      <c r="AI821" s="2"/>
    </row>
    <row r="822" spans="1:35">
      <c r="A822" s="1" t="str">
        <f>_xlfn.LET(_xlpm.sep," : ",CONCATENATE(O822,_xlpm.sep,P822))</f>
        <v>~aisl~ : [eɪzl]</v>
      </c>
      <c r="B822" s="1">
        <f>_xlfn.LET(_xlpm.d,$G822,_xlpm.k,_xlfn.CONCAT(LEFT(TRIM(B$1),1),"*"),COUNTIF(_xlpm.d,_xlpm.k))</f>
        <v>0</v>
      </c>
      <c r="C822" s="1">
        <f>_xlfn.LET(_xlpm.d,$G822,_xlpm.k,_xlfn.CONCAT(LEFT(TRIM(C$1),1),"*"),COUNTIF(_xlpm.d,_xlpm.k))</f>
        <v>0</v>
      </c>
      <c r="D822" s="1">
        <f>_xlfn.LET(_xlpm.d,$G822,_xlpm.k,_xlfn.CONCAT(LEFT(TRIM(D$1),1),"*"),COUNTIF(_xlpm.d,_xlpm.k))</f>
        <v>0</v>
      </c>
      <c r="E822" s="1">
        <f>LOG(F822+1,10)</f>
        <v>0.30102999566398114</v>
      </c>
      <c r="F822" s="7">
        <v>1</v>
      </c>
      <c r="G822" s="9" t="s">
        <v>630</v>
      </c>
      <c r="H822" s="4">
        <f>F822/freq.sum.r6e</f>
        <v>7.9668578712555765E-5</v>
      </c>
      <c r="I822" s="4" t="str">
        <f>_xlfn.LET(_xlpm.sep,":",_xlpm.w,$G822,LEFT(_xlpm.w,FIND(_xlpm.sep,_xlpm.w)-1))</f>
        <v>eɪzl</v>
      </c>
      <c r="J822" s="4" t="str">
        <f>_xlfn.LET(_xlpm.sep,":",_xlpm.w,$G822,RIGHT(_xlpm.w,LEN(_xlpm.w)-FIND(_xlpm.sep,_xlpm.w)))</f>
        <v>aisl</v>
      </c>
      <c r="K822" s="10">
        <f>_xlfn.LET(_xlpm.w,I822,LEN(_xlpm.w))</f>
        <v>4</v>
      </c>
      <c r="L822" s="10">
        <f>_xlfn.LET(_xlpm.w,J822,LEN(_xlpm.w))</f>
        <v>4</v>
      </c>
      <c r="M822" s="10">
        <f>_xlfn.LET(_xlpm.a,K822,_xlpm.b,L822,MAX(_xlpm.a,_xlpm.b))</f>
        <v>4</v>
      </c>
      <c r="N822" s="10">
        <f>_xlfn.LET(_xlpm.d,(K822,L822),MAX(_xlpm.d)-MIN(_xlpm.d))</f>
        <v>0</v>
      </c>
      <c r="O822" s="1" t="str">
        <f>_xlfn.LET(_xlpm.sep,":",_xlpm.w,$G822,_xlfn.CONCAT("~",RIGHT(_xlpm.w,LEN(_xlpm.w)-FIND(_xlpm.sep,_xlpm.w)),"~"))</f>
        <v>~aisl~</v>
      </c>
      <c r="P822" s="1" t="str">
        <f>_xlfn.LET(_xlpm.sep,":",_xlpm.w,$G822,_xlfn.CONCAT("[",LEFT(_xlpm.w,FIND(_xlpm.sep,_xlpm.w)-1),"]"))</f>
        <v>[eɪzl]</v>
      </c>
      <c r="Q822" s="14" cm="1">
        <f t="array" ref="Q822">SUM(_xlfn._xlws.FILTER($H$2:$H$2300,_xlfn.MAP($O$2:$O$2300,_xlfn.LAMBDA(_xlpm.x,_xlpm.x=$O822))))</f>
        <v>7.9668578712555765E-5</v>
      </c>
      <c r="R822" s="14">
        <f>$H822/Q822</f>
        <v>1</v>
      </c>
      <c r="S822" s="14" cm="1">
        <f t="array" ref="S822">SUM(_xlfn._xlws.FILTER($H$2:$H$2300,_xlfn.MAP($P$2:$P$2300,_xlfn.LAMBDA(_xlpm.x,_xlpm.x=$P822))))</f>
        <v>7.9668578712555765E-5</v>
      </c>
      <c r="T822" s="14">
        <f>$H822/S822</f>
        <v>1</v>
      </c>
      <c r="U822" s="14">
        <f>_xlfn.LET(_xlpm.freq,F822,_xlpm.size,M822+1,_xlpm.F,V822,LOG(1+_xlpm.freq)*LOG(1+_xlpm.size)*_xlpm.F)</f>
        <v>0.2342468675289098</v>
      </c>
      <c r="V822" s="14">
        <f>_xlfn.LET(_xlpm.a,T822,_xlpm.b,R822,2*_xlpm.a*_xlpm.b/(_xlpm.a+_xlpm.b))</f>
        <v>1</v>
      </c>
      <c r="W822" s="14">
        <f>_xlfn.LET(_xlpm.p,R822,_xlpm.q,T822,LOG(_xlpm.p/_xlpm.q))</f>
        <v>0</v>
      </c>
      <c r="X822" s="2"/>
      <c r="AC822" s="2"/>
      <c r="AH822" s="2"/>
      <c r="AI822" s="2"/>
    </row>
    <row r="823" spans="1:35">
      <c r="A823" s="1" t="str">
        <f>_xlfn.LET(_xlpm.sep," : ",CONCATENATE(O823,_xlpm.sep,P823))</f>
        <v>~ague~ : [eɪɡ]</v>
      </c>
      <c r="B823" s="1">
        <f>_xlfn.LET(_xlpm.d,$G823,_xlpm.k,_xlfn.CONCAT(LEFT(TRIM(B$1),1),"*"),COUNTIF(_xlpm.d,_xlpm.k))</f>
        <v>0</v>
      </c>
      <c r="C823" s="1">
        <f>_xlfn.LET(_xlpm.d,$G823,_xlpm.k,_xlfn.CONCAT(LEFT(TRIM(C$1),1),"*"),COUNTIF(_xlpm.d,_xlpm.k))</f>
        <v>0</v>
      </c>
      <c r="D823" s="1">
        <f>_xlfn.LET(_xlpm.d,$G823,_xlpm.k,_xlfn.CONCAT(LEFT(TRIM(D$1),1),"*"),COUNTIF(_xlpm.d,_xlpm.k))</f>
        <v>0</v>
      </c>
      <c r="E823" s="1">
        <f>LOG(F823+1,10)</f>
        <v>0.30102999566398114</v>
      </c>
      <c r="F823" s="7">
        <v>1</v>
      </c>
      <c r="G823" s="9" t="s">
        <v>633</v>
      </c>
      <c r="H823" s="4">
        <f>F823/freq.sum.r6e</f>
        <v>7.9668578712555765E-5</v>
      </c>
      <c r="I823" s="1" t="str">
        <f>_xlfn.LET(_xlpm.sep,":",_xlpm.w,$G823,LEFT(_xlpm.w,FIND(_xlpm.sep,_xlpm.w)-1))</f>
        <v>eɪɡ</v>
      </c>
      <c r="J823" s="1" t="str">
        <f>_xlfn.LET(_xlpm.sep,":",_xlpm.w,$G823,RIGHT(_xlpm.w,LEN(_xlpm.w)-FIND(_xlpm.sep,_xlpm.w)))</f>
        <v>ague</v>
      </c>
      <c r="K823" s="10">
        <f>_xlfn.LET(_xlpm.w,I823,LEN(_xlpm.w))</f>
        <v>3</v>
      </c>
      <c r="L823" s="10">
        <f>_xlfn.LET(_xlpm.w,J823,LEN(_xlpm.w))</f>
        <v>4</v>
      </c>
      <c r="M823" s="10">
        <f>_xlfn.LET(_xlpm.a,K823,_xlpm.b,L823,MAX(_xlpm.a,_xlpm.b))</f>
        <v>4</v>
      </c>
      <c r="N823" s="10">
        <f>_xlfn.LET(_xlpm.d,(K823,L823),MAX(_xlpm.d)-MIN(_xlpm.d))</f>
        <v>1</v>
      </c>
      <c r="O823" s="1" t="str">
        <f>_xlfn.LET(_xlpm.sep,":",_xlpm.w,$G823,_xlfn.CONCAT("~",RIGHT(_xlpm.w,LEN(_xlpm.w)-FIND(_xlpm.sep,_xlpm.w)),"~"))</f>
        <v>~ague~</v>
      </c>
      <c r="P823" s="1" t="str">
        <f>_xlfn.LET(_xlpm.sep,":",_xlpm.w,$G823,_xlfn.CONCAT("[",LEFT(_xlpm.w,FIND(_xlpm.sep,_xlpm.w)-1),"]"))</f>
        <v>[eɪɡ]</v>
      </c>
      <c r="Q823" s="14" cm="1">
        <f t="array" ref="Q823">SUM(_xlfn._xlws.FILTER($H$2:$H$2302,_xlfn.MAP($O$2:$O$2302,_xlfn.LAMBDA(_xlpm.x,_xlpm.x=$O823))))</f>
        <v>7.9668578712555765E-5</v>
      </c>
      <c r="R823" s="14">
        <f>$H823/Q823</f>
        <v>1</v>
      </c>
      <c r="S823" s="14" cm="1">
        <f t="array" ref="S823">SUM(_xlfn._xlws.FILTER($H$2:$H$2302,_xlfn.MAP($P$2:$P$2302,_xlfn.LAMBDA(_xlpm.x,_xlpm.x=$P823))))</f>
        <v>7.9668578712555765E-5</v>
      </c>
      <c r="T823" s="14">
        <f>$H823/S823</f>
        <v>1</v>
      </c>
      <c r="U823" s="14">
        <f>_xlfn.LET(_xlpm.freq,F823,_xlpm.size,M823+1,_xlpm.F,V823,LOG(1+_xlpm.freq)*LOG(1+_xlpm.size)*_xlpm.F)</f>
        <v>0.2342468675289098</v>
      </c>
      <c r="V823" s="14">
        <f>_xlfn.LET(_xlpm.a,T823,_xlpm.b,R823,2*_xlpm.a*_xlpm.b/(_xlpm.a+_xlpm.b))</f>
        <v>1</v>
      </c>
      <c r="W823" s="14">
        <f>_xlfn.LET(_xlpm.p,R823,_xlpm.q,T823,LOG(_xlpm.p/_xlpm.q))</f>
        <v>0</v>
      </c>
      <c r="X823" s="2"/>
      <c r="AC823" s="2"/>
      <c r="AH823" s="2"/>
      <c r="AI823" s="2"/>
    </row>
    <row r="824" spans="1:35">
      <c r="A824" s="1" t="str">
        <f>_xlfn.LET(_xlpm.sep," : ",CONCATENATE(O824,_xlpm.sep,P824))</f>
        <v>~aith~ : [eɪθ]</v>
      </c>
      <c r="B824" s="1">
        <f>_xlfn.LET(_xlpm.d,$G824,_xlpm.k,_xlfn.CONCAT(LEFT(TRIM(B$1),1),"*"),COUNTIF(_xlpm.d,_xlpm.k))</f>
        <v>0</v>
      </c>
      <c r="C824" s="1">
        <f>_xlfn.LET(_xlpm.d,$G824,_xlpm.k,_xlfn.CONCAT(LEFT(TRIM(C$1),1),"*"),COUNTIF(_xlpm.d,_xlpm.k))</f>
        <v>0</v>
      </c>
      <c r="D824" s="1">
        <f>_xlfn.LET(_xlpm.d,$G824,_xlpm.k,_xlfn.CONCAT(LEFT(TRIM(D$1),1),"*"),COUNTIF(_xlpm.d,_xlpm.k))</f>
        <v>0</v>
      </c>
      <c r="E824" s="1">
        <f>LOG(F824+1,10)</f>
        <v>0.47712125471966244</v>
      </c>
      <c r="F824" s="7">
        <v>2</v>
      </c>
      <c r="G824" s="9" t="s">
        <v>634</v>
      </c>
      <c r="H824" s="4">
        <f>F824/freq.sum.r6e</f>
        <v>1.5933715742511153E-4</v>
      </c>
      <c r="I824" s="4" t="str">
        <f>_xlfn.LET(_xlpm.sep,":",_xlpm.w,$G824,LEFT(_xlpm.w,FIND(_xlpm.sep,_xlpm.w)-1))</f>
        <v>eɪθ</v>
      </c>
      <c r="J824" s="4" t="str">
        <f>_xlfn.LET(_xlpm.sep,":",_xlpm.w,$G824,RIGHT(_xlpm.w,LEN(_xlpm.w)-FIND(_xlpm.sep,_xlpm.w)))</f>
        <v>aith</v>
      </c>
      <c r="K824" s="10">
        <f>_xlfn.LET(_xlpm.w,I824,LEN(_xlpm.w))</f>
        <v>3</v>
      </c>
      <c r="L824" s="10">
        <f>_xlfn.LET(_xlpm.w,J824,LEN(_xlpm.w))</f>
        <v>4</v>
      </c>
      <c r="M824" s="10">
        <f>_xlfn.LET(_xlpm.a,K824,_xlpm.b,L824,MAX(_xlpm.a,_xlpm.b))</f>
        <v>4</v>
      </c>
      <c r="N824" s="10">
        <f>_xlfn.LET(_xlpm.d,(K824,L824),MAX(_xlpm.d)-MIN(_xlpm.d))</f>
        <v>1</v>
      </c>
      <c r="O824" s="1" t="str">
        <f>_xlfn.LET(_xlpm.sep,":",_xlpm.w,$G824,_xlfn.CONCAT("~",RIGHT(_xlpm.w,LEN(_xlpm.w)-FIND(_xlpm.sep,_xlpm.w)),"~"))</f>
        <v>~aith~</v>
      </c>
      <c r="P824" s="1" t="str">
        <f>_xlfn.LET(_xlpm.sep,":",_xlpm.w,$G824,_xlfn.CONCAT("[",LEFT(_xlpm.w,FIND(_xlpm.sep,_xlpm.w)-1),"]"))</f>
        <v>[eɪθ]</v>
      </c>
      <c r="Q824" s="14" cm="1">
        <f t="array" ref="Q824">SUM(_xlfn._xlws.FILTER($H$2:$H$2300,_xlfn.MAP($O$2:$O$2300,_xlfn.LAMBDA(_xlpm.x,_xlpm.x=$O824))))</f>
        <v>1.5933715742511153E-4</v>
      </c>
      <c r="R824" s="14">
        <f>$H824/Q824</f>
        <v>1</v>
      </c>
      <c r="S824" s="14" cm="1">
        <f t="array" ref="S824">SUM(_xlfn._xlws.FILTER($H$2:$H$2300,_xlfn.MAP($P$2:$P$2300,_xlfn.LAMBDA(_xlpm.x,_xlpm.x=$P824))))</f>
        <v>1.5933715742511153E-4</v>
      </c>
      <c r="T824" s="14">
        <f>$H824/S824</f>
        <v>1</v>
      </c>
      <c r="U824" s="14">
        <f>_xlfn.LET(_xlpm.freq,F824,_xlpm.size,M824+1,_xlpm.F,V824,LOG(1+_xlpm.freq)*LOG(1+_xlpm.size)*_xlpm.F)</f>
        <v>0.37127250094471825</v>
      </c>
      <c r="V824" s="14">
        <f>_xlfn.LET(_xlpm.a,T824,_xlpm.b,R824,2*_xlpm.a*_xlpm.b/(_xlpm.a+_xlpm.b))</f>
        <v>1</v>
      </c>
      <c r="W824" s="14">
        <f>_xlfn.LET(_xlpm.p,R824,_xlpm.q,T824,LOG(_xlpm.p/_xlpm.q))</f>
        <v>0</v>
      </c>
      <c r="X824" s="2"/>
      <c r="AC824" s="2"/>
      <c r="AH824" s="2"/>
      <c r="AI824" s="2"/>
    </row>
    <row r="825" spans="1:35">
      <c r="A825" s="1" t="str">
        <f>_xlfn.LET(_xlpm.sep," : ",CONCATENATE(O825,_xlpm.sep,P825))</f>
        <v>~ey're~ : [eɪɹ]</v>
      </c>
      <c r="B825" s="1">
        <f>_xlfn.LET(_xlpm.d,$G825,_xlpm.k,_xlfn.CONCAT(LEFT(TRIM(B$1),1),"*"),COUNTIF(_xlpm.d,_xlpm.k))</f>
        <v>0</v>
      </c>
      <c r="C825" s="1">
        <f>_xlfn.LET(_xlpm.d,$G825,_xlpm.k,_xlfn.CONCAT(LEFT(TRIM(C$1),1),"*"),COUNTIF(_xlpm.d,_xlpm.k))</f>
        <v>0</v>
      </c>
      <c r="D825" s="1">
        <f>_xlfn.LET(_xlpm.d,$G825,_xlpm.k,_xlfn.CONCAT(LEFT(TRIM(D$1),1),"*"),COUNTIF(_xlpm.d,_xlpm.k))</f>
        <v>0</v>
      </c>
      <c r="E825" s="1">
        <f>LOG(F825+1,10)</f>
        <v>0.30102999566398114</v>
      </c>
      <c r="F825" s="7">
        <v>1</v>
      </c>
      <c r="G825" s="9" t="s">
        <v>638</v>
      </c>
      <c r="H825" s="4">
        <f>F825/freq.sum.r6e</f>
        <v>7.9668578712555765E-5</v>
      </c>
      <c r="I825" s="1" t="str">
        <f>_xlfn.LET(_xlpm.sep,":",_xlpm.w,$G825,LEFT(_xlpm.w,FIND(_xlpm.sep,_xlpm.w)-1))</f>
        <v>eɪɹ</v>
      </c>
      <c r="J825" s="1" t="str">
        <f>_xlfn.LET(_xlpm.sep,":",_xlpm.w,$G825,RIGHT(_xlpm.w,LEN(_xlpm.w)-FIND(_xlpm.sep,_xlpm.w)))</f>
        <v>ey're</v>
      </c>
      <c r="K825" s="10">
        <f>_xlfn.LET(_xlpm.w,I825,LEN(_xlpm.w))</f>
        <v>3</v>
      </c>
      <c r="L825" s="10">
        <f>_xlfn.LET(_xlpm.w,J825,LEN(_xlpm.w))</f>
        <v>5</v>
      </c>
      <c r="M825" s="10">
        <f>_xlfn.LET(_xlpm.a,K825,_xlpm.b,L825,MAX(_xlpm.a,_xlpm.b))</f>
        <v>5</v>
      </c>
      <c r="N825" s="10">
        <f>_xlfn.LET(_xlpm.d,(K825,L825),MAX(_xlpm.d)-MIN(_xlpm.d))</f>
        <v>2</v>
      </c>
      <c r="O825" s="1" t="str">
        <f>_xlfn.LET(_xlpm.sep,":",_xlpm.w,$G825,_xlfn.CONCAT("~",RIGHT(_xlpm.w,LEN(_xlpm.w)-FIND(_xlpm.sep,_xlpm.w)),"~"))</f>
        <v>~ey're~</v>
      </c>
      <c r="P825" s="1" t="str">
        <f>_xlfn.LET(_xlpm.sep,":",_xlpm.w,$G825,_xlfn.CONCAT("[",LEFT(_xlpm.w,FIND(_xlpm.sep,_xlpm.w)-1),"]"))</f>
        <v>[eɪɹ]</v>
      </c>
      <c r="Q825" s="14" cm="1">
        <f t="array" ref="Q825">SUM(_xlfn._xlws.FILTER($H$2:$H$2302,_xlfn.MAP($O$2:$O$2302,_xlfn.LAMBDA(_xlpm.x,_xlpm.x=$O825))))</f>
        <v>7.9668578712555765E-5</v>
      </c>
      <c r="R825" s="14">
        <f>$H825/Q825</f>
        <v>1</v>
      </c>
      <c r="S825" s="14" cm="1">
        <f t="array" ref="S825">SUM(_xlfn._xlws.FILTER($H$2:$H$2302,_xlfn.MAP($P$2:$P$2302,_xlfn.LAMBDA(_xlpm.x,_xlpm.x=$P825))))</f>
        <v>7.9668578712555765E-5</v>
      </c>
      <c r="T825" s="14">
        <f>$H825/S825</f>
        <v>1</v>
      </c>
      <c r="U825" s="14">
        <f>_xlfn.LET(_xlpm.freq,F825,_xlpm.size,M825+1,_xlpm.F,V825,LOG(1+_xlpm.freq)*LOG(1+_xlpm.size)*_xlpm.F)</f>
        <v>0.25439985932113074</v>
      </c>
      <c r="V825" s="14">
        <f>_xlfn.LET(_xlpm.a,T825,_xlpm.b,R825,2*_xlpm.a*_xlpm.b/(_xlpm.a+_xlpm.b))</f>
        <v>1</v>
      </c>
      <c r="W825" s="14">
        <f>_xlfn.LET(_xlpm.p,R825,_xlpm.q,T825,LOG(_xlpm.p/_xlpm.q))</f>
        <v>0</v>
      </c>
      <c r="X825" s="2"/>
      <c r="AC825" s="2"/>
      <c r="AH825" s="2"/>
      <c r="AI825" s="2"/>
    </row>
    <row r="826" spans="1:35">
      <c r="A826" s="1" t="str">
        <f>_xlfn.LET(_xlpm.sep," : ",CONCATENATE(O826,_xlpm.sep,P826))</f>
        <v>~fl~ : [fl]</v>
      </c>
      <c r="B826" s="1">
        <f>_xlfn.LET(_xlpm.d,$G826,_xlpm.k,_xlfn.CONCAT(LEFT(TRIM(B$1),1),"*"),COUNTIF(_xlpm.d,_xlpm.k))</f>
        <v>0</v>
      </c>
      <c r="C826" s="1">
        <f>_xlfn.LET(_xlpm.d,$G826,_xlpm.k,_xlfn.CONCAT(LEFT(TRIM(C$1),1),"*"),COUNTIF(_xlpm.d,_xlpm.k))</f>
        <v>0</v>
      </c>
      <c r="D826" s="1">
        <f>_xlfn.LET(_xlpm.d,$G826,_xlpm.k,_xlfn.CONCAT(LEFT(TRIM(D$1),1),"*"),COUNTIF(_xlpm.d,_xlpm.k))</f>
        <v>0</v>
      </c>
      <c r="E826" s="1">
        <f>LOG(F826+1,10)</f>
        <v>1.4313637641589871</v>
      </c>
      <c r="F826" s="7">
        <v>26</v>
      </c>
      <c r="G826" s="9" t="s">
        <v>146</v>
      </c>
      <c r="H826" s="4">
        <f>F826/freq.sum.r6e</f>
        <v>2.0713830465264498E-3</v>
      </c>
      <c r="I826" s="1" t="str">
        <f>_xlfn.LET(_xlpm.sep,":",_xlpm.w,$G826,LEFT(_xlpm.w,FIND(_xlpm.sep,_xlpm.w)-1))</f>
        <v>fl</v>
      </c>
      <c r="J826" s="1" t="str">
        <f>_xlfn.LET(_xlpm.sep,":",_xlpm.w,$G826,RIGHT(_xlpm.w,LEN(_xlpm.w)-FIND(_xlpm.sep,_xlpm.w)))</f>
        <v>fl</v>
      </c>
      <c r="K826" s="10">
        <f>_xlfn.LET(_xlpm.w,I826,LEN(_xlpm.w))</f>
        <v>2</v>
      </c>
      <c r="L826" s="10">
        <f>_xlfn.LET(_xlpm.w,J826,LEN(_xlpm.w))</f>
        <v>2</v>
      </c>
      <c r="M826" s="10">
        <f>_xlfn.LET(_xlpm.a,K826,_xlpm.b,L826,MAX(_xlpm.a,_xlpm.b))</f>
        <v>2</v>
      </c>
      <c r="N826" s="10">
        <f>_xlfn.LET(_xlpm.d,(K826,L826),MAX(_xlpm.d)-MIN(_xlpm.d))</f>
        <v>0</v>
      </c>
      <c r="O826" s="1" t="str">
        <f>_xlfn.LET(_xlpm.sep,":",_xlpm.w,$G826,_xlfn.CONCAT("~",RIGHT(_xlpm.w,LEN(_xlpm.w)-FIND(_xlpm.sep,_xlpm.w)),"~"))</f>
        <v>~fl~</v>
      </c>
      <c r="P826" s="1" t="str">
        <f>_xlfn.LET(_xlpm.sep,":",_xlpm.w,$G826,_xlfn.CONCAT("[",LEFT(_xlpm.w,FIND(_xlpm.sep,_xlpm.w)-1),"]"))</f>
        <v>[fl]</v>
      </c>
      <c r="Q826" s="14" cm="1">
        <f t="array" ref="Q826">SUM(_xlfn._xlws.FILTER($H$2:$H$2302,_xlfn.MAP($O$2:$O$2302,_xlfn.LAMBDA(_xlpm.x,_xlpm.x=$O826))))</f>
        <v>2.0713830465264498E-3</v>
      </c>
      <c r="R826" s="14">
        <f>$H826/Q826</f>
        <v>1</v>
      </c>
      <c r="S826" s="14" cm="1">
        <f t="array" ref="S826">SUM(_xlfn._xlws.FILTER($H$2:$H$2302,_xlfn.MAP($P$2:$P$2302,_xlfn.LAMBDA(_xlpm.x,_xlpm.x=$P826))))</f>
        <v>2.0713830465264498E-3</v>
      </c>
      <c r="T826" s="14">
        <f>$H826/S826</f>
        <v>1</v>
      </c>
      <c r="U826" s="14">
        <f>_xlfn.LET(_xlpm.freq,F826,_xlpm.size,M826+1,_xlpm.F,V826,LOG(1+_xlpm.freq)*LOG(1+_xlpm.size)*_xlpm.F)</f>
        <v>0.86176685543671949</v>
      </c>
      <c r="V826" s="14">
        <f>_xlfn.LET(_xlpm.a,T826,_xlpm.b,R826,2*_xlpm.a*_xlpm.b/(_xlpm.a+_xlpm.b))</f>
        <v>1</v>
      </c>
      <c r="W826" s="14">
        <f>_xlfn.LET(_xlpm.p,R826,_xlpm.q,T826,LOG(_xlpm.p/_xlpm.q))</f>
        <v>0</v>
      </c>
      <c r="X826" s="2"/>
      <c r="AC826" s="2"/>
      <c r="AH826" s="2"/>
      <c r="AI826" s="2"/>
    </row>
    <row r="827" spans="1:35">
      <c r="A827" s="1" t="str">
        <f>_xlfn.LET(_xlpm.sep," : ",CONCATENATE(O827,_xlpm.sep,P827))</f>
        <v>~eedle~ : [idl]</v>
      </c>
      <c r="B827" s="1">
        <f>_xlfn.LET(_xlpm.d,$G827,_xlpm.k,_xlfn.CONCAT(LEFT(TRIM(B$1),1),"*"),COUNTIF(_xlpm.d,_xlpm.k))</f>
        <v>0</v>
      </c>
      <c r="C827" s="1">
        <f>_xlfn.LET(_xlpm.d,$G827,_xlpm.k,_xlfn.CONCAT(LEFT(TRIM(C$1),1),"*"),COUNTIF(_xlpm.d,_xlpm.k))</f>
        <v>0</v>
      </c>
      <c r="D827" s="1">
        <f>_xlfn.LET(_xlpm.d,$G827,_xlpm.k,_xlfn.CONCAT(LEFT(TRIM(D$1),1),"*"),COUNTIF(_xlpm.d,_xlpm.k))</f>
        <v>0</v>
      </c>
      <c r="E827" s="1">
        <f>LOG(F827+1,10)</f>
        <v>0.30102999566398114</v>
      </c>
      <c r="F827" s="7">
        <v>1</v>
      </c>
      <c r="G827" s="9" t="s">
        <v>162</v>
      </c>
      <c r="H827" s="4">
        <f>F827/freq.sum.r6e</f>
        <v>7.9668578712555765E-5</v>
      </c>
      <c r="I827" s="4" t="str">
        <f>_xlfn.LET(_xlpm.sep,":",_xlpm.w,$G827,LEFT(_xlpm.w,FIND(_xlpm.sep,_xlpm.w)-1))</f>
        <v>idl</v>
      </c>
      <c r="J827" s="4" t="str">
        <f>_xlfn.LET(_xlpm.sep,":",_xlpm.w,$G827,RIGHT(_xlpm.w,LEN(_xlpm.w)-FIND(_xlpm.sep,_xlpm.w)))</f>
        <v>eedle</v>
      </c>
      <c r="K827" s="10">
        <f>_xlfn.LET(_xlpm.w,I827,LEN(_xlpm.w))</f>
        <v>3</v>
      </c>
      <c r="L827" s="10">
        <f>_xlfn.LET(_xlpm.w,J827,LEN(_xlpm.w))</f>
        <v>5</v>
      </c>
      <c r="M827" s="10">
        <f>_xlfn.LET(_xlpm.a,K827,_xlpm.b,L827,MAX(_xlpm.a,_xlpm.b))</f>
        <v>5</v>
      </c>
      <c r="N827" s="10">
        <f>_xlfn.LET(_xlpm.d,(K827,L827),MAX(_xlpm.d)-MIN(_xlpm.d))</f>
        <v>2</v>
      </c>
      <c r="O827" s="1" t="str">
        <f>_xlfn.LET(_xlpm.sep,":",_xlpm.w,$G827,_xlfn.CONCAT("~",RIGHT(_xlpm.w,LEN(_xlpm.w)-FIND(_xlpm.sep,_xlpm.w)),"~"))</f>
        <v>~eedle~</v>
      </c>
      <c r="P827" s="1" t="str">
        <f>_xlfn.LET(_xlpm.sep,":",_xlpm.w,$G827,_xlfn.CONCAT("[",LEFT(_xlpm.w,FIND(_xlpm.sep,_xlpm.w)-1),"]"))</f>
        <v>[idl]</v>
      </c>
      <c r="Q827" s="14" cm="1">
        <f t="array" ref="Q827">SUM(_xlfn._xlws.FILTER($H$2:$H$2300,_xlfn.MAP($O$2:$O$2300,_xlfn.LAMBDA(_xlpm.x,_xlpm.x=$O827))))</f>
        <v>7.9668578712555765E-5</v>
      </c>
      <c r="R827" s="14">
        <f>$H827/Q827</f>
        <v>1</v>
      </c>
      <c r="S827" s="14" cm="1">
        <f t="array" ref="S827">SUM(_xlfn._xlws.FILTER($H$2:$H$2300,_xlfn.MAP($P$2:$P$2300,_xlfn.LAMBDA(_xlpm.x,_xlpm.x=$P827))))</f>
        <v>7.9668578712555765E-5</v>
      </c>
      <c r="T827" s="14">
        <f>$H827/S827</f>
        <v>1</v>
      </c>
      <c r="U827" s="14">
        <f>_xlfn.LET(_xlpm.freq,F827,_xlpm.size,M827+1,_xlpm.F,V827,LOG(1+_xlpm.freq)*LOG(1+_xlpm.size)*_xlpm.F)</f>
        <v>0.25439985932113074</v>
      </c>
      <c r="V827" s="14">
        <f>_xlfn.LET(_xlpm.a,T827,_xlpm.b,R827,2*_xlpm.a*_xlpm.b/(_xlpm.a+_xlpm.b))</f>
        <v>1</v>
      </c>
      <c r="W827" s="14">
        <f>_xlfn.LET(_xlpm.p,R827,_xlpm.q,T827,LOG(_xlpm.p/_xlpm.q))</f>
        <v>0</v>
      </c>
      <c r="X827" s="2"/>
      <c r="AC827" s="2"/>
      <c r="AH827" s="2"/>
      <c r="AI827" s="2"/>
    </row>
    <row r="828" spans="1:35">
      <c r="A828" s="1" t="str">
        <f>_xlfn.LET(_xlpm.sep," : ",CONCATENATE(O828,_xlpm.sep,P828))</f>
        <v>~eeds~ : [idz]</v>
      </c>
      <c r="B828" s="1">
        <f>_xlfn.LET(_xlpm.d,$G828,_xlpm.k,_xlfn.CONCAT(LEFT(TRIM(B$1),1),"*"),COUNTIF(_xlpm.d,_xlpm.k))</f>
        <v>0</v>
      </c>
      <c r="C828" s="1">
        <f>_xlfn.LET(_xlpm.d,$G828,_xlpm.k,_xlfn.CONCAT(LEFT(TRIM(C$1),1),"*"),COUNTIF(_xlpm.d,_xlpm.k))</f>
        <v>0</v>
      </c>
      <c r="D828" s="1">
        <f>_xlfn.LET(_xlpm.d,$G828,_xlpm.k,_xlfn.CONCAT(LEFT(TRIM(D$1),1),"*"),COUNTIF(_xlpm.d,_xlpm.k))</f>
        <v>0</v>
      </c>
      <c r="E828" s="1">
        <f>LOG(F828+1,10)</f>
        <v>0.47712125471966244</v>
      </c>
      <c r="F828" s="7">
        <v>2</v>
      </c>
      <c r="G828" s="9" t="s">
        <v>163</v>
      </c>
      <c r="H828" s="4">
        <f>F828/freq.sum.r6e</f>
        <v>1.5933715742511153E-4</v>
      </c>
      <c r="I828" s="4" t="str">
        <f>_xlfn.LET(_xlpm.sep,":",_xlpm.w,$G828,LEFT(_xlpm.w,FIND(_xlpm.sep,_xlpm.w)-1))</f>
        <v>idz</v>
      </c>
      <c r="J828" s="4" t="str">
        <f>_xlfn.LET(_xlpm.sep,":",_xlpm.w,$G828,RIGHT(_xlpm.w,LEN(_xlpm.w)-FIND(_xlpm.sep,_xlpm.w)))</f>
        <v>eeds</v>
      </c>
      <c r="K828" s="10">
        <f>_xlfn.LET(_xlpm.w,I828,LEN(_xlpm.w))</f>
        <v>3</v>
      </c>
      <c r="L828" s="10">
        <f>_xlfn.LET(_xlpm.w,J828,LEN(_xlpm.w))</f>
        <v>4</v>
      </c>
      <c r="M828" s="10">
        <f>_xlfn.LET(_xlpm.a,K828,_xlpm.b,L828,MAX(_xlpm.a,_xlpm.b))</f>
        <v>4</v>
      </c>
      <c r="N828" s="10">
        <f>_xlfn.LET(_xlpm.d,(K828,L828),MAX(_xlpm.d)-MIN(_xlpm.d))</f>
        <v>1</v>
      </c>
      <c r="O828" s="1" t="str">
        <f>_xlfn.LET(_xlpm.sep,":",_xlpm.w,$G828,_xlfn.CONCAT("~",RIGHT(_xlpm.w,LEN(_xlpm.w)-FIND(_xlpm.sep,_xlpm.w)),"~"))</f>
        <v>~eeds~</v>
      </c>
      <c r="P828" s="1" t="str">
        <f>_xlfn.LET(_xlpm.sep,":",_xlpm.w,$G828,_xlfn.CONCAT("[",LEFT(_xlpm.w,FIND(_xlpm.sep,_xlpm.w)-1),"]"))</f>
        <v>[idz]</v>
      </c>
      <c r="Q828" s="14" cm="1">
        <f t="array" ref="Q828">SUM(_xlfn._xlws.FILTER($H$2:$H$2300,_xlfn.MAP($O$2:$O$2300,_xlfn.LAMBDA(_xlpm.x,_xlpm.x=$O828))))</f>
        <v>1.5933715742511153E-4</v>
      </c>
      <c r="R828" s="14">
        <f>$H828/Q828</f>
        <v>1</v>
      </c>
      <c r="S828" s="14" cm="1">
        <f t="array" ref="S828">SUM(_xlfn._xlws.FILTER($H$2:$H$2300,_xlfn.MAP($P$2:$P$2300,_xlfn.LAMBDA(_xlpm.x,_xlpm.x=$P828))))</f>
        <v>1.5933715742511153E-4</v>
      </c>
      <c r="T828" s="14">
        <f>$H828/S828</f>
        <v>1</v>
      </c>
      <c r="U828" s="14">
        <f>_xlfn.LET(_xlpm.freq,F828,_xlpm.size,M828+1,_xlpm.F,V828,LOG(1+_xlpm.freq)*LOG(1+_xlpm.size)*_xlpm.F)</f>
        <v>0.37127250094471825</v>
      </c>
      <c r="V828" s="14">
        <f>_xlfn.LET(_xlpm.a,T828,_xlpm.b,R828,2*_xlpm.a*_xlpm.b/(_xlpm.a+_xlpm.b))</f>
        <v>1</v>
      </c>
      <c r="W828" s="14">
        <f>_xlfn.LET(_xlpm.p,R828,_xlpm.q,T828,LOG(_xlpm.p/_xlpm.q))</f>
        <v>0</v>
      </c>
      <c r="X828" s="2"/>
      <c r="AC828" s="2"/>
      <c r="AH828" s="2"/>
      <c r="AI828" s="2"/>
    </row>
    <row r="829" spans="1:35">
      <c r="A829" s="1" t="str">
        <f>_xlfn.LET(_xlpm.sep," : ",CONCATENATE(O829,_xlpm.sep,P829))</f>
        <v>~edr~ : [idɹ]</v>
      </c>
      <c r="B829" s="1">
        <f>_xlfn.LET(_xlpm.d,$G829,_xlpm.k,_xlfn.CONCAT(LEFT(TRIM(B$1),1),"*"),COUNTIF(_xlpm.d,_xlpm.k))</f>
        <v>0</v>
      </c>
      <c r="C829" s="1">
        <f>_xlfn.LET(_xlpm.d,$G829,_xlpm.k,_xlfn.CONCAT(LEFT(TRIM(C$1),1),"*"),COUNTIF(_xlpm.d,_xlpm.k))</f>
        <v>0</v>
      </c>
      <c r="D829" s="1">
        <f>_xlfn.LET(_xlpm.d,$G829,_xlpm.k,_xlfn.CONCAT(LEFT(TRIM(D$1),1),"*"),COUNTIF(_xlpm.d,_xlpm.k))</f>
        <v>0</v>
      </c>
      <c r="E829" s="1">
        <f>LOG(F829+1,10)</f>
        <v>0.30102999566398114</v>
      </c>
      <c r="F829" s="7">
        <v>1</v>
      </c>
      <c r="G829" s="9" t="s">
        <v>643</v>
      </c>
      <c r="H829" s="4">
        <f>F829/freq.sum.r6e</f>
        <v>7.9668578712555765E-5</v>
      </c>
      <c r="I829" s="4" t="str">
        <f>_xlfn.LET(_xlpm.sep,":",_xlpm.w,$G829,LEFT(_xlpm.w,FIND(_xlpm.sep,_xlpm.w)-1))</f>
        <v>idɹ</v>
      </c>
      <c r="J829" s="4" t="str">
        <f>_xlfn.LET(_xlpm.sep,":",_xlpm.w,$G829,RIGHT(_xlpm.w,LEN(_xlpm.w)-FIND(_xlpm.sep,_xlpm.w)))</f>
        <v>edr</v>
      </c>
      <c r="K829" s="10">
        <f>_xlfn.LET(_xlpm.w,I829,LEN(_xlpm.w))</f>
        <v>3</v>
      </c>
      <c r="L829" s="10">
        <f>_xlfn.LET(_xlpm.w,J829,LEN(_xlpm.w))</f>
        <v>3</v>
      </c>
      <c r="M829" s="10">
        <f>_xlfn.LET(_xlpm.a,K829,_xlpm.b,L829,MAX(_xlpm.a,_xlpm.b))</f>
        <v>3</v>
      </c>
      <c r="N829" s="10">
        <f>_xlfn.LET(_xlpm.d,(K829,L829),MAX(_xlpm.d)-MIN(_xlpm.d))</f>
        <v>0</v>
      </c>
      <c r="O829" s="1" t="str">
        <f>_xlfn.LET(_xlpm.sep,":",_xlpm.w,$G829,_xlfn.CONCAT("~",RIGHT(_xlpm.w,LEN(_xlpm.w)-FIND(_xlpm.sep,_xlpm.w)),"~"))</f>
        <v>~edr~</v>
      </c>
      <c r="P829" s="1" t="str">
        <f>_xlfn.LET(_xlpm.sep,":",_xlpm.w,$G829,_xlfn.CONCAT("[",LEFT(_xlpm.w,FIND(_xlpm.sep,_xlpm.w)-1),"]"))</f>
        <v>[idɹ]</v>
      </c>
      <c r="Q829" s="14" cm="1">
        <f t="array" ref="Q829">SUM(_xlfn._xlws.FILTER($H$2:$H$2300,_xlfn.MAP($O$2:$O$2300,_xlfn.LAMBDA(_xlpm.x,_xlpm.x=$O829))))</f>
        <v>7.9668578712555765E-5</v>
      </c>
      <c r="R829" s="14">
        <f>$H829/Q829</f>
        <v>1</v>
      </c>
      <c r="S829" s="14" cm="1">
        <f t="array" ref="S829">SUM(_xlfn._xlws.FILTER($H$2:$H$2300,_xlfn.MAP($P$2:$P$2300,_xlfn.LAMBDA(_xlpm.x,_xlpm.x=$P829))))</f>
        <v>7.9668578712555765E-5</v>
      </c>
      <c r="T829" s="14">
        <f>$H829/S829</f>
        <v>1</v>
      </c>
      <c r="U829" s="14">
        <f>_xlfn.LET(_xlpm.freq,F829,_xlpm.size,M829+1,_xlpm.F,V829,LOG(1+_xlpm.freq)*LOG(1+_xlpm.size)*_xlpm.F)</f>
        <v>0.21041093737452468</v>
      </c>
      <c r="V829" s="14">
        <f>_xlfn.LET(_xlpm.a,T829,_xlpm.b,R829,2*_xlpm.a*_xlpm.b/(_xlpm.a+_xlpm.b))</f>
        <v>1</v>
      </c>
      <c r="W829" s="14">
        <f>_xlfn.LET(_xlpm.p,R829,_xlpm.q,T829,LOG(_xlpm.p/_xlpm.q))</f>
        <v>0</v>
      </c>
      <c r="X829" s="2"/>
      <c r="AC829" s="2"/>
      <c r="AH829" s="2"/>
      <c r="AI829" s="2"/>
    </row>
    <row r="830" spans="1:35">
      <c r="A830" s="1" t="str">
        <f>_xlfn.LET(_xlpm.sep," : ",CONCATENATE(O830,_xlpm.sep,P830))</f>
        <v>~eaken~ : [ikn]</v>
      </c>
      <c r="B830" s="1">
        <f>_xlfn.LET(_xlpm.d,$G830,_xlpm.k,_xlfn.CONCAT(LEFT(TRIM(B$1),1),"*"),COUNTIF(_xlpm.d,_xlpm.k))</f>
        <v>0</v>
      </c>
      <c r="C830" s="1">
        <f>_xlfn.LET(_xlpm.d,$G830,_xlpm.k,_xlfn.CONCAT(LEFT(TRIM(C$1),1),"*"),COUNTIF(_xlpm.d,_xlpm.k))</f>
        <v>0</v>
      </c>
      <c r="D830" s="1">
        <f>_xlfn.LET(_xlpm.d,$G830,_xlpm.k,_xlfn.CONCAT(LEFT(TRIM(D$1),1),"*"),COUNTIF(_xlpm.d,_xlpm.k))</f>
        <v>0</v>
      </c>
      <c r="E830" s="1">
        <f>LOG(F830+1,10)</f>
        <v>0.30102999566398114</v>
      </c>
      <c r="F830" s="7">
        <v>1</v>
      </c>
      <c r="G830" s="9" t="s">
        <v>336</v>
      </c>
      <c r="H830" s="4">
        <f>F830/freq.sum.r6e</f>
        <v>7.9668578712555765E-5</v>
      </c>
      <c r="I830" s="1" t="str">
        <f>_xlfn.LET(_xlpm.sep,":",_xlpm.w,$G830,LEFT(_xlpm.w,FIND(_xlpm.sep,_xlpm.w)-1))</f>
        <v>ikn</v>
      </c>
      <c r="J830" s="1" t="str">
        <f>_xlfn.LET(_xlpm.sep,":",_xlpm.w,$G830,RIGHT(_xlpm.w,LEN(_xlpm.w)-FIND(_xlpm.sep,_xlpm.w)))</f>
        <v>eaken</v>
      </c>
      <c r="K830" s="10">
        <f>_xlfn.LET(_xlpm.w,I830,LEN(_xlpm.w))</f>
        <v>3</v>
      </c>
      <c r="L830" s="10">
        <f>_xlfn.LET(_xlpm.w,J830,LEN(_xlpm.w))</f>
        <v>5</v>
      </c>
      <c r="M830" s="10">
        <f>_xlfn.LET(_xlpm.a,K830,_xlpm.b,L830,MAX(_xlpm.a,_xlpm.b))</f>
        <v>5</v>
      </c>
      <c r="N830" s="10">
        <f>_xlfn.LET(_xlpm.d,(K830,L830),MAX(_xlpm.d)-MIN(_xlpm.d))</f>
        <v>2</v>
      </c>
      <c r="O830" s="1" t="str">
        <f>_xlfn.LET(_xlpm.sep,":",_xlpm.w,$G830,_xlfn.CONCAT("~",RIGHT(_xlpm.w,LEN(_xlpm.w)-FIND(_xlpm.sep,_xlpm.w)),"~"))</f>
        <v>~eaken~</v>
      </c>
      <c r="P830" s="1" t="str">
        <f>_xlfn.LET(_xlpm.sep,":",_xlpm.w,$G830,_xlfn.CONCAT("[",LEFT(_xlpm.w,FIND(_xlpm.sep,_xlpm.w)-1),"]"))</f>
        <v>[ikn]</v>
      </c>
      <c r="Q830" s="14" cm="1">
        <f t="array" ref="Q830">SUM(_xlfn._xlws.FILTER($H$2:$H$2300,_xlfn.MAP($O$2:$O$2300,_xlfn.LAMBDA(_xlpm.x,_xlpm.x=$O830))))</f>
        <v>7.9668578712555765E-5</v>
      </c>
      <c r="R830" s="14">
        <f>$H830/Q830</f>
        <v>1</v>
      </c>
      <c r="S830" s="14" cm="1">
        <f t="array" ref="S830">SUM(_xlfn._xlws.FILTER($H$2:$H$2300,_xlfn.MAP($P$2:$P$2300,_xlfn.LAMBDA(_xlpm.x,_xlpm.x=$P830))))</f>
        <v>7.9668578712555765E-5</v>
      </c>
      <c r="T830" s="14">
        <f>$H830/S830</f>
        <v>1</v>
      </c>
      <c r="U830" s="14">
        <f>_xlfn.LET(_xlpm.freq,F830,_xlpm.size,M830+1,_xlpm.F,V830,LOG(1+_xlpm.freq)*LOG(1+_xlpm.size)*_xlpm.F)</f>
        <v>0.25439985932113074</v>
      </c>
      <c r="V830" s="14">
        <f>_xlfn.LET(_xlpm.a,T830,_xlpm.b,R830,2*_xlpm.a*_xlpm.b/(_xlpm.a+_xlpm.b))</f>
        <v>1</v>
      </c>
      <c r="W830" s="14">
        <f>_xlfn.LET(_xlpm.p,R830,_xlpm.q,T830,LOG(_xlpm.p/_xlpm.q))</f>
        <v>0</v>
      </c>
      <c r="X830" s="2"/>
      <c r="AC830" s="2"/>
      <c r="AH830" s="2"/>
      <c r="AI830" s="2"/>
    </row>
    <row r="831" spans="1:35">
      <c r="A831" s="1" t="str">
        <f>_xlfn.LET(_xlpm.sep," : ",CONCATENATE(O831,_xlpm.sep,P831))</f>
        <v>~eeks~ : [iks]</v>
      </c>
      <c r="B831" s="1">
        <f>_xlfn.LET(_xlpm.d,$G831,_xlpm.k,_xlfn.CONCAT(LEFT(TRIM(B$1),1),"*"),COUNTIF(_xlpm.d,_xlpm.k))</f>
        <v>0</v>
      </c>
      <c r="C831" s="1">
        <f>_xlfn.LET(_xlpm.d,$G831,_xlpm.k,_xlfn.CONCAT(LEFT(TRIM(C$1),1),"*"),COUNTIF(_xlpm.d,_xlpm.k))</f>
        <v>0</v>
      </c>
      <c r="D831" s="1">
        <f>_xlfn.LET(_xlpm.d,$G831,_xlpm.k,_xlfn.CONCAT(LEFT(TRIM(D$1),1),"*"),COUNTIF(_xlpm.d,_xlpm.k))</f>
        <v>0</v>
      </c>
      <c r="E831" s="1">
        <f>LOG(F831+1,10)</f>
        <v>0.30102999566398114</v>
      </c>
      <c r="F831" s="7">
        <v>1</v>
      </c>
      <c r="G831" s="9" t="s">
        <v>337</v>
      </c>
      <c r="H831" s="4">
        <f>F831/freq.sum.r6e</f>
        <v>7.9668578712555765E-5</v>
      </c>
      <c r="I831" s="1" t="str">
        <f>_xlfn.LET(_xlpm.sep,":",_xlpm.w,$G831,LEFT(_xlpm.w,FIND(_xlpm.sep,_xlpm.w)-1))</f>
        <v>iks</v>
      </c>
      <c r="J831" s="1" t="str">
        <f>_xlfn.LET(_xlpm.sep,":",_xlpm.w,$G831,RIGHT(_xlpm.w,LEN(_xlpm.w)-FIND(_xlpm.sep,_xlpm.w)))</f>
        <v>eeks</v>
      </c>
      <c r="K831" s="10">
        <f>_xlfn.LET(_xlpm.w,I831,LEN(_xlpm.w))</f>
        <v>3</v>
      </c>
      <c r="L831" s="10">
        <f>_xlfn.LET(_xlpm.w,J831,LEN(_xlpm.w))</f>
        <v>4</v>
      </c>
      <c r="M831" s="10">
        <f>_xlfn.LET(_xlpm.a,K831,_xlpm.b,L831,MAX(_xlpm.a,_xlpm.b))</f>
        <v>4</v>
      </c>
      <c r="N831" s="10">
        <f>_xlfn.LET(_xlpm.d,(K831,L831),MAX(_xlpm.d)-MIN(_xlpm.d))</f>
        <v>1</v>
      </c>
      <c r="O831" s="1" t="str">
        <f>_xlfn.LET(_xlpm.sep,":",_xlpm.w,$G831,_xlfn.CONCAT("~",RIGHT(_xlpm.w,LEN(_xlpm.w)-FIND(_xlpm.sep,_xlpm.w)),"~"))</f>
        <v>~eeks~</v>
      </c>
      <c r="P831" s="1" t="str">
        <f>_xlfn.LET(_xlpm.sep,":",_xlpm.w,$G831,_xlfn.CONCAT("[",LEFT(_xlpm.w,FIND(_xlpm.sep,_xlpm.w)-1),"]"))</f>
        <v>[iks]</v>
      </c>
      <c r="Q831" s="14" cm="1">
        <f t="array" ref="Q831">SUM(_xlfn._xlws.FILTER($H$2:$H$2300,_xlfn.MAP($O$2:$O$2300,_xlfn.LAMBDA(_xlpm.x,_xlpm.x=$O831))))</f>
        <v>7.9668578712555765E-5</v>
      </c>
      <c r="R831" s="14">
        <f>$H831/Q831</f>
        <v>1</v>
      </c>
      <c r="S831" s="14" cm="1">
        <f t="array" ref="S831">SUM(_xlfn._xlws.FILTER($H$2:$H$2300,_xlfn.MAP($P$2:$P$2300,_xlfn.LAMBDA(_xlpm.x,_xlpm.x=$P831))))</f>
        <v>7.9668578712555765E-5</v>
      </c>
      <c r="T831" s="14">
        <f>$H831/S831</f>
        <v>1</v>
      </c>
      <c r="U831" s="14">
        <f>_xlfn.LET(_xlpm.freq,F831,_xlpm.size,M831+1,_xlpm.F,V831,LOG(1+_xlpm.freq)*LOG(1+_xlpm.size)*_xlpm.F)</f>
        <v>0.2342468675289098</v>
      </c>
      <c r="V831" s="14">
        <f>_xlfn.LET(_xlpm.a,T831,_xlpm.b,R831,2*_xlpm.a*_xlpm.b/(_xlpm.a+_xlpm.b))</f>
        <v>1</v>
      </c>
      <c r="W831" s="14">
        <f>_xlfn.LET(_xlpm.p,R831,_xlpm.q,T831,LOG(_xlpm.p/_xlpm.q))</f>
        <v>0</v>
      </c>
      <c r="X831" s="2"/>
      <c r="AC831" s="2"/>
      <c r="AH831" s="2"/>
      <c r="AI831" s="2"/>
    </row>
    <row r="832" spans="1:35">
      <c r="A832" s="1" t="str">
        <f>_xlfn.LET(_xlpm.sep," : ",CONCATENATE(O832,_xlpm.sep,P832))</f>
        <v>~eaked~ : [ikt]</v>
      </c>
      <c r="B832" s="1">
        <f>_xlfn.LET(_xlpm.d,$G832,_xlpm.k,_xlfn.CONCAT(LEFT(TRIM(B$1),1),"*"),COUNTIF(_xlpm.d,_xlpm.k))</f>
        <v>0</v>
      </c>
      <c r="C832" s="1">
        <f>_xlfn.LET(_xlpm.d,$G832,_xlpm.k,_xlfn.CONCAT(LEFT(TRIM(C$1),1),"*"),COUNTIF(_xlpm.d,_xlpm.k))</f>
        <v>0</v>
      </c>
      <c r="D832" s="1">
        <f>_xlfn.LET(_xlpm.d,$G832,_xlpm.k,_xlfn.CONCAT(LEFT(TRIM(D$1),1),"*"),COUNTIF(_xlpm.d,_xlpm.k))</f>
        <v>0</v>
      </c>
      <c r="E832" s="1">
        <f>LOG(F832+1,10)</f>
        <v>0.30102999566398114</v>
      </c>
      <c r="F832" s="7">
        <v>1</v>
      </c>
      <c r="G832" s="9" t="s">
        <v>338</v>
      </c>
      <c r="H832" s="4">
        <f>F832/freq.sum.r6e</f>
        <v>7.9668578712555765E-5</v>
      </c>
      <c r="I832" s="1" t="str">
        <f>_xlfn.LET(_xlpm.sep,":",_xlpm.w,$G832,LEFT(_xlpm.w,FIND(_xlpm.sep,_xlpm.w)-1))</f>
        <v>ikt</v>
      </c>
      <c r="J832" s="1" t="str">
        <f>_xlfn.LET(_xlpm.sep,":",_xlpm.w,$G832,RIGHT(_xlpm.w,LEN(_xlpm.w)-FIND(_xlpm.sep,_xlpm.w)))</f>
        <v>eaked</v>
      </c>
      <c r="K832" s="10">
        <f>_xlfn.LET(_xlpm.w,I832,LEN(_xlpm.w))</f>
        <v>3</v>
      </c>
      <c r="L832" s="10">
        <f>_xlfn.LET(_xlpm.w,J832,LEN(_xlpm.w))</f>
        <v>5</v>
      </c>
      <c r="M832" s="10">
        <f>_xlfn.LET(_xlpm.a,K832,_xlpm.b,L832,MAX(_xlpm.a,_xlpm.b))</f>
        <v>5</v>
      </c>
      <c r="N832" s="10">
        <f>_xlfn.LET(_xlpm.d,(K832,L832),MAX(_xlpm.d)-MIN(_xlpm.d))</f>
        <v>2</v>
      </c>
      <c r="O832" s="1" t="str">
        <f>_xlfn.LET(_xlpm.sep,":",_xlpm.w,$G832,_xlfn.CONCAT("~",RIGHT(_xlpm.w,LEN(_xlpm.w)-FIND(_xlpm.sep,_xlpm.w)),"~"))</f>
        <v>~eaked~</v>
      </c>
      <c r="P832" s="1" t="str">
        <f>_xlfn.LET(_xlpm.sep,":",_xlpm.w,$G832,_xlfn.CONCAT("[",LEFT(_xlpm.w,FIND(_xlpm.sep,_xlpm.w)-1),"]"))</f>
        <v>[ikt]</v>
      </c>
      <c r="Q832" s="14" cm="1">
        <f t="array" ref="Q832">SUM(_xlfn._xlws.FILTER($H$2:$H$2302,_xlfn.MAP($O$2:$O$2302,_xlfn.LAMBDA(_xlpm.x,_xlpm.x=$O832))))</f>
        <v>7.9668578712555765E-5</v>
      </c>
      <c r="R832" s="14">
        <f>$H832/Q832</f>
        <v>1</v>
      </c>
      <c r="S832" s="14" cm="1">
        <f t="array" ref="S832">SUM(_xlfn._xlws.FILTER($H$2:$H$2302,_xlfn.MAP($P$2:$P$2302,_xlfn.LAMBDA(_xlpm.x,_xlpm.x=$P832))))</f>
        <v>7.9668578712555765E-5</v>
      </c>
      <c r="T832" s="14">
        <f>$H832/S832</f>
        <v>1</v>
      </c>
      <c r="U832" s="14">
        <f>_xlfn.LET(_xlpm.freq,F832,_xlpm.size,M832+1,_xlpm.F,V832,LOG(1+_xlpm.freq)*LOG(1+_xlpm.size)*_xlpm.F)</f>
        <v>0.25439985932113074</v>
      </c>
      <c r="V832" s="14">
        <f>_xlfn.LET(_xlpm.a,T832,_xlpm.b,R832,2*_xlpm.a*_xlpm.b/(_xlpm.a+_xlpm.b))</f>
        <v>1</v>
      </c>
      <c r="W832" s="14">
        <f>_xlfn.LET(_xlpm.p,R832,_xlpm.q,T832,LOG(_xlpm.p/_xlpm.q))</f>
        <v>0</v>
      </c>
      <c r="X832" s="2"/>
      <c r="AC832" s="2"/>
      <c r="AH832" s="2"/>
      <c r="AI832" s="2"/>
    </row>
    <row r="833" spans="1:35">
      <c r="A833" s="1" t="str">
        <f>_xlfn.LET(_xlpm.sep," : ",CONCATENATE(O833,_xlpm.sep,P833))</f>
        <v>~ield~ : [ild]</v>
      </c>
      <c r="B833" s="1">
        <f>_xlfn.LET(_xlpm.d,$G833,_xlpm.k,_xlfn.CONCAT(LEFT(TRIM(B$1),1),"*"),COUNTIF(_xlpm.d,_xlpm.k))</f>
        <v>0</v>
      </c>
      <c r="C833" s="1">
        <f>_xlfn.LET(_xlpm.d,$G833,_xlpm.k,_xlfn.CONCAT(LEFT(TRIM(C$1),1),"*"),COUNTIF(_xlpm.d,_xlpm.k))</f>
        <v>0</v>
      </c>
      <c r="D833" s="1">
        <f>_xlfn.LET(_xlpm.d,$G833,_xlpm.k,_xlfn.CONCAT(LEFT(TRIM(D$1),1),"*"),COUNTIF(_xlpm.d,_xlpm.k))</f>
        <v>0</v>
      </c>
      <c r="E833" s="1">
        <f>LOG(F833+1,10)</f>
        <v>0.69897000433601875</v>
      </c>
      <c r="F833" s="7">
        <v>4</v>
      </c>
      <c r="G833" s="9" t="s">
        <v>179</v>
      </c>
      <c r="H833" s="4">
        <f>F833/freq.sum.r6e</f>
        <v>3.1867431485022306E-4</v>
      </c>
      <c r="I833" s="1" t="str">
        <f>_xlfn.LET(_xlpm.sep,":",_xlpm.w,$G833,LEFT(_xlpm.w,FIND(_xlpm.sep,_xlpm.w)-1))</f>
        <v>ild</v>
      </c>
      <c r="J833" s="1" t="str">
        <f>_xlfn.LET(_xlpm.sep,":",_xlpm.w,$G833,RIGHT(_xlpm.w,LEN(_xlpm.w)-FIND(_xlpm.sep,_xlpm.w)))</f>
        <v>ield</v>
      </c>
      <c r="K833" s="10">
        <f>_xlfn.LET(_xlpm.w,I833,LEN(_xlpm.w))</f>
        <v>3</v>
      </c>
      <c r="L833" s="10">
        <f>_xlfn.LET(_xlpm.w,J833,LEN(_xlpm.w))</f>
        <v>4</v>
      </c>
      <c r="M833" s="10">
        <f>_xlfn.LET(_xlpm.a,K833,_xlpm.b,L833,MAX(_xlpm.a,_xlpm.b))</f>
        <v>4</v>
      </c>
      <c r="N833" s="10">
        <f>_xlfn.LET(_xlpm.d,(K833,L833),MAX(_xlpm.d)-MIN(_xlpm.d))</f>
        <v>1</v>
      </c>
      <c r="O833" s="1" t="str">
        <f>_xlfn.LET(_xlpm.sep,":",_xlpm.w,$G833,_xlfn.CONCAT("~",RIGHT(_xlpm.w,LEN(_xlpm.w)-FIND(_xlpm.sep,_xlpm.w)),"~"))</f>
        <v>~ield~</v>
      </c>
      <c r="P833" s="1" t="str">
        <f>_xlfn.LET(_xlpm.sep,":",_xlpm.w,$G833,_xlfn.CONCAT("[",LEFT(_xlpm.w,FIND(_xlpm.sep,_xlpm.w)-1),"]"))</f>
        <v>[ild]</v>
      </c>
      <c r="Q833" s="14" cm="1">
        <f t="array" ref="Q833">SUM(_xlfn._xlws.FILTER($H$2:$H$2302,_xlfn.MAP($O$2:$O$2302,_xlfn.LAMBDA(_xlpm.x,_xlpm.x=$O833))))</f>
        <v>3.1867431485022306E-4</v>
      </c>
      <c r="R833" s="14">
        <f>$H833/Q833</f>
        <v>1</v>
      </c>
      <c r="S833" s="14" cm="1">
        <f t="array" ref="S833">SUM(_xlfn._xlws.FILTER($H$2:$H$2302,_xlfn.MAP($P$2:$P$2302,_xlfn.LAMBDA(_xlpm.x,_xlpm.x=$P833))))</f>
        <v>3.1867431485022306E-4</v>
      </c>
      <c r="T833" s="14">
        <f>$H833/S833</f>
        <v>1</v>
      </c>
      <c r="U833" s="14">
        <f>_xlfn.LET(_xlpm.freq,F833,_xlpm.size,M833+1,_xlpm.F,V833,LOG(1+_xlpm.freq)*LOG(1+_xlpm.size)*_xlpm.F)</f>
        <v>0.54390438285473386</v>
      </c>
      <c r="V833" s="14">
        <f>_xlfn.LET(_xlpm.a,T833,_xlpm.b,R833,2*_xlpm.a*_xlpm.b/(_xlpm.a+_xlpm.b))</f>
        <v>1</v>
      </c>
      <c r="W833" s="14">
        <f>_xlfn.LET(_xlpm.p,R833,_xlpm.q,T833,LOG(_xlpm.p/_xlpm.q))</f>
        <v>0</v>
      </c>
      <c r="X833" s="2"/>
      <c r="AC833" s="2"/>
      <c r="AH833" s="2"/>
      <c r="AI833" s="2"/>
    </row>
    <row r="834" spans="1:35">
      <c r="A834" s="1" t="str">
        <f>_xlfn.LET(_xlpm.sep," : ",CONCATENATE(O834,_xlpm.sep,P834))</f>
        <v>~emel~ : [iml]</v>
      </c>
      <c r="B834" s="1">
        <f>_xlfn.LET(_xlpm.d,$G834,_xlpm.k,_xlfn.CONCAT(LEFT(TRIM(B$1),1),"*"),COUNTIF(_xlpm.d,_xlpm.k))</f>
        <v>0</v>
      </c>
      <c r="C834" s="1">
        <f>_xlfn.LET(_xlpm.d,$G834,_xlpm.k,_xlfn.CONCAT(LEFT(TRIM(C$1),1),"*"),COUNTIF(_xlpm.d,_xlpm.k))</f>
        <v>0</v>
      </c>
      <c r="D834" s="1">
        <f>_xlfn.LET(_xlpm.d,$G834,_xlpm.k,_xlfn.CONCAT(LEFT(TRIM(D$1),1),"*"),COUNTIF(_xlpm.d,_xlpm.k))</f>
        <v>0</v>
      </c>
      <c r="E834" s="1">
        <f>LOG(F834+1,10)</f>
        <v>0.30102999566398114</v>
      </c>
      <c r="F834" s="7">
        <v>1</v>
      </c>
      <c r="G834" s="9" t="s">
        <v>185</v>
      </c>
      <c r="H834" s="4">
        <f>F834/freq.sum.r6e</f>
        <v>7.9668578712555765E-5</v>
      </c>
      <c r="I834" s="1" t="str">
        <f>_xlfn.LET(_xlpm.sep,":",_xlpm.w,$G834,LEFT(_xlpm.w,FIND(_xlpm.sep,_xlpm.w)-1))</f>
        <v>iml</v>
      </c>
      <c r="J834" s="1" t="str">
        <f>_xlfn.LET(_xlpm.sep,":",_xlpm.w,$G834,RIGHT(_xlpm.w,LEN(_xlpm.w)-FIND(_xlpm.sep,_xlpm.w)))</f>
        <v>emel</v>
      </c>
      <c r="K834" s="10">
        <f>_xlfn.LET(_xlpm.w,I834,LEN(_xlpm.w))</f>
        <v>3</v>
      </c>
      <c r="L834" s="10">
        <f>_xlfn.LET(_xlpm.w,J834,LEN(_xlpm.w))</f>
        <v>4</v>
      </c>
      <c r="M834" s="10">
        <f>_xlfn.LET(_xlpm.a,K834,_xlpm.b,L834,MAX(_xlpm.a,_xlpm.b))</f>
        <v>4</v>
      </c>
      <c r="N834" s="10">
        <f>_xlfn.LET(_xlpm.d,(K834,L834),MAX(_xlpm.d)-MIN(_xlpm.d))</f>
        <v>1</v>
      </c>
      <c r="O834" s="1" t="str">
        <f>_xlfn.LET(_xlpm.sep,":",_xlpm.w,$G834,_xlfn.CONCAT("~",RIGHT(_xlpm.w,LEN(_xlpm.w)-FIND(_xlpm.sep,_xlpm.w)),"~"))</f>
        <v>~emel~</v>
      </c>
      <c r="P834" s="1" t="str">
        <f>_xlfn.LET(_xlpm.sep,":",_xlpm.w,$G834,_xlfn.CONCAT("[",LEFT(_xlpm.w,FIND(_xlpm.sep,_xlpm.w)-1),"]"))</f>
        <v>[iml]</v>
      </c>
      <c r="Q834" s="14" cm="1">
        <f t="array" ref="Q834">SUM(_xlfn._xlws.FILTER($H$2:$H$2302,_xlfn.MAP($O$2:$O$2302,_xlfn.LAMBDA(_xlpm.x,_xlpm.x=$O834))))</f>
        <v>7.9668578712555765E-5</v>
      </c>
      <c r="R834" s="14">
        <f>$H834/Q834</f>
        <v>1</v>
      </c>
      <c r="S834" s="14" cm="1">
        <f t="array" ref="S834">SUM(_xlfn._xlws.FILTER($H$2:$H$2302,_xlfn.MAP($P$2:$P$2302,_xlfn.LAMBDA(_xlpm.x,_xlpm.x=$P834))))</f>
        <v>7.9668578712555765E-5</v>
      </c>
      <c r="T834" s="14">
        <f>$H834/S834</f>
        <v>1</v>
      </c>
      <c r="U834" s="14">
        <f>_xlfn.LET(_xlpm.freq,F834,_xlpm.size,M834+1,_xlpm.F,V834,LOG(1+_xlpm.freq)*LOG(1+_xlpm.size)*_xlpm.F)</f>
        <v>0.2342468675289098</v>
      </c>
      <c r="V834" s="14">
        <f>_xlfn.LET(_xlpm.a,T834,_xlpm.b,R834,2*_xlpm.a*_xlpm.b/(_xlpm.a+_xlpm.b))</f>
        <v>1</v>
      </c>
      <c r="W834" s="14">
        <f>_xlfn.LET(_xlpm.p,R834,_xlpm.q,T834,LOG(_xlpm.p/_xlpm.q))</f>
        <v>0</v>
      </c>
      <c r="X834" s="2"/>
      <c r="AC834" s="2"/>
      <c r="AH834" s="2"/>
      <c r="AI834" s="2"/>
    </row>
    <row r="835" spans="1:35">
      <c r="A835" s="1" t="str">
        <f>_xlfn.LET(_xlpm.sep," : ",CONCATENATE(O835,_xlpm.sep,P835))</f>
        <v>~eems~ : [imz]</v>
      </c>
      <c r="B835" s="1">
        <f>_xlfn.LET(_xlpm.d,$G835,_xlpm.k,_xlfn.CONCAT(LEFT(TRIM(B$1),1),"*"),COUNTIF(_xlpm.d,_xlpm.k))</f>
        <v>0</v>
      </c>
      <c r="C835" s="1">
        <f>_xlfn.LET(_xlpm.d,$G835,_xlpm.k,_xlfn.CONCAT(LEFT(TRIM(C$1),1),"*"),COUNTIF(_xlpm.d,_xlpm.k))</f>
        <v>0</v>
      </c>
      <c r="D835" s="1">
        <f>_xlfn.LET(_xlpm.d,$G835,_xlpm.k,_xlfn.CONCAT(LEFT(TRIM(D$1),1),"*"),COUNTIF(_xlpm.d,_xlpm.k))</f>
        <v>0</v>
      </c>
      <c r="E835" s="1">
        <f>LOG(F835+1,10)</f>
        <v>0.30102999566398114</v>
      </c>
      <c r="F835" s="7">
        <v>1</v>
      </c>
      <c r="G835" s="9" t="s">
        <v>186</v>
      </c>
      <c r="H835" s="4">
        <f>F835/freq.sum.r6e</f>
        <v>7.9668578712555765E-5</v>
      </c>
      <c r="I835" s="1" t="str">
        <f>_xlfn.LET(_xlpm.sep,":",_xlpm.w,$G835,LEFT(_xlpm.w,FIND(_xlpm.sep,_xlpm.w)-1))</f>
        <v>imz</v>
      </c>
      <c r="J835" s="1" t="str">
        <f>_xlfn.LET(_xlpm.sep,":",_xlpm.w,$G835,RIGHT(_xlpm.w,LEN(_xlpm.w)-FIND(_xlpm.sep,_xlpm.w)))</f>
        <v>eems</v>
      </c>
      <c r="K835" s="10">
        <f>_xlfn.LET(_xlpm.w,I835,LEN(_xlpm.w))</f>
        <v>3</v>
      </c>
      <c r="L835" s="10">
        <f>_xlfn.LET(_xlpm.w,J835,LEN(_xlpm.w))</f>
        <v>4</v>
      </c>
      <c r="M835" s="10">
        <f>_xlfn.LET(_xlpm.a,K835,_xlpm.b,L835,MAX(_xlpm.a,_xlpm.b))</f>
        <v>4</v>
      </c>
      <c r="N835" s="10">
        <f>_xlfn.LET(_xlpm.d,(K835,L835),MAX(_xlpm.d)-MIN(_xlpm.d))</f>
        <v>1</v>
      </c>
      <c r="O835" s="1" t="str">
        <f>_xlfn.LET(_xlpm.sep,":",_xlpm.w,$G835,_xlfn.CONCAT("~",RIGHT(_xlpm.w,LEN(_xlpm.w)-FIND(_xlpm.sep,_xlpm.w)),"~"))</f>
        <v>~eems~</v>
      </c>
      <c r="P835" s="1" t="str">
        <f>_xlfn.LET(_xlpm.sep,":",_xlpm.w,$G835,_xlfn.CONCAT("[",LEFT(_xlpm.w,FIND(_xlpm.sep,_xlpm.w)-1),"]"))</f>
        <v>[imz]</v>
      </c>
      <c r="Q835" s="14" cm="1">
        <f t="array" ref="Q835">SUM(_xlfn._xlws.FILTER($H$2:$H$2302,_xlfn.MAP($O$2:$O$2302,_xlfn.LAMBDA(_xlpm.x,_xlpm.x=$O835))))</f>
        <v>7.9668578712555765E-5</v>
      </c>
      <c r="R835" s="14">
        <f>$H835/Q835</f>
        <v>1</v>
      </c>
      <c r="S835" s="14" cm="1">
        <f t="array" ref="S835">SUM(_xlfn._xlws.FILTER($H$2:$H$2302,_xlfn.MAP($P$2:$P$2302,_xlfn.LAMBDA(_xlpm.x,_xlpm.x=$P835))))</f>
        <v>7.9668578712555765E-5</v>
      </c>
      <c r="T835" s="14">
        <f>$H835/S835</f>
        <v>1</v>
      </c>
      <c r="U835" s="14">
        <f>_xlfn.LET(_xlpm.freq,F835,_xlpm.size,M835+1,_xlpm.F,V835,LOG(1+_xlpm.freq)*LOG(1+_xlpm.size)*_xlpm.F)</f>
        <v>0.2342468675289098</v>
      </c>
      <c r="V835" s="14">
        <f>_xlfn.LET(_xlpm.a,T835,_xlpm.b,R835,2*_xlpm.a*_xlpm.b/(_xlpm.a+_xlpm.b))</f>
        <v>1</v>
      </c>
      <c r="W835" s="14">
        <f>_xlfn.LET(_xlpm.p,R835,_xlpm.q,T835,LOG(_xlpm.p/_xlpm.q))</f>
        <v>0</v>
      </c>
      <c r="X835" s="2"/>
      <c r="AC835" s="2"/>
      <c r="AH835" s="2"/>
      <c r="AI835" s="2"/>
    </row>
    <row r="836" spans="1:35">
      <c r="A836" s="1" t="str">
        <f>_xlfn.LET(_xlpm.sep," : ",CONCATENATE(O836,_xlpm.sep,P836))</f>
        <v>~epl~ : [ipl]</v>
      </c>
      <c r="B836" s="1">
        <f>_xlfn.LET(_xlpm.d,$G836,_xlpm.k,_xlfn.CONCAT(LEFT(TRIM(B$1),1),"*"),COUNTIF(_xlpm.d,_xlpm.k))</f>
        <v>0</v>
      </c>
      <c r="C836" s="1">
        <f>_xlfn.LET(_xlpm.d,$G836,_xlpm.k,_xlfn.CONCAT(LEFT(TRIM(C$1),1),"*"),COUNTIF(_xlpm.d,_xlpm.k))</f>
        <v>0</v>
      </c>
      <c r="D836" s="1">
        <f>_xlfn.LET(_xlpm.d,$G836,_xlpm.k,_xlfn.CONCAT(LEFT(TRIM(D$1),1),"*"),COUNTIF(_xlpm.d,_xlpm.k))</f>
        <v>0</v>
      </c>
      <c r="E836" s="1">
        <f>LOG(F836+1,10)</f>
        <v>0.30102999566398114</v>
      </c>
      <c r="F836" s="7">
        <v>1</v>
      </c>
      <c r="G836" s="9" t="s">
        <v>200</v>
      </c>
      <c r="H836" s="4">
        <f>F836/freq.sum.r6e</f>
        <v>7.9668578712555765E-5</v>
      </c>
      <c r="I836" s="4" t="str">
        <f>_xlfn.LET(_xlpm.sep,":",_xlpm.w,$G836,LEFT(_xlpm.w,FIND(_xlpm.sep,_xlpm.w)-1))</f>
        <v>ipl</v>
      </c>
      <c r="J836" s="4" t="str">
        <f>_xlfn.LET(_xlpm.sep,":",_xlpm.w,$G836,RIGHT(_xlpm.w,LEN(_xlpm.w)-FIND(_xlpm.sep,_xlpm.w)))</f>
        <v>epl</v>
      </c>
      <c r="K836" s="10">
        <f>_xlfn.LET(_xlpm.w,I836,LEN(_xlpm.w))</f>
        <v>3</v>
      </c>
      <c r="L836" s="10">
        <f>_xlfn.LET(_xlpm.w,J836,LEN(_xlpm.w))</f>
        <v>3</v>
      </c>
      <c r="M836" s="10">
        <f>_xlfn.LET(_xlpm.a,K836,_xlpm.b,L836,MAX(_xlpm.a,_xlpm.b))</f>
        <v>3</v>
      </c>
      <c r="N836" s="10">
        <f>_xlfn.LET(_xlpm.d,(K836,L836),MAX(_xlpm.d)-MIN(_xlpm.d))</f>
        <v>0</v>
      </c>
      <c r="O836" s="1" t="str">
        <f>_xlfn.LET(_xlpm.sep,":",_xlpm.w,$G836,_xlfn.CONCAT("~",RIGHT(_xlpm.w,LEN(_xlpm.w)-FIND(_xlpm.sep,_xlpm.w)),"~"))</f>
        <v>~epl~</v>
      </c>
      <c r="P836" s="1" t="str">
        <f>_xlfn.LET(_xlpm.sep,":",_xlpm.w,$G836,_xlfn.CONCAT("[",LEFT(_xlpm.w,FIND(_xlpm.sep,_xlpm.w)-1),"]"))</f>
        <v>[ipl]</v>
      </c>
      <c r="Q836" s="14" cm="1">
        <f t="array" ref="Q836">SUM(_xlfn._xlws.FILTER($H$2:$H$2300,_xlfn.MAP($O$2:$O$2300,_xlfn.LAMBDA(_xlpm.x,_xlpm.x=$O836))))</f>
        <v>1.5933715742511153E-4</v>
      </c>
      <c r="R836" s="14">
        <f>$H836/Q836</f>
        <v>0.5</v>
      </c>
      <c r="S836" s="14" cm="1">
        <f t="array" ref="S836">SUM(_xlfn._xlws.FILTER($H$2:$H$2300,_xlfn.MAP($P$2:$P$2300,_xlfn.LAMBDA(_xlpm.x,_xlpm.x=$P836))))</f>
        <v>1.5933715742511153E-4</v>
      </c>
      <c r="T836" s="14">
        <f>$H836/S836</f>
        <v>0.5</v>
      </c>
      <c r="U836" s="14">
        <f>_xlfn.LET(_xlpm.freq,F836,_xlpm.size,M836+1,_xlpm.F,V836,LOG(1+_xlpm.freq)*LOG(1+_xlpm.size)*_xlpm.F)</f>
        <v>0.10520546868726234</v>
      </c>
      <c r="V836" s="14">
        <f>_xlfn.LET(_xlpm.a,T836,_xlpm.b,R836,2*_xlpm.a*_xlpm.b/(_xlpm.a+_xlpm.b))</f>
        <v>0.5</v>
      </c>
      <c r="W836" s="14">
        <f>_xlfn.LET(_xlpm.p,R836,_xlpm.q,T836,LOG(_xlpm.p/_xlpm.q))</f>
        <v>0</v>
      </c>
      <c r="X836" s="2"/>
      <c r="AC836" s="2"/>
      <c r="AH836" s="2"/>
      <c r="AI836" s="2"/>
    </row>
    <row r="837" spans="1:35">
      <c r="A837" s="1" t="str">
        <f>_xlfn.LET(_xlpm.sep," : ",CONCATENATE(O837,_xlpm.sep,P837))</f>
        <v>~eepen~ : [ipn]</v>
      </c>
      <c r="B837" s="1">
        <f>_xlfn.LET(_xlpm.d,$G837,_xlpm.k,_xlfn.CONCAT(LEFT(TRIM(B$1),1),"*"),COUNTIF(_xlpm.d,_xlpm.k))</f>
        <v>0</v>
      </c>
      <c r="C837" s="1">
        <f>_xlfn.LET(_xlpm.d,$G837,_xlpm.k,_xlfn.CONCAT(LEFT(TRIM(C$1),1),"*"),COUNTIF(_xlpm.d,_xlpm.k))</f>
        <v>0</v>
      </c>
      <c r="D837" s="1">
        <f>_xlfn.LET(_xlpm.d,$G837,_xlpm.k,_xlfn.CONCAT(LEFT(TRIM(D$1),1),"*"),COUNTIF(_xlpm.d,_xlpm.k))</f>
        <v>0</v>
      </c>
      <c r="E837" s="1">
        <f>LOG(F837+1,10)</f>
        <v>0.30102999566398114</v>
      </c>
      <c r="F837" s="7">
        <v>1</v>
      </c>
      <c r="G837" s="9" t="s">
        <v>201</v>
      </c>
      <c r="H837" s="4">
        <f>F837/freq.sum.r6e</f>
        <v>7.9668578712555765E-5</v>
      </c>
      <c r="I837" s="1" t="str">
        <f>_xlfn.LET(_xlpm.sep,":",_xlpm.w,$G837,LEFT(_xlpm.w,FIND(_xlpm.sep,_xlpm.w)-1))</f>
        <v>ipn</v>
      </c>
      <c r="J837" s="1" t="str">
        <f>_xlfn.LET(_xlpm.sep,":",_xlpm.w,$G837,RIGHT(_xlpm.w,LEN(_xlpm.w)-FIND(_xlpm.sep,_xlpm.w)))</f>
        <v>eepen</v>
      </c>
      <c r="K837" s="10">
        <f>_xlfn.LET(_xlpm.w,I837,LEN(_xlpm.w))</f>
        <v>3</v>
      </c>
      <c r="L837" s="10">
        <f>_xlfn.LET(_xlpm.w,J837,LEN(_xlpm.w))</f>
        <v>5</v>
      </c>
      <c r="M837" s="10">
        <f>_xlfn.LET(_xlpm.a,K837,_xlpm.b,L837,MAX(_xlpm.a,_xlpm.b))</f>
        <v>5</v>
      </c>
      <c r="N837" s="10">
        <f>_xlfn.LET(_xlpm.d,(K837,L837),MAX(_xlpm.d)-MIN(_xlpm.d))</f>
        <v>2</v>
      </c>
      <c r="O837" s="1" t="str">
        <f>_xlfn.LET(_xlpm.sep,":",_xlpm.w,$G837,_xlfn.CONCAT("~",RIGHT(_xlpm.w,LEN(_xlpm.w)-FIND(_xlpm.sep,_xlpm.w)),"~"))</f>
        <v>~eepen~</v>
      </c>
      <c r="P837" s="1" t="str">
        <f>_xlfn.LET(_xlpm.sep,":",_xlpm.w,$G837,_xlfn.CONCAT("[",LEFT(_xlpm.w,FIND(_xlpm.sep,_xlpm.w)-1),"]"))</f>
        <v>[ipn]</v>
      </c>
      <c r="Q837" s="14" cm="1">
        <f t="array" ref="Q837">SUM(_xlfn._xlws.FILTER($H$2:$H$2302,_xlfn.MAP($O$2:$O$2302,_xlfn.LAMBDA(_xlpm.x,_xlpm.x=$O837))))</f>
        <v>7.9668578712555765E-5</v>
      </c>
      <c r="R837" s="14">
        <f>$H837/Q837</f>
        <v>1</v>
      </c>
      <c r="S837" s="14" cm="1">
        <f t="array" ref="S837">SUM(_xlfn._xlws.FILTER($H$2:$H$2302,_xlfn.MAP($P$2:$P$2302,_xlfn.LAMBDA(_xlpm.x,_xlpm.x=$P837))))</f>
        <v>7.9668578712555765E-5</v>
      </c>
      <c r="T837" s="14">
        <f>$H837/S837</f>
        <v>1</v>
      </c>
      <c r="U837" s="14">
        <f>_xlfn.LET(_xlpm.freq,F837,_xlpm.size,M837+1,_xlpm.F,V837,LOG(1+_xlpm.freq)*LOG(1+_xlpm.size)*_xlpm.F)</f>
        <v>0.25439985932113074</v>
      </c>
      <c r="V837" s="14">
        <f>_xlfn.LET(_xlpm.a,T837,_xlpm.b,R837,2*_xlpm.a*_xlpm.b/(_xlpm.a+_xlpm.b))</f>
        <v>1</v>
      </c>
      <c r="W837" s="14">
        <f>_xlfn.LET(_xlpm.p,R837,_xlpm.q,T837,LOG(_xlpm.p/_xlpm.q))</f>
        <v>0</v>
      </c>
      <c r="X837" s="2"/>
      <c r="AC837" s="2"/>
      <c r="AH837" s="2"/>
      <c r="AI837" s="2"/>
    </row>
    <row r="838" spans="1:35">
      <c r="A838" s="1" t="str">
        <f>_xlfn.LET(_xlpm.sep," : ",CONCATENATE(O838,_xlpm.sep,P838))</f>
        <v>~eatm~ : [itm]</v>
      </c>
      <c r="B838" s="1">
        <f>_xlfn.LET(_xlpm.d,$G838,_xlpm.k,_xlfn.CONCAT(LEFT(TRIM(B$1),1),"*"),COUNTIF(_xlpm.d,_xlpm.k))</f>
        <v>0</v>
      </c>
      <c r="C838" s="1">
        <f>_xlfn.LET(_xlpm.d,$G838,_xlpm.k,_xlfn.CONCAT(LEFT(TRIM(C$1),1),"*"),COUNTIF(_xlpm.d,_xlpm.k))</f>
        <v>0</v>
      </c>
      <c r="D838" s="1">
        <f>_xlfn.LET(_xlpm.d,$G838,_xlpm.k,_xlfn.CONCAT(LEFT(TRIM(D$1),1),"*"),COUNTIF(_xlpm.d,_xlpm.k))</f>
        <v>0</v>
      </c>
      <c r="E838" s="1">
        <f>LOG(F838+1,10)</f>
        <v>0.30102999566398114</v>
      </c>
      <c r="F838" s="7">
        <v>1</v>
      </c>
      <c r="G838" s="9" t="s">
        <v>221</v>
      </c>
      <c r="H838" s="4">
        <f>F838/freq.sum.r6e</f>
        <v>7.9668578712555765E-5</v>
      </c>
      <c r="I838" s="1" t="str">
        <f>_xlfn.LET(_xlpm.sep,":",_xlpm.w,$G838,LEFT(_xlpm.w,FIND(_xlpm.sep,_xlpm.w)-1))</f>
        <v>itm</v>
      </c>
      <c r="J838" s="1" t="str">
        <f>_xlfn.LET(_xlpm.sep,":",_xlpm.w,$G838,RIGHT(_xlpm.w,LEN(_xlpm.w)-FIND(_xlpm.sep,_xlpm.w)))</f>
        <v>eatm</v>
      </c>
      <c r="K838" s="10">
        <f>_xlfn.LET(_xlpm.w,I838,LEN(_xlpm.w))</f>
        <v>3</v>
      </c>
      <c r="L838" s="10">
        <f>_xlfn.LET(_xlpm.w,J838,LEN(_xlpm.w))</f>
        <v>4</v>
      </c>
      <c r="M838" s="10">
        <f>_xlfn.LET(_xlpm.a,K838,_xlpm.b,L838,MAX(_xlpm.a,_xlpm.b))</f>
        <v>4</v>
      </c>
      <c r="N838" s="10">
        <f>_xlfn.LET(_xlpm.d,(K838,L838),MAX(_xlpm.d)-MIN(_xlpm.d))</f>
        <v>1</v>
      </c>
      <c r="O838" s="1" t="str">
        <f>_xlfn.LET(_xlpm.sep,":",_xlpm.w,$G838,_xlfn.CONCAT("~",RIGHT(_xlpm.w,LEN(_xlpm.w)-FIND(_xlpm.sep,_xlpm.w)),"~"))</f>
        <v>~eatm~</v>
      </c>
      <c r="P838" s="1" t="str">
        <f>_xlfn.LET(_xlpm.sep,":",_xlpm.w,$G838,_xlfn.CONCAT("[",LEFT(_xlpm.w,FIND(_xlpm.sep,_xlpm.w)-1),"]"))</f>
        <v>[itm]</v>
      </c>
      <c r="Q838" s="14" cm="1">
        <f t="array" ref="Q838">SUM(_xlfn._xlws.FILTER($H$2:$H$2303,_xlfn.MAP($O$2:$O$2303,_xlfn.LAMBDA(_xlpm.x,_xlpm.x=$O838))))</f>
        <v>7.9668578712555765E-5</v>
      </c>
      <c r="R838" s="14">
        <f>$H838/Q838</f>
        <v>1</v>
      </c>
      <c r="S838" s="14" cm="1">
        <f t="array" ref="S838">SUM(_xlfn._xlws.FILTER($H$2:$H$2303,_xlfn.MAP($P$2:$P$2303,_xlfn.LAMBDA(_xlpm.x,_xlpm.x=$P838))))</f>
        <v>7.9668578712555765E-5</v>
      </c>
      <c r="T838" s="14">
        <f>$H838/S838</f>
        <v>1</v>
      </c>
      <c r="U838" s="14">
        <f>_xlfn.LET(_xlpm.freq,F838,_xlpm.size,M838+1,_xlpm.F,V838,LOG(1+_xlpm.freq)*LOG(1+_xlpm.size)*_xlpm.F)</f>
        <v>0.2342468675289098</v>
      </c>
      <c r="V838" s="14">
        <f>_xlfn.LET(_xlpm.a,T838,_xlpm.b,R838,2*_xlpm.a*_xlpm.b/(_xlpm.a+_xlpm.b))</f>
        <v>1</v>
      </c>
      <c r="W838" s="14">
        <f>_xlfn.LET(_xlpm.p,R838,_xlpm.q,T838,LOG(_xlpm.p/_xlpm.q))</f>
        <v>0</v>
      </c>
      <c r="X838" s="2"/>
      <c r="AC838" s="2"/>
      <c r="AH838" s="2"/>
      <c r="AI838" s="2"/>
    </row>
    <row r="839" spans="1:35">
      <c r="A839" s="1" t="str">
        <f>_xlfn.LET(_xlpm.sep," : ",CONCATENATE(O839,_xlpm.sep,P839))</f>
        <v>~eeten~ : [itn]</v>
      </c>
      <c r="B839" s="1">
        <f>_xlfn.LET(_xlpm.d,$G839,_xlpm.k,_xlfn.CONCAT(LEFT(TRIM(B$1),1),"*"),COUNTIF(_xlpm.d,_xlpm.k))</f>
        <v>0</v>
      </c>
      <c r="C839" s="1">
        <f>_xlfn.LET(_xlpm.d,$G839,_xlpm.k,_xlfn.CONCAT(LEFT(TRIM(C$1),1),"*"),COUNTIF(_xlpm.d,_xlpm.k))</f>
        <v>0</v>
      </c>
      <c r="D839" s="1">
        <f>_xlfn.LET(_xlpm.d,$G839,_xlpm.k,_xlfn.CONCAT(LEFT(TRIM(D$1),1),"*"),COUNTIF(_xlpm.d,_xlpm.k))</f>
        <v>0</v>
      </c>
      <c r="E839" s="1">
        <f>LOG(F839+1,10)</f>
        <v>0.30102999566398114</v>
      </c>
      <c r="F839" s="7">
        <v>1</v>
      </c>
      <c r="G839" s="9" t="s">
        <v>339</v>
      </c>
      <c r="H839" s="4">
        <f>F839/freq.sum.r6e</f>
        <v>7.9668578712555765E-5</v>
      </c>
      <c r="I839" s="1" t="str">
        <f>_xlfn.LET(_xlpm.sep,":",_xlpm.w,$G839,LEFT(_xlpm.w,FIND(_xlpm.sep,_xlpm.w)-1))</f>
        <v>itn</v>
      </c>
      <c r="J839" s="1" t="str">
        <f>_xlfn.LET(_xlpm.sep,":",_xlpm.w,$G839,RIGHT(_xlpm.w,LEN(_xlpm.w)-FIND(_xlpm.sep,_xlpm.w)))</f>
        <v>eeten</v>
      </c>
      <c r="K839" s="10">
        <f>_xlfn.LET(_xlpm.w,I839,LEN(_xlpm.w))</f>
        <v>3</v>
      </c>
      <c r="L839" s="10">
        <f>_xlfn.LET(_xlpm.w,J839,LEN(_xlpm.w))</f>
        <v>5</v>
      </c>
      <c r="M839" s="10">
        <f>_xlfn.LET(_xlpm.a,K839,_xlpm.b,L839,MAX(_xlpm.a,_xlpm.b))</f>
        <v>5</v>
      </c>
      <c r="N839" s="10">
        <f>_xlfn.LET(_xlpm.d,(K839,L839),MAX(_xlpm.d)-MIN(_xlpm.d))</f>
        <v>2</v>
      </c>
      <c r="O839" s="1" t="str">
        <f>_xlfn.LET(_xlpm.sep,":",_xlpm.w,$G839,_xlfn.CONCAT("~",RIGHT(_xlpm.w,LEN(_xlpm.w)-FIND(_xlpm.sep,_xlpm.w)),"~"))</f>
        <v>~eeten~</v>
      </c>
      <c r="P839" s="1" t="str">
        <f>_xlfn.LET(_xlpm.sep,":",_xlpm.w,$G839,_xlfn.CONCAT("[",LEFT(_xlpm.w,FIND(_xlpm.sep,_xlpm.w)-1),"]"))</f>
        <v>[itn]</v>
      </c>
      <c r="Q839" s="14" cm="1">
        <f t="array" ref="Q839">SUM(_xlfn._xlws.FILTER($H$2:$H$2302,_xlfn.MAP($O$2:$O$2302,_xlfn.LAMBDA(_xlpm.x,_xlpm.x=$O839))))</f>
        <v>7.9668578712555765E-5</v>
      </c>
      <c r="R839" s="14">
        <f>$H839/Q839</f>
        <v>1</v>
      </c>
      <c r="S839" s="14" cm="1">
        <f t="array" ref="S839">SUM(_xlfn._xlws.FILTER($H$2:$H$2302,_xlfn.MAP($P$2:$P$2302,_xlfn.LAMBDA(_xlpm.x,_xlpm.x=$P839))))</f>
        <v>7.9668578712555765E-5</v>
      </c>
      <c r="T839" s="14">
        <f>$H839/S839</f>
        <v>1</v>
      </c>
      <c r="U839" s="14">
        <f>_xlfn.LET(_xlpm.freq,F839,_xlpm.size,M839+1,_xlpm.F,V839,LOG(1+_xlpm.freq)*LOG(1+_xlpm.size)*_xlpm.F)</f>
        <v>0.25439985932113074</v>
      </c>
      <c r="V839" s="14">
        <f>_xlfn.LET(_xlpm.a,T839,_xlpm.b,R839,2*_xlpm.a*_xlpm.b/(_xlpm.a+_xlpm.b))</f>
        <v>1</v>
      </c>
      <c r="W839" s="14">
        <f>_xlfn.LET(_xlpm.p,R839,_xlpm.q,T839,LOG(_xlpm.p/_xlpm.q))</f>
        <v>0</v>
      </c>
      <c r="X839" s="2"/>
      <c r="AC839" s="2"/>
      <c r="AH839" s="2"/>
      <c r="AI839" s="2"/>
    </row>
    <row r="840" spans="1:35">
      <c r="A840" s="1" t="str">
        <f>_xlfn.LET(_xlpm.sep," : ",CONCATENATE(O840,_xlpm.sep,P840))</f>
        <v>~evi~ : [ivj]</v>
      </c>
      <c r="B840" s="1">
        <f>_xlfn.LET(_xlpm.d,$G840,_xlpm.k,_xlfn.CONCAT(LEFT(TRIM(B$1),1),"*"),COUNTIF(_xlpm.d,_xlpm.k))</f>
        <v>0</v>
      </c>
      <c r="C840" s="1">
        <f>_xlfn.LET(_xlpm.d,$G840,_xlpm.k,_xlfn.CONCAT(LEFT(TRIM(C$1),1),"*"),COUNTIF(_xlpm.d,_xlpm.k))</f>
        <v>0</v>
      </c>
      <c r="D840" s="1">
        <f>_xlfn.LET(_xlpm.d,$G840,_xlpm.k,_xlfn.CONCAT(LEFT(TRIM(D$1),1),"*"),COUNTIF(_xlpm.d,_xlpm.k))</f>
        <v>0</v>
      </c>
      <c r="E840" s="1">
        <f>LOG(F840+1,10)</f>
        <v>0.30102999566398114</v>
      </c>
      <c r="F840" s="7">
        <v>1</v>
      </c>
      <c r="G840" s="9" t="s">
        <v>2240</v>
      </c>
      <c r="H840" s="4">
        <f>F840/freq.sum.r6e</f>
        <v>7.9668578712555765E-5</v>
      </c>
      <c r="I840" s="4" t="str">
        <f>_xlfn.LET(_xlpm.sep,":",_xlpm.w,$G840,LEFT(_xlpm.w,FIND(_xlpm.sep,_xlpm.w)-1))</f>
        <v>ivj</v>
      </c>
      <c r="J840" s="4" t="str">
        <f>_xlfn.LET(_xlpm.sep,":",_xlpm.w,$G840,RIGHT(_xlpm.w,LEN(_xlpm.w)-FIND(_xlpm.sep,_xlpm.w)))</f>
        <v>evi</v>
      </c>
      <c r="K840" s="10">
        <f>_xlfn.LET(_xlpm.w,I840,LEN(_xlpm.w))</f>
        <v>3</v>
      </c>
      <c r="L840" s="10">
        <f>_xlfn.LET(_xlpm.w,J840,LEN(_xlpm.w))</f>
        <v>3</v>
      </c>
      <c r="M840" s="10">
        <f>_xlfn.LET(_xlpm.a,K840,_xlpm.b,L840,MAX(_xlpm.a,_xlpm.b))</f>
        <v>3</v>
      </c>
      <c r="N840" s="10">
        <f>_xlfn.LET(_xlpm.d,(K840,L840),MAX(_xlpm.d)-MIN(_xlpm.d))</f>
        <v>0</v>
      </c>
      <c r="O840" s="1" t="str">
        <f>_xlfn.LET(_xlpm.sep,":",_xlpm.w,$G840,_xlfn.CONCAT("~",RIGHT(_xlpm.w,LEN(_xlpm.w)-FIND(_xlpm.sep,_xlpm.w)),"~"))</f>
        <v>~evi~</v>
      </c>
      <c r="P840" s="1" t="str">
        <f>_xlfn.LET(_xlpm.sep,":",_xlpm.w,$G840,_xlfn.CONCAT("[",LEFT(_xlpm.w,FIND(_xlpm.sep,_xlpm.w)-1),"]"))</f>
        <v>[ivj]</v>
      </c>
      <c r="Q840" s="14" cm="1">
        <f t="array" ref="Q840">SUM(_xlfn._xlws.FILTER($H$2:$H$2300,_xlfn.MAP($O$2:$O$2300,_xlfn.LAMBDA(_xlpm.x,_xlpm.x=$O840))))</f>
        <v>7.9668578712555765E-5</v>
      </c>
      <c r="R840" s="14">
        <f>$H840/Q840</f>
        <v>1</v>
      </c>
      <c r="S840" s="14" cm="1">
        <f t="array" ref="S840">SUM(_xlfn._xlws.FILTER($H$2:$H$2300,_xlfn.MAP($P$2:$P$2300,_xlfn.LAMBDA(_xlpm.x,_xlpm.x=$P840))))</f>
        <v>7.9668578712555765E-5</v>
      </c>
      <c r="T840" s="14">
        <f>$H840/S840</f>
        <v>1</v>
      </c>
      <c r="U840" s="14">
        <f>_xlfn.LET(_xlpm.freq,F840,_xlpm.size,M840+1,_xlpm.F,V840,LOG(1+_xlpm.freq)*LOG(1+_xlpm.size)*_xlpm.F)</f>
        <v>0.21041093737452468</v>
      </c>
      <c r="V840" s="14">
        <f>_xlfn.LET(_xlpm.a,T840,_xlpm.b,R840,2*_xlpm.a*_xlpm.b/(_xlpm.a+_xlpm.b))</f>
        <v>1</v>
      </c>
      <c r="W840" s="14">
        <f>_xlfn.LET(_xlpm.p,R840,_xlpm.q,T840,LOG(_xlpm.p/_xlpm.q))</f>
        <v>0</v>
      </c>
      <c r="X840" s="2"/>
      <c r="AC840" s="2"/>
      <c r="AH840" s="2"/>
      <c r="AI840" s="2"/>
    </row>
    <row r="841" spans="1:35">
      <c r="A841" s="1" t="str">
        <f>_xlfn.LET(_xlpm.sep," : ",CONCATENATE(O841,_xlpm.sep,P841))</f>
        <v>~ishn~ : [iʃn]</v>
      </c>
      <c r="B841" s="1">
        <f>_xlfn.LET(_xlpm.d,$G841,_xlpm.k,_xlfn.CONCAT(LEFT(TRIM(B$1),1),"*"),COUNTIF(_xlpm.d,_xlpm.k))</f>
        <v>0</v>
      </c>
      <c r="C841" s="1">
        <f>_xlfn.LET(_xlpm.d,$G841,_xlpm.k,_xlfn.CONCAT(LEFT(TRIM(C$1),1),"*"),COUNTIF(_xlpm.d,_xlpm.k))</f>
        <v>0</v>
      </c>
      <c r="D841" s="1">
        <f>_xlfn.LET(_xlpm.d,$G841,_xlpm.k,_xlfn.CONCAT(LEFT(TRIM(D$1),1),"*"),COUNTIF(_xlpm.d,_xlpm.k))</f>
        <v>0</v>
      </c>
      <c r="E841" s="1">
        <f>LOG(F841+1,10)</f>
        <v>0.30102999566398114</v>
      </c>
      <c r="F841" s="7">
        <v>1</v>
      </c>
      <c r="G841" s="9" t="s">
        <v>658</v>
      </c>
      <c r="H841" s="4">
        <f>F841/freq.sum.r6e</f>
        <v>7.9668578712555765E-5</v>
      </c>
      <c r="I841" s="1" t="str">
        <f>_xlfn.LET(_xlpm.sep,":",_xlpm.w,$G841,LEFT(_xlpm.w,FIND(_xlpm.sep,_xlpm.w)-1))</f>
        <v>iʃn</v>
      </c>
      <c r="J841" s="1" t="str">
        <f>_xlfn.LET(_xlpm.sep,":",_xlpm.w,$G841,RIGHT(_xlpm.w,LEN(_xlpm.w)-FIND(_xlpm.sep,_xlpm.w)))</f>
        <v>ishn</v>
      </c>
      <c r="K841" s="10">
        <f>_xlfn.LET(_xlpm.w,I841,LEN(_xlpm.w))</f>
        <v>3</v>
      </c>
      <c r="L841" s="10">
        <f>_xlfn.LET(_xlpm.w,J841,LEN(_xlpm.w))</f>
        <v>4</v>
      </c>
      <c r="M841" s="10">
        <f>_xlfn.LET(_xlpm.a,K841,_xlpm.b,L841,MAX(_xlpm.a,_xlpm.b))</f>
        <v>4</v>
      </c>
      <c r="N841" s="10">
        <f>_xlfn.LET(_xlpm.d,(K841,L841),MAX(_xlpm.d)-MIN(_xlpm.d))</f>
        <v>1</v>
      </c>
      <c r="O841" s="1" t="str">
        <f>_xlfn.LET(_xlpm.sep,":",_xlpm.w,$G841,_xlfn.CONCAT("~",RIGHT(_xlpm.w,LEN(_xlpm.w)-FIND(_xlpm.sep,_xlpm.w)),"~"))</f>
        <v>~ishn~</v>
      </c>
      <c r="P841" s="1" t="str">
        <f>_xlfn.LET(_xlpm.sep,":",_xlpm.w,$G841,_xlfn.CONCAT("[",LEFT(_xlpm.w,FIND(_xlpm.sep,_xlpm.w)-1),"]"))</f>
        <v>[iʃn]</v>
      </c>
      <c r="Q841" s="14" cm="1">
        <f t="array" ref="Q841">SUM(_xlfn._xlws.FILTER($H$2:$H$2302,_xlfn.MAP($O$2:$O$2302,_xlfn.LAMBDA(_xlpm.x,_xlpm.x=$O841))))</f>
        <v>7.9668578712555765E-5</v>
      </c>
      <c r="R841" s="14">
        <f>$H841/Q841</f>
        <v>1</v>
      </c>
      <c r="S841" s="14" cm="1">
        <f t="array" ref="S841">SUM(_xlfn._xlws.FILTER($H$2:$H$2302,_xlfn.MAP($P$2:$P$2302,_xlfn.LAMBDA(_xlpm.x,_xlpm.x=$P841))))</f>
        <v>7.9668578712555765E-5</v>
      </c>
      <c r="T841" s="14">
        <f>$H841/S841</f>
        <v>1</v>
      </c>
      <c r="U841" s="14">
        <f>_xlfn.LET(_xlpm.freq,F841,_xlpm.size,M841+1,_xlpm.F,V841,LOG(1+_xlpm.freq)*LOG(1+_xlpm.size)*_xlpm.F)</f>
        <v>0.2342468675289098</v>
      </c>
      <c r="V841" s="14">
        <f>_xlfn.LET(_xlpm.a,T841,_xlpm.b,R841,2*_xlpm.a*_xlpm.b/(_xlpm.a+_xlpm.b))</f>
        <v>1</v>
      </c>
      <c r="W841" s="14">
        <f>_xlfn.LET(_xlpm.p,R841,_xlpm.q,T841,LOG(_xlpm.p/_xlpm.q))</f>
        <v>0</v>
      </c>
      <c r="X841" s="2"/>
      <c r="AC841" s="2"/>
      <c r="AH841" s="2"/>
      <c r="AI841" s="2"/>
    </row>
    <row r="842" spans="1:35">
      <c r="A842" s="1" t="str">
        <f>_xlfn.LET(_xlpm.sep," : ",CONCATENATE(O842,_xlpm.sep,P842))</f>
        <v>~cl~ : [kl]</v>
      </c>
      <c r="B842" s="1">
        <f>_xlfn.LET(_xlpm.d,$G842,_xlpm.k,_xlfn.CONCAT(LEFT(TRIM(B$1),1),"*"),COUNTIF(_xlpm.d,_xlpm.k))</f>
        <v>0</v>
      </c>
      <c r="C842" s="1">
        <f>_xlfn.LET(_xlpm.d,$G842,_xlpm.k,_xlfn.CONCAT(LEFT(TRIM(C$1),1),"*"),COUNTIF(_xlpm.d,_xlpm.k))</f>
        <v>0</v>
      </c>
      <c r="D842" s="1">
        <f>_xlfn.LET(_xlpm.d,$G842,_xlpm.k,_xlfn.CONCAT(LEFT(TRIM(D$1),1),"*"),COUNTIF(_xlpm.d,_xlpm.k))</f>
        <v>0</v>
      </c>
      <c r="E842" s="1">
        <f>LOG(F842+1,10)</f>
        <v>1.4623979978989561</v>
      </c>
      <c r="F842" s="7">
        <v>28</v>
      </c>
      <c r="G842" s="9" t="s">
        <v>246</v>
      </c>
      <c r="H842" s="4">
        <f>F842/freq.sum.r6e</f>
        <v>2.2307202039515616E-3</v>
      </c>
      <c r="I842" s="1" t="str">
        <f>_xlfn.LET(_xlpm.sep,":",_xlpm.w,$G842,LEFT(_xlpm.w,FIND(_xlpm.sep,_xlpm.w)-1))</f>
        <v>kl</v>
      </c>
      <c r="J842" s="1" t="str">
        <f>_xlfn.LET(_xlpm.sep,":",_xlpm.w,$G842,RIGHT(_xlpm.w,LEN(_xlpm.w)-FIND(_xlpm.sep,_xlpm.w)))</f>
        <v>cl</v>
      </c>
      <c r="K842" s="10">
        <f>_xlfn.LET(_xlpm.w,I842,LEN(_xlpm.w))</f>
        <v>2</v>
      </c>
      <c r="L842" s="10">
        <f>_xlfn.LET(_xlpm.w,J842,LEN(_xlpm.w))</f>
        <v>2</v>
      </c>
      <c r="M842" s="10">
        <f>_xlfn.LET(_xlpm.a,K842,_xlpm.b,L842,MAX(_xlpm.a,_xlpm.b))</f>
        <v>2</v>
      </c>
      <c r="N842" s="10">
        <f>_xlfn.LET(_xlpm.d,(K842,L842),MAX(_xlpm.d)-MIN(_xlpm.d))</f>
        <v>0</v>
      </c>
      <c r="O842" s="1" t="str">
        <f>_xlfn.LET(_xlpm.sep,":",_xlpm.w,$G842,_xlfn.CONCAT("~",RIGHT(_xlpm.w,LEN(_xlpm.w)-FIND(_xlpm.sep,_xlpm.w)),"~"))</f>
        <v>~cl~</v>
      </c>
      <c r="P842" s="1" t="str">
        <f>_xlfn.LET(_xlpm.sep,":",_xlpm.w,$G842,_xlfn.CONCAT("[",LEFT(_xlpm.w,FIND(_xlpm.sep,_xlpm.w)-1),"]"))</f>
        <v>[kl]</v>
      </c>
      <c r="Q842" s="14" cm="1">
        <f t="array" ref="Q842">SUM(_xlfn._xlws.FILTER($H$2:$H$2302,_xlfn.MAP($O$2:$O$2302,_xlfn.LAMBDA(_xlpm.x,_xlpm.x=$O842))))</f>
        <v>2.2307202039515616E-3</v>
      </c>
      <c r="R842" s="14">
        <f>$H842/Q842</f>
        <v>1</v>
      </c>
      <c r="S842" s="14" cm="1">
        <f t="array" ref="S842">SUM(_xlfn._xlws.FILTER($H$2:$H$2302,_xlfn.MAP($P$2:$P$2302,_xlfn.LAMBDA(_xlpm.x,_xlpm.x=$P842))))</f>
        <v>2.2307202039515616E-3</v>
      </c>
      <c r="T842" s="14">
        <f>$H842/S842</f>
        <v>1</v>
      </c>
      <c r="U842" s="14">
        <f>_xlfn.LET(_xlpm.freq,F842,_xlpm.size,M842+1,_xlpm.F,V842,LOG(1+_xlpm.freq)*LOG(1+_xlpm.size)*_xlpm.F)</f>
        <v>0.88045132593307507</v>
      </c>
      <c r="V842" s="14">
        <f>_xlfn.LET(_xlpm.a,T842,_xlpm.b,R842,2*_xlpm.a*_xlpm.b/(_xlpm.a+_xlpm.b))</f>
        <v>1</v>
      </c>
      <c r="W842" s="14">
        <f>_xlfn.LET(_xlpm.p,R842,_xlpm.q,T842,LOG(_xlpm.p/_xlpm.q))</f>
        <v>0</v>
      </c>
      <c r="X842" s="2"/>
      <c r="AC842" s="2"/>
      <c r="AH842" s="2"/>
      <c r="AI842" s="2"/>
    </row>
    <row r="843" spans="1:35">
      <c r="A843" s="1" t="str">
        <f>_xlfn.LET(_xlpm.sep," : ",CONCATENATE(O843,_xlpm.sep,P843))</f>
        <v>~qu~ : [kw]</v>
      </c>
      <c r="B843" s="1">
        <f>_xlfn.LET(_xlpm.d,$G843,_xlpm.k,_xlfn.CONCAT(LEFT(TRIM(B$1),1),"*"),COUNTIF(_xlpm.d,_xlpm.k))</f>
        <v>0</v>
      </c>
      <c r="C843" s="1">
        <f>_xlfn.LET(_xlpm.d,$G843,_xlpm.k,_xlfn.CONCAT(LEFT(TRIM(C$1),1),"*"),COUNTIF(_xlpm.d,_xlpm.k))</f>
        <v>0</v>
      </c>
      <c r="D843" s="1">
        <f>_xlfn.LET(_xlpm.d,$G843,_xlpm.k,_xlfn.CONCAT(LEFT(TRIM(D$1),1),"*"),COUNTIF(_xlpm.d,_xlpm.k))</f>
        <v>0</v>
      </c>
      <c r="E843" s="1">
        <f>LOG(F843+1,10)</f>
        <v>1.3222192947339191</v>
      </c>
      <c r="F843" s="7">
        <v>20</v>
      </c>
      <c r="G843" s="9" t="s">
        <v>2188</v>
      </c>
      <c r="H843" s="4">
        <f>F843/freq.sum.r6e</f>
        <v>1.5933715742511153E-3</v>
      </c>
      <c r="I843" s="4" t="str">
        <f>_xlfn.LET(_xlpm.sep,":",_xlpm.w,$G843,LEFT(_xlpm.w,FIND(_xlpm.sep,_xlpm.w)-1))</f>
        <v>kw</v>
      </c>
      <c r="J843" s="4" t="str">
        <f>_xlfn.LET(_xlpm.sep,":",_xlpm.w,$G843,RIGHT(_xlpm.w,LEN(_xlpm.w)-FIND(_xlpm.sep,_xlpm.w)))</f>
        <v>qu</v>
      </c>
      <c r="K843" s="10">
        <f>_xlfn.LET(_xlpm.w,I843,LEN(_xlpm.w))</f>
        <v>2</v>
      </c>
      <c r="L843" s="10">
        <f>_xlfn.LET(_xlpm.w,J843,LEN(_xlpm.w))</f>
        <v>2</v>
      </c>
      <c r="M843" s="10">
        <f>_xlfn.LET(_xlpm.a,K843,_xlpm.b,L843,MAX(_xlpm.a,_xlpm.b))</f>
        <v>2</v>
      </c>
      <c r="N843" s="10">
        <f>_xlfn.LET(_xlpm.d,(K843,L843),MAX(_xlpm.d)-MIN(_xlpm.d))</f>
        <v>0</v>
      </c>
      <c r="O843" s="1" t="str">
        <f>_xlfn.LET(_xlpm.sep,":",_xlpm.w,$G843,_xlfn.CONCAT("~",RIGHT(_xlpm.w,LEN(_xlpm.w)-FIND(_xlpm.sep,_xlpm.w)),"~"))</f>
        <v>~qu~</v>
      </c>
      <c r="P843" s="1" t="str">
        <f>_xlfn.LET(_xlpm.sep,":",_xlpm.w,$G843,_xlfn.CONCAT("[",LEFT(_xlpm.w,FIND(_xlpm.sep,_xlpm.w)-1),"]"))</f>
        <v>[kw]</v>
      </c>
      <c r="Q843" s="14" cm="1">
        <f t="array" ref="Q843">SUM(_xlfn._xlws.FILTER($H$2:$H$2300,_xlfn.MAP($O$2:$O$2300,_xlfn.LAMBDA(_xlpm.x,_xlpm.x=$O843))))</f>
        <v>1.673040152963671E-3</v>
      </c>
      <c r="R843" s="14">
        <f>$H843/Q843</f>
        <v>0.95238095238095244</v>
      </c>
      <c r="S843" s="14" cm="1">
        <f t="array" ref="S843">SUM(_xlfn._xlws.FILTER($H$2:$H$2300,_xlfn.MAP($P$2:$P$2300,_xlfn.LAMBDA(_xlpm.x,_xlpm.x=$P843))))</f>
        <v>1.673040152963671E-3</v>
      </c>
      <c r="T843" s="14">
        <f>$H843/S843</f>
        <v>0.95238095238095244</v>
      </c>
      <c r="U843" s="14">
        <f>_xlfn.LET(_xlpm.freq,F843,_xlpm.size,M843+1,_xlpm.F,V843,LOG(1+_xlpm.freq)*LOG(1+_xlpm.size)*_xlpm.F)</f>
        <v>0.75814794011539821</v>
      </c>
      <c r="V843" s="14">
        <f>_xlfn.LET(_xlpm.a,T843,_xlpm.b,R843,2*_xlpm.a*_xlpm.b/(_xlpm.a+_xlpm.b))</f>
        <v>0.95238095238095244</v>
      </c>
      <c r="W843" s="14">
        <f>_xlfn.LET(_xlpm.p,R843,_xlpm.q,T843,LOG(_xlpm.p/_xlpm.q))</f>
        <v>0</v>
      </c>
      <c r="X843" s="2"/>
      <c r="AC843" s="2"/>
      <c r="AH843" s="2"/>
      <c r="AI843" s="2"/>
    </row>
    <row r="844" spans="1:35">
      <c r="A844" s="1" t="str">
        <f>_xlfn.LET(_xlpm.sep," : ",CONCATENATE(O844,_xlpm.sep,P844))</f>
        <v>~mr~ : [mɹ]</v>
      </c>
      <c r="B844" s="1">
        <f>_xlfn.LET(_xlpm.d,$G844,_xlpm.k,_xlfn.CONCAT(LEFT(TRIM(B$1),1),"*"),COUNTIF(_xlpm.d,_xlpm.k))</f>
        <v>0</v>
      </c>
      <c r="C844" s="1">
        <f>_xlfn.LET(_xlpm.d,$G844,_xlpm.k,_xlfn.CONCAT(LEFT(TRIM(C$1),1),"*"),COUNTIF(_xlpm.d,_xlpm.k))</f>
        <v>1</v>
      </c>
      <c r="D844" s="1">
        <f>_xlfn.LET(_xlpm.d,$G844,_xlpm.k,_xlfn.CONCAT(LEFT(TRIM(D$1),1),"*"),COUNTIF(_xlpm.d,_xlpm.k))</f>
        <v>0</v>
      </c>
      <c r="E844" s="1">
        <f>LOG(F844+1,10)</f>
        <v>0.30102999566398114</v>
      </c>
      <c r="F844" s="7">
        <v>1</v>
      </c>
      <c r="G844" s="9" t="s">
        <v>662</v>
      </c>
      <c r="H844" s="4">
        <f>F844/freq.sum.r6e</f>
        <v>7.9668578712555765E-5</v>
      </c>
      <c r="I844" s="1" t="str">
        <f>_xlfn.LET(_xlpm.sep,":",_xlpm.w,$G844,LEFT(_xlpm.w,FIND(_xlpm.sep,_xlpm.w)-1))</f>
        <v>mɹ</v>
      </c>
      <c r="J844" s="1" t="str">
        <f>_xlfn.LET(_xlpm.sep,":",_xlpm.w,$G844,RIGHT(_xlpm.w,LEN(_xlpm.w)-FIND(_xlpm.sep,_xlpm.w)))</f>
        <v>mr</v>
      </c>
      <c r="K844" s="10">
        <f>_xlfn.LET(_xlpm.w,I844,LEN(_xlpm.w))</f>
        <v>2</v>
      </c>
      <c r="L844" s="10">
        <f>_xlfn.LET(_xlpm.w,J844,LEN(_xlpm.w))</f>
        <v>2</v>
      </c>
      <c r="M844" s="10">
        <f>_xlfn.LET(_xlpm.a,K844,_xlpm.b,L844,MAX(_xlpm.a,_xlpm.b))</f>
        <v>2</v>
      </c>
      <c r="N844" s="10">
        <f>_xlfn.LET(_xlpm.d,(K844,L844),MAX(_xlpm.d)-MIN(_xlpm.d))</f>
        <v>0</v>
      </c>
      <c r="O844" s="1" t="str">
        <f>_xlfn.LET(_xlpm.sep,":",_xlpm.w,$G844,_xlfn.CONCAT("~",RIGHT(_xlpm.w,LEN(_xlpm.w)-FIND(_xlpm.sep,_xlpm.w)),"~"))</f>
        <v>~mr~</v>
      </c>
      <c r="P844" s="1" t="str">
        <f>_xlfn.LET(_xlpm.sep,":",_xlpm.w,$G844,_xlfn.CONCAT("[",LEFT(_xlpm.w,FIND(_xlpm.sep,_xlpm.w)-1),"]"))</f>
        <v>[mɹ]</v>
      </c>
      <c r="Q844" s="14" cm="1">
        <f t="array" ref="Q844">SUM(_xlfn._xlws.FILTER($H$2:$H$2302,_xlfn.MAP($O$2:$O$2302,_xlfn.LAMBDA(_xlpm.x,_xlpm.x=$O844))))</f>
        <v>7.9668578712555765E-5</v>
      </c>
      <c r="R844" s="14">
        <f>$H844/Q844</f>
        <v>1</v>
      </c>
      <c r="S844" s="14" cm="1">
        <f t="array" ref="S844">SUM(_xlfn._xlws.FILTER($H$2:$H$2302,_xlfn.MAP($P$2:$P$2302,_xlfn.LAMBDA(_xlpm.x,_xlpm.x=$P844))))</f>
        <v>7.9668578712555765E-5</v>
      </c>
      <c r="T844" s="14">
        <f>$H844/S844</f>
        <v>1</v>
      </c>
      <c r="U844" s="14">
        <f>_xlfn.LET(_xlpm.freq,F844,_xlpm.size,M844+1,_xlpm.F,V844,LOG(1+_xlpm.freq)*LOG(1+_xlpm.size)*_xlpm.F)</f>
        <v>0.18123811657891309</v>
      </c>
      <c r="V844" s="14">
        <f>_xlfn.LET(_xlpm.a,T844,_xlpm.b,R844,2*_xlpm.a*_xlpm.b/(_xlpm.a+_xlpm.b))</f>
        <v>1</v>
      </c>
      <c r="W844" s="14">
        <f>_xlfn.LET(_xlpm.p,R844,_xlpm.q,T844,LOG(_xlpm.p/_xlpm.q))</f>
        <v>0</v>
      </c>
      <c r="X844" s="2"/>
      <c r="AC844" s="2"/>
      <c r="AH844" s="2"/>
      <c r="AI844" s="2"/>
    </row>
    <row r="845" spans="1:35">
      <c r="A845" s="1" t="str">
        <f>_xlfn.LET(_xlpm.sep," : ",CONCATENATE(O845,_xlpm.sep,P845))</f>
        <v>~oble~ : [oʊbl]</v>
      </c>
      <c r="B845" s="1">
        <f>_xlfn.LET(_xlpm.d,$G845,_xlpm.k,_xlfn.CONCAT(LEFT(TRIM(B$1),1),"*"),COUNTIF(_xlpm.d,_xlpm.k))</f>
        <v>0</v>
      </c>
      <c r="C845" s="1">
        <f>_xlfn.LET(_xlpm.d,$G845,_xlpm.k,_xlfn.CONCAT(LEFT(TRIM(C$1),1),"*"),COUNTIF(_xlpm.d,_xlpm.k))</f>
        <v>0</v>
      </c>
      <c r="D845" s="1">
        <f>_xlfn.LET(_xlpm.d,$G845,_xlpm.k,_xlfn.CONCAT(LEFT(TRIM(D$1),1),"*"),COUNTIF(_xlpm.d,_xlpm.k))</f>
        <v>0</v>
      </c>
      <c r="E845" s="1">
        <f>LOG(F845+1,10)</f>
        <v>0.47712125471966244</v>
      </c>
      <c r="F845" s="7">
        <v>2</v>
      </c>
      <c r="G845" s="9" t="s">
        <v>672</v>
      </c>
      <c r="H845" s="4">
        <f>F845/freq.sum.r6e</f>
        <v>1.5933715742511153E-4</v>
      </c>
      <c r="I845" s="1" t="str">
        <f>_xlfn.LET(_xlpm.sep,":",_xlpm.w,$G845,LEFT(_xlpm.w,FIND(_xlpm.sep,_xlpm.w)-1))</f>
        <v>oʊbl</v>
      </c>
      <c r="J845" s="1" t="str">
        <f>_xlfn.LET(_xlpm.sep,":",_xlpm.w,$G845,RIGHT(_xlpm.w,LEN(_xlpm.w)-FIND(_xlpm.sep,_xlpm.w)))</f>
        <v>oble</v>
      </c>
      <c r="K845" s="10">
        <f>_xlfn.LET(_xlpm.w,I845,LEN(_xlpm.w))</f>
        <v>4</v>
      </c>
      <c r="L845" s="10">
        <f>_xlfn.LET(_xlpm.w,J845,LEN(_xlpm.w))</f>
        <v>4</v>
      </c>
      <c r="M845" s="10">
        <f>_xlfn.LET(_xlpm.a,K845,_xlpm.b,L845,MAX(_xlpm.a,_xlpm.b))</f>
        <v>4</v>
      </c>
      <c r="N845" s="10">
        <f>_xlfn.LET(_xlpm.d,(K845,L845),MAX(_xlpm.d)-MIN(_xlpm.d))</f>
        <v>0</v>
      </c>
      <c r="O845" s="1" t="str">
        <f>_xlfn.LET(_xlpm.sep,":",_xlpm.w,$G845,_xlfn.CONCAT("~",RIGHT(_xlpm.w,LEN(_xlpm.w)-FIND(_xlpm.sep,_xlpm.w)),"~"))</f>
        <v>~oble~</v>
      </c>
      <c r="P845" s="1" t="str">
        <f>_xlfn.LET(_xlpm.sep,":",_xlpm.w,$G845,_xlfn.CONCAT("[",LEFT(_xlpm.w,FIND(_xlpm.sep,_xlpm.w)-1),"]"))</f>
        <v>[oʊbl]</v>
      </c>
      <c r="Q845" s="14" cm="1">
        <f t="array" ref="Q845">SUM(_xlfn._xlws.FILTER($H$2:$H$2302,_xlfn.MAP($O$2:$O$2302,_xlfn.LAMBDA(_xlpm.x,_xlpm.x=$O845))))</f>
        <v>1.5933715742511153E-4</v>
      </c>
      <c r="R845" s="14">
        <f>$H845/Q845</f>
        <v>1</v>
      </c>
      <c r="S845" s="14" cm="1">
        <f t="array" ref="S845">SUM(_xlfn._xlws.FILTER($H$2:$H$2302,_xlfn.MAP($P$2:$P$2302,_xlfn.LAMBDA(_xlpm.x,_xlpm.x=$P845))))</f>
        <v>1.5933715742511153E-4</v>
      </c>
      <c r="T845" s="14">
        <f>$H845/S845</f>
        <v>1</v>
      </c>
      <c r="U845" s="14">
        <f>_xlfn.LET(_xlpm.freq,F845,_xlpm.size,M845+1,_xlpm.F,V845,LOG(1+_xlpm.freq)*LOG(1+_xlpm.size)*_xlpm.F)</f>
        <v>0.37127250094471825</v>
      </c>
      <c r="V845" s="14">
        <f>_xlfn.LET(_xlpm.a,T845,_xlpm.b,R845,2*_xlpm.a*_xlpm.b/(_xlpm.a+_xlpm.b))</f>
        <v>1</v>
      </c>
      <c r="W845" s="14">
        <f>_xlfn.LET(_xlpm.p,R845,_xlpm.q,T845,LOG(_xlpm.p/_xlpm.q))</f>
        <v>0</v>
      </c>
      <c r="X845" s="2"/>
      <c r="AC845" s="2"/>
      <c r="AH845" s="2"/>
      <c r="AI845" s="2"/>
    </row>
    <row r="846" spans="1:35">
      <c r="A846" s="1" t="str">
        <f>_xlfn.LET(_xlpm.sep," : ",CONCATENATE(O846,_xlpm.sep,P846))</f>
        <v>~oebn~ : [oʊbn]</v>
      </c>
      <c r="B846" s="1">
        <f>_xlfn.LET(_xlpm.d,$G846,_xlpm.k,_xlfn.CONCAT(LEFT(TRIM(B$1),1),"*"),COUNTIF(_xlpm.d,_xlpm.k))</f>
        <v>0</v>
      </c>
      <c r="C846" s="1">
        <f>_xlfn.LET(_xlpm.d,$G846,_xlpm.k,_xlfn.CONCAT(LEFT(TRIM(C$1),1),"*"),COUNTIF(_xlpm.d,_xlpm.k))</f>
        <v>0</v>
      </c>
      <c r="D846" s="1">
        <f>_xlfn.LET(_xlpm.d,$G846,_xlpm.k,_xlfn.CONCAT(LEFT(TRIM(D$1),1),"*"),COUNTIF(_xlpm.d,_xlpm.k))</f>
        <v>0</v>
      </c>
      <c r="E846" s="1">
        <f>LOG(F846+1,10)</f>
        <v>0.30102999566398114</v>
      </c>
      <c r="F846" s="7">
        <v>1</v>
      </c>
      <c r="G846" s="9" t="s">
        <v>673</v>
      </c>
      <c r="H846" s="4">
        <f>F846/freq.sum.r6e</f>
        <v>7.9668578712555765E-5</v>
      </c>
      <c r="I846" s="1" t="str">
        <f>_xlfn.LET(_xlpm.sep,":",_xlpm.w,$G846,LEFT(_xlpm.w,FIND(_xlpm.sep,_xlpm.w)-1))</f>
        <v>oʊbn</v>
      </c>
      <c r="J846" s="1" t="str">
        <f>_xlfn.LET(_xlpm.sep,":",_xlpm.w,$G846,RIGHT(_xlpm.w,LEN(_xlpm.w)-FIND(_xlpm.sep,_xlpm.w)))</f>
        <v>oebn</v>
      </c>
      <c r="K846" s="10">
        <f>_xlfn.LET(_xlpm.w,I846,LEN(_xlpm.w))</f>
        <v>4</v>
      </c>
      <c r="L846" s="10">
        <f>_xlfn.LET(_xlpm.w,J846,LEN(_xlpm.w))</f>
        <v>4</v>
      </c>
      <c r="M846" s="10">
        <f>_xlfn.LET(_xlpm.a,K846,_xlpm.b,L846,MAX(_xlpm.a,_xlpm.b))</f>
        <v>4</v>
      </c>
      <c r="N846" s="10">
        <f>_xlfn.LET(_xlpm.d,(K846,L846),MAX(_xlpm.d)-MIN(_xlpm.d))</f>
        <v>0</v>
      </c>
      <c r="O846" s="1" t="str">
        <f>_xlfn.LET(_xlpm.sep,":",_xlpm.w,$G846,_xlfn.CONCAT("~",RIGHT(_xlpm.w,LEN(_xlpm.w)-FIND(_xlpm.sep,_xlpm.w)),"~"))</f>
        <v>~oebn~</v>
      </c>
      <c r="P846" s="1" t="str">
        <f>_xlfn.LET(_xlpm.sep,":",_xlpm.w,$G846,_xlfn.CONCAT("[",LEFT(_xlpm.w,FIND(_xlpm.sep,_xlpm.w)-1),"]"))</f>
        <v>[oʊbn]</v>
      </c>
      <c r="Q846" s="14" cm="1">
        <f t="array" ref="Q846">SUM(_xlfn._xlws.FILTER($H$2:$H$2302,_xlfn.MAP($O$2:$O$2302,_xlfn.LAMBDA(_xlpm.x,_xlpm.x=$O846))))</f>
        <v>7.9668578712555765E-5</v>
      </c>
      <c r="R846" s="14">
        <f>$H846/Q846</f>
        <v>1</v>
      </c>
      <c r="S846" s="14" cm="1">
        <f t="array" ref="S846">SUM(_xlfn._xlws.FILTER($H$2:$H$2302,_xlfn.MAP($P$2:$P$2302,_xlfn.LAMBDA(_xlpm.x,_xlpm.x=$P846))))</f>
        <v>7.9668578712555765E-5</v>
      </c>
      <c r="T846" s="14">
        <f>$H846/S846</f>
        <v>1</v>
      </c>
      <c r="U846" s="14">
        <f>_xlfn.LET(_xlpm.freq,F846,_xlpm.size,M846+1,_xlpm.F,V846,LOG(1+_xlpm.freq)*LOG(1+_xlpm.size)*_xlpm.F)</f>
        <v>0.2342468675289098</v>
      </c>
      <c r="V846" s="14">
        <f>_xlfn.LET(_xlpm.a,T846,_xlpm.b,R846,2*_xlpm.a*_xlpm.b/(_xlpm.a+_xlpm.b))</f>
        <v>1</v>
      </c>
      <c r="W846" s="14">
        <f>_xlfn.LET(_xlpm.p,R846,_xlpm.q,T846,LOG(_xlpm.p/_xlpm.q))</f>
        <v>0</v>
      </c>
      <c r="X846" s="2"/>
      <c r="AC846" s="2"/>
      <c r="AH846" s="2"/>
      <c r="AI846" s="2"/>
    </row>
    <row r="847" spans="1:35">
      <c r="A847" s="1" t="str">
        <f>_xlfn.LET(_xlpm.sep," : ",CONCATENATE(O847,_xlpm.sep,P847))</f>
        <v>~oaf~ : [oʊf]</v>
      </c>
      <c r="B847" s="1">
        <f>_xlfn.LET(_xlpm.d,$G847,_xlpm.k,_xlfn.CONCAT(LEFT(TRIM(B$1),1),"*"),COUNTIF(_xlpm.d,_xlpm.k))</f>
        <v>0</v>
      </c>
      <c r="C847" s="1">
        <f>_xlfn.LET(_xlpm.d,$G847,_xlpm.k,_xlfn.CONCAT(LEFT(TRIM(C$1),1),"*"),COUNTIF(_xlpm.d,_xlpm.k))</f>
        <v>0</v>
      </c>
      <c r="D847" s="1">
        <f>_xlfn.LET(_xlpm.d,$G847,_xlpm.k,_xlfn.CONCAT(LEFT(TRIM(D$1),1),"*"),COUNTIF(_xlpm.d,_xlpm.k))</f>
        <v>0</v>
      </c>
      <c r="E847" s="1">
        <f>LOG(F847+1,10)</f>
        <v>0.30102999566398114</v>
      </c>
      <c r="F847" s="7">
        <v>1</v>
      </c>
      <c r="G847" s="9" t="s">
        <v>680</v>
      </c>
      <c r="H847" s="4">
        <f>F847/freq.sum.r6e</f>
        <v>7.9668578712555765E-5</v>
      </c>
      <c r="I847" s="4" t="str">
        <f>_xlfn.LET(_xlpm.sep,":",_xlpm.w,$G847,LEFT(_xlpm.w,FIND(_xlpm.sep,_xlpm.w)-1))</f>
        <v>oʊf</v>
      </c>
      <c r="J847" s="4" t="str">
        <f>_xlfn.LET(_xlpm.sep,":",_xlpm.w,$G847,RIGHT(_xlpm.w,LEN(_xlpm.w)-FIND(_xlpm.sep,_xlpm.w)))</f>
        <v>oaf</v>
      </c>
      <c r="K847" s="10">
        <f>_xlfn.LET(_xlpm.w,I847,LEN(_xlpm.w))</f>
        <v>3</v>
      </c>
      <c r="L847" s="10">
        <f>_xlfn.LET(_xlpm.w,J847,LEN(_xlpm.w))</f>
        <v>3</v>
      </c>
      <c r="M847" s="10">
        <f>_xlfn.LET(_xlpm.a,K847,_xlpm.b,L847,MAX(_xlpm.a,_xlpm.b))</f>
        <v>3</v>
      </c>
      <c r="N847" s="10">
        <f>_xlfn.LET(_xlpm.d,(K847,L847),MAX(_xlpm.d)-MIN(_xlpm.d))</f>
        <v>0</v>
      </c>
      <c r="O847" s="1" t="str">
        <f>_xlfn.LET(_xlpm.sep,":",_xlpm.w,$G847,_xlfn.CONCAT("~",RIGHT(_xlpm.w,LEN(_xlpm.w)-FIND(_xlpm.sep,_xlpm.w)),"~"))</f>
        <v>~oaf~</v>
      </c>
      <c r="P847" s="1" t="str">
        <f>_xlfn.LET(_xlpm.sep,":",_xlpm.w,$G847,_xlfn.CONCAT("[",LEFT(_xlpm.w,FIND(_xlpm.sep,_xlpm.w)-1),"]"))</f>
        <v>[oʊf]</v>
      </c>
      <c r="Q847" s="14" cm="1">
        <f t="array" ref="Q847">SUM(_xlfn._xlws.FILTER($H$2:$H$2300,_xlfn.MAP($O$2:$O$2300,_xlfn.LAMBDA(_xlpm.x,_xlpm.x=$O847))))</f>
        <v>7.9668578712555765E-5</v>
      </c>
      <c r="R847" s="14">
        <f>$H847/Q847</f>
        <v>1</v>
      </c>
      <c r="S847" s="14" cm="1">
        <f t="array" ref="S847">SUM(_xlfn._xlws.FILTER($H$2:$H$2300,_xlfn.MAP($P$2:$P$2300,_xlfn.LAMBDA(_xlpm.x,_xlpm.x=$P847))))</f>
        <v>7.9668578712555765E-5</v>
      </c>
      <c r="T847" s="14">
        <f>$H847/S847</f>
        <v>1</v>
      </c>
      <c r="U847" s="14">
        <f>_xlfn.LET(_xlpm.freq,F847,_xlpm.size,M847+1,_xlpm.F,V847,LOG(1+_xlpm.freq)*LOG(1+_xlpm.size)*_xlpm.F)</f>
        <v>0.21041093737452468</v>
      </c>
      <c r="V847" s="14">
        <f>_xlfn.LET(_xlpm.a,T847,_xlpm.b,R847,2*_xlpm.a*_xlpm.b/(_xlpm.a+_xlpm.b))</f>
        <v>1</v>
      </c>
      <c r="W847" s="14">
        <f>_xlfn.LET(_xlpm.p,R847,_xlpm.q,T847,LOG(_xlpm.p/_xlpm.q))</f>
        <v>0</v>
      </c>
      <c r="X847" s="2"/>
      <c r="AC847" s="2"/>
      <c r="AH847" s="2"/>
      <c r="AI847" s="2"/>
    </row>
    <row r="848" spans="1:35">
      <c r="A848" s="1" t="str">
        <f>_xlfn.LET(_xlpm.sep," : ",CONCATENATE(O848,_xlpm.sep,P848))</f>
        <v>~olkst~ : [oʊkst]</v>
      </c>
      <c r="B848" s="1">
        <f>_xlfn.LET(_xlpm.d,$G848,_xlpm.k,_xlfn.CONCAT(LEFT(TRIM(B$1),1),"*"),COUNTIF(_xlpm.d,_xlpm.k))</f>
        <v>0</v>
      </c>
      <c r="C848" s="1">
        <f>_xlfn.LET(_xlpm.d,$G848,_xlpm.k,_xlfn.CONCAT(LEFT(TRIM(C$1),1),"*"),COUNTIF(_xlpm.d,_xlpm.k))</f>
        <v>0</v>
      </c>
      <c r="D848" s="1">
        <f>_xlfn.LET(_xlpm.d,$G848,_xlpm.k,_xlfn.CONCAT(LEFT(TRIM(D$1),1),"*"),COUNTIF(_xlpm.d,_xlpm.k))</f>
        <v>0</v>
      </c>
      <c r="E848" s="1">
        <f>LOG(F848+1,10)</f>
        <v>0.30102999566398114</v>
      </c>
      <c r="F848" s="7">
        <v>1</v>
      </c>
      <c r="G848" s="9" t="s">
        <v>686</v>
      </c>
      <c r="H848" s="4">
        <f>F848/freq.sum.r6e</f>
        <v>7.9668578712555765E-5</v>
      </c>
      <c r="I848" s="1" t="str">
        <f>_xlfn.LET(_xlpm.sep,":",_xlpm.w,$G848,LEFT(_xlpm.w,FIND(_xlpm.sep,_xlpm.w)-1))</f>
        <v>oʊkst</v>
      </c>
      <c r="J848" s="1" t="str">
        <f>_xlfn.LET(_xlpm.sep,":",_xlpm.w,$G848,RIGHT(_xlpm.w,LEN(_xlpm.w)-FIND(_xlpm.sep,_xlpm.w)))</f>
        <v>olkst</v>
      </c>
      <c r="K848" s="10">
        <f>_xlfn.LET(_xlpm.w,I848,LEN(_xlpm.w))</f>
        <v>5</v>
      </c>
      <c r="L848" s="10">
        <f>_xlfn.LET(_xlpm.w,J848,LEN(_xlpm.w))</f>
        <v>5</v>
      </c>
      <c r="M848" s="10">
        <f>_xlfn.LET(_xlpm.a,K848,_xlpm.b,L848,MAX(_xlpm.a,_xlpm.b))</f>
        <v>5</v>
      </c>
      <c r="N848" s="10">
        <f>_xlfn.LET(_xlpm.d,(K848,L848),MAX(_xlpm.d)-MIN(_xlpm.d))</f>
        <v>0</v>
      </c>
      <c r="O848" s="1" t="str">
        <f>_xlfn.LET(_xlpm.sep,":",_xlpm.w,$G848,_xlfn.CONCAT("~",RIGHT(_xlpm.w,LEN(_xlpm.w)-FIND(_xlpm.sep,_xlpm.w)),"~"))</f>
        <v>~olkst~</v>
      </c>
      <c r="P848" s="1" t="str">
        <f>_xlfn.LET(_xlpm.sep,":",_xlpm.w,$G848,_xlfn.CONCAT("[",LEFT(_xlpm.w,FIND(_xlpm.sep,_xlpm.w)-1),"]"))</f>
        <v>[oʊkst]</v>
      </c>
      <c r="Q848" s="14" cm="1">
        <f t="array" ref="Q848">SUM(_xlfn._xlws.FILTER($H$2:$H$2300,_xlfn.MAP($O$2:$O$2300,_xlfn.LAMBDA(_xlpm.x,_xlpm.x=$O848))))</f>
        <v>7.9668578712555765E-5</v>
      </c>
      <c r="R848" s="14">
        <f>$H848/Q848</f>
        <v>1</v>
      </c>
      <c r="S848" s="14" cm="1">
        <f t="array" ref="S848">SUM(_xlfn._xlws.FILTER($H$2:$H$2300,_xlfn.MAP($P$2:$P$2300,_xlfn.LAMBDA(_xlpm.x,_xlpm.x=$P848))))</f>
        <v>7.9668578712555765E-5</v>
      </c>
      <c r="T848" s="14">
        <f>$H848/S848</f>
        <v>1</v>
      </c>
      <c r="U848" s="14">
        <f>_xlfn.LET(_xlpm.freq,F848,_xlpm.size,M848+1,_xlpm.F,V848,LOG(1+_xlpm.freq)*LOG(1+_xlpm.size)*_xlpm.F)</f>
        <v>0.25439985932113074</v>
      </c>
      <c r="V848" s="14">
        <f>_xlfn.LET(_xlpm.a,T848,_xlpm.b,R848,2*_xlpm.a*_xlpm.b/(_xlpm.a+_xlpm.b))</f>
        <v>1</v>
      </c>
      <c r="W848" s="14">
        <f>_xlfn.LET(_xlpm.p,R848,_xlpm.q,T848,LOG(_xlpm.p/_xlpm.q))</f>
        <v>0</v>
      </c>
      <c r="X848" s="2"/>
      <c r="AC848" s="2"/>
      <c r="AH848" s="2"/>
      <c r="AI848" s="2"/>
    </row>
    <row r="849" spans="1:35">
      <c r="A849" s="1" t="str">
        <f>_xlfn.LET(_xlpm.sep," : ",CONCATENATE(O849,_xlpm.sep,P849))</f>
        <v>~oked~ : [oʊkt]</v>
      </c>
      <c r="B849" s="1">
        <f>_xlfn.LET(_xlpm.d,$G849,_xlpm.k,_xlfn.CONCAT(LEFT(TRIM(B$1),1),"*"),COUNTIF(_xlpm.d,_xlpm.k))</f>
        <v>0</v>
      </c>
      <c r="C849" s="1">
        <f>_xlfn.LET(_xlpm.d,$G849,_xlpm.k,_xlfn.CONCAT(LEFT(TRIM(C$1),1),"*"),COUNTIF(_xlpm.d,_xlpm.k))</f>
        <v>0</v>
      </c>
      <c r="D849" s="1">
        <f>_xlfn.LET(_xlpm.d,$G849,_xlpm.k,_xlfn.CONCAT(LEFT(TRIM(D$1),1),"*"),COUNTIF(_xlpm.d,_xlpm.k))</f>
        <v>0</v>
      </c>
      <c r="E849" s="1">
        <f>LOG(F849+1,10)</f>
        <v>0.47712125471966244</v>
      </c>
      <c r="F849" s="7">
        <v>2</v>
      </c>
      <c r="G849" s="9" t="s">
        <v>687</v>
      </c>
      <c r="H849" s="4">
        <f>F849/freq.sum.r6e</f>
        <v>1.5933715742511153E-4</v>
      </c>
      <c r="I849" s="1" t="str">
        <f>_xlfn.LET(_xlpm.sep,":",_xlpm.w,$G849,LEFT(_xlpm.w,FIND(_xlpm.sep,_xlpm.w)-1))</f>
        <v>oʊkt</v>
      </c>
      <c r="J849" s="1" t="str">
        <f>_xlfn.LET(_xlpm.sep,":",_xlpm.w,$G849,RIGHT(_xlpm.w,LEN(_xlpm.w)-FIND(_xlpm.sep,_xlpm.w)))</f>
        <v>oked</v>
      </c>
      <c r="K849" s="10">
        <f>_xlfn.LET(_xlpm.w,I849,LEN(_xlpm.w))</f>
        <v>4</v>
      </c>
      <c r="L849" s="10">
        <f>_xlfn.LET(_xlpm.w,J849,LEN(_xlpm.w))</f>
        <v>4</v>
      </c>
      <c r="M849" s="10">
        <f>_xlfn.LET(_xlpm.a,K849,_xlpm.b,L849,MAX(_xlpm.a,_xlpm.b))</f>
        <v>4</v>
      </c>
      <c r="N849" s="10">
        <f>_xlfn.LET(_xlpm.d,(K849,L849),MAX(_xlpm.d)-MIN(_xlpm.d))</f>
        <v>0</v>
      </c>
      <c r="O849" s="1" t="str">
        <f>_xlfn.LET(_xlpm.sep,":",_xlpm.w,$G849,_xlfn.CONCAT("~",RIGHT(_xlpm.w,LEN(_xlpm.w)-FIND(_xlpm.sep,_xlpm.w)),"~"))</f>
        <v>~oked~</v>
      </c>
      <c r="P849" s="1" t="str">
        <f>_xlfn.LET(_xlpm.sep,":",_xlpm.w,$G849,_xlfn.CONCAT("[",LEFT(_xlpm.w,FIND(_xlpm.sep,_xlpm.w)-1),"]"))</f>
        <v>[oʊkt]</v>
      </c>
      <c r="Q849" s="14" cm="1">
        <f t="array" ref="Q849">SUM(_xlfn._xlws.FILTER($H$2:$H$2302,_xlfn.MAP($O$2:$O$2302,_xlfn.LAMBDA(_xlpm.x,_xlpm.x=$O849))))</f>
        <v>1.5933715742511153E-4</v>
      </c>
      <c r="R849" s="14">
        <f>$H849/Q849</f>
        <v>1</v>
      </c>
      <c r="S849" s="14" cm="1">
        <f t="array" ref="S849">SUM(_xlfn._xlws.FILTER($H$2:$H$2302,_xlfn.MAP($P$2:$P$2302,_xlfn.LAMBDA(_xlpm.x,_xlpm.x=$P849))))</f>
        <v>1.5933715742511153E-4</v>
      </c>
      <c r="T849" s="14">
        <f>$H849/S849</f>
        <v>1</v>
      </c>
      <c r="U849" s="14">
        <f>_xlfn.LET(_xlpm.freq,F849,_xlpm.size,M849+1,_xlpm.F,V849,LOG(1+_xlpm.freq)*LOG(1+_xlpm.size)*_xlpm.F)</f>
        <v>0.37127250094471825</v>
      </c>
      <c r="V849" s="14">
        <f>_xlfn.LET(_xlpm.a,T849,_xlpm.b,R849,2*_xlpm.a*_xlpm.b/(_xlpm.a+_xlpm.b))</f>
        <v>1</v>
      </c>
      <c r="W849" s="14">
        <f>_xlfn.LET(_xlpm.p,R849,_xlpm.q,T849,LOG(_xlpm.p/_xlpm.q))</f>
        <v>0</v>
      </c>
      <c r="X849" s="2"/>
      <c r="AC849" s="2"/>
      <c r="AH849" s="2"/>
      <c r="AI849" s="2"/>
    </row>
    <row r="850" spans="1:35">
      <c r="A850" s="1" t="str">
        <f>_xlfn.LET(_xlpm.sep," : ",CONCATENATE(O850,_xlpm.sep,P850))</f>
        <v>~old~ : [oʊld]</v>
      </c>
      <c r="B850" s="1">
        <f>_xlfn.LET(_xlpm.d,$G850,_xlpm.k,_xlfn.CONCAT(LEFT(TRIM(B$1),1),"*"),COUNTIF(_xlpm.d,_xlpm.k))</f>
        <v>0</v>
      </c>
      <c r="C850" s="1">
        <f>_xlfn.LET(_xlpm.d,$G850,_xlpm.k,_xlfn.CONCAT(LEFT(TRIM(C$1),1),"*"),COUNTIF(_xlpm.d,_xlpm.k))</f>
        <v>0</v>
      </c>
      <c r="D850" s="1">
        <f>_xlfn.LET(_xlpm.d,$G850,_xlpm.k,_xlfn.CONCAT(LEFT(TRIM(D$1),1),"*"),COUNTIF(_xlpm.d,_xlpm.k))</f>
        <v>0</v>
      </c>
      <c r="E850" s="1">
        <f>LOG(F850+1,10)</f>
        <v>1.0791812460476247</v>
      </c>
      <c r="F850" s="7">
        <v>11</v>
      </c>
      <c r="G850" s="9" t="s">
        <v>694</v>
      </c>
      <c r="H850" s="4">
        <f>F850/freq.sum.r6e</f>
        <v>8.7635436583811347E-4</v>
      </c>
      <c r="I850" s="1" t="str">
        <f>_xlfn.LET(_xlpm.sep,":",_xlpm.w,$G850,LEFT(_xlpm.w,FIND(_xlpm.sep,_xlpm.w)-1))</f>
        <v>oʊld</v>
      </c>
      <c r="J850" s="1" t="str">
        <f>_xlfn.LET(_xlpm.sep,":",_xlpm.w,$G850,RIGHT(_xlpm.w,LEN(_xlpm.w)-FIND(_xlpm.sep,_xlpm.w)))</f>
        <v>old</v>
      </c>
      <c r="K850" s="10">
        <f>_xlfn.LET(_xlpm.w,I850,LEN(_xlpm.w))</f>
        <v>4</v>
      </c>
      <c r="L850" s="10">
        <f>_xlfn.LET(_xlpm.w,J850,LEN(_xlpm.w))</f>
        <v>3</v>
      </c>
      <c r="M850" s="10">
        <f>_xlfn.LET(_xlpm.a,K850,_xlpm.b,L850,MAX(_xlpm.a,_xlpm.b))</f>
        <v>4</v>
      </c>
      <c r="N850" s="10">
        <f>_xlfn.LET(_xlpm.d,(K850,L850),MAX(_xlpm.d)-MIN(_xlpm.d))</f>
        <v>1</v>
      </c>
      <c r="O850" s="1" t="str">
        <f>_xlfn.LET(_xlpm.sep,":",_xlpm.w,$G850,_xlfn.CONCAT("~",RIGHT(_xlpm.w,LEN(_xlpm.w)-FIND(_xlpm.sep,_xlpm.w)),"~"))</f>
        <v>~old~</v>
      </c>
      <c r="P850" s="1" t="str">
        <f>_xlfn.LET(_xlpm.sep,":",_xlpm.w,$G850,_xlfn.CONCAT("[",LEFT(_xlpm.w,FIND(_xlpm.sep,_xlpm.w)-1),"]"))</f>
        <v>[oʊld]</v>
      </c>
      <c r="Q850" s="14" cm="1">
        <f t="array" ref="Q850">SUM(_xlfn._xlws.FILTER($H$2:$H$2302,_xlfn.MAP($O$2:$O$2302,_xlfn.LAMBDA(_xlpm.x,_xlpm.x=$O850))))</f>
        <v>9.5602294455066918E-4</v>
      </c>
      <c r="R850" s="14">
        <f>$H850/Q850</f>
        <v>0.91666666666666674</v>
      </c>
      <c r="S850" s="14" cm="1">
        <f t="array" ref="S850">SUM(_xlfn._xlws.FILTER($H$2:$H$2302,_xlfn.MAP($P$2:$P$2302,_xlfn.LAMBDA(_xlpm.x,_xlpm.x=$P850))))</f>
        <v>9.5602294455066918E-4</v>
      </c>
      <c r="T850" s="14">
        <f>$H850/S850</f>
        <v>0.91666666666666674</v>
      </c>
      <c r="U850" s="14">
        <f>_xlfn.LET(_xlpm.freq,F850,_xlpm.size,M850+1,_xlpm.F,V850,LOG(1+_xlpm.freq)*LOG(1+_xlpm.size)*_xlpm.F)</f>
        <v>0.76978571633565973</v>
      </c>
      <c r="V850" s="14">
        <f>_xlfn.LET(_xlpm.a,T850,_xlpm.b,R850,2*_xlpm.a*_xlpm.b/(_xlpm.a+_xlpm.b))</f>
        <v>0.91666666666666674</v>
      </c>
      <c r="W850" s="14">
        <f>_xlfn.LET(_xlpm.p,R850,_xlpm.q,T850,LOG(_xlpm.p/_xlpm.q))</f>
        <v>0</v>
      </c>
      <c r="X850" s="2"/>
      <c r="AC850" s="2"/>
      <c r="AH850" s="2"/>
      <c r="AI850" s="2"/>
    </row>
    <row r="851" spans="1:35">
      <c r="A851" s="1" t="str">
        <f>_xlfn.LET(_xlpm.sep," : ",CONCATENATE(O851,_xlpm.sep,P851))</f>
        <v>~oans~ : [oʊnz]</v>
      </c>
      <c r="B851" s="1">
        <f>_xlfn.LET(_xlpm.d,$G851,_xlpm.k,_xlfn.CONCAT(LEFT(TRIM(B$1),1),"*"),COUNTIF(_xlpm.d,_xlpm.k))</f>
        <v>0</v>
      </c>
      <c r="C851" s="1">
        <f>_xlfn.LET(_xlpm.d,$G851,_xlpm.k,_xlfn.CONCAT(LEFT(TRIM(C$1),1),"*"),COUNTIF(_xlpm.d,_xlpm.k))</f>
        <v>0</v>
      </c>
      <c r="D851" s="1">
        <f>_xlfn.LET(_xlpm.d,$G851,_xlpm.k,_xlfn.CONCAT(LEFT(TRIM(D$1),1),"*"),COUNTIF(_xlpm.d,_xlpm.k))</f>
        <v>0</v>
      </c>
      <c r="E851" s="1">
        <f>LOG(F851+1,10)</f>
        <v>0.30102999566398114</v>
      </c>
      <c r="F851" s="7">
        <v>1</v>
      </c>
      <c r="G851" s="9" t="s">
        <v>710</v>
      </c>
      <c r="H851" s="4">
        <f>F851/freq.sum.r6e</f>
        <v>7.9668578712555765E-5</v>
      </c>
      <c r="I851" s="1" t="str">
        <f>_xlfn.LET(_xlpm.sep,":",_xlpm.w,$G851,LEFT(_xlpm.w,FIND(_xlpm.sep,_xlpm.w)-1))</f>
        <v>oʊnz</v>
      </c>
      <c r="J851" s="1" t="str">
        <f>_xlfn.LET(_xlpm.sep,":",_xlpm.w,$G851,RIGHT(_xlpm.w,LEN(_xlpm.w)-FIND(_xlpm.sep,_xlpm.w)))</f>
        <v>oans</v>
      </c>
      <c r="K851" s="10">
        <f>_xlfn.LET(_xlpm.w,I851,LEN(_xlpm.w))</f>
        <v>4</v>
      </c>
      <c r="L851" s="10">
        <f>_xlfn.LET(_xlpm.w,J851,LEN(_xlpm.w))</f>
        <v>4</v>
      </c>
      <c r="M851" s="10">
        <f>_xlfn.LET(_xlpm.a,K851,_xlpm.b,L851,MAX(_xlpm.a,_xlpm.b))</f>
        <v>4</v>
      </c>
      <c r="N851" s="10">
        <f>_xlfn.LET(_xlpm.d,(K851,L851),MAX(_xlpm.d)-MIN(_xlpm.d))</f>
        <v>0</v>
      </c>
      <c r="O851" s="1" t="str">
        <f>_xlfn.LET(_xlpm.sep,":",_xlpm.w,$G851,_xlfn.CONCAT("~",RIGHT(_xlpm.w,LEN(_xlpm.w)-FIND(_xlpm.sep,_xlpm.w)),"~"))</f>
        <v>~oans~</v>
      </c>
      <c r="P851" s="1" t="str">
        <f>_xlfn.LET(_xlpm.sep,":",_xlpm.w,$G851,_xlfn.CONCAT("[",LEFT(_xlpm.w,FIND(_xlpm.sep,_xlpm.w)-1),"]"))</f>
        <v>[oʊnz]</v>
      </c>
      <c r="Q851" s="14" cm="1">
        <f t="array" ref="Q851">SUM(_xlfn._xlws.FILTER($H$2:$H$2302,_xlfn.MAP($O$2:$O$2302,_xlfn.LAMBDA(_xlpm.x,_xlpm.x=$O851))))</f>
        <v>7.9668578712555765E-5</v>
      </c>
      <c r="R851" s="14">
        <f>$H851/Q851</f>
        <v>1</v>
      </c>
      <c r="S851" s="14" cm="1">
        <f t="array" ref="S851">SUM(_xlfn._xlws.FILTER($H$2:$H$2302,_xlfn.MAP($P$2:$P$2302,_xlfn.LAMBDA(_xlpm.x,_xlpm.x=$P851))))</f>
        <v>7.9668578712555765E-5</v>
      </c>
      <c r="T851" s="14">
        <f>$H851/S851</f>
        <v>1</v>
      </c>
      <c r="U851" s="14">
        <f>_xlfn.LET(_xlpm.freq,F851,_xlpm.size,M851+1,_xlpm.F,V851,LOG(1+_xlpm.freq)*LOG(1+_xlpm.size)*_xlpm.F)</f>
        <v>0.2342468675289098</v>
      </c>
      <c r="V851" s="14">
        <f>_xlfn.LET(_xlpm.a,T851,_xlpm.b,R851,2*_xlpm.a*_xlpm.b/(_xlpm.a+_xlpm.b))</f>
        <v>1</v>
      </c>
      <c r="W851" s="14">
        <f>_xlfn.LET(_xlpm.p,R851,_xlpm.q,T851,LOG(_xlpm.p/_xlpm.q))</f>
        <v>0</v>
      </c>
      <c r="X851" s="2"/>
      <c r="AC851" s="2"/>
      <c r="AH851" s="2"/>
      <c r="AI851" s="2"/>
    </row>
    <row r="852" spans="1:35">
      <c r="A852" s="1" t="str">
        <f>_xlfn.LET(_xlpm.sep," : ",CONCATENATE(O852,_xlpm.sep,P852))</f>
        <v>~ope~ : [oʊp]</v>
      </c>
      <c r="B852" s="1">
        <f>_xlfn.LET(_xlpm.d,$G852,_xlpm.k,_xlfn.CONCAT(LEFT(TRIM(B$1),1),"*"),COUNTIF(_xlpm.d,_xlpm.k))</f>
        <v>0</v>
      </c>
      <c r="C852" s="1">
        <f>_xlfn.LET(_xlpm.d,$G852,_xlpm.k,_xlfn.CONCAT(LEFT(TRIM(C$1),1),"*"),COUNTIF(_xlpm.d,_xlpm.k))</f>
        <v>0</v>
      </c>
      <c r="D852" s="1">
        <f>_xlfn.LET(_xlpm.d,$G852,_xlpm.k,_xlfn.CONCAT(LEFT(TRIM(D$1),1),"*"),COUNTIF(_xlpm.d,_xlpm.k))</f>
        <v>0</v>
      </c>
      <c r="E852" s="1">
        <f>LOG(F852+1,10)</f>
        <v>0.77815125038364352</v>
      </c>
      <c r="F852" s="7">
        <v>5</v>
      </c>
      <c r="G852" s="9" t="s">
        <v>712</v>
      </c>
      <c r="H852" s="4">
        <f>F852/freq.sum.r6e</f>
        <v>3.9834289356277883E-4</v>
      </c>
      <c r="I852" s="1" t="str">
        <f>_xlfn.LET(_xlpm.sep,":",_xlpm.w,$G852,LEFT(_xlpm.w,FIND(_xlpm.sep,_xlpm.w)-1))</f>
        <v>oʊp</v>
      </c>
      <c r="J852" s="1" t="str">
        <f>_xlfn.LET(_xlpm.sep,":",_xlpm.w,$G852,RIGHT(_xlpm.w,LEN(_xlpm.w)-FIND(_xlpm.sep,_xlpm.w)))</f>
        <v>ope</v>
      </c>
      <c r="K852" s="10">
        <f>_xlfn.LET(_xlpm.w,I852,LEN(_xlpm.w))</f>
        <v>3</v>
      </c>
      <c r="L852" s="10">
        <f>_xlfn.LET(_xlpm.w,J852,LEN(_xlpm.w))</f>
        <v>3</v>
      </c>
      <c r="M852" s="10">
        <f>_xlfn.LET(_xlpm.a,K852,_xlpm.b,L852,MAX(_xlpm.a,_xlpm.b))</f>
        <v>3</v>
      </c>
      <c r="N852" s="10">
        <f>_xlfn.LET(_xlpm.d,(K852,L852),MAX(_xlpm.d)-MIN(_xlpm.d))</f>
        <v>0</v>
      </c>
      <c r="O852" s="1" t="str">
        <f>_xlfn.LET(_xlpm.sep,":",_xlpm.w,$G852,_xlfn.CONCAT("~",RIGHT(_xlpm.w,LEN(_xlpm.w)-FIND(_xlpm.sep,_xlpm.w)),"~"))</f>
        <v>~ope~</v>
      </c>
      <c r="P852" s="1" t="str">
        <f>_xlfn.LET(_xlpm.sep,":",_xlpm.w,$G852,_xlfn.CONCAT("[",LEFT(_xlpm.w,FIND(_xlpm.sep,_xlpm.w)-1),"]"))</f>
        <v>[oʊp]</v>
      </c>
      <c r="Q852" s="14" cm="1">
        <f t="array" ref="Q852">SUM(_xlfn._xlws.FILTER($H$2:$H$2302,_xlfn.MAP($O$2:$O$2302,_xlfn.LAMBDA(_xlpm.x,_xlpm.x=$O852))))</f>
        <v>4.7801147227533459E-4</v>
      </c>
      <c r="R852" s="14">
        <f>$H852/Q852</f>
        <v>0.83333333333333337</v>
      </c>
      <c r="S852" s="14" cm="1">
        <f t="array" ref="S852">SUM(_xlfn._xlws.FILTER($H$2:$H$2302,_xlfn.MAP($P$2:$P$2302,_xlfn.LAMBDA(_xlpm.x,_xlpm.x=$P852))))</f>
        <v>4.7801147227533459E-4</v>
      </c>
      <c r="T852" s="14">
        <f>$H852/S852</f>
        <v>0.83333333333333337</v>
      </c>
      <c r="U852" s="14">
        <f>_xlfn.LET(_xlpm.freq,F852,_xlpm.size,M852+1,_xlpm.F,V852,LOG(1+_xlpm.freq)*LOG(1+_xlpm.size)*_xlpm.F)</f>
        <v>0.45325365237894488</v>
      </c>
      <c r="V852" s="14">
        <f>_xlfn.LET(_xlpm.a,T852,_xlpm.b,R852,2*_xlpm.a*_xlpm.b/(_xlpm.a+_xlpm.b))</f>
        <v>0.83333333333333337</v>
      </c>
      <c r="W852" s="14">
        <f>_xlfn.LET(_xlpm.p,R852,_xlpm.q,T852,LOG(_xlpm.p/_xlpm.q))</f>
        <v>0</v>
      </c>
      <c r="X852" s="2"/>
      <c r="AC852" s="2"/>
      <c r="AH852" s="2"/>
      <c r="AI852" s="2"/>
    </row>
    <row r="853" spans="1:35">
      <c r="A853" s="1" t="str">
        <f>_xlfn.LET(_xlpm.sep," : ",CONCATENATE(O853,_xlpm.sep,P853))</f>
        <v>~opef~ : [oʊpf]</v>
      </c>
      <c r="B853" s="1">
        <f>_xlfn.LET(_xlpm.d,$G853,_xlpm.k,_xlfn.CONCAT(LEFT(TRIM(B$1),1),"*"),COUNTIF(_xlpm.d,_xlpm.k))</f>
        <v>0</v>
      </c>
      <c r="C853" s="1">
        <f>_xlfn.LET(_xlpm.d,$G853,_xlpm.k,_xlfn.CONCAT(LEFT(TRIM(C$1),1),"*"),COUNTIF(_xlpm.d,_xlpm.k))</f>
        <v>0</v>
      </c>
      <c r="D853" s="1">
        <f>_xlfn.LET(_xlpm.d,$G853,_xlpm.k,_xlfn.CONCAT(LEFT(TRIM(D$1),1),"*"),COUNTIF(_xlpm.d,_xlpm.k))</f>
        <v>0</v>
      </c>
      <c r="E853" s="1">
        <f>LOG(F853+1,10)</f>
        <v>0.30102999566398114</v>
      </c>
      <c r="F853" s="7">
        <v>1</v>
      </c>
      <c r="G853" s="9" t="s">
        <v>713</v>
      </c>
      <c r="H853" s="4">
        <f>F853/freq.sum.r6e</f>
        <v>7.9668578712555765E-5</v>
      </c>
      <c r="I853" s="4" t="str">
        <f>_xlfn.LET(_xlpm.sep,":",_xlpm.w,$G853,LEFT(_xlpm.w,FIND(_xlpm.sep,_xlpm.w)-1))</f>
        <v>oʊpf</v>
      </c>
      <c r="J853" s="4" t="str">
        <f>_xlfn.LET(_xlpm.sep,":",_xlpm.w,$G853,RIGHT(_xlpm.w,LEN(_xlpm.w)-FIND(_xlpm.sep,_xlpm.w)))</f>
        <v>opef</v>
      </c>
      <c r="K853" s="10">
        <f>_xlfn.LET(_xlpm.w,I853,LEN(_xlpm.w))</f>
        <v>4</v>
      </c>
      <c r="L853" s="10">
        <f>_xlfn.LET(_xlpm.w,J853,LEN(_xlpm.w))</f>
        <v>4</v>
      </c>
      <c r="M853" s="10">
        <f>_xlfn.LET(_xlpm.a,K853,_xlpm.b,L853,MAX(_xlpm.a,_xlpm.b))</f>
        <v>4</v>
      </c>
      <c r="N853" s="10">
        <f>_xlfn.LET(_xlpm.d,(K853,L853),MAX(_xlpm.d)-MIN(_xlpm.d))</f>
        <v>0</v>
      </c>
      <c r="O853" s="1" t="str">
        <f>_xlfn.LET(_xlpm.sep,":",_xlpm.w,$G853,_xlfn.CONCAT("~",RIGHT(_xlpm.w,LEN(_xlpm.w)-FIND(_xlpm.sep,_xlpm.w)),"~"))</f>
        <v>~opef~</v>
      </c>
      <c r="P853" s="1" t="str">
        <f>_xlfn.LET(_xlpm.sep,":",_xlpm.w,$G853,_xlfn.CONCAT("[",LEFT(_xlpm.w,FIND(_xlpm.sep,_xlpm.w)-1),"]"))</f>
        <v>[oʊpf]</v>
      </c>
      <c r="Q853" s="14" cm="1">
        <f t="array" ref="Q853">SUM(_xlfn._xlws.FILTER($H$2:$H$2300,_xlfn.MAP($O$2:$O$2300,_xlfn.LAMBDA(_xlpm.x,_xlpm.x=$O853))))</f>
        <v>7.9668578712555765E-5</v>
      </c>
      <c r="R853" s="14">
        <f>$H853/Q853</f>
        <v>1</v>
      </c>
      <c r="S853" s="14" cm="1">
        <f t="array" ref="S853">SUM(_xlfn._xlws.FILTER($H$2:$H$2300,_xlfn.MAP($P$2:$P$2300,_xlfn.LAMBDA(_xlpm.x,_xlpm.x=$P853))))</f>
        <v>7.9668578712555765E-5</v>
      </c>
      <c r="T853" s="14">
        <f>$H853/S853</f>
        <v>1</v>
      </c>
      <c r="U853" s="14">
        <f>_xlfn.LET(_xlpm.freq,F853,_xlpm.size,M853+1,_xlpm.F,V853,LOG(1+_xlpm.freq)*LOG(1+_xlpm.size)*_xlpm.F)</f>
        <v>0.2342468675289098</v>
      </c>
      <c r="V853" s="14">
        <f>_xlfn.LET(_xlpm.a,T853,_xlpm.b,R853,2*_xlpm.a*_xlpm.b/(_xlpm.a+_xlpm.b))</f>
        <v>1</v>
      </c>
      <c r="W853" s="14">
        <f>_xlfn.LET(_xlpm.p,R853,_xlpm.q,T853,LOG(_xlpm.p/_xlpm.q))</f>
        <v>0</v>
      </c>
      <c r="X853" s="2"/>
      <c r="AC853" s="2"/>
      <c r="AH853" s="2"/>
      <c r="AI853" s="2"/>
    </row>
    <row r="854" spans="1:35">
      <c r="A854" s="1" t="str">
        <f>_xlfn.LET(_xlpm.sep," : ",CONCATENATE(O854,_xlpm.sep,P854))</f>
        <v>~open~ : [oʊpn]</v>
      </c>
      <c r="B854" s="1">
        <f>_xlfn.LET(_xlpm.d,$G854,_xlpm.k,_xlfn.CONCAT(LEFT(TRIM(B$1),1),"*"),COUNTIF(_xlpm.d,_xlpm.k))</f>
        <v>0</v>
      </c>
      <c r="C854" s="1">
        <f>_xlfn.LET(_xlpm.d,$G854,_xlpm.k,_xlfn.CONCAT(LEFT(TRIM(C$1),1),"*"),COUNTIF(_xlpm.d,_xlpm.k))</f>
        <v>0</v>
      </c>
      <c r="D854" s="1">
        <f>_xlfn.LET(_xlpm.d,$G854,_xlpm.k,_xlfn.CONCAT(LEFT(TRIM(D$1),1),"*"),COUNTIF(_xlpm.d,_xlpm.k))</f>
        <v>0</v>
      </c>
      <c r="E854" s="1">
        <f>LOG(F854+1,10)</f>
        <v>0.30102999566398114</v>
      </c>
      <c r="F854" s="7">
        <v>1</v>
      </c>
      <c r="G854" s="9" t="s">
        <v>716</v>
      </c>
      <c r="H854" s="4">
        <f>F854/freq.sum.r6e</f>
        <v>7.9668578712555765E-5</v>
      </c>
      <c r="I854" s="4" t="str">
        <f>_xlfn.LET(_xlpm.sep,":",_xlpm.w,$G854,LEFT(_xlpm.w,FIND(_xlpm.sep,_xlpm.w)-1))</f>
        <v>oʊpn</v>
      </c>
      <c r="J854" s="4" t="str">
        <f>_xlfn.LET(_xlpm.sep,":",_xlpm.w,$G854,RIGHT(_xlpm.w,LEN(_xlpm.w)-FIND(_xlpm.sep,_xlpm.w)))</f>
        <v>open</v>
      </c>
      <c r="K854" s="10">
        <f>_xlfn.LET(_xlpm.w,I854,LEN(_xlpm.w))</f>
        <v>4</v>
      </c>
      <c r="L854" s="10">
        <f>_xlfn.LET(_xlpm.w,J854,LEN(_xlpm.w))</f>
        <v>4</v>
      </c>
      <c r="M854" s="10">
        <f>_xlfn.LET(_xlpm.a,K854,_xlpm.b,L854,MAX(_xlpm.a,_xlpm.b))</f>
        <v>4</v>
      </c>
      <c r="N854" s="10">
        <f>_xlfn.LET(_xlpm.d,(K854,L854),MAX(_xlpm.d)-MIN(_xlpm.d))</f>
        <v>0</v>
      </c>
      <c r="O854" s="1" t="str">
        <f>_xlfn.LET(_xlpm.sep,":",_xlpm.w,$G854,_xlfn.CONCAT("~",RIGHT(_xlpm.w,LEN(_xlpm.w)-FIND(_xlpm.sep,_xlpm.w)),"~"))</f>
        <v>~open~</v>
      </c>
      <c r="P854" s="1" t="str">
        <f>_xlfn.LET(_xlpm.sep,":",_xlpm.w,$G854,_xlfn.CONCAT("[",LEFT(_xlpm.w,FIND(_xlpm.sep,_xlpm.w)-1),"]"))</f>
        <v>[oʊpn]</v>
      </c>
      <c r="Q854" s="14" cm="1">
        <f t="array" ref="Q854">SUM(_xlfn._xlws.FILTER($H$2:$H$2300,_xlfn.MAP($O$2:$O$2300,_xlfn.LAMBDA(_xlpm.x,_xlpm.x=$O854))))</f>
        <v>7.9668578712555765E-5</v>
      </c>
      <c r="R854" s="14">
        <f>$H854/Q854</f>
        <v>1</v>
      </c>
      <c r="S854" s="14" cm="1">
        <f t="array" ref="S854">SUM(_xlfn._xlws.FILTER($H$2:$H$2300,_xlfn.MAP($P$2:$P$2300,_xlfn.LAMBDA(_xlpm.x,_xlpm.x=$P854))))</f>
        <v>7.9668578712555765E-5</v>
      </c>
      <c r="T854" s="14">
        <f>$H854/S854</f>
        <v>1</v>
      </c>
      <c r="U854" s="14">
        <f>_xlfn.LET(_xlpm.freq,F854,_xlpm.size,M854+1,_xlpm.F,V854,LOG(1+_xlpm.freq)*LOG(1+_xlpm.size)*_xlpm.F)</f>
        <v>0.2342468675289098</v>
      </c>
      <c r="V854" s="14">
        <f>_xlfn.LET(_xlpm.a,T854,_xlpm.b,R854,2*_xlpm.a*_xlpm.b/(_xlpm.a+_xlpm.b))</f>
        <v>1</v>
      </c>
      <c r="W854" s="14">
        <f>_xlfn.LET(_xlpm.p,R854,_xlpm.q,T854,LOG(_xlpm.p/_xlpm.q))</f>
        <v>0</v>
      </c>
      <c r="X854" s="2"/>
      <c r="AC854" s="2"/>
      <c r="AH854" s="2"/>
      <c r="AI854" s="2"/>
    </row>
    <row r="855" spans="1:35">
      <c r="A855" s="1" t="str">
        <f>_xlfn.LET(_xlpm.sep," : ",CONCATENATE(O855,_xlpm.sep,P855))</f>
        <v>~oach~ : [oʊtʃ]</v>
      </c>
      <c r="B855" s="1">
        <f>_xlfn.LET(_xlpm.d,$G855,_xlpm.k,_xlfn.CONCAT(LEFT(TRIM(B$1),1),"*"),COUNTIF(_xlpm.d,_xlpm.k))</f>
        <v>0</v>
      </c>
      <c r="C855" s="1">
        <f>_xlfn.LET(_xlpm.d,$G855,_xlpm.k,_xlfn.CONCAT(LEFT(TRIM(C$1),1),"*"),COUNTIF(_xlpm.d,_xlpm.k))</f>
        <v>0</v>
      </c>
      <c r="D855" s="1">
        <f>_xlfn.LET(_xlpm.d,$G855,_xlpm.k,_xlfn.CONCAT(LEFT(TRIM(D$1),1),"*"),COUNTIF(_xlpm.d,_xlpm.k))</f>
        <v>0</v>
      </c>
      <c r="E855" s="1">
        <f>LOG(F855+1,10)</f>
        <v>0.30102999566398114</v>
      </c>
      <c r="F855" s="7">
        <v>1</v>
      </c>
      <c r="G855" s="9" t="s">
        <v>725</v>
      </c>
      <c r="H855" s="4">
        <f>F855/freq.sum.r6e</f>
        <v>7.9668578712555765E-5</v>
      </c>
      <c r="I855" s="4" t="str">
        <f>_xlfn.LET(_xlpm.sep,":",_xlpm.w,$G855,LEFT(_xlpm.w,FIND(_xlpm.sep,_xlpm.w)-1))</f>
        <v>oʊtʃ</v>
      </c>
      <c r="J855" s="4" t="str">
        <f>_xlfn.LET(_xlpm.sep,":",_xlpm.w,$G855,RIGHT(_xlpm.w,LEN(_xlpm.w)-FIND(_xlpm.sep,_xlpm.w)))</f>
        <v>oach</v>
      </c>
      <c r="K855" s="10">
        <f>_xlfn.LET(_xlpm.w,I855,LEN(_xlpm.w))</f>
        <v>4</v>
      </c>
      <c r="L855" s="10">
        <f>_xlfn.LET(_xlpm.w,J855,LEN(_xlpm.w))</f>
        <v>4</v>
      </c>
      <c r="M855" s="10">
        <f>_xlfn.LET(_xlpm.a,K855,_xlpm.b,L855,MAX(_xlpm.a,_xlpm.b))</f>
        <v>4</v>
      </c>
      <c r="N855" s="10">
        <f>_xlfn.LET(_xlpm.d,(K855,L855),MAX(_xlpm.d)-MIN(_xlpm.d))</f>
        <v>0</v>
      </c>
      <c r="O855" s="1" t="str">
        <f>_xlfn.LET(_xlpm.sep,":",_xlpm.w,$G855,_xlfn.CONCAT("~",RIGHT(_xlpm.w,LEN(_xlpm.w)-FIND(_xlpm.sep,_xlpm.w)),"~"))</f>
        <v>~oach~</v>
      </c>
      <c r="P855" s="1" t="str">
        <f>_xlfn.LET(_xlpm.sep,":",_xlpm.w,$G855,_xlfn.CONCAT("[",LEFT(_xlpm.w,FIND(_xlpm.sep,_xlpm.w)-1),"]"))</f>
        <v>[oʊtʃ]</v>
      </c>
      <c r="Q855" s="14" cm="1">
        <f t="array" ref="Q855">SUM(_xlfn._xlws.FILTER($H$2:$H$2300,_xlfn.MAP($O$2:$O$2300,_xlfn.LAMBDA(_xlpm.x,_xlpm.x=$O855))))</f>
        <v>7.9668578712555765E-5</v>
      </c>
      <c r="R855" s="14">
        <f>$H855/Q855</f>
        <v>1</v>
      </c>
      <c r="S855" s="14" cm="1">
        <f t="array" ref="S855">SUM(_xlfn._xlws.FILTER($H$2:$H$2300,_xlfn.MAP($P$2:$P$2300,_xlfn.LAMBDA(_xlpm.x,_xlpm.x=$P855))))</f>
        <v>7.9668578712555765E-5</v>
      </c>
      <c r="T855" s="14">
        <f>$H855/S855</f>
        <v>1</v>
      </c>
      <c r="U855" s="14">
        <f>_xlfn.LET(_xlpm.freq,F855,_xlpm.size,M855+1,_xlpm.F,V855,LOG(1+_xlpm.freq)*LOG(1+_xlpm.size)*_xlpm.F)</f>
        <v>0.2342468675289098</v>
      </c>
      <c r="V855" s="14">
        <f>_xlfn.LET(_xlpm.a,T855,_xlpm.b,R855,2*_xlpm.a*_xlpm.b/(_xlpm.a+_xlpm.b))</f>
        <v>1</v>
      </c>
      <c r="W855" s="14">
        <f>_xlfn.LET(_xlpm.p,R855,_xlpm.q,T855,LOG(_xlpm.p/_xlpm.q))</f>
        <v>0</v>
      </c>
      <c r="X855" s="2"/>
      <c r="AC855" s="2"/>
      <c r="AH855" s="2"/>
      <c r="AI855" s="2"/>
    </row>
    <row r="856" spans="1:35">
      <c r="A856" s="1" t="str">
        <f>_xlfn.LET(_xlpm.sep," : ",CONCATENATE(O856,_xlpm.sep,P856))</f>
        <v>~owh~ : [oʊw]</v>
      </c>
      <c r="B856" s="1">
        <f>_xlfn.LET(_xlpm.d,$G856,_xlpm.k,_xlfn.CONCAT(LEFT(TRIM(B$1),1),"*"),COUNTIF(_xlpm.d,_xlpm.k))</f>
        <v>0</v>
      </c>
      <c r="C856" s="1">
        <f>_xlfn.LET(_xlpm.d,$G856,_xlpm.k,_xlfn.CONCAT(LEFT(TRIM(C$1),1),"*"),COUNTIF(_xlpm.d,_xlpm.k))</f>
        <v>0</v>
      </c>
      <c r="D856" s="1">
        <f>_xlfn.LET(_xlpm.d,$G856,_xlpm.k,_xlfn.CONCAT(LEFT(TRIM(D$1),1),"*"),COUNTIF(_xlpm.d,_xlpm.k))</f>
        <v>0</v>
      </c>
      <c r="E856" s="1">
        <f>LOG(F856+1,10)</f>
        <v>0.30102999566398114</v>
      </c>
      <c r="F856" s="7">
        <v>1</v>
      </c>
      <c r="G856" s="9" t="s">
        <v>729</v>
      </c>
      <c r="H856" s="4">
        <f>F856/freq.sum.r6e</f>
        <v>7.9668578712555765E-5</v>
      </c>
      <c r="I856" s="1" t="str">
        <f>_xlfn.LET(_xlpm.sep,":",_xlpm.w,$G856,LEFT(_xlpm.w,FIND(_xlpm.sep,_xlpm.w)-1))</f>
        <v>oʊw</v>
      </c>
      <c r="J856" s="1" t="str">
        <f>_xlfn.LET(_xlpm.sep,":",_xlpm.w,$G856,RIGHT(_xlpm.w,LEN(_xlpm.w)-FIND(_xlpm.sep,_xlpm.w)))</f>
        <v>owh</v>
      </c>
      <c r="K856" s="10">
        <f>_xlfn.LET(_xlpm.w,I856,LEN(_xlpm.w))</f>
        <v>3</v>
      </c>
      <c r="L856" s="10">
        <f>_xlfn.LET(_xlpm.w,J856,LEN(_xlpm.w))</f>
        <v>3</v>
      </c>
      <c r="M856" s="10">
        <f>_xlfn.LET(_xlpm.a,K856,_xlpm.b,L856,MAX(_xlpm.a,_xlpm.b))</f>
        <v>3</v>
      </c>
      <c r="N856" s="10">
        <f>_xlfn.LET(_xlpm.d,(K856,L856),MAX(_xlpm.d)-MIN(_xlpm.d))</f>
        <v>0</v>
      </c>
      <c r="O856" s="1" t="str">
        <f>_xlfn.LET(_xlpm.sep,":",_xlpm.w,$G856,_xlfn.CONCAT("~",RIGHT(_xlpm.w,LEN(_xlpm.w)-FIND(_xlpm.sep,_xlpm.w)),"~"))</f>
        <v>~owh~</v>
      </c>
      <c r="P856" s="1" t="str">
        <f>_xlfn.LET(_xlpm.sep,":",_xlpm.w,$G856,_xlfn.CONCAT("[",LEFT(_xlpm.w,FIND(_xlpm.sep,_xlpm.w)-1),"]"))</f>
        <v>[oʊw]</v>
      </c>
      <c r="Q856" s="14" cm="1">
        <f t="array" ref="Q856">SUM(_xlfn._xlws.FILTER($H$2:$H$2302,_xlfn.MAP($O$2:$O$2302,_xlfn.LAMBDA(_xlpm.x,_xlpm.x=$O856))))</f>
        <v>7.9668578712555765E-5</v>
      </c>
      <c r="R856" s="14">
        <f>$H856/Q856</f>
        <v>1</v>
      </c>
      <c r="S856" s="14" cm="1">
        <f t="array" ref="S856">SUM(_xlfn._xlws.FILTER($H$2:$H$2302,_xlfn.MAP($P$2:$P$2302,_xlfn.LAMBDA(_xlpm.x,_xlpm.x=$P856))))</f>
        <v>7.9668578712555765E-5</v>
      </c>
      <c r="T856" s="14">
        <f>$H856/S856</f>
        <v>1</v>
      </c>
      <c r="U856" s="14">
        <f>_xlfn.LET(_xlpm.freq,F856,_xlpm.size,M856+1,_xlpm.F,V856,LOG(1+_xlpm.freq)*LOG(1+_xlpm.size)*_xlpm.F)</f>
        <v>0.21041093737452468</v>
      </c>
      <c r="V856" s="14">
        <f>_xlfn.LET(_xlpm.a,T856,_xlpm.b,R856,2*_xlpm.a*_xlpm.b/(_xlpm.a+_xlpm.b))</f>
        <v>1</v>
      </c>
      <c r="W856" s="14">
        <f>_xlfn.LET(_xlpm.p,R856,_xlpm.q,T856,LOG(_xlpm.p/_xlpm.q))</f>
        <v>0</v>
      </c>
      <c r="X856" s="2"/>
      <c r="AC856" s="2"/>
      <c r="AH856" s="2"/>
      <c r="AI856" s="2"/>
    </row>
    <row r="857" spans="1:35">
      <c r="A857" s="1" t="str">
        <f>_xlfn.LET(_xlpm.sep," : ",CONCATENATE(O857,_xlpm.sep,P857))</f>
        <v>~osed~ : [oʊzd]</v>
      </c>
      <c r="B857" s="1">
        <f>_xlfn.LET(_xlpm.d,$G857,_xlpm.k,_xlfn.CONCAT(LEFT(TRIM(B$1),1),"*"),COUNTIF(_xlpm.d,_xlpm.k))</f>
        <v>0</v>
      </c>
      <c r="C857" s="1">
        <f>_xlfn.LET(_xlpm.d,$G857,_xlpm.k,_xlfn.CONCAT(LEFT(TRIM(C$1),1),"*"),COUNTIF(_xlpm.d,_xlpm.k))</f>
        <v>0</v>
      </c>
      <c r="D857" s="1">
        <f>_xlfn.LET(_xlpm.d,$G857,_xlpm.k,_xlfn.CONCAT(LEFT(TRIM(D$1),1),"*"),COUNTIF(_xlpm.d,_xlpm.k))</f>
        <v>0</v>
      </c>
      <c r="E857" s="1">
        <f>LOG(F857+1,10)</f>
        <v>0.47712125471966244</v>
      </c>
      <c r="F857" s="7">
        <v>2</v>
      </c>
      <c r="G857" s="9" t="s">
        <v>736</v>
      </c>
      <c r="H857" s="4">
        <f>F857/freq.sum.r6e</f>
        <v>1.5933715742511153E-4</v>
      </c>
      <c r="I857" s="4" t="str">
        <f>_xlfn.LET(_xlpm.sep,":",_xlpm.w,$G857,LEFT(_xlpm.w,FIND(_xlpm.sep,_xlpm.w)-1))</f>
        <v>oʊzd</v>
      </c>
      <c r="J857" s="4" t="str">
        <f>_xlfn.LET(_xlpm.sep,":",_xlpm.w,$G857,RIGHT(_xlpm.w,LEN(_xlpm.w)-FIND(_xlpm.sep,_xlpm.w)))</f>
        <v>osed</v>
      </c>
      <c r="K857" s="10">
        <f>_xlfn.LET(_xlpm.w,I857,LEN(_xlpm.w))</f>
        <v>4</v>
      </c>
      <c r="L857" s="10">
        <f>_xlfn.LET(_xlpm.w,J857,LEN(_xlpm.w))</f>
        <v>4</v>
      </c>
      <c r="M857" s="10">
        <f>_xlfn.LET(_xlpm.a,K857,_xlpm.b,L857,MAX(_xlpm.a,_xlpm.b))</f>
        <v>4</v>
      </c>
      <c r="N857" s="10">
        <f>_xlfn.LET(_xlpm.d,(K857,L857),MAX(_xlpm.d)-MIN(_xlpm.d))</f>
        <v>0</v>
      </c>
      <c r="O857" s="1" t="str">
        <f>_xlfn.LET(_xlpm.sep,":",_xlpm.w,$G857,_xlfn.CONCAT("~",RIGHT(_xlpm.w,LEN(_xlpm.w)-FIND(_xlpm.sep,_xlpm.w)),"~"))</f>
        <v>~osed~</v>
      </c>
      <c r="P857" s="1" t="str">
        <f>_xlfn.LET(_xlpm.sep,":",_xlpm.w,$G857,_xlfn.CONCAT("[",LEFT(_xlpm.w,FIND(_xlpm.sep,_xlpm.w)-1),"]"))</f>
        <v>[oʊzd]</v>
      </c>
      <c r="Q857" s="14" cm="1">
        <f t="array" ref="Q857">SUM(_xlfn._xlws.FILTER($H$2:$H$2300,_xlfn.MAP($O$2:$O$2300,_xlfn.LAMBDA(_xlpm.x,_xlpm.x=$O857))))</f>
        <v>1.5933715742511153E-4</v>
      </c>
      <c r="R857" s="14">
        <f>$H857/Q857</f>
        <v>1</v>
      </c>
      <c r="S857" s="14" cm="1">
        <f t="array" ref="S857">SUM(_xlfn._xlws.FILTER($H$2:$H$2300,_xlfn.MAP($P$2:$P$2300,_xlfn.LAMBDA(_xlpm.x,_xlpm.x=$P857))))</f>
        <v>1.5933715742511153E-4</v>
      </c>
      <c r="T857" s="14">
        <f>$H857/S857</f>
        <v>1</v>
      </c>
      <c r="U857" s="14">
        <f>_xlfn.LET(_xlpm.freq,F857,_xlpm.size,M857+1,_xlpm.F,V857,LOG(1+_xlpm.freq)*LOG(1+_xlpm.size)*_xlpm.F)</f>
        <v>0.37127250094471825</v>
      </c>
      <c r="V857" s="14">
        <f>_xlfn.LET(_xlpm.a,T857,_xlpm.b,R857,2*_xlpm.a*_xlpm.b/(_xlpm.a+_xlpm.b))</f>
        <v>1</v>
      </c>
      <c r="W857" s="14">
        <f>_xlfn.LET(_xlpm.p,R857,_xlpm.q,T857,LOG(_xlpm.p/_xlpm.q))</f>
        <v>0</v>
      </c>
      <c r="X857" s="2"/>
      <c r="AC857" s="2"/>
      <c r="AH857" s="2"/>
      <c r="AI857" s="2"/>
    </row>
    <row r="858" spans="1:35">
      <c r="A858" s="1" t="str">
        <f>_xlfn.LET(_xlpm.sep," : ",CONCATENATE(O858,_xlpm.sep,P858))</f>
        <v>~othes~ : [oʊðz]</v>
      </c>
      <c r="B858" s="1">
        <f>_xlfn.LET(_xlpm.d,$G858,_xlpm.k,_xlfn.CONCAT(LEFT(TRIM(B$1),1),"*"),COUNTIF(_xlpm.d,_xlpm.k))</f>
        <v>0</v>
      </c>
      <c r="C858" s="1">
        <f>_xlfn.LET(_xlpm.d,$G858,_xlpm.k,_xlfn.CONCAT(LEFT(TRIM(C$1),1),"*"),COUNTIF(_xlpm.d,_xlpm.k))</f>
        <v>0</v>
      </c>
      <c r="D858" s="1">
        <f>_xlfn.LET(_xlpm.d,$G858,_xlpm.k,_xlfn.CONCAT(LEFT(TRIM(D$1),1),"*"),COUNTIF(_xlpm.d,_xlpm.k))</f>
        <v>0</v>
      </c>
      <c r="E858" s="1">
        <f>LOG(F858+1,10)</f>
        <v>0.30102999566398114</v>
      </c>
      <c r="F858" s="7">
        <v>1</v>
      </c>
      <c r="G858" s="9" t="s">
        <v>739</v>
      </c>
      <c r="H858" s="4">
        <f>F858/freq.sum.r6e</f>
        <v>7.9668578712555765E-5</v>
      </c>
      <c r="I858" s="4" t="str">
        <f>_xlfn.LET(_xlpm.sep,":",_xlpm.w,$G858,LEFT(_xlpm.w,FIND(_xlpm.sep,_xlpm.w)-1))</f>
        <v>oʊðz</v>
      </c>
      <c r="J858" s="4" t="str">
        <f>_xlfn.LET(_xlpm.sep,":",_xlpm.w,$G858,RIGHT(_xlpm.w,LEN(_xlpm.w)-FIND(_xlpm.sep,_xlpm.w)))</f>
        <v>othes</v>
      </c>
      <c r="K858" s="10">
        <f>_xlfn.LET(_xlpm.w,I858,LEN(_xlpm.w))</f>
        <v>4</v>
      </c>
      <c r="L858" s="10">
        <f>_xlfn.LET(_xlpm.w,J858,LEN(_xlpm.w))</f>
        <v>5</v>
      </c>
      <c r="M858" s="10">
        <f>_xlfn.LET(_xlpm.a,K858,_xlpm.b,L858,MAX(_xlpm.a,_xlpm.b))</f>
        <v>5</v>
      </c>
      <c r="N858" s="10">
        <f>_xlfn.LET(_xlpm.d,(K858,L858),MAX(_xlpm.d)-MIN(_xlpm.d))</f>
        <v>1</v>
      </c>
      <c r="O858" s="1" t="str">
        <f>_xlfn.LET(_xlpm.sep,":",_xlpm.w,$G858,_xlfn.CONCAT("~",RIGHT(_xlpm.w,LEN(_xlpm.w)-FIND(_xlpm.sep,_xlpm.w)),"~"))</f>
        <v>~othes~</v>
      </c>
      <c r="P858" s="1" t="str">
        <f>_xlfn.LET(_xlpm.sep,":",_xlpm.w,$G858,_xlfn.CONCAT("[",LEFT(_xlpm.w,FIND(_xlpm.sep,_xlpm.w)-1),"]"))</f>
        <v>[oʊðz]</v>
      </c>
      <c r="Q858" s="14" cm="1">
        <f t="array" ref="Q858">SUM(_xlfn._xlws.FILTER($H$2:$H$2300,_xlfn.MAP($O$2:$O$2300,_xlfn.LAMBDA(_xlpm.x,_xlpm.x=$O858))))</f>
        <v>7.9668578712555765E-5</v>
      </c>
      <c r="R858" s="14">
        <f>$H858/Q858</f>
        <v>1</v>
      </c>
      <c r="S858" s="14" cm="1">
        <f t="array" ref="S858">SUM(_xlfn._xlws.FILTER($H$2:$H$2300,_xlfn.MAP($P$2:$P$2300,_xlfn.LAMBDA(_xlpm.x,_xlpm.x=$P858))))</f>
        <v>7.9668578712555765E-5</v>
      </c>
      <c r="T858" s="14">
        <f>$H858/S858</f>
        <v>1</v>
      </c>
      <c r="U858" s="14">
        <f>_xlfn.LET(_xlpm.freq,F858,_xlpm.size,M858+1,_xlpm.F,V858,LOG(1+_xlpm.freq)*LOG(1+_xlpm.size)*_xlpm.F)</f>
        <v>0.25439985932113074</v>
      </c>
      <c r="V858" s="14">
        <f>_xlfn.LET(_xlpm.a,T858,_xlpm.b,R858,2*_xlpm.a*_xlpm.b/(_xlpm.a+_xlpm.b))</f>
        <v>1</v>
      </c>
      <c r="W858" s="14">
        <f>_xlfn.LET(_xlpm.p,R858,_xlpm.q,T858,LOG(_xlpm.p/_xlpm.q))</f>
        <v>0</v>
      </c>
      <c r="X858" s="2"/>
      <c r="AC858" s="2"/>
      <c r="AH858" s="2"/>
      <c r="AI858" s="2"/>
    </row>
    <row r="859" spans="1:35">
      <c r="A859" s="1" t="str">
        <f>_xlfn.LET(_xlpm.sep," : ",CONCATENATE(O859,_xlpm.sep,P859))</f>
        <v>~ogue~ : [oʊɡ]</v>
      </c>
      <c r="B859" s="1">
        <f>_xlfn.LET(_xlpm.d,$G859,_xlpm.k,_xlfn.CONCAT(LEFT(TRIM(B$1),1),"*"),COUNTIF(_xlpm.d,_xlpm.k))</f>
        <v>0</v>
      </c>
      <c r="C859" s="1">
        <f>_xlfn.LET(_xlpm.d,$G859,_xlpm.k,_xlfn.CONCAT(LEFT(TRIM(C$1),1),"*"),COUNTIF(_xlpm.d,_xlpm.k))</f>
        <v>0</v>
      </c>
      <c r="D859" s="1">
        <f>_xlfn.LET(_xlpm.d,$G859,_xlpm.k,_xlfn.CONCAT(LEFT(TRIM(D$1),1),"*"),COUNTIF(_xlpm.d,_xlpm.k))</f>
        <v>0</v>
      </c>
      <c r="E859" s="1">
        <f>LOG(F859+1,10)</f>
        <v>0.30102999566398114</v>
      </c>
      <c r="F859" s="7">
        <v>1</v>
      </c>
      <c r="G859" s="9" t="s">
        <v>741</v>
      </c>
      <c r="H859" s="4">
        <f>F859/freq.sum.r6e</f>
        <v>7.9668578712555765E-5</v>
      </c>
      <c r="I859" s="1" t="str">
        <f>_xlfn.LET(_xlpm.sep,":",_xlpm.w,$G859,LEFT(_xlpm.w,FIND(_xlpm.sep,_xlpm.w)-1))</f>
        <v>oʊɡ</v>
      </c>
      <c r="J859" s="1" t="str">
        <f>_xlfn.LET(_xlpm.sep,":",_xlpm.w,$G859,RIGHT(_xlpm.w,LEN(_xlpm.w)-FIND(_xlpm.sep,_xlpm.w)))</f>
        <v>ogue</v>
      </c>
      <c r="K859" s="10">
        <f>_xlfn.LET(_xlpm.w,I859,LEN(_xlpm.w))</f>
        <v>3</v>
      </c>
      <c r="L859" s="10">
        <f>_xlfn.LET(_xlpm.w,J859,LEN(_xlpm.w))</f>
        <v>4</v>
      </c>
      <c r="M859" s="10">
        <f>_xlfn.LET(_xlpm.a,K859,_xlpm.b,L859,MAX(_xlpm.a,_xlpm.b))</f>
        <v>4</v>
      </c>
      <c r="N859" s="10">
        <f>_xlfn.LET(_xlpm.d,(K859,L859),MAX(_xlpm.d)-MIN(_xlpm.d))</f>
        <v>1</v>
      </c>
      <c r="O859" s="1" t="str">
        <f>_xlfn.LET(_xlpm.sep,":",_xlpm.w,$G859,_xlfn.CONCAT("~",RIGHT(_xlpm.w,LEN(_xlpm.w)-FIND(_xlpm.sep,_xlpm.w)),"~"))</f>
        <v>~ogue~</v>
      </c>
      <c r="P859" s="1" t="str">
        <f>_xlfn.LET(_xlpm.sep,":",_xlpm.w,$G859,_xlfn.CONCAT("[",LEFT(_xlpm.w,FIND(_xlpm.sep,_xlpm.w)-1),"]"))</f>
        <v>[oʊɡ]</v>
      </c>
      <c r="Q859" s="14" cm="1">
        <f t="array" ref="Q859">SUM(_xlfn._xlws.FILTER($H$2:$H$2302,_xlfn.MAP($O$2:$O$2302,_xlfn.LAMBDA(_xlpm.x,_xlpm.x=$O859))))</f>
        <v>7.9668578712555765E-5</v>
      </c>
      <c r="R859" s="14">
        <f>$H859/Q859</f>
        <v>1</v>
      </c>
      <c r="S859" s="14" cm="1">
        <f t="array" ref="S859">SUM(_xlfn._xlws.FILTER($H$2:$H$2302,_xlfn.MAP($P$2:$P$2302,_xlfn.LAMBDA(_xlpm.x,_xlpm.x=$P859))))</f>
        <v>7.9668578712555765E-5</v>
      </c>
      <c r="T859" s="14">
        <f>$H859/S859</f>
        <v>1</v>
      </c>
      <c r="U859" s="14">
        <f>_xlfn.LET(_xlpm.freq,F859,_xlpm.size,M859+1,_xlpm.F,V859,LOG(1+_xlpm.freq)*LOG(1+_xlpm.size)*_xlpm.F)</f>
        <v>0.2342468675289098</v>
      </c>
      <c r="V859" s="14">
        <f>_xlfn.LET(_xlpm.a,T859,_xlpm.b,R859,2*_xlpm.a*_xlpm.b/(_xlpm.a+_xlpm.b))</f>
        <v>1</v>
      </c>
      <c r="W859" s="14">
        <f>_xlfn.LET(_xlpm.p,R859,_xlpm.q,T859,LOG(_xlpm.p/_xlpm.q))</f>
        <v>0</v>
      </c>
      <c r="X859" s="2"/>
      <c r="AC859" s="2"/>
      <c r="AH859" s="2"/>
      <c r="AI859" s="2"/>
    </row>
    <row r="860" spans="1:35">
      <c r="A860" s="1" t="str">
        <f>_xlfn.LET(_xlpm.sep," : ",CONCATENATE(O860,_xlpm.sep,P860))</f>
        <v>~pl~ : [pl]</v>
      </c>
      <c r="B860" s="1">
        <f>_xlfn.LET(_xlpm.d,$G860,_xlpm.k,_xlfn.CONCAT(LEFT(TRIM(B$1),1),"*"),COUNTIF(_xlpm.d,_xlpm.k))</f>
        <v>0</v>
      </c>
      <c r="C860" s="1">
        <f>_xlfn.LET(_xlpm.d,$G860,_xlpm.k,_xlfn.CONCAT(LEFT(TRIM(C$1),1),"*"),COUNTIF(_xlpm.d,_xlpm.k))</f>
        <v>0</v>
      </c>
      <c r="D860" s="1">
        <f>_xlfn.LET(_xlpm.d,$G860,_xlpm.k,_xlfn.CONCAT(LEFT(TRIM(D$1),1),"*"),COUNTIF(_xlpm.d,_xlpm.k))</f>
        <v>0</v>
      </c>
      <c r="E860" s="1">
        <f>LOG(F860+1,10)</f>
        <v>1.5682017240669948</v>
      </c>
      <c r="F860" s="7">
        <v>36</v>
      </c>
      <c r="G860" s="9" t="s">
        <v>250</v>
      </c>
      <c r="H860" s="4">
        <f>F860/freq.sum.r6e</f>
        <v>2.8680688336520078E-3</v>
      </c>
      <c r="I860" s="1" t="str">
        <f>_xlfn.LET(_xlpm.sep,":",_xlpm.w,$G860,LEFT(_xlpm.w,FIND(_xlpm.sep,_xlpm.w)-1))</f>
        <v>pl</v>
      </c>
      <c r="J860" s="1" t="str">
        <f>_xlfn.LET(_xlpm.sep,":",_xlpm.w,$G860,RIGHT(_xlpm.w,LEN(_xlpm.w)-FIND(_xlpm.sep,_xlpm.w)))</f>
        <v>pl</v>
      </c>
      <c r="K860" s="10">
        <f>_xlfn.LET(_xlpm.w,I860,LEN(_xlpm.w))</f>
        <v>2</v>
      </c>
      <c r="L860" s="10">
        <f>_xlfn.LET(_xlpm.w,J860,LEN(_xlpm.w))</f>
        <v>2</v>
      </c>
      <c r="M860" s="10">
        <f>_xlfn.LET(_xlpm.a,K860,_xlpm.b,L860,MAX(_xlpm.a,_xlpm.b))</f>
        <v>2</v>
      </c>
      <c r="N860" s="10">
        <f>_xlfn.LET(_xlpm.d,(K860,L860),MAX(_xlpm.d)-MIN(_xlpm.d))</f>
        <v>0</v>
      </c>
      <c r="O860" s="1" t="str">
        <f>_xlfn.LET(_xlpm.sep,":",_xlpm.w,$G860,_xlfn.CONCAT("~",RIGHT(_xlpm.w,LEN(_xlpm.w)-FIND(_xlpm.sep,_xlpm.w)),"~"))</f>
        <v>~pl~</v>
      </c>
      <c r="P860" s="1" t="str">
        <f>_xlfn.LET(_xlpm.sep,":",_xlpm.w,$G860,_xlfn.CONCAT("[",LEFT(_xlpm.w,FIND(_xlpm.sep,_xlpm.w)-1),"]"))</f>
        <v>[pl]</v>
      </c>
      <c r="Q860" s="14" cm="1">
        <f t="array" ref="Q860">SUM(_xlfn._xlws.FILTER($H$2:$H$2302,_xlfn.MAP($O$2:$O$2302,_xlfn.LAMBDA(_xlpm.x,_xlpm.x=$O860))))</f>
        <v>2.8680688336520078E-3</v>
      </c>
      <c r="R860" s="14">
        <f>$H860/Q860</f>
        <v>1</v>
      </c>
      <c r="S860" s="14" cm="1">
        <f t="array" ref="S860">SUM(_xlfn._xlws.FILTER($H$2:$H$2302,_xlfn.MAP($P$2:$P$2302,_xlfn.LAMBDA(_xlpm.x,_xlpm.x=$P860))))</f>
        <v>2.8680688336520078E-3</v>
      </c>
      <c r="T860" s="14">
        <f>$H860/S860</f>
        <v>1</v>
      </c>
      <c r="U860" s="14">
        <f>_xlfn.LET(_xlpm.freq,F860,_xlpm.size,M860+1,_xlpm.F,V860,LOG(1+_xlpm.freq)*LOG(1+_xlpm.size)*_xlpm.F)</f>
        <v>0.94415151639227068</v>
      </c>
      <c r="V860" s="14">
        <f>_xlfn.LET(_xlpm.a,T860,_xlpm.b,R860,2*_xlpm.a*_xlpm.b/(_xlpm.a+_xlpm.b))</f>
        <v>1</v>
      </c>
      <c r="W860" s="14">
        <f>_xlfn.LET(_xlpm.p,R860,_xlpm.q,T860,LOG(_xlpm.p/_xlpm.q))</f>
        <v>0</v>
      </c>
      <c r="X860" s="2"/>
      <c r="AC860" s="2"/>
      <c r="AH860" s="2"/>
      <c r="AI860" s="2"/>
    </row>
    <row r="861" spans="1:35">
      <c r="A861" s="1" t="str">
        <f>_xlfn.LET(_xlpm.sep," : ",CONCATENATE(O861,_xlpm.sep,P861))</f>
        <v>~sph~ : [sf]</v>
      </c>
      <c r="B861" s="1">
        <f>_xlfn.LET(_xlpm.d,$G861,_xlpm.k,_xlfn.CONCAT(LEFT(TRIM(B$1),1),"*"),COUNTIF(_xlpm.d,_xlpm.k))</f>
        <v>0</v>
      </c>
      <c r="C861" s="1">
        <f>_xlfn.LET(_xlpm.d,$G861,_xlpm.k,_xlfn.CONCAT(LEFT(TRIM(C$1),1),"*"),COUNTIF(_xlpm.d,_xlpm.k))</f>
        <v>0</v>
      </c>
      <c r="D861" s="1">
        <f>_xlfn.LET(_xlpm.d,$G861,_xlpm.k,_xlfn.CONCAT(LEFT(TRIM(D$1),1),"*"),COUNTIF(_xlpm.d,_xlpm.k))</f>
        <v>0</v>
      </c>
      <c r="E861" s="1">
        <f>LOG(F861+1,10)</f>
        <v>0.30102999566398114</v>
      </c>
      <c r="F861" s="7">
        <v>1</v>
      </c>
      <c r="G861" s="9" t="s">
        <v>255</v>
      </c>
      <c r="H861" s="4">
        <f>F861/freq.sum.r6e</f>
        <v>7.9668578712555765E-5</v>
      </c>
      <c r="I861" s="1" t="str">
        <f>_xlfn.LET(_xlpm.sep,":",_xlpm.w,$G861,LEFT(_xlpm.w,FIND(_xlpm.sep,_xlpm.w)-1))</f>
        <v>sf</v>
      </c>
      <c r="J861" s="1" t="str">
        <f>_xlfn.LET(_xlpm.sep,":",_xlpm.w,$G861,RIGHT(_xlpm.w,LEN(_xlpm.w)-FIND(_xlpm.sep,_xlpm.w)))</f>
        <v>sph</v>
      </c>
      <c r="K861" s="10">
        <f>_xlfn.LET(_xlpm.w,I861,LEN(_xlpm.w))</f>
        <v>2</v>
      </c>
      <c r="L861" s="10">
        <f>_xlfn.LET(_xlpm.w,J861,LEN(_xlpm.w))</f>
        <v>3</v>
      </c>
      <c r="M861" s="10">
        <f>_xlfn.LET(_xlpm.a,K861,_xlpm.b,L861,MAX(_xlpm.a,_xlpm.b))</f>
        <v>3</v>
      </c>
      <c r="N861" s="10">
        <f>_xlfn.LET(_xlpm.d,(K861,L861),MAX(_xlpm.d)-MIN(_xlpm.d))</f>
        <v>1</v>
      </c>
      <c r="O861" s="1" t="str">
        <f>_xlfn.LET(_xlpm.sep,":",_xlpm.w,$G861,_xlfn.CONCAT("~",RIGHT(_xlpm.w,LEN(_xlpm.w)-FIND(_xlpm.sep,_xlpm.w)),"~"))</f>
        <v>~sph~</v>
      </c>
      <c r="P861" s="1" t="str">
        <f>_xlfn.LET(_xlpm.sep,":",_xlpm.w,$G861,_xlfn.CONCAT("[",LEFT(_xlpm.w,FIND(_xlpm.sep,_xlpm.w)-1),"]"))</f>
        <v>[sf]</v>
      </c>
      <c r="Q861" s="14" cm="1">
        <f t="array" ref="Q861">SUM(_xlfn._xlws.FILTER($H$2:$H$2300,_xlfn.MAP($O$2:$O$2300,_xlfn.LAMBDA(_xlpm.x,_xlpm.x=$O861))))</f>
        <v>7.9668578712555765E-5</v>
      </c>
      <c r="R861" s="14">
        <f>$H861/Q861</f>
        <v>1</v>
      </c>
      <c r="S861" s="14" cm="1">
        <f t="array" ref="S861">SUM(_xlfn._xlws.FILTER($H$2:$H$2300,_xlfn.MAP($P$2:$P$2300,_xlfn.LAMBDA(_xlpm.x,_xlpm.x=$P861))))</f>
        <v>7.9668578712555765E-5</v>
      </c>
      <c r="T861" s="14">
        <f>$H861/S861</f>
        <v>1</v>
      </c>
      <c r="U861" s="14">
        <f>_xlfn.LET(_xlpm.freq,F861,_xlpm.size,M861+1,_xlpm.F,V861,LOG(1+_xlpm.freq)*LOG(1+_xlpm.size)*_xlpm.F)</f>
        <v>0.21041093737452468</v>
      </c>
      <c r="V861" s="14">
        <f>_xlfn.LET(_xlpm.a,T861,_xlpm.b,R861,2*_xlpm.a*_xlpm.b/(_xlpm.a+_xlpm.b))</f>
        <v>1</v>
      </c>
      <c r="W861" s="14">
        <f>_xlfn.LET(_xlpm.p,R861,_xlpm.q,T861,LOG(_xlpm.p/_xlpm.q))</f>
        <v>0</v>
      </c>
      <c r="X861" s="2"/>
      <c r="AC861" s="2"/>
      <c r="AH861" s="2"/>
      <c r="AI861" s="2"/>
    </row>
    <row r="862" spans="1:35">
      <c r="A862" s="1" t="str">
        <f>_xlfn.LET(_xlpm.sep," : ",CONCATENATE(O862,_xlpm.sep,P862))</f>
        <v>~scl~ : [skl]</v>
      </c>
      <c r="B862" s="1">
        <f>_xlfn.LET(_xlpm.d,$G862,_xlpm.k,_xlfn.CONCAT(LEFT(TRIM(B$1),1),"*"),COUNTIF(_xlpm.d,_xlpm.k))</f>
        <v>0</v>
      </c>
      <c r="C862" s="1">
        <f>_xlfn.LET(_xlpm.d,$G862,_xlpm.k,_xlfn.CONCAT(LEFT(TRIM(C$1),1),"*"),COUNTIF(_xlpm.d,_xlpm.k))</f>
        <v>0</v>
      </c>
      <c r="D862" s="1">
        <f>_xlfn.LET(_xlpm.d,$G862,_xlpm.k,_xlfn.CONCAT(LEFT(TRIM(D$1),1),"*"),COUNTIF(_xlpm.d,_xlpm.k))</f>
        <v>0</v>
      </c>
      <c r="E862" s="1">
        <f>LOG(F862+1,10)</f>
        <v>0.30102999566398114</v>
      </c>
      <c r="F862" s="7">
        <v>1</v>
      </c>
      <c r="G862" s="9" t="s">
        <v>259</v>
      </c>
      <c r="H862" s="4">
        <f>F862/freq.sum.r6e</f>
        <v>7.9668578712555765E-5</v>
      </c>
      <c r="I862" s="1" t="str">
        <f>_xlfn.LET(_xlpm.sep,":",_xlpm.w,$G862,LEFT(_xlpm.w,FIND(_xlpm.sep,_xlpm.w)-1))</f>
        <v>skl</v>
      </c>
      <c r="J862" s="1" t="str">
        <f>_xlfn.LET(_xlpm.sep,":",_xlpm.w,$G862,RIGHT(_xlpm.w,LEN(_xlpm.w)-FIND(_xlpm.sep,_xlpm.w)))</f>
        <v>scl</v>
      </c>
      <c r="K862" s="10">
        <f>_xlfn.LET(_xlpm.w,I862,LEN(_xlpm.w))</f>
        <v>3</v>
      </c>
      <c r="L862" s="10">
        <f>_xlfn.LET(_xlpm.w,J862,LEN(_xlpm.w))</f>
        <v>3</v>
      </c>
      <c r="M862" s="10">
        <f>_xlfn.LET(_xlpm.a,K862,_xlpm.b,L862,MAX(_xlpm.a,_xlpm.b))</f>
        <v>3</v>
      </c>
      <c r="N862" s="10">
        <f>_xlfn.LET(_xlpm.d,(K862,L862),MAX(_xlpm.d)-MIN(_xlpm.d))</f>
        <v>0</v>
      </c>
      <c r="O862" s="1" t="str">
        <f>_xlfn.LET(_xlpm.sep,":",_xlpm.w,$G862,_xlfn.CONCAT("~",RIGHT(_xlpm.w,LEN(_xlpm.w)-FIND(_xlpm.sep,_xlpm.w)),"~"))</f>
        <v>~scl~</v>
      </c>
      <c r="P862" s="1" t="str">
        <f>_xlfn.LET(_xlpm.sep,":",_xlpm.w,$G862,_xlfn.CONCAT("[",LEFT(_xlpm.w,FIND(_xlpm.sep,_xlpm.w)-1),"]"))</f>
        <v>[skl]</v>
      </c>
      <c r="Q862" s="14" cm="1">
        <f t="array" ref="Q862">SUM(_xlfn._xlws.FILTER($H$2:$H$2302,_xlfn.MAP($O$2:$O$2302,_xlfn.LAMBDA(_xlpm.x,_xlpm.x=$O862))))</f>
        <v>7.9668578712555765E-5</v>
      </c>
      <c r="R862" s="14">
        <f>$H862/Q862</f>
        <v>1</v>
      </c>
      <c r="S862" s="14" cm="1">
        <f t="array" ref="S862">SUM(_xlfn._xlws.FILTER($H$2:$H$2302,_xlfn.MAP($P$2:$P$2302,_xlfn.LAMBDA(_xlpm.x,_xlpm.x=$P862))))</f>
        <v>7.9668578712555765E-5</v>
      </c>
      <c r="T862" s="14">
        <f>$H862/S862</f>
        <v>1</v>
      </c>
      <c r="U862" s="14">
        <f>_xlfn.LET(_xlpm.freq,F862,_xlpm.size,M862+1,_xlpm.F,V862,LOG(1+_xlpm.freq)*LOG(1+_xlpm.size)*_xlpm.F)</f>
        <v>0.21041093737452468</v>
      </c>
      <c r="V862" s="14">
        <f>_xlfn.LET(_xlpm.a,T862,_xlpm.b,R862,2*_xlpm.a*_xlpm.b/(_xlpm.a+_xlpm.b))</f>
        <v>1</v>
      </c>
      <c r="W862" s="14">
        <f>_xlfn.LET(_xlpm.p,R862,_xlpm.q,T862,LOG(_xlpm.p/_xlpm.q))</f>
        <v>0</v>
      </c>
      <c r="X862" s="2"/>
      <c r="AC862" s="2"/>
      <c r="AH862" s="2"/>
      <c r="AI862" s="2"/>
    </row>
    <row r="863" spans="1:35">
      <c r="A863" s="1" t="str">
        <f>_xlfn.LET(_xlpm.sep," : ",CONCATENATE(O863,_xlpm.sep,P863))</f>
        <v>~squ~ : [skw]</v>
      </c>
      <c r="B863" s="1">
        <f>_xlfn.LET(_xlpm.d,$G863,_xlpm.k,_xlfn.CONCAT(LEFT(TRIM(B$1),1),"*"),COUNTIF(_xlpm.d,_xlpm.k))</f>
        <v>0</v>
      </c>
      <c r="C863" s="1">
        <f>_xlfn.LET(_xlpm.d,$G863,_xlpm.k,_xlfn.CONCAT(LEFT(TRIM(C$1),1),"*"),COUNTIF(_xlpm.d,_xlpm.k))</f>
        <v>0</v>
      </c>
      <c r="D863" s="1">
        <f>_xlfn.LET(_xlpm.d,$G863,_xlpm.k,_xlfn.CONCAT(LEFT(TRIM(D$1),1),"*"),COUNTIF(_xlpm.d,_xlpm.k))</f>
        <v>0</v>
      </c>
      <c r="E863" s="1">
        <f>LOG(F863+1,10)</f>
        <v>0.60205999132796229</v>
      </c>
      <c r="F863" s="7">
        <v>3</v>
      </c>
      <c r="G863" s="9" t="s">
        <v>2190</v>
      </c>
      <c r="H863" s="4">
        <f>F863/freq.sum.r6e</f>
        <v>2.390057361376673E-4</v>
      </c>
      <c r="I863" s="4" t="str">
        <f>_xlfn.LET(_xlpm.sep,":",_xlpm.w,$G863,LEFT(_xlpm.w,FIND(_xlpm.sep,_xlpm.w)-1))</f>
        <v>skw</v>
      </c>
      <c r="J863" s="4" t="str">
        <f>_xlfn.LET(_xlpm.sep,":",_xlpm.w,$G863,RIGHT(_xlpm.w,LEN(_xlpm.w)-FIND(_xlpm.sep,_xlpm.w)))</f>
        <v>squ</v>
      </c>
      <c r="K863" s="10">
        <f>_xlfn.LET(_xlpm.w,I863,LEN(_xlpm.w))</f>
        <v>3</v>
      </c>
      <c r="L863" s="10">
        <f>_xlfn.LET(_xlpm.w,J863,LEN(_xlpm.w))</f>
        <v>3</v>
      </c>
      <c r="M863" s="10">
        <f>_xlfn.LET(_xlpm.a,K863,_xlpm.b,L863,MAX(_xlpm.a,_xlpm.b))</f>
        <v>3</v>
      </c>
      <c r="N863" s="10">
        <f>_xlfn.LET(_xlpm.d,(K863,L863),MAX(_xlpm.d)-MIN(_xlpm.d))</f>
        <v>0</v>
      </c>
      <c r="O863" s="1" t="str">
        <f>_xlfn.LET(_xlpm.sep,":",_xlpm.w,$G863,_xlfn.CONCAT("~",RIGHT(_xlpm.w,LEN(_xlpm.w)-FIND(_xlpm.sep,_xlpm.w)),"~"))</f>
        <v>~squ~</v>
      </c>
      <c r="P863" s="1" t="str">
        <f>_xlfn.LET(_xlpm.sep,":",_xlpm.w,$G863,_xlfn.CONCAT("[",LEFT(_xlpm.w,FIND(_xlpm.sep,_xlpm.w)-1),"]"))</f>
        <v>[skw]</v>
      </c>
      <c r="Q863" s="14" cm="1">
        <f t="array" ref="Q863">SUM(_xlfn._xlws.FILTER($H$2:$H$2300,_xlfn.MAP($O$2:$O$2300,_xlfn.LAMBDA(_xlpm.x,_xlpm.x=$O863))))</f>
        <v>2.390057361376673E-4</v>
      </c>
      <c r="R863" s="14">
        <f>$H863/Q863</f>
        <v>1</v>
      </c>
      <c r="S863" s="14" cm="1">
        <f t="array" ref="S863">SUM(_xlfn._xlws.FILTER($H$2:$H$2300,_xlfn.MAP($P$2:$P$2300,_xlfn.LAMBDA(_xlpm.x,_xlpm.x=$P863))))</f>
        <v>2.390057361376673E-4</v>
      </c>
      <c r="T863" s="14">
        <f>$H863/S863</f>
        <v>1</v>
      </c>
      <c r="U863" s="14">
        <f>_xlfn.LET(_xlpm.freq,F863,_xlpm.size,M863+1,_xlpm.F,V863,LOG(1+_xlpm.freq)*LOG(1+_xlpm.size)*_xlpm.F)</f>
        <v>0.42082187474904936</v>
      </c>
      <c r="V863" s="14">
        <f>_xlfn.LET(_xlpm.a,T863,_xlpm.b,R863,2*_xlpm.a*_xlpm.b/(_xlpm.a+_xlpm.b))</f>
        <v>1</v>
      </c>
      <c r="W863" s="14">
        <f>_xlfn.LET(_xlpm.p,R863,_xlpm.q,T863,LOG(_xlpm.p/_xlpm.q))</f>
        <v>0</v>
      </c>
      <c r="X863" s="2"/>
      <c r="AC863" s="2"/>
      <c r="AH863" s="2"/>
      <c r="AI863" s="2"/>
    </row>
    <row r="864" spans="1:35">
      <c r="A864" s="1" t="str">
        <f>_xlfn.LET(_xlpm.sep," : ",CONCATENATE(O864,_xlpm.sep,P864))</f>
        <v>~scr~ : [skɹ]</v>
      </c>
      <c r="B864" s="1">
        <f>_xlfn.LET(_xlpm.d,$G864,_xlpm.k,_xlfn.CONCAT(LEFT(TRIM(B$1),1),"*"),COUNTIF(_xlpm.d,_xlpm.k))</f>
        <v>0</v>
      </c>
      <c r="C864" s="1">
        <f>_xlfn.LET(_xlpm.d,$G864,_xlpm.k,_xlfn.CONCAT(LEFT(TRIM(C$1),1),"*"),COUNTIF(_xlpm.d,_xlpm.k))</f>
        <v>0</v>
      </c>
      <c r="D864" s="1">
        <f>_xlfn.LET(_xlpm.d,$G864,_xlpm.k,_xlfn.CONCAT(LEFT(TRIM(D$1),1),"*"),COUNTIF(_xlpm.d,_xlpm.k))</f>
        <v>0</v>
      </c>
      <c r="E864" s="1">
        <f>LOG(F864+1,10)</f>
        <v>0.77815125038364352</v>
      </c>
      <c r="F864" s="7">
        <v>5</v>
      </c>
      <c r="G864" s="9" t="s">
        <v>749</v>
      </c>
      <c r="H864" s="4">
        <f>F864/freq.sum.r6e</f>
        <v>3.9834289356277883E-4</v>
      </c>
      <c r="I864" s="1" t="str">
        <f>_xlfn.LET(_xlpm.sep,":",_xlpm.w,$G864,LEFT(_xlpm.w,FIND(_xlpm.sep,_xlpm.w)-1))</f>
        <v>skɹ</v>
      </c>
      <c r="J864" s="1" t="str">
        <f>_xlfn.LET(_xlpm.sep,":",_xlpm.w,$G864,RIGHT(_xlpm.w,LEN(_xlpm.w)-FIND(_xlpm.sep,_xlpm.w)))</f>
        <v>scr</v>
      </c>
      <c r="K864" s="10">
        <f>_xlfn.LET(_xlpm.w,I864,LEN(_xlpm.w))</f>
        <v>3</v>
      </c>
      <c r="L864" s="10">
        <f>_xlfn.LET(_xlpm.w,J864,LEN(_xlpm.w))</f>
        <v>3</v>
      </c>
      <c r="M864" s="10">
        <f>_xlfn.LET(_xlpm.a,K864,_xlpm.b,L864,MAX(_xlpm.a,_xlpm.b))</f>
        <v>3</v>
      </c>
      <c r="N864" s="10">
        <f>_xlfn.LET(_xlpm.d,(K864,L864),MAX(_xlpm.d)-MIN(_xlpm.d))</f>
        <v>0</v>
      </c>
      <c r="O864" s="1" t="str">
        <f>_xlfn.LET(_xlpm.sep,":",_xlpm.w,$G864,_xlfn.CONCAT("~",RIGHT(_xlpm.w,LEN(_xlpm.w)-FIND(_xlpm.sep,_xlpm.w)),"~"))</f>
        <v>~scr~</v>
      </c>
      <c r="P864" s="1" t="str">
        <f>_xlfn.LET(_xlpm.sep,":",_xlpm.w,$G864,_xlfn.CONCAT("[",LEFT(_xlpm.w,FIND(_xlpm.sep,_xlpm.w)-1),"]"))</f>
        <v>[skɹ]</v>
      </c>
      <c r="Q864" s="14" cm="1">
        <f t="array" ref="Q864">SUM(_xlfn._xlws.FILTER($H$2:$H$2302,_xlfn.MAP($O$2:$O$2302,_xlfn.LAMBDA(_xlpm.x,_xlpm.x=$O864))))</f>
        <v>3.9834289356277883E-4</v>
      </c>
      <c r="R864" s="14">
        <f>$H864/Q864</f>
        <v>1</v>
      </c>
      <c r="S864" s="14" cm="1">
        <f t="array" ref="S864">SUM(_xlfn._xlws.FILTER($H$2:$H$2302,_xlfn.MAP($P$2:$P$2302,_xlfn.LAMBDA(_xlpm.x,_xlpm.x=$P864))))</f>
        <v>3.9834289356277883E-4</v>
      </c>
      <c r="T864" s="14">
        <f>$H864/S864</f>
        <v>1</v>
      </c>
      <c r="U864" s="14">
        <f>_xlfn.LET(_xlpm.freq,F864,_xlpm.size,M864+1,_xlpm.F,V864,LOG(1+_xlpm.freq)*LOG(1+_xlpm.size)*_xlpm.F)</f>
        <v>0.54390438285473386</v>
      </c>
      <c r="V864" s="14">
        <f>_xlfn.LET(_xlpm.a,T864,_xlpm.b,R864,2*_xlpm.a*_xlpm.b/(_xlpm.a+_xlpm.b))</f>
        <v>1</v>
      </c>
      <c r="W864" s="14">
        <f>_xlfn.LET(_xlpm.p,R864,_xlpm.q,T864,LOG(_xlpm.p/_xlpm.q))</f>
        <v>0</v>
      </c>
      <c r="X864" s="2"/>
      <c r="AC864" s="2"/>
      <c r="AH864" s="2"/>
      <c r="AI864" s="2"/>
    </row>
    <row r="865" spans="1:35">
      <c r="A865" s="1" t="str">
        <f>_xlfn.LET(_xlpm.sep," : ",CONCATENATE(O865,_xlpm.sep,P865))</f>
        <v>~sl~ : [sl]</v>
      </c>
      <c r="B865" s="1">
        <f>_xlfn.LET(_xlpm.d,$G865,_xlpm.k,_xlfn.CONCAT(LEFT(TRIM(B$1),1),"*"),COUNTIF(_xlpm.d,_xlpm.k))</f>
        <v>0</v>
      </c>
      <c r="C865" s="1">
        <f>_xlfn.LET(_xlpm.d,$G865,_xlpm.k,_xlfn.CONCAT(LEFT(TRIM(C$1),1),"*"),COUNTIF(_xlpm.d,_xlpm.k))</f>
        <v>0</v>
      </c>
      <c r="D865" s="1">
        <f>_xlfn.LET(_xlpm.d,$G865,_xlpm.k,_xlfn.CONCAT(LEFT(TRIM(D$1),1),"*"),COUNTIF(_xlpm.d,_xlpm.k))</f>
        <v>0</v>
      </c>
      <c r="E865" s="1">
        <f>LOG(F865+1,10)</f>
        <v>1.1760912590556811</v>
      </c>
      <c r="F865" s="7">
        <v>14</v>
      </c>
      <c r="G865" s="9" t="s">
        <v>260</v>
      </c>
      <c r="H865" s="4">
        <f>F865/freq.sum.r6e</f>
        <v>1.1153601019757808E-3</v>
      </c>
      <c r="I865" s="4" t="str">
        <f>_xlfn.LET(_xlpm.sep,":",_xlpm.w,$G865,LEFT(_xlpm.w,FIND(_xlpm.sep,_xlpm.w)-1))</f>
        <v>sl</v>
      </c>
      <c r="J865" s="4" t="str">
        <f>_xlfn.LET(_xlpm.sep,":",_xlpm.w,$G865,RIGHT(_xlpm.w,LEN(_xlpm.w)-FIND(_xlpm.sep,_xlpm.w)))</f>
        <v>sl</v>
      </c>
      <c r="K865" s="10">
        <f>_xlfn.LET(_xlpm.w,I865,LEN(_xlpm.w))</f>
        <v>2</v>
      </c>
      <c r="L865" s="10">
        <f>_xlfn.LET(_xlpm.w,J865,LEN(_xlpm.w))</f>
        <v>2</v>
      </c>
      <c r="M865" s="10">
        <f>_xlfn.LET(_xlpm.a,K865,_xlpm.b,L865,MAX(_xlpm.a,_xlpm.b))</f>
        <v>2</v>
      </c>
      <c r="N865" s="10">
        <f>_xlfn.LET(_xlpm.d,(K865,L865),MAX(_xlpm.d)-MIN(_xlpm.d))</f>
        <v>0</v>
      </c>
      <c r="O865" s="1" t="str">
        <f>_xlfn.LET(_xlpm.sep,":",_xlpm.w,$G865,_xlfn.CONCAT("~",RIGHT(_xlpm.w,LEN(_xlpm.w)-FIND(_xlpm.sep,_xlpm.w)),"~"))</f>
        <v>~sl~</v>
      </c>
      <c r="P865" s="1" t="str">
        <f>_xlfn.LET(_xlpm.sep,":",_xlpm.w,$G865,_xlfn.CONCAT("[",LEFT(_xlpm.w,FIND(_xlpm.sep,_xlpm.w)-1),"]"))</f>
        <v>[sl]</v>
      </c>
      <c r="Q865" s="14" cm="1">
        <f t="array" ref="Q865">SUM(_xlfn._xlws.FILTER($H$2:$H$2300,_xlfn.MAP($O$2:$O$2300,_xlfn.LAMBDA(_xlpm.x,_xlpm.x=$O865))))</f>
        <v>1.1153601019757808E-3</v>
      </c>
      <c r="R865" s="14">
        <f>$H865/Q865</f>
        <v>1</v>
      </c>
      <c r="S865" s="14" cm="1">
        <f t="array" ref="S865">SUM(_xlfn._xlws.FILTER($H$2:$H$2300,_xlfn.MAP($P$2:$P$2300,_xlfn.LAMBDA(_xlpm.x,_xlpm.x=$P865))))</f>
        <v>1.1153601019757808E-3</v>
      </c>
      <c r="T865" s="14">
        <f>$H865/S865</f>
        <v>1</v>
      </c>
      <c r="U865" s="14">
        <f>_xlfn.LET(_xlpm.freq,F865,_xlpm.size,M865+1,_xlpm.F,V865,LOG(1+_xlpm.freq)*LOG(1+_xlpm.size)*_xlpm.F)</f>
        <v>0.70807749322795588</v>
      </c>
      <c r="V865" s="14">
        <f>_xlfn.LET(_xlpm.a,T865,_xlpm.b,R865,2*_xlpm.a*_xlpm.b/(_xlpm.a+_xlpm.b))</f>
        <v>1</v>
      </c>
      <c r="W865" s="14">
        <f>_xlfn.LET(_xlpm.p,R865,_xlpm.q,T865,LOG(_xlpm.p/_xlpm.q))</f>
        <v>0</v>
      </c>
      <c r="X865" s="2"/>
      <c r="AC865" s="2"/>
      <c r="AH865" s="2"/>
      <c r="AI865" s="2"/>
    </row>
    <row r="866" spans="1:35">
      <c r="A866" s="1" t="str">
        <f>_xlfn.LET(_xlpm.sep," : ",CONCATENATE(O866,_xlpm.sep,P866))</f>
        <v>~sm~ : [sm]</v>
      </c>
      <c r="B866" s="1">
        <f>_xlfn.LET(_xlpm.d,$G866,_xlpm.k,_xlfn.CONCAT(LEFT(TRIM(B$1),1),"*"),COUNTIF(_xlpm.d,_xlpm.k))</f>
        <v>0</v>
      </c>
      <c r="C866" s="1">
        <f>_xlfn.LET(_xlpm.d,$G866,_xlpm.k,_xlfn.CONCAT(LEFT(TRIM(C$1),1),"*"),COUNTIF(_xlpm.d,_xlpm.k))</f>
        <v>0</v>
      </c>
      <c r="D866" s="1">
        <f>_xlfn.LET(_xlpm.d,$G866,_xlpm.k,_xlfn.CONCAT(LEFT(TRIM(D$1),1),"*"),COUNTIF(_xlpm.d,_xlpm.k))</f>
        <v>0</v>
      </c>
      <c r="E866" s="1">
        <f>LOG(F866+1,10)</f>
        <v>0.90308998699194343</v>
      </c>
      <c r="F866" s="7">
        <v>7</v>
      </c>
      <c r="G866" s="9" t="s">
        <v>261</v>
      </c>
      <c r="H866" s="4">
        <f>F866/freq.sum.r6e</f>
        <v>5.5768005098789041E-4</v>
      </c>
      <c r="I866" s="1" t="str">
        <f>_xlfn.LET(_xlpm.sep,":",_xlpm.w,$G866,LEFT(_xlpm.w,FIND(_xlpm.sep,_xlpm.w)-1))</f>
        <v>sm</v>
      </c>
      <c r="J866" s="1" t="str">
        <f>_xlfn.LET(_xlpm.sep,":",_xlpm.w,$G866,RIGHT(_xlpm.w,LEN(_xlpm.w)-FIND(_xlpm.sep,_xlpm.w)))</f>
        <v>sm</v>
      </c>
      <c r="K866" s="10">
        <f>_xlfn.LET(_xlpm.w,I866,LEN(_xlpm.w))</f>
        <v>2</v>
      </c>
      <c r="L866" s="10">
        <f>_xlfn.LET(_xlpm.w,J866,LEN(_xlpm.w))</f>
        <v>2</v>
      </c>
      <c r="M866" s="10">
        <f>_xlfn.LET(_xlpm.a,K866,_xlpm.b,L866,MAX(_xlpm.a,_xlpm.b))</f>
        <v>2</v>
      </c>
      <c r="N866" s="10">
        <f>_xlfn.LET(_xlpm.d,(K866,L866),MAX(_xlpm.d)-MIN(_xlpm.d))</f>
        <v>0</v>
      </c>
      <c r="O866" s="1" t="str">
        <f>_xlfn.LET(_xlpm.sep,":",_xlpm.w,$G866,_xlfn.CONCAT("~",RIGHT(_xlpm.w,LEN(_xlpm.w)-FIND(_xlpm.sep,_xlpm.w)),"~"))</f>
        <v>~sm~</v>
      </c>
      <c r="P866" s="1" t="str">
        <f>_xlfn.LET(_xlpm.sep,":",_xlpm.w,$G866,_xlfn.CONCAT("[",LEFT(_xlpm.w,FIND(_xlpm.sep,_xlpm.w)-1),"]"))</f>
        <v>[sm]</v>
      </c>
      <c r="Q866" s="14" cm="1">
        <f t="array" ref="Q866">SUM(_xlfn._xlws.FILTER($H$2:$H$2302,_xlfn.MAP($O$2:$O$2302,_xlfn.LAMBDA(_xlpm.x,_xlpm.x=$O866))))</f>
        <v>5.5768005098789041E-4</v>
      </c>
      <c r="R866" s="14">
        <f>$H866/Q866</f>
        <v>1</v>
      </c>
      <c r="S866" s="14" cm="1">
        <f t="array" ref="S866">SUM(_xlfn._xlws.FILTER($H$2:$H$2302,_xlfn.MAP($P$2:$P$2302,_xlfn.LAMBDA(_xlpm.x,_xlpm.x=$P866))))</f>
        <v>5.5768005098789041E-4</v>
      </c>
      <c r="T866" s="14">
        <f>$H866/S866</f>
        <v>1</v>
      </c>
      <c r="U866" s="14">
        <f>_xlfn.LET(_xlpm.freq,F866,_xlpm.size,M866+1,_xlpm.F,V866,LOG(1+_xlpm.freq)*LOG(1+_xlpm.size)*_xlpm.F)</f>
        <v>0.54371434973673916</v>
      </c>
      <c r="V866" s="14">
        <f>_xlfn.LET(_xlpm.a,T866,_xlpm.b,R866,2*_xlpm.a*_xlpm.b/(_xlpm.a+_xlpm.b))</f>
        <v>1</v>
      </c>
      <c r="W866" s="14">
        <f>_xlfn.LET(_xlpm.p,R866,_xlpm.q,T866,LOG(_xlpm.p/_xlpm.q))</f>
        <v>0</v>
      </c>
      <c r="X866" s="2"/>
      <c r="AC866" s="2"/>
      <c r="AH866" s="2"/>
      <c r="AI866" s="2"/>
    </row>
    <row r="867" spans="1:35">
      <c r="A867" s="1" t="str">
        <f>_xlfn.LET(_xlpm.sep," : ",CONCATENATE(O867,_xlpm.sep,P867))</f>
        <v>~sn~ : [sn]</v>
      </c>
      <c r="B867" s="1">
        <f>_xlfn.LET(_xlpm.d,$G867,_xlpm.k,_xlfn.CONCAT(LEFT(TRIM(B$1),1),"*"),COUNTIF(_xlpm.d,_xlpm.k))</f>
        <v>0</v>
      </c>
      <c r="C867" s="1">
        <f>_xlfn.LET(_xlpm.d,$G867,_xlpm.k,_xlfn.CONCAT(LEFT(TRIM(C$1),1),"*"),COUNTIF(_xlpm.d,_xlpm.k))</f>
        <v>0</v>
      </c>
      <c r="D867" s="1">
        <f>_xlfn.LET(_xlpm.d,$G867,_xlpm.k,_xlfn.CONCAT(LEFT(TRIM(D$1),1),"*"),COUNTIF(_xlpm.d,_xlpm.k))</f>
        <v>0</v>
      </c>
      <c r="E867" s="1">
        <f>LOG(F867+1,10)</f>
        <v>0.8450980400142567</v>
      </c>
      <c r="F867" s="7">
        <v>6</v>
      </c>
      <c r="G867" s="9" t="s">
        <v>262</v>
      </c>
      <c r="H867" s="4">
        <f>F867/freq.sum.r6e</f>
        <v>4.7801147227533459E-4</v>
      </c>
      <c r="I867" s="4" t="str">
        <f>_xlfn.LET(_xlpm.sep,":",_xlpm.w,$G867,LEFT(_xlpm.w,FIND(_xlpm.sep,_xlpm.w)-1))</f>
        <v>sn</v>
      </c>
      <c r="J867" s="4" t="str">
        <f>_xlfn.LET(_xlpm.sep,":",_xlpm.w,$G867,RIGHT(_xlpm.w,LEN(_xlpm.w)-FIND(_xlpm.sep,_xlpm.w)))</f>
        <v>sn</v>
      </c>
      <c r="K867" s="10">
        <f>_xlfn.LET(_xlpm.w,I867,LEN(_xlpm.w))</f>
        <v>2</v>
      </c>
      <c r="L867" s="10">
        <f>_xlfn.LET(_xlpm.w,J867,LEN(_xlpm.w))</f>
        <v>2</v>
      </c>
      <c r="M867" s="10">
        <f>_xlfn.LET(_xlpm.a,K867,_xlpm.b,L867,MAX(_xlpm.a,_xlpm.b))</f>
        <v>2</v>
      </c>
      <c r="N867" s="10">
        <f>_xlfn.LET(_xlpm.d,(K867,L867),MAX(_xlpm.d)-MIN(_xlpm.d))</f>
        <v>0</v>
      </c>
      <c r="O867" s="1" t="str">
        <f>_xlfn.LET(_xlpm.sep,":",_xlpm.w,$G867,_xlfn.CONCAT("~",RIGHT(_xlpm.w,LEN(_xlpm.w)-FIND(_xlpm.sep,_xlpm.w)),"~"))</f>
        <v>~sn~</v>
      </c>
      <c r="P867" s="1" t="str">
        <f>_xlfn.LET(_xlpm.sep,":",_xlpm.w,$G867,_xlfn.CONCAT("[",LEFT(_xlpm.w,FIND(_xlpm.sep,_xlpm.w)-1),"]"))</f>
        <v>[sn]</v>
      </c>
      <c r="Q867" s="14" cm="1">
        <f t="array" ref="Q867">SUM(_xlfn._xlws.FILTER($H$2:$H$2300,_xlfn.MAP($O$2:$O$2300,_xlfn.LAMBDA(_xlpm.x,_xlpm.x=$O867))))</f>
        <v>4.7801147227533459E-4</v>
      </c>
      <c r="R867" s="14">
        <f>$H867/Q867</f>
        <v>1</v>
      </c>
      <c r="S867" s="14" cm="1">
        <f t="array" ref="S867">SUM(_xlfn._xlws.FILTER($H$2:$H$2300,_xlfn.MAP($P$2:$P$2300,_xlfn.LAMBDA(_xlpm.x,_xlpm.x=$P867))))</f>
        <v>4.7801147227533459E-4</v>
      </c>
      <c r="T867" s="14">
        <f>$H867/S867</f>
        <v>1</v>
      </c>
      <c r="U867" s="14">
        <f>_xlfn.LET(_xlpm.freq,F867,_xlpm.size,M867+1,_xlpm.F,V867,LOG(1+_xlpm.freq)*LOG(1+_xlpm.size)*_xlpm.F)</f>
        <v>0.50879971864226148</v>
      </c>
      <c r="V867" s="14">
        <f>_xlfn.LET(_xlpm.a,T867,_xlpm.b,R867,2*_xlpm.a*_xlpm.b/(_xlpm.a+_xlpm.b))</f>
        <v>1</v>
      </c>
      <c r="W867" s="14">
        <f>_xlfn.LET(_xlpm.p,R867,_xlpm.q,T867,LOG(_xlpm.p/_xlpm.q))</f>
        <v>0</v>
      </c>
      <c r="X867" s="2"/>
      <c r="AC867" s="2"/>
      <c r="AH867" s="2"/>
      <c r="AI867" s="2"/>
    </row>
    <row r="868" spans="1:35">
      <c r="A868" s="1" t="str">
        <f>_xlfn.LET(_xlpm.sep," : ",CONCATENATE(O868,_xlpm.sep,P868))</f>
        <v>~sp~ : [sp]</v>
      </c>
      <c r="B868" s="1">
        <f>_xlfn.LET(_xlpm.d,$G868,_xlpm.k,_xlfn.CONCAT(LEFT(TRIM(B$1),1),"*"),COUNTIF(_xlpm.d,_xlpm.k))</f>
        <v>0</v>
      </c>
      <c r="C868" s="1">
        <f>_xlfn.LET(_xlpm.d,$G868,_xlpm.k,_xlfn.CONCAT(LEFT(TRIM(C$1),1),"*"),COUNTIF(_xlpm.d,_xlpm.k))</f>
        <v>0</v>
      </c>
      <c r="D868" s="1">
        <f>_xlfn.LET(_xlpm.d,$G868,_xlpm.k,_xlfn.CONCAT(LEFT(TRIM(D$1),1),"*"),COUNTIF(_xlpm.d,_xlpm.k))</f>
        <v>0</v>
      </c>
      <c r="E868" s="1">
        <f>LOG(F868+1,10)</f>
        <v>1.5051499783199058</v>
      </c>
      <c r="F868" s="7">
        <v>31</v>
      </c>
      <c r="G868" s="9" t="s">
        <v>263</v>
      </c>
      <c r="H868" s="4">
        <f>F868/freq.sum.r6e</f>
        <v>2.469725940089229E-3</v>
      </c>
      <c r="I868" s="4" t="str">
        <f>_xlfn.LET(_xlpm.sep,":",_xlpm.w,$G868,LEFT(_xlpm.w,FIND(_xlpm.sep,_xlpm.w)-1))</f>
        <v>sp</v>
      </c>
      <c r="J868" s="4" t="str">
        <f>_xlfn.LET(_xlpm.sep,":",_xlpm.w,$G868,RIGHT(_xlpm.w,LEN(_xlpm.w)-FIND(_xlpm.sep,_xlpm.w)))</f>
        <v>sp</v>
      </c>
      <c r="K868" s="10">
        <f>_xlfn.LET(_xlpm.w,I868,LEN(_xlpm.w))</f>
        <v>2</v>
      </c>
      <c r="L868" s="10">
        <f>_xlfn.LET(_xlpm.w,J868,LEN(_xlpm.w))</f>
        <v>2</v>
      </c>
      <c r="M868" s="10">
        <f>_xlfn.LET(_xlpm.a,K868,_xlpm.b,L868,MAX(_xlpm.a,_xlpm.b))</f>
        <v>2</v>
      </c>
      <c r="N868" s="10">
        <f>_xlfn.LET(_xlpm.d,(K868,L868),MAX(_xlpm.d)-MIN(_xlpm.d))</f>
        <v>0</v>
      </c>
      <c r="O868" s="1" t="str">
        <f>_xlfn.LET(_xlpm.sep,":",_xlpm.w,$G868,_xlfn.CONCAT("~",RIGHT(_xlpm.w,LEN(_xlpm.w)-FIND(_xlpm.sep,_xlpm.w)),"~"))</f>
        <v>~sp~</v>
      </c>
      <c r="P868" s="1" t="str">
        <f>_xlfn.LET(_xlpm.sep,":",_xlpm.w,$G868,_xlfn.CONCAT("[",LEFT(_xlpm.w,FIND(_xlpm.sep,_xlpm.w)-1),"]"))</f>
        <v>[sp]</v>
      </c>
      <c r="Q868" s="14" cm="1">
        <f t="array" ref="Q868">SUM(_xlfn._xlws.FILTER($H$2:$H$2300,_xlfn.MAP($O$2:$O$2300,_xlfn.LAMBDA(_xlpm.x,_xlpm.x=$O868))))</f>
        <v>2.469725940089229E-3</v>
      </c>
      <c r="R868" s="14">
        <f>$H868/Q868</f>
        <v>1</v>
      </c>
      <c r="S868" s="14" cm="1">
        <f t="array" ref="S868">SUM(_xlfn._xlws.FILTER($H$2:$H$2300,_xlfn.MAP($P$2:$P$2300,_xlfn.LAMBDA(_xlpm.x,_xlpm.x=$P868))))</f>
        <v>2.469725940089229E-3</v>
      </c>
      <c r="T868" s="14">
        <f>$H868/S868</f>
        <v>1</v>
      </c>
      <c r="U868" s="14">
        <f>_xlfn.LET(_xlpm.freq,F868,_xlpm.size,M868+1,_xlpm.F,V868,LOG(1+_xlpm.freq)*LOG(1+_xlpm.size)*_xlpm.F)</f>
        <v>0.90619058289456544</v>
      </c>
      <c r="V868" s="14">
        <f>_xlfn.LET(_xlpm.a,T868,_xlpm.b,R868,2*_xlpm.a*_xlpm.b/(_xlpm.a+_xlpm.b))</f>
        <v>1</v>
      </c>
      <c r="W868" s="14">
        <f>_xlfn.LET(_xlpm.p,R868,_xlpm.q,T868,LOG(_xlpm.p/_xlpm.q))</f>
        <v>0</v>
      </c>
      <c r="X868" s="2"/>
      <c r="AC868" s="2"/>
      <c r="AH868" s="2"/>
      <c r="AI868" s="2"/>
    </row>
    <row r="869" spans="1:35">
      <c r="A869" s="1" t="str">
        <f>_xlfn.LET(_xlpm.sep," : ",CONCATENATE(O869,_xlpm.sep,P869))</f>
        <v>~spl~ : [spl]</v>
      </c>
      <c r="B869" s="1">
        <f>_xlfn.LET(_xlpm.d,$G869,_xlpm.k,_xlfn.CONCAT(LEFT(TRIM(B$1),1),"*"),COUNTIF(_xlpm.d,_xlpm.k))</f>
        <v>0</v>
      </c>
      <c r="C869" s="1">
        <f>_xlfn.LET(_xlpm.d,$G869,_xlpm.k,_xlfn.CONCAT(LEFT(TRIM(C$1),1),"*"),COUNTIF(_xlpm.d,_xlpm.k))</f>
        <v>0</v>
      </c>
      <c r="D869" s="1">
        <f>_xlfn.LET(_xlpm.d,$G869,_xlpm.k,_xlfn.CONCAT(LEFT(TRIM(D$1),1),"*"),COUNTIF(_xlpm.d,_xlpm.k))</f>
        <v>0</v>
      </c>
      <c r="E869" s="1">
        <f>LOG(F869+1,10)</f>
        <v>0.47712125471966244</v>
      </c>
      <c r="F869" s="7">
        <v>2</v>
      </c>
      <c r="G869" s="9" t="s">
        <v>264</v>
      </c>
      <c r="H869" s="4">
        <f>F869/freq.sum.r6e</f>
        <v>1.5933715742511153E-4</v>
      </c>
      <c r="I869" s="4" t="str">
        <f>_xlfn.LET(_xlpm.sep,":",_xlpm.w,$G869,LEFT(_xlpm.w,FIND(_xlpm.sep,_xlpm.w)-1))</f>
        <v>spl</v>
      </c>
      <c r="J869" s="4" t="str">
        <f>_xlfn.LET(_xlpm.sep,":",_xlpm.w,$G869,RIGHT(_xlpm.w,LEN(_xlpm.w)-FIND(_xlpm.sep,_xlpm.w)))</f>
        <v>spl</v>
      </c>
      <c r="K869" s="10">
        <f>_xlfn.LET(_xlpm.w,I869,LEN(_xlpm.w))</f>
        <v>3</v>
      </c>
      <c r="L869" s="10">
        <f>_xlfn.LET(_xlpm.w,J869,LEN(_xlpm.w))</f>
        <v>3</v>
      </c>
      <c r="M869" s="10">
        <f>_xlfn.LET(_xlpm.a,K869,_xlpm.b,L869,MAX(_xlpm.a,_xlpm.b))</f>
        <v>3</v>
      </c>
      <c r="N869" s="10">
        <f>_xlfn.LET(_xlpm.d,(K869,L869),MAX(_xlpm.d)-MIN(_xlpm.d))</f>
        <v>0</v>
      </c>
      <c r="O869" s="1" t="str">
        <f>_xlfn.LET(_xlpm.sep,":",_xlpm.w,$G869,_xlfn.CONCAT("~",RIGHT(_xlpm.w,LEN(_xlpm.w)-FIND(_xlpm.sep,_xlpm.w)),"~"))</f>
        <v>~spl~</v>
      </c>
      <c r="P869" s="1" t="str">
        <f>_xlfn.LET(_xlpm.sep,":",_xlpm.w,$G869,_xlfn.CONCAT("[",LEFT(_xlpm.w,FIND(_xlpm.sep,_xlpm.w)-1),"]"))</f>
        <v>[spl]</v>
      </c>
      <c r="Q869" s="14" cm="1">
        <f t="array" ref="Q869">SUM(_xlfn._xlws.FILTER($H$2:$H$2300,_xlfn.MAP($O$2:$O$2300,_xlfn.LAMBDA(_xlpm.x,_xlpm.x=$O869))))</f>
        <v>1.5933715742511153E-4</v>
      </c>
      <c r="R869" s="14">
        <f>$H869/Q869</f>
        <v>1</v>
      </c>
      <c r="S869" s="14" cm="1">
        <f t="array" ref="S869">SUM(_xlfn._xlws.FILTER($H$2:$H$2300,_xlfn.MAP($P$2:$P$2300,_xlfn.LAMBDA(_xlpm.x,_xlpm.x=$P869))))</f>
        <v>1.5933715742511153E-4</v>
      </c>
      <c r="T869" s="14">
        <f>$H869/S869</f>
        <v>1</v>
      </c>
      <c r="U869" s="14">
        <f>_xlfn.LET(_xlpm.freq,F869,_xlpm.size,M869+1,_xlpm.F,V869,LOG(1+_xlpm.freq)*LOG(1+_xlpm.size)*_xlpm.F)</f>
        <v>0.33349344548020921</v>
      </c>
      <c r="V869" s="14">
        <f>_xlfn.LET(_xlpm.a,T869,_xlpm.b,R869,2*_xlpm.a*_xlpm.b/(_xlpm.a+_xlpm.b))</f>
        <v>1</v>
      </c>
      <c r="W869" s="14">
        <f>_xlfn.LET(_xlpm.p,R869,_xlpm.q,T869,LOG(_xlpm.p/_xlpm.q))</f>
        <v>0</v>
      </c>
      <c r="X869" s="2"/>
      <c r="AC869" s="2"/>
      <c r="AH869" s="2"/>
      <c r="AI869" s="2"/>
    </row>
    <row r="870" spans="1:35">
      <c r="A870" s="1" t="str">
        <f>_xlfn.LET(_xlpm.sep," : ",CONCATENATE(O870,_xlpm.sep,P870))</f>
        <v>~spr~ : [spɹ]</v>
      </c>
      <c r="B870" s="1">
        <f>_xlfn.LET(_xlpm.d,$G870,_xlpm.k,_xlfn.CONCAT(LEFT(TRIM(B$1),1),"*"),COUNTIF(_xlpm.d,_xlpm.k))</f>
        <v>0</v>
      </c>
      <c r="C870" s="1">
        <f>_xlfn.LET(_xlpm.d,$G870,_xlpm.k,_xlfn.CONCAT(LEFT(TRIM(C$1),1),"*"),COUNTIF(_xlpm.d,_xlpm.k))</f>
        <v>0</v>
      </c>
      <c r="D870" s="1">
        <f>_xlfn.LET(_xlpm.d,$G870,_xlpm.k,_xlfn.CONCAT(LEFT(TRIM(D$1),1),"*"),COUNTIF(_xlpm.d,_xlpm.k))</f>
        <v>0</v>
      </c>
      <c r="E870" s="1">
        <f>LOG(F870+1,10)</f>
        <v>0.69897000433601875</v>
      </c>
      <c r="F870" s="7">
        <v>4</v>
      </c>
      <c r="G870" s="9" t="s">
        <v>750</v>
      </c>
      <c r="H870" s="4">
        <f>F870/freq.sum.r6e</f>
        <v>3.1867431485022306E-4</v>
      </c>
      <c r="I870" s="1" t="str">
        <f>_xlfn.LET(_xlpm.sep,":",_xlpm.w,$G870,LEFT(_xlpm.w,FIND(_xlpm.sep,_xlpm.w)-1))</f>
        <v>spɹ</v>
      </c>
      <c r="J870" s="1" t="str">
        <f>_xlfn.LET(_xlpm.sep,":",_xlpm.w,$G870,RIGHT(_xlpm.w,LEN(_xlpm.w)-FIND(_xlpm.sep,_xlpm.w)))</f>
        <v>spr</v>
      </c>
      <c r="K870" s="10">
        <f>_xlfn.LET(_xlpm.w,I870,LEN(_xlpm.w))</f>
        <v>3</v>
      </c>
      <c r="L870" s="10">
        <f>_xlfn.LET(_xlpm.w,J870,LEN(_xlpm.w))</f>
        <v>3</v>
      </c>
      <c r="M870" s="10">
        <f>_xlfn.LET(_xlpm.a,K870,_xlpm.b,L870,MAX(_xlpm.a,_xlpm.b))</f>
        <v>3</v>
      </c>
      <c r="N870" s="10">
        <f>_xlfn.LET(_xlpm.d,(K870,L870),MAX(_xlpm.d)-MIN(_xlpm.d))</f>
        <v>0</v>
      </c>
      <c r="O870" s="1" t="str">
        <f>_xlfn.LET(_xlpm.sep,":",_xlpm.w,$G870,_xlfn.CONCAT("~",RIGHT(_xlpm.w,LEN(_xlpm.w)-FIND(_xlpm.sep,_xlpm.w)),"~"))</f>
        <v>~spr~</v>
      </c>
      <c r="P870" s="1" t="str">
        <f>_xlfn.LET(_xlpm.sep,":",_xlpm.w,$G870,_xlfn.CONCAT("[",LEFT(_xlpm.w,FIND(_xlpm.sep,_xlpm.w)-1),"]"))</f>
        <v>[spɹ]</v>
      </c>
      <c r="Q870" s="14" cm="1">
        <f t="array" ref="Q870">SUM(_xlfn._xlws.FILTER($H$2:$H$2302,_xlfn.MAP($O$2:$O$2302,_xlfn.LAMBDA(_xlpm.x,_xlpm.x=$O870))))</f>
        <v>3.1867431485022306E-4</v>
      </c>
      <c r="R870" s="14">
        <f>$H870/Q870</f>
        <v>1</v>
      </c>
      <c r="S870" s="14" cm="1">
        <f t="array" ref="S870">SUM(_xlfn._xlws.FILTER($H$2:$H$2302,_xlfn.MAP($P$2:$P$2302,_xlfn.LAMBDA(_xlpm.x,_xlpm.x=$P870))))</f>
        <v>3.1867431485022306E-4</v>
      </c>
      <c r="T870" s="14">
        <f>$H870/S870</f>
        <v>1</v>
      </c>
      <c r="U870" s="14">
        <f>_xlfn.LET(_xlpm.freq,F870,_xlpm.size,M870+1,_xlpm.F,V870,LOG(1+_xlpm.freq)*LOG(1+_xlpm.size)*_xlpm.F)</f>
        <v>0.4885590669614942</v>
      </c>
      <c r="V870" s="14">
        <f>_xlfn.LET(_xlpm.a,T870,_xlpm.b,R870,2*_xlpm.a*_xlpm.b/(_xlpm.a+_xlpm.b))</f>
        <v>1</v>
      </c>
      <c r="W870" s="14">
        <f>_xlfn.LET(_xlpm.p,R870,_xlpm.q,T870,LOG(_xlpm.p/_xlpm.q))</f>
        <v>0</v>
      </c>
      <c r="X870" s="2"/>
      <c r="AC870" s="2"/>
      <c r="AH870" s="2"/>
      <c r="AI870" s="2"/>
    </row>
    <row r="871" spans="1:35">
      <c r="A871" s="1" t="str">
        <f>_xlfn.LET(_xlpm.sep," : ",CONCATENATE(O871,_xlpm.sep,P871))</f>
        <v>~st~ : [st]</v>
      </c>
      <c r="B871" s="1">
        <f>_xlfn.LET(_xlpm.d,$G871,_xlpm.k,_xlfn.CONCAT(LEFT(TRIM(B$1),1),"*"),COUNTIF(_xlpm.d,_xlpm.k))</f>
        <v>0</v>
      </c>
      <c r="C871" s="1">
        <f>_xlfn.LET(_xlpm.d,$G871,_xlpm.k,_xlfn.CONCAT(LEFT(TRIM(C$1),1),"*"),COUNTIF(_xlpm.d,_xlpm.k))</f>
        <v>0</v>
      </c>
      <c r="D871" s="1">
        <f>_xlfn.LET(_xlpm.d,$G871,_xlpm.k,_xlfn.CONCAT(LEFT(TRIM(D$1),1),"*"),COUNTIF(_xlpm.d,_xlpm.k))</f>
        <v>0</v>
      </c>
      <c r="E871" s="1">
        <f>LOG(F871+1,10)</f>
        <v>1.8325089127062362</v>
      </c>
      <c r="F871" s="7">
        <v>67</v>
      </c>
      <c r="G871" s="9" t="s">
        <v>265</v>
      </c>
      <c r="H871" s="4">
        <f>F871/freq.sum.r6e</f>
        <v>5.3377947737412368E-3</v>
      </c>
      <c r="I871" s="1" t="str">
        <f>_xlfn.LET(_xlpm.sep,":",_xlpm.w,$G871,LEFT(_xlpm.w,FIND(_xlpm.sep,_xlpm.w)-1))</f>
        <v>st</v>
      </c>
      <c r="J871" s="1" t="str">
        <f>_xlfn.LET(_xlpm.sep,":",_xlpm.w,$G871,RIGHT(_xlpm.w,LEN(_xlpm.w)-FIND(_xlpm.sep,_xlpm.w)))</f>
        <v>st</v>
      </c>
      <c r="K871" s="10">
        <f>_xlfn.LET(_xlpm.w,I871,LEN(_xlpm.w))</f>
        <v>2</v>
      </c>
      <c r="L871" s="10">
        <f>_xlfn.LET(_xlpm.w,J871,LEN(_xlpm.w))</f>
        <v>2</v>
      </c>
      <c r="M871" s="10">
        <f>_xlfn.LET(_xlpm.a,K871,_xlpm.b,L871,MAX(_xlpm.a,_xlpm.b))</f>
        <v>2</v>
      </c>
      <c r="N871" s="10">
        <f>_xlfn.LET(_xlpm.d,(K871,L871),MAX(_xlpm.d)-MIN(_xlpm.d))</f>
        <v>0</v>
      </c>
      <c r="O871" s="1" t="str">
        <f>_xlfn.LET(_xlpm.sep,":",_xlpm.w,$G871,_xlfn.CONCAT("~",RIGHT(_xlpm.w,LEN(_xlpm.w)-FIND(_xlpm.sep,_xlpm.w)),"~"))</f>
        <v>~st~</v>
      </c>
      <c r="P871" s="1" t="str">
        <f>_xlfn.LET(_xlpm.sep,":",_xlpm.w,$G871,_xlfn.CONCAT("[",LEFT(_xlpm.w,FIND(_xlpm.sep,_xlpm.w)-1),"]"))</f>
        <v>[st]</v>
      </c>
      <c r="Q871" s="14" cm="1">
        <f t="array" ref="Q871">SUM(_xlfn._xlws.FILTER($H$2:$H$2300,_xlfn.MAP($O$2:$O$2300,_xlfn.LAMBDA(_xlpm.x,_xlpm.x=$O871))))</f>
        <v>5.4174633524537927E-3</v>
      </c>
      <c r="R871" s="14">
        <f>$H871/Q871</f>
        <v>0.98529411764705876</v>
      </c>
      <c r="S871" s="14" cm="1">
        <f t="array" ref="S871">SUM(_xlfn._xlws.FILTER($H$2:$H$2300,_xlfn.MAP($P$2:$P$2300,_xlfn.LAMBDA(_xlpm.x,_xlpm.x=$P871))))</f>
        <v>5.4174633524537927E-3</v>
      </c>
      <c r="T871" s="14">
        <f>$H871/S871</f>
        <v>0.98529411764705876</v>
      </c>
      <c r="U871" s="14">
        <f>_xlfn.LET(_xlpm.freq,F871,_xlpm.size,M871+1,_xlpm.F,V871,LOG(1+_xlpm.freq)*LOG(1+_xlpm.size)*_xlpm.F)</f>
        <v>1.087055589796855</v>
      </c>
      <c r="V871" s="14">
        <f>_xlfn.LET(_xlpm.a,T871,_xlpm.b,R871,2*_xlpm.a*_xlpm.b/(_xlpm.a+_xlpm.b))</f>
        <v>0.98529411764705876</v>
      </c>
      <c r="W871" s="14">
        <f>_xlfn.LET(_xlpm.p,R871,_xlpm.q,T871,LOG(_xlpm.p/_xlpm.q))</f>
        <v>0</v>
      </c>
      <c r="X871" s="2"/>
      <c r="AC871" s="2"/>
      <c r="AH871" s="2"/>
      <c r="AI871" s="2"/>
    </row>
    <row r="872" spans="1:35">
      <c r="A872" s="1" t="str">
        <f>_xlfn.LET(_xlpm.sep," : ",CONCATENATE(O872,_xlpm.sep,P872))</f>
        <v>~str~ : [stɹ]</v>
      </c>
      <c r="B872" s="1">
        <f>_xlfn.LET(_xlpm.d,$G872,_xlpm.k,_xlfn.CONCAT(LEFT(TRIM(B$1),1),"*"),COUNTIF(_xlpm.d,_xlpm.k))</f>
        <v>0</v>
      </c>
      <c r="C872" s="1">
        <f>_xlfn.LET(_xlpm.d,$G872,_xlpm.k,_xlfn.CONCAT(LEFT(TRIM(C$1),1),"*"),COUNTIF(_xlpm.d,_xlpm.k))</f>
        <v>0</v>
      </c>
      <c r="D872" s="1">
        <f>_xlfn.LET(_xlpm.d,$G872,_xlpm.k,_xlfn.CONCAT(LEFT(TRIM(D$1),1),"*"),COUNTIF(_xlpm.d,_xlpm.k))</f>
        <v>0</v>
      </c>
      <c r="E872" s="1">
        <f>LOG(F872+1,10)</f>
        <v>1.414973347970818</v>
      </c>
      <c r="F872" s="7">
        <v>25</v>
      </c>
      <c r="G872" s="9" t="s">
        <v>751</v>
      </c>
      <c r="H872" s="4">
        <f>F872/freq.sum.r6e</f>
        <v>1.9917144678138943E-3</v>
      </c>
      <c r="I872" s="1" t="str">
        <f>_xlfn.LET(_xlpm.sep,":",_xlpm.w,$G872,LEFT(_xlpm.w,FIND(_xlpm.sep,_xlpm.w)-1))</f>
        <v>stɹ</v>
      </c>
      <c r="J872" s="1" t="str">
        <f>_xlfn.LET(_xlpm.sep,":",_xlpm.w,$G872,RIGHT(_xlpm.w,LEN(_xlpm.w)-FIND(_xlpm.sep,_xlpm.w)))</f>
        <v>str</v>
      </c>
      <c r="K872" s="10">
        <f>_xlfn.LET(_xlpm.w,I872,LEN(_xlpm.w))</f>
        <v>3</v>
      </c>
      <c r="L872" s="10">
        <f>_xlfn.LET(_xlpm.w,J872,LEN(_xlpm.w))</f>
        <v>3</v>
      </c>
      <c r="M872" s="10">
        <f>_xlfn.LET(_xlpm.a,K872,_xlpm.b,L872,MAX(_xlpm.a,_xlpm.b))</f>
        <v>3</v>
      </c>
      <c r="N872" s="10">
        <f>_xlfn.LET(_xlpm.d,(K872,L872),MAX(_xlpm.d)-MIN(_xlpm.d))</f>
        <v>0</v>
      </c>
      <c r="O872" s="1" t="str">
        <f>_xlfn.LET(_xlpm.sep,":",_xlpm.w,$G872,_xlfn.CONCAT("~",RIGHT(_xlpm.w,LEN(_xlpm.w)-FIND(_xlpm.sep,_xlpm.w)),"~"))</f>
        <v>~str~</v>
      </c>
      <c r="P872" s="1" t="str">
        <f>_xlfn.LET(_xlpm.sep,":",_xlpm.w,$G872,_xlfn.CONCAT("[",LEFT(_xlpm.w,FIND(_xlpm.sep,_xlpm.w)-1),"]"))</f>
        <v>[stɹ]</v>
      </c>
      <c r="Q872" s="14" cm="1">
        <f t="array" ref="Q872">SUM(_xlfn._xlws.FILTER($H$2:$H$2302,_xlfn.MAP($O$2:$O$2302,_xlfn.LAMBDA(_xlpm.x,_xlpm.x=$O872))))</f>
        <v>1.9917144678138943E-3</v>
      </c>
      <c r="R872" s="14">
        <f>$H872/Q872</f>
        <v>1</v>
      </c>
      <c r="S872" s="14" cm="1">
        <f t="array" ref="S872">SUM(_xlfn._xlws.FILTER($H$2:$H$2302,_xlfn.MAP($P$2:$P$2302,_xlfn.LAMBDA(_xlpm.x,_xlpm.x=$P872))))</f>
        <v>1.9917144678138943E-3</v>
      </c>
      <c r="T872" s="14">
        <f>$H872/S872</f>
        <v>1</v>
      </c>
      <c r="U872" s="14">
        <f>_xlfn.LET(_xlpm.freq,F872,_xlpm.size,M872+1,_xlpm.F,V872,LOG(1+_xlpm.freq)*LOG(1+_xlpm.size)*_xlpm.F)</f>
        <v>0.98902392716651377</v>
      </c>
      <c r="V872" s="14">
        <f>_xlfn.LET(_xlpm.a,T872,_xlpm.b,R872,2*_xlpm.a*_xlpm.b/(_xlpm.a+_xlpm.b))</f>
        <v>1</v>
      </c>
      <c r="W872" s="14">
        <f>_xlfn.LET(_xlpm.p,R872,_xlpm.q,T872,LOG(_xlpm.p/_xlpm.q))</f>
        <v>0</v>
      </c>
      <c r="X872" s="2"/>
      <c r="AC872" s="2"/>
      <c r="AH872" s="2"/>
      <c r="AI872" s="2"/>
    </row>
    <row r="873" spans="1:35">
      <c r="A873" s="1" t="str">
        <f>_xlfn.LET(_xlpm.sep," : ",CONCATENATE(O873,_xlpm.sep,P873))</f>
        <v>~ube~ : [ub]</v>
      </c>
      <c r="B873" s="1">
        <f>_xlfn.LET(_xlpm.d,$G873,_xlpm.k,_xlfn.CONCAT(LEFT(TRIM(B$1),1),"*"),COUNTIF(_xlpm.d,_xlpm.k))</f>
        <v>0</v>
      </c>
      <c r="C873" s="1">
        <f>_xlfn.LET(_xlpm.d,$G873,_xlpm.k,_xlfn.CONCAT(LEFT(TRIM(C$1),1),"*"),COUNTIF(_xlpm.d,_xlpm.k))</f>
        <v>0</v>
      </c>
      <c r="D873" s="1">
        <f>_xlfn.LET(_xlpm.d,$G873,_xlpm.k,_xlfn.CONCAT(LEFT(TRIM(D$1),1),"*"),COUNTIF(_xlpm.d,_xlpm.k))</f>
        <v>0</v>
      </c>
      <c r="E873" s="1">
        <f>LOG(F873+1,10)</f>
        <v>0.30102999566398114</v>
      </c>
      <c r="F873" s="7">
        <v>1</v>
      </c>
      <c r="G873" s="9" t="s">
        <v>274</v>
      </c>
      <c r="H873" s="4">
        <f>F873/freq.sum.r6e</f>
        <v>7.9668578712555765E-5</v>
      </c>
      <c r="I873" s="4" t="str">
        <f>_xlfn.LET(_xlpm.sep,":",_xlpm.w,$G873,LEFT(_xlpm.w,FIND(_xlpm.sep,_xlpm.w)-1))</f>
        <v>ub</v>
      </c>
      <c r="J873" s="4" t="str">
        <f>_xlfn.LET(_xlpm.sep,":",_xlpm.w,$G873,RIGHT(_xlpm.w,LEN(_xlpm.w)-FIND(_xlpm.sep,_xlpm.w)))</f>
        <v>ube</v>
      </c>
      <c r="K873" s="10">
        <f>_xlfn.LET(_xlpm.w,I873,LEN(_xlpm.w))</f>
        <v>2</v>
      </c>
      <c r="L873" s="10">
        <f>_xlfn.LET(_xlpm.w,J873,LEN(_xlpm.w))</f>
        <v>3</v>
      </c>
      <c r="M873" s="10">
        <f>_xlfn.LET(_xlpm.a,K873,_xlpm.b,L873,MAX(_xlpm.a,_xlpm.b))</f>
        <v>3</v>
      </c>
      <c r="N873" s="10">
        <f>_xlfn.LET(_xlpm.d,(K873,L873),MAX(_xlpm.d)-MIN(_xlpm.d))</f>
        <v>1</v>
      </c>
      <c r="O873" s="1" t="str">
        <f>_xlfn.LET(_xlpm.sep,":",_xlpm.w,$G873,_xlfn.CONCAT("~",RIGHT(_xlpm.w,LEN(_xlpm.w)-FIND(_xlpm.sep,_xlpm.w)),"~"))</f>
        <v>~ube~</v>
      </c>
      <c r="P873" s="1" t="str">
        <f>_xlfn.LET(_xlpm.sep,":",_xlpm.w,$G873,_xlfn.CONCAT("[",LEFT(_xlpm.w,FIND(_xlpm.sep,_xlpm.w)-1),"]"))</f>
        <v>[ub]</v>
      </c>
      <c r="Q873" s="14" cm="1">
        <f t="array" ref="Q873">SUM(_xlfn._xlws.FILTER($H$2:$H$2300,_xlfn.MAP($O$2:$O$2300,_xlfn.LAMBDA(_xlpm.x,_xlpm.x=$O873))))</f>
        <v>7.9668578712555765E-5</v>
      </c>
      <c r="R873" s="14">
        <f>$H873/Q873</f>
        <v>1</v>
      </c>
      <c r="S873" s="14" cm="1">
        <f t="array" ref="S873">SUM(_xlfn._xlws.FILTER($H$2:$H$2300,_xlfn.MAP($P$2:$P$2300,_xlfn.LAMBDA(_xlpm.x,_xlpm.x=$P873))))</f>
        <v>7.9668578712555765E-5</v>
      </c>
      <c r="T873" s="14">
        <f>$H873/S873</f>
        <v>1</v>
      </c>
      <c r="U873" s="14">
        <f>_xlfn.LET(_xlpm.freq,F873,_xlpm.size,M873+1,_xlpm.F,V873,LOG(1+_xlpm.freq)*LOG(1+_xlpm.size)*_xlpm.F)</f>
        <v>0.21041093737452468</v>
      </c>
      <c r="V873" s="14">
        <f>_xlfn.LET(_xlpm.a,T873,_xlpm.b,R873,2*_xlpm.a*_xlpm.b/(_xlpm.a+_xlpm.b))</f>
        <v>1</v>
      </c>
      <c r="W873" s="14">
        <f>_xlfn.LET(_xlpm.p,R873,_xlpm.q,T873,LOG(_xlpm.p/_xlpm.q))</f>
        <v>0</v>
      </c>
      <c r="X873" s="2"/>
      <c r="AC873" s="2"/>
      <c r="AH873" s="2"/>
      <c r="AI873" s="2"/>
    </row>
    <row r="874" spans="1:35">
      <c r="A874" s="1" t="str">
        <f>_xlfn.LET(_xlpm.sep," : ",CONCATENATE(O874,_xlpm.sep,P874))</f>
        <v>~udem~ : [udm]</v>
      </c>
      <c r="B874" s="1">
        <f>_xlfn.LET(_xlpm.d,$G874,_xlpm.k,_xlfn.CONCAT(LEFT(TRIM(B$1),1),"*"),COUNTIF(_xlpm.d,_xlpm.k))</f>
        <v>0</v>
      </c>
      <c r="C874" s="1">
        <f>_xlfn.LET(_xlpm.d,$G874,_xlpm.k,_xlfn.CONCAT(LEFT(TRIM(C$1),1),"*"),COUNTIF(_xlpm.d,_xlpm.k))</f>
        <v>0</v>
      </c>
      <c r="D874" s="1">
        <f>_xlfn.LET(_xlpm.d,$G874,_xlpm.k,_xlfn.CONCAT(LEFT(TRIM(D$1),1),"*"),COUNTIF(_xlpm.d,_xlpm.k))</f>
        <v>0</v>
      </c>
      <c r="E874" s="1">
        <f>LOG(F874+1,10)</f>
        <v>0.30102999566398114</v>
      </c>
      <c r="F874" s="7">
        <v>1</v>
      </c>
      <c r="G874" s="9" t="s">
        <v>278</v>
      </c>
      <c r="H874" s="4">
        <f>F874/freq.sum.r6e</f>
        <v>7.9668578712555765E-5</v>
      </c>
      <c r="I874" s="4" t="str">
        <f>_xlfn.LET(_xlpm.sep,":",_xlpm.w,$G874,LEFT(_xlpm.w,FIND(_xlpm.sep,_xlpm.w)-1))</f>
        <v>udm</v>
      </c>
      <c r="J874" s="4" t="str">
        <f>_xlfn.LET(_xlpm.sep,":",_xlpm.w,$G874,RIGHT(_xlpm.w,LEN(_xlpm.w)-FIND(_xlpm.sep,_xlpm.w)))</f>
        <v>udem</v>
      </c>
      <c r="K874" s="10">
        <f>_xlfn.LET(_xlpm.w,I874,LEN(_xlpm.w))</f>
        <v>3</v>
      </c>
      <c r="L874" s="10">
        <f>_xlfn.LET(_xlpm.w,J874,LEN(_xlpm.w))</f>
        <v>4</v>
      </c>
      <c r="M874" s="10">
        <f>_xlfn.LET(_xlpm.a,K874,_xlpm.b,L874,MAX(_xlpm.a,_xlpm.b))</f>
        <v>4</v>
      </c>
      <c r="N874" s="10">
        <f>_xlfn.LET(_xlpm.d,(K874,L874),MAX(_xlpm.d)-MIN(_xlpm.d))</f>
        <v>1</v>
      </c>
      <c r="O874" s="1" t="str">
        <f>_xlfn.LET(_xlpm.sep,":",_xlpm.w,$G874,_xlfn.CONCAT("~",RIGHT(_xlpm.w,LEN(_xlpm.w)-FIND(_xlpm.sep,_xlpm.w)),"~"))</f>
        <v>~udem~</v>
      </c>
      <c r="P874" s="1" t="str">
        <f>_xlfn.LET(_xlpm.sep,":",_xlpm.w,$G874,_xlfn.CONCAT("[",LEFT(_xlpm.w,FIND(_xlpm.sep,_xlpm.w)-1),"]"))</f>
        <v>[udm]</v>
      </c>
      <c r="Q874" s="14" cm="1">
        <f t="array" ref="Q874">SUM(_xlfn._xlws.FILTER($H$2:$H$2300,_xlfn.MAP($O$2:$O$2300,_xlfn.LAMBDA(_xlpm.x,_xlpm.x=$O874))))</f>
        <v>7.9668578712555765E-5</v>
      </c>
      <c r="R874" s="14">
        <f>$H874/Q874</f>
        <v>1</v>
      </c>
      <c r="S874" s="14" cm="1">
        <f t="array" ref="S874">SUM(_xlfn._xlws.FILTER($H$2:$H$2300,_xlfn.MAP($P$2:$P$2300,_xlfn.LAMBDA(_xlpm.x,_xlpm.x=$P874))))</f>
        <v>7.9668578712555765E-5</v>
      </c>
      <c r="T874" s="14">
        <f>$H874/S874</f>
        <v>1</v>
      </c>
      <c r="U874" s="14">
        <f>_xlfn.LET(_xlpm.freq,F874,_xlpm.size,M874+1,_xlpm.F,V874,LOG(1+_xlpm.freq)*LOG(1+_xlpm.size)*_xlpm.F)</f>
        <v>0.2342468675289098</v>
      </c>
      <c r="V874" s="14">
        <f>_xlfn.LET(_xlpm.a,T874,_xlpm.b,R874,2*_xlpm.a*_xlpm.b/(_xlpm.a+_xlpm.b))</f>
        <v>1</v>
      </c>
      <c r="W874" s="14">
        <f>_xlfn.LET(_xlpm.p,R874,_xlpm.q,T874,LOG(_xlpm.p/_xlpm.q))</f>
        <v>0</v>
      </c>
      <c r="X874" s="2"/>
      <c r="AC874" s="2"/>
      <c r="AH874" s="2"/>
      <c r="AI874" s="2"/>
    </row>
    <row r="875" spans="1:35">
      <c r="A875" s="1" t="str">
        <f>_xlfn.LET(_xlpm.sep," : ",CONCATENATE(O875,_xlpm.sep,P875))</f>
        <v>~udes~ : [udz]</v>
      </c>
      <c r="B875" s="1">
        <f>_xlfn.LET(_xlpm.d,$G875,_xlpm.k,_xlfn.CONCAT(LEFT(TRIM(B$1),1),"*"),COUNTIF(_xlpm.d,_xlpm.k))</f>
        <v>0</v>
      </c>
      <c r="C875" s="1">
        <f>_xlfn.LET(_xlpm.d,$G875,_xlpm.k,_xlfn.CONCAT(LEFT(TRIM(C$1),1),"*"),COUNTIF(_xlpm.d,_xlpm.k))</f>
        <v>0</v>
      </c>
      <c r="D875" s="1">
        <f>_xlfn.LET(_xlpm.d,$G875,_xlpm.k,_xlfn.CONCAT(LEFT(TRIM(D$1),1),"*"),COUNTIF(_xlpm.d,_xlpm.k))</f>
        <v>0</v>
      </c>
      <c r="E875" s="1">
        <f>LOG(F875+1,10)</f>
        <v>0.30102999566398114</v>
      </c>
      <c r="F875" s="7">
        <v>1</v>
      </c>
      <c r="G875" s="9" t="s">
        <v>279</v>
      </c>
      <c r="H875" s="4">
        <f>F875/freq.sum.r6e</f>
        <v>7.9668578712555765E-5</v>
      </c>
      <c r="I875" s="4" t="str">
        <f>_xlfn.LET(_xlpm.sep,":",_xlpm.w,$G875,LEFT(_xlpm.w,FIND(_xlpm.sep,_xlpm.w)-1))</f>
        <v>udz</v>
      </c>
      <c r="J875" s="4" t="str">
        <f>_xlfn.LET(_xlpm.sep,":",_xlpm.w,$G875,RIGHT(_xlpm.w,LEN(_xlpm.w)-FIND(_xlpm.sep,_xlpm.w)))</f>
        <v>udes</v>
      </c>
      <c r="K875" s="10">
        <f>_xlfn.LET(_xlpm.w,I875,LEN(_xlpm.w))</f>
        <v>3</v>
      </c>
      <c r="L875" s="10">
        <f>_xlfn.LET(_xlpm.w,J875,LEN(_xlpm.w))</f>
        <v>4</v>
      </c>
      <c r="M875" s="10">
        <f>_xlfn.LET(_xlpm.a,K875,_xlpm.b,L875,MAX(_xlpm.a,_xlpm.b))</f>
        <v>4</v>
      </c>
      <c r="N875" s="10">
        <f>_xlfn.LET(_xlpm.d,(K875,L875),MAX(_xlpm.d)-MIN(_xlpm.d))</f>
        <v>1</v>
      </c>
      <c r="O875" s="1" t="str">
        <f>_xlfn.LET(_xlpm.sep,":",_xlpm.w,$G875,_xlfn.CONCAT("~",RIGHT(_xlpm.w,LEN(_xlpm.w)-FIND(_xlpm.sep,_xlpm.w)),"~"))</f>
        <v>~udes~</v>
      </c>
      <c r="P875" s="1" t="str">
        <f>_xlfn.LET(_xlpm.sep,":",_xlpm.w,$G875,_xlfn.CONCAT("[",LEFT(_xlpm.w,FIND(_xlpm.sep,_xlpm.w)-1),"]"))</f>
        <v>[udz]</v>
      </c>
      <c r="Q875" s="14" cm="1">
        <f t="array" ref="Q875">SUM(_xlfn._xlws.FILTER($H$2:$H$2300,_xlfn.MAP($O$2:$O$2300,_xlfn.LAMBDA(_xlpm.x,_xlpm.x=$O875))))</f>
        <v>7.9668578712555765E-5</v>
      </c>
      <c r="R875" s="14">
        <f>$H875/Q875</f>
        <v>1</v>
      </c>
      <c r="S875" s="14" cm="1">
        <f t="array" ref="S875">SUM(_xlfn._xlws.FILTER($H$2:$H$2300,_xlfn.MAP($P$2:$P$2300,_xlfn.LAMBDA(_xlpm.x,_xlpm.x=$P875))))</f>
        <v>7.9668578712555765E-5</v>
      </c>
      <c r="T875" s="14">
        <f>$H875/S875</f>
        <v>1</v>
      </c>
      <c r="U875" s="14">
        <f>_xlfn.LET(_xlpm.freq,F875,_xlpm.size,M875+1,_xlpm.F,V875,LOG(1+_xlpm.freq)*LOG(1+_xlpm.size)*_xlpm.F)</f>
        <v>0.2342468675289098</v>
      </c>
      <c r="V875" s="14">
        <f>_xlfn.LET(_xlpm.a,T875,_xlpm.b,R875,2*_xlpm.a*_xlpm.b/(_xlpm.a+_xlpm.b))</f>
        <v>1</v>
      </c>
      <c r="W875" s="14">
        <f>_xlfn.LET(_xlpm.p,R875,_xlpm.q,T875,LOG(_xlpm.p/_xlpm.q))</f>
        <v>0</v>
      </c>
      <c r="X875" s="2"/>
      <c r="AC875" s="2"/>
      <c r="AH875" s="2"/>
      <c r="AI875" s="2"/>
    </row>
    <row r="876" spans="1:35">
      <c r="A876" s="1" t="str">
        <f>_xlfn.LET(_xlpm.sep," : ",CONCATENATE(O876,_xlpm.sep,P876))</f>
        <v>~iuffr~ : [ufɹ]</v>
      </c>
      <c r="B876" s="1">
        <f>_xlfn.LET(_xlpm.d,$G876,_xlpm.k,_xlfn.CONCAT(LEFT(TRIM(B$1),1),"*"),COUNTIF(_xlpm.d,_xlpm.k))</f>
        <v>0</v>
      </c>
      <c r="C876" s="1">
        <f>_xlfn.LET(_xlpm.d,$G876,_xlpm.k,_xlfn.CONCAT(LEFT(TRIM(C$1),1),"*"),COUNTIF(_xlpm.d,_xlpm.k))</f>
        <v>0</v>
      </c>
      <c r="D876" s="1">
        <f>_xlfn.LET(_xlpm.d,$G876,_xlpm.k,_xlfn.CONCAT(LEFT(TRIM(D$1),1),"*"),COUNTIF(_xlpm.d,_xlpm.k))</f>
        <v>0</v>
      </c>
      <c r="E876" s="1">
        <f>LOG(F876+1,10)</f>
        <v>0.30102999566398114</v>
      </c>
      <c r="F876" s="7">
        <v>1</v>
      </c>
      <c r="G876" s="9" t="s">
        <v>755</v>
      </c>
      <c r="H876" s="4">
        <f>F876/freq.sum.r6e</f>
        <v>7.9668578712555765E-5</v>
      </c>
      <c r="I876" s="1" t="str">
        <f>_xlfn.LET(_xlpm.sep,":",_xlpm.w,$G876,LEFT(_xlpm.w,FIND(_xlpm.sep,_xlpm.w)-1))</f>
        <v>ufɹ</v>
      </c>
      <c r="J876" s="1" t="str">
        <f>_xlfn.LET(_xlpm.sep,":",_xlpm.w,$G876,RIGHT(_xlpm.w,LEN(_xlpm.w)-FIND(_xlpm.sep,_xlpm.w)))</f>
        <v>iuffr</v>
      </c>
      <c r="K876" s="10">
        <f>_xlfn.LET(_xlpm.w,I876,LEN(_xlpm.w))</f>
        <v>3</v>
      </c>
      <c r="L876" s="10">
        <f>_xlfn.LET(_xlpm.w,J876,LEN(_xlpm.w))</f>
        <v>5</v>
      </c>
      <c r="M876" s="10">
        <f>_xlfn.LET(_xlpm.a,K876,_xlpm.b,L876,MAX(_xlpm.a,_xlpm.b))</f>
        <v>5</v>
      </c>
      <c r="N876" s="10">
        <f>_xlfn.LET(_xlpm.d,(K876,L876),MAX(_xlpm.d)-MIN(_xlpm.d))</f>
        <v>2</v>
      </c>
      <c r="O876" s="1" t="str">
        <f>_xlfn.LET(_xlpm.sep,":",_xlpm.w,$G876,_xlfn.CONCAT("~",RIGHT(_xlpm.w,LEN(_xlpm.w)-FIND(_xlpm.sep,_xlpm.w)),"~"))</f>
        <v>~iuffr~</v>
      </c>
      <c r="P876" s="1" t="str">
        <f>_xlfn.LET(_xlpm.sep,":",_xlpm.w,$G876,_xlfn.CONCAT("[",LEFT(_xlpm.w,FIND(_xlpm.sep,_xlpm.w)-1),"]"))</f>
        <v>[ufɹ]</v>
      </c>
      <c r="Q876" s="14" cm="1">
        <f t="array" ref="Q876">SUM(_xlfn._xlws.FILTER($H$2:$H$2302,_xlfn.MAP($O$2:$O$2302,_xlfn.LAMBDA(_xlpm.x,_xlpm.x=$O876))))</f>
        <v>7.9668578712555765E-5</v>
      </c>
      <c r="R876" s="14">
        <f>$H876/Q876</f>
        <v>1</v>
      </c>
      <c r="S876" s="14" cm="1">
        <f t="array" ref="S876">SUM(_xlfn._xlws.FILTER($H$2:$H$2302,_xlfn.MAP($P$2:$P$2302,_xlfn.LAMBDA(_xlpm.x,_xlpm.x=$P876))))</f>
        <v>7.9668578712555765E-5</v>
      </c>
      <c r="T876" s="14">
        <f>$H876/S876</f>
        <v>1</v>
      </c>
      <c r="U876" s="14">
        <f>_xlfn.LET(_xlpm.freq,F876,_xlpm.size,M876+1,_xlpm.F,V876,LOG(1+_xlpm.freq)*LOG(1+_xlpm.size)*_xlpm.F)</f>
        <v>0.25439985932113074</v>
      </c>
      <c r="V876" s="14">
        <f>_xlfn.LET(_xlpm.a,T876,_xlpm.b,R876,2*_xlpm.a*_xlpm.b/(_xlpm.a+_xlpm.b))</f>
        <v>1</v>
      </c>
      <c r="W876" s="14">
        <f>_xlfn.LET(_xlpm.p,R876,_xlpm.q,T876,LOG(_xlpm.p/_xlpm.q))</f>
        <v>0</v>
      </c>
      <c r="X876" s="2"/>
      <c r="AC876" s="2"/>
      <c r="AH876" s="2"/>
      <c r="AI876" s="2"/>
    </row>
    <row r="877" spans="1:35">
      <c r="A877" s="1" t="str">
        <f>_xlfn.LET(_xlpm.sep," : ",CONCATENATE(O877,_xlpm.sep,P877))</f>
        <v>~oups~ : [ups]</v>
      </c>
      <c r="B877" s="1">
        <f>_xlfn.LET(_xlpm.d,$G877,_xlpm.k,_xlfn.CONCAT(LEFT(TRIM(B$1),1),"*"),COUNTIF(_xlpm.d,_xlpm.k))</f>
        <v>0</v>
      </c>
      <c r="C877" s="1">
        <f>_xlfn.LET(_xlpm.d,$G877,_xlpm.k,_xlfn.CONCAT(LEFT(TRIM(C$1),1),"*"),COUNTIF(_xlpm.d,_xlpm.k))</f>
        <v>0</v>
      </c>
      <c r="D877" s="1">
        <f>_xlfn.LET(_xlpm.d,$G877,_xlpm.k,_xlfn.CONCAT(LEFT(TRIM(D$1),1),"*"),COUNTIF(_xlpm.d,_xlpm.k))</f>
        <v>0</v>
      </c>
      <c r="E877" s="1">
        <f>LOG(F877+1,10)</f>
        <v>0.30102999566398114</v>
      </c>
      <c r="F877" s="7">
        <v>1</v>
      </c>
      <c r="G877" s="9" t="s">
        <v>298</v>
      </c>
      <c r="H877" s="4">
        <f>F877/freq.sum.r6e</f>
        <v>7.9668578712555765E-5</v>
      </c>
      <c r="I877" s="1" t="str">
        <f>_xlfn.LET(_xlpm.sep,":",_xlpm.w,$G877,LEFT(_xlpm.w,FIND(_xlpm.sep,_xlpm.w)-1))</f>
        <v>ups</v>
      </c>
      <c r="J877" s="1" t="str">
        <f>_xlfn.LET(_xlpm.sep,":",_xlpm.w,$G877,RIGHT(_xlpm.w,LEN(_xlpm.w)-FIND(_xlpm.sep,_xlpm.w)))</f>
        <v>oups</v>
      </c>
      <c r="K877" s="10">
        <f>_xlfn.LET(_xlpm.w,I877,LEN(_xlpm.w))</f>
        <v>3</v>
      </c>
      <c r="L877" s="10">
        <f>_xlfn.LET(_xlpm.w,J877,LEN(_xlpm.w))</f>
        <v>4</v>
      </c>
      <c r="M877" s="10">
        <f>_xlfn.LET(_xlpm.a,K877,_xlpm.b,L877,MAX(_xlpm.a,_xlpm.b))</f>
        <v>4</v>
      </c>
      <c r="N877" s="10">
        <f>_xlfn.LET(_xlpm.d,(K877,L877),MAX(_xlpm.d)-MIN(_xlpm.d))</f>
        <v>1</v>
      </c>
      <c r="O877" s="1" t="str">
        <f>_xlfn.LET(_xlpm.sep,":",_xlpm.w,$G877,_xlfn.CONCAT("~",RIGHT(_xlpm.w,LEN(_xlpm.w)-FIND(_xlpm.sep,_xlpm.w)),"~"))</f>
        <v>~oups~</v>
      </c>
      <c r="P877" s="1" t="str">
        <f>_xlfn.LET(_xlpm.sep,":",_xlpm.w,$G877,_xlfn.CONCAT("[",LEFT(_xlpm.w,FIND(_xlpm.sep,_xlpm.w)-1),"]"))</f>
        <v>[ups]</v>
      </c>
      <c r="Q877" s="14" cm="1">
        <f t="array" ref="Q877">SUM(_xlfn._xlws.FILTER($H$2:$H$2302,_xlfn.MAP($O$2:$O$2302,_xlfn.LAMBDA(_xlpm.x,_xlpm.x=$O877))))</f>
        <v>7.9668578712555765E-5</v>
      </c>
      <c r="R877" s="14">
        <f>$H877/Q877</f>
        <v>1</v>
      </c>
      <c r="S877" s="14" cm="1">
        <f t="array" ref="S877">SUM(_xlfn._xlws.FILTER($H$2:$H$2302,_xlfn.MAP($P$2:$P$2302,_xlfn.LAMBDA(_xlpm.x,_xlpm.x=$P877))))</f>
        <v>7.9668578712555765E-5</v>
      </c>
      <c r="T877" s="14">
        <f>$H877/S877</f>
        <v>1</v>
      </c>
      <c r="U877" s="14">
        <f>_xlfn.LET(_xlpm.freq,F877,_xlpm.size,M877+1,_xlpm.F,V877,LOG(1+_xlpm.freq)*LOG(1+_xlpm.size)*_xlpm.F)</f>
        <v>0.2342468675289098</v>
      </c>
      <c r="V877" s="14">
        <f>_xlfn.LET(_xlpm.a,T877,_xlpm.b,R877,2*_xlpm.a*_xlpm.b/(_xlpm.a+_xlpm.b))</f>
        <v>1</v>
      </c>
      <c r="W877" s="14">
        <f>_xlfn.LET(_xlpm.p,R877,_xlpm.q,T877,LOG(_xlpm.p/_xlpm.q))</f>
        <v>0</v>
      </c>
      <c r="X877" s="2"/>
      <c r="AC877" s="2"/>
      <c r="AH877" s="2"/>
      <c r="AI877" s="2"/>
    </row>
    <row r="878" spans="1:35">
      <c r="A878" s="1" t="str">
        <f>_xlfn.LET(_xlpm.sep," : ",CONCATENATE(O878,_xlpm.sep,P878))</f>
        <v>~oosen~ : [usn]</v>
      </c>
      <c r="B878" s="1">
        <f>_xlfn.LET(_xlpm.d,$G878,_xlpm.k,_xlfn.CONCAT(LEFT(TRIM(B$1),1),"*"),COUNTIF(_xlpm.d,_xlpm.k))</f>
        <v>0</v>
      </c>
      <c r="C878" s="1">
        <f>_xlfn.LET(_xlpm.d,$G878,_xlpm.k,_xlfn.CONCAT(LEFT(TRIM(C$1),1),"*"),COUNTIF(_xlpm.d,_xlpm.k))</f>
        <v>0</v>
      </c>
      <c r="D878" s="1">
        <f>_xlfn.LET(_xlpm.d,$G878,_xlpm.k,_xlfn.CONCAT(LEFT(TRIM(D$1),1),"*"),COUNTIF(_xlpm.d,_xlpm.k))</f>
        <v>0</v>
      </c>
      <c r="E878" s="1">
        <f>LOG(F878+1,10)</f>
        <v>0.30102999566398114</v>
      </c>
      <c r="F878" s="7">
        <v>1</v>
      </c>
      <c r="G878" s="9" t="s">
        <v>304</v>
      </c>
      <c r="H878" s="4">
        <f>F878/freq.sum.r6e</f>
        <v>7.9668578712555765E-5</v>
      </c>
      <c r="I878" s="4" t="str">
        <f>_xlfn.LET(_xlpm.sep,":",_xlpm.w,$G878,LEFT(_xlpm.w,FIND(_xlpm.sep,_xlpm.w)-1))</f>
        <v>usn</v>
      </c>
      <c r="J878" s="4" t="str">
        <f>_xlfn.LET(_xlpm.sep,":",_xlpm.w,$G878,RIGHT(_xlpm.w,LEN(_xlpm.w)-FIND(_xlpm.sep,_xlpm.w)))</f>
        <v>oosen</v>
      </c>
      <c r="K878" s="10">
        <f>_xlfn.LET(_xlpm.w,I878,LEN(_xlpm.w))</f>
        <v>3</v>
      </c>
      <c r="L878" s="10">
        <f>_xlfn.LET(_xlpm.w,J878,LEN(_xlpm.w))</f>
        <v>5</v>
      </c>
      <c r="M878" s="10">
        <f>_xlfn.LET(_xlpm.a,K878,_xlpm.b,L878,MAX(_xlpm.a,_xlpm.b))</f>
        <v>5</v>
      </c>
      <c r="N878" s="10">
        <f>_xlfn.LET(_xlpm.d,(K878,L878),MAX(_xlpm.d)-MIN(_xlpm.d))</f>
        <v>2</v>
      </c>
      <c r="O878" s="1" t="str">
        <f>_xlfn.LET(_xlpm.sep,":",_xlpm.w,$G878,_xlfn.CONCAT("~",RIGHT(_xlpm.w,LEN(_xlpm.w)-FIND(_xlpm.sep,_xlpm.w)),"~"))</f>
        <v>~oosen~</v>
      </c>
      <c r="P878" s="1" t="str">
        <f>_xlfn.LET(_xlpm.sep,":",_xlpm.w,$G878,_xlfn.CONCAT("[",LEFT(_xlpm.w,FIND(_xlpm.sep,_xlpm.w)-1),"]"))</f>
        <v>[usn]</v>
      </c>
      <c r="Q878" s="14" cm="1">
        <f t="array" ref="Q878">SUM(_xlfn._xlws.FILTER($H$2:$H$2300,_xlfn.MAP($O$2:$O$2300,_xlfn.LAMBDA(_xlpm.x,_xlpm.x=$O878))))</f>
        <v>7.9668578712555765E-5</v>
      </c>
      <c r="R878" s="14">
        <f>$H878/Q878</f>
        <v>1</v>
      </c>
      <c r="S878" s="14" cm="1">
        <f t="array" ref="S878">SUM(_xlfn._xlws.FILTER($H$2:$H$2300,_xlfn.MAP($P$2:$P$2300,_xlfn.LAMBDA(_xlpm.x,_xlpm.x=$P878))))</f>
        <v>7.9668578712555765E-5</v>
      </c>
      <c r="T878" s="14">
        <f>$H878/S878</f>
        <v>1</v>
      </c>
      <c r="U878" s="14">
        <f>_xlfn.LET(_xlpm.freq,F878,_xlpm.size,M878+1,_xlpm.F,V878,LOG(1+_xlpm.freq)*LOG(1+_xlpm.size)*_xlpm.F)</f>
        <v>0.25439985932113074</v>
      </c>
      <c r="V878" s="14">
        <f>_xlfn.LET(_xlpm.a,T878,_xlpm.b,R878,2*_xlpm.a*_xlpm.b/(_xlpm.a+_xlpm.b))</f>
        <v>1</v>
      </c>
      <c r="W878" s="14">
        <f>_xlfn.LET(_xlpm.p,R878,_xlpm.q,T878,LOG(_xlpm.p/_xlpm.q))</f>
        <v>0</v>
      </c>
      <c r="X878" s="2"/>
      <c r="AC878" s="2"/>
      <c r="AH878" s="2"/>
      <c r="AI878" s="2"/>
    </row>
    <row r="879" spans="1:35">
      <c r="A879" s="1" t="str">
        <f>_xlfn.LET(_xlpm.sep," : ",CONCATENATE(O879,_xlpm.sep,P879))</f>
        <v>~uced~ : [ust]</v>
      </c>
      <c r="B879" s="1">
        <f>_xlfn.LET(_xlpm.d,$G879,_xlpm.k,_xlfn.CONCAT(LEFT(TRIM(B$1),1),"*"),COUNTIF(_xlpm.d,_xlpm.k))</f>
        <v>0</v>
      </c>
      <c r="C879" s="1">
        <f>_xlfn.LET(_xlpm.d,$G879,_xlpm.k,_xlfn.CONCAT(LEFT(TRIM(C$1),1),"*"),COUNTIF(_xlpm.d,_xlpm.k))</f>
        <v>0</v>
      </c>
      <c r="D879" s="1">
        <f>_xlfn.LET(_xlpm.d,$G879,_xlpm.k,_xlfn.CONCAT(LEFT(TRIM(D$1),1),"*"),COUNTIF(_xlpm.d,_xlpm.k))</f>
        <v>0</v>
      </c>
      <c r="E879" s="1">
        <f>LOG(F879+1,10)</f>
        <v>0.30102999566398114</v>
      </c>
      <c r="F879" s="7">
        <v>1</v>
      </c>
      <c r="G879" s="9" t="s">
        <v>305</v>
      </c>
      <c r="H879" s="4">
        <f>F879/freq.sum.r6e</f>
        <v>7.9668578712555765E-5</v>
      </c>
      <c r="I879" s="1" t="str">
        <f>_xlfn.LET(_xlpm.sep,":",_xlpm.w,$G879,LEFT(_xlpm.w,FIND(_xlpm.sep,_xlpm.w)-1))</f>
        <v>ust</v>
      </c>
      <c r="J879" s="1" t="str">
        <f>_xlfn.LET(_xlpm.sep,":",_xlpm.w,$G879,RIGHT(_xlpm.w,LEN(_xlpm.w)-FIND(_xlpm.sep,_xlpm.w)))</f>
        <v>uced</v>
      </c>
      <c r="K879" s="10">
        <f>_xlfn.LET(_xlpm.w,I879,LEN(_xlpm.w))</f>
        <v>3</v>
      </c>
      <c r="L879" s="10">
        <f>_xlfn.LET(_xlpm.w,J879,LEN(_xlpm.w))</f>
        <v>4</v>
      </c>
      <c r="M879" s="10">
        <f>_xlfn.LET(_xlpm.a,K879,_xlpm.b,L879,MAX(_xlpm.a,_xlpm.b))</f>
        <v>4</v>
      </c>
      <c r="N879" s="10">
        <f>_xlfn.LET(_xlpm.d,(K879,L879),MAX(_xlpm.d)-MIN(_xlpm.d))</f>
        <v>1</v>
      </c>
      <c r="O879" s="1" t="str">
        <f>_xlfn.LET(_xlpm.sep,":",_xlpm.w,$G879,_xlfn.CONCAT("~",RIGHT(_xlpm.w,LEN(_xlpm.w)-FIND(_xlpm.sep,_xlpm.w)),"~"))</f>
        <v>~uced~</v>
      </c>
      <c r="P879" s="1" t="str">
        <f>_xlfn.LET(_xlpm.sep,":",_xlpm.w,$G879,_xlfn.CONCAT("[",LEFT(_xlpm.w,FIND(_xlpm.sep,_xlpm.w)-1),"]"))</f>
        <v>[ust]</v>
      </c>
      <c r="Q879" s="14" cm="1">
        <f t="array" ref="Q879">SUM(_xlfn._xlws.FILTER($H$2:$H$2300,_xlfn.MAP($O$2:$O$2300,_xlfn.LAMBDA(_xlpm.x,_xlpm.x=$O879))))</f>
        <v>7.9668578712555765E-5</v>
      </c>
      <c r="R879" s="14">
        <f>$H879/Q879</f>
        <v>1</v>
      </c>
      <c r="S879" s="14" cm="1">
        <f t="array" ref="S879">SUM(_xlfn._xlws.FILTER($H$2:$H$2300,_xlfn.MAP($P$2:$P$2300,_xlfn.LAMBDA(_xlpm.x,_xlpm.x=$P879))))</f>
        <v>7.9668578712555765E-5</v>
      </c>
      <c r="T879" s="14">
        <f>$H879/S879</f>
        <v>1</v>
      </c>
      <c r="U879" s="14">
        <f>_xlfn.LET(_xlpm.freq,F879,_xlpm.size,M879+1,_xlpm.F,V879,LOG(1+_xlpm.freq)*LOG(1+_xlpm.size)*_xlpm.F)</f>
        <v>0.2342468675289098</v>
      </c>
      <c r="V879" s="14">
        <f>_xlfn.LET(_xlpm.a,T879,_xlpm.b,R879,2*_xlpm.a*_xlpm.b/(_xlpm.a+_xlpm.b))</f>
        <v>1</v>
      </c>
      <c r="W879" s="14">
        <f>_xlfn.LET(_xlpm.p,R879,_xlpm.q,T879,LOG(_xlpm.p/_xlpm.q))</f>
        <v>0</v>
      </c>
      <c r="X879" s="2"/>
      <c r="AC879" s="2"/>
      <c r="AH879" s="2"/>
      <c r="AI879" s="2"/>
    </row>
    <row r="880" spans="1:35">
      <c r="A880" s="1" t="str">
        <f>_xlfn.LET(_xlpm.sep," : ",CONCATENATE(O880,_xlpm.sep,P880))</f>
        <v>~utel~ : [utl]</v>
      </c>
      <c r="B880" s="1">
        <f>_xlfn.LET(_xlpm.d,$G880,_xlpm.k,_xlfn.CONCAT(LEFT(TRIM(B$1),1),"*"),COUNTIF(_xlpm.d,_xlpm.k))</f>
        <v>0</v>
      </c>
      <c r="C880" s="1">
        <f>_xlfn.LET(_xlpm.d,$G880,_xlpm.k,_xlfn.CONCAT(LEFT(TRIM(C$1),1),"*"),COUNTIF(_xlpm.d,_xlpm.k))</f>
        <v>0</v>
      </c>
      <c r="D880" s="1">
        <f>_xlfn.LET(_xlpm.d,$G880,_xlpm.k,_xlfn.CONCAT(LEFT(TRIM(D$1),1),"*"),COUNTIF(_xlpm.d,_xlpm.k))</f>
        <v>0</v>
      </c>
      <c r="E880" s="1">
        <f>LOG(F880+1,10)</f>
        <v>0.30102999566398114</v>
      </c>
      <c r="F880" s="7">
        <v>1</v>
      </c>
      <c r="G880" s="9" t="s">
        <v>311</v>
      </c>
      <c r="H880" s="4">
        <f>F880/freq.sum.r6e</f>
        <v>7.9668578712555765E-5</v>
      </c>
      <c r="I880" s="1" t="str">
        <f>_xlfn.LET(_xlpm.sep,":",_xlpm.w,$G880,LEFT(_xlpm.w,FIND(_xlpm.sep,_xlpm.w)-1))</f>
        <v>utl</v>
      </c>
      <c r="J880" s="1" t="str">
        <f>_xlfn.LET(_xlpm.sep,":",_xlpm.w,$G880,RIGHT(_xlpm.w,LEN(_xlpm.w)-FIND(_xlpm.sep,_xlpm.w)))</f>
        <v>utel</v>
      </c>
      <c r="K880" s="10">
        <f>_xlfn.LET(_xlpm.w,I880,LEN(_xlpm.w))</f>
        <v>3</v>
      </c>
      <c r="L880" s="10">
        <f>_xlfn.LET(_xlpm.w,J880,LEN(_xlpm.w))</f>
        <v>4</v>
      </c>
      <c r="M880" s="10">
        <f>_xlfn.LET(_xlpm.a,K880,_xlpm.b,L880,MAX(_xlpm.a,_xlpm.b))</f>
        <v>4</v>
      </c>
      <c r="N880" s="10">
        <f>_xlfn.LET(_xlpm.d,(K880,L880),MAX(_xlpm.d)-MIN(_xlpm.d))</f>
        <v>1</v>
      </c>
      <c r="O880" s="1" t="str">
        <f>_xlfn.LET(_xlpm.sep,":",_xlpm.w,$G880,_xlfn.CONCAT("~",RIGHT(_xlpm.w,LEN(_xlpm.w)-FIND(_xlpm.sep,_xlpm.w)),"~"))</f>
        <v>~utel~</v>
      </c>
      <c r="P880" s="1" t="str">
        <f>_xlfn.LET(_xlpm.sep,":",_xlpm.w,$G880,_xlfn.CONCAT("[",LEFT(_xlpm.w,FIND(_xlpm.sep,_xlpm.w)-1),"]"))</f>
        <v>[utl]</v>
      </c>
      <c r="Q880" s="14" cm="1">
        <f t="array" ref="Q880">SUM(_xlfn._xlws.FILTER($H$2:$H$2302,_xlfn.MAP($O$2:$O$2302,_xlfn.LAMBDA(_xlpm.x,_xlpm.x=$O880))))</f>
        <v>7.9668578712555765E-5</v>
      </c>
      <c r="R880" s="14">
        <f>$H880/Q880</f>
        <v>1</v>
      </c>
      <c r="S880" s="14" cm="1">
        <f t="array" ref="S880">SUM(_xlfn._xlws.FILTER($H$2:$H$2302,_xlfn.MAP($P$2:$P$2302,_xlfn.LAMBDA(_xlpm.x,_xlpm.x=$P880))))</f>
        <v>7.9668578712555765E-5</v>
      </c>
      <c r="T880" s="14">
        <f>$H880/S880</f>
        <v>1</v>
      </c>
      <c r="U880" s="14">
        <f>_xlfn.LET(_xlpm.freq,F880,_xlpm.size,M880+1,_xlpm.F,V880,LOG(1+_xlpm.freq)*LOG(1+_xlpm.size)*_xlpm.F)</f>
        <v>0.2342468675289098</v>
      </c>
      <c r="V880" s="14">
        <f>_xlfn.LET(_xlpm.a,T880,_xlpm.b,R880,2*_xlpm.a*_xlpm.b/(_xlpm.a+_xlpm.b))</f>
        <v>1</v>
      </c>
      <c r="W880" s="14">
        <f>_xlfn.LET(_xlpm.p,R880,_xlpm.q,T880,LOG(_xlpm.p/_xlpm.q))</f>
        <v>0</v>
      </c>
      <c r="X880" s="2"/>
      <c r="AC880" s="2"/>
      <c r="AH880" s="2"/>
      <c r="AI880" s="2"/>
    </row>
    <row r="881" spans="1:35">
      <c r="A881" s="1" t="str">
        <f>_xlfn.LET(_xlpm.sep," : ",CONCATENATE(O881,_xlpm.sep,P881))</f>
        <v>~oved~ : [uvd]</v>
      </c>
      <c r="B881" s="1">
        <f>_xlfn.LET(_xlpm.d,$G881,_xlpm.k,_xlfn.CONCAT(LEFT(TRIM(B$1),1),"*"),COUNTIF(_xlpm.d,_xlpm.k))</f>
        <v>0</v>
      </c>
      <c r="C881" s="1">
        <f>_xlfn.LET(_xlpm.d,$G881,_xlpm.k,_xlfn.CONCAT(LEFT(TRIM(C$1),1),"*"),COUNTIF(_xlpm.d,_xlpm.k))</f>
        <v>0</v>
      </c>
      <c r="D881" s="1">
        <f>_xlfn.LET(_xlpm.d,$G881,_xlpm.k,_xlfn.CONCAT(LEFT(TRIM(D$1),1),"*"),COUNTIF(_xlpm.d,_xlpm.k))</f>
        <v>0</v>
      </c>
      <c r="E881" s="1">
        <f>LOG(F881+1,10)</f>
        <v>0.30102999566398114</v>
      </c>
      <c r="F881" s="7">
        <v>1</v>
      </c>
      <c r="G881" s="9" t="s">
        <v>316</v>
      </c>
      <c r="H881" s="4">
        <f>F881/freq.sum.r6e</f>
        <v>7.9668578712555765E-5</v>
      </c>
      <c r="I881" s="1" t="str">
        <f>_xlfn.LET(_xlpm.sep,":",_xlpm.w,$G881,LEFT(_xlpm.w,FIND(_xlpm.sep,_xlpm.w)-1))</f>
        <v>uvd</v>
      </c>
      <c r="J881" s="1" t="str">
        <f>_xlfn.LET(_xlpm.sep,":",_xlpm.w,$G881,RIGHT(_xlpm.w,LEN(_xlpm.w)-FIND(_xlpm.sep,_xlpm.w)))</f>
        <v>oved</v>
      </c>
      <c r="K881" s="10">
        <f>_xlfn.LET(_xlpm.w,I881,LEN(_xlpm.w))</f>
        <v>3</v>
      </c>
      <c r="L881" s="10">
        <f>_xlfn.LET(_xlpm.w,J881,LEN(_xlpm.w))</f>
        <v>4</v>
      </c>
      <c r="M881" s="10">
        <f>_xlfn.LET(_xlpm.a,K881,_xlpm.b,L881,MAX(_xlpm.a,_xlpm.b))</f>
        <v>4</v>
      </c>
      <c r="N881" s="10">
        <f>_xlfn.LET(_xlpm.d,(K881,L881),MAX(_xlpm.d)-MIN(_xlpm.d))</f>
        <v>1</v>
      </c>
      <c r="O881" s="1" t="str">
        <f>_xlfn.LET(_xlpm.sep,":",_xlpm.w,$G881,_xlfn.CONCAT("~",RIGHT(_xlpm.w,LEN(_xlpm.w)-FIND(_xlpm.sep,_xlpm.w)),"~"))</f>
        <v>~oved~</v>
      </c>
      <c r="P881" s="1" t="str">
        <f>_xlfn.LET(_xlpm.sep,":",_xlpm.w,$G881,_xlfn.CONCAT("[",LEFT(_xlpm.w,FIND(_xlpm.sep,_xlpm.w)-1),"]"))</f>
        <v>[uvd]</v>
      </c>
      <c r="Q881" s="14" cm="1">
        <f t="array" ref="Q881">SUM(_xlfn._xlws.FILTER($H$2:$H$2300,_xlfn.MAP($O$2:$O$2300,_xlfn.LAMBDA(_xlpm.x,_xlpm.x=$O881))))</f>
        <v>7.9668578712555765E-5</v>
      </c>
      <c r="R881" s="14">
        <f>$H881/Q881</f>
        <v>1</v>
      </c>
      <c r="S881" s="14" cm="1">
        <f t="array" ref="S881">SUM(_xlfn._xlws.FILTER($H$2:$H$2300,_xlfn.MAP($P$2:$P$2300,_xlfn.LAMBDA(_xlpm.x,_xlpm.x=$P881))))</f>
        <v>7.9668578712555765E-5</v>
      </c>
      <c r="T881" s="14">
        <f>$H881/S881</f>
        <v>1</v>
      </c>
      <c r="U881" s="14">
        <f>_xlfn.LET(_xlpm.freq,F881,_xlpm.size,M881+1,_xlpm.F,V881,LOG(1+_xlpm.freq)*LOG(1+_xlpm.size)*_xlpm.F)</f>
        <v>0.2342468675289098</v>
      </c>
      <c r="V881" s="14">
        <f>_xlfn.LET(_xlpm.a,T881,_xlpm.b,R881,2*_xlpm.a*_xlpm.b/(_xlpm.a+_xlpm.b))</f>
        <v>1</v>
      </c>
      <c r="W881" s="14">
        <f>_xlfn.LET(_xlpm.p,R881,_xlpm.q,T881,LOG(_xlpm.p/_xlpm.q))</f>
        <v>0</v>
      </c>
      <c r="X881" s="2"/>
      <c r="AC881" s="2"/>
      <c r="AH881" s="2"/>
      <c r="AI881" s="2"/>
    </row>
    <row r="882" spans="1:35">
      <c r="A882" s="1" t="str">
        <f>_xlfn.LET(_xlpm.sep," : ",CONCATENATE(O882,_xlpm.sep,P882))</f>
        <v>~ovem~ : [uvm]</v>
      </c>
      <c r="B882" s="1">
        <f>_xlfn.LET(_xlpm.d,$G882,_xlpm.k,_xlfn.CONCAT(LEFT(TRIM(B$1),1),"*"),COUNTIF(_xlpm.d,_xlpm.k))</f>
        <v>0</v>
      </c>
      <c r="C882" s="1">
        <f>_xlfn.LET(_xlpm.d,$G882,_xlpm.k,_xlfn.CONCAT(LEFT(TRIM(C$1),1),"*"),COUNTIF(_xlpm.d,_xlpm.k))</f>
        <v>0</v>
      </c>
      <c r="D882" s="1">
        <f>_xlfn.LET(_xlpm.d,$G882,_xlpm.k,_xlfn.CONCAT(LEFT(TRIM(D$1),1),"*"),COUNTIF(_xlpm.d,_xlpm.k))</f>
        <v>0</v>
      </c>
      <c r="E882" s="1">
        <f>LOG(F882+1,10)</f>
        <v>0.47712125471966244</v>
      </c>
      <c r="F882" s="7">
        <v>2</v>
      </c>
      <c r="G882" s="9" t="s">
        <v>317</v>
      </c>
      <c r="H882" s="4">
        <f>F882/freq.sum.r6e</f>
        <v>1.5933715742511153E-4</v>
      </c>
      <c r="I882" s="1" t="str">
        <f>_xlfn.LET(_xlpm.sep,":",_xlpm.w,$G882,LEFT(_xlpm.w,FIND(_xlpm.sep,_xlpm.w)-1))</f>
        <v>uvm</v>
      </c>
      <c r="J882" s="1" t="str">
        <f>_xlfn.LET(_xlpm.sep,":",_xlpm.w,$G882,RIGHT(_xlpm.w,LEN(_xlpm.w)-FIND(_xlpm.sep,_xlpm.w)))</f>
        <v>ovem</v>
      </c>
      <c r="K882" s="10">
        <f>_xlfn.LET(_xlpm.w,I882,LEN(_xlpm.w))</f>
        <v>3</v>
      </c>
      <c r="L882" s="10">
        <f>_xlfn.LET(_xlpm.w,J882,LEN(_xlpm.w))</f>
        <v>4</v>
      </c>
      <c r="M882" s="10">
        <f>_xlfn.LET(_xlpm.a,K882,_xlpm.b,L882,MAX(_xlpm.a,_xlpm.b))</f>
        <v>4</v>
      </c>
      <c r="N882" s="10">
        <f>_xlfn.LET(_xlpm.d,(K882,L882),MAX(_xlpm.d)-MIN(_xlpm.d))</f>
        <v>1</v>
      </c>
      <c r="O882" s="1" t="str">
        <f>_xlfn.LET(_xlpm.sep,":",_xlpm.w,$G882,_xlfn.CONCAT("~",RIGHT(_xlpm.w,LEN(_xlpm.w)-FIND(_xlpm.sep,_xlpm.w)),"~"))</f>
        <v>~ovem~</v>
      </c>
      <c r="P882" s="1" t="str">
        <f>_xlfn.LET(_xlpm.sep,":",_xlpm.w,$G882,_xlfn.CONCAT("[",LEFT(_xlpm.w,FIND(_xlpm.sep,_xlpm.w)-1),"]"))</f>
        <v>[uvm]</v>
      </c>
      <c r="Q882" s="14" cm="1">
        <f t="array" ref="Q882">SUM(_xlfn._xlws.FILTER($H$2:$H$2302,_xlfn.MAP($O$2:$O$2302,_xlfn.LAMBDA(_xlpm.x,_xlpm.x=$O882))))</f>
        <v>1.5933715742511153E-4</v>
      </c>
      <c r="R882" s="14">
        <f>$H882/Q882</f>
        <v>1</v>
      </c>
      <c r="S882" s="14" cm="1">
        <f t="array" ref="S882">SUM(_xlfn._xlws.FILTER($H$2:$H$2302,_xlfn.MAP($P$2:$P$2302,_xlfn.LAMBDA(_xlpm.x,_xlpm.x=$P882))))</f>
        <v>1.5933715742511153E-4</v>
      </c>
      <c r="T882" s="14">
        <f>$H882/S882</f>
        <v>1</v>
      </c>
      <c r="U882" s="14">
        <f>_xlfn.LET(_xlpm.freq,F882,_xlpm.size,M882+1,_xlpm.F,V882,LOG(1+_xlpm.freq)*LOG(1+_xlpm.size)*_xlpm.F)</f>
        <v>0.37127250094471825</v>
      </c>
      <c r="V882" s="14">
        <f>_xlfn.LET(_xlpm.a,T882,_xlpm.b,R882,2*_xlpm.a*_xlpm.b/(_xlpm.a+_xlpm.b))</f>
        <v>1</v>
      </c>
      <c r="W882" s="14">
        <f>_xlfn.LET(_xlpm.p,R882,_xlpm.q,T882,LOG(_xlpm.p/_xlpm.q))</f>
        <v>0</v>
      </c>
      <c r="X882" s="2"/>
      <c r="AC882" s="2"/>
      <c r="AH882" s="2"/>
      <c r="AI882" s="2"/>
    </row>
    <row r="883" spans="1:35">
      <c r="A883" s="1" t="str">
        <f>_xlfn.LET(_xlpm.sep," : ",CONCATENATE(O883,_xlpm.sep,P883))</f>
        <v>~oogle~ : [uɡl]</v>
      </c>
      <c r="B883" s="1">
        <f>_xlfn.LET(_xlpm.d,$G883,_xlpm.k,_xlfn.CONCAT(LEFT(TRIM(B$1),1),"*"),COUNTIF(_xlpm.d,_xlpm.k))</f>
        <v>0</v>
      </c>
      <c r="C883" s="1">
        <f>_xlfn.LET(_xlpm.d,$G883,_xlpm.k,_xlfn.CONCAT(LEFT(TRIM(C$1),1),"*"),COUNTIF(_xlpm.d,_xlpm.k))</f>
        <v>0</v>
      </c>
      <c r="D883" s="1">
        <f>_xlfn.LET(_xlpm.d,$G883,_xlpm.k,_xlfn.CONCAT(LEFT(TRIM(D$1),1),"*"),COUNTIF(_xlpm.d,_xlpm.k))</f>
        <v>0</v>
      </c>
      <c r="E883" s="1">
        <f>LOG(F883+1,10)</f>
        <v>0.30102999566398114</v>
      </c>
      <c r="F883" s="7">
        <v>1</v>
      </c>
      <c r="G883" s="9" t="s">
        <v>762</v>
      </c>
      <c r="H883" s="4">
        <f>F883/freq.sum.r6e</f>
        <v>7.9668578712555765E-5</v>
      </c>
      <c r="I883" s="1" t="str">
        <f>_xlfn.LET(_xlpm.sep,":",_xlpm.w,$G883,LEFT(_xlpm.w,FIND(_xlpm.sep,_xlpm.w)-1))</f>
        <v>uɡl</v>
      </c>
      <c r="J883" s="1" t="str">
        <f>_xlfn.LET(_xlpm.sep,":",_xlpm.w,$G883,RIGHT(_xlpm.w,LEN(_xlpm.w)-FIND(_xlpm.sep,_xlpm.w)))</f>
        <v>oogle</v>
      </c>
      <c r="K883" s="10">
        <f>_xlfn.LET(_xlpm.w,I883,LEN(_xlpm.w))</f>
        <v>3</v>
      </c>
      <c r="L883" s="10">
        <f>_xlfn.LET(_xlpm.w,J883,LEN(_xlpm.w))</f>
        <v>5</v>
      </c>
      <c r="M883" s="10">
        <f>_xlfn.LET(_xlpm.a,K883,_xlpm.b,L883,MAX(_xlpm.a,_xlpm.b))</f>
        <v>5</v>
      </c>
      <c r="N883" s="10">
        <f>_xlfn.LET(_xlpm.d,(K883,L883),MAX(_xlpm.d)-MIN(_xlpm.d))</f>
        <v>2</v>
      </c>
      <c r="O883" s="1" t="str">
        <f>_xlfn.LET(_xlpm.sep,":",_xlpm.w,$G883,_xlfn.CONCAT("~",RIGHT(_xlpm.w,LEN(_xlpm.w)-FIND(_xlpm.sep,_xlpm.w)),"~"))</f>
        <v>~oogle~</v>
      </c>
      <c r="P883" s="1" t="str">
        <f>_xlfn.LET(_xlpm.sep,":",_xlpm.w,$G883,_xlfn.CONCAT("[",LEFT(_xlpm.w,FIND(_xlpm.sep,_xlpm.w)-1),"]"))</f>
        <v>[uɡl]</v>
      </c>
      <c r="Q883" s="14" cm="1">
        <f t="array" ref="Q883">SUM(_xlfn._xlws.FILTER($H$2:$H$2302,_xlfn.MAP($O$2:$O$2302,_xlfn.LAMBDA(_xlpm.x,_xlpm.x=$O883))))</f>
        <v>7.9668578712555765E-5</v>
      </c>
      <c r="R883" s="14">
        <f>$H883/Q883</f>
        <v>1</v>
      </c>
      <c r="S883" s="14" cm="1">
        <f t="array" ref="S883">SUM(_xlfn._xlws.FILTER($H$2:$H$2302,_xlfn.MAP($P$2:$P$2302,_xlfn.LAMBDA(_xlpm.x,_xlpm.x=$P883))))</f>
        <v>7.9668578712555765E-5</v>
      </c>
      <c r="T883" s="14">
        <f>$H883/S883</f>
        <v>1</v>
      </c>
      <c r="U883" s="14">
        <f>_xlfn.LET(_xlpm.freq,F883,_xlpm.size,M883+1,_xlpm.F,V883,LOG(1+_xlpm.freq)*LOG(1+_xlpm.size)*_xlpm.F)</f>
        <v>0.25439985932113074</v>
      </c>
      <c r="V883" s="14">
        <f>_xlfn.LET(_xlpm.a,T883,_xlpm.b,R883,2*_xlpm.a*_xlpm.b/(_xlpm.a+_xlpm.b))</f>
        <v>1</v>
      </c>
      <c r="W883" s="14">
        <f>_xlfn.LET(_xlpm.p,R883,_xlpm.q,T883,LOG(_xlpm.p/_xlpm.q))</f>
        <v>0</v>
      </c>
      <c r="X883" s="2"/>
      <c r="AC883" s="2"/>
      <c r="AH883" s="2"/>
      <c r="AI883" s="2"/>
    </row>
    <row r="884" spans="1:35">
      <c r="A884" s="1" t="str">
        <f>_xlfn.LET(_xlpm.sep," : ",CONCATENATE(O884,_xlpm.sep,P884))</f>
        <v>~ugles~ : [uɡlz]</v>
      </c>
      <c r="B884" s="1">
        <f>_xlfn.LET(_xlpm.d,$G884,_xlpm.k,_xlfn.CONCAT(LEFT(TRIM(B$1),1),"*"),COUNTIF(_xlpm.d,_xlpm.k))</f>
        <v>0</v>
      </c>
      <c r="C884" s="1">
        <f>_xlfn.LET(_xlpm.d,$G884,_xlpm.k,_xlfn.CONCAT(LEFT(TRIM(C$1),1),"*"),COUNTIF(_xlpm.d,_xlpm.k))</f>
        <v>0</v>
      </c>
      <c r="D884" s="1">
        <f>_xlfn.LET(_xlpm.d,$G884,_xlpm.k,_xlfn.CONCAT(LEFT(TRIM(D$1),1),"*"),COUNTIF(_xlpm.d,_xlpm.k))</f>
        <v>0</v>
      </c>
      <c r="E884" s="1">
        <f>LOG(F884+1,10)</f>
        <v>0.30102999566398114</v>
      </c>
      <c r="F884" s="7">
        <v>1</v>
      </c>
      <c r="G884" s="9" t="s">
        <v>2266</v>
      </c>
      <c r="H884" s="4">
        <f>F884/freq.sum.r6e</f>
        <v>7.9668578712555765E-5</v>
      </c>
      <c r="I884" s="1" t="str">
        <f>_xlfn.LET(_xlpm.sep,":",_xlpm.w,$G884,LEFT(_xlpm.w,FIND(_xlpm.sep,_xlpm.w)-1))</f>
        <v>uɡlz</v>
      </c>
      <c r="J884" s="1" t="str">
        <f>_xlfn.LET(_xlpm.sep,":",_xlpm.w,$G884,RIGHT(_xlpm.w,LEN(_xlpm.w)-FIND(_xlpm.sep,_xlpm.w)))</f>
        <v>ugles</v>
      </c>
      <c r="K884" s="10">
        <f>_xlfn.LET(_xlpm.w,I884,LEN(_xlpm.w))</f>
        <v>4</v>
      </c>
      <c r="L884" s="10">
        <f>_xlfn.LET(_xlpm.w,J884,LEN(_xlpm.w))</f>
        <v>5</v>
      </c>
      <c r="M884" s="10">
        <f>_xlfn.LET(_xlpm.a,K884,_xlpm.b,L884,MAX(_xlpm.a,_xlpm.b))</f>
        <v>5</v>
      </c>
      <c r="N884" s="10">
        <f>_xlfn.LET(_xlpm.d,(K884,L884),MAX(_xlpm.d)-MIN(_xlpm.d))</f>
        <v>1</v>
      </c>
      <c r="O884" s="1" t="str">
        <f>_xlfn.LET(_xlpm.sep,":",_xlpm.w,$G884,_xlfn.CONCAT("~",RIGHT(_xlpm.w,LEN(_xlpm.w)-FIND(_xlpm.sep,_xlpm.w)),"~"))</f>
        <v>~ugles~</v>
      </c>
      <c r="P884" s="1" t="str">
        <f>_xlfn.LET(_xlpm.sep,":",_xlpm.w,$G884,_xlfn.CONCAT("[",LEFT(_xlpm.w,FIND(_xlpm.sep,_xlpm.w)-1),"]"))</f>
        <v>[uɡlz]</v>
      </c>
      <c r="Q884" s="14" cm="1">
        <f t="array" ref="Q884">SUM(_xlfn._xlws.FILTER($H$2:$H$2302,_xlfn.MAP($O$2:$O$2302,_xlfn.LAMBDA(_xlpm.x,_xlpm.x=$O884))))</f>
        <v>7.9668578712555765E-5</v>
      </c>
      <c r="R884" s="14">
        <f>$H884/Q884</f>
        <v>1</v>
      </c>
      <c r="S884" s="14" cm="1">
        <f t="array" ref="S884">SUM(_xlfn._xlws.FILTER($H$2:$H$2302,_xlfn.MAP($P$2:$P$2302,_xlfn.LAMBDA(_xlpm.x,_xlpm.x=$P884))))</f>
        <v>7.9668578712555765E-5</v>
      </c>
      <c r="T884" s="14">
        <f>$H884/S884</f>
        <v>1</v>
      </c>
      <c r="U884" s="14">
        <f>_xlfn.LET(_xlpm.freq,F884,_xlpm.size,M884+1,_xlpm.F,V884,LOG(1+_xlpm.freq)*LOG(1+_xlpm.size)*_xlpm.F)</f>
        <v>0.25439985932113074</v>
      </c>
      <c r="V884" s="14">
        <f>_xlfn.LET(_xlpm.a,T884,_xlpm.b,R884,2*_xlpm.a*_xlpm.b/(_xlpm.a+_xlpm.b))</f>
        <v>1</v>
      </c>
      <c r="W884" s="14">
        <f>_xlfn.LET(_xlpm.p,R884,_xlpm.q,T884,LOG(_xlpm.p/_xlpm.q))</f>
        <v>0</v>
      </c>
      <c r="X884" s="2"/>
      <c r="AC884" s="2"/>
      <c r="AH884" s="2"/>
      <c r="AI884" s="2"/>
    </row>
    <row r="885" spans="1:35">
      <c r="A885" s="1" t="str">
        <f>_xlfn.LET(_xlpm.sep," : ",CONCATENATE(O885,_xlpm.sep,P885))</f>
        <v>~euths~ : [uθs]</v>
      </c>
      <c r="B885" s="1">
        <f>_xlfn.LET(_xlpm.d,$G885,_xlpm.k,_xlfn.CONCAT(LEFT(TRIM(B$1),1),"*"),COUNTIF(_xlpm.d,_xlpm.k))</f>
        <v>0</v>
      </c>
      <c r="C885" s="1">
        <f>_xlfn.LET(_xlpm.d,$G885,_xlpm.k,_xlfn.CONCAT(LEFT(TRIM(C$1),1),"*"),COUNTIF(_xlpm.d,_xlpm.k))</f>
        <v>0</v>
      </c>
      <c r="D885" s="1">
        <f>_xlfn.LET(_xlpm.d,$G885,_xlpm.k,_xlfn.CONCAT(LEFT(TRIM(D$1),1),"*"),COUNTIF(_xlpm.d,_xlpm.k))</f>
        <v>0</v>
      </c>
      <c r="E885" s="1">
        <f>LOG(F885+1,10)</f>
        <v>0.30102999566398114</v>
      </c>
      <c r="F885" s="7">
        <v>1</v>
      </c>
      <c r="G885" s="9" t="s">
        <v>327</v>
      </c>
      <c r="H885" s="4">
        <f>F885/freq.sum.r6e</f>
        <v>7.9668578712555765E-5</v>
      </c>
      <c r="I885" s="1" t="str">
        <f>_xlfn.LET(_xlpm.sep,":",_xlpm.w,$G885,LEFT(_xlpm.w,FIND(_xlpm.sep,_xlpm.w)-1))</f>
        <v>uθs</v>
      </c>
      <c r="J885" s="1" t="str">
        <f>_xlfn.LET(_xlpm.sep,":",_xlpm.w,$G885,RIGHT(_xlpm.w,LEN(_xlpm.w)-FIND(_xlpm.sep,_xlpm.w)))</f>
        <v>euths</v>
      </c>
      <c r="K885" s="10">
        <f>_xlfn.LET(_xlpm.w,I885,LEN(_xlpm.w))</f>
        <v>3</v>
      </c>
      <c r="L885" s="10">
        <f>_xlfn.LET(_xlpm.w,J885,LEN(_xlpm.w))</f>
        <v>5</v>
      </c>
      <c r="M885" s="10">
        <f>_xlfn.LET(_xlpm.a,K885,_xlpm.b,L885,MAX(_xlpm.a,_xlpm.b))</f>
        <v>5</v>
      </c>
      <c r="N885" s="10">
        <f>_xlfn.LET(_xlpm.d,(K885,L885),MAX(_xlpm.d)-MIN(_xlpm.d))</f>
        <v>2</v>
      </c>
      <c r="O885" s="1" t="str">
        <f>_xlfn.LET(_xlpm.sep,":",_xlpm.w,$G885,_xlfn.CONCAT("~",RIGHT(_xlpm.w,LEN(_xlpm.w)-FIND(_xlpm.sep,_xlpm.w)),"~"))</f>
        <v>~euths~</v>
      </c>
      <c r="P885" s="1" t="str">
        <f>_xlfn.LET(_xlpm.sep,":",_xlpm.w,$G885,_xlfn.CONCAT("[",LEFT(_xlpm.w,FIND(_xlpm.sep,_xlpm.w)-1),"]"))</f>
        <v>[uθs]</v>
      </c>
      <c r="Q885" s="14" cm="1">
        <f t="array" ref="Q885">SUM(_xlfn._xlws.FILTER($H$2:$H$2302,_xlfn.MAP($O$2:$O$2302,_xlfn.LAMBDA(_xlpm.x,_xlpm.x=$O885))))</f>
        <v>7.9668578712555765E-5</v>
      </c>
      <c r="R885" s="14">
        <f>$H885/Q885</f>
        <v>1</v>
      </c>
      <c r="S885" s="14" cm="1">
        <f t="array" ref="S885">SUM(_xlfn._xlws.FILTER($H$2:$H$2302,_xlfn.MAP($P$2:$P$2302,_xlfn.LAMBDA(_xlpm.x,_xlpm.x=$P885))))</f>
        <v>7.9668578712555765E-5</v>
      </c>
      <c r="T885" s="14">
        <f>$H885/S885</f>
        <v>1</v>
      </c>
      <c r="U885" s="14">
        <f>_xlfn.LET(_xlpm.freq,F885,_xlpm.size,M885+1,_xlpm.F,V885,LOG(1+_xlpm.freq)*LOG(1+_xlpm.size)*_xlpm.F)</f>
        <v>0.25439985932113074</v>
      </c>
      <c r="V885" s="14">
        <f>_xlfn.LET(_xlpm.a,T885,_xlpm.b,R885,2*_xlpm.a*_xlpm.b/(_xlpm.a+_xlpm.b))</f>
        <v>1</v>
      </c>
      <c r="W885" s="14">
        <f>_xlfn.LET(_xlpm.p,R885,_xlpm.q,T885,LOG(_xlpm.p/_xlpm.q))</f>
        <v>0</v>
      </c>
      <c r="X885" s="2"/>
      <c r="AC885" s="2"/>
      <c r="AH885" s="2"/>
      <c r="AI885" s="2"/>
    </row>
    <row r="886" spans="1:35">
      <c r="A886" s="1" t="str">
        <f>_xlfn.LET(_xlpm.sep," : ",CONCATENATE(O886,_xlpm.sep,P886))</f>
        <v>~v~ : [v]</v>
      </c>
      <c r="B886" s="1">
        <f>_xlfn.LET(_xlpm.d,$G886,_xlpm.k,_xlfn.CONCAT(LEFT(TRIM(B$1),1),"*"),COUNTIF(_xlpm.d,_xlpm.k))</f>
        <v>0</v>
      </c>
      <c r="C886" s="1">
        <f>_xlfn.LET(_xlpm.d,$G886,_xlpm.k,_xlfn.CONCAT(LEFT(TRIM(C$1),1),"*"),COUNTIF(_xlpm.d,_xlpm.k))</f>
        <v>0</v>
      </c>
      <c r="D886" s="1">
        <f>_xlfn.LET(_xlpm.d,$G886,_xlpm.k,_xlfn.CONCAT(LEFT(TRIM(D$1),1),"*"),COUNTIF(_xlpm.d,_xlpm.k))</f>
        <v>0</v>
      </c>
      <c r="E886" s="1">
        <f>LOG(F886+1,10)</f>
        <v>1.6720978579357173</v>
      </c>
      <c r="F886" s="7">
        <v>46</v>
      </c>
      <c r="G886" s="9" t="s">
        <v>328</v>
      </c>
      <c r="H886" s="4">
        <f>F886/freq.sum.r6e</f>
        <v>3.6647546207775653E-3</v>
      </c>
      <c r="I886" s="4" t="str">
        <f>_xlfn.LET(_xlpm.sep,":",_xlpm.w,$G886,LEFT(_xlpm.w,FIND(_xlpm.sep,_xlpm.w)-1))</f>
        <v>v</v>
      </c>
      <c r="J886" s="4" t="str">
        <f>_xlfn.LET(_xlpm.sep,":",_xlpm.w,$G886,RIGHT(_xlpm.w,LEN(_xlpm.w)-FIND(_xlpm.sep,_xlpm.w)))</f>
        <v>v</v>
      </c>
      <c r="K886" s="10">
        <f>_xlfn.LET(_xlpm.w,I886,LEN(_xlpm.w))</f>
        <v>1</v>
      </c>
      <c r="L886" s="10">
        <f>_xlfn.LET(_xlpm.w,J886,LEN(_xlpm.w))</f>
        <v>1</v>
      </c>
      <c r="M886" s="10">
        <f>_xlfn.LET(_xlpm.a,K886,_xlpm.b,L886,MAX(_xlpm.a,_xlpm.b))</f>
        <v>1</v>
      </c>
      <c r="N886" s="10">
        <f>_xlfn.LET(_xlpm.d,(K886,L886),MAX(_xlpm.d)-MIN(_xlpm.d))</f>
        <v>0</v>
      </c>
      <c r="O886" s="1" t="str">
        <f>_xlfn.LET(_xlpm.sep,":",_xlpm.w,$G886,_xlfn.CONCAT("~",RIGHT(_xlpm.w,LEN(_xlpm.w)-FIND(_xlpm.sep,_xlpm.w)),"~"))</f>
        <v>~v~</v>
      </c>
      <c r="P886" s="1" t="str">
        <f>_xlfn.LET(_xlpm.sep,":",_xlpm.w,$G886,_xlfn.CONCAT("[",LEFT(_xlpm.w,FIND(_xlpm.sep,_xlpm.w)-1),"]"))</f>
        <v>[v]</v>
      </c>
      <c r="Q886" s="14" cm="1">
        <f t="array" ref="Q886">SUM(_xlfn._xlws.FILTER($H$2:$H$2300,_xlfn.MAP($O$2:$O$2300,_xlfn.LAMBDA(_xlpm.x,_xlpm.x=$O886))))</f>
        <v>3.7444231994901212E-3</v>
      </c>
      <c r="R886" s="14">
        <f>$H886/Q886</f>
        <v>0.97872340425531912</v>
      </c>
      <c r="S886" s="14" cm="1">
        <f t="array" ref="S886">SUM(_xlfn._xlws.FILTER($H$2:$H$2300,_xlfn.MAP($P$2:$P$2300,_xlfn.LAMBDA(_xlpm.x,_xlpm.x=$P886))))</f>
        <v>3.7444231994901212E-3</v>
      </c>
      <c r="T886" s="14">
        <f>$H886/S886</f>
        <v>0.97872340425531912</v>
      </c>
      <c r="U886" s="14">
        <f>_xlfn.LET(_xlpm.freq,F886,_xlpm.size,M886+1,_xlpm.F,V886,LOG(1+_xlpm.freq)*LOG(1+_xlpm.size)*_xlpm.F)</f>
        <v>0.78081909973719299</v>
      </c>
      <c r="V886" s="14">
        <f>_xlfn.LET(_xlpm.a,T886,_xlpm.b,R886,2*_xlpm.a*_xlpm.b/(_xlpm.a+_xlpm.b))</f>
        <v>0.97872340425531912</v>
      </c>
      <c r="W886" s="14">
        <f>_xlfn.LET(_xlpm.p,R886,_xlpm.q,T886,LOG(_xlpm.p/_xlpm.q))</f>
        <v>0</v>
      </c>
      <c r="X886" s="2"/>
      <c r="AC886" s="2"/>
      <c r="AH886" s="2"/>
      <c r="AI886" s="2"/>
    </row>
    <row r="887" spans="1:35">
      <c r="A887" s="1" t="str">
        <f>_xlfn.LET(_xlpm.sep," : ",CONCATENATE(O887,_xlpm.sep,P887))</f>
        <v>~vi~ : [vj]</v>
      </c>
      <c r="B887" s="1">
        <f>_xlfn.LET(_xlpm.d,$G887,_xlpm.k,_xlfn.CONCAT(LEFT(TRIM(B$1),1),"*"),COUNTIF(_xlpm.d,_xlpm.k))</f>
        <v>0</v>
      </c>
      <c r="C887" s="1">
        <f>_xlfn.LET(_xlpm.d,$G887,_xlpm.k,_xlfn.CONCAT(LEFT(TRIM(C$1),1),"*"),COUNTIF(_xlpm.d,_xlpm.k))</f>
        <v>0</v>
      </c>
      <c r="D887" s="1">
        <f>_xlfn.LET(_xlpm.d,$G887,_xlpm.k,_xlfn.CONCAT(LEFT(TRIM(D$1),1),"*"),COUNTIF(_xlpm.d,_xlpm.k))</f>
        <v>0</v>
      </c>
      <c r="E887" s="1">
        <f>LOG(F887+1,10)</f>
        <v>0.47712125471966244</v>
      </c>
      <c r="F887" s="7">
        <v>2</v>
      </c>
      <c r="G887" s="9" t="s">
        <v>2267</v>
      </c>
      <c r="H887" s="4">
        <f>F887/freq.sum.r6e</f>
        <v>1.5933715742511153E-4</v>
      </c>
      <c r="I887" s="4" t="str">
        <f>_xlfn.LET(_xlpm.sep,":",_xlpm.w,$G887,LEFT(_xlpm.w,FIND(_xlpm.sep,_xlpm.w)-1))</f>
        <v>vj</v>
      </c>
      <c r="J887" s="4" t="str">
        <f>_xlfn.LET(_xlpm.sep,":",_xlpm.w,$G887,RIGHT(_xlpm.w,LEN(_xlpm.w)-FIND(_xlpm.sep,_xlpm.w)))</f>
        <v>vi</v>
      </c>
      <c r="K887" s="10">
        <f>_xlfn.LET(_xlpm.w,I887,LEN(_xlpm.w))</f>
        <v>2</v>
      </c>
      <c r="L887" s="10">
        <f>_xlfn.LET(_xlpm.w,J887,LEN(_xlpm.w))</f>
        <v>2</v>
      </c>
      <c r="M887" s="10">
        <f>_xlfn.LET(_xlpm.a,K887,_xlpm.b,L887,MAX(_xlpm.a,_xlpm.b))</f>
        <v>2</v>
      </c>
      <c r="N887" s="10">
        <f>_xlfn.LET(_xlpm.d,(K887,L887),MAX(_xlpm.d)-MIN(_xlpm.d))</f>
        <v>0</v>
      </c>
      <c r="O887" s="1" t="str">
        <f>_xlfn.LET(_xlpm.sep,":",_xlpm.w,$G887,_xlfn.CONCAT("~",RIGHT(_xlpm.w,LEN(_xlpm.w)-FIND(_xlpm.sep,_xlpm.w)),"~"))</f>
        <v>~vi~</v>
      </c>
      <c r="P887" s="1" t="str">
        <f>_xlfn.LET(_xlpm.sep,":",_xlpm.w,$G887,_xlfn.CONCAT("[",LEFT(_xlpm.w,FIND(_xlpm.sep,_xlpm.w)-1),"]"))</f>
        <v>[vj]</v>
      </c>
      <c r="Q887" s="14" cm="1">
        <f t="array" ref="Q887">SUM(_xlfn._xlws.FILTER($H$2:$H$2300,_xlfn.MAP($O$2:$O$2300,_xlfn.LAMBDA(_xlpm.x,_xlpm.x=$O887))))</f>
        <v>1.5933715742511153E-4</v>
      </c>
      <c r="R887" s="14">
        <f>$H887/Q887</f>
        <v>1</v>
      </c>
      <c r="S887" s="14" cm="1">
        <f t="array" ref="S887">SUM(_xlfn._xlws.FILTER($H$2:$H$2300,_xlfn.MAP($P$2:$P$2300,_xlfn.LAMBDA(_xlpm.x,_xlpm.x=$P887))))</f>
        <v>1.5933715742511153E-4</v>
      </c>
      <c r="T887" s="14">
        <f>$H887/S887</f>
        <v>1</v>
      </c>
      <c r="U887" s="14">
        <f>_xlfn.LET(_xlpm.freq,F887,_xlpm.size,M887+1,_xlpm.F,V887,LOG(1+_xlpm.freq)*LOG(1+_xlpm.size)*_xlpm.F)</f>
        <v>0.28725561847890652</v>
      </c>
      <c r="V887" s="14">
        <f>_xlfn.LET(_xlpm.a,T887,_xlpm.b,R887,2*_xlpm.a*_xlpm.b/(_xlpm.a+_xlpm.b))</f>
        <v>1</v>
      </c>
      <c r="W887" s="14">
        <f>_xlfn.LET(_xlpm.p,R887,_xlpm.q,T887,LOG(_xlpm.p/_xlpm.q))</f>
        <v>0</v>
      </c>
      <c r="X887" s="2"/>
      <c r="AC887" s="2"/>
      <c r="AH887" s="2"/>
      <c r="AI887" s="2"/>
    </row>
    <row r="888" spans="1:35">
      <c r="A888" s="1" t="str">
        <f>_xlfn.LET(_xlpm.sep," : ",CONCATENATE(O888,_xlpm.sep,P888))</f>
        <v>~z~ : [z]</v>
      </c>
      <c r="B888" s="1">
        <f>_xlfn.LET(_xlpm.d,$G888,_xlpm.k,_xlfn.CONCAT(LEFT(TRIM(B$1),1),"*"),COUNTIF(_xlpm.d,_xlpm.k))</f>
        <v>0</v>
      </c>
      <c r="C888" s="1">
        <f>_xlfn.LET(_xlpm.d,$G888,_xlpm.k,_xlfn.CONCAT(LEFT(TRIM(C$1),1),"*"),COUNTIF(_xlpm.d,_xlpm.k))</f>
        <v>0</v>
      </c>
      <c r="D888" s="1">
        <f>_xlfn.LET(_xlpm.d,$G888,_xlpm.k,_xlfn.CONCAT(LEFT(TRIM(D$1),1),"*"),COUNTIF(_xlpm.d,_xlpm.k))</f>
        <v>0</v>
      </c>
      <c r="E888" s="1">
        <f>LOG(F888+1,10)</f>
        <v>0.90308998699194343</v>
      </c>
      <c r="F888" s="7">
        <v>7</v>
      </c>
      <c r="G888" s="9" t="s">
        <v>330</v>
      </c>
      <c r="H888" s="4">
        <f>F888/freq.sum.r6e</f>
        <v>5.5768005098789041E-4</v>
      </c>
      <c r="I888" s="4" t="str">
        <f>_xlfn.LET(_xlpm.sep,":",_xlpm.w,$G888,LEFT(_xlpm.w,FIND(_xlpm.sep,_xlpm.w)-1))</f>
        <v>z</v>
      </c>
      <c r="J888" s="4" t="str">
        <f>_xlfn.LET(_xlpm.sep,":",_xlpm.w,$G888,RIGHT(_xlpm.w,LEN(_xlpm.w)-FIND(_xlpm.sep,_xlpm.w)))</f>
        <v>z</v>
      </c>
      <c r="K888" s="10">
        <f>_xlfn.LET(_xlpm.w,I888,LEN(_xlpm.w))</f>
        <v>1</v>
      </c>
      <c r="L888" s="10">
        <f>_xlfn.LET(_xlpm.w,J888,LEN(_xlpm.w))</f>
        <v>1</v>
      </c>
      <c r="M888" s="10">
        <f>_xlfn.LET(_xlpm.a,K888,_xlpm.b,L888,MAX(_xlpm.a,_xlpm.b))</f>
        <v>1</v>
      </c>
      <c r="N888" s="10">
        <f>_xlfn.LET(_xlpm.d,(K888,L888),MAX(_xlpm.d)-MIN(_xlpm.d))</f>
        <v>0</v>
      </c>
      <c r="O888" s="1" t="str">
        <f>_xlfn.LET(_xlpm.sep,":",_xlpm.w,$G888,_xlfn.CONCAT("~",RIGHT(_xlpm.w,LEN(_xlpm.w)-FIND(_xlpm.sep,_xlpm.w)),"~"))</f>
        <v>~z~</v>
      </c>
      <c r="P888" s="1" t="str">
        <f>_xlfn.LET(_xlpm.sep,":",_xlpm.w,$G888,_xlfn.CONCAT("[",LEFT(_xlpm.w,FIND(_xlpm.sep,_xlpm.w)-1),"]"))</f>
        <v>[z]</v>
      </c>
      <c r="Q888" s="14" cm="1">
        <f t="array" ref="Q888">SUM(_xlfn._xlws.FILTER($H$2:$H$2300,_xlfn.MAP($O$2:$O$2300,_xlfn.LAMBDA(_xlpm.x,_xlpm.x=$O888))))</f>
        <v>5.5768005098789041E-4</v>
      </c>
      <c r="R888" s="14">
        <f>$H888/Q888</f>
        <v>1</v>
      </c>
      <c r="S888" s="14" cm="1">
        <f t="array" ref="S888">SUM(_xlfn._xlws.FILTER($H$2:$H$2300,_xlfn.MAP($P$2:$P$2300,_xlfn.LAMBDA(_xlpm.x,_xlpm.x=$P888))))</f>
        <v>5.5768005098789041E-4</v>
      </c>
      <c r="T888" s="14">
        <f>$H888/S888</f>
        <v>1</v>
      </c>
      <c r="U888" s="14">
        <f>_xlfn.LET(_xlpm.freq,F888,_xlpm.size,M888+1,_xlpm.F,V888,LOG(1+_xlpm.freq)*LOG(1+_xlpm.size)*_xlpm.F)</f>
        <v>0.43088342771835975</v>
      </c>
      <c r="V888" s="14">
        <f>_xlfn.LET(_xlpm.a,T888,_xlpm.b,R888,2*_xlpm.a*_xlpm.b/(_xlpm.a+_xlpm.b))</f>
        <v>1</v>
      </c>
      <c r="W888" s="14">
        <f>_xlfn.LET(_xlpm.p,R888,_xlpm.q,T888,LOG(_xlpm.p/_xlpm.q))</f>
        <v>0</v>
      </c>
      <c r="X888" s="2"/>
      <c r="AC888" s="2"/>
      <c r="AH888" s="2"/>
      <c r="AI888" s="2"/>
    </row>
    <row r="889" spans="1:35">
      <c r="A889" s="1" t="str">
        <f>_xlfn.LET(_xlpm.sep," : ",CONCATENATE(O889,_xlpm.sep,P889))</f>
        <v>~aw~ : [ɔ]</v>
      </c>
      <c r="B889" s="1">
        <f>_xlfn.LET(_xlpm.d,$G889,_xlpm.k,_xlfn.CONCAT(LEFT(TRIM(B$1),1),"*"),COUNTIF(_xlpm.d,_xlpm.k))</f>
        <v>0</v>
      </c>
      <c r="C889" s="1">
        <f>_xlfn.LET(_xlpm.d,$G889,_xlpm.k,_xlfn.CONCAT(LEFT(TRIM(C$1),1),"*"),COUNTIF(_xlpm.d,_xlpm.k))</f>
        <v>0</v>
      </c>
      <c r="D889" s="1">
        <f>_xlfn.LET(_xlpm.d,$G889,_xlpm.k,_xlfn.CONCAT(LEFT(TRIM(D$1),1),"*"),COUNTIF(_xlpm.d,_xlpm.k))</f>
        <v>0</v>
      </c>
      <c r="E889" s="1">
        <f>LOG(F889+1,10)</f>
        <v>0.95424250943932487</v>
      </c>
      <c r="F889" s="7">
        <v>8</v>
      </c>
      <c r="G889" s="9" t="s">
        <v>769</v>
      </c>
      <c r="H889" s="4">
        <f>F889/freq.sum.r6e</f>
        <v>6.3734862970044612E-4</v>
      </c>
      <c r="I889" s="1" t="str">
        <f>_xlfn.LET(_xlpm.sep,":",_xlpm.w,$G889,LEFT(_xlpm.w,FIND(_xlpm.sep,_xlpm.w)-1))</f>
        <v>ɔ</v>
      </c>
      <c r="J889" s="1" t="str">
        <f>_xlfn.LET(_xlpm.sep,":",_xlpm.w,$G889,RIGHT(_xlpm.w,LEN(_xlpm.w)-FIND(_xlpm.sep,_xlpm.w)))</f>
        <v>aw</v>
      </c>
      <c r="K889" s="10">
        <f>_xlfn.LET(_xlpm.w,I889,LEN(_xlpm.w))</f>
        <v>1</v>
      </c>
      <c r="L889" s="10">
        <f>_xlfn.LET(_xlpm.w,J889,LEN(_xlpm.w))</f>
        <v>2</v>
      </c>
      <c r="M889" s="10">
        <f>_xlfn.LET(_xlpm.a,K889,_xlpm.b,L889,MAX(_xlpm.a,_xlpm.b))</f>
        <v>2</v>
      </c>
      <c r="N889" s="10">
        <f>_xlfn.LET(_xlpm.d,(K889,L889),MAX(_xlpm.d)-MIN(_xlpm.d))</f>
        <v>1</v>
      </c>
      <c r="O889" s="1" t="str">
        <f>_xlfn.LET(_xlpm.sep,":",_xlpm.w,$G889,_xlfn.CONCAT("~",RIGHT(_xlpm.w,LEN(_xlpm.w)-FIND(_xlpm.sep,_xlpm.w)),"~"))</f>
        <v>~aw~</v>
      </c>
      <c r="P889" s="1" t="str">
        <f>_xlfn.LET(_xlpm.sep,":",_xlpm.w,$G889,_xlfn.CONCAT("[",LEFT(_xlpm.w,FIND(_xlpm.sep,_xlpm.w)-1),"]"))</f>
        <v>[ɔ]</v>
      </c>
      <c r="Q889" s="14" cm="1">
        <f t="array" ref="Q889">SUM(_xlfn._xlws.FILTER($H$2:$H$2300,_xlfn.MAP($O$2:$O$2300,_xlfn.LAMBDA(_xlpm.x,_xlpm.x=$O889))))</f>
        <v>9.5602294455066918E-4</v>
      </c>
      <c r="R889" s="14">
        <f>$H889/Q889</f>
        <v>0.66666666666666663</v>
      </c>
      <c r="S889" s="14" cm="1">
        <f t="array" ref="S889">SUM(_xlfn._xlws.FILTER($H$2:$H$2300,_xlfn.MAP($P$2:$P$2300,_xlfn.LAMBDA(_xlpm.x,_xlpm.x=$P889))))</f>
        <v>9.5602294455066918E-4</v>
      </c>
      <c r="T889" s="14">
        <f>$H889/S889</f>
        <v>0.66666666666666663</v>
      </c>
      <c r="U889" s="14">
        <f>_xlfn.LET(_xlpm.freq,F889,_xlpm.size,M889+1,_xlpm.F,V889,LOG(1+_xlpm.freq)*LOG(1+_xlpm.size)*_xlpm.F)</f>
        <v>0.38300749130520867</v>
      </c>
      <c r="V889" s="14">
        <f>_xlfn.LET(_xlpm.a,T889,_xlpm.b,R889,2*_xlpm.a*_xlpm.b/(_xlpm.a+_xlpm.b))</f>
        <v>0.66666666666666663</v>
      </c>
      <c r="W889" s="14">
        <f>_xlfn.LET(_xlpm.p,R889,_xlpm.q,T889,LOG(_xlpm.p/_xlpm.q))</f>
        <v>0</v>
      </c>
      <c r="X889" s="2"/>
      <c r="AC889" s="2"/>
      <c r="AH889" s="2"/>
      <c r="AI889" s="2"/>
    </row>
    <row r="890" spans="1:35">
      <c r="A890" s="1" t="str">
        <f>_xlfn.LET(_xlpm.sep," : ",CONCATENATE(O890,_xlpm.sep,P890))</f>
        <v>~ebr~ : [ɛbj]</v>
      </c>
      <c r="B890" s="1">
        <f>_xlfn.LET(_xlpm.d,$G890,_xlpm.k,_xlfn.CONCAT(LEFT(TRIM(B$1),1),"*"),COUNTIF(_xlpm.d,_xlpm.k))</f>
        <v>0</v>
      </c>
      <c r="C890" s="1">
        <f>_xlfn.LET(_xlpm.d,$G890,_xlpm.k,_xlfn.CONCAT(LEFT(TRIM(C$1),1),"*"),COUNTIF(_xlpm.d,_xlpm.k))</f>
        <v>0</v>
      </c>
      <c r="D890" s="1">
        <f>_xlfn.LET(_xlpm.d,$G890,_xlpm.k,_xlfn.CONCAT(LEFT(TRIM(D$1),1),"*"),COUNTIF(_xlpm.d,_xlpm.k))</f>
        <v>0</v>
      </c>
      <c r="E890" s="1">
        <f>LOG(F890+1,10)</f>
        <v>0.30102999566398114</v>
      </c>
      <c r="F890" s="7">
        <v>1</v>
      </c>
      <c r="G890" s="9" t="s">
        <v>2269</v>
      </c>
      <c r="H890" s="4">
        <f>F890/freq.sum.r6e</f>
        <v>7.9668578712555765E-5</v>
      </c>
      <c r="I890" s="4" t="str">
        <f>_xlfn.LET(_xlpm.sep,":",_xlpm.w,$G890,LEFT(_xlpm.w,FIND(_xlpm.sep,_xlpm.w)-1))</f>
        <v>ɛbj</v>
      </c>
      <c r="J890" s="4" t="str">
        <f>_xlfn.LET(_xlpm.sep,":",_xlpm.w,$G890,RIGHT(_xlpm.w,LEN(_xlpm.w)-FIND(_xlpm.sep,_xlpm.w)))</f>
        <v>ebr</v>
      </c>
      <c r="K890" s="10">
        <f>_xlfn.LET(_xlpm.w,I890,LEN(_xlpm.w))</f>
        <v>3</v>
      </c>
      <c r="L890" s="10">
        <f>_xlfn.LET(_xlpm.w,J890,LEN(_xlpm.w))</f>
        <v>3</v>
      </c>
      <c r="M890" s="10">
        <f>_xlfn.LET(_xlpm.a,K890,_xlpm.b,L890,MAX(_xlpm.a,_xlpm.b))</f>
        <v>3</v>
      </c>
      <c r="N890" s="10">
        <f>_xlfn.LET(_xlpm.d,(K890,L890),MAX(_xlpm.d)-MIN(_xlpm.d))</f>
        <v>0</v>
      </c>
      <c r="O890" s="1" t="str">
        <f>_xlfn.LET(_xlpm.sep,":",_xlpm.w,$G890,_xlfn.CONCAT("~",RIGHT(_xlpm.w,LEN(_xlpm.w)-FIND(_xlpm.sep,_xlpm.w)),"~"))</f>
        <v>~ebr~</v>
      </c>
      <c r="P890" s="1" t="str">
        <f>_xlfn.LET(_xlpm.sep,":",_xlpm.w,$G890,_xlfn.CONCAT("[",LEFT(_xlpm.w,FIND(_xlpm.sep,_xlpm.w)-1),"]"))</f>
        <v>[ɛbj]</v>
      </c>
      <c r="Q890" s="14" cm="1">
        <f t="array" ref="Q890">SUM(_xlfn._xlws.FILTER($H$2:$H$2300,_xlfn.MAP($O$2:$O$2300,_xlfn.LAMBDA(_xlpm.x,_xlpm.x=$O890))))</f>
        <v>7.9668578712555765E-5</v>
      </c>
      <c r="R890" s="14">
        <f>$H890/Q890</f>
        <v>1</v>
      </c>
      <c r="S890" s="14" cm="1">
        <f t="array" ref="S890">SUM(_xlfn._xlws.FILTER($H$2:$H$2300,_xlfn.MAP($P$2:$P$2300,_xlfn.LAMBDA(_xlpm.x,_xlpm.x=$P890))))</f>
        <v>7.9668578712555765E-5</v>
      </c>
      <c r="T890" s="14">
        <f>$H890/S890</f>
        <v>1</v>
      </c>
      <c r="U890" s="14">
        <f>_xlfn.LET(_xlpm.freq,F890,_xlpm.size,M890+1,_xlpm.F,V890,LOG(1+_xlpm.freq)*LOG(1+_xlpm.size)*_xlpm.F)</f>
        <v>0.21041093737452468</v>
      </c>
      <c r="V890" s="14">
        <f>_xlfn.LET(_xlpm.a,T890,_xlpm.b,R890,2*_xlpm.a*_xlpm.b/(_xlpm.a+_xlpm.b))</f>
        <v>1</v>
      </c>
      <c r="W890" s="14">
        <f>_xlfn.LET(_xlpm.p,R890,_xlpm.q,T890,LOG(_xlpm.p/_xlpm.q))</f>
        <v>0</v>
      </c>
      <c r="X890" s="2"/>
      <c r="AC890" s="2"/>
      <c r="AH890" s="2"/>
      <c r="AI890" s="2"/>
    </row>
    <row r="891" spans="1:35">
      <c r="A891" s="1" t="str">
        <f>_xlfn.LET(_xlpm.sep," : ",CONCATENATE(O891,_xlpm.sep,P891))</f>
        <v>~ibl~ : [ɪbl]</v>
      </c>
      <c r="B891" s="1">
        <f>_xlfn.LET(_xlpm.d,$G891,_xlpm.k,_xlfn.CONCAT(LEFT(TRIM(B$1),1),"*"),COUNTIF(_xlpm.d,_xlpm.k))</f>
        <v>0</v>
      </c>
      <c r="C891" s="1">
        <f>_xlfn.LET(_xlpm.d,$G891,_xlpm.k,_xlfn.CONCAT(LEFT(TRIM(C$1),1),"*"),COUNTIF(_xlpm.d,_xlpm.k))</f>
        <v>0</v>
      </c>
      <c r="D891" s="1">
        <f>_xlfn.LET(_xlpm.d,$G891,_xlpm.k,_xlfn.CONCAT(LEFT(TRIM(D$1),1),"*"),COUNTIF(_xlpm.d,_xlpm.k))</f>
        <v>0</v>
      </c>
      <c r="E891" s="1">
        <f>LOG(F891+1,10)</f>
        <v>0.30102999566398114</v>
      </c>
      <c r="F891" s="7">
        <v>1</v>
      </c>
      <c r="G891" s="9" t="s">
        <v>826</v>
      </c>
      <c r="H891" s="4">
        <f>F891/freq.sum.r6e</f>
        <v>7.9668578712555765E-5</v>
      </c>
      <c r="I891" s="4" t="str">
        <f>_xlfn.LET(_xlpm.sep,":",_xlpm.w,$G891,LEFT(_xlpm.w,FIND(_xlpm.sep,_xlpm.w)-1))</f>
        <v>ɪbl</v>
      </c>
      <c r="J891" s="4" t="str">
        <f>_xlfn.LET(_xlpm.sep,":",_xlpm.w,$G891,RIGHT(_xlpm.w,LEN(_xlpm.w)-FIND(_xlpm.sep,_xlpm.w)))</f>
        <v>ibl</v>
      </c>
      <c r="K891" s="10">
        <f>_xlfn.LET(_xlpm.w,I891,LEN(_xlpm.w))</f>
        <v>3</v>
      </c>
      <c r="L891" s="10">
        <f>_xlfn.LET(_xlpm.w,J891,LEN(_xlpm.w))</f>
        <v>3</v>
      </c>
      <c r="M891" s="10">
        <f>_xlfn.LET(_xlpm.a,K891,_xlpm.b,L891,MAX(_xlpm.a,_xlpm.b))</f>
        <v>3</v>
      </c>
      <c r="N891" s="10">
        <f>_xlfn.LET(_xlpm.d,(K891,L891),MAX(_xlpm.d)-MIN(_xlpm.d))</f>
        <v>0</v>
      </c>
      <c r="O891" s="1" t="str">
        <f>_xlfn.LET(_xlpm.sep,":",_xlpm.w,$G891,_xlfn.CONCAT("~",RIGHT(_xlpm.w,LEN(_xlpm.w)-FIND(_xlpm.sep,_xlpm.w)),"~"))</f>
        <v>~ibl~</v>
      </c>
      <c r="P891" s="1" t="str">
        <f>_xlfn.LET(_xlpm.sep,":",_xlpm.w,$G891,_xlfn.CONCAT("[",LEFT(_xlpm.w,FIND(_xlpm.sep,_xlpm.w)-1),"]"))</f>
        <v>[ɪbl]</v>
      </c>
      <c r="Q891" s="14" cm="1">
        <f t="array" ref="Q891">SUM(_xlfn._xlws.FILTER($H$2:$H$2300,_xlfn.MAP($O$2:$O$2300,_xlfn.LAMBDA(_xlpm.x,_xlpm.x=$O891))))</f>
        <v>2.390057361376673E-4</v>
      </c>
      <c r="R891" s="14">
        <f>$H891/Q891</f>
        <v>0.33333333333333331</v>
      </c>
      <c r="S891" s="14" cm="1">
        <f t="array" ref="S891">SUM(_xlfn._xlws.FILTER($H$2:$H$2300,_xlfn.MAP($P$2:$P$2300,_xlfn.LAMBDA(_xlpm.x,_xlpm.x=$P891))))</f>
        <v>2.390057361376673E-4</v>
      </c>
      <c r="T891" s="14">
        <f>$H891/S891</f>
        <v>0.33333333333333331</v>
      </c>
      <c r="U891" s="14">
        <f>_xlfn.LET(_xlpm.freq,F891,_xlpm.size,M891+1,_xlpm.F,V891,LOG(1+_xlpm.freq)*LOG(1+_xlpm.size)*_xlpm.F)</f>
        <v>7.0136979124841556E-2</v>
      </c>
      <c r="V891" s="14">
        <f>_xlfn.LET(_xlpm.a,T891,_xlpm.b,R891,2*_xlpm.a*_xlpm.b/(_xlpm.a+_xlpm.b))</f>
        <v>0.33333333333333331</v>
      </c>
      <c r="W891" s="14">
        <f>_xlfn.LET(_xlpm.p,R891,_xlpm.q,T891,LOG(_xlpm.p/_xlpm.q))</f>
        <v>0</v>
      </c>
      <c r="X891" s="2"/>
      <c r="AC891" s="2"/>
      <c r="AH891" s="2"/>
      <c r="AI891" s="2"/>
    </row>
    <row r="892" spans="1:35">
      <c r="A892" s="1" t="str">
        <f>_xlfn.LET(_xlpm.sep," : ",CONCATENATE(O892,_xlpm.sep,P892))</f>
        <v>~obl~ : [ɑbl]</v>
      </c>
      <c r="B892" s="1">
        <f>_xlfn.LET(_xlpm.d,$G892,_xlpm.k,_xlfn.CONCAT(LEFT(TRIM(B$1),1),"*"),COUNTIF(_xlpm.d,_xlpm.k))</f>
        <v>0</v>
      </c>
      <c r="C892" s="1">
        <f>_xlfn.LET(_xlpm.d,$G892,_xlpm.k,_xlfn.CONCAT(LEFT(TRIM(C$1),1),"*"),COUNTIF(_xlpm.d,_xlpm.k))</f>
        <v>0</v>
      </c>
      <c r="D892" s="1">
        <f>_xlfn.LET(_xlpm.d,$G892,_xlpm.k,_xlfn.CONCAT(LEFT(TRIM(D$1),1),"*"),COUNTIF(_xlpm.d,_xlpm.k))</f>
        <v>0</v>
      </c>
      <c r="E892" s="1">
        <f>LOG(F892+1,10)</f>
        <v>0.60205999132796229</v>
      </c>
      <c r="F892" s="7">
        <v>3</v>
      </c>
      <c r="G892" s="9" t="s">
        <v>829</v>
      </c>
      <c r="H892" s="4">
        <f>F892/freq.sum.r6e</f>
        <v>2.390057361376673E-4</v>
      </c>
      <c r="I892" s="4" t="str">
        <f>_xlfn.LET(_xlpm.sep,":",_xlpm.w,$G892,LEFT(_xlpm.w,FIND(_xlpm.sep,_xlpm.w)-1))</f>
        <v>ɑbl</v>
      </c>
      <c r="J892" s="4" t="str">
        <f>_xlfn.LET(_xlpm.sep,":",_xlpm.w,$G892,RIGHT(_xlpm.w,LEN(_xlpm.w)-FIND(_xlpm.sep,_xlpm.w)))</f>
        <v>obl</v>
      </c>
      <c r="K892" s="10">
        <f>_xlfn.LET(_xlpm.w,I892,LEN(_xlpm.w))</f>
        <v>3</v>
      </c>
      <c r="L892" s="10">
        <f>_xlfn.LET(_xlpm.w,J892,LEN(_xlpm.w))</f>
        <v>3</v>
      </c>
      <c r="M892" s="10">
        <f>_xlfn.LET(_xlpm.a,K892,_xlpm.b,L892,MAX(_xlpm.a,_xlpm.b))</f>
        <v>3</v>
      </c>
      <c r="N892" s="10">
        <f>_xlfn.LET(_xlpm.d,(K892,L892),MAX(_xlpm.d)-MIN(_xlpm.d))</f>
        <v>0</v>
      </c>
      <c r="O892" s="1" t="str">
        <f>_xlfn.LET(_xlpm.sep,":",_xlpm.w,$G892,_xlfn.CONCAT("~",RIGHT(_xlpm.w,LEN(_xlpm.w)-FIND(_xlpm.sep,_xlpm.w)),"~"))</f>
        <v>~obl~</v>
      </c>
      <c r="P892" s="1" t="str">
        <f>_xlfn.LET(_xlpm.sep,":",_xlpm.w,$G892,_xlfn.CONCAT("[",LEFT(_xlpm.w,FIND(_xlpm.sep,_xlpm.w)-1),"]"))</f>
        <v>[ɑbl]</v>
      </c>
      <c r="Q892" s="14" cm="1">
        <f t="array" ref="Q892">SUM(_xlfn._xlws.FILTER($H$2:$H$2300,_xlfn.MAP($O$2:$O$2300,_xlfn.LAMBDA(_xlpm.x,_xlpm.x=$O892))))</f>
        <v>2.390057361376673E-4</v>
      </c>
      <c r="R892" s="14">
        <f>$H892/Q892</f>
        <v>1</v>
      </c>
      <c r="S892" s="14" cm="1">
        <f t="array" ref="S892">SUM(_xlfn._xlws.FILTER($H$2:$H$2300,_xlfn.MAP($P$2:$P$2300,_xlfn.LAMBDA(_xlpm.x,_xlpm.x=$P892))))</f>
        <v>2.390057361376673E-4</v>
      </c>
      <c r="T892" s="14">
        <f>$H892/S892</f>
        <v>1</v>
      </c>
      <c r="U892" s="14">
        <f>_xlfn.LET(_xlpm.freq,F892,_xlpm.size,M892+1,_xlpm.F,V892,LOG(1+_xlpm.freq)*LOG(1+_xlpm.size)*_xlpm.F)</f>
        <v>0.42082187474904936</v>
      </c>
      <c r="V892" s="14">
        <f>_xlfn.LET(_xlpm.a,T892,_xlpm.b,R892,2*_xlpm.a*_xlpm.b/(_xlpm.a+_xlpm.b))</f>
        <v>1</v>
      </c>
      <c r="W892" s="14">
        <f>_xlfn.LET(_xlpm.p,R892,_xlpm.q,T892,LOG(_xlpm.p/_xlpm.q))</f>
        <v>0</v>
      </c>
      <c r="X892" s="2"/>
      <c r="AC892" s="2"/>
      <c r="AH892" s="2"/>
      <c r="AI892" s="2"/>
    </row>
    <row r="893" spans="1:35">
      <c r="A893" s="1" t="str">
        <f>_xlfn.LET(_xlpm.sep," : ",CONCATENATE(O893,_xlpm.sep,P893))</f>
        <v>~ebs~ : [ɛbs]</v>
      </c>
      <c r="B893" s="1">
        <f>_xlfn.LET(_xlpm.d,$G893,_xlpm.k,_xlfn.CONCAT(LEFT(TRIM(B$1),1),"*"),COUNTIF(_xlpm.d,_xlpm.k))</f>
        <v>0</v>
      </c>
      <c r="C893" s="1">
        <f>_xlfn.LET(_xlpm.d,$G893,_xlpm.k,_xlfn.CONCAT(LEFT(TRIM(C$1),1),"*"),COUNTIF(_xlpm.d,_xlpm.k))</f>
        <v>0</v>
      </c>
      <c r="D893" s="1">
        <f>_xlfn.LET(_xlpm.d,$G893,_xlpm.k,_xlfn.CONCAT(LEFT(TRIM(D$1),1),"*"),COUNTIF(_xlpm.d,_xlpm.k))</f>
        <v>0</v>
      </c>
      <c r="E893" s="1">
        <f>LOG(F893+1,10)</f>
        <v>0.30102999566398114</v>
      </c>
      <c r="F893" s="7">
        <v>1</v>
      </c>
      <c r="G893" s="9" t="s">
        <v>833</v>
      </c>
      <c r="H893" s="4">
        <f>F893/freq.sum.r6e</f>
        <v>7.9668578712555765E-5</v>
      </c>
      <c r="I893" s="1" t="str">
        <f>_xlfn.LET(_xlpm.sep,":",_xlpm.w,$G893,LEFT(_xlpm.w,FIND(_xlpm.sep,_xlpm.w)-1))</f>
        <v>ɛbs</v>
      </c>
      <c r="J893" s="1" t="str">
        <f>_xlfn.LET(_xlpm.sep,":",_xlpm.w,$G893,RIGHT(_xlpm.w,LEN(_xlpm.w)-FIND(_xlpm.sep,_xlpm.w)))</f>
        <v>ebs</v>
      </c>
      <c r="K893" s="10">
        <f>_xlfn.LET(_xlpm.w,I893,LEN(_xlpm.w))</f>
        <v>3</v>
      </c>
      <c r="L893" s="10">
        <f>_xlfn.LET(_xlpm.w,J893,LEN(_xlpm.w))</f>
        <v>3</v>
      </c>
      <c r="M893" s="10">
        <f>_xlfn.LET(_xlpm.a,K893,_xlpm.b,L893,MAX(_xlpm.a,_xlpm.b))</f>
        <v>3</v>
      </c>
      <c r="N893" s="10">
        <f>_xlfn.LET(_xlpm.d,(K893,L893),MAX(_xlpm.d)-MIN(_xlpm.d))</f>
        <v>0</v>
      </c>
      <c r="O893" s="1" t="str">
        <f>_xlfn.LET(_xlpm.sep,":",_xlpm.w,$G893,_xlfn.CONCAT("~",RIGHT(_xlpm.w,LEN(_xlpm.w)-FIND(_xlpm.sep,_xlpm.w)),"~"))</f>
        <v>~ebs~</v>
      </c>
      <c r="P893" s="1" t="str">
        <f>_xlfn.LET(_xlpm.sep,":",_xlpm.w,$G893,_xlfn.CONCAT("[",LEFT(_xlpm.w,FIND(_xlpm.sep,_xlpm.w)-1),"]"))</f>
        <v>[ɛbs]</v>
      </c>
      <c r="Q893" s="14" cm="1">
        <f t="array" ref="Q893">SUM(_xlfn._xlws.FILTER($H$2:$H$2302,_xlfn.MAP($O$2:$O$2302,_xlfn.LAMBDA(_xlpm.x,_xlpm.x=$O893))))</f>
        <v>7.9668578712555765E-5</v>
      </c>
      <c r="R893" s="14">
        <f>$H893/Q893</f>
        <v>1</v>
      </c>
      <c r="S893" s="14" cm="1">
        <f t="array" ref="S893">SUM(_xlfn._xlws.FILTER($H$2:$H$2302,_xlfn.MAP($P$2:$P$2302,_xlfn.LAMBDA(_xlpm.x,_xlpm.x=$P893))))</f>
        <v>7.9668578712555765E-5</v>
      </c>
      <c r="T893" s="14">
        <f>$H893/S893</f>
        <v>1</v>
      </c>
      <c r="U893" s="14">
        <f>_xlfn.LET(_xlpm.freq,F893,_xlpm.size,M893+1,_xlpm.F,V893,LOG(1+_xlpm.freq)*LOG(1+_xlpm.size)*_xlpm.F)</f>
        <v>0.21041093737452468</v>
      </c>
      <c r="V893" s="14">
        <f>_xlfn.LET(_xlpm.a,T893,_xlpm.b,R893,2*_xlpm.a*_xlpm.b/(_xlpm.a+_xlpm.b))</f>
        <v>1</v>
      </c>
      <c r="W893" s="14">
        <f>_xlfn.LET(_xlpm.p,R893,_xlpm.q,T893,LOG(_xlpm.p/_xlpm.q))</f>
        <v>0</v>
      </c>
      <c r="X893" s="2"/>
      <c r="AC893" s="2"/>
      <c r="AH893" s="2"/>
      <c r="AI893" s="2"/>
    </row>
    <row r="894" spans="1:35">
      <c r="A894" s="1" t="str">
        <f>_xlfn.LET(_xlpm.sep," : ",CONCATENATE(O894,_xlpm.sep,P894))</f>
        <v>~obt~ : [əbt]</v>
      </c>
      <c r="B894" s="1">
        <f>_xlfn.LET(_xlpm.d,$G894,_xlpm.k,_xlfn.CONCAT(LEFT(TRIM(B$1),1),"*"),COUNTIF(_xlpm.d,_xlpm.k))</f>
        <v>0</v>
      </c>
      <c r="C894" s="1">
        <f>_xlfn.LET(_xlpm.d,$G894,_xlpm.k,_xlfn.CONCAT(LEFT(TRIM(C$1),1),"*"),COUNTIF(_xlpm.d,_xlpm.k))</f>
        <v>0</v>
      </c>
      <c r="D894" s="1">
        <f>_xlfn.LET(_xlpm.d,$G894,_xlpm.k,_xlfn.CONCAT(LEFT(TRIM(D$1),1),"*"),COUNTIF(_xlpm.d,_xlpm.k))</f>
        <v>0</v>
      </c>
      <c r="E894" s="1">
        <f>LOG(F894+1,10)</f>
        <v>0.30102999566398114</v>
      </c>
      <c r="F894" s="7">
        <v>1</v>
      </c>
      <c r="G894" s="9" t="s">
        <v>834</v>
      </c>
      <c r="H894" s="4">
        <f>F894/freq.sum.r6e</f>
        <v>7.9668578712555765E-5</v>
      </c>
      <c r="I894" s="1" t="str">
        <f>_xlfn.LET(_xlpm.sep,":",_xlpm.w,$G894,LEFT(_xlpm.w,FIND(_xlpm.sep,_xlpm.w)-1))</f>
        <v>əbt</v>
      </c>
      <c r="J894" s="1" t="str">
        <f>_xlfn.LET(_xlpm.sep,":",_xlpm.w,$G894,RIGHT(_xlpm.w,LEN(_xlpm.w)-FIND(_xlpm.sep,_xlpm.w)))</f>
        <v>obt</v>
      </c>
      <c r="K894" s="10">
        <f>_xlfn.LET(_xlpm.w,I894,LEN(_xlpm.w))</f>
        <v>3</v>
      </c>
      <c r="L894" s="10">
        <f>_xlfn.LET(_xlpm.w,J894,LEN(_xlpm.w))</f>
        <v>3</v>
      </c>
      <c r="M894" s="10">
        <f>_xlfn.LET(_xlpm.a,K894,_xlpm.b,L894,MAX(_xlpm.a,_xlpm.b))</f>
        <v>3</v>
      </c>
      <c r="N894" s="10">
        <f>_xlfn.LET(_xlpm.d,(K894,L894),MAX(_xlpm.d)-MIN(_xlpm.d))</f>
        <v>0</v>
      </c>
      <c r="O894" s="1" t="str">
        <f>_xlfn.LET(_xlpm.sep,":",_xlpm.w,$G894,_xlfn.CONCAT("~",RIGHT(_xlpm.w,LEN(_xlpm.w)-FIND(_xlpm.sep,_xlpm.w)),"~"))</f>
        <v>~obt~</v>
      </c>
      <c r="P894" s="1" t="str">
        <f>_xlfn.LET(_xlpm.sep,":",_xlpm.w,$G894,_xlfn.CONCAT("[",LEFT(_xlpm.w,FIND(_xlpm.sep,_xlpm.w)-1),"]"))</f>
        <v>[əbt]</v>
      </c>
      <c r="Q894" s="14" cm="1">
        <f t="array" ref="Q894">SUM(_xlfn._xlws.FILTER($H$2:$H$2302,_xlfn.MAP($O$2:$O$2302,_xlfn.LAMBDA(_xlpm.x,_xlpm.x=$O894))))</f>
        <v>7.9668578712555765E-5</v>
      </c>
      <c r="R894" s="14">
        <f>$H894/Q894</f>
        <v>1</v>
      </c>
      <c r="S894" s="14" cm="1">
        <f t="array" ref="S894">SUM(_xlfn._xlws.FILTER($H$2:$H$2302,_xlfn.MAP($P$2:$P$2302,_xlfn.LAMBDA(_xlpm.x,_xlpm.x=$P894))))</f>
        <v>7.9668578712555765E-5</v>
      </c>
      <c r="T894" s="14">
        <f>$H894/S894</f>
        <v>1</v>
      </c>
      <c r="U894" s="14">
        <f>_xlfn.LET(_xlpm.freq,F894,_xlpm.size,M894+1,_xlpm.F,V894,LOG(1+_xlpm.freq)*LOG(1+_xlpm.size)*_xlpm.F)</f>
        <v>0.21041093737452468</v>
      </c>
      <c r="V894" s="14">
        <f>_xlfn.LET(_xlpm.a,T894,_xlpm.b,R894,2*_xlpm.a*_xlpm.b/(_xlpm.a+_xlpm.b))</f>
        <v>1</v>
      </c>
      <c r="W894" s="14">
        <f>_xlfn.LET(_xlpm.p,R894,_xlpm.q,T894,LOG(_xlpm.p/_xlpm.q))</f>
        <v>0</v>
      </c>
      <c r="X894" s="2"/>
      <c r="AC894" s="2"/>
      <c r="AH894" s="2"/>
      <c r="AI894" s="2"/>
    </row>
    <row r="895" spans="1:35">
      <c r="A895" s="1" t="str">
        <f>_xlfn.LET(_xlpm.sep," : ",CONCATENATE(O895,_xlpm.sep,P895))</f>
        <v>~obv~ : [ɑbv]</v>
      </c>
      <c r="B895" s="1">
        <f>_xlfn.LET(_xlpm.d,$G895,_xlpm.k,_xlfn.CONCAT(LEFT(TRIM(B$1),1),"*"),COUNTIF(_xlpm.d,_xlpm.k))</f>
        <v>0</v>
      </c>
      <c r="C895" s="1">
        <f>_xlfn.LET(_xlpm.d,$G895,_xlpm.k,_xlfn.CONCAT(LEFT(TRIM(C$1),1),"*"),COUNTIF(_xlpm.d,_xlpm.k))</f>
        <v>0</v>
      </c>
      <c r="D895" s="1">
        <f>_xlfn.LET(_xlpm.d,$G895,_xlpm.k,_xlfn.CONCAT(LEFT(TRIM(D$1),1),"*"),COUNTIF(_xlpm.d,_xlpm.k))</f>
        <v>0</v>
      </c>
      <c r="E895" s="1">
        <f>LOG(F895+1,10)</f>
        <v>0.47712125471966244</v>
      </c>
      <c r="F895" s="7">
        <v>2</v>
      </c>
      <c r="G895" s="9" t="s">
        <v>835</v>
      </c>
      <c r="H895" s="4">
        <f>F895/freq.sum.r6e</f>
        <v>1.5933715742511153E-4</v>
      </c>
      <c r="I895" s="1" t="str">
        <f>_xlfn.LET(_xlpm.sep,":",_xlpm.w,$G895,LEFT(_xlpm.w,FIND(_xlpm.sep,_xlpm.w)-1))</f>
        <v>ɑbv</v>
      </c>
      <c r="J895" s="1" t="str">
        <f>_xlfn.LET(_xlpm.sep,":",_xlpm.w,$G895,RIGHT(_xlpm.w,LEN(_xlpm.w)-FIND(_xlpm.sep,_xlpm.w)))</f>
        <v>obv</v>
      </c>
      <c r="K895" s="10">
        <f>_xlfn.LET(_xlpm.w,I895,LEN(_xlpm.w))</f>
        <v>3</v>
      </c>
      <c r="L895" s="10">
        <f>_xlfn.LET(_xlpm.w,J895,LEN(_xlpm.w))</f>
        <v>3</v>
      </c>
      <c r="M895" s="10">
        <f>_xlfn.LET(_xlpm.a,K895,_xlpm.b,L895,MAX(_xlpm.a,_xlpm.b))</f>
        <v>3</v>
      </c>
      <c r="N895" s="10">
        <f>_xlfn.LET(_xlpm.d,(K895,L895),MAX(_xlpm.d)-MIN(_xlpm.d))</f>
        <v>0</v>
      </c>
      <c r="O895" s="1" t="str">
        <f>_xlfn.LET(_xlpm.sep,":",_xlpm.w,$G895,_xlfn.CONCAT("~",RIGHT(_xlpm.w,LEN(_xlpm.w)-FIND(_xlpm.sep,_xlpm.w)),"~"))</f>
        <v>~obv~</v>
      </c>
      <c r="P895" s="1" t="str">
        <f>_xlfn.LET(_xlpm.sep,":",_xlpm.w,$G895,_xlfn.CONCAT("[",LEFT(_xlpm.w,FIND(_xlpm.sep,_xlpm.w)-1),"]"))</f>
        <v>[ɑbv]</v>
      </c>
      <c r="Q895" s="14" cm="1">
        <f t="array" ref="Q895">SUM(_xlfn._xlws.FILTER($H$2:$H$2302,_xlfn.MAP($O$2:$O$2302,_xlfn.LAMBDA(_xlpm.x,_xlpm.x=$O895))))</f>
        <v>1.5933715742511153E-4</v>
      </c>
      <c r="R895" s="14">
        <f>$H895/Q895</f>
        <v>1</v>
      </c>
      <c r="S895" s="14" cm="1">
        <f t="array" ref="S895">SUM(_xlfn._xlws.FILTER($H$2:$H$2302,_xlfn.MAP($P$2:$P$2302,_xlfn.LAMBDA(_xlpm.x,_xlpm.x=$P895))))</f>
        <v>1.5933715742511153E-4</v>
      </c>
      <c r="T895" s="14">
        <f>$H895/S895</f>
        <v>1</v>
      </c>
      <c r="U895" s="14">
        <f>_xlfn.LET(_xlpm.freq,F895,_xlpm.size,M895+1,_xlpm.F,V895,LOG(1+_xlpm.freq)*LOG(1+_xlpm.size)*_xlpm.F)</f>
        <v>0.33349344548020921</v>
      </c>
      <c r="V895" s="14">
        <f>_xlfn.LET(_xlpm.a,T895,_xlpm.b,R895,2*_xlpm.a*_xlpm.b/(_xlpm.a+_xlpm.b))</f>
        <v>1</v>
      </c>
      <c r="W895" s="14">
        <f>_xlfn.LET(_xlpm.p,R895,_xlpm.q,T895,LOG(_xlpm.p/_xlpm.q))</f>
        <v>0</v>
      </c>
      <c r="X895" s="2"/>
      <c r="AC895" s="2"/>
      <c r="AH895" s="2"/>
      <c r="AI895" s="2"/>
    </row>
    <row r="896" spans="1:35">
      <c r="A896" s="1" t="str">
        <f>_xlfn.LET(_xlpm.sep," : ",CONCATENATE(O896,_xlpm.sep,P896))</f>
        <v>~ubs~ : [ʌbz]</v>
      </c>
      <c r="B896" s="1">
        <f>_xlfn.LET(_xlpm.d,$G896,_xlpm.k,_xlfn.CONCAT(LEFT(TRIM(B$1),1),"*"),COUNTIF(_xlpm.d,_xlpm.k))</f>
        <v>0</v>
      </c>
      <c r="C896" s="1">
        <f>_xlfn.LET(_xlpm.d,$G896,_xlpm.k,_xlfn.CONCAT(LEFT(TRIM(C$1),1),"*"),COUNTIF(_xlpm.d,_xlpm.k))</f>
        <v>0</v>
      </c>
      <c r="D896" s="1">
        <f>_xlfn.LET(_xlpm.d,$G896,_xlpm.k,_xlfn.CONCAT(LEFT(TRIM(D$1),1),"*"),COUNTIF(_xlpm.d,_xlpm.k))</f>
        <v>0</v>
      </c>
      <c r="E896" s="1">
        <f>LOG(F896+1,10)</f>
        <v>0.30102999566398114</v>
      </c>
      <c r="F896" s="7">
        <v>1</v>
      </c>
      <c r="G896" s="9" t="s">
        <v>838</v>
      </c>
      <c r="H896" s="4">
        <f>F896/freq.sum.r6e</f>
        <v>7.9668578712555765E-5</v>
      </c>
      <c r="I896" s="1" t="str">
        <f>_xlfn.LET(_xlpm.sep,":",_xlpm.w,$G896,LEFT(_xlpm.w,FIND(_xlpm.sep,_xlpm.w)-1))</f>
        <v>ʌbz</v>
      </c>
      <c r="J896" s="1" t="str">
        <f>_xlfn.LET(_xlpm.sep,":",_xlpm.w,$G896,RIGHT(_xlpm.w,LEN(_xlpm.w)-FIND(_xlpm.sep,_xlpm.w)))</f>
        <v>ubs</v>
      </c>
      <c r="K896" s="10">
        <f>_xlfn.LET(_xlpm.w,I896,LEN(_xlpm.w))</f>
        <v>3</v>
      </c>
      <c r="L896" s="10">
        <f>_xlfn.LET(_xlpm.w,J896,LEN(_xlpm.w))</f>
        <v>3</v>
      </c>
      <c r="M896" s="10">
        <f>_xlfn.LET(_xlpm.a,K896,_xlpm.b,L896,MAX(_xlpm.a,_xlpm.b))</f>
        <v>3</v>
      </c>
      <c r="N896" s="10">
        <f>_xlfn.LET(_xlpm.d,(K896,L896),MAX(_xlpm.d)-MIN(_xlpm.d))</f>
        <v>0</v>
      </c>
      <c r="O896" s="1" t="str">
        <f>_xlfn.LET(_xlpm.sep,":",_xlpm.w,$G896,_xlfn.CONCAT("~",RIGHT(_xlpm.w,LEN(_xlpm.w)-FIND(_xlpm.sep,_xlpm.w)),"~"))</f>
        <v>~ubs~</v>
      </c>
      <c r="P896" s="1" t="str">
        <f>_xlfn.LET(_xlpm.sep,":",_xlpm.w,$G896,_xlfn.CONCAT("[",LEFT(_xlpm.w,FIND(_xlpm.sep,_xlpm.w)-1),"]"))</f>
        <v>[ʌbz]</v>
      </c>
      <c r="Q896" s="14" cm="1">
        <f t="array" ref="Q896">SUM(_xlfn._xlws.FILTER($H$2:$H$2302,_xlfn.MAP($O$2:$O$2302,_xlfn.LAMBDA(_xlpm.x,_xlpm.x=$O896))))</f>
        <v>7.9668578712555765E-5</v>
      </c>
      <c r="R896" s="14">
        <f>$H896/Q896</f>
        <v>1</v>
      </c>
      <c r="S896" s="14" cm="1">
        <f t="array" ref="S896">SUM(_xlfn._xlws.FILTER($H$2:$H$2302,_xlfn.MAP($P$2:$P$2302,_xlfn.LAMBDA(_xlpm.x,_xlpm.x=$P896))))</f>
        <v>7.9668578712555765E-5</v>
      </c>
      <c r="T896" s="14">
        <f>$H896/S896</f>
        <v>1</v>
      </c>
      <c r="U896" s="14">
        <f>_xlfn.LET(_xlpm.freq,F896,_xlpm.size,M896+1,_xlpm.F,V896,LOG(1+_xlpm.freq)*LOG(1+_xlpm.size)*_xlpm.F)</f>
        <v>0.21041093737452468</v>
      </c>
      <c r="V896" s="14">
        <f>_xlfn.LET(_xlpm.a,T896,_xlpm.b,R896,2*_xlpm.a*_xlpm.b/(_xlpm.a+_xlpm.b))</f>
        <v>1</v>
      </c>
      <c r="W896" s="14">
        <f>_xlfn.LET(_xlpm.p,R896,_xlpm.q,T896,LOG(_xlpm.p/_xlpm.q))</f>
        <v>0</v>
      </c>
      <c r="X896" s="2"/>
      <c r="AC896" s="2"/>
      <c r="AH896" s="2"/>
      <c r="AI896" s="2"/>
    </row>
    <row r="897" spans="1:35">
      <c r="A897" s="1" t="str">
        <f>_xlfn.LET(_xlpm.sep," : ",CONCATENATE(O897,_xlpm.sep,P897))</f>
        <v>~abr~ : [əbɹ]</v>
      </c>
      <c r="B897" s="1">
        <f>_xlfn.LET(_xlpm.d,$G897,_xlpm.k,_xlfn.CONCAT(LEFT(TRIM(B$1),1),"*"),COUNTIF(_xlpm.d,_xlpm.k))</f>
        <v>0</v>
      </c>
      <c r="C897" s="1">
        <f>_xlfn.LET(_xlpm.d,$G897,_xlpm.k,_xlfn.CONCAT(LEFT(TRIM(C$1),1),"*"),COUNTIF(_xlpm.d,_xlpm.k))</f>
        <v>0</v>
      </c>
      <c r="D897" s="1">
        <f>_xlfn.LET(_xlpm.d,$G897,_xlpm.k,_xlfn.CONCAT(LEFT(TRIM(D$1),1),"*"),COUNTIF(_xlpm.d,_xlpm.k))</f>
        <v>0</v>
      </c>
      <c r="E897" s="1">
        <f>LOG(F897+1,10)</f>
        <v>0.30102999566398114</v>
      </c>
      <c r="F897" s="7">
        <v>1</v>
      </c>
      <c r="G897" s="9" t="s">
        <v>839</v>
      </c>
      <c r="H897" s="4">
        <f>F897/freq.sum.r6e</f>
        <v>7.9668578712555765E-5</v>
      </c>
      <c r="I897" s="4" t="str">
        <f>_xlfn.LET(_xlpm.sep,":",_xlpm.w,$G897,LEFT(_xlpm.w,FIND(_xlpm.sep,_xlpm.w)-1))</f>
        <v>əbɹ</v>
      </c>
      <c r="J897" s="4" t="str">
        <f>_xlfn.LET(_xlpm.sep,":",_xlpm.w,$G897,RIGHT(_xlpm.w,LEN(_xlpm.w)-FIND(_xlpm.sep,_xlpm.w)))</f>
        <v>abr</v>
      </c>
      <c r="K897" s="10">
        <f>_xlfn.LET(_xlpm.w,I897,LEN(_xlpm.w))</f>
        <v>3</v>
      </c>
      <c r="L897" s="10">
        <f>_xlfn.LET(_xlpm.w,J897,LEN(_xlpm.w))</f>
        <v>3</v>
      </c>
      <c r="M897" s="10">
        <f>_xlfn.LET(_xlpm.a,K897,_xlpm.b,L897,MAX(_xlpm.a,_xlpm.b))</f>
        <v>3</v>
      </c>
      <c r="N897" s="10">
        <f>_xlfn.LET(_xlpm.d,(K897,L897),MAX(_xlpm.d)-MIN(_xlpm.d))</f>
        <v>0</v>
      </c>
      <c r="O897" s="1" t="str">
        <f>_xlfn.LET(_xlpm.sep,":",_xlpm.w,$G897,_xlfn.CONCAT("~",RIGHT(_xlpm.w,LEN(_xlpm.w)-FIND(_xlpm.sep,_xlpm.w)),"~"))</f>
        <v>~abr~</v>
      </c>
      <c r="P897" s="1" t="str">
        <f>_xlfn.LET(_xlpm.sep,":",_xlpm.w,$G897,_xlfn.CONCAT("[",LEFT(_xlpm.w,FIND(_xlpm.sep,_xlpm.w)-1),"]"))</f>
        <v>[əbɹ]</v>
      </c>
      <c r="Q897" s="14" cm="1">
        <f t="array" ref="Q897">SUM(_xlfn._xlws.FILTER($H$2:$H$2300,_xlfn.MAP($O$2:$O$2300,_xlfn.LAMBDA(_xlpm.x,_xlpm.x=$O897))))</f>
        <v>7.9668578712555765E-5</v>
      </c>
      <c r="R897" s="14">
        <f>$H897/Q897</f>
        <v>1</v>
      </c>
      <c r="S897" s="14" cm="1">
        <f t="array" ref="S897">SUM(_xlfn._xlws.FILTER($H$2:$H$2300,_xlfn.MAP($P$2:$P$2300,_xlfn.LAMBDA(_xlpm.x,_xlpm.x=$P897))))</f>
        <v>7.9668578712555765E-5</v>
      </c>
      <c r="T897" s="14">
        <f>$H897/S897</f>
        <v>1</v>
      </c>
      <c r="U897" s="14">
        <f>_xlfn.LET(_xlpm.freq,F897,_xlpm.size,M897+1,_xlpm.F,V897,LOG(1+_xlpm.freq)*LOG(1+_xlpm.size)*_xlpm.F)</f>
        <v>0.21041093737452468</v>
      </c>
      <c r="V897" s="14">
        <f>_xlfn.LET(_xlpm.a,T897,_xlpm.b,R897,2*_xlpm.a*_xlpm.b/(_xlpm.a+_xlpm.b))</f>
        <v>1</v>
      </c>
      <c r="W897" s="14">
        <f>_xlfn.LET(_xlpm.p,R897,_xlpm.q,T897,LOG(_xlpm.p/_xlpm.q))</f>
        <v>0</v>
      </c>
      <c r="X897" s="2"/>
      <c r="AC897" s="2"/>
      <c r="AH897" s="2"/>
      <c r="AI897" s="2"/>
    </row>
    <row r="898" spans="1:35">
      <c r="A898" s="1" t="str">
        <f>_xlfn.LET(_xlpm.sep," : ",CONCATENATE(O898,_xlpm.sep,P898))</f>
        <v>~edl~ : [ɪdl]</v>
      </c>
      <c r="B898" s="1">
        <f>_xlfn.LET(_xlpm.d,$G898,_xlpm.k,_xlfn.CONCAT(LEFT(TRIM(B$1),1),"*"),COUNTIF(_xlpm.d,_xlpm.k))</f>
        <v>0</v>
      </c>
      <c r="C898" s="1">
        <f>_xlfn.LET(_xlpm.d,$G898,_xlpm.k,_xlfn.CONCAT(LEFT(TRIM(C$1),1),"*"),COUNTIF(_xlpm.d,_xlpm.k))</f>
        <v>0</v>
      </c>
      <c r="D898" s="1">
        <f>_xlfn.LET(_xlpm.d,$G898,_xlpm.k,_xlfn.CONCAT(LEFT(TRIM(D$1),1),"*"),COUNTIF(_xlpm.d,_xlpm.k))</f>
        <v>0</v>
      </c>
      <c r="E898" s="1">
        <f>LOG(F898+1,10)</f>
        <v>0.30102999566398114</v>
      </c>
      <c r="F898" s="7">
        <v>1</v>
      </c>
      <c r="G898" s="9" t="s">
        <v>867</v>
      </c>
      <c r="H898" s="4">
        <f>F898/freq.sum.r6e</f>
        <v>7.9668578712555765E-5</v>
      </c>
      <c r="I898" s="1" t="str">
        <f>_xlfn.LET(_xlpm.sep,":",_xlpm.w,$G898,LEFT(_xlpm.w,FIND(_xlpm.sep,_xlpm.w)-1))</f>
        <v>ɪdl</v>
      </c>
      <c r="J898" s="1" t="str">
        <f>_xlfn.LET(_xlpm.sep,":",_xlpm.w,$G898,RIGHT(_xlpm.w,LEN(_xlpm.w)-FIND(_xlpm.sep,_xlpm.w)))</f>
        <v>edl</v>
      </c>
      <c r="K898" s="10">
        <f>_xlfn.LET(_xlpm.w,I898,LEN(_xlpm.w))</f>
        <v>3</v>
      </c>
      <c r="L898" s="10">
        <f>_xlfn.LET(_xlpm.w,J898,LEN(_xlpm.w))</f>
        <v>3</v>
      </c>
      <c r="M898" s="10">
        <f>_xlfn.LET(_xlpm.a,K898,_xlpm.b,L898,MAX(_xlpm.a,_xlpm.b))</f>
        <v>3</v>
      </c>
      <c r="N898" s="10">
        <f>_xlfn.LET(_xlpm.d,(K898,L898),MAX(_xlpm.d)-MIN(_xlpm.d))</f>
        <v>0</v>
      </c>
      <c r="O898" s="1" t="str">
        <f>_xlfn.LET(_xlpm.sep,":",_xlpm.w,$G898,_xlfn.CONCAT("~",RIGHT(_xlpm.w,LEN(_xlpm.w)-FIND(_xlpm.sep,_xlpm.w)),"~"))</f>
        <v>~edl~</v>
      </c>
      <c r="P898" s="1" t="str">
        <f>_xlfn.LET(_xlpm.sep,":",_xlpm.w,$G898,_xlfn.CONCAT("[",LEFT(_xlpm.w,FIND(_xlpm.sep,_xlpm.w)-1),"]"))</f>
        <v>[ɪdl]</v>
      </c>
      <c r="Q898" s="14" cm="1">
        <f t="array" ref="Q898">SUM(_xlfn._xlws.FILTER($H$2:$H$2302,_xlfn.MAP($O$2:$O$2302,_xlfn.LAMBDA(_xlpm.x,_xlpm.x=$O898))))</f>
        <v>1.5933715742511153E-4</v>
      </c>
      <c r="R898" s="14">
        <f>$H898/Q898</f>
        <v>0.5</v>
      </c>
      <c r="S898" s="14" cm="1">
        <f t="array" ref="S898">SUM(_xlfn._xlws.FILTER($H$2:$H$2302,_xlfn.MAP($P$2:$P$2302,_xlfn.LAMBDA(_xlpm.x,_xlpm.x=$P898))))</f>
        <v>1.5933715742511153E-4</v>
      </c>
      <c r="T898" s="14">
        <f>$H898/S898</f>
        <v>0.5</v>
      </c>
      <c r="U898" s="14">
        <f>_xlfn.LET(_xlpm.freq,F898,_xlpm.size,M898+1,_xlpm.F,V898,LOG(1+_xlpm.freq)*LOG(1+_xlpm.size)*_xlpm.F)</f>
        <v>0.10520546868726234</v>
      </c>
      <c r="V898" s="14">
        <f>_xlfn.LET(_xlpm.a,T898,_xlpm.b,R898,2*_xlpm.a*_xlpm.b/(_xlpm.a+_xlpm.b))</f>
        <v>0.5</v>
      </c>
      <c r="W898" s="14">
        <f>_xlfn.LET(_xlpm.p,R898,_xlpm.q,T898,LOG(_xlpm.p/_xlpm.q))</f>
        <v>0</v>
      </c>
      <c r="X898" s="2"/>
      <c r="AC898" s="2"/>
      <c r="AH898" s="2"/>
      <c r="AI898" s="2"/>
    </row>
    <row r="899" spans="1:35">
      <c r="A899" s="1" t="str">
        <f>_xlfn.LET(_xlpm.sep," : ",CONCATENATE(O899,_xlpm.sep,P899))</f>
        <v>~oodl~ : [ʊdl]</v>
      </c>
      <c r="B899" s="1">
        <f>_xlfn.LET(_xlpm.d,$G899,_xlpm.k,_xlfn.CONCAT(LEFT(TRIM(B$1),1),"*"),COUNTIF(_xlpm.d,_xlpm.k))</f>
        <v>0</v>
      </c>
      <c r="C899" s="1">
        <f>_xlfn.LET(_xlpm.d,$G899,_xlpm.k,_xlfn.CONCAT(LEFT(TRIM(C$1),1),"*"),COUNTIF(_xlpm.d,_xlpm.k))</f>
        <v>0</v>
      </c>
      <c r="D899" s="1">
        <f>_xlfn.LET(_xlpm.d,$G899,_xlpm.k,_xlfn.CONCAT(LEFT(TRIM(D$1),1),"*"),COUNTIF(_xlpm.d,_xlpm.k))</f>
        <v>0</v>
      </c>
      <c r="E899" s="1">
        <f>LOG(F899+1,10)</f>
        <v>0.30102999566398114</v>
      </c>
      <c r="F899" s="7">
        <v>1</v>
      </c>
      <c r="G899" s="9" t="s">
        <v>869</v>
      </c>
      <c r="H899" s="4">
        <f>F899/freq.sum.r6e</f>
        <v>7.9668578712555765E-5</v>
      </c>
      <c r="I899" s="4" t="str">
        <f>_xlfn.LET(_xlpm.sep,":",_xlpm.w,$G899,LEFT(_xlpm.w,FIND(_xlpm.sep,_xlpm.w)-1))</f>
        <v>ʊdl</v>
      </c>
      <c r="J899" s="4" t="str">
        <f>_xlfn.LET(_xlpm.sep,":",_xlpm.w,$G899,RIGHT(_xlpm.w,LEN(_xlpm.w)-FIND(_xlpm.sep,_xlpm.w)))</f>
        <v>oodl</v>
      </c>
      <c r="K899" s="10">
        <f>_xlfn.LET(_xlpm.w,I899,LEN(_xlpm.w))</f>
        <v>3</v>
      </c>
      <c r="L899" s="10">
        <f>_xlfn.LET(_xlpm.w,J899,LEN(_xlpm.w))</f>
        <v>4</v>
      </c>
      <c r="M899" s="10">
        <f>_xlfn.LET(_xlpm.a,K899,_xlpm.b,L899,MAX(_xlpm.a,_xlpm.b))</f>
        <v>4</v>
      </c>
      <c r="N899" s="10">
        <f>_xlfn.LET(_xlpm.d,(K899,L899),MAX(_xlpm.d)-MIN(_xlpm.d))</f>
        <v>1</v>
      </c>
      <c r="O899" s="1" t="str">
        <f>_xlfn.LET(_xlpm.sep,":",_xlpm.w,$G899,_xlfn.CONCAT("~",RIGHT(_xlpm.w,LEN(_xlpm.w)-FIND(_xlpm.sep,_xlpm.w)),"~"))</f>
        <v>~oodl~</v>
      </c>
      <c r="P899" s="1" t="str">
        <f>_xlfn.LET(_xlpm.sep,":",_xlpm.w,$G899,_xlfn.CONCAT("[",LEFT(_xlpm.w,FIND(_xlpm.sep,_xlpm.w)-1),"]"))</f>
        <v>[ʊdl]</v>
      </c>
      <c r="Q899" s="14" cm="1">
        <f t="array" ref="Q899">SUM(_xlfn._xlws.FILTER($H$2:$H$2300,_xlfn.MAP($O$2:$O$2300,_xlfn.LAMBDA(_xlpm.x,_xlpm.x=$O899))))</f>
        <v>7.9668578712555765E-5</v>
      </c>
      <c r="R899" s="14">
        <f>$H899/Q899</f>
        <v>1</v>
      </c>
      <c r="S899" s="14" cm="1">
        <f t="array" ref="S899">SUM(_xlfn._xlws.FILTER($H$2:$H$2300,_xlfn.MAP($P$2:$P$2300,_xlfn.LAMBDA(_xlpm.x,_xlpm.x=$P899))))</f>
        <v>7.9668578712555765E-5</v>
      </c>
      <c r="T899" s="14">
        <f>$H899/S899</f>
        <v>1</v>
      </c>
      <c r="U899" s="14">
        <f>_xlfn.LET(_xlpm.freq,F899,_xlpm.size,M899+1,_xlpm.F,V899,LOG(1+_xlpm.freq)*LOG(1+_xlpm.size)*_xlpm.F)</f>
        <v>0.2342468675289098</v>
      </c>
      <c r="V899" s="14">
        <f>_xlfn.LET(_xlpm.a,T899,_xlpm.b,R899,2*_xlpm.a*_xlpm.b/(_xlpm.a+_xlpm.b))</f>
        <v>1</v>
      </c>
      <c r="W899" s="14">
        <f>_xlfn.LET(_xlpm.p,R899,_xlpm.q,T899,LOG(_xlpm.p/_xlpm.q))</f>
        <v>0</v>
      </c>
      <c r="X899" s="2"/>
      <c r="AC899" s="2"/>
      <c r="AH899" s="2"/>
      <c r="AI899" s="2"/>
    </row>
    <row r="900" spans="1:35">
      <c r="A900" s="1" t="str">
        <f>_xlfn.LET(_xlpm.sep," : ",CONCATENATE(O900,_xlpm.sep,P900))</f>
        <v>~uddle~ : [ʌdl]</v>
      </c>
      <c r="B900" s="1">
        <f>_xlfn.LET(_xlpm.d,$G900,_xlpm.k,_xlfn.CONCAT(LEFT(TRIM(B$1),1),"*"),COUNTIF(_xlpm.d,_xlpm.k))</f>
        <v>0</v>
      </c>
      <c r="C900" s="1">
        <f>_xlfn.LET(_xlpm.d,$G900,_xlpm.k,_xlfn.CONCAT(LEFT(TRIM(C$1),1),"*"),COUNTIF(_xlpm.d,_xlpm.k))</f>
        <v>0</v>
      </c>
      <c r="D900" s="1">
        <f>_xlfn.LET(_xlpm.d,$G900,_xlpm.k,_xlfn.CONCAT(LEFT(TRIM(D$1),1),"*"),COUNTIF(_xlpm.d,_xlpm.k))</f>
        <v>0</v>
      </c>
      <c r="E900" s="1">
        <f>LOG(F900+1,10)</f>
        <v>0.30102999566398114</v>
      </c>
      <c r="F900" s="7">
        <v>1</v>
      </c>
      <c r="G900" s="9" t="s">
        <v>870</v>
      </c>
      <c r="H900" s="4">
        <f>F900/freq.sum.r6e</f>
        <v>7.9668578712555765E-5</v>
      </c>
      <c r="I900" s="1" t="str">
        <f>_xlfn.LET(_xlpm.sep,":",_xlpm.w,$G900,LEFT(_xlpm.w,FIND(_xlpm.sep,_xlpm.w)-1))</f>
        <v>ʌdl</v>
      </c>
      <c r="J900" s="1" t="str">
        <f>_xlfn.LET(_xlpm.sep,":",_xlpm.w,$G900,RIGHT(_xlpm.w,LEN(_xlpm.w)-FIND(_xlpm.sep,_xlpm.w)))</f>
        <v>uddle</v>
      </c>
      <c r="K900" s="10">
        <f>_xlfn.LET(_xlpm.w,I900,LEN(_xlpm.w))</f>
        <v>3</v>
      </c>
      <c r="L900" s="10">
        <f>_xlfn.LET(_xlpm.w,J900,LEN(_xlpm.w))</f>
        <v>5</v>
      </c>
      <c r="M900" s="10">
        <f>_xlfn.LET(_xlpm.a,K900,_xlpm.b,L900,MAX(_xlpm.a,_xlpm.b))</f>
        <v>5</v>
      </c>
      <c r="N900" s="10">
        <f>_xlfn.LET(_xlpm.d,(K900,L900),MAX(_xlpm.d)-MIN(_xlpm.d))</f>
        <v>2</v>
      </c>
      <c r="O900" s="1" t="str">
        <f>_xlfn.LET(_xlpm.sep,":",_xlpm.w,$G900,_xlfn.CONCAT("~",RIGHT(_xlpm.w,LEN(_xlpm.w)-FIND(_xlpm.sep,_xlpm.w)),"~"))</f>
        <v>~uddle~</v>
      </c>
      <c r="P900" s="1" t="str">
        <f>_xlfn.LET(_xlpm.sep,":",_xlpm.w,$G900,_xlfn.CONCAT("[",LEFT(_xlpm.w,FIND(_xlpm.sep,_xlpm.w)-1),"]"))</f>
        <v>[ʌdl]</v>
      </c>
      <c r="Q900" s="14" cm="1">
        <f t="array" ref="Q900">SUM(_xlfn._xlws.FILTER($H$2:$H$2300,_xlfn.MAP($O$2:$O$2300,_xlfn.LAMBDA(_xlpm.x,_xlpm.x=$O900))))</f>
        <v>7.9668578712555765E-5</v>
      </c>
      <c r="R900" s="14">
        <f>$H900/Q900</f>
        <v>1</v>
      </c>
      <c r="S900" s="14" cm="1">
        <f t="array" ref="S900">SUM(_xlfn._xlws.FILTER($H$2:$H$2300,_xlfn.MAP($P$2:$P$2300,_xlfn.LAMBDA(_xlpm.x,_xlpm.x=$P900))))</f>
        <v>7.9668578712555765E-5</v>
      </c>
      <c r="T900" s="14">
        <f>$H900/S900</f>
        <v>1</v>
      </c>
      <c r="U900" s="14">
        <f>_xlfn.LET(_xlpm.freq,F900,_xlpm.size,M900+1,_xlpm.F,V900,LOG(1+_xlpm.freq)*LOG(1+_xlpm.size)*_xlpm.F)</f>
        <v>0.25439985932113074</v>
      </c>
      <c r="V900" s="14">
        <f>_xlfn.LET(_xlpm.a,T900,_xlpm.b,R900,2*_xlpm.a*_xlpm.b/(_xlpm.a+_xlpm.b))</f>
        <v>1</v>
      </c>
      <c r="W900" s="14">
        <f>_xlfn.LET(_xlpm.p,R900,_xlpm.q,T900,LOG(_xlpm.p/_xlpm.q))</f>
        <v>0</v>
      </c>
      <c r="X900" s="2"/>
      <c r="AC900" s="2"/>
      <c r="AH900" s="2"/>
      <c r="AI900" s="2"/>
    </row>
    <row r="901" spans="1:35">
      <c r="A901" s="1" t="str">
        <f>_xlfn.LET(_xlpm.sep," : ",CONCATENATE(O901,_xlpm.sep,P901))</f>
        <v>~edden~ : [ɛdn]</v>
      </c>
      <c r="B901" s="1">
        <f>_xlfn.LET(_xlpm.d,$G901,_xlpm.k,_xlfn.CONCAT(LEFT(TRIM(B$1),1),"*"),COUNTIF(_xlpm.d,_xlpm.k))</f>
        <v>0</v>
      </c>
      <c r="C901" s="1">
        <f>_xlfn.LET(_xlpm.d,$G901,_xlpm.k,_xlfn.CONCAT(LEFT(TRIM(C$1),1),"*"),COUNTIF(_xlpm.d,_xlpm.k))</f>
        <v>0</v>
      </c>
      <c r="D901" s="1">
        <f>_xlfn.LET(_xlpm.d,$G901,_xlpm.k,_xlfn.CONCAT(LEFT(TRIM(D$1),1),"*"),COUNTIF(_xlpm.d,_xlpm.k))</f>
        <v>0</v>
      </c>
      <c r="E901" s="1">
        <f>LOG(F901+1,10)</f>
        <v>0.30102999566398114</v>
      </c>
      <c r="F901" s="7">
        <v>1</v>
      </c>
      <c r="G901" s="9" t="s">
        <v>872</v>
      </c>
      <c r="H901" s="4">
        <f>F901/freq.sum.r6e</f>
        <v>7.9668578712555765E-5</v>
      </c>
      <c r="I901" s="4" t="str">
        <f>_xlfn.LET(_xlpm.sep,":",_xlpm.w,$G901,LEFT(_xlpm.w,FIND(_xlpm.sep,_xlpm.w)-1))</f>
        <v>ɛdn</v>
      </c>
      <c r="J901" s="4" t="str">
        <f>_xlfn.LET(_xlpm.sep,":",_xlpm.w,$G901,RIGHT(_xlpm.w,LEN(_xlpm.w)-FIND(_xlpm.sep,_xlpm.w)))</f>
        <v>edden</v>
      </c>
      <c r="K901" s="10">
        <f>_xlfn.LET(_xlpm.w,I901,LEN(_xlpm.w))</f>
        <v>3</v>
      </c>
      <c r="L901" s="10">
        <f>_xlfn.LET(_xlpm.w,J901,LEN(_xlpm.w))</f>
        <v>5</v>
      </c>
      <c r="M901" s="10">
        <f>_xlfn.LET(_xlpm.a,K901,_xlpm.b,L901,MAX(_xlpm.a,_xlpm.b))</f>
        <v>5</v>
      </c>
      <c r="N901" s="10">
        <f>_xlfn.LET(_xlpm.d,(K901,L901),MAX(_xlpm.d)-MIN(_xlpm.d))</f>
        <v>2</v>
      </c>
      <c r="O901" s="1" t="str">
        <f>_xlfn.LET(_xlpm.sep,":",_xlpm.w,$G901,_xlfn.CONCAT("~",RIGHT(_xlpm.w,LEN(_xlpm.w)-FIND(_xlpm.sep,_xlpm.w)),"~"))</f>
        <v>~edden~</v>
      </c>
      <c r="P901" s="1" t="str">
        <f>_xlfn.LET(_xlpm.sep,":",_xlpm.w,$G901,_xlfn.CONCAT("[",LEFT(_xlpm.w,FIND(_xlpm.sep,_xlpm.w)-1),"]"))</f>
        <v>[ɛdn]</v>
      </c>
      <c r="Q901" s="14" cm="1">
        <f t="array" ref="Q901">SUM(_xlfn._xlws.FILTER($H$2:$H$2300,_xlfn.MAP($O$2:$O$2300,_xlfn.LAMBDA(_xlpm.x,_xlpm.x=$O901))))</f>
        <v>7.9668578712555765E-5</v>
      </c>
      <c r="R901" s="14">
        <f>$H901/Q901</f>
        <v>1</v>
      </c>
      <c r="S901" s="14" cm="1">
        <f t="array" ref="S901">SUM(_xlfn._xlws.FILTER($H$2:$H$2300,_xlfn.MAP($P$2:$P$2300,_xlfn.LAMBDA(_xlpm.x,_xlpm.x=$P901))))</f>
        <v>7.9668578712555765E-5</v>
      </c>
      <c r="T901" s="14">
        <f>$H901/S901</f>
        <v>1</v>
      </c>
      <c r="U901" s="14">
        <f>_xlfn.LET(_xlpm.freq,F901,_xlpm.size,M901+1,_xlpm.F,V901,LOG(1+_xlpm.freq)*LOG(1+_xlpm.size)*_xlpm.F)</f>
        <v>0.25439985932113074</v>
      </c>
      <c r="V901" s="14">
        <f>_xlfn.LET(_xlpm.a,T901,_xlpm.b,R901,2*_xlpm.a*_xlpm.b/(_xlpm.a+_xlpm.b))</f>
        <v>1</v>
      </c>
      <c r="W901" s="14">
        <f>_xlfn.LET(_xlpm.p,R901,_xlpm.q,T901,LOG(_xlpm.p/_xlpm.q))</f>
        <v>0</v>
      </c>
      <c r="X901" s="2"/>
      <c r="AC901" s="2"/>
      <c r="AH901" s="2"/>
      <c r="AI901" s="2"/>
    </row>
    <row r="902" spans="1:35">
      <c r="A902" s="1" t="str">
        <f>_xlfn.LET(_xlpm.sep," : ",CONCATENATE(O902,_xlpm.sep,P902))</f>
        <v>~ooden~ : [ʊdn]</v>
      </c>
      <c r="B902" s="1">
        <f>_xlfn.LET(_xlpm.d,$G902,_xlpm.k,_xlfn.CONCAT(LEFT(TRIM(B$1),1),"*"),COUNTIF(_xlpm.d,_xlpm.k))</f>
        <v>0</v>
      </c>
      <c r="C902" s="1">
        <f>_xlfn.LET(_xlpm.d,$G902,_xlpm.k,_xlfn.CONCAT(LEFT(TRIM(C$1),1),"*"),COUNTIF(_xlpm.d,_xlpm.k))</f>
        <v>0</v>
      </c>
      <c r="D902" s="1">
        <f>_xlfn.LET(_xlpm.d,$G902,_xlpm.k,_xlfn.CONCAT(LEFT(TRIM(D$1),1),"*"),COUNTIF(_xlpm.d,_xlpm.k))</f>
        <v>0</v>
      </c>
      <c r="E902" s="1">
        <f>LOG(F902+1,10)</f>
        <v>0.30102999566398114</v>
      </c>
      <c r="F902" s="7">
        <v>1</v>
      </c>
      <c r="G902" s="9" t="s">
        <v>873</v>
      </c>
      <c r="H902" s="4">
        <f>F902/freq.sum.r6e</f>
        <v>7.9668578712555765E-5</v>
      </c>
      <c r="I902" s="4" t="str">
        <f>_xlfn.LET(_xlpm.sep,":",_xlpm.w,$G902,LEFT(_xlpm.w,FIND(_xlpm.sep,_xlpm.w)-1))</f>
        <v>ʊdn</v>
      </c>
      <c r="J902" s="4" t="str">
        <f>_xlfn.LET(_xlpm.sep,":",_xlpm.w,$G902,RIGHT(_xlpm.w,LEN(_xlpm.w)-FIND(_xlpm.sep,_xlpm.w)))</f>
        <v>ooden</v>
      </c>
      <c r="K902" s="10">
        <f>_xlfn.LET(_xlpm.w,I902,LEN(_xlpm.w))</f>
        <v>3</v>
      </c>
      <c r="L902" s="10">
        <f>_xlfn.LET(_xlpm.w,J902,LEN(_xlpm.w))</f>
        <v>5</v>
      </c>
      <c r="M902" s="10">
        <f>_xlfn.LET(_xlpm.a,K902,_xlpm.b,L902,MAX(_xlpm.a,_xlpm.b))</f>
        <v>5</v>
      </c>
      <c r="N902" s="10">
        <f>_xlfn.LET(_xlpm.d,(K902,L902),MAX(_xlpm.d)-MIN(_xlpm.d))</f>
        <v>2</v>
      </c>
      <c r="O902" s="1" t="str">
        <f>_xlfn.LET(_xlpm.sep,":",_xlpm.w,$G902,_xlfn.CONCAT("~",RIGHT(_xlpm.w,LEN(_xlpm.w)-FIND(_xlpm.sep,_xlpm.w)),"~"))</f>
        <v>~ooden~</v>
      </c>
      <c r="P902" s="1" t="str">
        <f>_xlfn.LET(_xlpm.sep,":",_xlpm.w,$G902,_xlfn.CONCAT("[",LEFT(_xlpm.w,FIND(_xlpm.sep,_xlpm.w)-1),"]"))</f>
        <v>[ʊdn]</v>
      </c>
      <c r="Q902" s="14" cm="1">
        <f t="array" ref="Q902">SUM(_xlfn._xlws.FILTER($H$2:$H$2300,_xlfn.MAP($O$2:$O$2300,_xlfn.LAMBDA(_xlpm.x,_xlpm.x=$O902))))</f>
        <v>7.9668578712555765E-5</v>
      </c>
      <c r="R902" s="14">
        <f>$H902/Q902</f>
        <v>1</v>
      </c>
      <c r="S902" s="14" cm="1">
        <f t="array" ref="S902">SUM(_xlfn._xlws.FILTER($H$2:$H$2300,_xlfn.MAP($P$2:$P$2300,_xlfn.LAMBDA(_xlpm.x,_xlpm.x=$P902))))</f>
        <v>7.9668578712555765E-5</v>
      </c>
      <c r="T902" s="14">
        <f>$H902/S902</f>
        <v>1</v>
      </c>
      <c r="U902" s="14">
        <f>_xlfn.LET(_xlpm.freq,F902,_xlpm.size,M902+1,_xlpm.F,V902,LOG(1+_xlpm.freq)*LOG(1+_xlpm.size)*_xlpm.F)</f>
        <v>0.25439985932113074</v>
      </c>
      <c r="V902" s="14">
        <f>_xlfn.LET(_xlpm.a,T902,_xlpm.b,R902,2*_xlpm.a*_xlpm.b/(_xlpm.a+_xlpm.b))</f>
        <v>1</v>
      </c>
      <c r="W902" s="14">
        <f>_xlfn.LET(_xlpm.p,R902,_xlpm.q,T902,LOG(_xlpm.p/_xlpm.q))</f>
        <v>0</v>
      </c>
      <c r="X902" s="2"/>
      <c r="AC902" s="2"/>
      <c r="AH902" s="2"/>
      <c r="AI902" s="2"/>
    </row>
    <row r="903" spans="1:35">
      <c r="A903" s="1" t="str">
        <f>_xlfn.LET(_xlpm.sep," : ",CONCATENATE(O903,_xlpm.sep,P903))</f>
        <v>~idn't~ : [ɪdnt]</v>
      </c>
      <c r="B903" s="1">
        <f>_xlfn.LET(_xlpm.d,$G903,_xlpm.k,_xlfn.CONCAT(LEFT(TRIM(B$1),1),"*"),COUNTIF(_xlpm.d,_xlpm.k))</f>
        <v>0</v>
      </c>
      <c r="C903" s="1">
        <f>_xlfn.LET(_xlpm.d,$G903,_xlpm.k,_xlfn.CONCAT(LEFT(TRIM(C$1),1),"*"),COUNTIF(_xlpm.d,_xlpm.k))</f>
        <v>0</v>
      </c>
      <c r="D903" s="1">
        <f>_xlfn.LET(_xlpm.d,$G903,_xlpm.k,_xlfn.CONCAT(LEFT(TRIM(D$1),1),"*"),COUNTIF(_xlpm.d,_xlpm.k))</f>
        <v>0</v>
      </c>
      <c r="E903" s="1">
        <f>LOG(F903+1,10)</f>
        <v>0.30102999566398114</v>
      </c>
      <c r="F903" s="7">
        <v>1</v>
      </c>
      <c r="G903" s="9" t="s">
        <v>874</v>
      </c>
      <c r="H903" s="4">
        <f>F903/freq.sum.r6e</f>
        <v>7.9668578712555765E-5</v>
      </c>
      <c r="I903" s="1" t="str">
        <f>_xlfn.LET(_xlpm.sep,":",_xlpm.w,$G903,LEFT(_xlpm.w,FIND(_xlpm.sep,_xlpm.w)-1))</f>
        <v>ɪdnt</v>
      </c>
      <c r="J903" s="1" t="str">
        <f>_xlfn.LET(_xlpm.sep,":",_xlpm.w,$G903,RIGHT(_xlpm.w,LEN(_xlpm.w)-FIND(_xlpm.sep,_xlpm.w)))</f>
        <v>idn't</v>
      </c>
      <c r="K903" s="10">
        <f>_xlfn.LET(_xlpm.w,I903,LEN(_xlpm.w))</f>
        <v>4</v>
      </c>
      <c r="L903" s="10">
        <f>_xlfn.LET(_xlpm.w,J903,LEN(_xlpm.w))</f>
        <v>5</v>
      </c>
      <c r="M903" s="10">
        <f>_xlfn.LET(_xlpm.a,K903,_xlpm.b,L903,MAX(_xlpm.a,_xlpm.b))</f>
        <v>5</v>
      </c>
      <c r="N903" s="10">
        <f>_xlfn.LET(_xlpm.d,(K903,L903),MAX(_xlpm.d)-MIN(_xlpm.d))</f>
        <v>1</v>
      </c>
      <c r="O903" s="1" t="str">
        <f>_xlfn.LET(_xlpm.sep,":",_xlpm.w,$G903,_xlfn.CONCAT("~",RIGHT(_xlpm.w,LEN(_xlpm.w)-FIND(_xlpm.sep,_xlpm.w)),"~"))</f>
        <v>~idn't~</v>
      </c>
      <c r="P903" s="1" t="str">
        <f>_xlfn.LET(_xlpm.sep,":",_xlpm.w,$G903,_xlfn.CONCAT("[",LEFT(_xlpm.w,FIND(_xlpm.sep,_xlpm.w)-1),"]"))</f>
        <v>[ɪdnt]</v>
      </c>
      <c r="Q903" s="14" cm="1">
        <f t="array" ref="Q903">SUM(_xlfn._xlws.FILTER($H$2:$H$2302,_xlfn.MAP($O$2:$O$2302,_xlfn.LAMBDA(_xlpm.x,_xlpm.x=$O903))))</f>
        <v>7.9668578712555765E-5</v>
      </c>
      <c r="R903" s="14">
        <f>$H903/Q903</f>
        <v>1</v>
      </c>
      <c r="S903" s="14" cm="1">
        <f t="array" ref="S903">SUM(_xlfn._xlws.FILTER($H$2:$H$2302,_xlfn.MAP($P$2:$P$2302,_xlfn.LAMBDA(_xlpm.x,_xlpm.x=$P903))))</f>
        <v>7.9668578712555765E-5</v>
      </c>
      <c r="T903" s="14">
        <f>$H903/S903</f>
        <v>1</v>
      </c>
      <c r="U903" s="14">
        <f>_xlfn.LET(_xlpm.freq,F903,_xlpm.size,M903+1,_xlpm.F,V903,LOG(1+_xlpm.freq)*LOG(1+_xlpm.size)*_xlpm.F)</f>
        <v>0.25439985932113074</v>
      </c>
      <c r="V903" s="14">
        <f>_xlfn.LET(_xlpm.a,T903,_xlpm.b,R903,2*_xlpm.a*_xlpm.b/(_xlpm.a+_xlpm.b))</f>
        <v>1</v>
      </c>
      <c r="W903" s="14">
        <f>_xlfn.LET(_xlpm.p,R903,_xlpm.q,T903,LOG(_xlpm.p/_xlpm.q))</f>
        <v>0</v>
      </c>
      <c r="X903" s="2"/>
      <c r="AC903" s="2"/>
      <c r="AH903" s="2"/>
      <c r="AI903" s="2"/>
    </row>
    <row r="904" spans="1:35">
      <c r="A904" s="1" t="str">
        <f>_xlfn.LET(_xlpm.sep," : ",CONCATENATE(O904,_xlpm.sep,P904))</f>
        <v>~ids~ : [ɪdz]</v>
      </c>
      <c r="B904" s="1">
        <f>_xlfn.LET(_xlpm.d,$G904,_xlpm.k,_xlfn.CONCAT(LEFT(TRIM(B$1),1),"*"),COUNTIF(_xlpm.d,_xlpm.k))</f>
        <v>0</v>
      </c>
      <c r="C904" s="1">
        <f>_xlfn.LET(_xlpm.d,$G904,_xlpm.k,_xlfn.CONCAT(LEFT(TRIM(C$1),1),"*"),COUNTIF(_xlpm.d,_xlpm.k))</f>
        <v>0</v>
      </c>
      <c r="D904" s="1">
        <f>_xlfn.LET(_xlpm.d,$G904,_xlpm.k,_xlfn.CONCAT(LEFT(TRIM(D$1),1),"*"),COUNTIF(_xlpm.d,_xlpm.k))</f>
        <v>0</v>
      </c>
      <c r="E904" s="1">
        <f>LOG(F904+1,10)</f>
        <v>0.30102999566398114</v>
      </c>
      <c r="F904" s="7">
        <v>1</v>
      </c>
      <c r="G904" s="9" t="s">
        <v>879</v>
      </c>
      <c r="H904" s="4">
        <f>F904/freq.sum.r6e</f>
        <v>7.9668578712555765E-5</v>
      </c>
      <c r="I904" s="4" t="str">
        <f>_xlfn.LET(_xlpm.sep,":",_xlpm.w,$G904,LEFT(_xlpm.w,FIND(_xlpm.sep,_xlpm.w)-1))</f>
        <v>ɪdz</v>
      </c>
      <c r="J904" s="4" t="str">
        <f>_xlfn.LET(_xlpm.sep,":",_xlpm.w,$G904,RIGHT(_xlpm.w,LEN(_xlpm.w)-FIND(_xlpm.sep,_xlpm.w)))</f>
        <v>ids</v>
      </c>
      <c r="K904" s="10">
        <f>_xlfn.LET(_xlpm.w,I904,LEN(_xlpm.w))</f>
        <v>3</v>
      </c>
      <c r="L904" s="10">
        <f>_xlfn.LET(_xlpm.w,J904,LEN(_xlpm.w))</f>
        <v>3</v>
      </c>
      <c r="M904" s="10">
        <f>_xlfn.LET(_xlpm.a,K904,_xlpm.b,L904,MAX(_xlpm.a,_xlpm.b))</f>
        <v>3</v>
      </c>
      <c r="N904" s="10">
        <f>_xlfn.LET(_xlpm.d,(K904,L904),MAX(_xlpm.d)-MIN(_xlpm.d))</f>
        <v>0</v>
      </c>
      <c r="O904" s="1" t="str">
        <f>_xlfn.LET(_xlpm.sep,":",_xlpm.w,$G904,_xlfn.CONCAT("~",RIGHT(_xlpm.w,LEN(_xlpm.w)-FIND(_xlpm.sep,_xlpm.w)),"~"))</f>
        <v>~ids~</v>
      </c>
      <c r="P904" s="1" t="str">
        <f>_xlfn.LET(_xlpm.sep,":",_xlpm.w,$G904,_xlfn.CONCAT("[",LEFT(_xlpm.w,FIND(_xlpm.sep,_xlpm.w)-1),"]"))</f>
        <v>[ɪdz]</v>
      </c>
      <c r="Q904" s="14" cm="1">
        <f t="array" ref="Q904">SUM(_xlfn._xlws.FILTER($H$2:$H$2300,_xlfn.MAP($O$2:$O$2300,_xlfn.LAMBDA(_xlpm.x,_xlpm.x=$O904))))</f>
        <v>7.9668578712555765E-5</v>
      </c>
      <c r="R904" s="14">
        <f>$H904/Q904</f>
        <v>1</v>
      </c>
      <c r="S904" s="14" cm="1">
        <f t="array" ref="S904">SUM(_xlfn._xlws.FILTER($H$2:$H$2300,_xlfn.MAP($P$2:$P$2300,_xlfn.LAMBDA(_xlpm.x,_xlpm.x=$P904))))</f>
        <v>7.9668578712555765E-5</v>
      </c>
      <c r="T904" s="14">
        <f>$H904/S904</f>
        <v>1</v>
      </c>
      <c r="U904" s="14">
        <f>_xlfn.LET(_xlpm.freq,F904,_xlpm.size,M904+1,_xlpm.F,V904,LOG(1+_xlpm.freq)*LOG(1+_xlpm.size)*_xlpm.F)</f>
        <v>0.21041093737452468</v>
      </c>
      <c r="V904" s="14">
        <f>_xlfn.LET(_xlpm.a,T904,_xlpm.b,R904,2*_xlpm.a*_xlpm.b/(_xlpm.a+_xlpm.b))</f>
        <v>1</v>
      </c>
      <c r="W904" s="14">
        <f>_xlfn.LET(_xlpm.p,R904,_xlpm.q,T904,LOG(_xlpm.p/_xlpm.q))</f>
        <v>0</v>
      </c>
      <c r="X904" s="2"/>
      <c r="AC904" s="2"/>
      <c r="AH904" s="2"/>
      <c r="AI904" s="2"/>
    </row>
    <row r="905" spans="1:35">
      <c r="A905" s="1" t="str">
        <f>_xlfn.LET(_xlpm.sep," : ",CONCATENATE(O905,_xlpm.sep,P905))</f>
        <v>~oods~ : [ʊdz]</v>
      </c>
      <c r="B905" s="1">
        <f>_xlfn.LET(_xlpm.d,$G905,_xlpm.k,_xlfn.CONCAT(LEFT(TRIM(B$1),1),"*"),COUNTIF(_xlpm.d,_xlpm.k))</f>
        <v>0</v>
      </c>
      <c r="C905" s="1">
        <f>_xlfn.LET(_xlpm.d,$G905,_xlpm.k,_xlfn.CONCAT(LEFT(TRIM(C$1),1),"*"),COUNTIF(_xlpm.d,_xlpm.k))</f>
        <v>0</v>
      </c>
      <c r="D905" s="1">
        <f>_xlfn.LET(_xlpm.d,$G905,_xlpm.k,_xlfn.CONCAT(LEFT(TRIM(D$1),1),"*"),COUNTIF(_xlpm.d,_xlpm.k))</f>
        <v>0</v>
      </c>
      <c r="E905" s="1">
        <f>LOG(F905+1,10)</f>
        <v>0.30102999566398114</v>
      </c>
      <c r="F905" s="7">
        <v>1</v>
      </c>
      <c r="G905" s="9" t="s">
        <v>880</v>
      </c>
      <c r="H905" s="4">
        <f>F905/freq.sum.r6e</f>
        <v>7.9668578712555765E-5</v>
      </c>
      <c r="I905" s="4" t="str">
        <f>_xlfn.LET(_xlpm.sep,":",_xlpm.w,$G905,LEFT(_xlpm.w,FIND(_xlpm.sep,_xlpm.w)-1))</f>
        <v>ʊdz</v>
      </c>
      <c r="J905" s="4" t="str">
        <f>_xlfn.LET(_xlpm.sep,":",_xlpm.w,$G905,RIGHT(_xlpm.w,LEN(_xlpm.w)-FIND(_xlpm.sep,_xlpm.w)))</f>
        <v>oods</v>
      </c>
      <c r="K905" s="10">
        <f>_xlfn.LET(_xlpm.w,I905,LEN(_xlpm.w))</f>
        <v>3</v>
      </c>
      <c r="L905" s="10">
        <f>_xlfn.LET(_xlpm.w,J905,LEN(_xlpm.w))</f>
        <v>4</v>
      </c>
      <c r="M905" s="10">
        <f>_xlfn.LET(_xlpm.a,K905,_xlpm.b,L905,MAX(_xlpm.a,_xlpm.b))</f>
        <v>4</v>
      </c>
      <c r="N905" s="10">
        <f>_xlfn.LET(_xlpm.d,(K905,L905),MAX(_xlpm.d)-MIN(_xlpm.d))</f>
        <v>1</v>
      </c>
      <c r="O905" s="1" t="str">
        <f>_xlfn.LET(_xlpm.sep,":",_xlpm.w,$G905,_xlfn.CONCAT("~",RIGHT(_xlpm.w,LEN(_xlpm.w)-FIND(_xlpm.sep,_xlpm.w)),"~"))</f>
        <v>~oods~</v>
      </c>
      <c r="P905" s="1" t="str">
        <f>_xlfn.LET(_xlpm.sep,":",_xlpm.w,$G905,_xlfn.CONCAT("[",LEFT(_xlpm.w,FIND(_xlpm.sep,_xlpm.w)-1),"]"))</f>
        <v>[ʊdz]</v>
      </c>
      <c r="Q905" s="14" cm="1">
        <f t="array" ref="Q905">SUM(_xlfn._xlws.FILTER($H$2:$H$2300,_xlfn.MAP($O$2:$O$2300,_xlfn.LAMBDA(_xlpm.x,_xlpm.x=$O905))))</f>
        <v>7.9668578712555765E-5</v>
      </c>
      <c r="R905" s="14">
        <f>$H905/Q905</f>
        <v>1</v>
      </c>
      <c r="S905" s="14" cm="1">
        <f t="array" ref="S905">SUM(_xlfn._xlws.FILTER($H$2:$H$2300,_xlfn.MAP($P$2:$P$2300,_xlfn.LAMBDA(_xlpm.x,_xlpm.x=$P905))))</f>
        <v>7.9668578712555765E-5</v>
      </c>
      <c r="T905" s="14">
        <f>$H905/S905</f>
        <v>1</v>
      </c>
      <c r="U905" s="14">
        <f>_xlfn.LET(_xlpm.freq,F905,_xlpm.size,M905+1,_xlpm.F,V905,LOG(1+_xlpm.freq)*LOG(1+_xlpm.size)*_xlpm.F)</f>
        <v>0.2342468675289098</v>
      </c>
      <c r="V905" s="14">
        <f>_xlfn.LET(_xlpm.a,T905,_xlpm.b,R905,2*_xlpm.a*_xlpm.b/(_xlpm.a+_xlpm.b))</f>
        <v>1</v>
      </c>
      <c r="W905" s="14">
        <f>_xlfn.LET(_xlpm.p,R905,_xlpm.q,T905,LOG(_xlpm.p/_xlpm.q))</f>
        <v>0</v>
      </c>
      <c r="X905" s="2"/>
      <c r="AC905" s="2"/>
      <c r="AH905" s="2"/>
      <c r="AI905" s="2"/>
    </row>
    <row r="906" spans="1:35">
      <c r="A906" s="1" t="str">
        <f>_xlfn.LET(_xlpm.sep," : ",CONCATENATE(O906,_xlpm.sep,P906))</f>
        <v>~idth~ : [ɪdθ]</v>
      </c>
      <c r="B906" s="1">
        <f>_xlfn.LET(_xlpm.d,$G906,_xlpm.k,_xlfn.CONCAT(LEFT(TRIM(B$1),1),"*"),COUNTIF(_xlpm.d,_xlpm.k))</f>
        <v>0</v>
      </c>
      <c r="C906" s="1">
        <f>_xlfn.LET(_xlpm.d,$G906,_xlpm.k,_xlfn.CONCAT(LEFT(TRIM(C$1),1),"*"),COUNTIF(_xlpm.d,_xlpm.k))</f>
        <v>0</v>
      </c>
      <c r="D906" s="1">
        <f>_xlfn.LET(_xlpm.d,$G906,_xlpm.k,_xlfn.CONCAT(LEFT(TRIM(D$1),1),"*"),COUNTIF(_xlpm.d,_xlpm.k))</f>
        <v>0</v>
      </c>
      <c r="E906" s="1">
        <f>LOG(F906+1,10)</f>
        <v>0.30102999566398114</v>
      </c>
      <c r="F906" s="7">
        <v>1</v>
      </c>
      <c r="G906" s="9" t="s">
        <v>902</v>
      </c>
      <c r="H906" s="4">
        <f>F906/freq.sum.r6e</f>
        <v>7.9668578712555765E-5</v>
      </c>
      <c r="I906" s="1" t="str">
        <f>_xlfn.LET(_xlpm.sep,":",_xlpm.w,$G906,LEFT(_xlpm.w,FIND(_xlpm.sep,_xlpm.w)-1))</f>
        <v>ɪdθ</v>
      </c>
      <c r="J906" s="1" t="str">
        <f>_xlfn.LET(_xlpm.sep,":",_xlpm.w,$G906,RIGHT(_xlpm.w,LEN(_xlpm.w)-FIND(_xlpm.sep,_xlpm.w)))</f>
        <v>idth</v>
      </c>
      <c r="K906" s="10">
        <f>_xlfn.LET(_xlpm.w,I906,LEN(_xlpm.w))</f>
        <v>3</v>
      </c>
      <c r="L906" s="10">
        <f>_xlfn.LET(_xlpm.w,J906,LEN(_xlpm.w))</f>
        <v>4</v>
      </c>
      <c r="M906" s="10">
        <f>_xlfn.LET(_xlpm.a,K906,_xlpm.b,L906,MAX(_xlpm.a,_xlpm.b))</f>
        <v>4</v>
      </c>
      <c r="N906" s="10">
        <f>_xlfn.LET(_xlpm.d,(K906,L906),MAX(_xlpm.d)-MIN(_xlpm.d))</f>
        <v>1</v>
      </c>
      <c r="O906" s="1" t="str">
        <f>_xlfn.LET(_xlpm.sep,":",_xlpm.w,$G906,_xlfn.CONCAT("~",RIGHT(_xlpm.w,LEN(_xlpm.w)-FIND(_xlpm.sep,_xlpm.w)),"~"))</f>
        <v>~idth~</v>
      </c>
      <c r="P906" s="1" t="str">
        <f>_xlfn.LET(_xlpm.sep,":",_xlpm.w,$G906,_xlfn.CONCAT("[",LEFT(_xlpm.w,FIND(_xlpm.sep,_xlpm.w)-1),"]"))</f>
        <v>[ɪdθ]</v>
      </c>
      <c r="Q906" s="14" cm="1">
        <f t="array" ref="Q906">SUM(_xlfn._xlws.FILTER($H$2:$H$2300,_xlfn.MAP($O$2:$O$2300,_xlfn.LAMBDA(_xlpm.x,_xlpm.x=$O906))))</f>
        <v>7.9668578712555765E-5</v>
      </c>
      <c r="R906" s="14">
        <f>$H906/Q906</f>
        <v>1</v>
      </c>
      <c r="S906" s="14" cm="1">
        <f t="array" ref="S906">SUM(_xlfn._xlws.FILTER($H$2:$H$2300,_xlfn.MAP($P$2:$P$2300,_xlfn.LAMBDA(_xlpm.x,_xlpm.x=$P906))))</f>
        <v>7.9668578712555765E-5</v>
      </c>
      <c r="T906" s="14">
        <f>$H906/S906</f>
        <v>1</v>
      </c>
      <c r="U906" s="14">
        <f>_xlfn.LET(_xlpm.freq,F906,_xlpm.size,M906+1,_xlpm.F,V906,LOG(1+_xlpm.freq)*LOG(1+_xlpm.size)*_xlpm.F)</f>
        <v>0.2342468675289098</v>
      </c>
      <c r="V906" s="14">
        <f>_xlfn.LET(_xlpm.a,T906,_xlpm.b,R906,2*_xlpm.a*_xlpm.b/(_xlpm.a+_xlpm.b))</f>
        <v>1</v>
      </c>
      <c r="W906" s="14">
        <f>_xlfn.LET(_xlpm.p,R906,_xlpm.q,T906,LOG(_xlpm.p/_xlpm.q))</f>
        <v>0</v>
      </c>
      <c r="X906" s="2"/>
      <c r="AC906" s="2"/>
      <c r="AH906" s="2"/>
      <c r="AI906" s="2"/>
    </row>
    <row r="907" spans="1:35">
      <c r="A907" s="1" t="str">
        <f>_xlfn.LET(_xlpm.sep," : ",CONCATENATE(O907,_xlpm.sep,P907))</f>
        <v>~aged~ : [ɪdʒd]</v>
      </c>
      <c r="B907" s="1">
        <f>_xlfn.LET(_xlpm.d,$G907,_xlpm.k,_xlfn.CONCAT(LEFT(TRIM(B$1),1),"*"),COUNTIF(_xlpm.d,_xlpm.k))</f>
        <v>0</v>
      </c>
      <c r="C907" s="1">
        <f>_xlfn.LET(_xlpm.d,$G907,_xlpm.k,_xlfn.CONCAT(LEFT(TRIM(C$1),1),"*"),COUNTIF(_xlpm.d,_xlpm.k))</f>
        <v>0</v>
      </c>
      <c r="D907" s="1">
        <f>_xlfn.LET(_xlpm.d,$G907,_xlpm.k,_xlfn.CONCAT(LEFT(TRIM(D$1),1),"*"),COUNTIF(_xlpm.d,_xlpm.k))</f>
        <v>0</v>
      </c>
      <c r="E907" s="1">
        <f>LOG(F907+1,10)</f>
        <v>0.30102999566398114</v>
      </c>
      <c r="F907" s="7">
        <v>1</v>
      </c>
      <c r="G907" s="9" t="s">
        <v>916</v>
      </c>
      <c r="H907" s="4">
        <f>F907/freq.sum.r6e</f>
        <v>7.9668578712555765E-5</v>
      </c>
      <c r="I907" s="1" t="str">
        <f>_xlfn.LET(_xlpm.sep,":",_xlpm.w,$G907,LEFT(_xlpm.w,FIND(_xlpm.sep,_xlpm.w)-1))</f>
        <v>ɪdʒd</v>
      </c>
      <c r="J907" s="1" t="str">
        <f>_xlfn.LET(_xlpm.sep,":",_xlpm.w,$G907,RIGHT(_xlpm.w,LEN(_xlpm.w)-FIND(_xlpm.sep,_xlpm.w)))</f>
        <v>aged</v>
      </c>
      <c r="K907" s="10">
        <f>_xlfn.LET(_xlpm.w,I907,LEN(_xlpm.w))</f>
        <v>4</v>
      </c>
      <c r="L907" s="10">
        <f>_xlfn.LET(_xlpm.w,J907,LEN(_xlpm.w))</f>
        <v>4</v>
      </c>
      <c r="M907" s="10">
        <f>_xlfn.LET(_xlpm.a,K907,_xlpm.b,L907,MAX(_xlpm.a,_xlpm.b))</f>
        <v>4</v>
      </c>
      <c r="N907" s="10">
        <f>_xlfn.LET(_xlpm.d,(K907,L907),MAX(_xlpm.d)-MIN(_xlpm.d))</f>
        <v>0</v>
      </c>
      <c r="O907" s="1" t="str">
        <f>_xlfn.LET(_xlpm.sep,":",_xlpm.w,$G907,_xlfn.CONCAT("~",RIGHT(_xlpm.w,LEN(_xlpm.w)-FIND(_xlpm.sep,_xlpm.w)),"~"))</f>
        <v>~aged~</v>
      </c>
      <c r="P907" s="1" t="str">
        <f>_xlfn.LET(_xlpm.sep,":",_xlpm.w,$G907,_xlfn.CONCAT("[",LEFT(_xlpm.w,FIND(_xlpm.sep,_xlpm.w)-1),"]"))</f>
        <v>[ɪdʒd]</v>
      </c>
      <c r="Q907" s="14" cm="1">
        <f t="array" ref="Q907">SUM(_xlfn._xlws.FILTER($H$2:$H$2302,_xlfn.MAP($O$2:$O$2302,_xlfn.LAMBDA(_xlpm.x,_xlpm.x=$O907))))</f>
        <v>7.9668578712555765E-5</v>
      </c>
      <c r="R907" s="14">
        <f>$H907/Q907</f>
        <v>1</v>
      </c>
      <c r="S907" s="14" cm="1">
        <f t="array" ref="S907">SUM(_xlfn._xlws.FILTER($H$2:$H$2302,_xlfn.MAP($P$2:$P$2302,_xlfn.LAMBDA(_xlpm.x,_xlpm.x=$P907))))</f>
        <v>7.9668578712555765E-5</v>
      </c>
      <c r="T907" s="14">
        <f>$H907/S907</f>
        <v>1</v>
      </c>
      <c r="U907" s="14">
        <f>_xlfn.LET(_xlpm.freq,F907,_xlpm.size,M907+1,_xlpm.F,V907,LOG(1+_xlpm.freq)*LOG(1+_xlpm.size)*_xlpm.F)</f>
        <v>0.2342468675289098</v>
      </c>
      <c r="V907" s="14">
        <f>_xlfn.LET(_xlpm.a,T907,_xlpm.b,R907,2*_xlpm.a*_xlpm.b/(_xlpm.a+_xlpm.b))</f>
        <v>1</v>
      </c>
      <c r="W907" s="14">
        <f>_xlfn.LET(_xlpm.p,R907,_xlpm.q,T907,LOG(_xlpm.p/_xlpm.q))</f>
        <v>0</v>
      </c>
      <c r="X907" s="2"/>
      <c r="AC907" s="2"/>
      <c r="AH907" s="2"/>
      <c r="AI907" s="2"/>
    </row>
    <row r="908" spans="1:35">
      <c r="A908" s="1" t="str">
        <f>_xlfn.LET(_xlpm.sep," : ",CONCATENATE(O908,_xlpm.sep,P908))</f>
        <v>~agem~ : [ədʒm]</v>
      </c>
      <c r="B908" s="1">
        <f>_xlfn.LET(_xlpm.d,$G908,_xlpm.k,_xlfn.CONCAT(LEFT(TRIM(B$1),1),"*"),COUNTIF(_xlpm.d,_xlpm.k))</f>
        <v>0</v>
      </c>
      <c r="C908" s="1">
        <f>_xlfn.LET(_xlpm.d,$G908,_xlpm.k,_xlfn.CONCAT(LEFT(TRIM(C$1),1),"*"),COUNTIF(_xlpm.d,_xlpm.k))</f>
        <v>0</v>
      </c>
      <c r="D908" s="1">
        <f>_xlfn.LET(_xlpm.d,$G908,_xlpm.k,_xlfn.CONCAT(LEFT(TRIM(D$1),1),"*"),COUNTIF(_xlpm.d,_xlpm.k))</f>
        <v>0</v>
      </c>
      <c r="E908" s="1">
        <f>LOG(F908+1,10)</f>
        <v>0.30102999566398114</v>
      </c>
      <c r="F908" s="7">
        <v>1</v>
      </c>
      <c r="G908" s="9" t="s">
        <v>917</v>
      </c>
      <c r="H908" s="4">
        <f>F908/freq.sum.r6e</f>
        <v>7.9668578712555765E-5</v>
      </c>
      <c r="I908" s="1" t="str">
        <f>_xlfn.LET(_xlpm.sep,":",_xlpm.w,$G908,LEFT(_xlpm.w,FIND(_xlpm.sep,_xlpm.w)-1))</f>
        <v>ədʒm</v>
      </c>
      <c r="J908" s="1" t="str">
        <f>_xlfn.LET(_xlpm.sep,":",_xlpm.w,$G908,RIGHT(_xlpm.w,LEN(_xlpm.w)-FIND(_xlpm.sep,_xlpm.w)))</f>
        <v>agem</v>
      </c>
      <c r="K908" s="10">
        <f>_xlfn.LET(_xlpm.w,I908,LEN(_xlpm.w))</f>
        <v>4</v>
      </c>
      <c r="L908" s="10">
        <f>_xlfn.LET(_xlpm.w,J908,LEN(_xlpm.w))</f>
        <v>4</v>
      </c>
      <c r="M908" s="10">
        <f>_xlfn.LET(_xlpm.a,K908,_xlpm.b,L908,MAX(_xlpm.a,_xlpm.b))</f>
        <v>4</v>
      </c>
      <c r="N908" s="10">
        <f>_xlfn.LET(_xlpm.d,(K908,L908),MAX(_xlpm.d)-MIN(_xlpm.d))</f>
        <v>0</v>
      </c>
      <c r="O908" s="1" t="str">
        <f>_xlfn.LET(_xlpm.sep,":",_xlpm.w,$G908,_xlfn.CONCAT("~",RIGHT(_xlpm.w,LEN(_xlpm.w)-FIND(_xlpm.sep,_xlpm.w)),"~"))</f>
        <v>~agem~</v>
      </c>
      <c r="P908" s="1" t="str">
        <f>_xlfn.LET(_xlpm.sep,":",_xlpm.w,$G908,_xlfn.CONCAT("[",LEFT(_xlpm.w,FIND(_xlpm.sep,_xlpm.w)-1),"]"))</f>
        <v>[ədʒm]</v>
      </c>
      <c r="Q908" s="14" cm="1">
        <f t="array" ref="Q908">SUM(_xlfn._xlws.FILTER($H$2:$H$2302,_xlfn.MAP($O$2:$O$2302,_xlfn.LAMBDA(_xlpm.x,_xlpm.x=$O908))))</f>
        <v>7.9668578712555765E-5</v>
      </c>
      <c r="R908" s="14">
        <f>$H908/Q908</f>
        <v>1</v>
      </c>
      <c r="S908" s="14" cm="1">
        <f t="array" ref="S908">SUM(_xlfn._xlws.FILTER($H$2:$H$2302,_xlfn.MAP($P$2:$P$2302,_xlfn.LAMBDA(_xlpm.x,_xlpm.x=$P908))))</f>
        <v>7.9668578712555765E-5</v>
      </c>
      <c r="T908" s="14">
        <f>$H908/S908</f>
        <v>1</v>
      </c>
      <c r="U908" s="14">
        <f>_xlfn.LET(_xlpm.freq,F908,_xlpm.size,M908+1,_xlpm.F,V908,LOG(1+_xlpm.freq)*LOG(1+_xlpm.size)*_xlpm.F)</f>
        <v>0.2342468675289098</v>
      </c>
      <c r="V908" s="14">
        <f>_xlfn.LET(_xlpm.a,T908,_xlpm.b,R908,2*_xlpm.a*_xlpm.b/(_xlpm.a+_xlpm.b))</f>
        <v>1</v>
      </c>
      <c r="W908" s="14">
        <f>_xlfn.LET(_xlpm.p,R908,_xlpm.q,T908,LOG(_xlpm.p/_xlpm.q))</f>
        <v>0</v>
      </c>
      <c r="X908" s="2"/>
      <c r="AC908" s="2"/>
      <c r="AH908" s="2"/>
      <c r="AI908" s="2"/>
    </row>
    <row r="909" spans="1:35">
      <c r="A909" s="1" t="str">
        <f>_xlfn.LET(_xlpm.sep," : ",CONCATENATE(O909,_xlpm.sep,P909))</f>
        <v>~ragem~ : [ɪdʒm]</v>
      </c>
      <c r="B909" s="1">
        <f>_xlfn.LET(_xlpm.d,$G909,_xlpm.k,_xlfn.CONCAT(LEFT(TRIM(B$1),1),"*"),COUNTIF(_xlpm.d,_xlpm.k))</f>
        <v>0</v>
      </c>
      <c r="C909" s="1">
        <f>_xlfn.LET(_xlpm.d,$G909,_xlpm.k,_xlfn.CONCAT(LEFT(TRIM(C$1),1),"*"),COUNTIF(_xlpm.d,_xlpm.k))</f>
        <v>0</v>
      </c>
      <c r="D909" s="1">
        <f>_xlfn.LET(_xlpm.d,$G909,_xlpm.k,_xlfn.CONCAT(LEFT(TRIM(D$1),1),"*"),COUNTIF(_xlpm.d,_xlpm.k))</f>
        <v>0</v>
      </c>
      <c r="E909" s="1">
        <f>LOG(F909+1,10)</f>
        <v>0.47712125471966244</v>
      </c>
      <c r="F909" s="7">
        <v>2</v>
      </c>
      <c r="G909" s="9" t="s">
        <v>918</v>
      </c>
      <c r="H909" s="4">
        <f>F909/freq.sum.r6e</f>
        <v>1.5933715742511153E-4</v>
      </c>
      <c r="I909" s="1" t="str">
        <f>_xlfn.LET(_xlpm.sep,":",_xlpm.w,$G909,LEFT(_xlpm.w,FIND(_xlpm.sep,_xlpm.w)-1))</f>
        <v>ɪdʒm</v>
      </c>
      <c r="J909" s="1" t="str">
        <f>_xlfn.LET(_xlpm.sep,":",_xlpm.w,$G909,RIGHT(_xlpm.w,LEN(_xlpm.w)-FIND(_xlpm.sep,_xlpm.w)))</f>
        <v>ragem</v>
      </c>
      <c r="K909" s="10">
        <f>_xlfn.LET(_xlpm.w,I909,LEN(_xlpm.w))</f>
        <v>4</v>
      </c>
      <c r="L909" s="10">
        <f>_xlfn.LET(_xlpm.w,J909,LEN(_xlpm.w))</f>
        <v>5</v>
      </c>
      <c r="M909" s="10">
        <f>_xlfn.LET(_xlpm.a,K909,_xlpm.b,L909,MAX(_xlpm.a,_xlpm.b))</f>
        <v>5</v>
      </c>
      <c r="N909" s="10">
        <f>_xlfn.LET(_xlpm.d,(K909,L909),MAX(_xlpm.d)-MIN(_xlpm.d))</f>
        <v>1</v>
      </c>
      <c r="O909" s="1" t="str">
        <f>_xlfn.LET(_xlpm.sep,":",_xlpm.w,$G909,_xlfn.CONCAT("~",RIGHT(_xlpm.w,LEN(_xlpm.w)-FIND(_xlpm.sep,_xlpm.w)),"~"))</f>
        <v>~ragem~</v>
      </c>
      <c r="P909" s="1" t="str">
        <f>_xlfn.LET(_xlpm.sep,":",_xlpm.w,$G909,_xlfn.CONCAT("[",LEFT(_xlpm.w,FIND(_xlpm.sep,_xlpm.w)-1),"]"))</f>
        <v>[ɪdʒm]</v>
      </c>
      <c r="Q909" s="14" cm="1">
        <f t="array" ref="Q909">SUM(_xlfn._xlws.FILTER($H$2:$H$2302,_xlfn.MAP($O$2:$O$2302,_xlfn.LAMBDA(_xlpm.x,_xlpm.x=$O909))))</f>
        <v>1.5933715742511153E-4</v>
      </c>
      <c r="R909" s="14">
        <f>$H909/Q909</f>
        <v>1</v>
      </c>
      <c r="S909" s="14" cm="1">
        <f t="array" ref="S909">SUM(_xlfn._xlws.FILTER($H$2:$H$2302,_xlfn.MAP($P$2:$P$2302,_xlfn.LAMBDA(_xlpm.x,_xlpm.x=$P909))))</f>
        <v>1.5933715742511153E-4</v>
      </c>
      <c r="T909" s="14">
        <f>$H909/S909</f>
        <v>1</v>
      </c>
      <c r="U909" s="14">
        <f>_xlfn.LET(_xlpm.freq,F909,_xlpm.size,M909+1,_xlpm.F,V909,LOG(1+_xlpm.freq)*LOG(1+_xlpm.size)*_xlpm.F)</f>
        <v>0.4032142372127297</v>
      </c>
      <c r="V909" s="14">
        <f>_xlfn.LET(_xlpm.a,T909,_xlpm.b,R909,2*_xlpm.a*_xlpm.b/(_xlpm.a+_xlpm.b))</f>
        <v>1</v>
      </c>
      <c r="W909" s="14">
        <f>_xlfn.LET(_xlpm.p,R909,_xlpm.q,T909,LOG(_xlpm.p/_xlpm.q))</f>
        <v>0</v>
      </c>
      <c r="X909" s="2"/>
      <c r="AC909" s="2"/>
      <c r="AH909" s="2"/>
      <c r="AI909" s="2"/>
    </row>
    <row r="910" spans="1:35">
      <c r="A910" s="1" t="str">
        <f>_xlfn.LET(_xlpm.sep," : ",CONCATENATE(O910,_xlpm.sep,P910))</f>
        <v>~eget~ : [ɛdʒt]</v>
      </c>
      <c r="B910" s="1">
        <f>_xlfn.LET(_xlpm.d,$G910,_xlpm.k,_xlfn.CONCAT(LEFT(TRIM(B$1),1),"*"),COUNTIF(_xlpm.d,_xlpm.k))</f>
        <v>0</v>
      </c>
      <c r="C910" s="1">
        <f>_xlfn.LET(_xlpm.d,$G910,_xlpm.k,_xlfn.CONCAT(LEFT(TRIM(C$1),1),"*"),COUNTIF(_xlpm.d,_xlpm.k))</f>
        <v>0</v>
      </c>
      <c r="D910" s="1">
        <f>_xlfn.LET(_xlpm.d,$G910,_xlpm.k,_xlfn.CONCAT(LEFT(TRIM(D$1),1),"*"),COUNTIF(_xlpm.d,_xlpm.k))</f>
        <v>0</v>
      </c>
      <c r="E910" s="1">
        <f>LOG(F910+1,10)</f>
        <v>0.30102999566398114</v>
      </c>
      <c r="F910" s="7">
        <v>1</v>
      </c>
      <c r="G910" s="9" t="s">
        <v>919</v>
      </c>
      <c r="H910" s="4">
        <f>F910/freq.sum.r6e</f>
        <v>7.9668578712555765E-5</v>
      </c>
      <c r="I910" s="1" t="str">
        <f>_xlfn.LET(_xlpm.sep,":",_xlpm.w,$G910,LEFT(_xlpm.w,FIND(_xlpm.sep,_xlpm.w)-1))</f>
        <v>ɛdʒt</v>
      </c>
      <c r="J910" s="1" t="str">
        <f>_xlfn.LET(_xlpm.sep,":",_xlpm.w,$G910,RIGHT(_xlpm.w,LEN(_xlpm.w)-FIND(_xlpm.sep,_xlpm.w)))</f>
        <v>eget</v>
      </c>
      <c r="K910" s="10">
        <f>_xlfn.LET(_xlpm.w,I910,LEN(_xlpm.w))</f>
        <v>4</v>
      </c>
      <c r="L910" s="10">
        <f>_xlfn.LET(_xlpm.w,J910,LEN(_xlpm.w))</f>
        <v>4</v>
      </c>
      <c r="M910" s="10">
        <f>_xlfn.LET(_xlpm.a,K910,_xlpm.b,L910,MAX(_xlpm.a,_xlpm.b))</f>
        <v>4</v>
      </c>
      <c r="N910" s="10">
        <f>_xlfn.LET(_xlpm.d,(K910,L910),MAX(_xlpm.d)-MIN(_xlpm.d))</f>
        <v>0</v>
      </c>
      <c r="O910" s="1" t="str">
        <f>_xlfn.LET(_xlpm.sep,":",_xlpm.w,$G910,_xlfn.CONCAT("~",RIGHT(_xlpm.w,LEN(_xlpm.w)-FIND(_xlpm.sep,_xlpm.w)),"~"))</f>
        <v>~eget~</v>
      </c>
      <c r="P910" s="1" t="str">
        <f>_xlfn.LET(_xlpm.sep,":",_xlpm.w,$G910,_xlfn.CONCAT("[",LEFT(_xlpm.w,FIND(_xlpm.sep,_xlpm.w)-1),"]"))</f>
        <v>[ɛdʒt]</v>
      </c>
      <c r="Q910" s="14" cm="1">
        <f t="array" ref="Q910">SUM(_xlfn._xlws.FILTER($H$2:$H$2303,_xlfn.MAP($O$2:$O$2303,_xlfn.LAMBDA(_xlpm.x,_xlpm.x=$O910))))</f>
        <v>7.9668578712555765E-5</v>
      </c>
      <c r="R910" s="14">
        <f>$H910/Q910</f>
        <v>1</v>
      </c>
      <c r="S910" s="14" cm="1">
        <f t="array" ref="S910">SUM(_xlfn._xlws.FILTER($H$2:$H$2303,_xlfn.MAP($P$2:$P$2303,_xlfn.LAMBDA(_xlpm.x,_xlpm.x=$P910))))</f>
        <v>7.9668578712555765E-5</v>
      </c>
      <c r="T910" s="14">
        <f>$H910/S910</f>
        <v>1</v>
      </c>
      <c r="U910" s="14">
        <f>_xlfn.LET(_xlpm.freq,F910,_xlpm.size,M910+1,_xlpm.F,V910,LOG(1+_xlpm.freq)*LOG(1+_xlpm.size)*_xlpm.F)</f>
        <v>0.2342468675289098</v>
      </c>
      <c r="V910" s="14">
        <f>_xlfn.LET(_xlpm.a,T910,_xlpm.b,R910,2*_xlpm.a*_xlpm.b/(_xlpm.a+_xlpm.b))</f>
        <v>1</v>
      </c>
      <c r="W910" s="14">
        <f>_xlfn.LET(_xlpm.p,R910,_xlpm.q,T910,LOG(_xlpm.p/_xlpm.q))</f>
        <v>0</v>
      </c>
      <c r="X910" s="2"/>
      <c r="AC910" s="2"/>
      <c r="AH910" s="2"/>
      <c r="AI910" s="2"/>
    </row>
    <row r="911" spans="1:35">
      <c r="A911" s="1" t="str">
        <f>_xlfn.LET(_xlpm.sep," : ",CONCATENATE(O911,_xlpm.sep,P911))</f>
        <v>~efl~ : [əfl]</v>
      </c>
      <c r="B911" s="1">
        <f>_xlfn.LET(_xlpm.d,$G911,_xlpm.k,_xlfn.CONCAT(LEFT(TRIM(B$1),1),"*"),COUNTIF(_xlpm.d,_xlpm.k))</f>
        <v>0</v>
      </c>
      <c r="C911" s="1">
        <f>_xlfn.LET(_xlpm.d,$G911,_xlpm.k,_xlfn.CONCAT(LEFT(TRIM(C$1),1),"*"),COUNTIF(_xlpm.d,_xlpm.k))</f>
        <v>0</v>
      </c>
      <c r="D911" s="1">
        <f>_xlfn.LET(_xlpm.d,$G911,_xlpm.k,_xlfn.CONCAT(LEFT(TRIM(D$1),1),"*"),COUNTIF(_xlpm.d,_xlpm.k))</f>
        <v>0</v>
      </c>
      <c r="E911" s="1">
        <f>LOG(F911+1,10)</f>
        <v>0.47712125471966244</v>
      </c>
      <c r="F911" s="7">
        <v>2</v>
      </c>
      <c r="G911" s="9" t="s">
        <v>945</v>
      </c>
      <c r="H911" s="4">
        <f>F911/freq.sum.r6e</f>
        <v>1.5933715742511153E-4</v>
      </c>
      <c r="I911" s="1" t="str">
        <f>_xlfn.LET(_xlpm.sep,":",_xlpm.w,$G911,LEFT(_xlpm.w,FIND(_xlpm.sep,_xlpm.w)-1))</f>
        <v>əfl</v>
      </c>
      <c r="J911" s="1" t="str">
        <f>_xlfn.LET(_xlpm.sep,":",_xlpm.w,$G911,RIGHT(_xlpm.w,LEN(_xlpm.w)-FIND(_xlpm.sep,_xlpm.w)))</f>
        <v>efl</v>
      </c>
      <c r="K911" s="10">
        <f>_xlfn.LET(_xlpm.w,I911,LEN(_xlpm.w))</f>
        <v>3</v>
      </c>
      <c r="L911" s="10">
        <f>_xlfn.LET(_xlpm.w,J911,LEN(_xlpm.w))</f>
        <v>3</v>
      </c>
      <c r="M911" s="10">
        <f>_xlfn.LET(_xlpm.a,K911,_xlpm.b,L911,MAX(_xlpm.a,_xlpm.b))</f>
        <v>3</v>
      </c>
      <c r="N911" s="10">
        <f>_xlfn.LET(_xlpm.d,(K911,L911),MAX(_xlpm.d)-MIN(_xlpm.d))</f>
        <v>0</v>
      </c>
      <c r="O911" s="1" t="str">
        <f>_xlfn.LET(_xlpm.sep,":",_xlpm.w,$G911,_xlfn.CONCAT("~",RIGHT(_xlpm.w,LEN(_xlpm.w)-FIND(_xlpm.sep,_xlpm.w)),"~"))</f>
        <v>~efl~</v>
      </c>
      <c r="P911" s="1" t="str">
        <f>_xlfn.LET(_xlpm.sep,":",_xlpm.w,$G911,_xlfn.CONCAT("[",LEFT(_xlpm.w,FIND(_xlpm.sep,_xlpm.w)-1),"]"))</f>
        <v>[əfl]</v>
      </c>
      <c r="Q911" s="14" cm="1">
        <f t="array" ref="Q911">SUM(_xlfn._xlws.FILTER($H$2:$H$2302,_xlfn.MAP($O$2:$O$2302,_xlfn.LAMBDA(_xlpm.x,_xlpm.x=$O911))))</f>
        <v>1.5933715742511153E-4</v>
      </c>
      <c r="R911" s="14">
        <f>$H911/Q911</f>
        <v>1</v>
      </c>
      <c r="S911" s="14" cm="1">
        <f t="array" ref="S911">SUM(_xlfn._xlws.FILTER($H$2:$H$2302,_xlfn.MAP($P$2:$P$2302,_xlfn.LAMBDA(_xlpm.x,_xlpm.x=$P911))))</f>
        <v>1.5933715742511153E-4</v>
      </c>
      <c r="T911" s="14">
        <f>$H911/S911</f>
        <v>1</v>
      </c>
      <c r="U911" s="14">
        <f>_xlfn.LET(_xlpm.freq,F911,_xlpm.size,M911+1,_xlpm.F,V911,LOG(1+_xlpm.freq)*LOG(1+_xlpm.size)*_xlpm.F)</f>
        <v>0.33349344548020921</v>
      </c>
      <c r="V911" s="14">
        <f>_xlfn.LET(_xlpm.a,T911,_xlpm.b,R911,2*_xlpm.a*_xlpm.b/(_xlpm.a+_xlpm.b))</f>
        <v>1</v>
      </c>
      <c r="W911" s="14">
        <f>_xlfn.LET(_xlpm.p,R911,_xlpm.q,T911,LOG(_xlpm.p/_xlpm.q))</f>
        <v>0</v>
      </c>
      <c r="X911" s="2"/>
      <c r="AC911" s="2"/>
      <c r="AH911" s="2"/>
      <c r="AI911" s="2"/>
    </row>
    <row r="912" spans="1:35">
      <c r="A912" s="1" t="str">
        <f>_xlfn.LET(_xlpm.sep," : ",CONCATENATE(O912,_xlpm.sep,P912))</f>
        <v>~ofl~ : [ɑfl]</v>
      </c>
      <c r="B912" s="1">
        <f>_xlfn.LET(_xlpm.d,$G912,_xlpm.k,_xlfn.CONCAT(LEFT(TRIM(B$1),1),"*"),COUNTIF(_xlpm.d,_xlpm.k))</f>
        <v>0</v>
      </c>
      <c r="C912" s="1">
        <f>_xlfn.LET(_xlpm.d,$G912,_xlpm.k,_xlfn.CONCAT(LEFT(TRIM(C$1),1),"*"),COUNTIF(_xlpm.d,_xlpm.k))</f>
        <v>0</v>
      </c>
      <c r="D912" s="1">
        <f>_xlfn.LET(_xlpm.d,$G912,_xlpm.k,_xlfn.CONCAT(LEFT(TRIM(D$1),1),"*"),COUNTIF(_xlpm.d,_xlpm.k))</f>
        <v>0</v>
      </c>
      <c r="E912" s="1">
        <f>LOG(F912+1,10)</f>
        <v>0.30102999566398114</v>
      </c>
      <c r="F912" s="7">
        <v>1</v>
      </c>
      <c r="G912" s="9" t="s">
        <v>946</v>
      </c>
      <c r="H912" s="4">
        <f>F912/freq.sum.r6e</f>
        <v>7.9668578712555765E-5</v>
      </c>
      <c r="I912" s="4" t="str">
        <f>_xlfn.LET(_xlpm.sep,":",_xlpm.w,$G912,LEFT(_xlpm.w,FIND(_xlpm.sep,_xlpm.w)-1))</f>
        <v>ɑfl</v>
      </c>
      <c r="J912" s="4" t="str">
        <f>_xlfn.LET(_xlpm.sep,":",_xlpm.w,$G912,RIGHT(_xlpm.w,LEN(_xlpm.w)-FIND(_xlpm.sep,_xlpm.w)))</f>
        <v>ofl</v>
      </c>
      <c r="K912" s="10">
        <f>_xlfn.LET(_xlpm.w,I912,LEN(_xlpm.w))</f>
        <v>3</v>
      </c>
      <c r="L912" s="10">
        <f>_xlfn.LET(_xlpm.w,J912,LEN(_xlpm.w))</f>
        <v>3</v>
      </c>
      <c r="M912" s="10">
        <f>_xlfn.LET(_xlpm.a,K912,_xlpm.b,L912,MAX(_xlpm.a,_xlpm.b))</f>
        <v>3</v>
      </c>
      <c r="N912" s="10">
        <f>_xlfn.LET(_xlpm.d,(K912,L912),MAX(_xlpm.d)-MIN(_xlpm.d))</f>
        <v>0</v>
      </c>
      <c r="O912" s="1" t="str">
        <f>_xlfn.LET(_xlpm.sep,":",_xlpm.w,$G912,_xlfn.CONCAT("~",RIGHT(_xlpm.w,LEN(_xlpm.w)-FIND(_xlpm.sep,_xlpm.w)),"~"))</f>
        <v>~ofl~</v>
      </c>
      <c r="P912" s="1" t="str">
        <f>_xlfn.LET(_xlpm.sep,":",_xlpm.w,$G912,_xlfn.CONCAT("[",LEFT(_xlpm.w,FIND(_xlpm.sep,_xlpm.w)-1),"]"))</f>
        <v>[ɑfl]</v>
      </c>
      <c r="Q912" s="14" cm="1">
        <f t="array" ref="Q912">SUM(_xlfn._xlws.FILTER($H$2:$H$2300,_xlfn.MAP($O$2:$O$2300,_xlfn.LAMBDA(_xlpm.x,_xlpm.x=$O912))))</f>
        <v>7.9668578712555765E-5</v>
      </c>
      <c r="R912" s="14">
        <f>$H912/Q912</f>
        <v>1</v>
      </c>
      <c r="S912" s="14" cm="1">
        <f t="array" ref="S912">SUM(_xlfn._xlws.FILTER($H$2:$H$2300,_xlfn.MAP($P$2:$P$2300,_xlfn.LAMBDA(_xlpm.x,_xlpm.x=$P912))))</f>
        <v>7.9668578712555765E-5</v>
      </c>
      <c r="T912" s="14">
        <f>$H912/S912</f>
        <v>1</v>
      </c>
      <c r="U912" s="14">
        <f>_xlfn.LET(_xlpm.freq,F912,_xlpm.size,M912+1,_xlpm.F,V912,LOG(1+_xlpm.freq)*LOG(1+_xlpm.size)*_xlpm.F)</f>
        <v>0.21041093737452468</v>
      </c>
      <c r="V912" s="14">
        <f>_xlfn.LET(_xlpm.a,T912,_xlpm.b,R912,2*_xlpm.a*_xlpm.b/(_xlpm.a+_xlpm.b))</f>
        <v>1</v>
      </c>
      <c r="W912" s="14">
        <f>_xlfn.LET(_xlpm.p,R912,_xlpm.q,T912,LOG(_xlpm.p/_xlpm.q))</f>
        <v>0</v>
      </c>
      <c r="X912" s="2"/>
      <c r="AC912" s="2"/>
      <c r="AH912" s="2"/>
      <c r="AI912" s="2"/>
    </row>
    <row r="913" spans="1:35">
      <c r="A913" s="1" t="str">
        <f>_xlfn.LET(_xlpm.sep," : ",CONCATENATE(O913,_xlpm.sep,P913))</f>
        <v>~eafen~ : [ɛfn]</v>
      </c>
      <c r="B913" s="1">
        <f>_xlfn.LET(_xlpm.d,$G913,_xlpm.k,_xlfn.CONCAT(LEFT(TRIM(B$1),1),"*"),COUNTIF(_xlpm.d,_xlpm.k))</f>
        <v>0</v>
      </c>
      <c r="C913" s="1">
        <f>_xlfn.LET(_xlpm.d,$G913,_xlpm.k,_xlfn.CONCAT(LEFT(TRIM(C$1),1),"*"),COUNTIF(_xlpm.d,_xlpm.k))</f>
        <v>0</v>
      </c>
      <c r="D913" s="1">
        <f>_xlfn.LET(_xlpm.d,$G913,_xlpm.k,_xlfn.CONCAT(LEFT(TRIM(D$1),1),"*"),COUNTIF(_xlpm.d,_xlpm.k))</f>
        <v>0</v>
      </c>
      <c r="E913" s="1">
        <f>LOG(F913+1,10)</f>
        <v>0.30102999566398114</v>
      </c>
      <c r="F913" s="7">
        <v>1</v>
      </c>
      <c r="G913" s="9" t="s">
        <v>947</v>
      </c>
      <c r="H913" s="4">
        <f>F913/freq.sum.r6e</f>
        <v>7.9668578712555765E-5</v>
      </c>
      <c r="I913" s="1" t="str">
        <f>_xlfn.LET(_xlpm.sep,":",_xlpm.w,$G913,LEFT(_xlpm.w,FIND(_xlpm.sep,_xlpm.w)-1))</f>
        <v>ɛfn</v>
      </c>
      <c r="J913" s="1" t="str">
        <f>_xlfn.LET(_xlpm.sep,":",_xlpm.w,$G913,RIGHT(_xlpm.w,LEN(_xlpm.w)-FIND(_xlpm.sep,_xlpm.w)))</f>
        <v>eafen</v>
      </c>
      <c r="K913" s="10">
        <f>_xlfn.LET(_xlpm.w,I913,LEN(_xlpm.w))</f>
        <v>3</v>
      </c>
      <c r="L913" s="10">
        <f>_xlfn.LET(_xlpm.w,J913,LEN(_xlpm.w))</f>
        <v>5</v>
      </c>
      <c r="M913" s="10">
        <f>_xlfn.LET(_xlpm.a,K913,_xlpm.b,L913,MAX(_xlpm.a,_xlpm.b))</f>
        <v>5</v>
      </c>
      <c r="N913" s="10">
        <f>_xlfn.LET(_xlpm.d,(K913,L913),MAX(_xlpm.d)-MIN(_xlpm.d))</f>
        <v>2</v>
      </c>
      <c r="O913" s="1" t="str">
        <f>_xlfn.LET(_xlpm.sep,":",_xlpm.w,$G913,_xlfn.CONCAT("~",RIGHT(_xlpm.w,LEN(_xlpm.w)-FIND(_xlpm.sep,_xlpm.w)),"~"))</f>
        <v>~eafen~</v>
      </c>
      <c r="P913" s="1" t="str">
        <f>_xlfn.LET(_xlpm.sep,":",_xlpm.w,$G913,_xlfn.CONCAT("[",LEFT(_xlpm.w,FIND(_xlpm.sep,_xlpm.w)-1),"]"))</f>
        <v>[ɛfn]</v>
      </c>
      <c r="Q913" s="14" cm="1">
        <f t="array" ref="Q913">SUM(_xlfn._xlws.FILTER($H$2:$H$2302,_xlfn.MAP($O$2:$O$2302,_xlfn.LAMBDA(_xlpm.x,_xlpm.x=$O913))))</f>
        <v>7.9668578712555765E-5</v>
      </c>
      <c r="R913" s="14">
        <f>$H913/Q913</f>
        <v>1</v>
      </c>
      <c r="S913" s="14" cm="1">
        <f t="array" ref="S913">SUM(_xlfn._xlws.FILTER($H$2:$H$2302,_xlfn.MAP($P$2:$P$2302,_xlfn.LAMBDA(_xlpm.x,_xlpm.x=$P913))))</f>
        <v>7.9668578712555765E-5</v>
      </c>
      <c r="T913" s="14">
        <f>$H913/S913</f>
        <v>1</v>
      </c>
      <c r="U913" s="14">
        <f>_xlfn.LET(_xlpm.freq,F913,_xlpm.size,M913+1,_xlpm.F,V913,LOG(1+_xlpm.freq)*LOG(1+_xlpm.size)*_xlpm.F)</f>
        <v>0.25439985932113074</v>
      </c>
      <c r="V913" s="14">
        <f>_xlfn.LET(_xlpm.a,T913,_xlpm.b,R913,2*_xlpm.a*_xlpm.b/(_xlpm.a+_xlpm.b))</f>
        <v>1</v>
      </c>
      <c r="W913" s="14">
        <f>_xlfn.LET(_xlpm.p,R913,_xlpm.q,T913,LOG(_xlpm.p/_xlpm.q))</f>
        <v>0</v>
      </c>
      <c r="X913" s="2"/>
      <c r="AC913" s="2"/>
      <c r="AH913" s="2"/>
      <c r="AI913" s="2"/>
    </row>
    <row r="914" spans="1:35">
      <c r="A914" s="1" t="str">
        <f>_xlfn.LET(_xlpm.sep," : ",CONCATENATE(O914,_xlpm.sep,P914))</f>
        <v>~iff's~ : [ɪfs]</v>
      </c>
      <c r="B914" s="1">
        <f>_xlfn.LET(_xlpm.d,$G914,_xlpm.k,_xlfn.CONCAT(LEFT(TRIM(B$1),1),"*"),COUNTIF(_xlpm.d,_xlpm.k))</f>
        <v>0</v>
      </c>
      <c r="C914" s="1">
        <f>_xlfn.LET(_xlpm.d,$G914,_xlpm.k,_xlfn.CONCAT(LEFT(TRIM(C$1),1),"*"),COUNTIF(_xlpm.d,_xlpm.k))</f>
        <v>0</v>
      </c>
      <c r="D914" s="1">
        <f>_xlfn.LET(_xlpm.d,$G914,_xlpm.k,_xlfn.CONCAT(LEFT(TRIM(D$1),1),"*"),COUNTIF(_xlpm.d,_xlpm.k))</f>
        <v>0</v>
      </c>
      <c r="E914" s="1">
        <f>LOG(F914+1,10)</f>
        <v>0.30102999566398114</v>
      </c>
      <c r="F914" s="7">
        <v>1</v>
      </c>
      <c r="G914" s="9" t="s">
        <v>950</v>
      </c>
      <c r="H914" s="4">
        <f>F914/freq.sum.r6e</f>
        <v>7.9668578712555765E-5</v>
      </c>
      <c r="I914" s="4" t="str">
        <f>_xlfn.LET(_xlpm.sep,":",_xlpm.w,$G914,LEFT(_xlpm.w,FIND(_xlpm.sep,_xlpm.w)-1))</f>
        <v>ɪfs</v>
      </c>
      <c r="J914" s="4" t="str">
        <f>_xlfn.LET(_xlpm.sep,":",_xlpm.w,$G914,RIGHT(_xlpm.w,LEN(_xlpm.w)-FIND(_xlpm.sep,_xlpm.w)))</f>
        <v>iff's</v>
      </c>
      <c r="K914" s="10">
        <f>_xlfn.LET(_xlpm.w,I914,LEN(_xlpm.w))</f>
        <v>3</v>
      </c>
      <c r="L914" s="10">
        <f>_xlfn.LET(_xlpm.w,J914,LEN(_xlpm.w))</f>
        <v>5</v>
      </c>
      <c r="M914" s="10">
        <f>_xlfn.LET(_xlpm.a,K914,_xlpm.b,L914,MAX(_xlpm.a,_xlpm.b))</f>
        <v>5</v>
      </c>
      <c r="N914" s="10">
        <f>_xlfn.LET(_xlpm.d,(K914,L914),MAX(_xlpm.d)-MIN(_xlpm.d))</f>
        <v>2</v>
      </c>
      <c r="O914" s="1" t="str">
        <f>_xlfn.LET(_xlpm.sep,":",_xlpm.w,$G914,_xlfn.CONCAT("~",RIGHT(_xlpm.w,LEN(_xlpm.w)-FIND(_xlpm.sep,_xlpm.w)),"~"))</f>
        <v>~iff's~</v>
      </c>
      <c r="P914" s="1" t="str">
        <f>_xlfn.LET(_xlpm.sep,":",_xlpm.w,$G914,_xlfn.CONCAT("[",LEFT(_xlpm.w,FIND(_xlpm.sep,_xlpm.w)-1),"]"))</f>
        <v>[ɪfs]</v>
      </c>
      <c r="Q914" s="14" cm="1">
        <f t="array" ref="Q914">SUM(_xlfn._xlws.FILTER($H$2:$H$2300,_xlfn.MAP($O$2:$O$2300,_xlfn.LAMBDA(_xlpm.x,_xlpm.x=$O914))))</f>
        <v>7.9668578712555765E-5</v>
      </c>
      <c r="R914" s="14">
        <f>$H914/Q914</f>
        <v>1</v>
      </c>
      <c r="S914" s="14" cm="1">
        <f t="array" ref="S914">SUM(_xlfn._xlws.FILTER($H$2:$H$2300,_xlfn.MAP($P$2:$P$2300,_xlfn.LAMBDA(_xlpm.x,_xlpm.x=$P914))))</f>
        <v>7.9668578712555765E-5</v>
      </c>
      <c r="T914" s="14">
        <f>$H914/S914</f>
        <v>1</v>
      </c>
      <c r="U914" s="14">
        <f>_xlfn.LET(_xlpm.freq,F914,_xlpm.size,M914+1,_xlpm.F,V914,LOG(1+_xlpm.freq)*LOG(1+_xlpm.size)*_xlpm.F)</f>
        <v>0.25439985932113074</v>
      </c>
      <c r="V914" s="14">
        <f>_xlfn.LET(_xlpm.a,T914,_xlpm.b,R914,2*_xlpm.a*_xlpm.b/(_xlpm.a+_xlpm.b))</f>
        <v>1</v>
      </c>
      <c r="W914" s="14">
        <f>_xlfn.LET(_xlpm.p,R914,_xlpm.q,T914,LOG(_xlpm.p/_xlpm.q))</f>
        <v>0</v>
      </c>
      <c r="X914" s="2"/>
      <c r="AC914" s="2"/>
      <c r="AH914" s="2"/>
      <c r="AI914" s="2"/>
    </row>
    <row r="915" spans="1:35">
      <c r="A915" s="1" t="str">
        <f>_xlfn.LET(_xlpm.sep," : ",CONCATENATE(O915,_xlpm.sep,P915))</f>
        <v>~eft~ : [ɛft]</v>
      </c>
      <c r="B915" s="1">
        <f>_xlfn.LET(_xlpm.d,$G915,_xlpm.k,_xlfn.CONCAT(LEFT(TRIM(B$1),1),"*"),COUNTIF(_xlpm.d,_xlpm.k))</f>
        <v>0</v>
      </c>
      <c r="C915" s="1">
        <f>_xlfn.LET(_xlpm.d,$G915,_xlpm.k,_xlfn.CONCAT(LEFT(TRIM(C$1),1),"*"),COUNTIF(_xlpm.d,_xlpm.k))</f>
        <v>0</v>
      </c>
      <c r="D915" s="1">
        <f>_xlfn.LET(_xlpm.d,$G915,_xlpm.k,_xlfn.CONCAT(LEFT(TRIM(D$1),1),"*"),COUNTIF(_xlpm.d,_xlpm.k))</f>
        <v>0</v>
      </c>
      <c r="E915" s="1">
        <f>LOG(F915+1,10)</f>
        <v>0.30102999566398114</v>
      </c>
      <c r="F915" s="7">
        <v>1</v>
      </c>
      <c r="G915" s="9" t="s">
        <v>952</v>
      </c>
      <c r="H915" s="4">
        <f>F915/freq.sum.r6e</f>
        <v>7.9668578712555765E-5</v>
      </c>
      <c r="I915" s="1" t="str">
        <f>_xlfn.LET(_xlpm.sep,":",_xlpm.w,$G915,LEFT(_xlpm.w,FIND(_xlpm.sep,_xlpm.w)-1))</f>
        <v>ɛft</v>
      </c>
      <c r="J915" s="1" t="str">
        <f>_xlfn.LET(_xlpm.sep,":",_xlpm.w,$G915,RIGHT(_xlpm.w,LEN(_xlpm.w)-FIND(_xlpm.sep,_xlpm.w)))</f>
        <v>eft</v>
      </c>
      <c r="K915" s="10">
        <f>_xlfn.LET(_xlpm.w,I915,LEN(_xlpm.w))</f>
        <v>3</v>
      </c>
      <c r="L915" s="10">
        <f>_xlfn.LET(_xlpm.w,J915,LEN(_xlpm.w))</f>
        <v>3</v>
      </c>
      <c r="M915" s="10">
        <f>_xlfn.LET(_xlpm.a,K915,_xlpm.b,L915,MAX(_xlpm.a,_xlpm.b))</f>
        <v>3</v>
      </c>
      <c r="N915" s="10">
        <f>_xlfn.LET(_xlpm.d,(K915,L915),MAX(_xlpm.d)-MIN(_xlpm.d))</f>
        <v>0</v>
      </c>
      <c r="O915" s="1" t="str">
        <f>_xlfn.LET(_xlpm.sep,":",_xlpm.w,$G915,_xlfn.CONCAT("~",RIGHT(_xlpm.w,LEN(_xlpm.w)-FIND(_xlpm.sep,_xlpm.w)),"~"))</f>
        <v>~eft~</v>
      </c>
      <c r="P915" s="1" t="str">
        <f>_xlfn.LET(_xlpm.sep,":",_xlpm.w,$G915,_xlfn.CONCAT("[",LEFT(_xlpm.w,FIND(_xlpm.sep,_xlpm.w)-1),"]"))</f>
        <v>[ɛft]</v>
      </c>
      <c r="Q915" s="14" cm="1">
        <f t="array" ref="Q915">SUM(_xlfn._xlws.FILTER($H$2:$H$2302,_xlfn.MAP($O$2:$O$2302,_xlfn.LAMBDA(_xlpm.x,_xlpm.x=$O915))))</f>
        <v>7.9668578712555765E-5</v>
      </c>
      <c r="R915" s="14">
        <f>$H915/Q915</f>
        <v>1</v>
      </c>
      <c r="S915" s="14" cm="1">
        <f t="array" ref="S915">SUM(_xlfn._xlws.FILTER($H$2:$H$2302,_xlfn.MAP($P$2:$P$2302,_xlfn.LAMBDA(_xlpm.x,_xlpm.x=$P915))))</f>
        <v>7.9668578712555765E-5</v>
      </c>
      <c r="T915" s="14">
        <f>$H915/S915</f>
        <v>1</v>
      </c>
      <c r="U915" s="14">
        <f>_xlfn.LET(_xlpm.freq,F915,_xlpm.size,M915+1,_xlpm.F,V915,LOG(1+_xlpm.freq)*LOG(1+_xlpm.size)*_xlpm.F)</f>
        <v>0.21041093737452468</v>
      </c>
      <c r="V915" s="14">
        <f>_xlfn.LET(_xlpm.a,T915,_xlpm.b,R915,2*_xlpm.a*_xlpm.b/(_xlpm.a+_xlpm.b))</f>
        <v>1</v>
      </c>
      <c r="W915" s="14">
        <f>_xlfn.LET(_xlpm.p,R915,_xlpm.q,T915,LOG(_xlpm.p/_xlpm.q))</f>
        <v>0</v>
      </c>
      <c r="X915" s="2"/>
      <c r="AC915" s="2"/>
      <c r="AH915" s="2"/>
      <c r="AI915" s="2"/>
    </row>
    <row r="916" spans="1:35">
      <c r="A916" s="1" t="str">
        <f>_xlfn.LET(_xlpm.sep," : ",CONCATENATE(O916,_xlpm.sep,P916))</f>
        <v>~afr~ : [əfɹ]</v>
      </c>
      <c r="B916" s="1">
        <f>_xlfn.LET(_xlpm.d,$G916,_xlpm.k,_xlfn.CONCAT(LEFT(TRIM(B$1),1),"*"),COUNTIF(_xlpm.d,_xlpm.k))</f>
        <v>0</v>
      </c>
      <c r="C916" s="1">
        <f>_xlfn.LET(_xlpm.d,$G916,_xlpm.k,_xlfn.CONCAT(LEFT(TRIM(C$1),1),"*"),COUNTIF(_xlpm.d,_xlpm.k))</f>
        <v>0</v>
      </c>
      <c r="D916" s="1">
        <f>_xlfn.LET(_xlpm.d,$G916,_xlpm.k,_xlfn.CONCAT(LEFT(TRIM(D$1),1),"*"),COUNTIF(_xlpm.d,_xlpm.k))</f>
        <v>0</v>
      </c>
      <c r="E916" s="1">
        <f>LOG(F916+1,10)</f>
        <v>0.30102999566398114</v>
      </c>
      <c r="F916" s="7">
        <v>1</v>
      </c>
      <c r="G916" s="9" t="s">
        <v>957</v>
      </c>
      <c r="H916" s="4">
        <f>F916/freq.sum.r6e</f>
        <v>7.9668578712555765E-5</v>
      </c>
      <c r="I916" s="1" t="str">
        <f>_xlfn.LET(_xlpm.sep,":",_xlpm.w,$G916,LEFT(_xlpm.w,FIND(_xlpm.sep,_xlpm.w)-1))</f>
        <v>əfɹ</v>
      </c>
      <c r="J916" s="1" t="str">
        <f>_xlfn.LET(_xlpm.sep,":",_xlpm.w,$G916,RIGHT(_xlpm.w,LEN(_xlpm.w)-FIND(_xlpm.sep,_xlpm.w)))</f>
        <v>afr</v>
      </c>
      <c r="K916" s="10">
        <f>_xlfn.LET(_xlpm.w,I916,LEN(_xlpm.w))</f>
        <v>3</v>
      </c>
      <c r="L916" s="10">
        <f>_xlfn.LET(_xlpm.w,J916,LEN(_xlpm.w))</f>
        <v>3</v>
      </c>
      <c r="M916" s="10">
        <f>_xlfn.LET(_xlpm.a,K916,_xlpm.b,L916,MAX(_xlpm.a,_xlpm.b))</f>
        <v>3</v>
      </c>
      <c r="N916" s="10">
        <f>_xlfn.LET(_xlpm.d,(K916,L916),MAX(_xlpm.d)-MIN(_xlpm.d))</f>
        <v>0</v>
      </c>
      <c r="O916" s="1" t="str">
        <f>_xlfn.LET(_xlpm.sep,":",_xlpm.w,$G916,_xlfn.CONCAT("~",RIGHT(_xlpm.w,LEN(_xlpm.w)-FIND(_xlpm.sep,_xlpm.w)),"~"))</f>
        <v>~afr~</v>
      </c>
      <c r="P916" s="1" t="str">
        <f>_xlfn.LET(_xlpm.sep,":",_xlpm.w,$G916,_xlfn.CONCAT("[",LEFT(_xlpm.w,FIND(_xlpm.sep,_xlpm.w)-1),"]"))</f>
        <v>[əfɹ]</v>
      </c>
      <c r="Q916" s="14" cm="1">
        <f t="array" ref="Q916">SUM(_xlfn._xlws.FILTER($H$2:$H$2302,_xlfn.MAP($O$2:$O$2302,_xlfn.LAMBDA(_xlpm.x,_xlpm.x=$O916))))</f>
        <v>1.5933715742511153E-4</v>
      </c>
      <c r="R916" s="14">
        <f>$H916/Q916</f>
        <v>0.5</v>
      </c>
      <c r="S916" s="14" cm="1">
        <f t="array" ref="S916">SUM(_xlfn._xlws.FILTER($H$2:$H$2302,_xlfn.MAP($P$2:$P$2302,_xlfn.LAMBDA(_xlpm.x,_xlpm.x=$P916))))</f>
        <v>1.5933715742511153E-4</v>
      </c>
      <c r="T916" s="14">
        <f>$H916/S916</f>
        <v>0.5</v>
      </c>
      <c r="U916" s="14">
        <f>_xlfn.LET(_xlpm.freq,F916,_xlpm.size,M916+1,_xlpm.F,V916,LOG(1+_xlpm.freq)*LOG(1+_xlpm.size)*_xlpm.F)</f>
        <v>0.10520546868726234</v>
      </c>
      <c r="V916" s="14">
        <f>_xlfn.LET(_xlpm.a,T916,_xlpm.b,R916,2*_xlpm.a*_xlpm.b/(_xlpm.a+_xlpm.b))</f>
        <v>0.5</v>
      </c>
      <c r="W916" s="14">
        <f>_xlfn.LET(_xlpm.p,R916,_xlpm.q,T916,LOG(_xlpm.p/_xlpm.q))</f>
        <v>0</v>
      </c>
      <c r="X916" s="2"/>
      <c r="AC916" s="2"/>
      <c r="AH916" s="2"/>
      <c r="AI916" s="2"/>
    </row>
    <row r="917" spans="1:35">
      <c r="A917" s="1" t="str">
        <f>_xlfn.LET(_xlpm.sep," : ",CONCATENATE(O917,_xlpm.sep,P917))</f>
        <v>~efr~ : [ɪfɹ]</v>
      </c>
      <c r="B917" s="1">
        <f>_xlfn.LET(_xlpm.d,$G917,_xlpm.k,_xlfn.CONCAT(LEFT(TRIM(B$1),1),"*"),COUNTIF(_xlpm.d,_xlpm.k))</f>
        <v>0</v>
      </c>
      <c r="C917" s="1">
        <f>_xlfn.LET(_xlpm.d,$G917,_xlpm.k,_xlfn.CONCAT(LEFT(TRIM(C$1),1),"*"),COUNTIF(_xlpm.d,_xlpm.k))</f>
        <v>0</v>
      </c>
      <c r="D917" s="1">
        <f>_xlfn.LET(_xlpm.d,$G917,_xlpm.k,_xlfn.CONCAT(LEFT(TRIM(D$1),1),"*"),COUNTIF(_xlpm.d,_xlpm.k))</f>
        <v>0</v>
      </c>
      <c r="E917" s="1">
        <f>LOG(F917+1,10)</f>
        <v>0.69897000433601875</v>
      </c>
      <c r="F917" s="7">
        <v>4</v>
      </c>
      <c r="G917" s="9" t="s">
        <v>958</v>
      </c>
      <c r="H917" s="4">
        <f>F917/freq.sum.r6e</f>
        <v>3.1867431485022306E-4</v>
      </c>
      <c r="I917" s="1" t="str">
        <f>_xlfn.LET(_xlpm.sep,":",_xlpm.w,$G917,LEFT(_xlpm.w,FIND(_xlpm.sep,_xlpm.w)-1))</f>
        <v>ɪfɹ</v>
      </c>
      <c r="J917" s="1" t="str">
        <f>_xlfn.LET(_xlpm.sep,":",_xlpm.w,$G917,RIGHT(_xlpm.w,LEN(_xlpm.w)-FIND(_xlpm.sep,_xlpm.w)))</f>
        <v>efr</v>
      </c>
      <c r="K917" s="10">
        <f>_xlfn.LET(_xlpm.w,I917,LEN(_xlpm.w))</f>
        <v>3</v>
      </c>
      <c r="L917" s="10">
        <f>_xlfn.LET(_xlpm.w,J917,LEN(_xlpm.w))</f>
        <v>3</v>
      </c>
      <c r="M917" s="10">
        <f>_xlfn.LET(_xlpm.a,K917,_xlpm.b,L917,MAX(_xlpm.a,_xlpm.b))</f>
        <v>3</v>
      </c>
      <c r="N917" s="10">
        <f>_xlfn.LET(_xlpm.d,(K917,L917),MAX(_xlpm.d)-MIN(_xlpm.d))</f>
        <v>0</v>
      </c>
      <c r="O917" s="1" t="str">
        <f>_xlfn.LET(_xlpm.sep,":",_xlpm.w,$G917,_xlfn.CONCAT("~",RIGHT(_xlpm.w,LEN(_xlpm.w)-FIND(_xlpm.sep,_xlpm.w)),"~"))</f>
        <v>~efr~</v>
      </c>
      <c r="P917" s="1" t="str">
        <f>_xlfn.LET(_xlpm.sep,":",_xlpm.w,$G917,_xlfn.CONCAT("[",LEFT(_xlpm.w,FIND(_xlpm.sep,_xlpm.w)-1),"]"))</f>
        <v>[ɪfɹ]</v>
      </c>
      <c r="Q917" s="14" cm="1">
        <f t="array" ref="Q917">SUM(_xlfn._xlws.FILTER($H$2:$H$2302,_xlfn.MAP($O$2:$O$2302,_xlfn.LAMBDA(_xlpm.x,_xlpm.x=$O917))))</f>
        <v>3.1867431485022306E-4</v>
      </c>
      <c r="R917" s="14">
        <f>$H917/Q917</f>
        <v>1</v>
      </c>
      <c r="S917" s="14" cm="1">
        <f t="array" ref="S917">SUM(_xlfn._xlws.FILTER($H$2:$H$2302,_xlfn.MAP($P$2:$P$2302,_xlfn.LAMBDA(_xlpm.x,_xlpm.x=$P917))))</f>
        <v>3.1867431485022306E-4</v>
      </c>
      <c r="T917" s="14">
        <f>$H917/S917</f>
        <v>1</v>
      </c>
      <c r="U917" s="14">
        <f>_xlfn.LET(_xlpm.freq,F917,_xlpm.size,M917+1,_xlpm.F,V917,LOG(1+_xlpm.freq)*LOG(1+_xlpm.size)*_xlpm.F)</f>
        <v>0.4885590669614942</v>
      </c>
      <c r="V917" s="14">
        <f>_xlfn.LET(_xlpm.a,T917,_xlpm.b,R917,2*_xlpm.a*_xlpm.b/(_xlpm.a+_xlpm.b))</f>
        <v>1</v>
      </c>
      <c r="W917" s="14">
        <f>_xlfn.LET(_xlpm.p,R917,_xlpm.q,T917,LOG(_xlpm.p/_xlpm.q))</f>
        <v>0</v>
      </c>
      <c r="X917" s="2"/>
      <c r="AC917" s="2"/>
      <c r="AH917" s="2"/>
      <c r="AI917" s="2"/>
    </row>
    <row r="918" spans="1:35">
      <c r="A918" s="1" t="str">
        <f>_xlfn.LET(_xlpm.sep," : ",CONCATENATE(O918,_xlpm.sep,P918))</f>
        <v>~ifth~ : [ɪfθ]</v>
      </c>
      <c r="B918" s="1">
        <f>_xlfn.LET(_xlpm.d,$G918,_xlpm.k,_xlfn.CONCAT(LEFT(TRIM(B$1),1),"*"),COUNTIF(_xlpm.d,_xlpm.k))</f>
        <v>0</v>
      </c>
      <c r="C918" s="1">
        <f>_xlfn.LET(_xlpm.d,$G918,_xlpm.k,_xlfn.CONCAT(LEFT(TRIM(C$1),1),"*"),COUNTIF(_xlpm.d,_xlpm.k))</f>
        <v>0</v>
      </c>
      <c r="D918" s="1">
        <f>_xlfn.LET(_xlpm.d,$G918,_xlpm.k,_xlfn.CONCAT(LEFT(TRIM(D$1),1),"*"),COUNTIF(_xlpm.d,_xlpm.k))</f>
        <v>0</v>
      </c>
      <c r="E918" s="1">
        <f>LOG(F918+1,10)</f>
        <v>0.30102999566398114</v>
      </c>
      <c r="F918" s="7">
        <v>1</v>
      </c>
      <c r="G918" s="9" t="s">
        <v>959</v>
      </c>
      <c r="H918" s="4">
        <f>F918/freq.sum.r6e</f>
        <v>7.9668578712555765E-5</v>
      </c>
      <c r="I918" s="4" t="str">
        <f>_xlfn.LET(_xlpm.sep,":",_xlpm.w,$G918,LEFT(_xlpm.w,FIND(_xlpm.sep,_xlpm.w)-1))</f>
        <v>ɪfθ</v>
      </c>
      <c r="J918" s="4" t="str">
        <f>_xlfn.LET(_xlpm.sep,":",_xlpm.w,$G918,RIGHT(_xlpm.w,LEN(_xlpm.w)-FIND(_xlpm.sep,_xlpm.w)))</f>
        <v>ifth</v>
      </c>
      <c r="K918" s="10">
        <f>_xlfn.LET(_xlpm.w,I918,LEN(_xlpm.w))</f>
        <v>3</v>
      </c>
      <c r="L918" s="10">
        <f>_xlfn.LET(_xlpm.w,J918,LEN(_xlpm.w))</f>
        <v>4</v>
      </c>
      <c r="M918" s="10">
        <f>_xlfn.LET(_xlpm.a,K918,_xlpm.b,L918,MAX(_xlpm.a,_xlpm.b))</f>
        <v>4</v>
      </c>
      <c r="N918" s="10">
        <f>_xlfn.LET(_xlpm.d,(K918,L918),MAX(_xlpm.d)-MIN(_xlpm.d))</f>
        <v>1</v>
      </c>
      <c r="O918" s="1" t="str">
        <f>_xlfn.LET(_xlpm.sep,":",_xlpm.w,$G918,_xlfn.CONCAT("~",RIGHT(_xlpm.w,LEN(_xlpm.w)-FIND(_xlpm.sep,_xlpm.w)),"~"))</f>
        <v>~ifth~</v>
      </c>
      <c r="P918" s="1" t="str">
        <f>_xlfn.LET(_xlpm.sep,":",_xlpm.w,$G918,_xlfn.CONCAT("[",LEFT(_xlpm.w,FIND(_xlpm.sep,_xlpm.w)-1),"]"))</f>
        <v>[ɪfθ]</v>
      </c>
      <c r="Q918" s="14" cm="1">
        <f t="array" ref="Q918">SUM(_xlfn._xlws.FILTER($H$2:$H$2300,_xlfn.MAP($O$2:$O$2300,_xlfn.LAMBDA(_xlpm.x,_xlpm.x=$O918))))</f>
        <v>7.9668578712555765E-5</v>
      </c>
      <c r="R918" s="14">
        <f>$H918/Q918</f>
        <v>1</v>
      </c>
      <c r="S918" s="14" cm="1">
        <f t="array" ref="S918">SUM(_xlfn._xlws.FILTER($H$2:$H$2300,_xlfn.MAP($P$2:$P$2300,_xlfn.LAMBDA(_xlpm.x,_xlpm.x=$P918))))</f>
        <v>7.9668578712555765E-5</v>
      </c>
      <c r="T918" s="14">
        <f>$H918/S918</f>
        <v>1</v>
      </c>
      <c r="U918" s="14">
        <f>_xlfn.LET(_xlpm.freq,F918,_xlpm.size,M918+1,_xlpm.F,V918,LOG(1+_xlpm.freq)*LOG(1+_xlpm.size)*_xlpm.F)</f>
        <v>0.2342468675289098</v>
      </c>
      <c r="V918" s="14">
        <f>_xlfn.LET(_xlpm.a,T918,_xlpm.b,R918,2*_xlpm.a*_xlpm.b/(_xlpm.a+_xlpm.b))</f>
        <v>1</v>
      </c>
      <c r="W918" s="14">
        <f>_xlfn.LET(_xlpm.p,R918,_xlpm.q,T918,LOG(_xlpm.p/_xlpm.q))</f>
        <v>0</v>
      </c>
      <c r="X918" s="2"/>
      <c r="AC918" s="2"/>
      <c r="AH918" s="2"/>
      <c r="AI918" s="2"/>
    </row>
    <row r="919" spans="1:35">
      <c r="A919" s="1" t="str">
        <f>_xlfn.LET(_xlpm.sep," : ",CONCATENATE(O919,_xlpm.sep,P919))</f>
        <v>~oh~ : [əh]</v>
      </c>
      <c r="B919" s="1">
        <f>_xlfn.LET(_xlpm.d,$G919,_xlpm.k,_xlfn.CONCAT(LEFT(TRIM(B$1),1),"*"),COUNTIF(_xlpm.d,_xlpm.k))</f>
        <v>0</v>
      </c>
      <c r="C919" s="1">
        <f>_xlfn.LET(_xlpm.d,$G919,_xlpm.k,_xlfn.CONCAT(LEFT(TRIM(C$1),1),"*"),COUNTIF(_xlpm.d,_xlpm.k))</f>
        <v>0</v>
      </c>
      <c r="D919" s="1">
        <f>_xlfn.LET(_xlpm.d,$G919,_xlpm.k,_xlfn.CONCAT(LEFT(TRIM(D$1),1),"*"),COUNTIF(_xlpm.d,_xlpm.k))</f>
        <v>0</v>
      </c>
      <c r="E919" s="1">
        <f>LOG(F919+1,10)</f>
        <v>0.47712125471966244</v>
      </c>
      <c r="F919" s="7">
        <v>2</v>
      </c>
      <c r="G919" s="9" t="s">
        <v>2274</v>
      </c>
      <c r="H919" s="4">
        <f>F919/freq.sum.r6e</f>
        <v>1.5933715742511153E-4</v>
      </c>
      <c r="I919" s="1" t="str">
        <f>_xlfn.LET(_xlpm.sep,":",_xlpm.w,$G919,LEFT(_xlpm.w,FIND(_xlpm.sep,_xlpm.w)-1))</f>
        <v>əh</v>
      </c>
      <c r="J919" s="1" t="str">
        <f>_xlfn.LET(_xlpm.sep,":",_xlpm.w,$G919,RIGHT(_xlpm.w,LEN(_xlpm.w)-FIND(_xlpm.sep,_xlpm.w)))</f>
        <v>oh</v>
      </c>
      <c r="K919" s="10">
        <f>_xlfn.LET(_xlpm.w,I919,LEN(_xlpm.w))</f>
        <v>2</v>
      </c>
      <c r="L919" s="10">
        <f>_xlfn.LET(_xlpm.w,J919,LEN(_xlpm.w))</f>
        <v>2</v>
      </c>
      <c r="M919" s="10">
        <f>_xlfn.LET(_xlpm.a,K919,_xlpm.b,L919,MAX(_xlpm.a,_xlpm.b))</f>
        <v>2</v>
      </c>
      <c r="N919" s="10">
        <f>_xlfn.LET(_xlpm.d,(K919,L919),MAX(_xlpm.d)-MIN(_xlpm.d))</f>
        <v>0</v>
      </c>
      <c r="O919" s="1" t="str">
        <f>_xlfn.LET(_xlpm.sep,":",_xlpm.w,$G919,_xlfn.CONCAT("~",RIGHT(_xlpm.w,LEN(_xlpm.w)-FIND(_xlpm.sep,_xlpm.w)),"~"))</f>
        <v>~oh~</v>
      </c>
      <c r="P919" s="1" t="str">
        <f>_xlfn.LET(_xlpm.sep,":",_xlpm.w,$G919,_xlfn.CONCAT("[",LEFT(_xlpm.w,FIND(_xlpm.sep,_xlpm.w)-1),"]"))</f>
        <v>[əh]</v>
      </c>
      <c r="Q919" s="14" cm="1">
        <f t="array" ref="Q919">SUM(_xlfn._xlws.FILTER($H$2:$H$2300,_xlfn.MAP($O$2:$O$2300,_xlfn.LAMBDA(_xlpm.x,_xlpm.x=$O919))))</f>
        <v>3.9834289356277883E-4</v>
      </c>
      <c r="R919" s="14">
        <f>$H919/Q919</f>
        <v>0.4</v>
      </c>
      <c r="S919" s="14" cm="1">
        <f t="array" ref="S919">SUM(_xlfn._xlws.FILTER($H$2:$H$2300,_xlfn.MAP($P$2:$P$2300,_xlfn.LAMBDA(_xlpm.x,_xlpm.x=$P919))))</f>
        <v>3.9834289356277883E-4</v>
      </c>
      <c r="T919" s="14">
        <f>$H919/S919</f>
        <v>0.4</v>
      </c>
      <c r="U919" s="14">
        <f>_xlfn.LET(_xlpm.freq,F919,_xlpm.size,M919+1,_xlpm.F,V919,LOG(1+_xlpm.freq)*LOG(1+_xlpm.size)*_xlpm.F)</f>
        <v>0.11490224739156263</v>
      </c>
      <c r="V919" s="14">
        <f>_xlfn.LET(_xlpm.a,T919,_xlpm.b,R919,2*_xlpm.a*_xlpm.b/(_xlpm.a+_xlpm.b))</f>
        <v>0.40000000000000008</v>
      </c>
      <c r="W919" s="14">
        <f>_xlfn.LET(_xlpm.p,R919,_xlpm.q,T919,LOG(_xlpm.p/_xlpm.q))</f>
        <v>0</v>
      </c>
      <c r="X919" s="2"/>
      <c r="AC919" s="2"/>
      <c r="AH919" s="2"/>
      <c r="AI919" s="2"/>
    </row>
    <row r="920" spans="1:35">
      <c r="A920" s="1" t="str">
        <f>_xlfn.LET(_xlpm.sep," : ",CONCATENATE(O920,_xlpm.sep,P920))</f>
        <v>~awy~ : [ɔj]</v>
      </c>
      <c r="B920" s="1">
        <f>_xlfn.LET(_xlpm.d,$G920,_xlpm.k,_xlfn.CONCAT(LEFT(TRIM(B$1),1),"*"),COUNTIF(_xlpm.d,_xlpm.k))</f>
        <v>0</v>
      </c>
      <c r="C920" s="1">
        <f>_xlfn.LET(_xlpm.d,$G920,_xlpm.k,_xlfn.CONCAT(LEFT(TRIM(C$1),1),"*"),COUNTIF(_xlpm.d,_xlpm.k))</f>
        <v>0</v>
      </c>
      <c r="D920" s="1">
        <f>_xlfn.LET(_xlpm.d,$G920,_xlpm.k,_xlfn.CONCAT(LEFT(TRIM(D$1),1),"*"),COUNTIF(_xlpm.d,_xlpm.k))</f>
        <v>0</v>
      </c>
      <c r="E920" s="1">
        <f>LOG(F920+1,10)</f>
        <v>0.30102999566398114</v>
      </c>
      <c r="F920" s="7">
        <v>1</v>
      </c>
      <c r="G920" s="9" t="s">
        <v>2275</v>
      </c>
      <c r="H920" s="4">
        <f>F920/freq.sum.r6e</f>
        <v>7.9668578712555765E-5</v>
      </c>
      <c r="I920" s="1" t="str">
        <f>_xlfn.LET(_xlpm.sep,":",_xlpm.w,$G920,LEFT(_xlpm.w,FIND(_xlpm.sep,_xlpm.w)-1))</f>
        <v>ɔj</v>
      </c>
      <c r="J920" s="1" t="str">
        <f>_xlfn.LET(_xlpm.sep,":",_xlpm.w,$G920,RIGHT(_xlpm.w,LEN(_xlpm.w)-FIND(_xlpm.sep,_xlpm.w)))</f>
        <v>awy</v>
      </c>
      <c r="K920" s="10">
        <f>_xlfn.LET(_xlpm.w,I920,LEN(_xlpm.w))</f>
        <v>2</v>
      </c>
      <c r="L920" s="10">
        <f>_xlfn.LET(_xlpm.w,J920,LEN(_xlpm.w))</f>
        <v>3</v>
      </c>
      <c r="M920" s="10">
        <f>_xlfn.LET(_xlpm.a,K920,_xlpm.b,L920,MAX(_xlpm.a,_xlpm.b))</f>
        <v>3</v>
      </c>
      <c r="N920" s="10">
        <f>_xlfn.LET(_xlpm.d,(K920,L920),MAX(_xlpm.d)-MIN(_xlpm.d))</f>
        <v>1</v>
      </c>
      <c r="O920" s="1" t="str">
        <f>_xlfn.LET(_xlpm.sep,":",_xlpm.w,$G920,_xlfn.CONCAT("~",RIGHT(_xlpm.w,LEN(_xlpm.w)-FIND(_xlpm.sep,_xlpm.w)),"~"))</f>
        <v>~awy~</v>
      </c>
      <c r="P920" s="1" t="str">
        <f>_xlfn.LET(_xlpm.sep,":",_xlpm.w,$G920,_xlfn.CONCAT("[",LEFT(_xlpm.w,FIND(_xlpm.sep,_xlpm.w)-1),"]"))</f>
        <v>[ɔj]</v>
      </c>
      <c r="Q920" s="14" cm="1">
        <f t="array" ref="Q920">SUM(_xlfn._xlws.FILTER($H$2:$H$2302,_xlfn.MAP($O$2:$O$2302,_xlfn.LAMBDA(_xlpm.x,_xlpm.x=$O920))))</f>
        <v>7.9668578712555765E-5</v>
      </c>
      <c r="R920" s="14">
        <f>$H920/Q920</f>
        <v>1</v>
      </c>
      <c r="S920" s="14" cm="1">
        <f t="array" ref="S920">SUM(_xlfn._xlws.FILTER($H$2:$H$2302,_xlfn.MAP($P$2:$P$2302,_xlfn.LAMBDA(_xlpm.x,_xlpm.x=$P920))))</f>
        <v>7.9668578712555765E-5</v>
      </c>
      <c r="T920" s="14">
        <f>$H920/S920</f>
        <v>1</v>
      </c>
      <c r="U920" s="14">
        <f>_xlfn.LET(_xlpm.freq,F920,_xlpm.size,M920+1,_xlpm.F,V920,LOG(1+_xlpm.freq)*LOG(1+_xlpm.size)*_xlpm.F)</f>
        <v>0.21041093737452468</v>
      </c>
      <c r="V920" s="14">
        <f>_xlfn.LET(_xlpm.a,T920,_xlpm.b,R920,2*_xlpm.a*_xlpm.b/(_xlpm.a+_xlpm.b))</f>
        <v>1</v>
      </c>
      <c r="W920" s="14">
        <f>_xlfn.LET(_xlpm.p,R920,_xlpm.q,T920,LOG(_xlpm.p/_xlpm.q))</f>
        <v>0</v>
      </c>
      <c r="X920" s="2"/>
      <c r="AC920" s="2"/>
      <c r="AH920" s="2"/>
      <c r="AI920" s="2"/>
    </row>
    <row r="921" spans="1:35">
      <c r="A921" s="1" t="str">
        <f>_xlfn.LET(_xlpm.sep," : ",CONCATENATE(O921,_xlpm.sep,P921))</f>
        <v>~alk~ : [ɔk]</v>
      </c>
      <c r="B921" s="1">
        <f>_xlfn.LET(_xlpm.d,$G921,_xlpm.k,_xlfn.CONCAT(LEFT(TRIM(B$1),1),"*"),COUNTIF(_xlpm.d,_xlpm.k))</f>
        <v>0</v>
      </c>
      <c r="C921" s="1">
        <f>_xlfn.LET(_xlpm.d,$G921,_xlpm.k,_xlfn.CONCAT(LEFT(TRIM(C$1),1),"*"),COUNTIF(_xlpm.d,_xlpm.k))</f>
        <v>0</v>
      </c>
      <c r="D921" s="1">
        <f>_xlfn.LET(_xlpm.d,$G921,_xlpm.k,_xlfn.CONCAT(LEFT(TRIM(D$1),1),"*"),COUNTIF(_xlpm.d,_xlpm.k))</f>
        <v>0</v>
      </c>
      <c r="E921" s="1">
        <f>LOG(F921+1,10)</f>
        <v>0.69897000433601875</v>
      </c>
      <c r="F921" s="7">
        <v>4</v>
      </c>
      <c r="G921" s="9" t="s">
        <v>969</v>
      </c>
      <c r="H921" s="4">
        <f>F921/freq.sum.r6e</f>
        <v>3.1867431485022306E-4</v>
      </c>
      <c r="I921" s="4" t="str">
        <f>_xlfn.LET(_xlpm.sep,":",_xlpm.w,$G921,LEFT(_xlpm.w,FIND(_xlpm.sep,_xlpm.w)-1))</f>
        <v>ɔk</v>
      </c>
      <c r="J921" s="4" t="str">
        <f>_xlfn.LET(_xlpm.sep,":",_xlpm.w,$G921,RIGHT(_xlpm.w,LEN(_xlpm.w)-FIND(_xlpm.sep,_xlpm.w)))</f>
        <v>alk</v>
      </c>
      <c r="K921" s="10">
        <f>_xlfn.LET(_xlpm.w,I921,LEN(_xlpm.w))</f>
        <v>2</v>
      </c>
      <c r="L921" s="10">
        <f>_xlfn.LET(_xlpm.w,J921,LEN(_xlpm.w))</f>
        <v>3</v>
      </c>
      <c r="M921" s="10">
        <f>_xlfn.LET(_xlpm.a,K921,_xlpm.b,L921,MAX(_xlpm.a,_xlpm.b))</f>
        <v>3</v>
      </c>
      <c r="N921" s="10">
        <f>_xlfn.LET(_xlpm.d,(K921,L921),MAX(_xlpm.d)-MIN(_xlpm.d))</f>
        <v>1</v>
      </c>
      <c r="O921" s="1" t="str">
        <f>_xlfn.LET(_xlpm.sep,":",_xlpm.w,$G921,_xlfn.CONCAT("~",RIGHT(_xlpm.w,LEN(_xlpm.w)-FIND(_xlpm.sep,_xlpm.w)),"~"))</f>
        <v>~alk~</v>
      </c>
      <c r="P921" s="1" t="str">
        <f>_xlfn.LET(_xlpm.sep,":",_xlpm.w,$G921,_xlfn.CONCAT("[",LEFT(_xlpm.w,FIND(_xlpm.sep,_xlpm.w)-1),"]"))</f>
        <v>[ɔk]</v>
      </c>
      <c r="Q921" s="14" cm="1">
        <f t="array" ref="Q921">SUM(_xlfn._xlws.FILTER($H$2:$H$2300,_xlfn.MAP($O$2:$O$2300,_xlfn.LAMBDA(_xlpm.x,_xlpm.x=$O921))))</f>
        <v>3.9834289356277883E-4</v>
      </c>
      <c r="R921" s="14">
        <f>$H921/Q921</f>
        <v>0.8</v>
      </c>
      <c r="S921" s="14" cm="1">
        <f t="array" ref="S921">SUM(_xlfn._xlws.FILTER($H$2:$H$2300,_xlfn.MAP($P$2:$P$2300,_xlfn.LAMBDA(_xlpm.x,_xlpm.x=$P921))))</f>
        <v>3.9834289356277883E-4</v>
      </c>
      <c r="T921" s="14">
        <f>$H921/S921</f>
        <v>0.8</v>
      </c>
      <c r="U921" s="14">
        <f>_xlfn.LET(_xlpm.freq,F921,_xlpm.size,M921+1,_xlpm.F,V921,LOG(1+_xlpm.freq)*LOG(1+_xlpm.size)*_xlpm.F)</f>
        <v>0.39084725356919542</v>
      </c>
      <c r="V921" s="14">
        <f>_xlfn.LET(_xlpm.a,T921,_xlpm.b,R921,2*_xlpm.a*_xlpm.b/(_xlpm.a+_xlpm.b))</f>
        <v>0.80000000000000016</v>
      </c>
      <c r="W921" s="14">
        <f>_xlfn.LET(_xlpm.p,R921,_xlpm.q,T921,LOG(_xlpm.p/_xlpm.q))</f>
        <v>0</v>
      </c>
      <c r="X921" s="2"/>
      <c r="AC921" s="2"/>
      <c r="AH921" s="2"/>
      <c r="AI921" s="2"/>
    </row>
    <row r="922" spans="1:35">
      <c r="A922" s="1" t="str">
        <f>_xlfn.LET(_xlpm.sep," : ",CONCATENATE(O922,_xlpm.sep,P922))</f>
        <v>~ook~ : [ʊk]</v>
      </c>
      <c r="B922" s="1">
        <f>_xlfn.LET(_xlpm.d,$G922,_xlpm.k,_xlfn.CONCAT(LEFT(TRIM(B$1),1),"*"),COUNTIF(_xlpm.d,_xlpm.k))</f>
        <v>0</v>
      </c>
      <c r="C922" s="1">
        <f>_xlfn.LET(_xlpm.d,$G922,_xlpm.k,_xlfn.CONCAT(LEFT(TRIM(C$1),1),"*"),COUNTIF(_xlpm.d,_xlpm.k))</f>
        <v>0</v>
      </c>
      <c r="D922" s="1">
        <f>_xlfn.LET(_xlpm.d,$G922,_xlpm.k,_xlfn.CONCAT(LEFT(TRIM(D$1),1),"*"),COUNTIF(_xlpm.d,_xlpm.k))</f>
        <v>0</v>
      </c>
      <c r="E922" s="1">
        <f>LOG(F922+1,10)</f>
        <v>1.0791812460476247</v>
      </c>
      <c r="F922" s="7">
        <v>11</v>
      </c>
      <c r="G922" s="9" t="s">
        <v>986</v>
      </c>
      <c r="H922" s="4">
        <f>F922/freq.sum.r6e</f>
        <v>8.7635436583811347E-4</v>
      </c>
      <c r="I922" s="1" t="str">
        <f>_xlfn.LET(_xlpm.sep,":",_xlpm.w,$G922,LEFT(_xlpm.w,FIND(_xlpm.sep,_xlpm.w)-1))</f>
        <v>ʊk</v>
      </c>
      <c r="J922" s="1" t="str">
        <f>_xlfn.LET(_xlpm.sep,":",_xlpm.w,$G922,RIGHT(_xlpm.w,LEN(_xlpm.w)-FIND(_xlpm.sep,_xlpm.w)))</f>
        <v>ook</v>
      </c>
      <c r="K922" s="10">
        <f>_xlfn.LET(_xlpm.w,I922,LEN(_xlpm.w))</f>
        <v>2</v>
      </c>
      <c r="L922" s="10">
        <f>_xlfn.LET(_xlpm.w,J922,LEN(_xlpm.w))</f>
        <v>3</v>
      </c>
      <c r="M922" s="10">
        <f>_xlfn.LET(_xlpm.a,K922,_xlpm.b,L922,MAX(_xlpm.a,_xlpm.b))</f>
        <v>3</v>
      </c>
      <c r="N922" s="10">
        <f>_xlfn.LET(_xlpm.d,(K922,L922),MAX(_xlpm.d)-MIN(_xlpm.d))</f>
        <v>1</v>
      </c>
      <c r="O922" s="1" t="str">
        <f>_xlfn.LET(_xlpm.sep,":",_xlpm.w,$G922,_xlfn.CONCAT("~",RIGHT(_xlpm.w,LEN(_xlpm.w)-FIND(_xlpm.sep,_xlpm.w)),"~"))</f>
        <v>~ook~</v>
      </c>
      <c r="P922" s="1" t="str">
        <f>_xlfn.LET(_xlpm.sep,":",_xlpm.w,$G922,_xlfn.CONCAT("[",LEFT(_xlpm.w,FIND(_xlpm.sep,_xlpm.w)-1),"]"))</f>
        <v>[ʊk]</v>
      </c>
      <c r="Q922" s="14" cm="1">
        <f t="array" ref="Q922">SUM(_xlfn._xlws.FILTER($H$2:$H$2302,_xlfn.MAP($O$2:$O$2302,_xlfn.LAMBDA(_xlpm.x,_xlpm.x=$O922))))</f>
        <v>8.7635436583811347E-4</v>
      </c>
      <c r="R922" s="14">
        <f>$H922/Q922</f>
        <v>1</v>
      </c>
      <c r="S922" s="14" cm="1">
        <f t="array" ref="S922">SUM(_xlfn._xlws.FILTER($H$2:$H$2302,_xlfn.MAP($P$2:$P$2302,_xlfn.LAMBDA(_xlpm.x,_xlpm.x=$P922))))</f>
        <v>8.7635436583811347E-4</v>
      </c>
      <c r="T922" s="14">
        <f>$H922/S922</f>
        <v>1</v>
      </c>
      <c r="U922" s="14">
        <f>_xlfn.LET(_xlpm.freq,F922,_xlpm.size,M922+1,_xlpm.F,V922,LOG(1+_xlpm.freq)*LOG(1+_xlpm.size)*_xlpm.F)</f>
        <v>0.75431532022925862</v>
      </c>
      <c r="V922" s="14">
        <f>_xlfn.LET(_xlpm.a,T922,_xlpm.b,R922,2*_xlpm.a*_xlpm.b/(_xlpm.a+_xlpm.b))</f>
        <v>1</v>
      </c>
      <c r="W922" s="14">
        <f>_xlfn.LET(_xlpm.p,R922,_xlpm.q,T922,LOG(_xlpm.p/_xlpm.q))</f>
        <v>0</v>
      </c>
      <c r="X922" s="2"/>
      <c r="AC922" s="2"/>
      <c r="AH922" s="2"/>
      <c r="AI922" s="2"/>
    </row>
    <row r="923" spans="1:35">
      <c r="A923" s="1" t="str">
        <f>_xlfn.LET(_xlpm.sep," : ",CONCATENATE(O923,_xlpm.sep,P923))</f>
        <v>~cf~ : [əkf]</v>
      </c>
      <c r="B923" s="1">
        <f>_xlfn.LET(_xlpm.d,$G923,_xlpm.k,_xlfn.CONCAT(LEFT(TRIM(B$1),1),"*"),COUNTIF(_xlpm.d,_xlpm.k))</f>
        <v>0</v>
      </c>
      <c r="C923" s="1">
        <f>_xlfn.LET(_xlpm.d,$G923,_xlpm.k,_xlfn.CONCAT(LEFT(TRIM(C$1),1),"*"),COUNTIF(_xlpm.d,_xlpm.k))</f>
        <v>0</v>
      </c>
      <c r="D923" s="1">
        <f>_xlfn.LET(_xlpm.d,$G923,_xlpm.k,_xlfn.CONCAT(LEFT(TRIM(D$1),1),"*"),COUNTIF(_xlpm.d,_xlpm.k))</f>
        <v>0</v>
      </c>
      <c r="E923" s="1">
        <f>LOG(F923+1,10)</f>
        <v>0.30102999566398114</v>
      </c>
      <c r="F923" s="7">
        <v>1</v>
      </c>
      <c r="G923" s="9" t="s">
        <v>991</v>
      </c>
      <c r="H923" s="4">
        <f>F923/freq.sum.r6e</f>
        <v>7.9668578712555765E-5</v>
      </c>
      <c r="I923" s="4" t="str">
        <f>_xlfn.LET(_xlpm.sep,":",_xlpm.w,$G923,LEFT(_xlpm.w,FIND(_xlpm.sep,_xlpm.w)-1))</f>
        <v>əkf</v>
      </c>
      <c r="J923" s="4" t="str">
        <f>_xlfn.LET(_xlpm.sep,":",_xlpm.w,$G923,RIGHT(_xlpm.w,LEN(_xlpm.w)-FIND(_xlpm.sep,_xlpm.w)))</f>
        <v>cf</v>
      </c>
      <c r="K923" s="10">
        <f>_xlfn.LET(_xlpm.w,I923,LEN(_xlpm.w))</f>
        <v>3</v>
      </c>
      <c r="L923" s="10">
        <f>_xlfn.LET(_xlpm.w,J923,LEN(_xlpm.w))</f>
        <v>2</v>
      </c>
      <c r="M923" s="10">
        <f>_xlfn.LET(_xlpm.a,K923,_xlpm.b,L923,MAX(_xlpm.a,_xlpm.b))</f>
        <v>3</v>
      </c>
      <c r="N923" s="10">
        <f>_xlfn.LET(_xlpm.d,(K923,L923),MAX(_xlpm.d)-MIN(_xlpm.d))</f>
        <v>1</v>
      </c>
      <c r="O923" s="1" t="str">
        <f>_xlfn.LET(_xlpm.sep,":",_xlpm.w,$G923,_xlfn.CONCAT("~",RIGHT(_xlpm.w,LEN(_xlpm.w)-FIND(_xlpm.sep,_xlpm.w)),"~"))</f>
        <v>~cf~</v>
      </c>
      <c r="P923" s="1" t="str">
        <f>_xlfn.LET(_xlpm.sep,":",_xlpm.w,$G923,_xlfn.CONCAT("[",LEFT(_xlpm.w,FIND(_xlpm.sep,_xlpm.w)-1),"]"))</f>
        <v>[əkf]</v>
      </c>
      <c r="Q923" s="14" cm="1">
        <f t="array" ref="Q923">SUM(_xlfn._xlws.FILTER($H$2:$H$2300,_xlfn.MAP($O$2:$O$2300,_xlfn.LAMBDA(_xlpm.x,_xlpm.x=$O923))))</f>
        <v>7.9668578712555765E-5</v>
      </c>
      <c r="R923" s="14">
        <f>$H923/Q923</f>
        <v>1</v>
      </c>
      <c r="S923" s="14" cm="1">
        <f t="array" ref="S923">SUM(_xlfn._xlws.FILTER($H$2:$H$2300,_xlfn.MAP($P$2:$P$2300,_xlfn.LAMBDA(_xlpm.x,_xlpm.x=$P923))))</f>
        <v>7.9668578712555765E-5</v>
      </c>
      <c r="T923" s="14">
        <f>$H923/S923</f>
        <v>1</v>
      </c>
      <c r="U923" s="14">
        <f>_xlfn.LET(_xlpm.freq,F923,_xlpm.size,M923+1,_xlpm.F,V923,LOG(1+_xlpm.freq)*LOG(1+_xlpm.size)*_xlpm.F)</f>
        <v>0.21041093737452468</v>
      </c>
      <c r="V923" s="14">
        <f>_xlfn.LET(_xlpm.a,T923,_xlpm.b,R923,2*_xlpm.a*_xlpm.b/(_xlpm.a+_xlpm.b))</f>
        <v>1</v>
      </c>
      <c r="W923" s="14">
        <f>_xlfn.LET(_xlpm.p,R923,_xlpm.q,T923,LOG(_xlpm.p/_xlpm.q))</f>
        <v>0</v>
      </c>
      <c r="X923" s="2"/>
      <c r="AC923" s="2"/>
      <c r="AH923" s="2"/>
      <c r="AI923" s="2"/>
    </row>
    <row r="924" spans="1:35">
      <c r="A924" s="1" t="str">
        <f>_xlfn.LET(_xlpm.sep," : ",CONCATENATE(O924,_xlpm.sep,P924))</f>
        <v>~eakf~ : [ɛkf]</v>
      </c>
      <c r="B924" s="1">
        <f>_xlfn.LET(_xlpm.d,$G924,_xlpm.k,_xlfn.CONCAT(LEFT(TRIM(B$1),1),"*"),COUNTIF(_xlpm.d,_xlpm.k))</f>
        <v>0</v>
      </c>
      <c r="C924" s="1">
        <f>_xlfn.LET(_xlpm.d,$G924,_xlpm.k,_xlfn.CONCAT(LEFT(TRIM(C$1),1),"*"),COUNTIF(_xlpm.d,_xlpm.k))</f>
        <v>0</v>
      </c>
      <c r="D924" s="1">
        <f>_xlfn.LET(_xlpm.d,$G924,_xlpm.k,_xlfn.CONCAT(LEFT(TRIM(D$1),1),"*"),COUNTIF(_xlpm.d,_xlpm.k))</f>
        <v>0</v>
      </c>
      <c r="E924" s="1">
        <f>LOG(F924+1,10)</f>
        <v>0.30102999566398114</v>
      </c>
      <c r="F924" s="7">
        <v>1</v>
      </c>
      <c r="G924" s="9" t="s">
        <v>992</v>
      </c>
      <c r="H924" s="4">
        <f>F924/freq.sum.r6e</f>
        <v>7.9668578712555765E-5</v>
      </c>
      <c r="I924" s="1" t="str">
        <f>_xlfn.LET(_xlpm.sep,":",_xlpm.w,$G924,LEFT(_xlpm.w,FIND(_xlpm.sep,_xlpm.w)-1))</f>
        <v>ɛkf</v>
      </c>
      <c r="J924" s="1" t="str">
        <f>_xlfn.LET(_xlpm.sep,":",_xlpm.w,$G924,RIGHT(_xlpm.w,LEN(_xlpm.w)-FIND(_xlpm.sep,_xlpm.w)))</f>
        <v>eakf</v>
      </c>
      <c r="K924" s="10">
        <f>_xlfn.LET(_xlpm.w,I924,LEN(_xlpm.w))</f>
        <v>3</v>
      </c>
      <c r="L924" s="10">
        <f>_xlfn.LET(_xlpm.w,J924,LEN(_xlpm.w))</f>
        <v>4</v>
      </c>
      <c r="M924" s="10">
        <f>_xlfn.LET(_xlpm.a,K924,_xlpm.b,L924,MAX(_xlpm.a,_xlpm.b))</f>
        <v>4</v>
      </c>
      <c r="N924" s="10">
        <f>_xlfn.LET(_xlpm.d,(K924,L924),MAX(_xlpm.d)-MIN(_xlpm.d))</f>
        <v>1</v>
      </c>
      <c r="O924" s="1" t="str">
        <f>_xlfn.LET(_xlpm.sep,":",_xlpm.w,$G924,_xlfn.CONCAT("~",RIGHT(_xlpm.w,LEN(_xlpm.w)-FIND(_xlpm.sep,_xlpm.w)),"~"))</f>
        <v>~eakf~</v>
      </c>
      <c r="P924" s="1" t="str">
        <f>_xlfn.LET(_xlpm.sep,":",_xlpm.w,$G924,_xlfn.CONCAT("[",LEFT(_xlpm.w,FIND(_xlpm.sep,_xlpm.w)-1),"]"))</f>
        <v>[ɛkf]</v>
      </c>
      <c r="Q924" s="14" cm="1">
        <f t="array" ref="Q924">SUM(_xlfn._xlws.FILTER($H$2:$H$2300,_xlfn.MAP($O$2:$O$2300,_xlfn.LAMBDA(_xlpm.x,_xlpm.x=$O924))))</f>
        <v>7.9668578712555765E-5</v>
      </c>
      <c r="R924" s="14">
        <f>$H924/Q924</f>
        <v>1</v>
      </c>
      <c r="S924" s="14" cm="1">
        <f t="array" ref="S924">SUM(_xlfn._xlws.FILTER($H$2:$H$2300,_xlfn.MAP($P$2:$P$2300,_xlfn.LAMBDA(_xlpm.x,_xlpm.x=$P924))))</f>
        <v>7.9668578712555765E-5</v>
      </c>
      <c r="T924" s="14">
        <f>$H924/S924</f>
        <v>1</v>
      </c>
      <c r="U924" s="14">
        <f>_xlfn.LET(_xlpm.freq,F924,_xlpm.size,M924+1,_xlpm.F,V924,LOG(1+_xlpm.freq)*LOG(1+_xlpm.size)*_xlpm.F)</f>
        <v>0.2342468675289098</v>
      </c>
      <c r="V924" s="14">
        <f>_xlfn.LET(_xlpm.a,T924,_xlpm.b,R924,2*_xlpm.a*_xlpm.b/(_xlpm.a+_xlpm.b))</f>
        <v>1</v>
      </c>
      <c r="W924" s="14">
        <f>_xlfn.LET(_xlpm.p,R924,_xlpm.q,T924,LOG(_xlpm.p/_xlpm.q))</f>
        <v>0</v>
      </c>
      <c r="X924" s="2"/>
      <c r="AC924" s="2"/>
      <c r="AH924" s="2"/>
      <c r="AI924" s="2"/>
    </row>
    <row r="925" spans="1:35">
      <c r="A925" s="1" t="str">
        <f>_xlfn.LET(_xlpm.sep," : ",CONCATENATE(O925,_xlpm.sep,P925))</f>
        <v>~ocol~ : [ɔkl]</v>
      </c>
      <c r="B925" s="1">
        <f>_xlfn.LET(_xlpm.d,$G925,_xlpm.k,_xlfn.CONCAT(LEFT(TRIM(B$1),1),"*"),COUNTIF(_xlpm.d,_xlpm.k))</f>
        <v>0</v>
      </c>
      <c r="C925" s="1">
        <f>_xlfn.LET(_xlpm.d,$G925,_xlpm.k,_xlfn.CONCAT(LEFT(TRIM(C$1),1),"*"),COUNTIF(_xlpm.d,_xlpm.k))</f>
        <v>0</v>
      </c>
      <c r="D925" s="1">
        <f>_xlfn.LET(_xlpm.d,$G925,_xlpm.k,_xlfn.CONCAT(LEFT(TRIM(D$1),1),"*"),COUNTIF(_xlpm.d,_xlpm.k))</f>
        <v>0</v>
      </c>
      <c r="E925" s="1">
        <f>LOG(F925+1,10)</f>
        <v>0.47712125471966244</v>
      </c>
      <c r="F925" s="7">
        <v>2</v>
      </c>
      <c r="G925" s="9" t="s">
        <v>997</v>
      </c>
      <c r="H925" s="4">
        <f>F925/freq.sum.r6e</f>
        <v>1.5933715742511153E-4</v>
      </c>
      <c r="I925" s="1" t="str">
        <f>_xlfn.LET(_xlpm.sep,":",_xlpm.w,$G925,LEFT(_xlpm.w,FIND(_xlpm.sep,_xlpm.w)-1))</f>
        <v>ɔkl</v>
      </c>
      <c r="J925" s="1" t="str">
        <f>_xlfn.LET(_xlpm.sep,":",_xlpm.w,$G925,RIGHT(_xlpm.w,LEN(_xlpm.w)-FIND(_xlpm.sep,_xlpm.w)))</f>
        <v>ocol</v>
      </c>
      <c r="K925" s="10">
        <f>_xlfn.LET(_xlpm.w,I925,LEN(_xlpm.w))</f>
        <v>3</v>
      </c>
      <c r="L925" s="10">
        <f>_xlfn.LET(_xlpm.w,J925,LEN(_xlpm.w))</f>
        <v>4</v>
      </c>
      <c r="M925" s="10">
        <f>_xlfn.LET(_xlpm.a,K925,_xlpm.b,L925,MAX(_xlpm.a,_xlpm.b))</f>
        <v>4</v>
      </c>
      <c r="N925" s="10">
        <f>_xlfn.LET(_xlpm.d,(K925,L925),MAX(_xlpm.d)-MIN(_xlpm.d))</f>
        <v>1</v>
      </c>
      <c r="O925" s="1" t="str">
        <f>_xlfn.LET(_xlpm.sep,":",_xlpm.w,$G925,_xlfn.CONCAT("~",RIGHT(_xlpm.w,LEN(_xlpm.w)-FIND(_xlpm.sep,_xlpm.w)),"~"))</f>
        <v>~ocol~</v>
      </c>
      <c r="P925" s="1" t="str">
        <f>_xlfn.LET(_xlpm.sep,":",_xlpm.w,$G925,_xlfn.CONCAT("[",LEFT(_xlpm.w,FIND(_xlpm.sep,_xlpm.w)-1),"]"))</f>
        <v>[ɔkl]</v>
      </c>
      <c r="Q925" s="14" cm="1">
        <f t="array" ref="Q925">SUM(_xlfn._xlws.FILTER($H$2:$H$2302,_xlfn.MAP($O$2:$O$2302,_xlfn.LAMBDA(_xlpm.x,_xlpm.x=$O925))))</f>
        <v>1.5933715742511153E-4</v>
      </c>
      <c r="R925" s="14">
        <f>$H925/Q925</f>
        <v>1</v>
      </c>
      <c r="S925" s="14" cm="1">
        <f t="array" ref="S925">SUM(_xlfn._xlws.FILTER($H$2:$H$2302,_xlfn.MAP($P$2:$P$2302,_xlfn.LAMBDA(_xlpm.x,_xlpm.x=$P925))))</f>
        <v>1.5933715742511153E-4</v>
      </c>
      <c r="T925" s="14">
        <f>$H925/S925</f>
        <v>1</v>
      </c>
      <c r="U925" s="14">
        <f>_xlfn.LET(_xlpm.freq,F925,_xlpm.size,M925+1,_xlpm.F,V925,LOG(1+_xlpm.freq)*LOG(1+_xlpm.size)*_xlpm.F)</f>
        <v>0.37127250094471825</v>
      </c>
      <c r="V925" s="14">
        <f>_xlfn.LET(_xlpm.a,T925,_xlpm.b,R925,2*_xlpm.a*_xlpm.b/(_xlpm.a+_xlpm.b))</f>
        <v>1</v>
      </c>
      <c r="W925" s="14">
        <f>_xlfn.LET(_xlpm.p,R925,_xlpm.q,T925,LOG(_xlpm.p/_xlpm.q))</f>
        <v>0</v>
      </c>
      <c r="X925" s="2"/>
      <c r="AC925" s="2"/>
      <c r="AH925" s="2"/>
      <c r="AI925" s="2"/>
    </row>
    <row r="926" spans="1:35">
      <c r="A926" s="1" t="str">
        <f>_xlfn.LET(_xlpm.sep," : ",CONCATENATE(O926,_xlpm.sep,P926))</f>
        <v>~acn~ : [əkn]</v>
      </c>
      <c r="B926" s="1">
        <f>_xlfn.LET(_xlpm.d,$G926,_xlpm.k,_xlfn.CONCAT(LEFT(TRIM(B$1),1),"*"),COUNTIF(_xlpm.d,_xlpm.k))</f>
        <v>0</v>
      </c>
      <c r="C926" s="1">
        <f>_xlfn.LET(_xlpm.d,$G926,_xlpm.k,_xlfn.CONCAT(LEFT(TRIM(C$1),1),"*"),COUNTIF(_xlpm.d,_xlpm.k))</f>
        <v>0</v>
      </c>
      <c r="D926" s="1">
        <f>_xlfn.LET(_xlpm.d,$G926,_xlpm.k,_xlfn.CONCAT(LEFT(TRIM(D$1),1),"*"),COUNTIF(_xlpm.d,_xlpm.k))</f>
        <v>0</v>
      </c>
      <c r="E926" s="1">
        <f>LOG(F926+1,10)</f>
        <v>0.30102999566398114</v>
      </c>
      <c r="F926" s="7">
        <v>1</v>
      </c>
      <c r="G926" s="9" t="s">
        <v>998</v>
      </c>
      <c r="H926" s="4">
        <f>F926/freq.sum.r6e</f>
        <v>7.9668578712555765E-5</v>
      </c>
      <c r="I926" s="1" t="str">
        <f>_xlfn.LET(_xlpm.sep,":",_xlpm.w,$G926,LEFT(_xlpm.w,FIND(_xlpm.sep,_xlpm.w)-1))</f>
        <v>əkn</v>
      </c>
      <c r="J926" s="1" t="str">
        <f>_xlfn.LET(_xlpm.sep,":",_xlpm.w,$G926,RIGHT(_xlpm.w,LEN(_xlpm.w)-FIND(_xlpm.sep,_xlpm.w)))</f>
        <v>acn</v>
      </c>
      <c r="K926" s="10">
        <f>_xlfn.LET(_xlpm.w,I926,LEN(_xlpm.w))</f>
        <v>3</v>
      </c>
      <c r="L926" s="10">
        <f>_xlfn.LET(_xlpm.w,J926,LEN(_xlpm.w))</f>
        <v>3</v>
      </c>
      <c r="M926" s="10">
        <f>_xlfn.LET(_xlpm.a,K926,_xlpm.b,L926,MAX(_xlpm.a,_xlpm.b))</f>
        <v>3</v>
      </c>
      <c r="N926" s="10">
        <f>_xlfn.LET(_xlpm.d,(K926,L926),MAX(_xlpm.d)-MIN(_xlpm.d))</f>
        <v>0</v>
      </c>
      <c r="O926" s="1" t="str">
        <f>_xlfn.LET(_xlpm.sep,":",_xlpm.w,$G926,_xlfn.CONCAT("~",RIGHT(_xlpm.w,LEN(_xlpm.w)-FIND(_xlpm.sep,_xlpm.w)),"~"))</f>
        <v>~acn~</v>
      </c>
      <c r="P926" s="1" t="str">
        <f>_xlfn.LET(_xlpm.sep,":",_xlpm.w,$G926,_xlfn.CONCAT("[",LEFT(_xlpm.w,FIND(_xlpm.sep,_xlpm.w)-1),"]"))</f>
        <v>[əkn]</v>
      </c>
      <c r="Q926" s="14" cm="1">
        <f t="array" ref="Q926">SUM(_xlfn._xlws.FILTER($H$2:$H$2300,_xlfn.MAP($O$2:$O$2300,_xlfn.LAMBDA(_xlpm.x,_xlpm.x=$O926))))</f>
        <v>7.9668578712555765E-5</v>
      </c>
      <c r="R926" s="14">
        <f>$H926/Q926</f>
        <v>1</v>
      </c>
      <c r="S926" s="14" cm="1">
        <f t="array" ref="S926">SUM(_xlfn._xlws.FILTER($H$2:$H$2300,_xlfn.MAP($P$2:$P$2300,_xlfn.LAMBDA(_xlpm.x,_xlpm.x=$P926))))</f>
        <v>7.9668578712555765E-5</v>
      </c>
      <c r="T926" s="14">
        <f>$H926/S926</f>
        <v>1</v>
      </c>
      <c r="U926" s="14">
        <f>_xlfn.LET(_xlpm.freq,F926,_xlpm.size,M926+1,_xlpm.F,V926,LOG(1+_xlpm.freq)*LOG(1+_xlpm.size)*_xlpm.F)</f>
        <v>0.21041093737452468</v>
      </c>
      <c r="V926" s="14">
        <f>_xlfn.LET(_xlpm.a,T926,_xlpm.b,R926,2*_xlpm.a*_xlpm.b/(_xlpm.a+_xlpm.b))</f>
        <v>1</v>
      </c>
      <c r="W926" s="14">
        <f>_xlfn.LET(_xlpm.p,R926,_xlpm.q,T926,LOG(_xlpm.p/_xlpm.q))</f>
        <v>0</v>
      </c>
      <c r="X926" s="2"/>
      <c r="AC926" s="2"/>
      <c r="AH926" s="2"/>
      <c r="AI926" s="2"/>
    </row>
    <row r="927" spans="1:35">
      <c r="A927" s="1" t="str">
        <f>_xlfn.LET(_xlpm.sep," : ",CONCATENATE(O927,_xlpm.sep,P927))</f>
        <v>~echn~ : [ɛkn]</v>
      </c>
      <c r="B927" s="1">
        <f>_xlfn.LET(_xlpm.d,$G927,_xlpm.k,_xlfn.CONCAT(LEFT(TRIM(B$1),1),"*"),COUNTIF(_xlpm.d,_xlpm.k))</f>
        <v>0</v>
      </c>
      <c r="C927" s="1">
        <f>_xlfn.LET(_xlpm.d,$G927,_xlpm.k,_xlfn.CONCAT(LEFT(TRIM(C$1),1),"*"),COUNTIF(_xlpm.d,_xlpm.k))</f>
        <v>0</v>
      </c>
      <c r="D927" s="1">
        <f>_xlfn.LET(_xlpm.d,$G927,_xlpm.k,_xlfn.CONCAT(LEFT(TRIM(D$1),1),"*"),COUNTIF(_xlpm.d,_xlpm.k))</f>
        <v>0</v>
      </c>
      <c r="E927" s="1">
        <f>LOG(F927+1,10)</f>
        <v>0.47712125471966244</v>
      </c>
      <c r="F927" s="7">
        <v>2</v>
      </c>
      <c r="G927" s="9" t="s">
        <v>999</v>
      </c>
      <c r="H927" s="4">
        <f>F927/freq.sum.r6e</f>
        <v>1.5933715742511153E-4</v>
      </c>
      <c r="I927" s="1" t="str">
        <f>_xlfn.LET(_xlpm.sep,":",_xlpm.w,$G927,LEFT(_xlpm.w,FIND(_xlpm.sep,_xlpm.w)-1))</f>
        <v>ɛkn</v>
      </c>
      <c r="J927" s="1" t="str">
        <f>_xlfn.LET(_xlpm.sep,":",_xlpm.w,$G927,RIGHT(_xlpm.w,LEN(_xlpm.w)-FIND(_xlpm.sep,_xlpm.w)))</f>
        <v>echn</v>
      </c>
      <c r="K927" s="10">
        <f>_xlfn.LET(_xlpm.w,I927,LEN(_xlpm.w))</f>
        <v>3</v>
      </c>
      <c r="L927" s="10">
        <f>_xlfn.LET(_xlpm.w,J927,LEN(_xlpm.w))</f>
        <v>4</v>
      </c>
      <c r="M927" s="10">
        <f>_xlfn.LET(_xlpm.a,K927,_xlpm.b,L927,MAX(_xlpm.a,_xlpm.b))</f>
        <v>4</v>
      </c>
      <c r="N927" s="10">
        <f>_xlfn.LET(_xlpm.d,(K927,L927),MAX(_xlpm.d)-MIN(_xlpm.d))</f>
        <v>1</v>
      </c>
      <c r="O927" s="1" t="str">
        <f>_xlfn.LET(_xlpm.sep,":",_xlpm.w,$G927,_xlfn.CONCAT("~",RIGHT(_xlpm.w,LEN(_xlpm.w)-FIND(_xlpm.sep,_xlpm.w)),"~"))</f>
        <v>~echn~</v>
      </c>
      <c r="P927" s="1" t="str">
        <f>_xlfn.LET(_xlpm.sep,":",_xlpm.w,$G927,_xlfn.CONCAT("[",LEFT(_xlpm.w,FIND(_xlpm.sep,_xlpm.w)-1),"]"))</f>
        <v>[ɛkn]</v>
      </c>
      <c r="Q927" s="14" cm="1">
        <f t="array" ref="Q927">SUM(_xlfn._xlws.FILTER($H$2:$H$2302,_xlfn.MAP($O$2:$O$2302,_xlfn.LAMBDA(_xlpm.x,_xlpm.x=$O927))))</f>
        <v>1.5933715742511153E-4</v>
      </c>
      <c r="R927" s="14">
        <f>$H927/Q927</f>
        <v>1</v>
      </c>
      <c r="S927" s="14" cm="1">
        <f t="array" ref="S927">SUM(_xlfn._xlws.FILTER($H$2:$H$2302,_xlfn.MAP($P$2:$P$2302,_xlfn.LAMBDA(_xlpm.x,_xlpm.x=$P927))))</f>
        <v>1.5933715742511153E-4</v>
      </c>
      <c r="T927" s="14">
        <f>$H927/S927</f>
        <v>1</v>
      </c>
      <c r="U927" s="14">
        <f>_xlfn.LET(_xlpm.freq,F927,_xlpm.size,M927+1,_xlpm.F,V927,LOG(1+_xlpm.freq)*LOG(1+_xlpm.size)*_xlpm.F)</f>
        <v>0.37127250094471825</v>
      </c>
      <c r="V927" s="14">
        <f>_xlfn.LET(_xlpm.a,T927,_xlpm.b,R927,2*_xlpm.a*_xlpm.b/(_xlpm.a+_xlpm.b))</f>
        <v>1</v>
      </c>
      <c r="W927" s="14">
        <f>_xlfn.LET(_xlpm.p,R927,_xlpm.q,T927,LOG(_xlpm.p/_xlpm.q))</f>
        <v>0</v>
      </c>
      <c r="X927" s="2"/>
      <c r="AC927" s="2"/>
      <c r="AH927" s="2"/>
      <c r="AI927" s="2"/>
    </row>
    <row r="928" spans="1:35">
      <c r="A928" s="1" t="str">
        <f>_xlfn.LET(_xlpm.sep," : ",CONCATENATE(O928,_xlpm.sep,P928))</f>
        <v>~icken~ : [ɪkn]</v>
      </c>
      <c r="B928" s="1">
        <f>_xlfn.LET(_xlpm.d,$G928,_xlpm.k,_xlfn.CONCAT(LEFT(TRIM(B$1),1),"*"),COUNTIF(_xlpm.d,_xlpm.k))</f>
        <v>0</v>
      </c>
      <c r="C928" s="1">
        <f>_xlfn.LET(_xlpm.d,$G928,_xlpm.k,_xlfn.CONCAT(LEFT(TRIM(C$1),1),"*"),COUNTIF(_xlpm.d,_xlpm.k))</f>
        <v>0</v>
      </c>
      <c r="D928" s="1">
        <f>_xlfn.LET(_xlpm.d,$G928,_xlpm.k,_xlfn.CONCAT(LEFT(TRIM(D$1),1),"*"),COUNTIF(_xlpm.d,_xlpm.k))</f>
        <v>0</v>
      </c>
      <c r="E928" s="1">
        <f>LOG(F928+1,10)</f>
        <v>0.30102999566398114</v>
      </c>
      <c r="F928" s="7">
        <v>1</v>
      </c>
      <c r="G928" s="9" t="s">
        <v>1000</v>
      </c>
      <c r="H928" s="4">
        <f>F928/freq.sum.r6e</f>
        <v>7.9668578712555765E-5</v>
      </c>
      <c r="I928" s="1" t="str">
        <f>_xlfn.LET(_xlpm.sep,":",_xlpm.w,$G928,LEFT(_xlpm.w,FIND(_xlpm.sep,_xlpm.w)-1))</f>
        <v>ɪkn</v>
      </c>
      <c r="J928" s="1" t="str">
        <f>_xlfn.LET(_xlpm.sep,":",_xlpm.w,$G928,RIGHT(_xlpm.w,LEN(_xlpm.w)-FIND(_xlpm.sep,_xlpm.w)))</f>
        <v>icken</v>
      </c>
      <c r="K928" s="10">
        <f>_xlfn.LET(_xlpm.w,I928,LEN(_xlpm.w))</f>
        <v>3</v>
      </c>
      <c r="L928" s="10">
        <f>_xlfn.LET(_xlpm.w,J928,LEN(_xlpm.w))</f>
        <v>5</v>
      </c>
      <c r="M928" s="10">
        <f>_xlfn.LET(_xlpm.a,K928,_xlpm.b,L928,MAX(_xlpm.a,_xlpm.b))</f>
        <v>5</v>
      </c>
      <c r="N928" s="10">
        <f>_xlfn.LET(_xlpm.d,(K928,L928),MAX(_xlpm.d)-MIN(_xlpm.d))</f>
        <v>2</v>
      </c>
      <c r="O928" s="1" t="str">
        <f>_xlfn.LET(_xlpm.sep,":",_xlpm.w,$G928,_xlfn.CONCAT("~",RIGHT(_xlpm.w,LEN(_xlpm.w)-FIND(_xlpm.sep,_xlpm.w)),"~"))</f>
        <v>~icken~</v>
      </c>
      <c r="P928" s="1" t="str">
        <f>_xlfn.LET(_xlpm.sep,":",_xlpm.w,$G928,_xlfn.CONCAT("[",LEFT(_xlpm.w,FIND(_xlpm.sep,_xlpm.w)-1),"]"))</f>
        <v>[ɪkn]</v>
      </c>
      <c r="Q928" s="14" cm="1">
        <f t="array" ref="Q928">SUM(_xlfn._xlws.FILTER($H$2:$H$2302,_xlfn.MAP($O$2:$O$2302,_xlfn.LAMBDA(_xlpm.x,_xlpm.x=$O928))))</f>
        <v>7.9668578712555765E-5</v>
      </c>
      <c r="R928" s="14">
        <f>$H928/Q928</f>
        <v>1</v>
      </c>
      <c r="S928" s="14" cm="1">
        <f t="array" ref="S928">SUM(_xlfn._xlws.FILTER($H$2:$H$2302,_xlfn.MAP($P$2:$P$2302,_xlfn.LAMBDA(_xlpm.x,_xlpm.x=$P928))))</f>
        <v>7.9668578712555765E-5</v>
      </c>
      <c r="T928" s="14">
        <f>$H928/S928</f>
        <v>1</v>
      </c>
      <c r="U928" s="14">
        <f>_xlfn.LET(_xlpm.freq,F928,_xlpm.size,M928+1,_xlpm.F,V928,LOG(1+_xlpm.freq)*LOG(1+_xlpm.size)*_xlpm.F)</f>
        <v>0.25439985932113074</v>
      </c>
      <c r="V928" s="14">
        <f>_xlfn.LET(_xlpm.a,T928,_xlpm.b,R928,2*_xlpm.a*_xlpm.b/(_xlpm.a+_xlpm.b))</f>
        <v>1</v>
      </c>
      <c r="W928" s="14">
        <f>_xlfn.LET(_xlpm.p,R928,_xlpm.q,T928,LOG(_xlpm.p/_xlpm.q))</f>
        <v>0</v>
      </c>
      <c r="X928" s="2"/>
      <c r="AC928" s="2"/>
      <c r="AH928" s="2"/>
      <c r="AI928" s="2"/>
    </row>
    <row r="929" spans="1:35">
      <c r="A929" s="1" t="str">
        <f>_xlfn.LET(_xlpm.sep," : ",CONCATENATE(O929,_xlpm.sep,P929))</f>
        <v>~ooks~ : [ʊks]</v>
      </c>
      <c r="B929" s="1">
        <f>_xlfn.LET(_xlpm.d,$G929,_xlpm.k,_xlfn.CONCAT(LEFT(TRIM(B$1),1),"*"),COUNTIF(_xlpm.d,_xlpm.k))</f>
        <v>0</v>
      </c>
      <c r="C929" s="1">
        <f>_xlfn.LET(_xlpm.d,$G929,_xlpm.k,_xlfn.CONCAT(LEFT(TRIM(C$1),1),"*"),COUNTIF(_xlpm.d,_xlpm.k))</f>
        <v>0</v>
      </c>
      <c r="D929" s="1">
        <f>_xlfn.LET(_xlpm.d,$G929,_xlpm.k,_xlfn.CONCAT(LEFT(TRIM(D$1),1),"*"),COUNTIF(_xlpm.d,_xlpm.k))</f>
        <v>0</v>
      </c>
      <c r="E929" s="1">
        <f>LOG(F929+1,10)</f>
        <v>0.47712125471966244</v>
      </c>
      <c r="F929" s="7">
        <v>2</v>
      </c>
      <c r="G929" s="9" t="s">
        <v>1011</v>
      </c>
      <c r="H929" s="4">
        <f>F929/freq.sum.r6e</f>
        <v>1.5933715742511153E-4</v>
      </c>
      <c r="I929" s="1" t="str">
        <f>_xlfn.LET(_xlpm.sep,":",_xlpm.w,$G929,LEFT(_xlpm.w,FIND(_xlpm.sep,_xlpm.w)-1))</f>
        <v>ʊks</v>
      </c>
      <c r="J929" s="1" t="str">
        <f>_xlfn.LET(_xlpm.sep,":",_xlpm.w,$G929,RIGHT(_xlpm.w,LEN(_xlpm.w)-FIND(_xlpm.sep,_xlpm.w)))</f>
        <v>ooks</v>
      </c>
      <c r="K929" s="10">
        <f>_xlfn.LET(_xlpm.w,I929,LEN(_xlpm.w))</f>
        <v>3</v>
      </c>
      <c r="L929" s="10">
        <f>_xlfn.LET(_xlpm.w,J929,LEN(_xlpm.w))</f>
        <v>4</v>
      </c>
      <c r="M929" s="10">
        <f>_xlfn.LET(_xlpm.a,K929,_xlpm.b,L929,MAX(_xlpm.a,_xlpm.b))</f>
        <v>4</v>
      </c>
      <c r="N929" s="10">
        <f>_xlfn.LET(_xlpm.d,(K929,L929),MAX(_xlpm.d)-MIN(_xlpm.d))</f>
        <v>1</v>
      </c>
      <c r="O929" s="1" t="str">
        <f>_xlfn.LET(_xlpm.sep,":",_xlpm.w,$G929,_xlfn.CONCAT("~",RIGHT(_xlpm.w,LEN(_xlpm.w)-FIND(_xlpm.sep,_xlpm.w)),"~"))</f>
        <v>~ooks~</v>
      </c>
      <c r="P929" s="1" t="str">
        <f>_xlfn.LET(_xlpm.sep,":",_xlpm.w,$G929,_xlfn.CONCAT("[",LEFT(_xlpm.w,FIND(_xlpm.sep,_xlpm.w)-1),"]"))</f>
        <v>[ʊks]</v>
      </c>
      <c r="Q929" s="14" cm="1">
        <f t="array" ref="Q929">SUM(_xlfn._xlws.FILTER($H$2:$H$2302,_xlfn.MAP($O$2:$O$2302,_xlfn.LAMBDA(_xlpm.x,_xlpm.x=$O929))))</f>
        <v>1.5933715742511153E-4</v>
      </c>
      <c r="R929" s="14">
        <f>$H929/Q929</f>
        <v>1</v>
      </c>
      <c r="S929" s="14" cm="1">
        <f t="array" ref="S929">SUM(_xlfn._xlws.FILTER($H$2:$H$2302,_xlfn.MAP($P$2:$P$2302,_xlfn.LAMBDA(_xlpm.x,_xlpm.x=$P929))))</f>
        <v>1.5933715742511153E-4</v>
      </c>
      <c r="T929" s="14">
        <f>$H929/S929</f>
        <v>1</v>
      </c>
      <c r="U929" s="14">
        <f>_xlfn.LET(_xlpm.freq,F929,_xlpm.size,M929+1,_xlpm.F,V929,LOG(1+_xlpm.freq)*LOG(1+_xlpm.size)*_xlpm.F)</f>
        <v>0.37127250094471825</v>
      </c>
      <c r="V929" s="14">
        <f>_xlfn.LET(_xlpm.a,T929,_xlpm.b,R929,2*_xlpm.a*_xlpm.b/(_xlpm.a+_xlpm.b))</f>
        <v>1</v>
      </c>
      <c r="W929" s="14">
        <f>_xlfn.LET(_xlpm.p,R929,_xlpm.q,T929,LOG(_xlpm.p/_xlpm.q))</f>
        <v>0</v>
      </c>
      <c r="X929" s="2"/>
      <c r="AC929" s="2"/>
      <c r="AH929" s="2"/>
      <c r="AI929" s="2"/>
    </row>
    <row r="930" spans="1:35">
      <c r="A930" s="1" t="str">
        <f>_xlfn.LET(_xlpm.sep," : ",CONCATENATE(O930,_xlpm.sep,P930))</f>
        <v>~excl~ : [ɪkskl]</v>
      </c>
      <c r="B930" s="1">
        <f>_xlfn.LET(_xlpm.d,$G930,_xlpm.k,_xlfn.CONCAT(LEFT(TRIM(B$1),1),"*"),COUNTIF(_xlpm.d,_xlpm.k))</f>
        <v>0</v>
      </c>
      <c r="C930" s="1">
        <f>_xlfn.LET(_xlpm.d,$G930,_xlpm.k,_xlfn.CONCAT(LEFT(TRIM(C$1),1),"*"),COUNTIF(_xlpm.d,_xlpm.k))</f>
        <v>0</v>
      </c>
      <c r="D930" s="1">
        <f>_xlfn.LET(_xlpm.d,$G930,_xlpm.k,_xlfn.CONCAT(LEFT(TRIM(D$1),1),"*"),COUNTIF(_xlpm.d,_xlpm.k))</f>
        <v>0</v>
      </c>
      <c r="E930" s="1">
        <f>LOG(F930+1,10)</f>
        <v>0.30102999566398114</v>
      </c>
      <c r="F930" s="7">
        <v>1</v>
      </c>
      <c r="G930" s="9" t="s">
        <v>1014</v>
      </c>
      <c r="H930" s="4">
        <f>F930/freq.sum.r6e</f>
        <v>7.9668578712555765E-5</v>
      </c>
      <c r="I930" s="1" t="str">
        <f>_xlfn.LET(_xlpm.sep,":",_xlpm.w,$G930,LEFT(_xlpm.w,FIND(_xlpm.sep,_xlpm.w)-1))</f>
        <v>ɪkskl</v>
      </c>
      <c r="J930" s="1" t="str">
        <f>_xlfn.LET(_xlpm.sep,":",_xlpm.w,$G930,RIGHT(_xlpm.w,LEN(_xlpm.w)-FIND(_xlpm.sep,_xlpm.w)))</f>
        <v>excl</v>
      </c>
      <c r="K930" s="10">
        <f>_xlfn.LET(_xlpm.w,I930,LEN(_xlpm.w))</f>
        <v>5</v>
      </c>
      <c r="L930" s="10">
        <f>_xlfn.LET(_xlpm.w,J930,LEN(_xlpm.w))</f>
        <v>4</v>
      </c>
      <c r="M930" s="10">
        <f>_xlfn.LET(_xlpm.a,K930,_xlpm.b,L930,MAX(_xlpm.a,_xlpm.b))</f>
        <v>5</v>
      </c>
      <c r="N930" s="10">
        <f>_xlfn.LET(_xlpm.d,(K930,L930),MAX(_xlpm.d)-MIN(_xlpm.d))</f>
        <v>1</v>
      </c>
      <c r="O930" s="1" t="str">
        <f>_xlfn.LET(_xlpm.sep,":",_xlpm.w,$G930,_xlfn.CONCAT("~",RIGHT(_xlpm.w,LEN(_xlpm.w)-FIND(_xlpm.sep,_xlpm.w)),"~"))</f>
        <v>~excl~</v>
      </c>
      <c r="P930" s="1" t="str">
        <f>_xlfn.LET(_xlpm.sep,":",_xlpm.w,$G930,_xlfn.CONCAT("[",LEFT(_xlpm.w,FIND(_xlpm.sep,_xlpm.w)-1),"]"))</f>
        <v>[ɪkskl]</v>
      </c>
      <c r="Q930" s="14" cm="1">
        <f t="array" ref="Q930">SUM(_xlfn._xlws.FILTER($H$2:$H$2302,_xlfn.MAP($O$2:$O$2302,_xlfn.LAMBDA(_xlpm.x,_xlpm.x=$O930))))</f>
        <v>7.9668578712555765E-5</v>
      </c>
      <c r="R930" s="14">
        <f>$H930/Q930</f>
        <v>1</v>
      </c>
      <c r="S930" s="14" cm="1">
        <f t="array" ref="S930">SUM(_xlfn._xlws.FILTER($H$2:$H$2302,_xlfn.MAP($P$2:$P$2302,_xlfn.LAMBDA(_xlpm.x,_xlpm.x=$P930))))</f>
        <v>7.9668578712555765E-5</v>
      </c>
      <c r="T930" s="14">
        <f>$H930/S930</f>
        <v>1</v>
      </c>
      <c r="U930" s="14">
        <f>_xlfn.LET(_xlpm.freq,F930,_xlpm.size,M930+1,_xlpm.F,V930,LOG(1+_xlpm.freq)*LOG(1+_xlpm.size)*_xlpm.F)</f>
        <v>0.25439985932113074</v>
      </c>
      <c r="V930" s="14">
        <f>_xlfn.LET(_xlpm.a,T930,_xlpm.b,R930,2*_xlpm.a*_xlpm.b/(_xlpm.a+_xlpm.b))</f>
        <v>1</v>
      </c>
      <c r="W930" s="14">
        <f>_xlfn.LET(_xlpm.p,R930,_xlpm.q,T930,LOG(_xlpm.p/_xlpm.q))</f>
        <v>0</v>
      </c>
      <c r="X930" s="2"/>
      <c r="AC930" s="2"/>
      <c r="AH930" s="2"/>
      <c r="AI930" s="2"/>
    </row>
    <row r="931" spans="1:35">
      <c r="A931" s="1" t="str">
        <f>_xlfn.LET(_xlpm.sep," : ",CONCATENATE(O931,_xlpm.sep,P931))</f>
        <v>~exp~ : [ɪksp]</v>
      </c>
      <c r="B931" s="1">
        <f>_xlfn.LET(_xlpm.d,$G931,_xlpm.k,_xlfn.CONCAT(LEFT(TRIM(B$1),1),"*"),COUNTIF(_xlpm.d,_xlpm.k))</f>
        <v>0</v>
      </c>
      <c r="C931" s="1">
        <f>_xlfn.LET(_xlpm.d,$G931,_xlpm.k,_xlfn.CONCAT(LEFT(TRIM(C$1),1),"*"),COUNTIF(_xlpm.d,_xlpm.k))</f>
        <v>0</v>
      </c>
      <c r="D931" s="1">
        <f>_xlfn.LET(_xlpm.d,$G931,_xlpm.k,_xlfn.CONCAT(LEFT(TRIM(D$1),1),"*"),COUNTIF(_xlpm.d,_xlpm.k))</f>
        <v>0</v>
      </c>
      <c r="E931" s="1">
        <f>LOG(F931+1,10)</f>
        <v>0.90308998699194343</v>
      </c>
      <c r="F931" s="7">
        <v>7</v>
      </c>
      <c r="G931" s="9" t="s">
        <v>1015</v>
      </c>
      <c r="H931" s="4">
        <f>F931/freq.sum.r6e</f>
        <v>5.5768005098789041E-4</v>
      </c>
      <c r="I931" s="4" t="str">
        <f>_xlfn.LET(_xlpm.sep,":",_xlpm.w,$G931,LEFT(_xlpm.w,FIND(_xlpm.sep,_xlpm.w)-1))</f>
        <v>ɪksp</v>
      </c>
      <c r="J931" s="4" t="str">
        <f>_xlfn.LET(_xlpm.sep,":",_xlpm.w,$G931,RIGHT(_xlpm.w,LEN(_xlpm.w)-FIND(_xlpm.sep,_xlpm.w)))</f>
        <v>exp</v>
      </c>
      <c r="K931" s="10">
        <f>_xlfn.LET(_xlpm.w,I931,LEN(_xlpm.w))</f>
        <v>4</v>
      </c>
      <c r="L931" s="10">
        <f>_xlfn.LET(_xlpm.w,J931,LEN(_xlpm.w))</f>
        <v>3</v>
      </c>
      <c r="M931" s="10">
        <f>_xlfn.LET(_xlpm.a,K931,_xlpm.b,L931,MAX(_xlpm.a,_xlpm.b))</f>
        <v>4</v>
      </c>
      <c r="N931" s="10">
        <f>_xlfn.LET(_xlpm.d,(K931,L931),MAX(_xlpm.d)-MIN(_xlpm.d))</f>
        <v>1</v>
      </c>
      <c r="O931" s="1" t="str">
        <f>_xlfn.LET(_xlpm.sep,":",_xlpm.w,$G931,_xlfn.CONCAT("~",RIGHT(_xlpm.w,LEN(_xlpm.w)-FIND(_xlpm.sep,_xlpm.w)),"~"))</f>
        <v>~exp~</v>
      </c>
      <c r="P931" s="1" t="str">
        <f>_xlfn.LET(_xlpm.sep,":",_xlpm.w,$G931,_xlfn.CONCAT("[",LEFT(_xlpm.w,FIND(_xlpm.sep,_xlpm.w)-1),"]"))</f>
        <v>[ɪksp]</v>
      </c>
      <c r="Q931" s="14" cm="1">
        <f t="array" ref="Q931">SUM(_xlfn._xlws.FILTER($H$2:$H$2300,_xlfn.MAP($O$2:$O$2300,_xlfn.LAMBDA(_xlpm.x,_xlpm.x=$O931))))</f>
        <v>5.5768005098789041E-4</v>
      </c>
      <c r="R931" s="14">
        <f>$H931/Q931</f>
        <v>1</v>
      </c>
      <c r="S931" s="14" cm="1">
        <f t="array" ref="S931">SUM(_xlfn._xlws.FILTER($H$2:$H$2300,_xlfn.MAP($P$2:$P$2300,_xlfn.LAMBDA(_xlpm.x,_xlpm.x=$P931))))</f>
        <v>5.5768005098789041E-4</v>
      </c>
      <c r="T931" s="14">
        <f>$H931/S931</f>
        <v>1</v>
      </c>
      <c r="U931" s="14">
        <f>_xlfn.LET(_xlpm.freq,F931,_xlpm.size,M931+1,_xlpm.F,V931,LOG(1+_xlpm.freq)*LOG(1+_xlpm.size)*_xlpm.F)</f>
        <v>0.70274060258672932</v>
      </c>
      <c r="V931" s="14">
        <f>_xlfn.LET(_xlpm.a,T931,_xlpm.b,R931,2*_xlpm.a*_xlpm.b/(_xlpm.a+_xlpm.b))</f>
        <v>1</v>
      </c>
      <c r="W931" s="14">
        <f>_xlfn.LET(_xlpm.p,R931,_xlpm.q,T931,LOG(_xlpm.p/_xlpm.q))</f>
        <v>0</v>
      </c>
      <c r="X931" s="2"/>
      <c r="AC931" s="2"/>
      <c r="AH931" s="2"/>
      <c r="AI931" s="2"/>
    </row>
    <row r="932" spans="1:35">
      <c r="A932" s="1" t="str">
        <f>_xlfn.LET(_xlpm.sep," : ",CONCATENATE(O932,_xlpm.sep,P932))</f>
        <v>~expr~ : [ɪkspɹ]</v>
      </c>
      <c r="B932" s="1">
        <f>_xlfn.LET(_xlpm.d,$G932,_xlpm.k,_xlfn.CONCAT(LEFT(TRIM(B$1),1),"*"),COUNTIF(_xlpm.d,_xlpm.k))</f>
        <v>0</v>
      </c>
      <c r="C932" s="1">
        <f>_xlfn.LET(_xlpm.d,$G932,_xlpm.k,_xlfn.CONCAT(LEFT(TRIM(C$1),1),"*"),COUNTIF(_xlpm.d,_xlpm.k))</f>
        <v>0</v>
      </c>
      <c r="D932" s="1">
        <f>_xlfn.LET(_xlpm.d,$G932,_xlpm.k,_xlfn.CONCAT(LEFT(TRIM(D$1),1),"*"),COUNTIF(_xlpm.d,_xlpm.k))</f>
        <v>0</v>
      </c>
      <c r="E932" s="1">
        <f>LOG(F932+1,10)</f>
        <v>0.47712125471966244</v>
      </c>
      <c r="F932" s="7">
        <v>2</v>
      </c>
      <c r="G932" s="9" t="s">
        <v>1018</v>
      </c>
      <c r="H932" s="4">
        <f>F932/freq.sum.r6e</f>
        <v>1.5933715742511153E-4</v>
      </c>
      <c r="I932" s="1" t="str">
        <f>_xlfn.LET(_xlpm.sep,":",_xlpm.w,$G932,LEFT(_xlpm.w,FIND(_xlpm.sep,_xlpm.w)-1))</f>
        <v>ɪkspɹ</v>
      </c>
      <c r="J932" s="1" t="str">
        <f>_xlfn.LET(_xlpm.sep,":",_xlpm.w,$G932,RIGHT(_xlpm.w,LEN(_xlpm.w)-FIND(_xlpm.sep,_xlpm.w)))</f>
        <v>expr</v>
      </c>
      <c r="K932" s="10">
        <f>_xlfn.LET(_xlpm.w,I932,LEN(_xlpm.w))</f>
        <v>5</v>
      </c>
      <c r="L932" s="10">
        <f>_xlfn.LET(_xlpm.w,J932,LEN(_xlpm.w))</f>
        <v>4</v>
      </c>
      <c r="M932" s="10">
        <f>_xlfn.LET(_xlpm.a,K932,_xlpm.b,L932,MAX(_xlpm.a,_xlpm.b))</f>
        <v>5</v>
      </c>
      <c r="N932" s="10">
        <f>_xlfn.LET(_xlpm.d,(K932,L932),MAX(_xlpm.d)-MIN(_xlpm.d))</f>
        <v>1</v>
      </c>
      <c r="O932" s="1" t="str">
        <f>_xlfn.LET(_xlpm.sep,":",_xlpm.w,$G932,_xlfn.CONCAT("~",RIGHT(_xlpm.w,LEN(_xlpm.w)-FIND(_xlpm.sep,_xlpm.w)),"~"))</f>
        <v>~expr~</v>
      </c>
      <c r="P932" s="1" t="str">
        <f>_xlfn.LET(_xlpm.sep,":",_xlpm.w,$G932,_xlfn.CONCAT("[",LEFT(_xlpm.w,FIND(_xlpm.sep,_xlpm.w)-1),"]"))</f>
        <v>[ɪkspɹ]</v>
      </c>
      <c r="Q932" s="14" cm="1">
        <f t="array" ref="Q932">SUM(_xlfn._xlws.FILTER($H$2:$H$2300,_xlfn.MAP($O$2:$O$2300,_xlfn.LAMBDA(_xlpm.x,_xlpm.x=$O932))))</f>
        <v>1.5933715742511153E-4</v>
      </c>
      <c r="R932" s="14">
        <f>$H932/Q932</f>
        <v>1</v>
      </c>
      <c r="S932" s="14" cm="1">
        <f t="array" ref="S932">SUM(_xlfn._xlws.FILTER($H$2:$H$2300,_xlfn.MAP($P$2:$P$2300,_xlfn.LAMBDA(_xlpm.x,_xlpm.x=$P932))))</f>
        <v>1.5933715742511153E-4</v>
      </c>
      <c r="T932" s="14">
        <f>$H932/S932</f>
        <v>1</v>
      </c>
      <c r="U932" s="14">
        <f>_xlfn.LET(_xlpm.freq,F932,_xlpm.size,M932+1,_xlpm.F,V932,LOG(1+_xlpm.freq)*LOG(1+_xlpm.size)*_xlpm.F)</f>
        <v>0.4032142372127297</v>
      </c>
      <c r="V932" s="14">
        <f>_xlfn.LET(_xlpm.a,T932,_xlpm.b,R932,2*_xlpm.a*_xlpm.b/(_xlpm.a+_xlpm.b))</f>
        <v>1</v>
      </c>
      <c r="W932" s="14">
        <f>_xlfn.LET(_xlpm.p,R932,_xlpm.q,T932,LOG(_xlpm.p/_xlpm.q))</f>
        <v>0</v>
      </c>
      <c r="X932" s="2"/>
      <c r="AC932" s="2"/>
      <c r="AH932" s="2"/>
      <c r="AI932" s="2"/>
    </row>
    <row r="933" spans="1:35">
      <c r="A933" s="1" t="str">
        <f>_xlfn.LET(_xlpm.sep," : ",CONCATENATE(O933,_xlpm.sep,P933))</f>
        <v>~ext~ : [ɪkst]</v>
      </c>
      <c r="B933" s="1">
        <f>_xlfn.LET(_xlpm.d,$G933,_xlpm.k,_xlfn.CONCAT(LEFT(TRIM(B$1),1),"*"),COUNTIF(_xlpm.d,_xlpm.k))</f>
        <v>0</v>
      </c>
      <c r="C933" s="1">
        <f>_xlfn.LET(_xlpm.d,$G933,_xlpm.k,_xlfn.CONCAT(LEFT(TRIM(C$1),1),"*"),COUNTIF(_xlpm.d,_xlpm.k))</f>
        <v>0</v>
      </c>
      <c r="D933" s="1">
        <f>_xlfn.LET(_xlpm.d,$G933,_xlpm.k,_xlfn.CONCAT(LEFT(TRIM(D$1),1),"*"),COUNTIF(_xlpm.d,_xlpm.k))</f>
        <v>0</v>
      </c>
      <c r="E933" s="1">
        <f>LOG(F933+1,10)</f>
        <v>0.77815125038364352</v>
      </c>
      <c r="F933" s="7">
        <v>5</v>
      </c>
      <c r="G933" s="9" t="s">
        <v>1020</v>
      </c>
      <c r="H933" s="4">
        <f>F933/freq.sum.r6e</f>
        <v>3.9834289356277883E-4</v>
      </c>
      <c r="I933" s="1" t="str">
        <f>_xlfn.LET(_xlpm.sep,":",_xlpm.w,$G933,LEFT(_xlpm.w,FIND(_xlpm.sep,_xlpm.w)-1))</f>
        <v>ɪkst</v>
      </c>
      <c r="J933" s="1" t="str">
        <f>_xlfn.LET(_xlpm.sep,":",_xlpm.w,$G933,RIGHT(_xlpm.w,LEN(_xlpm.w)-FIND(_xlpm.sep,_xlpm.w)))</f>
        <v>ext</v>
      </c>
      <c r="K933" s="10">
        <f>_xlfn.LET(_xlpm.w,I933,LEN(_xlpm.w))</f>
        <v>4</v>
      </c>
      <c r="L933" s="10">
        <f>_xlfn.LET(_xlpm.w,J933,LEN(_xlpm.w))</f>
        <v>3</v>
      </c>
      <c r="M933" s="10">
        <f>_xlfn.LET(_xlpm.a,K933,_xlpm.b,L933,MAX(_xlpm.a,_xlpm.b))</f>
        <v>4</v>
      </c>
      <c r="N933" s="10">
        <f>_xlfn.LET(_xlpm.d,(K933,L933),MAX(_xlpm.d)-MIN(_xlpm.d))</f>
        <v>1</v>
      </c>
      <c r="O933" s="1" t="str">
        <f>_xlfn.LET(_xlpm.sep,":",_xlpm.w,$G933,_xlfn.CONCAT("~",RIGHT(_xlpm.w,LEN(_xlpm.w)-FIND(_xlpm.sep,_xlpm.w)),"~"))</f>
        <v>~ext~</v>
      </c>
      <c r="P933" s="1" t="str">
        <f>_xlfn.LET(_xlpm.sep,":",_xlpm.w,$G933,_xlfn.CONCAT("[",LEFT(_xlpm.w,FIND(_xlpm.sep,_xlpm.w)-1),"]"))</f>
        <v>[ɪkst]</v>
      </c>
      <c r="Q933" s="14" cm="1">
        <f t="array" ref="Q933">SUM(_xlfn._xlws.FILTER($H$2:$H$2302,_xlfn.MAP($O$2:$O$2302,_xlfn.LAMBDA(_xlpm.x,_xlpm.x=$O933))))</f>
        <v>5.5768005098789041E-4</v>
      </c>
      <c r="R933" s="14">
        <f>$H933/Q933</f>
        <v>0.71428571428571419</v>
      </c>
      <c r="S933" s="14" cm="1">
        <f t="array" ref="S933">SUM(_xlfn._xlws.FILTER($H$2:$H$2302,_xlfn.MAP($P$2:$P$2302,_xlfn.LAMBDA(_xlpm.x,_xlpm.x=$P933))))</f>
        <v>5.5768005098789041E-4</v>
      </c>
      <c r="T933" s="14">
        <f>$H933/S933</f>
        <v>0.71428571428571419</v>
      </c>
      <c r="U933" s="14">
        <f>_xlfn.LET(_xlpm.freq,F933,_xlpm.size,M933+1,_xlpm.F,V933,LOG(1+_xlpm.freq)*LOG(1+_xlpm.size)*_xlpm.F)</f>
        <v>0.43251383462401999</v>
      </c>
      <c r="V933" s="14">
        <f>_xlfn.LET(_xlpm.a,T933,_xlpm.b,R933,2*_xlpm.a*_xlpm.b/(_xlpm.a+_xlpm.b))</f>
        <v>0.71428571428571419</v>
      </c>
      <c r="W933" s="14">
        <f>_xlfn.LET(_xlpm.p,R933,_xlpm.q,T933,LOG(_xlpm.p/_xlpm.q))</f>
        <v>0</v>
      </c>
      <c r="X933" s="2"/>
      <c r="AC933" s="2"/>
      <c r="AH933" s="2"/>
      <c r="AI933" s="2"/>
    </row>
    <row r="934" spans="1:35">
      <c r="A934" s="1" t="str">
        <f>_xlfn.LET(_xlpm.sep," : ",CONCATENATE(O934,_xlpm.sep,P934))</f>
        <v>~alked~ : [ɔkt]</v>
      </c>
      <c r="B934" s="1">
        <f>_xlfn.LET(_xlpm.d,$G934,_xlpm.k,_xlfn.CONCAT(LEFT(TRIM(B$1),1),"*"),COUNTIF(_xlpm.d,_xlpm.k))</f>
        <v>0</v>
      </c>
      <c r="C934" s="1">
        <f>_xlfn.LET(_xlpm.d,$G934,_xlpm.k,_xlfn.CONCAT(LEFT(TRIM(C$1),1),"*"),COUNTIF(_xlpm.d,_xlpm.k))</f>
        <v>0</v>
      </c>
      <c r="D934" s="1">
        <f>_xlfn.LET(_xlpm.d,$G934,_xlpm.k,_xlfn.CONCAT(LEFT(TRIM(D$1),1),"*"),COUNTIF(_xlpm.d,_xlpm.k))</f>
        <v>0</v>
      </c>
      <c r="E934" s="1">
        <f>LOG(F934+1,10)</f>
        <v>0.30102999566398114</v>
      </c>
      <c r="F934" s="7">
        <v>1</v>
      </c>
      <c r="G934" s="9" t="s">
        <v>1027</v>
      </c>
      <c r="H934" s="4">
        <f>F934/freq.sum.r6e</f>
        <v>7.9668578712555765E-5</v>
      </c>
      <c r="I934" s="4" t="str">
        <f>_xlfn.LET(_xlpm.sep,":",_xlpm.w,$G934,LEFT(_xlpm.w,FIND(_xlpm.sep,_xlpm.w)-1))</f>
        <v>ɔkt</v>
      </c>
      <c r="J934" s="4" t="str">
        <f>_xlfn.LET(_xlpm.sep,":",_xlpm.w,$G934,RIGHT(_xlpm.w,LEN(_xlpm.w)-FIND(_xlpm.sep,_xlpm.w)))</f>
        <v>alked</v>
      </c>
      <c r="K934" s="10">
        <f>_xlfn.LET(_xlpm.w,I934,LEN(_xlpm.w))</f>
        <v>3</v>
      </c>
      <c r="L934" s="10">
        <f>_xlfn.LET(_xlpm.w,J934,LEN(_xlpm.w))</f>
        <v>5</v>
      </c>
      <c r="M934" s="10">
        <f>_xlfn.LET(_xlpm.a,K934,_xlpm.b,L934,MAX(_xlpm.a,_xlpm.b))</f>
        <v>5</v>
      </c>
      <c r="N934" s="10">
        <f>_xlfn.LET(_xlpm.d,(K934,L934),MAX(_xlpm.d)-MIN(_xlpm.d))</f>
        <v>2</v>
      </c>
      <c r="O934" s="1" t="str">
        <f>_xlfn.LET(_xlpm.sep,":",_xlpm.w,$G934,_xlfn.CONCAT("~",RIGHT(_xlpm.w,LEN(_xlpm.w)-FIND(_xlpm.sep,_xlpm.w)),"~"))</f>
        <v>~alked~</v>
      </c>
      <c r="P934" s="1" t="str">
        <f>_xlfn.LET(_xlpm.sep,":",_xlpm.w,$G934,_xlfn.CONCAT("[",LEFT(_xlpm.w,FIND(_xlpm.sep,_xlpm.w)-1),"]"))</f>
        <v>[ɔkt]</v>
      </c>
      <c r="Q934" s="14" cm="1">
        <f t="array" ref="Q934">SUM(_xlfn._xlws.FILTER($H$2:$H$2300,_xlfn.MAP($O$2:$O$2300,_xlfn.LAMBDA(_xlpm.x,_xlpm.x=$O934))))</f>
        <v>7.9668578712555765E-5</v>
      </c>
      <c r="R934" s="14">
        <f>$H934/Q934</f>
        <v>1</v>
      </c>
      <c r="S934" s="14" cm="1">
        <f t="array" ref="S934">SUM(_xlfn._xlws.FILTER($H$2:$H$2300,_xlfn.MAP($P$2:$P$2300,_xlfn.LAMBDA(_xlpm.x,_xlpm.x=$P934))))</f>
        <v>7.9668578712555765E-5</v>
      </c>
      <c r="T934" s="14">
        <f>$H934/S934</f>
        <v>1</v>
      </c>
      <c r="U934" s="14">
        <f>_xlfn.LET(_xlpm.freq,F934,_xlpm.size,M934+1,_xlpm.F,V934,LOG(1+_xlpm.freq)*LOG(1+_xlpm.size)*_xlpm.F)</f>
        <v>0.25439985932113074</v>
      </c>
      <c r="V934" s="14">
        <f>_xlfn.LET(_xlpm.a,T934,_xlpm.b,R934,2*_xlpm.a*_xlpm.b/(_xlpm.a+_xlpm.b))</f>
        <v>1</v>
      </c>
      <c r="W934" s="14">
        <f>_xlfn.LET(_xlpm.p,R934,_xlpm.q,T934,LOG(_xlpm.p/_xlpm.q))</f>
        <v>0</v>
      </c>
      <c r="X934" s="2"/>
      <c r="AC934" s="2"/>
      <c r="AH934" s="2"/>
      <c r="AI934" s="2"/>
    </row>
    <row r="935" spans="1:35">
      <c r="A935" s="1" t="str">
        <f>_xlfn.LET(_xlpm.sep," : ",CONCATENATE(O935,_xlpm.sep,P935))</f>
        <v>~oct~ : [əkt]</v>
      </c>
      <c r="B935" s="1">
        <f>_xlfn.LET(_xlpm.d,$G935,_xlpm.k,_xlfn.CONCAT(LEFT(TRIM(B$1),1),"*"),COUNTIF(_xlpm.d,_xlpm.k))</f>
        <v>0</v>
      </c>
      <c r="C935" s="1">
        <f>_xlfn.LET(_xlpm.d,$G935,_xlpm.k,_xlfn.CONCAT(LEFT(TRIM(C$1),1),"*"),COUNTIF(_xlpm.d,_xlpm.k))</f>
        <v>0</v>
      </c>
      <c r="D935" s="1">
        <f>_xlfn.LET(_xlpm.d,$G935,_xlpm.k,_xlfn.CONCAT(LEFT(TRIM(D$1),1),"*"),COUNTIF(_xlpm.d,_xlpm.k))</f>
        <v>0</v>
      </c>
      <c r="E935" s="1">
        <f>LOG(F935+1,10)</f>
        <v>0.30102999566398114</v>
      </c>
      <c r="F935" s="7">
        <v>1</v>
      </c>
      <c r="G935" s="9" t="s">
        <v>1032</v>
      </c>
      <c r="H935" s="4">
        <f>F935/freq.sum.r6e</f>
        <v>7.9668578712555765E-5</v>
      </c>
      <c r="I935" s="4" t="str">
        <f>_xlfn.LET(_xlpm.sep,":",_xlpm.w,$G935,LEFT(_xlpm.w,FIND(_xlpm.sep,_xlpm.w)-1))</f>
        <v>əkt</v>
      </c>
      <c r="J935" s="4" t="str">
        <f>_xlfn.LET(_xlpm.sep,":",_xlpm.w,$G935,RIGHT(_xlpm.w,LEN(_xlpm.w)-FIND(_xlpm.sep,_xlpm.w)))</f>
        <v>oct</v>
      </c>
      <c r="K935" s="10">
        <f>_xlfn.LET(_xlpm.w,I935,LEN(_xlpm.w))</f>
        <v>3</v>
      </c>
      <c r="L935" s="10">
        <f>_xlfn.LET(_xlpm.w,J935,LEN(_xlpm.w))</f>
        <v>3</v>
      </c>
      <c r="M935" s="10">
        <f>_xlfn.LET(_xlpm.a,K935,_xlpm.b,L935,MAX(_xlpm.a,_xlpm.b))</f>
        <v>3</v>
      </c>
      <c r="N935" s="10">
        <f>_xlfn.LET(_xlpm.d,(K935,L935),MAX(_xlpm.d)-MIN(_xlpm.d))</f>
        <v>0</v>
      </c>
      <c r="O935" s="1" t="str">
        <f>_xlfn.LET(_xlpm.sep,":",_xlpm.w,$G935,_xlfn.CONCAT("~",RIGHT(_xlpm.w,LEN(_xlpm.w)-FIND(_xlpm.sep,_xlpm.w)),"~"))</f>
        <v>~oct~</v>
      </c>
      <c r="P935" s="1" t="str">
        <f>_xlfn.LET(_xlpm.sep,":",_xlpm.w,$G935,_xlfn.CONCAT("[",LEFT(_xlpm.w,FIND(_xlpm.sep,_xlpm.w)-1),"]"))</f>
        <v>[əkt]</v>
      </c>
      <c r="Q935" s="14" cm="1">
        <f t="array" ref="Q935">SUM(_xlfn._xlws.FILTER($H$2:$H$2300,_xlfn.MAP($O$2:$O$2300,_xlfn.LAMBDA(_xlpm.x,_xlpm.x=$O935))))</f>
        <v>2.390057361376673E-4</v>
      </c>
      <c r="R935" s="14">
        <f>$H935/Q935</f>
        <v>0.33333333333333331</v>
      </c>
      <c r="S935" s="14" cm="1">
        <f t="array" ref="S935">SUM(_xlfn._xlws.FILTER($H$2:$H$2300,_xlfn.MAP($P$2:$P$2300,_xlfn.LAMBDA(_xlpm.x,_xlpm.x=$P935))))</f>
        <v>2.390057361376673E-4</v>
      </c>
      <c r="T935" s="14">
        <f>$H935/S935</f>
        <v>0.33333333333333331</v>
      </c>
      <c r="U935" s="14">
        <f>_xlfn.LET(_xlpm.freq,F935,_xlpm.size,M935+1,_xlpm.F,V935,LOG(1+_xlpm.freq)*LOG(1+_xlpm.size)*_xlpm.F)</f>
        <v>7.0136979124841556E-2</v>
      </c>
      <c r="V935" s="14">
        <f>_xlfn.LET(_xlpm.a,T935,_xlpm.b,R935,2*_xlpm.a*_xlpm.b/(_xlpm.a+_xlpm.b))</f>
        <v>0.33333333333333331</v>
      </c>
      <c r="W935" s="14">
        <f>_xlfn.LET(_xlpm.p,R935,_xlpm.q,T935,LOG(_xlpm.p/_xlpm.q))</f>
        <v>0</v>
      </c>
      <c r="X935" s="2"/>
      <c r="AC935" s="2"/>
      <c r="AH935" s="2"/>
      <c r="AI935" s="2"/>
    </row>
    <row r="936" spans="1:35">
      <c r="A936" s="1" t="str">
        <f>_xlfn.LET(_xlpm.sep," : ",CONCATENATE(O936,_xlpm.sep,P936))</f>
        <v>~ooked~ : [ʊkt]</v>
      </c>
      <c r="B936" s="1">
        <f>_xlfn.LET(_xlpm.d,$G936,_xlpm.k,_xlfn.CONCAT(LEFT(TRIM(B$1),1),"*"),COUNTIF(_xlpm.d,_xlpm.k))</f>
        <v>0</v>
      </c>
      <c r="C936" s="1">
        <f>_xlfn.LET(_xlpm.d,$G936,_xlpm.k,_xlfn.CONCAT(LEFT(TRIM(C$1),1),"*"),COUNTIF(_xlpm.d,_xlpm.k))</f>
        <v>0</v>
      </c>
      <c r="D936" s="1">
        <f>_xlfn.LET(_xlpm.d,$G936,_xlpm.k,_xlfn.CONCAT(LEFT(TRIM(D$1),1),"*"),COUNTIF(_xlpm.d,_xlpm.k))</f>
        <v>0</v>
      </c>
      <c r="E936" s="1">
        <f>LOG(F936+1,10)</f>
        <v>0.30102999566398114</v>
      </c>
      <c r="F936" s="7">
        <v>1</v>
      </c>
      <c r="G936" s="9" t="s">
        <v>1033</v>
      </c>
      <c r="H936" s="4">
        <f>F936/freq.sum.r6e</f>
        <v>7.9668578712555765E-5</v>
      </c>
      <c r="I936" s="1" t="str">
        <f>_xlfn.LET(_xlpm.sep,":",_xlpm.w,$G936,LEFT(_xlpm.w,FIND(_xlpm.sep,_xlpm.w)-1))</f>
        <v>ʊkt</v>
      </c>
      <c r="J936" s="1" t="str">
        <f>_xlfn.LET(_xlpm.sep,":",_xlpm.w,$G936,RIGHT(_xlpm.w,LEN(_xlpm.w)-FIND(_xlpm.sep,_xlpm.w)))</f>
        <v>ooked</v>
      </c>
      <c r="K936" s="10">
        <f>_xlfn.LET(_xlpm.w,I936,LEN(_xlpm.w))</f>
        <v>3</v>
      </c>
      <c r="L936" s="10">
        <f>_xlfn.LET(_xlpm.w,J936,LEN(_xlpm.w))</f>
        <v>5</v>
      </c>
      <c r="M936" s="10">
        <f>_xlfn.LET(_xlpm.a,K936,_xlpm.b,L936,MAX(_xlpm.a,_xlpm.b))</f>
        <v>5</v>
      </c>
      <c r="N936" s="10">
        <f>_xlfn.LET(_xlpm.d,(K936,L936),MAX(_xlpm.d)-MIN(_xlpm.d))</f>
        <v>2</v>
      </c>
      <c r="O936" s="1" t="str">
        <f>_xlfn.LET(_xlpm.sep,":",_xlpm.w,$G936,_xlfn.CONCAT("~",RIGHT(_xlpm.w,LEN(_xlpm.w)-FIND(_xlpm.sep,_xlpm.w)),"~"))</f>
        <v>~ooked~</v>
      </c>
      <c r="P936" s="1" t="str">
        <f>_xlfn.LET(_xlpm.sep,":",_xlpm.w,$G936,_xlfn.CONCAT("[",LEFT(_xlpm.w,FIND(_xlpm.sep,_xlpm.w)-1),"]"))</f>
        <v>[ʊkt]</v>
      </c>
      <c r="Q936" s="14" cm="1">
        <f t="array" ref="Q936">SUM(_xlfn._xlws.FILTER($H$2:$H$2302,_xlfn.MAP($O$2:$O$2302,_xlfn.LAMBDA(_xlpm.x,_xlpm.x=$O936))))</f>
        <v>7.9668578712555765E-5</v>
      </c>
      <c r="R936" s="14">
        <f>$H936/Q936</f>
        <v>1</v>
      </c>
      <c r="S936" s="14" cm="1">
        <f t="array" ref="S936">SUM(_xlfn._xlws.FILTER($H$2:$H$2302,_xlfn.MAP($P$2:$P$2302,_xlfn.LAMBDA(_xlpm.x,_xlpm.x=$P936))))</f>
        <v>7.9668578712555765E-5</v>
      </c>
      <c r="T936" s="14">
        <f>$H936/S936</f>
        <v>1</v>
      </c>
      <c r="U936" s="14">
        <f>_xlfn.LET(_xlpm.freq,F936,_xlpm.size,M936+1,_xlpm.F,V936,LOG(1+_xlpm.freq)*LOG(1+_xlpm.size)*_xlpm.F)</f>
        <v>0.25439985932113074</v>
      </c>
      <c r="V936" s="14">
        <f>_xlfn.LET(_xlpm.a,T936,_xlpm.b,R936,2*_xlpm.a*_xlpm.b/(_xlpm.a+_xlpm.b))</f>
        <v>1</v>
      </c>
      <c r="W936" s="14">
        <f>_xlfn.LET(_xlpm.p,R936,_xlpm.q,T936,LOG(_xlpm.p/_xlpm.q))</f>
        <v>0</v>
      </c>
      <c r="X936" s="2"/>
      <c r="AC936" s="2"/>
      <c r="AH936" s="2"/>
      <c r="AI936" s="2"/>
    </row>
    <row r="937" spans="1:35">
      <c r="A937" s="1" t="str">
        <f>_xlfn.LET(_xlpm.sep," : ",CONCATENATE(O937,_xlpm.sep,P937))</f>
        <v>~rectl~ : [ɛktl]</v>
      </c>
      <c r="B937" s="1">
        <f>_xlfn.LET(_xlpm.d,$G937,_xlpm.k,_xlfn.CONCAT(LEFT(TRIM(B$1),1),"*"),COUNTIF(_xlpm.d,_xlpm.k))</f>
        <v>0</v>
      </c>
      <c r="C937" s="1">
        <f>_xlfn.LET(_xlpm.d,$G937,_xlpm.k,_xlfn.CONCAT(LEFT(TRIM(C$1),1),"*"),COUNTIF(_xlpm.d,_xlpm.k))</f>
        <v>0</v>
      </c>
      <c r="D937" s="1">
        <f>_xlfn.LET(_xlpm.d,$G937,_xlpm.k,_xlfn.CONCAT(LEFT(TRIM(D$1),1),"*"),COUNTIF(_xlpm.d,_xlpm.k))</f>
        <v>0</v>
      </c>
      <c r="E937" s="1">
        <f>LOG(F937+1,10)</f>
        <v>0.30102999566398114</v>
      </c>
      <c r="F937" s="7">
        <v>1</v>
      </c>
      <c r="G937" s="9" t="s">
        <v>1037</v>
      </c>
      <c r="H937" s="4">
        <f>F937/freq.sum.r6e</f>
        <v>7.9668578712555765E-5</v>
      </c>
      <c r="I937" s="4" t="str">
        <f>_xlfn.LET(_xlpm.sep,":",_xlpm.w,$G937,LEFT(_xlpm.w,FIND(_xlpm.sep,_xlpm.w)-1))</f>
        <v>ɛktl</v>
      </c>
      <c r="J937" s="4" t="str">
        <f>_xlfn.LET(_xlpm.sep,":",_xlpm.w,$G937,RIGHT(_xlpm.w,LEN(_xlpm.w)-FIND(_xlpm.sep,_xlpm.w)))</f>
        <v>rectl</v>
      </c>
      <c r="K937" s="10">
        <f>_xlfn.LET(_xlpm.w,I937,LEN(_xlpm.w))</f>
        <v>4</v>
      </c>
      <c r="L937" s="10">
        <f>_xlfn.LET(_xlpm.w,J937,LEN(_xlpm.w))</f>
        <v>5</v>
      </c>
      <c r="M937" s="10">
        <f>_xlfn.LET(_xlpm.a,K937,_xlpm.b,L937,MAX(_xlpm.a,_xlpm.b))</f>
        <v>5</v>
      </c>
      <c r="N937" s="10">
        <f>_xlfn.LET(_xlpm.d,(K937,L937),MAX(_xlpm.d)-MIN(_xlpm.d))</f>
        <v>1</v>
      </c>
      <c r="O937" s="1" t="str">
        <f>_xlfn.LET(_xlpm.sep,":",_xlpm.w,$G937,_xlfn.CONCAT("~",RIGHT(_xlpm.w,LEN(_xlpm.w)-FIND(_xlpm.sep,_xlpm.w)),"~"))</f>
        <v>~rectl~</v>
      </c>
      <c r="P937" s="1" t="str">
        <f>_xlfn.LET(_xlpm.sep,":",_xlpm.w,$G937,_xlfn.CONCAT("[",LEFT(_xlpm.w,FIND(_xlpm.sep,_xlpm.w)-1),"]"))</f>
        <v>[ɛktl]</v>
      </c>
      <c r="Q937" s="14" cm="1">
        <f t="array" ref="Q937">SUM(_xlfn._xlws.FILTER($H$2:$H$2300,_xlfn.MAP($O$2:$O$2300,_xlfn.LAMBDA(_xlpm.x,_xlpm.x=$O937))))</f>
        <v>7.9668578712555765E-5</v>
      </c>
      <c r="R937" s="14">
        <f>$H937/Q937</f>
        <v>1</v>
      </c>
      <c r="S937" s="14" cm="1">
        <f t="array" ref="S937">SUM(_xlfn._xlws.FILTER($H$2:$H$2300,_xlfn.MAP($P$2:$P$2300,_xlfn.LAMBDA(_xlpm.x,_xlpm.x=$P937))))</f>
        <v>7.9668578712555765E-5</v>
      </c>
      <c r="T937" s="14">
        <f>$H937/S937</f>
        <v>1</v>
      </c>
      <c r="U937" s="14">
        <f>_xlfn.LET(_xlpm.freq,F937,_xlpm.size,M937+1,_xlpm.F,V937,LOG(1+_xlpm.freq)*LOG(1+_xlpm.size)*_xlpm.F)</f>
        <v>0.25439985932113074</v>
      </c>
      <c r="V937" s="14">
        <f>_xlfn.LET(_xlpm.a,T937,_xlpm.b,R937,2*_xlpm.a*_xlpm.b/(_xlpm.a+_xlpm.b))</f>
        <v>1</v>
      </c>
      <c r="W937" s="14">
        <f>_xlfn.LET(_xlpm.p,R937,_xlpm.q,T937,LOG(_xlpm.p/_xlpm.q))</f>
        <v>0</v>
      </c>
      <c r="X937" s="2"/>
      <c r="AC937" s="2"/>
      <c r="AH937" s="2"/>
      <c r="AI937" s="2"/>
    </row>
    <row r="938" spans="1:35">
      <c r="A938" s="1" t="str">
        <f>_xlfn.LET(_xlpm.sep," : ",CONCATENATE(O938,_xlpm.sep,P938))</f>
        <v>~ects~ : [ɛkts]</v>
      </c>
      <c r="B938" s="1">
        <f>_xlfn.LET(_xlpm.d,$G938,_xlpm.k,_xlfn.CONCAT(LEFT(TRIM(B$1),1),"*"),COUNTIF(_xlpm.d,_xlpm.k))</f>
        <v>0</v>
      </c>
      <c r="C938" s="1">
        <f>_xlfn.LET(_xlpm.d,$G938,_xlpm.k,_xlfn.CONCAT(LEFT(TRIM(C$1),1),"*"),COUNTIF(_xlpm.d,_xlpm.k))</f>
        <v>0</v>
      </c>
      <c r="D938" s="1">
        <f>_xlfn.LET(_xlpm.d,$G938,_xlpm.k,_xlfn.CONCAT(LEFT(TRIM(D$1),1),"*"),COUNTIF(_xlpm.d,_xlpm.k))</f>
        <v>0</v>
      </c>
      <c r="E938" s="1">
        <f>LOG(F938+1,10)</f>
        <v>0.69897000433601875</v>
      </c>
      <c r="F938" s="7">
        <v>4</v>
      </c>
      <c r="G938" s="9" t="s">
        <v>1038</v>
      </c>
      <c r="H938" s="4">
        <f>F938/freq.sum.r6e</f>
        <v>3.1867431485022306E-4</v>
      </c>
      <c r="I938" s="1" t="str">
        <f>_xlfn.LET(_xlpm.sep,":",_xlpm.w,$G938,LEFT(_xlpm.w,FIND(_xlpm.sep,_xlpm.w)-1))</f>
        <v>ɛkts</v>
      </c>
      <c r="J938" s="1" t="str">
        <f>_xlfn.LET(_xlpm.sep,":",_xlpm.w,$G938,RIGHT(_xlpm.w,LEN(_xlpm.w)-FIND(_xlpm.sep,_xlpm.w)))</f>
        <v>ects</v>
      </c>
      <c r="K938" s="10">
        <f>_xlfn.LET(_xlpm.w,I938,LEN(_xlpm.w))</f>
        <v>4</v>
      </c>
      <c r="L938" s="10">
        <f>_xlfn.LET(_xlpm.w,J938,LEN(_xlpm.w))</f>
        <v>4</v>
      </c>
      <c r="M938" s="10">
        <f>_xlfn.LET(_xlpm.a,K938,_xlpm.b,L938,MAX(_xlpm.a,_xlpm.b))</f>
        <v>4</v>
      </c>
      <c r="N938" s="10">
        <f>_xlfn.LET(_xlpm.d,(K938,L938),MAX(_xlpm.d)-MIN(_xlpm.d))</f>
        <v>0</v>
      </c>
      <c r="O938" s="1" t="str">
        <f>_xlfn.LET(_xlpm.sep,":",_xlpm.w,$G938,_xlfn.CONCAT("~",RIGHT(_xlpm.w,LEN(_xlpm.w)-FIND(_xlpm.sep,_xlpm.w)),"~"))</f>
        <v>~ects~</v>
      </c>
      <c r="P938" s="1" t="str">
        <f>_xlfn.LET(_xlpm.sep,":",_xlpm.w,$G938,_xlfn.CONCAT("[",LEFT(_xlpm.w,FIND(_xlpm.sep,_xlpm.w)-1),"]"))</f>
        <v>[ɛkts]</v>
      </c>
      <c r="Q938" s="14" cm="1">
        <f t="array" ref="Q938">SUM(_xlfn._xlws.FILTER($H$2:$H$2302,_xlfn.MAP($O$2:$O$2302,_xlfn.LAMBDA(_xlpm.x,_xlpm.x=$O938))))</f>
        <v>3.1867431485022306E-4</v>
      </c>
      <c r="R938" s="14">
        <f>$H938/Q938</f>
        <v>1</v>
      </c>
      <c r="S938" s="14" cm="1">
        <f t="array" ref="S938">SUM(_xlfn._xlws.FILTER($H$2:$H$2302,_xlfn.MAP($P$2:$P$2302,_xlfn.LAMBDA(_xlpm.x,_xlpm.x=$P938))))</f>
        <v>3.1867431485022306E-4</v>
      </c>
      <c r="T938" s="14">
        <f>$H938/S938</f>
        <v>1</v>
      </c>
      <c r="U938" s="14">
        <f>_xlfn.LET(_xlpm.freq,F938,_xlpm.size,M938+1,_xlpm.F,V938,LOG(1+_xlpm.freq)*LOG(1+_xlpm.size)*_xlpm.F)</f>
        <v>0.54390438285473386</v>
      </c>
      <c r="V938" s="14">
        <f>_xlfn.LET(_xlpm.a,T938,_xlpm.b,R938,2*_xlpm.a*_xlpm.b/(_xlpm.a+_xlpm.b))</f>
        <v>1</v>
      </c>
      <c r="W938" s="14">
        <f>_xlfn.LET(_xlpm.p,R938,_xlpm.q,T938,LOG(_xlpm.p/_xlpm.q))</f>
        <v>0</v>
      </c>
      <c r="X938" s="2"/>
      <c r="AC938" s="2"/>
      <c r="AH938" s="2"/>
      <c r="AI938" s="2"/>
    </row>
    <row r="939" spans="1:35">
      <c r="A939" s="1" t="str">
        <f>_xlfn.LET(_xlpm.sep," : ",CONCATENATE(O939,_xlpm.sep,P939))</f>
        <v>~ectr~ : [ɛktɹ]</v>
      </c>
      <c r="B939" s="1">
        <f>_xlfn.LET(_xlpm.d,$G939,_xlpm.k,_xlfn.CONCAT(LEFT(TRIM(B$1),1),"*"),COUNTIF(_xlpm.d,_xlpm.k))</f>
        <v>0</v>
      </c>
      <c r="C939" s="1">
        <f>_xlfn.LET(_xlpm.d,$G939,_xlpm.k,_xlfn.CONCAT(LEFT(TRIM(C$1),1),"*"),COUNTIF(_xlpm.d,_xlpm.k))</f>
        <v>0</v>
      </c>
      <c r="D939" s="1">
        <f>_xlfn.LET(_xlpm.d,$G939,_xlpm.k,_xlfn.CONCAT(LEFT(TRIM(D$1),1),"*"),COUNTIF(_xlpm.d,_xlpm.k))</f>
        <v>0</v>
      </c>
      <c r="E939" s="1">
        <f>LOG(F939+1,10)</f>
        <v>0.69897000433601875</v>
      </c>
      <c r="F939" s="7">
        <v>4</v>
      </c>
      <c r="G939" s="9" t="s">
        <v>1042</v>
      </c>
      <c r="H939" s="4">
        <f>F939/freq.sum.r6e</f>
        <v>3.1867431485022306E-4</v>
      </c>
      <c r="I939" s="1" t="str">
        <f>_xlfn.LET(_xlpm.sep,":",_xlpm.w,$G939,LEFT(_xlpm.w,FIND(_xlpm.sep,_xlpm.w)-1))</f>
        <v>ɛktɹ</v>
      </c>
      <c r="J939" s="1" t="str">
        <f>_xlfn.LET(_xlpm.sep,":",_xlpm.w,$G939,RIGHT(_xlpm.w,LEN(_xlpm.w)-FIND(_xlpm.sep,_xlpm.w)))</f>
        <v>ectr</v>
      </c>
      <c r="K939" s="10">
        <f>_xlfn.LET(_xlpm.w,I939,LEN(_xlpm.w))</f>
        <v>4</v>
      </c>
      <c r="L939" s="10">
        <f>_xlfn.LET(_xlpm.w,J939,LEN(_xlpm.w))</f>
        <v>4</v>
      </c>
      <c r="M939" s="10">
        <f>_xlfn.LET(_xlpm.a,K939,_xlpm.b,L939,MAX(_xlpm.a,_xlpm.b))</f>
        <v>4</v>
      </c>
      <c r="N939" s="10">
        <f>_xlfn.LET(_xlpm.d,(K939,L939),MAX(_xlpm.d)-MIN(_xlpm.d))</f>
        <v>0</v>
      </c>
      <c r="O939" s="1" t="str">
        <f>_xlfn.LET(_xlpm.sep,":",_xlpm.w,$G939,_xlfn.CONCAT("~",RIGHT(_xlpm.w,LEN(_xlpm.w)-FIND(_xlpm.sep,_xlpm.w)),"~"))</f>
        <v>~ectr~</v>
      </c>
      <c r="P939" s="1" t="str">
        <f>_xlfn.LET(_xlpm.sep,":",_xlpm.w,$G939,_xlfn.CONCAT("[",LEFT(_xlpm.w,FIND(_xlpm.sep,_xlpm.w)-1),"]"))</f>
        <v>[ɛktɹ]</v>
      </c>
      <c r="Q939" s="14" cm="1">
        <f t="array" ref="Q939">SUM(_xlfn._xlws.FILTER($H$2:$H$2300,_xlfn.MAP($O$2:$O$2300,_xlfn.LAMBDA(_xlpm.x,_xlpm.x=$O939))))</f>
        <v>3.1867431485022306E-4</v>
      </c>
      <c r="R939" s="14">
        <f>$H939/Q939</f>
        <v>1</v>
      </c>
      <c r="S939" s="14" cm="1">
        <f t="array" ref="S939">SUM(_xlfn._xlws.FILTER($H$2:$H$2300,_xlfn.MAP($P$2:$P$2300,_xlfn.LAMBDA(_xlpm.x,_xlpm.x=$P939))))</f>
        <v>3.1867431485022306E-4</v>
      </c>
      <c r="T939" s="14">
        <f>$H939/S939</f>
        <v>1</v>
      </c>
      <c r="U939" s="14">
        <f>_xlfn.LET(_xlpm.freq,F939,_xlpm.size,M939+1,_xlpm.F,V939,LOG(1+_xlpm.freq)*LOG(1+_xlpm.size)*_xlpm.F)</f>
        <v>0.54390438285473386</v>
      </c>
      <c r="V939" s="14">
        <f>_xlfn.LET(_xlpm.a,T939,_xlpm.b,R939,2*_xlpm.a*_xlpm.b/(_xlpm.a+_xlpm.b))</f>
        <v>1</v>
      </c>
      <c r="W939" s="14">
        <f>_xlfn.LET(_xlpm.p,R939,_xlpm.q,T939,LOG(_xlpm.p/_xlpm.q))</f>
        <v>0</v>
      </c>
      <c r="X939" s="2"/>
      <c r="AC939" s="2"/>
      <c r="AH939" s="2"/>
      <c r="AI939" s="2"/>
    </row>
    <row r="940" spans="1:35">
      <c r="A940" s="1" t="str">
        <f>_xlfn.LET(_xlpm.sep," : ",CONCATENATE(O940,_xlpm.sep,P940))</f>
        <v>~awkw~ : [ɔkw]</v>
      </c>
      <c r="B940" s="1">
        <f>_xlfn.LET(_xlpm.d,$G940,_xlpm.k,_xlfn.CONCAT(LEFT(TRIM(B$1),1),"*"),COUNTIF(_xlpm.d,_xlpm.k))</f>
        <v>0</v>
      </c>
      <c r="C940" s="1">
        <f>_xlfn.LET(_xlpm.d,$G940,_xlpm.k,_xlfn.CONCAT(LEFT(TRIM(C$1),1),"*"),COUNTIF(_xlpm.d,_xlpm.k))</f>
        <v>0</v>
      </c>
      <c r="D940" s="1">
        <f>_xlfn.LET(_xlpm.d,$G940,_xlpm.k,_xlfn.CONCAT(LEFT(TRIM(D$1),1),"*"),COUNTIF(_xlpm.d,_xlpm.k))</f>
        <v>0</v>
      </c>
      <c r="E940" s="1">
        <f>LOG(F940+1,10)</f>
        <v>0.30102999566398114</v>
      </c>
      <c r="F940" s="7">
        <v>1</v>
      </c>
      <c r="G940" s="9" t="s">
        <v>1046</v>
      </c>
      <c r="H940" s="4">
        <f>F940/freq.sum.r6e</f>
        <v>7.9668578712555765E-5</v>
      </c>
      <c r="I940" s="1" t="str">
        <f>_xlfn.LET(_xlpm.sep,":",_xlpm.w,$G940,LEFT(_xlpm.w,FIND(_xlpm.sep,_xlpm.w)-1))</f>
        <v>ɔkw</v>
      </c>
      <c r="J940" s="1" t="str">
        <f>_xlfn.LET(_xlpm.sep,":",_xlpm.w,$G940,RIGHT(_xlpm.w,LEN(_xlpm.w)-FIND(_xlpm.sep,_xlpm.w)))</f>
        <v>awkw</v>
      </c>
      <c r="K940" s="10">
        <f>_xlfn.LET(_xlpm.w,I940,LEN(_xlpm.w))</f>
        <v>3</v>
      </c>
      <c r="L940" s="10">
        <f>_xlfn.LET(_xlpm.w,J940,LEN(_xlpm.w))</f>
        <v>4</v>
      </c>
      <c r="M940" s="10">
        <f>_xlfn.LET(_xlpm.a,K940,_xlpm.b,L940,MAX(_xlpm.a,_xlpm.b))</f>
        <v>4</v>
      </c>
      <c r="N940" s="10">
        <f>_xlfn.LET(_xlpm.d,(K940,L940),MAX(_xlpm.d)-MIN(_xlpm.d))</f>
        <v>1</v>
      </c>
      <c r="O940" s="1" t="str">
        <f>_xlfn.LET(_xlpm.sep,":",_xlpm.w,$G940,_xlfn.CONCAT("~",RIGHT(_xlpm.w,LEN(_xlpm.w)-FIND(_xlpm.sep,_xlpm.w)),"~"))</f>
        <v>~awkw~</v>
      </c>
      <c r="P940" s="1" t="str">
        <f>_xlfn.LET(_xlpm.sep,":",_xlpm.w,$G940,_xlfn.CONCAT("[",LEFT(_xlpm.w,FIND(_xlpm.sep,_xlpm.w)-1),"]"))</f>
        <v>[ɔkw]</v>
      </c>
      <c r="Q940" s="14" cm="1">
        <f t="array" ref="Q940">SUM(_xlfn._xlws.FILTER($H$2:$H$2302,_xlfn.MAP($O$2:$O$2302,_xlfn.LAMBDA(_xlpm.x,_xlpm.x=$O940))))</f>
        <v>7.9668578712555765E-5</v>
      </c>
      <c r="R940" s="14">
        <f>$H940/Q940</f>
        <v>1</v>
      </c>
      <c r="S940" s="14" cm="1">
        <f t="array" ref="S940">SUM(_xlfn._xlws.FILTER($H$2:$H$2302,_xlfn.MAP($P$2:$P$2302,_xlfn.LAMBDA(_xlpm.x,_xlpm.x=$P940))))</f>
        <v>7.9668578712555765E-5</v>
      </c>
      <c r="T940" s="14">
        <f>$H940/S940</f>
        <v>1</v>
      </c>
      <c r="U940" s="14">
        <f>_xlfn.LET(_xlpm.freq,F940,_xlpm.size,M940+1,_xlpm.F,V940,LOG(1+_xlpm.freq)*LOG(1+_xlpm.size)*_xlpm.F)</f>
        <v>0.2342468675289098</v>
      </c>
      <c r="V940" s="14">
        <f>_xlfn.LET(_xlpm.a,T940,_xlpm.b,R940,2*_xlpm.a*_xlpm.b/(_xlpm.a+_xlpm.b))</f>
        <v>1</v>
      </c>
      <c r="W940" s="14">
        <f>_xlfn.LET(_xlpm.p,R940,_xlpm.q,T940,LOG(_xlpm.p/_xlpm.q))</f>
        <v>0</v>
      </c>
      <c r="X940" s="2"/>
      <c r="AC940" s="2"/>
      <c r="AH940" s="2"/>
      <c r="AI940" s="2"/>
    </row>
    <row r="941" spans="1:35">
      <c r="A941" s="1" t="str">
        <f>_xlfn.LET(_xlpm.sep," : ",CONCATENATE(O941,_xlpm.sep,P941))</f>
        <v>~ocr~ : [ɑkɹ]</v>
      </c>
      <c r="B941" s="1">
        <f>_xlfn.LET(_xlpm.d,$G941,_xlpm.k,_xlfn.CONCAT(LEFT(TRIM(B$1),1),"*"),COUNTIF(_xlpm.d,_xlpm.k))</f>
        <v>0</v>
      </c>
      <c r="C941" s="1">
        <f>_xlfn.LET(_xlpm.d,$G941,_xlpm.k,_xlfn.CONCAT(LEFT(TRIM(C$1),1),"*"),COUNTIF(_xlpm.d,_xlpm.k))</f>
        <v>0</v>
      </c>
      <c r="D941" s="1">
        <f>_xlfn.LET(_xlpm.d,$G941,_xlpm.k,_xlfn.CONCAT(LEFT(TRIM(D$1),1),"*"),COUNTIF(_xlpm.d,_xlpm.k))</f>
        <v>0</v>
      </c>
      <c r="E941" s="1">
        <f>LOG(F941+1,10)</f>
        <v>0.30102999566398114</v>
      </c>
      <c r="F941" s="7">
        <v>1</v>
      </c>
      <c r="G941" s="9" t="s">
        <v>1053</v>
      </c>
      <c r="H941" s="4">
        <f>F941/freq.sum.r6e</f>
        <v>7.9668578712555765E-5</v>
      </c>
      <c r="I941" s="4" t="str">
        <f>_xlfn.LET(_xlpm.sep,":",_xlpm.w,$G941,LEFT(_xlpm.w,FIND(_xlpm.sep,_xlpm.w)-1))</f>
        <v>ɑkɹ</v>
      </c>
      <c r="J941" s="4" t="str">
        <f>_xlfn.LET(_xlpm.sep,":",_xlpm.w,$G941,RIGHT(_xlpm.w,LEN(_xlpm.w)-FIND(_xlpm.sep,_xlpm.w)))</f>
        <v>ocr</v>
      </c>
      <c r="K941" s="10">
        <f>_xlfn.LET(_xlpm.w,I941,LEN(_xlpm.w))</f>
        <v>3</v>
      </c>
      <c r="L941" s="10">
        <f>_xlfn.LET(_xlpm.w,J941,LEN(_xlpm.w))</f>
        <v>3</v>
      </c>
      <c r="M941" s="10">
        <f>_xlfn.LET(_xlpm.a,K941,_xlpm.b,L941,MAX(_xlpm.a,_xlpm.b))</f>
        <v>3</v>
      </c>
      <c r="N941" s="10">
        <f>_xlfn.LET(_xlpm.d,(K941,L941),MAX(_xlpm.d)-MIN(_xlpm.d))</f>
        <v>0</v>
      </c>
      <c r="O941" s="1" t="str">
        <f>_xlfn.LET(_xlpm.sep,":",_xlpm.w,$G941,_xlfn.CONCAT("~",RIGHT(_xlpm.w,LEN(_xlpm.w)-FIND(_xlpm.sep,_xlpm.w)),"~"))</f>
        <v>~ocr~</v>
      </c>
      <c r="P941" s="1" t="str">
        <f>_xlfn.LET(_xlpm.sep,":",_xlpm.w,$G941,_xlfn.CONCAT("[",LEFT(_xlpm.w,FIND(_xlpm.sep,_xlpm.w)-1),"]"))</f>
        <v>[ɑkɹ]</v>
      </c>
      <c r="Q941" s="14" cm="1">
        <f t="array" ref="Q941">SUM(_xlfn._xlws.FILTER($H$2:$H$2300,_xlfn.MAP($O$2:$O$2300,_xlfn.LAMBDA(_xlpm.x,_xlpm.x=$O941))))</f>
        <v>7.9668578712555765E-5</v>
      </c>
      <c r="R941" s="14">
        <f>$H941/Q941</f>
        <v>1</v>
      </c>
      <c r="S941" s="14" cm="1">
        <f t="array" ref="S941">SUM(_xlfn._xlws.FILTER($H$2:$H$2300,_xlfn.MAP($P$2:$P$2300,_xlfn.LAMBDA(_xlpm.x,_xlpm.x=$P941))))</f>
        <v>7.9668578712555765E-5</v>
      </c>
      <c r="T941" s="14">
        <f>$H941/S941</f>
        <v>1</v>
      </c>
      <c r="U941" s="14">
        <f>_xlfn.LET(_xlpm.freq,F941,_xlpm.size,M941+1,_xlpm.F,V941,LOG(1+_xlpm.freq)*LOG(1+_xlpm.size)*_xlpm.F)</f>
        <v>0.21041093737452468</v>
      </c>
      <c r="V941" s="14">
        <f>_xlfn.LET(_xlpm.a,T941,_xlpm.b,R941,2*_xlpm.a*_xlpm.b/(_xlpm.a+_xlpm.b))</f>
        <v>1</v>
      </c>
      <c r="W941" s="14">
        <f>_xlfn.LET(_xlpm.p,R941,_xlpm.q,T941,LOG(_xlpm.p/_xlpm.q))</f>
        <v>0</v>
      </c>
      <c r="X941" s="2"/>
      <c r="AC941" s="2"/>
      <c r="AH941" s="2"/>
      <c r="AI941" s="2"/>
    </row>
    <row r="942" spans="1:35">
      <c r="A942" s="1" t="str">
        <f>_xlfn.LET(_xlpm.sep," : ",CONCATENATE(O942,_xlpm.sep,P942))</f>
        <v>~all~ : [ɑl]</v>
      </c>
      <c r="B942" s="1">
        <f>_xlfn.LET(_xlpm.d,$G942,_xlpm.k,_xlfn.CONCAT(LEFT(TRIM(B$1),1),"*"),COUNTIF(_xlpm.d,_xlpm.k))</f>
        <v>0</v>
      </c>
      <c r="C942" s="1">
        <f>_xlfn.LET(_xlpm.d,$G942,_xlpm.k,_xlfn.CONCAT(LEFT(TRIM(C$1),1),"*"),COUNTIF(_xlpm.d,_xlpm.k))</f>
        <v>0</v>
      </c>
      <c r="D942" s="1">
        <f>_xlfn.LET(_xlpm.d,$G942,_xlpm.k,_xlfn.CONCAT(LEFT(TRIM(D$1),1),"*"),COUNTIF(_xlpm.d,_xlpm.k))</f>
        <v>0</v>
      </c>
      <c r="E942" s="1">
        <f>LOG(F942+1,10)</f>
        <v>0.30102999566398114</v>
      </c>
      <c r="F942" s="7">
        <v>1</v>
      </c>
      <c r="G942" s="9" t="s">
        <v>1061</v>
      </c>
      <c r="H942" s="4">
        <f>F942/freq.sum.r6e</f>
        <v>7.9668578712555765E-5</v>
      </c>
      <c r="I942" s="4" t="str">
        <f>_xlfn.LET(_xlpm.sep,":",_xlpm.w,$G942,LEFT(_xlpm.w,FIND(_xlpm.sep,_xlpm.w)-1))</f>
        <v>ɑl</v>
      </c>
      <c r="J942" s="4" t="str">
        <f>_xlfn.LET(_xlpm.sep,":",_xlpm.w,$G942,RIGHT(_xlpm.w,LEN(_xlpm.w)-FIND(_xlpm.sep,_xlpm.w)))</f>
        <v>all</v>
      </c>
      <c r="K942" s="10">
        <f>_xlfn.LET(_xlpm.w,I942,LEN(_xlpm.w))</f>
        <v>2</v>
      </c>
      <c r="L942" s="10">
        <f>_xlfn.LET(_xlpm.w,J942,LEN(_xlpm.w))</f>
        <v>3</v>
      </c>
      <c r="M942" s="10">
        <f>_xlfn.LET(_xlpm.a,K942,_xlpm.b,L942,MAX(_xlpm.a,_xlpm.b))</f>
        <v>3</v>
      </c>
      <c r="N942" s="10">
        <f>_xlfn.LET(_xlpm.d,(K942,L942),MAX(_xlpm.d)-MIN(_xlpm.d))</f>
        <v>1</v>
      </c>
      <c r="O942" s="1" t="str">
        <f>_xlfn.LET(_xlpm.sep,":",_xlpm.w,$G942,_xlfn.CONCAT("~",RIGHT(_xlpm.w,LEN(_xlpm.w)-FIND(_xlpm.sep,_xlpm.w)),"~"))</f>
        <v>~all~</v>
      </c>
      <c r="P942" s="1" t="str">
        <f>_xlfn.LET(_xlpm.sep,":",_xlpm.w,$G942,_xlfn.CONCAT("[",LEFT(_xlpm.w,FIND(_xlpm.sep,_xlpm.w)-1),"]"))</f>
        <v>[ɑl]</v>
      </c>
      <c r="Q942" s="14" cm="1">
        <f t="array" ref="Q942">SUM(_xlfn._xlws.FILTER($H$2:$H$2300,_xlfn.MAP($O$2:$O$2300,_xlfn.LAMBDA(_xlpm.x,_xlpm.x=$O942))))</f>
        <v>3.1070745697896751E-3</v>
      </c>
      <c r="R942" s="14">
        <f>$H942/Q942</f>
        <v>2.564102564102564E-2</v>
      </c>
      <c r="S942" s="14" cm="1">
        <f t="array" ref="S942">SUM(_xlfn._xlws.FILTER($H$2:$H$2300,_xlfn.MAP($P$2:$P$2300,_xlfn.LAMBDA(_xlpm.x,_xlpm.x=$P942))))</f>
        <v>3.1070745697896751E-3</v>
      </c>
      <c r="T942" s="14">
        <f>$H942/S942</f>
        <v>2.564102564102564E-2</v>
      </c>
      <c r="U942" s="14">
        <f>_xlfn.LET(_xlpm.freq,F942,_xlpm.size,M942+1,_xlpm.F,V942,LOG(1+_xlpm.freq)*LOG(1+_xlpm.size)*_xlpm.F)</f>
        <v>5.395152240372428E-3</v>
      </c>
      <c r="V942" s="14">
        <f>_xlfn.LET(_xlpm.a,T942,_xlpm.b,R942,2*_xlpm.a*_xlpm.b/(_xlpm.a+_xlpm.b))</f>
        <v>2.564102564102564E-2</v>
      </c>
      <c r="W942" s="14">
        <f>_xlfn.LET(_xlpm.p,R942,_xlpm.q,T942,LOG(_xlpm.p/_xlpm.q))</f>
        <v>0</v>
      </c>
      <c r="X942" s="2"/>
      <c r="AC942" s="2"/>
      <c r="AH942" s="2"/>
      <c r="AI942" s="2"/>
    </row>
    <row r="943" spans="1:35">
      <c r="A943" s="1" t="str">
        <f>_xlfn.LET(_xlpm.sep," : ",CONCATENATE(O943,_xlpm.sep,P943))</f>
        <v>~schl~ : [ʃl]</v>
      </c>
      <c r="B943" s="1">
        <f>_xlfn.LET(_xlpm.d,$G943,_xlpm.k,_xlfn.CONCAT(LEFT(TRIM(B$1),1),"*"),COUNTIF(_xlpm.d,_xlpm.k))</f>
        <v>0</v>
      </c>
      <c r="C943" s="1">
        <f>_xlfn.LET(_xlpm.d,$G943,_xlpm.k,_xlfn.CONCAT(LEFT(TRIM(C$1),1),"*"),COUNTIF(_xlpm.d,_xlpm.k))</f>
        <v>0</v>
      </c>
      <c r="D943" s="1">
        <f>_xlfn.LET(_xlpm.d,$G943,_xlpm.k,_xlfn.CONCAT(LEFT(TRIM(D$1),1),"*"),COUNTIF(_xlpm.d,_xlpm.k))</f>
        <v>0</v>
      </c>
      <c r="E943" s="1">
        <f>LOG(F943+1,10)</f>
        <v>0.30102999566398114</v>
      </c>
      <c r="F943" s="7">
        <v>1</v>
      </c>
      <c r="G943" s="9" t="s">
        <v>1090</v>
      </c>
      <c r="H943" s="4">
        <f>F943/freq.sum.r6e</f>
        <v>7.9668578712555765E-5</v>
      </c>
      <c r="I943" s="1" t="str">
        <f>_xlfn.LET(_xlpm.sep,":",_xlpm.w,$G943,LEFT(_xlpm.w,FIND(_xlpm.sep,_xlpm.w)-1))</f>
        <v>ʃl</v>
      </c>
      <c r="J943" s="1" t="str">
        <f>_xlfn.LET(_xlpm.sep,":",_xlpm.w,$G943,RIGHT(_xlpm.w,LEN(_xlpm.w)-FIND(_xlpm.sep,_xlpm.w)))</f>
        <v>schl</v>
      </c>
      <c r="K943" s="10">
        <f>_xlfn.LET(_xlpm.w,I943,LEN(_xlpm.w))</f>
        <v>2</v>
      </c>
      <c r="L943" s="10">
        <f>_xlfn.LET(_xlpm.w,J943,LEN(_xlpm.w))</f>
        <v>4</v>
      </c>
      <c r="M943" s="10">
        <f>_xlfn.LET(_xlpm.a,K943,_xlpm.b,L943,MAX(_xlpm.a,_xlpm.b))</f>
        <v>4</v>
      </c>
      <c r="N943" s="10">
        <f>_xlfn.LET(_xlpm.d,(K943,L943),MAX(_xlpm.d)-MIN(_xlpm.d))</f>
        <v>2</v>
      </c>
      <c r="O943" s="1" t="str">
        <f>_xlfn.LET(_xlpm.sep,":",_xlpm.w,$G943,_xlfn.CONCAT("~",RIGHT(_xlpm.w,LEN(_xlpm.w)-FIND(_xlpm.sep,_xlpm.w)),"~"))</f>
        <v>~schl~</v>
      </c>
      <c r="P943" s="1" t="str">
        <f>_xlfn.LET(_xlpm.sep,":",_xlpm.w,$G943,_xlfn.CONCAT("[",LEFT(_xlpm.w,FIND(_xlpm.sep,_xlpm.w)-1),"]"))</f>
        <v>[ʃl]</v>
      </c>
      <c r="Q943" s="14" cm="1">
        <f t="array" ref="Q943">SUM(_xlfn._xlws.FILTER($H$2:$H$2302,_xlfn.MAP($O$2:$O$2302,_xlfn.LAMBDA(_xlpm.x,_xlpm.x=$O943))))</f>
        <v>7.9668578712555765E-5</v>
      </c>
      <c r="R943" s="14">
        <f>$H943/Q943</f>
        <v>1</v>
      </c>
      <c r="S943" s="14" cm="1">
        <f t="array" ref="S943">SUM(_xlfn._xlws.FILTER($H$2:$H$2302,_xlfn.MAP($P$2:$P$2302,_xlfn.LAMBDA(_xlpm.x,_xlpm.x=$P943))))</f>
        <v>7.9668578712555765E-5</v>
      </c>
      <c r="T943" s="14">
        <f>$H943/S943</f>
        <v>1</v>
      </c>
      <c r="U943" s="14">
        <f>_xlfn.LET(_xlpm.freq,F943,_xlpm.size,M943+1,_xlpm.F,V943,LOG(1+_xlpm.freq)*LOG(1+_xlpm.size)*_xlpm.F)</f>
        <v>0.2342468675289098</v>
      </c>
      <c r="V943" s="14">
        <f>_xlfn.LET(_xlpm.a,T943,_xlpm.b,R943,2*_xlpm.a*_xlpm.b/(_xlpm.a+_xlpm.b))</f>
        <v>1</v>
      </c>
      <c r="W943" s="14">
        <f>_xlfn.LET(_xlpm.p,R943,_xlpm.q,T943,LOG(_xlpm.p/_xlpm.q))</f>
        <v>0</v>
      </c>
      <c r="X943" s="2"/>
      <c r="AC943" s="2"/>
      <c r="AH943" s="2"/>
      <c r="AI943" s="2"/>
    </row>
    <row r="944" spans="1:35">
      <c r="A944" s="1" t="str">
        <f>_xlfn.LET(_xlpm.sep," : ",CONCATENATE(O944,_xlpm.sep,P944))</f>
        <v>~elb~ : [ɛlb]</v>
      </c>
      <c r="B944" s="1">
        <f>_xlfn.LET(_xlpm.d,$G944,_xlpm.k,_xlfn.CONCAT(LEFT(TRIM(B$1),1),"*"),COUNTIF(_xlpm.d,_xlpm.k))</f>
        <v>0</v>
      </c>
      <c r="C944" s="1">
        <f>_xlfn.LET(_xlpm.d,$G944,_xlpm.k,_xlfn.CONCAT(LEFT(TRIM(C$1),1),"*"),COUNTIF(_xlpm.d,_xlpm.k))</f>
        <v>0</v>
      </c>
      <c r="D944" s="1">
        <f>_xlfn.LET(_xlpm.d,$G944,_xlpm.k,_xlfn.CONCAT(LEFT(TRIM(D$1),1),"*"),COUNTIF(_xlpm.d,_xlpm.k))</f>
        <v>0</v>
      </c>
      <c r="E944" s="1">
        <f>LOG(F944+1,10)</f>
        <v>0.30102999566398114</v>
      </c>
      <c r="F944" s="7">
        <v>1</v>
      </c>
      <c r="G944" s="9" t="s">
        <v>1094</v>
      </c>
      <c r="H944" s="4">
        <f>F944/freq.sum.r6e</f>
        <v>7.9668578712555765E-5</v>
      </c>
      <c r="I944" s="4" t="str">
        <f>_xlfn.LET(_xlpm.sep,":",_xlpm.w,$G944,LEFT(_xlpm.w,FIND(_xlpm.sep,_xlpm.w)-1))</f>
        <v>ɛlb</v>
      </c>
      <c r="J944" s="4" t="str">
        <f>_xlfn.LET(_xlpm.sep,":",_xlpm.w,$G944,RIGHT(_xlpm.w,LEN(_xlpm.w)-FIND(_xlpm.sep,_xlpm.w)))</f>
        <v>elb</v>
      </c>
      <c r="K944" s="10">
        <f>_xlfn.LET(_xlpm.w,I944,LEN(_xlpm.w))</f>
        <v>3</v>
      </c>
      <c r="L944" s="10">
        <f>_xlfn.LET(_xlpm.w,J944,LEN(_xlpm.w))</f>
        <v>3</v>
      </c>
      <c r="M944" s="10">
        <f>_xlfn.LET(_xlpm.a,K944,_xlpm.b,L944,MAX(_xlpm.a,_xlpm.b))</f>
        <v>3</v>
      </c>
      <c r="N944" s="10">
        <f>_xlfn.LET(_xlpm.d,(K944,L944),MAX(_xlpm.d)-MIN(_xlpm.d))</f>
        <v>0</v>
      </c>
      <c r="O944" s="1" t="str">
        <f>_xlfn.LET(_xlpm.sep,":",_xlpm.w,$G944,_xlfn.CONCAT("~",RIGHT(_xlpm.w,LEN(_xlpm.w)-FIND(_xlpm.sep,_xlpm.w)),"~"))</f>
        <v>~elb~</v>
      </c>
      <c r="P944" s="1" t="str">
        <f>_xlfn.LET(_xlpm.sep,":",_xlpm.w,$G944,_xlfn.CONCAT("[",LEFT(_xlpm.w,FIND(_xlpm.sep,_xlpm.w)-1),"]"))</f>
        <v>[ɛlb]</v>
      </c>
      <c r="Q944" s="14" cm="1">
        <f t="array" ref="Q944">SUM(_xlfn._xlws.FILTER($H$2:$H$2300,_xlfn.MAP($O$2:$O$2300,_xlfn.LAMBDA(_xlpm.x,_xlpm.x=$O944))))</f>
        <v>7.9668578712555765E-5</v>
      </c>
      <c r="R944" s="14">
        <f>$H944/Q944</f>
        <v>1</v>
      </c>
      <c r="S944" s="14" cm="1">
        <f t="array" ref="S944">SUM(_xlfn._xlws.FILTER($H$2:$H$2300,_xlfn.MAP($P$2:$P$2300,_xlfn.LAMBDA(_xlpm.x,_xlpm.x=$P944))))</f>
        <v>7.9668578712555765E-5</v>
      </c>
      <c r="T944" s="14">
        <f>$H944/S944</f>
        <v>1</v>
      </c>
      <c r="U944" s="14">
        <f>_xlfn.LET(_xlpm.freq,F944,_xlpm.size,M944+1,_xlpm.F,V944,LOG(1+_xlpm.freq)*LOG(1+_xlpm.size)*_xlpm.F)</f>
        <v>0.21041093737452468</v>
      </c>
      <c r="V944" s="14">
        <f>_xlfn.LET(_xlpm.a,T944,_xlpm.b,R944,2*_xlpm.a*_xlpm.b/(_xlpm.a+_xlpm.b))</f>
        <v>1</v>
      </c>
      <c r="W944" s="14">
        <f>_xlfn.LET(_xlpm.p,R944,_xlpm.q,T944,LOG(_xlpm.p/_xlpm.q))</f>
        <v>0</v>
      </c>
      <c r="X944" s="2"/>
      <c r="AC944" s="2"/>
      <c r="AH944" s="2"/>
      <c r="AI944" s="2"/>
    </row>
    <row r="945" spans="1:35">
      <c r="A945" s="1" t="str">
        <f>_xlfn.LET(_xlpm.sep," : ",CONCATENATE(O945,_xlpm.sep,P945))</f>
        <v>~ald~ : [ɑld]</v>
      </c>
      <c r="B945" s="1">
        <f>_xlfn.LET(_xlpm.d,$G945,_xlpm.k,_xlfn.CONCAT(LEFT(TRIM(B$1),1),"*"),COUNTIF(_xlpm.d,_xlpm.k))</f>
        <v>0</v>
      </c>
      <c r="C945" s="1">
        <f>_xlfn.LET(_xlpm.d,$G945,_xlpm.k,_xlfn.CONCAT(LEFT(TRIM(C$1),1),"*"),COUNTIF(_xlpm.d,_xlpm.k))</f>
        <v>0</v>
      </c>
      <c r="D945" s="1">
        <f>_xlfn.LET(_xlpm.d,$G945,_xlpm.k,_xlfn.CONCAT(LEFT(TRIM(D$1),1),"*"),COUNTIF(_xlpm.d,_xlpm.k))</f>
        <v>0</v>
      </c>
      <c r="E945" s="1">
        <f>LOG(F945+1,10)</f>
        <v>0.30102999566398114</v>
      </c>
      <c r="F945" s="7">
        <v>1</v>
      </c>
      <c r="G945" s="9" t="s">
        <v>1095</v>
      </c>
      <c r="H945" s="4">
        <f>F945/freq.sum.r6e</f>
        <v>7.9668578712555765E-5</v>
      </c>
      <c r="I945" s="4" t="str">
        <f>_xlfn.LET(_xlpm.sep,":",_xlpm.w,$G945,LEFT(_xlpm.w,FIND(_xlpm.sep,_xlpm.w)-1))</f>
        <v>ɑld</v>
      </c>
      <c r="J945" s="4" t="str">
        <f>_xlfn.LET(_xlpm.sep,":",_xlpm.w,$G945,RIGHT(_xlpm.w,LEN(_xlpm.w)-FIND(_xlpm.sep,_xlpm.w)))</f>
        <v>ald</v>
      </c>
      <c r="K945" s="10">
        <f>_xlfn.LET(_xlpm.w,I945,LEN(_xlpm.w))</f>
        <v>3</v>
      </c>
      <c r="L945" s="10">
        <f>_xlfn.LET(_xlpm.w,J945,LEN(_xlpm.w))</f>
        <v>3</v>
      </c>
      <c r="M945" s="10">
        <f>_xlfn.LET(_xlpm.a,K945,_xlpm.b,L945,MAX(_xlpm.a,_xlpm.b))</f>
        <v>3</v>
      </c>
      <c r="N945" s="10">
        <f>_xlfn.LET(_xlpm.d,(K945,L945),MAX(_xlpm.d)-MIN(_xlpm.d))</f>
        <v>0</v>
      </c>
      <c r="O945" s="1" t="str">
        <f>_xlfn.LET(_xlpm.sep,":",_xlpm.w,$G945,_xlfn.CONCAT("~",RIGHT(_xlpm.w,LEN(_xlpm.w)-FIND(_xlpm.sep,_xlpm.w)),"~"))</f>
        <v>~ald~</v>
      </c>
      <c r="P945" s="1" t="str">
        <f>_xlfn.LET(_xlpm.sep,":",_xlpm.w,$G945,_xlfn.CONCAT("[",LEFT(_xlpm.w,FIND(_xlpm.sep,_xlpm.w)-1),"]"))</f>
        <v>[ɑld]</v>
      </c>
      <c r="Q945" s="14" cm="1">
        <f t="array" ref="Q945">SUM(_xlfn._xlws.FILTER($H$2:$H$2300,_xlfn.MAP($O$2:$O$2300,_xlfn.LAMBDA(_xlpm.x,_xlpm.x=$O945))))</f>
        <v>7.9668578712555765E-5</v>
      </c>
      <c r="R945" s="14">
        <f>$H945/Q945</f>
        <v>1</v>
      </c>
      <c r="S945" s="14" cm="1">
        <f t="array" ref="S945">SUM(_xlfn._xlws.FILTER($H$2:$H$2300,_xlfn.MAP($P$2:$P$2300,_xlfn.LAMBDA(_xlpm.x,_xlpm.x=$P945))))</f>
        <v>7.9668578712555765E-5</v>
      </c>
      <c r="T945" s="14">
        <f>$H945/S945</f>
        <v>1</v>
      </c>
      <c r="U945" s="14">
        <f>_xlfn.LET(_xlpm.freq,F945,_xlpm.size,M945+1,_xlpm.F,V945,LOG(1+_xlpm.freq)*LOG(1+_xlpm.size)*_xlpm.F)</f>
        <v>0.21041093737452468</v>
      </c>
      <c r="V945" s="14">
        <f>_xlfn.LET(_xlpm.a,T945,_xlpm.b,R945,2*_xlpm.a*_xlpm.b/(_xlpm.a+_xlpm.b))</f>
        <v>1</v>
      </c>
      <c r="W945" s="14">
        <f>_xlfn.LET(_xlpm.p,R945,_xlpm.q,T945,LOG(_xlpm.p/_xlpm.q))</f>
        <v>0</v>
      </c>
      <c r="X945" s="2"/>
      <c r="AC945" s="2"/>
      <c r="AH945" s="2"/>
      <c r="AI945" s="2"/>
    </row>
    <row r="946" spans="1:35">
      <c r="A946" s="1" t="str">
        <f>_xlfn.LET(_xlpm.sep," : ",CONCATENATE(O946,_xlpm.sep,P946))</f>
        <v>~alled~ : [ɔld]</v>
      </c>
      <c r="B946" s="1">
        <f>_xlfn.LET(_xlpm.d,$G946,_xlpm.k,_xlfn.CONCAT(LEFT(TRIM(B$1),1),"*"),COUNTIF(_xlpm.d,_xlpm.k))</f>
        <v>0</v>
      </c>
      <c r="C946" s="1">
        <f>_xlfn.LET(_xlpm.d,$G946,_xlpm.k,_xlfn.CONCAT(LEFT(TRIM(C$1),1),"*"),COUNTIF(_xlpm.d,_xlpm.k))</f>
        <v>0</v>
      </c>
      <c r="D946" s="1">
        <f>_xlfn.LET(_xlpm.d,$G946,_xlpm.k,_xlfn.CONCAT(LEFT(TRIM(D$1),1),"*"),COUNTIF(_xlpm.d,_xlpm.k))</f>
        <v>0</v>
      </c>
      <c r="E946" s="1">
        <f>LOG(F946+1,10)</f>
        <v>0.30102999566398114</v>
      </c>
      <c r="F946" s="7">
        <v>1</v>
      </c>
      <c r="G946" s="9" t="s">
        <v>1096</v>
      </c>
      <c r="H946" s="4">
        <f>F946/freq.sum.r6e</f>
        <v>7.9668578712555765E-5</v>
      </c>
      <c r="I946" s="4" t="str">
        <f>_xlfn.LET(_xlpm.sep,":",_xlpm.w,$G946,LEFT(_xlpm.w,FIND(_xlpm.sep,_xlpm.w)-1))</f>
        <v>ɔld</v>
      </c>
      <c r="J946" s="4" t="str">
        <f>_xlfn.LET(_xlpm.sep,":",_xlpm.w,$G946,RIGHT(_xlpm.w,LEN(_xlpm.w)-FIND(_xlpm.sep,_xlpm.w)))</f>
        <v>alled</v>
      </c>
      <c r="K946" s="10">
        <f>_xlfn.LET(_xlpm.w,I946,LEN(_xlpm.w))</f>
        <v>3</v>
      </c>
      <c r="L946" s="10">
        <f>_xlfn.LET(_xlpm.w,J946,LEN(_xlpm.w))</f>
        <v>5</v>
      </c>
      <c r="M946" s="10">
        <f>_xlfn.LET(_xlpm.a,K946,_xlpm.b,L946,MAX(_xlpm.a,_xlpm.b))</f>
        <v>5</v>
      </c>
      <c r="N946" s="10">
        <f>_xlfn.LET(_xlpm.d,(K946,L946),MAX(_xlpm.d)-MIN(_xlpm.d))</f>
        <v>2</v>
      </c>
      <c r="O946" s="1" t="str">
        <f>_xlfn.LET(_xlpm.sep,":",_xlpm.w,$G946,_xlfn.CONCAT("~",RIGHT(_xlpm.w,LEN(_xlpm.w)-FIND(_xlpm.sep,_xlpm.w)),"~"))</f>
        <v>~alled~</v>
      </c>
      <c r="P946" s="1" t="str">
        <f>_xlfn.LET(_xlpm.sep,":",_xlpm.w,$G946,_xlfn.CONCAT("[",LEFT(_xlpm.w,FIND(_xlpm.sep,_xlpm.w)-1),"]"))</f>
        <v>[ɔld]</v>
      </c>
      <c r="Q946" s="14" cm="1">
        <f t="array" ref="Q946">SUM(_xlfn._xlws.FILTER($H$2:$H$2300,_xlfn.MAP($O$2:$O$2300,_xlfn.LAMBDA(_xlpm.x,_xlpm.x=$O946))))</f>
        <v>7.9668578712555765E-5</v>
      </c>
      <c r="R946" s="14">
        <f>$H946/Q946</f>
        <v>1</v>
      </c>
      <c r="S946" s="14" cm="1">
        <f t="array" ref="S946">SUM(_xlfn._xlws.FILTER($H$2:$H$2300,_xlfn.MAP($P$2:$P$2300,_xlfn.LAMBDA(_xlpm.x,_xlpm.x=$P946))))</f>
        <v>7.9668578712555765E-5</v>
      </c>
      <c r="T946" s="14">
        <f>$H946/S946</f>
        <v>1</v>
      </c>
      <c r="U946" s="14">
        <f>_xlfn.LET(_xlpm.freq,F946,_xlpm.size,M946+1,_xlpm.F,V946,LOG(1+_xlpm.freq)*LOG(1+_xlpm.size)*_xlpm.F)</f>
        <v>0.25439985932113074</v>
      </c>
      <c r="V946" s="14">
        <f>_xlfn.LET(_xlpm.a,T946,_xlpm.b,R946,2*_xlpm.a*_xlpm.b/(_xlpm.a+_xlpm.b))</f>
        <v>1</v>
      </c>
      <c r="W946" s="14">
        <f>_xlfn.LET(_xlpm.p,R946,_xlpm.q,T946,LOG(_xlpm.p/_xlpm.q))</f>
        <v>0</v>
      </c>
      <c r="X946" s="2"/>
      <c r="AC946" s="2"/>
      <c r="AH946" s="2"/>
      <c r="AI946" s="2"/>
    </row>
    <row r="947" spans="1:35">
      <c r="A947" s="1" t="str">
        <f>_xlfn.LET(_xlpm.sep," : ",CONCATENATE(O947,_xlpm.sep,P947))</f>
        <v>~ulld~ : [ʊld]</v>
      </c>
      <c r="B947" s="1">
        <f>_xlfn.LET(_xlpm.d,$G947,_xlpm.k,_xlfn.CONCAT(LEFT(TRIM(B$1),1),"*"),COUNTIF(_xlpm.d,_xlpm.k))</f>
        <v>0</v>
      </c>
      <c r="C947" s="1">
        <f>_xlfn.LET(_xlpm.d,$G947,_xlpm.k,_xlfn.CONCAT(LEFT(TRIM(C$1),1),"*"),COUNTIF(_xlpm.d,_xlpm.k))</f>
        <v>0</v>
      </c>
      <c r="D947" s="1">
        <f>_xlfn.LET(_xlpm.d,$G947,_xlpm.k,_xlfn.CONCAT(LEFT(TRIM(D$1),1),"*"),COUNTIF(_xlpm.d,_xlpm.k))</f>
        <v>0</v>
      </c>
      <c r="E947" s="1">
        <f>LOG(F947+1,10)</f>
        <v>0.30102999566398114</v>
      </c>
      <c r="F947" s="7">
        <v>1</v>
      </c>
      <c r="G947" s="9" t="s">
        <v>1101</v>
      </c>
      <c r="H947" s="4">
        <f>F947/freq.sum.r6e</f>
        <v>7.9668578712555765E-5</v>
      </c>
      <c r="I947" s="4" t="str">
        <f>_xlfn.LET(_xlpm.sep,":",_xlpm.w,$G947,LEFT(_xlpm.w,FIND(_xlpm.sep,_xlpm.w)-1))</f>
        <v>ʊld</v>
      </c>
      <c r="J947" s="4" t="str">
        <f>_xlfn.LET(_xlpm.sep,":",_xlpm.w,$G947,RIGHT(_xlpm.w,LEN(_xlpm.w)-FIND(_xlpm.sep,_xlpm.w)))</f>
        <v>ulld</v>
      </c>
      <c r="K947" s="10">
        <f>_xlfn.LET(_xlpm.w,I947,LEN(_xlpm.w))</f>
        <v>3</v>
      </c>
      <c r="L947" s="10">
        <f>_xlfn.LET(_xlpm.w,J947,LEN(_xlpm.w))</f>
        <v>4</v>
      </c>
      <c r="M947" s="10">
        <f>_xlfn.LET(_xlpm.a,K947,_xlpm.b,L947,MAX(_xlpm.a,_xlpm.b))</f>
        <v>4</v>
      </c>
      <c r="N947" s="10">
        <f>_xlfn.LET(_xlpm.d,(K947,L947),MAX(_xlpm.d)-MIN(_xlpm.d))</f>
        <v>1</v>
      </c>
      <c r="O947" s="1" t="str">
        <f>_xlfn.LET(_xlpm.sep,":",_xlpm.w,$G947,_xlfn.CONCAT("~",RIGHT(_xlpm.w,LEN(_xlpm.w)-FIND(_xlpm.sep,_xlpm.w)),"~"))</f>
        <v>~ulld~</v>
      </c>
      <c r="P947" s="1" t="str">
        <f>_xlfn.LET(_xlpm.sep,":",_xlpm.w,$G947,_xlfn.CONCAT("[",LEFT(_xlpm.w,FIND(_xlpm.sep,_xlpm.w)-1),"]"))</f>
        <v>[ʊld]</v>
      </c>
      <c r="Q947" s="14" cm="1">
        <f t="array" ref="Q947">SUM(_xlfn._xlws.FILTER($H$2:$H$2300,_xlfn.MAP($O$2:$O$2300,_xlfn.LAMBDA(_xlpm.x,_xlpm.x=$O947))))</f>
        <v>7.9668578712555765E-5</v>
      </c>
      <c r="R947" s="14">
        <f>$H947/Q947</f>
        <v>1</v>
      </c>
      <c r="S947" s="14" cm="1">
        <f t="array" ref="S947">SUM(_xlfn._xlws.FILTER($H$2:$H$2300,_xlfn.MAP($P$2:$P$2300,_xlfn.LAMBDA(_xlpm.x,_xlpm.x=$P947))))</f>
        <v>7.9668578712555765E-5</v>
      </c>
      <c r="T947" s="14">
        <f>$H947/S947</f>
        <v>1</v>
      </c>
      <c r="U947" s="14">
        <f>_xlfn.LET(_xlpm.freq,F947,_xlpm.size,M947+1,_xlpm.F,V947,LOG(1+_xlpm.freq)*LOG(1+_xlpm.size)*_xlpm.F)</f>
        <v>0.2342468675289098</v>
      </c>
      <c r="V947" s="14">
        <f>_xlfn.LET(_xlpm.a,T947,_xlpm.b,R947,2*_xlpm.a*_xlpm.b/(_xlpm.a+_xlpm.b))</f>
        <v>1</v>
      </c>
      <c r="W947" s="14">
        <f>_xlfn.LET(_xlpm.p,R947,_xlpm.q,T947,LOG(_xlpm.p/_xlpm.q))</f>
        <v>0</v>
      </c>
      <c r="X947" s="2"/>
      <c r="AC947" s="2"/>
      <c r="AH947" s="2"/>
      <c r="AI947" s="2"/>
    </row>
    <row r="948" spans="1:35">
      <c r="A948" s="1" t="str">
        <f>_xlfn.LET(_xlpm.sep," : ",CONCATENATE(O948,_xlpm.sep,P948))</f>
        <v>~aulds~ : [ɔldz]</v>
      </c>
      <c r="B948" s="1">
        <f>_xlfn.LET(_xlpm.d,$G948,_xlpm.k,_xlfn.CONCAT(LEFT(TRIM(B$1),1),"*"),COUNTIF(_xlpm.d,_xlpm.k))</f>
        <v>0</v>
      </c>
      <c r="C948" s="1">
        <f>_xlfn.LET(_xlpm.d,$G948,_xlpm.k,_xlfn.CONCAT(LEFT(TRIM(C$1),1),"*"),COUNTIF(_xlpm.d,_xlpm.k))</f>
        <v>0</v>
      </c>
      <c r="D948" s="1">
        <f>_xlfn.LET(_xlpm.d,$G948,_xlpm.k,_xlfn.CONCAT(LEFT(TRIM(D$1),1),"*"),COUNTIF(_xlpm.d,_xlpm.k))</f>
        <v>0</v>
      </c>
      <c r="E948" s="1">
        <f>LOG(F948+1,10)</f>
        <v>0.30102999566398114</v>
      </c>
      <c r="F948" s="7">
        <v>1</v>
      </c>
      <c r="G948" s="9" t="s">
        <v>1102</v>
      </c>
      <c r="H948" s="4">
        <f>F948/freq.sum.r6e</f>
        <v>7.9668578712555765E-5</v>
      </c>
      <c r="I948" s="1" t="str">
        <f>_xlfn.LET(_xlpm.sep,":",_xlpm.w,$G948,LEFT(_xlpm.w,FIND(_xlpm.sep,_xlpm.w)-1))</f>
        <v>ɔldz</v>
      </c>
      <c r="J948" s="1" t="str">
        <f>_xlfn.LET(_xlpm.sep,":",_xlpm.w,$G948,RIGHT(_xlpm.w,LEN(_xlpm.w)-FIND(_xlpm.sep,_xlpm.w)))</f>
        <v>aulds</v>
      </c>
      <c r="K948" s="10">
        <f>_xlfn.LET(_xlpm.w,I948,LEN(_xlpm.w))</f>
        <v>4</v>
      </c>
      <c r="L948" s="10">
        <f>_xlfn.LET(_xlpm.w,J948,LEN(_xlpm.w))</f>
        <v>5</v>
      </c>
      <c r="M948" s="10">
        <f>_xlfn.LET(_xlpm.a,K948,_xlpm.b,L948,MAX(_xlpm.a,_xlpm.b))</f>
        <v>5</v>
      </c>
      <c r="N948" s="10">
        <f>_xlfn.LET(_xlpm.d,(K948,L948),MAX(_xlpm.d)-MIN(_xlpm.d))</f>
        <v>1</v>
      </c>
      <c r="O948" s="1" t="str">
        <f>_xlfn.LET(_xlpm.sep,":",_xlpm.w,$G948,_xlfn.CONCAT("~",RIGHT(_xlpm.w,LEN(_xlpm.w)-FIND(_xlpm.sep,_xlpm.w)),"~"))</f>
        <v>~aulds~</v>
      </c>
      <c r="P948" s="1" t="str">
        <f>_xlfn.LET(_xlpm.sep,":",_xlpm.w,$G948,_xlfn.CONCAT("[",LEFT(_xlpm.w,FIND(_xlpm.sep,_xlpm.w)-1),"]"))</f>
        <v>[ɔldz]</v>
      </c>
      <c r="Q948" s="14" cm="1">
        <f t="array" ref="Q948">SUM(_xlfn._xlws.FILTER($H$2:$H$2302,_xlfn.MAP($O$2:$O$2302,_xlfn.LAMBDA(_xlpm.x,_xlpm.x=$O948))))</f>
        <v>7.9668578712555765E-5</v>
      </c>
      <c r="R948" s="14">
        <f>$H948/Q948</f>
        <v>1</v>
      </c>
      <c r="S948" s="14" cm="1">
        <f t="array" ref="S948">SUM(_xlfn._xlws.FILTER($H$2:$H$2302,_xlfn.MAP($P$2:$P$2302,_xlfn.LAMBDA(_xlpm.x,_xlpm.x=$P948))))</f>
        <v>7.9668578712555765E-5</v>
      </c>
      <c r="T948" s="14">
        <f>$H948/S948</f>
        <v>1</v>
      </c>
      <c r="U948" s="14">
        <f>_xlfn.LET(_xlpm.freq,F948,_xlpm.size,M948+1,_xlpm.F,V948,LOG(1+_xlpm.freq)*LOG(1+_xlpm.size)*_xlpm.F)</f>
        <v>0.25439985932113074</v>
      </c>
      <c r="V948" s="14">
        <f>_xlfn.LET(_xlpm.a,T948,_xlpm.b,R948,2*_xlpm.a*_xlpm.b/(_xlpm.a+_xlpm.b))</f>
        <v>1</v>
      </c>
      <c r="W948" s="14">
        <f>_xlfn.LET(_xlpm.p,R948,_xlpm.q,T948,LOG(_xlpm.p/_xlpm.q))</f>
        <v>0</v>
      </c>
      <c r="X948" s="2"/>
      <c r="AC948" s="2"/>
      <c r="AH948" s="2"/>
      <c r="AI948" s="2"/>
    </row>
    <row r="949" spans="1:35">
      <c r="A949" s="1" t="str">
        <f>_xlfn.LET(_xlpm.sep," : ",CONCATENATE(O949,_xlpm.sep,P949))</f>
        <v>~ildr~ : [ɪldɹ]</v>
      </c>
      <c r="B949" s="1">
        <f>_xlfn.LET(_xlpm.d,$G949,_xlpm.k,_xlfn.CONCAT(LEFT(TRIM(B$1),1),"*"),COUNTIF(_xlpm.d,_xlpm.k))</f>
        <v>0</v>
      </c>
      <c r="C949" s="1">
        <f>_xlfn.LET(_xlpm.d,$G949,_xlpm.k,_xlfn.CONCAT(LEFT(TRIM(C$1),1),"*"),COUNTIF(_xlpm.d,_xlpm.k))</f>
        <v>0</v>
      </c>
      <c r="D949" s="1">
        <f>_xlfn.LET(_xlpm.d,$G949,_xlpm.k,_xlfn.CONCAT(LEFT(TRIM(D$1),1),"*"),COUNTIF(_xlpm.d,_xlpm.k))</f>
        <v>0</v>
      </c>
      <c r="E949" s="1">
        <f>LOG(F949+1,10)</f>
        <v>0.30102999566398114</v>
      </c>
      <c r="F949" s="7">
        <v>1</v>
      </c>
      <c r="G949" s="9" t="s">
        <v>1103</v>
      </c>
      <c r="H949" s="4">
        <f>F949/freq.sum.r6e</f>
        <v>7.9668578712555765E-5</v>
      </c>
      <c r="I949" s="1" t="str">
        <f>_xlfn.LET(_xlpm.sep,":",_xlpm.w,$G949,LEFT(_xlpm.w,FIND(_xlpm.sep,_xlpm.w)-1))</f>
        <v>ɪldɹ</v>
      </c>
      <c r="J949" s="1" t="str">
        <f>_xlfn.LET(_xlpm.sep,":",_xlpm.w,$G949,RIGHT(_xlpm.w,LEN(_xlpm.w)-FIND(_xlpm.sep,_xlpm.w)))</f>
        <v>ildr</v>
      </c>
      <c r="K949" s="10">
        <f>_xlfn.LET(_xlpm.w,I949,LEN(_xlpm.w))</f>
        <v>4</v>
      </c>
      <c r="L949" s="10">
        <f>_xlfn.LET(_xlpm.w,J949,LEN(_xlpm.w))</f>
        <v>4</v>
      </c>
      <c r="M949" s="10">
        <f>_xlfn.LET(_xlpm.a,K949,_xlpm.b,L949,MAX(_xlpm.a,_xlpm.b))</f>
        <v>4</v>
      </c>
      <c r="N949" s="10">
        <f>_xlfn.LET(_xlpm.d,(K949,L949),MAX(_xlpm.d)-MIN(_xlpm.d))</f>
        <v>0</v>
      </c>
      <c r="O949" s="1" t="str">
        <f>_xlfn.LET(_xlpm.sep,":",_xlpm.w,$G949,_xlfn.CONCAT("~",RIGHT(_xlpm.w,LEN(_xlpm.w)-FIND(_xlpm.sep,_xlpm.w)),"~"))</f>
        <v>~ildr~</v>
      </c>
      <c r="P949" s="1" t="str">
        <f>_xlfn.LET(_xlpm.sep,":",_xlpm.w,$G949,_xlfn.CONCAT("[",LEFT(_xlpm.w,FIND(_xlpm.sep,_xlpm.w)-1),"]"))</f>
        <v>[ɪldɹ]</v>
      </c>
      <c r="Q949" s="14" cm="1">
        <f t="array" ref="Q949">SUM(_xlfn._xlws.FILTER($H$2:$H$2302,_xlfn.MAP($O$2:$O$2302,_xlfn.LAMBDA(_xlpm.x,_xlpm.x=$O949))))</f>
        <v>7.9668578712555765E-5</v>
      </c>
      <c r="R949" s="14">
        <f>$H949/Q949</f>
        <v>1</v>
      </c>
      <c r="S949" s="14" cm="1">
        <f t="array" ref="S949">SUM(_xlfn._xlws.FILTER($H$2:$H$2302,_xlfn.MAP($P$2:$P$2302,_xlfn.LAMBDA(_xlpm.x,_xlpm.x=$P949))))</f>
        <v>7.9668578712555765E-5</v>
      </c>
      <c r="T949" s="14">
        <f>$H949/S949</f>
        <v>1</v>
      </c>
      <c r="U949" s="14">
        <f>_xlfn.LET(_xlpm.freq,F949,_xlpm.size,M949+1,_xlpm.F,V949,LOG(1+_xlpm.freq)*LOG(1+_xlpm.size)*_xlpm.F)</f>
        <v>0.2342468675289098</v>
      </c>
      <c r="V949" s="14">
        <f>_xlfn.LET(_xlpm.a,T949,_xlpm.b,R949,2*_xlpm.a*_xlpm.b/(_xlpm.a+_xlpm.b))</f>
        <v>1</v>
      </c>
      <c r="W949" s="14">
        <f>_xlfn.LET(_xlpm.p,R949,_xlpm.q,T949,LOG(_xlpm.p/_xlpm.q))</f>
        <v>0</v>
      </c>
      <c r="X949" s="2"/>
      <c r="AC949" s="2"/>
      <c r="AH949" s="2"/>
      <c r="AI949" s="2"/>
    </row>
    <row r="950" spans="1:35">
      <c r="A950" s="1" t="str">
        <f>_xlfn.LET(_xlpm.sep," : ",CONCATENATE(O950,_xlpm.sep,P950))</f>
        <v>~elf~ : [ɛlf]</v>
      </c>
      <c r="B950" s="1">
        <f>_xlfn.LET(_xlpm.d,$G950,_xlpm.k,_xlfn.CONCAT(LEFT(TRIM(B$1),1),"*"),COUNTIF(_xlpm.d,_xlpm.k))</f>
        <v>0</v>
      </c>
      <c r="C950" s="1">
        <f>_xlfn.LET(_xlpm.d,$G950,_xlpm.k,_xlfn.CONCAT(LEFT(TRIM(C$1),1),"*"),COUNTIF(_xlpm.d,_xlpm.k))</f>
        <v>0</v>
      </c>
      <c r="D950" s="1">
        <f>_xlfn.LET(_xlpm.d,$G950,_xlpm.k,_xlfn.CONCAT(LEFT(TRIM(D$1),1),"*"),COUNTIF(_xlpm.d,_xlpm.k))</f>
        <v>0</v>
      </c>
      <c r="E950" s="1">
        <f>LOG(F950+1,10)</f>
        <v>1</v>
      </c>
      <c r="F950" s="7">
        <v>9</v>
      </c>
      <c r="G950" s="9" t="s">
        <v>1105</v>
      </c>
      <c r="H950" s="4">
        <f>F950/freq.sum.r6e</f>
        <v>7.1701720841300194E-4</v>
      </c>
      <c r="I950" s="4" t="str">
        <f>_xlfn.LET(_xlpm.sep,":",_xlpm.w,$G950,LEFT(_xlpm.w,FIND(_xlpm.sep,_xlpm.w)-1))</f>
        <v>ɛlf</v>
      </c>
      <c r="J950" s="4" t="str">
        <f>_xlfn.LET(_xlpm.sep,":",_xlpm.w,$G950,RIGHT(_xlpm.w,LEN(_xlpm.w)-FIND(_xlpm.sep,_xlpm.w)))</f>
        <v>elf</v>
      </c>
      <c r="K950" s="10">
        <f>_xlfn.LET(_xlpm.w,I950,LEN(_xlpm.w))</f>
        <v>3</v>
      </c>
      <c r="L950" s="10">
        <f>_xlfn.LET(_xlpm.w,J950,LEN(_xlpm.w))</f>
        <v>3</v>
      </c>
      <c r="M950" s="10">
        <f>_xlfn.LET(_xlpm.a,K950,_xlpm.b,L950,MAX(_xlpm.a,_xlpm.b))</f>
        <v>3</v>
      </c>
      <c r="N950" s="10">
        <f>_xlfn.LET(_xlpm.d,(K950,L950),MAX(_xlpm.d)-MIN(_xlpm.d))</f>
        <v>0</v>
      </c>
      <c r="O950" s="1" t="str">
        <f>_xlfn.LET(_xlpm.sep,":",_xlpm.w,$G950,_xlfn.CONCAT("~",RIGHT(_xlpm.w,LEN(_xlpm.w)-FIND(_xlpm.sep,_xlpm.w)),"~"))</f>
        <v>~elf~</v>
      </c>
      <c r="P950" s="1" t="str">
        <f>_xlfn.LET(_xlpm.sep,":",_xlpm.w,$G950,_xlfn.CONCAT("[",LEFT(_xlpm.w,FIND(_xlpm.sep,_xlpm.w)-1),"]"))</f>
        <v>[ɛlf]</v>
      </c>
      <c r="Q950" s="14" cm="1">
        <f t="array" ref="Q950">SUM(_xlfn._xlws.FILTER($H$2:$H$2300,_xlfn.MAP($O$2:$O$2300,_xlfn.LAMBDA(_xlpm.x,_xlpm.x=$O950))))</f>
        <v>7.1701720841300194E-4</v>
      </c>
      <c r="R950" s="14">
        <f>$H950/Q950</f>
        <v>1</v>
      </c>
      <c r="S950" s="14" cm="1">
        <f t="array" ref="S950">SUM(_xlfn._xlws.FILTER($H$2:$H$2300,_xlfn.MAP($P$2:$P$2300,_xlfn.LAMBDA(_xlpm.x,_xlpm.x=$P950))))</f>
        <v>7.1701720841300194E-4</v>
      </c>
      <c r="T950" s="14">
        <f>$H950/S950</f>
        <v>1</v>
      </c>
      <c r="U950" s="14">
        <f>_xlfn.LET(_xlpm.freq,F950,_xlpm.size,M950+1,_xlpm.F,V950,LOG(1+_xlpm.freq)*LOG(1+_xlpm.size)*_xlpm.F)</f>
        <v>0.69897000433601886</v>
      </c>
      <c r="V950" s="14">
        <f>_xlfn.LET(_xlpm.a,T950,_xlpm.b,R950,2*_xlpm.a*_xlpm.b/(_xlpm.a+_xlpm.b))</f>
        <v>1</v>
      </c>
      <c r="W950" s="14">
        <f>_xlfn.LET(_xlpm.p,R950,_xlpm.q,T950,LOG(_xlpm.p/_xlpm.q))</f>
        <v>0</v>
      </c>
      <c r="X950" s="2"/>
      <c r="AC950" s="2"/>
      <c r="AH950" s="2"/>
      <c r="AI950" s="2"/>
    </row>
    <row r="951" spans="1:35">
      <c r="A951" s="1" t="str">
        <f>_xlfn.LET(_xlpm.sep," : ",CONCATENATE(O951,_xlpm.sep,P951))</f>
        <v>~olfe's~ : [ʊlfs]</v>
      </c>
      <c r="B951" s="1">
        <f>_xlfn.LET(_xlpm.d,$G951,_xlpm.k,_xlfn.CONCAT(LEFT(TRIM(B$1),1),"*"),COUNTIF(_xlpm.d,_xlpm.k))</f>
        <v>0</v>
      </c>
      <c r="C951" s="1">
        <f>_xlfn.LET(_xlpm.d,$G951,_xlpm.k,_xlfn.CONCAT(LEFT(TRIM(C$1),1),"*"),COUNTIF(_xlpm.d,_xlpm.k))</f>
        <v>0</v>
      </c>
      <c r="D951" s="1">
        <f>_xlfn.LET(_xlpm.d,$G951,_xlpm.k,_xlfn.CONCAT(LEFT(TRIM(D$1),1),"*"),COUNTIF(_xlpm.d,_xlpm.k))</f>
        <v>0</v>
      </c>
      <c r="E951" s="1">
        <f>LOG(F951+1,10)</f>
        <v>0.30102999566398114</v>
      </c>
      <c r="F951" s="7">
        <v>1</v>
      </c>
      <c r="G951" s="9" t="s">
        <v>1108</v>
      </c>
      <c r="H951" s="4">
        <f>F951/freq.sum.r6e</f>
        <v>7.9668578712555765E-5</v>
      </c>
      <c r="I951" s="1" t="str">
        <f>_xlfn.LET(_xlpm.sep,":",_xlpm.w,$G951,LEFT(_xlpm.w,FIND(_xlpm.sep,_xlpm.w)-1))</f>
        <v>ʊlfs</v>
      </c>
      <c r="J951" s="1" t="str">
        <f>_xlfn.LET(_xlpm.sep,":",_xlpm.w,$G951,RIGHT(_xlpm.w,LEN(_xlpm.w)-FIND(_xlpm.sep,_xlpm.w)))</f>
        <v>olfe's</v>
      </c>
      <c r="K951" s="10">
        <f>_xlfn.LET(_xlpm.w,I951,LEN(_xlpm.w))</f>
        <v>4</v>
      </c>
      <c r="L951" s="10">
        <f>_xlfn.LET(_xlpm.w,J951,LEN(_xlpm.w))</f>
        <v>6</v>
      </c>
      <c r="M951" s="10">
        <f>_xlfn.LET(_xlpm.a,K951,_xlpm.b,L951,MAX(_xlpm.a,_xlpm.b))</f>
        <v>6</v>
      </c>
      <c r="N951" s="10">
        <f>_xlfn.LET(_xlpm.d,(K951,L951),MAX(_xlpm.d)-MIN(_xlpm.d))</f>
        <v>2</v>
      </c>
      <c r="O951" s="1" t="str">
        <f>_xlfn.LET(_xlpm.sep,":",_xlpm.w,$G951,_xlfn.CONCAT("~",RIGHT(_xlpm.w,LEN(_xlpm.w)-FIND(_xlpm.sep,_xlpm.w)),"~"))</f>
        <v>~olfe's~</v>
      </c>
      <c r="P951" s="1" t="str">
        <f>_xlfn.LET(_xlpm.sep,":",_xlpm.w,$G951,_xlfn.CONCAT("[",LEFT(_xlpm.w,FIND(_xlpm.sep,_xlpm.w)-1),"]"))</f>
        <v>[ʊlfs]</v>
      </c>
      <c r="Q951" s="14" cm="1">
        <f t="array" ref="Q951">SUM(_xlfn._xlws.FILTER($H$2:$H$2300,_xlfn.MAP($O$2:$O$2300,_xlfn.LAMBDA(_xlpm.x,_xlpm.x=$O951))))</f>
        <v>7.9668578712555765E-5</v>
      </c>
      <c r="R951" s="14">
        <f>$H951/Q951</f>
        <v>1</v>
      </c>
      <c r="S951" s="14" cm="1">
        <f t="array" ref="S951">SUM(_xlfn._xlws.FILTER($H$2:$H$2300,_xlfn.MAP($P$2:$P$2300,_xlfn.LAMBDA(_xlpm.x,_xlpm.x=$P951))))</f>
        <v>7.9668578712555765E-5</v>
      </c>
      <c r="T951" s="14">
        <f>$H951/S951</f>
        <v>1</v>
      </c>
      <c r="U951" s="14">
        <f>_xlfn.LET(_xlpm.freq,F951,_xlpm.size,M951+1,_xlpm.F,V951,LOG(1+_xlpm.freq)*LOG(1+_xlpm.size)*_xlpm.F)</f>
        <v>0.27185717486836958</v>
      </c>
      <c r="V951" s="14">
        <f>_xlfn.LET(_xlpm.a,T951,_xlpm.b,R951,2*_xlpm.a*_xlpm.b/(_xlpm.a+_xlpm.b))</f>
        <v>1</v>
      </c>
      <c r="W951" s="14">
        <f>_xlfn.LET(_xlpm.p,R951,_xlpm.q,T951,LOG(_xlpm.p/_xlpm.q))</f>
        <v>0</v>
      </c>
      <c r="X951" s="2"/>
      <c r="AC951" s="2"/>
      <c r="AH951" s="2"/>
      <c r="AI951" s="2"/>
    </row>
    <row r="952" spans="1:35">
      <c r="A952" s="1" t="str">
        <f>_xlfn.LET(_xlpm.sep," : ",CONCATENATE(O952,_xlpm.sep,P952))</f>
        <v>~elc~ : [ɛlk]</v>
      </c>
      <c r="B952" s="1">
        <f>_xlfn.LET(_xlpm.d,$G952,_xlpm.k,_xlfn.CONCAT(LEFT(TRIM(B$1),1),"*"),COUNTIF(_xlpm.d,_xlpm.k))</f>
        <v>0</v>
      </c>
      <c r="C952" s="1">
        <f>_xlfn.LET(_xlpm.d,$G952,_xlpm.k,_xlfn.CONCAT(LEFT(TRIM(C$1),1),"*"),COUNTIF(_xlpm.d,_xlpm.k))</f>
        <v>0</v>
      </c>
      <c r="D952" s="1">
        <f>_xlfn.LET(_xlpm.d,$G952,_xlpm.k,_xlfn.CONCAT(LEFT(TRIM(D$1),1),"*"),COUNTIF(_xlpm.d,_xlpm.k))</f>
        <v>0</v>
      </c>
      <c r="E952" s="1">
        <f>LOG(F952+1,10)</f>
        <v>0.30102999566398114</v>
      </c>
      <c r="F952" s="7">
        <v>1</v>
      </c>
      <c r="G952" s="9" t="s">
        <v>1109</v>
      </c>
      <c r="H952" s="4">
        <f>F952/freq.sum.r6e</f>
        <v>7.9668578712555765E-5</v>
      </c>
      <c r="I952" s="1" t="str">
        <f>_xlfn.LET(_xlpm.sep,":",_xlpm.w,$G952,LEFT(_xlpm.w,FIND(_xlpm.sep,_xlpm.w)-1))</f>
        <v>ɛlk</v>
      </c>
      <c r="J952" s="1" t="str">
        <f>_xlfn.LET(_xlpm.sep,":",_xlpm.w,$G952,RIGHT(_xlpm.w,LEN(_xlpm.w)-FIND(_xlpm.sep,_xlpm.w)))</f>
        <v>elc</v>
      </c>
      <c r="K952" s="10">
        <f>_xlfn.LET(_xlpm.w,I952,LEN(_xlpm.w))</f>
        <v>3</v>
      </c>
      <c r="L952" s="10">
        <f>_xlfn.LET(_xlpm.w,J952,LEN(_xlpm.w))</f>
        <v>3</v>
      </c>
      <c r="M952" s="10">
        <f>_xlfn.LET(_xlpm.a,K952,_xlpm.b,L952,MAX(_xlpm.a,_xlpm.b))</f>
        <v>3</v>
      </c>
      <c r="N952" s="10">
        <f>_xlfn.LET(_xlpm.d,(K952,L952),MAX(_xlpm.d)-MIN(_xlpm.d))</f>
        <v>0</v>
      </c>
      <c r="O952" s="1" t="str">
        <f>_xlfn.LET(_xlpm.sep,":",_xlpm.w,$G952,_xlfn.CONCAT("~",RIGHT(_xlpm.w,LEN(_xlpm.w)-FIND(_xlpm.sep,_xlpm.w)),"~"))</f>
        <v>~elc~</v>
      </c>
      <c r="P952" s="1" t="str">
        <f>_xlfn.LET(_xlpm.sep,":",_xlpm.w,$G952,_xlfn.CONCAT("[",LEFT(_xlpm.w,FIND(_xlpm.sep,_xlpm.w)-1),"]"))</f>
        <v>[ɛlk]</v>
      </c>
      <c r="Q952" s="14" cm="1">
        <f t="array" ref="Q952">SUM(_xlfn._xlws.FILTER($H$2:$H$2300,_xlfn.MAP($O$2:$O$2300,_xlfn.LAMBDA(_xlpm.x,_xlpm.x=$O952))))</f>
        <v>7.9668578712555765E-5</v>
      </c>
      <c r="R952" s="14">
        <f>$H952/Q952</f>
        <v>1</v>
      </c>
      <c r="S952" s="14" cm="1">
        <f t="array" ref="S952">SUM(_xlfn._xlws.FILTER($H$2:$H$2300,_xlfn.MAP($P$2:$P$2300,_xlfn.LAMBDA(_xlpm.x,_xlpm.x=$P952))))</f>
        <v>7.9668578712555765E-5</v>
      </c>
      <c r="T952" s="14">
        <f>$H952/S952</f>
        <v>1</v>
      </c>
      <c r="U952" s="14">
        <f>_xlfn.LET(_xlpm.freq,F952,_xlpm.size,M952+1,_xlpm.F,V952,LOG(1+_xlpm.freq)*LOG(1+_xlpm.size)*_xlpm.F)</f>
        <v>0.21041093737452468</v>
      </c>
      <c r="V952" s="14">
        <f>_xlfn.LET(_xlpm.a,T952,_xlpm.b,R952,2*_xlpm.a*_xlpm.b/(_xlpm.a+_xlpm.b))</f>
        <v>1</v>
      </c>
      <c r="W952" s="14">
        <f>_xlfn.LET(_xlpm.p,R952,_xlpm.q,T952,LOG(_xlpm.p/_xlpm.q))</f>
        <v>0</v>
      </c>
      <c r="X952" s="2"/>
      <c r="AC952" s="2"/>
      <c r="AH952" s="2"/>
      <c r="AI952" s="2"/>
    </row>
    <row r="953" spans="1:35">
      <c r="A953" s="1" t="str">
        <f>_xlfn.LET(_xlpm.sep," : ",CONCATENATE(O953,_xlpm.sep,P953))</f>
        <v>~ilk~ : [ɪlk]</v>
      </c>
      <c r="B953" s="1">
        <f>_xlfn.LET(_xlpm.d,$G953,_xlpm.k,_xlfn.CONCAT(LEFT(TRIM(B$1),1),"*"),COUNTIF(_xlpm.d,_xlpm.k))</f>
        <v>0</v>
      </c>
      <c r="C953" s="1">
        <f>_xlfn.LET(_xlpm.d,$G953,_xlpm.k,_xlfn.CONCAT(LEFT(TRIM(C$1),1),"*"),COUNTIF(_xlpm.d,_xlpm.k))</f>
        <v>0</v>
      </c>
      <c r="D953" s="1">
        <f>_xlfn.LET(_xlpm.d,$G953,_xlpm.k,_xlfn.CONCAT(LEFT(TRIM(D$1),1),"*"),COUNTIF(_xlpm.d,_xlpm.k))</f>
        <v>0</v>
      </c>
      <c r="E953" s="1">
        <f>LOG(F953+1,10)</f>
        <v>0.47712125471966244</v>
      </c>
      <c r="F953" s="7">
        <v>2</v>
      </c>
      <c r="G953" s="9" t="s">
        <v>1110</v>
      </c>
      <c r="H953" s="4">
        <f>F953/freq.sum.r6e</f>
        <v>1.5933715742511153E-4</v>
      </c>
      <c r="I953" s="4" t="str">
        <f>_xlfn.LET(_xlpm.sep,":",_xlpm.w,$G953,LEFT(_xlpm.w,FIND(_xlpm.sep,_xlpm.w)-1))</f>
        <v>ɪlk</v>
      </c>
      <c r="J953" s="4" t="str">
        <f>_xlfn.LET(_xlpm.sep,":",_xlpm.w,$G953,RIGHT(_xlpm.w,LEN(_xlpm.w)-FIND(_xlpm.sep,_xlpm.w)))</f>
        <v>ilk</v>
      </c>
      <c r="K953" s="10">
        <f>_xlfn.LET(_xlpm.w,I953,LEN(_xlpm.w))</f>
        <v>3</v>
      </c>
      <c r="L953" s="10">
        <f>_xlfn.LET(_xlpm.w,J953,LEN(_xlpm.w))</f>
        <v>3</v>
      </c>
      <c r="M953" s="10">
        <f>_xlfn.LET(_xlpm.a,K953,_xlpm.b,L953,MAX(_xlpm.a,_xlpm.b))</f>
        <v>3</v>
      </c>
      <c r="N953" s="10">
        <f>_xlfn.LET(_xlpm.d,(K953,L953),MAX(_xlpm.d)-MIN(_xlpm.d))</f>
        <v>0</v>
      </c>
      <c r="O953" s="1" t="str">
        <f>_xlfn.LET(_xlpm.sep,":",_xlpm.w,$G953,_xlfn.CONCAT("~",RIGHT(_xlpm.w,LEN(_xlpm.w)-FIND(_xlpm.sep,_xlpm.w)),"~"))</f>
        <v>~ilk~</v>
      </c>
      <c r="P953" s="1" t="str">
        <f>_xlfn.LET(_xlpm.sep,":",_xlpm.w,$G953,_xlfn.CONCAT("[",LEFT(_xlpm.w,FIND(_xlpm.sep,_xlpm.w)-1),"]"))</f>
        <v>[ɪlk]</v>
      </c>
      <c r="Q953" s="14" cm="1">
        <f t="array" ref="Q953">SUM(_xlfn._xlws.FILTER($H$2:$H$2300,_xlfn.MAP($O$2:$O$2300,_xlfn.LAMBDA(_xlpm.x,_xlpm.x=$O953))))</f>
        <v>1.5933715742511153E-4</v>
      </c>
      <c r="R953" s="14">
        <f>$H953/Q953</f>
        <v>1</v>
      </c>
      <c r="S953" s="14" cm="1">
        <f t="array" ref="S953">SUM(_xlfn._xlws.FILTER($H$2:$H$2300,_xlfn.MAP($P$2:$P$2300,_xlfn.LAMBDA(_xlpm.x,_xlpm.x=$P953))))</f>
        <v>1.5933715742511153E-4</v>
      </c>
      <c r="T953" s="14">
        <f>$H953/S953</f>
        <v>1</v>
      </c>
      <c r="U953" s="14">
        <f>_xlfn.LET(_xlpm.freq,F953,_xlpm.size,M953+1,_xlpm.F,V953,LOG(1+_xlpm.freq)*LOG(1+_xlpm.size)*_xlpm.F)</f>
        <v>0.33349344548020921</v>
      </c>
      <c r="V953" s="14">
        <f>_xlfn.LET(_xlpm.a,T953,_xlpm.b,R953,2*_xlpm.a*_xlpm.b/(_xlpm.a+_xlpm.b))</f>
        <v>1</v>
      </c>
      <c r="W953" s="14">
        <f>_xlfn.LET(_xlpm.p,R953,_xlpm.q,T953,LOG(_xlpm.p/_xlpm.q))</f>
        <v>0</v>
      </c>
      <c r="X953" s="2"/>
      <c r="AC953" s="2"/>
      <c r="AH953" s="2"/>
      <c r="AI953" s="2"/>
    </row>
    <row r="954" spans="1:35">
      <c r="A954" s="1" t="str">
        <f>_xlfn.LET(_xlpm.sep," : ",CONCATENATE(O954,_xlpm.sep,P954))</f>
        <v>~ohlk~ : [ɔlk]</v>
      </c>
      <c r="B954" s="1">
        <f>_xlfn.LET(_xlpm.d,$G954,_xlpm.k,_xlfn.CONCAT(LEFT(TRIM(B$1),1),"*"),COUNTIF(_xlpm.d,_xlpm.k))</f>
        <v>0</v>
      </c>
      <c r="C954" s="1">
        <f>_xlfn.LET(_xlpm.d,$G954,_xlpm.k,_xlfn.CONCAT(LEFT(TRIM(C$1),1),"*"),COUNTIF(_xlpm.d,_xlpm.k))</f>
        <v>0</v>
      </c>
      <c r="D954" s="1">
        <f>_xlfn.LET(_xlpm.d,$G954,_xlpm.k,_xlfn.CONCAT(LEFT(TRIM(D$1),1),"*"),COUNTIF(_xlpm.d,_xlpm.k))</f>
        <v>0</v>
      </c>
      <c r="E954" s="1">
        <f>LOG(F954+1,10)</f>
        <v>0.30102999566398114</v>
      </c>
      <c r="F954" s="7">
        <v>1</v>
      </c>
      <c r="G954" s="9" t="s">
        <v>1111</v>
      </c>
      <c r="H954" s="4">
        <f>F954/freq.sum.r6e</f>
        <v>7.9668578712555765E-5</v>
      </c>
      <c r="I954" s="1" t="str">
        <f>_xlfn.LET(_xlpm.sep,":",_xlpm.w,$G954,LEFT(_xlpm.w,FIND(_xlpm.sep,_xlpm.w)-1))</f>
        <v>ɔlk</v>
      </c>
      <c r="J954" s="1" t="str">
        <f>_xlfn.LET(_xlpm.sep,":",_xlpm.w,$G954,RIGHT(_xlpm.w,LEN(_xlpm.w)-FIND(_xlpm.sep,_xlpm.w)))</f>
        <v>ohlk</v>
      </c>
      <c r="K954" s="10">
        <f>_xlfn.LET(_xlpm.w,I954,LEN(_xlpm.w))</f>
        <v>3</v>
      </c>
      <c r="L954" s="10">
        <f>_xlfn.LET(_xlpm.w,J954,LEN(_xlpm.w))</f>
        <v>4</v>
      </c>
      <c r="M954" s="10">
        <f>_xlfn.LET(_xlpm.a,K954,_xlpm.b,L954,MAX(_xlpm.a,_xlpm.b))</f>
        <v>4</v>
      </c>
      <c r="N954" s="10">
        <f>_xlfn.LET(_xlpm.d,(K954,L954),MAX(_xlpm.d)-MIN(_xlpm.d))</f>
        <v>1</v>
      </c>
      <c r="O954" s="1" t="str">
        <f>_xlfn.LET(_xlpm.sep,":",_xlpm.w,$G954,_xlfn.CONCAT("~",RIGHT(_xlpm.w,LEN(_xlpm.w)-FIND(_xlpm.sep,_xlpm.w)),"~"))</f>
        <v>~ohlk~</v>
      </c>
      <c r="P954" s="1" t="str">
        <f>_xlfn.LET(_xlpm.sep,":",_xlpm.w,$G954,_xlfn.CONCAT("[",LEFT(_xlpm.w,FIND(_xlpm.sep,_xlpm.w)-1),"]"))</f>
        <v>[ɔlk]</v>
      </c>
      <c r="Q954" s="14" cm="1">
        <f t="array" ref="Q954">SUM(_xlfn._xlws.FILTER($H$2:$H$2302,_xlfn.MAP($O$2:$O$2302,_xlfn.LAMBDA(_xlpm.x,_xlpm.x=$O954))))</f>
        <v>7.9668578712555765E-5</v>
      </c>
      <c r="R954" s="14">
        <f>$H954/Q954</f>
        <v>1</v>
      </c>
      <c r="S954" s="14" cm="1">
        <f t="array" ref="S954">SUM(_xlfn._xlws.FILTER($H$2:$H$2302,_xlfn.MAP($P$2:$P$2302,_xlfn.LAMBDA(_xlpm.x,_xlpm.x=$P954))))</f>
        <v>7.9668578712555765E-5</v>
      </c>
      <c r="T954" s="14">
        <f>$H954/S954</f>
        <v>1</v>
      </c>
      <c r="U954" s="14">
        <f>_xlfn.LET(_xlpm.freq,F954,_xlpm.size,M954+1,_xlpm.F,V954,LOG(1+_xlpm.freq)*LOG(1+_xlpm.size)*_xlpm.F)</f>
        <v>0.2342468675289098</v>
      </c>
      <c r="V954" s="14">
        <f>_xlfn.LET(_xlpm.a,T954,_xlpm.b,R954,2*_xlpm.a*_xlpm.b/(_xlpm.a+_xlpm.b))</f>
        <v>1</v>
      </c>
      <c r="W954" s="14">
        <f>_xlfn.LET(_xlpm.p,R954,_xlpm.q,T954,LOG(_xlpm.p/_xlpm.q))</f>
        <v>0</v>
      </c>
      <c r="X954" s="2"/>
      <c r="AC954" s="2"/>
      <c r="AH954" s="2"/>
      <c r="AI954" s="2"/>
    </row>
    <row r="955" spans="1:35">
      <c r="A955" s="1" t="str">
        <f>_xlfn.LET(_xlpm.sep," : ",CONCATENATE(O955,_xlpm.sep,P955))</f>
        <v>~ohlke~ : [ɑlk]</v>
      </c>
      <c r="B955" s="1">
        <f>_xlfn.LET(_xlpm.d,$G955,_xlpm.k,_xlfn.CONCAT(LEFT(TRIM(B$1),1),"*"),COUNTIF(_xlpm.d,_xlpm.k))</f>
        <v>0</v>
      </c>
      <c r="C955" s="1">
        <f>_xlfn.LET(_xlpm.d,$G955,_xlpm.k,_xlfn.CONCAT(LEFT(TRIM(C$1),1),"*"),COUNTIF(_xlpm.d,_xlpm.k))</f>
        <v>0</v>
      </c>
      <c r="D955" s="1">
        <f>_xlfn.LET(_xlpm.d,$G955,_xlpm.k,_xlfn.CONCAT(LEFT(TRIM(D$1),1),"*"),COUNTIF(_xlpm.d,_xlpm.k))</f>
        <v>0</v>
      </c>
      <c r="E955" s="1">
        <f>LOG(F955+1,10)</f>
        <v>0.30102999566398114</v>
      </c>
      <c r="F955" s="7">
        <v>1</v>
      </c>
      <c r="G955" s="9" t="s">
        <v>1112</v>
      </c>
      <c r="H955" s="4">
        <f>F955/freq.sum.r6e</f>
        <v>7.9668578712555765E-5</v>
      </c>
      <c r="I955" s="1" t="str">
        <f>_xlfn.LET(_xlpm.sep,":",_xlpm.w,$G955,LEFT(_xlpm.w,FIND(_xlpm.sep,_xlpm.w)-1))</f>
        <v>ɑlk</v>
      </c>
      <c r="J955" s="1" t="str">
        <f>_xlfn.LET(_xlpm.sep,":",_xlpm.w,$G955,RIGHT(_xlpm.w,LEN(_xlpm.w)-FIND(_xlpm.sep,_xlpm.w)))</f>
        <v>ohlke</v>
      </c>
      <c r="K955" s="10">
        <f>_xlfn.LET(_xlpm.w,I955,LEN(_xlpm.w))</f>
        <v>3</v>
      </c>
      <c r="L955" s="10">
        <f>_xlfn.LET(_xlpm.w,J955,LEN(_xlpm.w))</f>
        <v>5</v>
      </c>
      <c r="M955" s="10">
        <f>_xlfn.LET(_xlpm.a,K955,_xlpm.b,L955,MAX(_xlpm.a,_xlpm.b))</f>
        <v>5</v>
      </c>
      <c r="N955" s="10">
        <f>_xlfn.LET(_xlpm.d,(K955,L955),MAX(_xlpm.d)-MIN(_xlpm.d))</f>
        <v>2</v>
      </c>
      <c r="O955" s="1" t="str">
        <f>_xlfn.LET(_xlpm.sep,":",_xlpm.w,$G955,_xlfn.CONCAT("~",RIGHT(_xlpm.w,LEN(_xlpm.w)-FIND(_xlpm.sep,_xlpm.w)),"~"))</f>
        <v>~ohlke~</v>
      </c>
      <c r="P955" s="1" t="str">
        <f>_xlfn.LET(_xlpm.sep,":",_xlpm.w,$G955,_xlfn.CONCAT("[",LEFT(_xlpm.w,FIND(_xlpm.sep,_xlpm.w)-1),"]"))</f>
        <v>[ɑlk]</v>
      </c>
      <c r="Q955" s="14" cm="1">
        <f t="array" ref="Q955">SUM(_xlfn._xlws.FILTER($H$2:$H$2302,_xlfn.MAP($O$2:$O$2302,_xlfn.LAMBDA(_xlpm.x,_xlpm.x=$O955))))</f>
        <v>7.9668578712555765E-5</v>
      </c>
      <c r="R955" s="14">
        <f>$H955/Q955</f>
        <v>1</v>
      </c>
      <c r="S955" s="14" cm="1">
        <f t="array" ref="S955">SUM(_xlfn._xlws.FILTER($H$2:$H$2302,_xlfn.MAP($P$2:$P$2302,_xlfn.LAMBDA(_xlpm.x,_xlpm.x=$P955))))</f>
        <v>7.9668578712555765E-5</v>
      </c>
      <c r="T955" s="14">
        <f>$H955/S955</f>
        <v>1</v>
      </c>
      <c r="U955" s="14">
        <f>_xlfn.LET(_xlpm.freq,F955,_xlpm.size,M955+1,_xlpm.F,V955,LOG(1+_xlpm.freq)*LOG(1+_xlpm.size)*_xlpm.F)</f>
        <v>0.25439985932113074</v>
      </c>
      <c r="V955" s="14">
        <f>_xlfn.LET(_xlpm.a,T955,_xlpm.b,R955,2*_xlpm.a*_xlpm.b/(_xlpm.a+_xlpm.b))</f>
        <v>1</v>
      </c>
      <c r="W955" s="14">
        <f>_xlfn.LET(_xlpm.p,R955,_xlpm.q,T955,LOG(_xlpm.p/_xlpm.q))</f>
        <v>0</v>
      </c>
      <c r="X955" s="2"/>
      <c r="AC955" s="2"/>
      <c r="AH955" s="2"/>
      <c r="AI955" s="2"/>
    </row>
    <row r="956" spans="1:35">
      <c r="A956" s="1" t="str">
        <f>_xlfn.LET(_xlpm.sep," : ",CONCATENATE(O956,_xlpm.sep,P956))</f>
        <v>~ilm~ : [ɪlm]</v>
      </c>
      <c r="B956" s="1">
        <f>_xlfn.LET(_xlpm.d,$G956,_xlpm.k,_xlfn.CONCAT(LEFT(TRIM(B$1),1),"*"),COUNTIF(_xlpm.d,_xlpm.k))</f>
        <v>0</v>
      </c>
      <c r="C956" s="1">
        <f>_xlfn.LET(_xlpm.d,$G956,_xlpm.k,_xlfn.CONCAT(LEFT(TRIM(C$1),1),"*"),COUNTIF(_xlpm.d,_xlpm.k))</f>
        <v>0</v>
      </c>
      <c r="D956" s="1">
        <f>_xlfn.LET(_xlpm.d,$G956,_xlpm.k,_xlfn.CONCAT(LEFT(TRIM(D$1),1),"*"),COUNTIF(_xlpm.d,_xlpm.k))</f>
        <v>0</v>
      </c>
      <c r="E956" s="1">
        <f>LOG(F956+1,10)</f>
        <v>0.30102999566398114</v>
      </c>
      <c r="F956" s="7">
        <v>1</v>
      </c>
      <c r="G956" s="9" t="s">
        <v>1114</v>
      </c>
      <c r="H956" s="4">
        <f>F956/freq.sum.r6e</f>
        <v>7.9668578712555765E-5</v>
      </c>
      <c r="I956" s="1" t="str">
        <f>_xlfn.LET(_xlpm.sep,":",_xlpm.w,$G956,LEFT(_xlpm.w,FIND(_xlpm.sep,_xlpm.w)-1))</f>
        <v>ɪlm</v>
      </c>
      <c r="J956" s="1" t="str">
        <f>_xlfn.LET(_xlpm.sep,":",_xlpm.w,$G956,RIGHT(_xlpm.w,LEN(_xlpm.w)-FIND(_xlpm.sep,_xlpm.w)))</f>
        <v>ilm</v>
      </c>
      <c r="K956" s="10">
        <f>_xlfn.LET(_xlpm.w,I956,LEN(_xlpm.w))</f>
        <v>3</v>
      </c>
      <c r="L956" s="10">
        <f>_xlfn.LET(_xlpm.w,J956,LEN(_xlpm.w))</f>
        <v>3</v>
      </c>
      <c r="M956" s="10">
        <f>_xlfn.LET(_xlpm.a,K956,_xlpm.b,L956,MAX(_xlpm.a,_xlpm.b))</f>
        <v>3</v>
      </c>
      <c r="N956" s="10">
        <f>_xlfn.LET(_xlpm.d,(K956,L956),MAX(_xlpm.d)-MIN(_xlpm.d))</f>
        <v>0</v>
      </c>
      <c r="O956" s="1" t="str">
        <f>_xlfn.LET(_xlpm.sep,":",_xlpm.w,$G956,_xlfn.CONCAT("~",RIGHT(_xlpm.w,LEN(_xlpm.w)-FIND(_xlpm.sep,_xlpm.w)),"~"))</f>
        <v>~ilm~</v>
      </c>
      <c r="P956" s="1" t="str">
        <f>_xlfn.LET(_xlpm.sep,":",_xlpm.w,$G956,_xlfn.CONCAT("[",LEFT(_xlpm.w,FIND(_xlpm.sep,_xlpm.w)-1),"]"))</f>
        <v>[ɪlm]</v>
      </c>
      <c r="Q956" s="14" cm="1">
        <f t="array" ref="Q956">SUM(_xlfn._xlws.FILTER($H$2:$H$2300,_xlfn.MAP($O$2:$O$2300,_xlfn.LAMBDA(_xlpm.x,_xlpm.x=$O956))))</f>
        <v>7.9668578712555765E-5</v>
      </c>
      <c r="R956" s="14">
        <f>$H956/Q956</f>
        <v>1</v>
      </c>
      <c r="S956" s="14" cm="1">
        <f t="array" ref="S956">SUM(_xlfn._xlws.FILTER($H$2:$H$2300,_xlfn.MAP($P$2:$P$2300,_xlfn.LAMBDA(_xlpm.x,_xlpm.x=$P956))))</f>
        <v>7.9668578712555765E-5</v>
      </c>
      <c r="T956" s="14">
        <f>$H956/S956</f>
        <v>1</v>
      </c>
      <c r="U956" s="14">
        <f>_xlfn.LET(_xlpm.freq,F956,_xlpm.size,M956+1,_xlpm.F,V956,LOG(1+_xlpm.freq)*LOG(1+_xlpm.size)*_xlpm.F)</f>
        <v>0.21041093737452468</v>
      </c>
      <c r="V956" s="14">
        <f>_xlfn.LET(_xlpm.a,T956,_xlpm.b,R956,2*_xlpm.a*_xlpm.b/(_xlpm.a+_xlpm.b))</f>
        <v>1</v>
      </c>
      <c r="W956" s="14">
        <f>_xlfn.LET(_xlpm.p,R956,_xlpm.q,T956,LOG(_xlpm.p/_xlpm.q))</f>
        <v>0</v>
      </c>
      <c r="X956" s="2"/>
      <c r="AC956" s="2"/>
      <c r="AH956" s="2"/>
      <c r="AI956" s="2"/>
    </row>
    <row r="957" spans="1:35">
      <c r="A957" s="1" t="str">
        <f>_xlfn.LET(_xlpm.sep," : ",CONCATENATE(O957,_xlpm.sep,P957))</f>
        <v>~oolen~ : [ʊln]</v>
      </c>
      <c r="B957" s="1">
        <f>_xlfn.LET(_xlpm.d,$G957,_xlpm.k,_xlfn.CONCAT(LEFT(TRIM(B$1),1),"*"),COUNTIF(_xlpm.d,_xlpm.k))</f>
        <v>0</v>
      </c>
      <c r="C957" s="1">
        <f>_xlfn.LET(_xlpm.d,$G957,_xlpm.k,_xlfn.CONCAT(LEFT(TRIM(C$1),1),"*"),COUNTIF(_xlpm.d,_xlpm.k))</f>
        <v>0</v>
      </c>
      <c r="D957" s="1">
        <f>_xlfn.LET(_xlpm.d,$G957,_xlpm.k,_xlfn.CONCAT(LEFT(TRIM(D$1),1),"*"),COUNTIF(_xlpm.d,_xlpm.k))</f>
        <v>0</v>
      </c>
      <c r="E957" s="1">
        <f>LOG(F957+1,10)</f>
        <v>0.30102999566398114</v>
      </c>
      <c r="F957" s="7">
        <v>1</v>
      </c>
      <c r="G957" s="9" t="s">
        <v>1115</v>
      </c>
      <c r="H957" s="4">
        <f>F957/freq.sum.r6e</f>
        <v>7.9668578712555765E-5</v>
      </c>
      <c r="I957" s="4" t="str">
        <f>_xlfn.LET(_xlpm.sep,":",_xlpm.w,$G957,LEFT(_xlpm.w,FIND(_xlpm.sep,_xlpm.w)-1))</f>
        <v>ʊln</v>
      </c>
      <c r="J957" s="4" t="str">
        <f>_xlfn.LET(_xlpm.sep,":",_xlpm.w,$G957,RIGHT(_xlpm.w,LEN(_xlpm.w)-FIND(_xlpm.sep,_xlpm.w)))</f>
        <v>oolen</v>
      </c>
      <c r="K957" s="10">
        <f>_xlfn.LET(_xlpm.w,I957,LEN(_xlpm.w))</f>
        <v>3</v>
      </c>
      <c r="L957" s="10">
        <f>_xlfn.LET(_xlpm.w,J957,LEN(_xlpm.w))</f>
        <v>5</v>
      </c>
      <c r="M957" s="10">
        <f>_xlfn.LET(_xlpm.a,K957,_xlpm.b,L957,MAX(_xlpm.a,_xlpm.b))</f>
        <v>5</v>
      </c>
      <c r="N957" s="10">
        <f>_xlfn.LET(_xlpm.d,(K957,L957),MAX(_xlpm.d)-MIN(_xlpm.d))</f>
        <v>2</v>
      </c>
      <c r="O957" s="1" t="str">
        <f>_xlfn.LET(_xlpm.sep,":",_xlpm.w,$G957,_xlfn.CONCAT("~",RIGHT(_xlpm.w,LEN(_xlpm.w)-FIND(_xlpm.sep,_xlpm.w)),"~"))</f>
        <v>~oolen~</v>
      </c>
      <c r="P957" s="1" t="str">
        <f>_xlfn.LET(_xlpm.sep,":",_xlpm.w,$G957,_xlfn.CONCAT("[",LEFT(_xlpm.w,FIND(_xlpm.sep,_xlpm.w)-1),"]"))</f>
        <v>[ʊln]</v>
      </c>
      <c r="Q957" s="14" cm="1">
        <f t="array" ref="Q957">SUM(_xlfn._xlws.FILTER($H$2:$H$2300,_xlfn.MAP($O$2:$O$2300,_xlfn.LAMBDA(_xlpm.x,_xlpm.x=$O957))))</f>
        <v>7.9668578712555765E-5</v>
      </c>
      <c r="R957" s="14">
        <f>$H957/Q957</f>
        <v>1</v>
      </c>
      <c r="S957" s="14" cm="1">
        <f t="array" ref="S957">SUM(_xlfn._xlws.FILTER($H$2:$H$2300,_xlfn.MAP($P$2:$P$2300,_xlfn.LAMBDA(_xlpm.x,_xlpm.x=$P957))))</f>
        <v>7.9668578712555765E-5</v>
      </c>
      <c r="T957" s="14">
        <f>$H957/S957</f>
        <v>1</v>
      </c>
      <c r="U957" s="14">
        <f>_xlfn.LET(_xlpm.freq,F957,_xlpm.size,M957+1,_xlpm.F,V957,LOG(1+_xlpm.freq)*LOG(1+_xlpm.size)*_xlpm.F)</f>
        <v>0.25439985932113074</v>
      </c>
      <c r="V957" s="14">
        <f>_xlfn.LET(_xlpm.a,T957,_xlpm.b,R957,2*_xlpm.a*_xlpm.b/(_xlpm.a+_xlpm.b))</f>
        <v>1</v>
      </c>
      <c r="W957" s="14">
        <f>_xlfn.LET(_xlpm.p,R957,_xlpm.q,T957,LOG(_xlpm.p/_xlpm.q))</f>
        <v>0</v>
      </c>
      <c r="X957" s="2"/>
      <c r="AC957" s="2"/>
      <c r="AH957" s="2"/>
      <c r="AI957" s="2"/>
    </row>
    <row r="958" spans="1:35">
      <c r="A958" s="1" t="str">
        <f>_xlfn.LET(_xlpm.sep," : ",CONCATENATE(O958,_xlpm.sep,P958))</f>
        <v>~elp~ : [ɛlp]</v>
      </c>
      <c r="B958" s="1">
        <f>_xlfn.LET(_xlpm.d,$G958,_xlpm.k,_xlfn.CONCAT(LEFT(TRIM(B$1),1),"*"),COUNTIF(_xlpm.d,_xlpm.k))</f>
        <v>0</v>
      </c>
      <c r="C958" s="1">
        <f>_xlfn.LET(_xlpm.d,$G958,_xlpm.k,_xlfn.CONCAT(LEFT(TRIM(C$1),1),"*"),COUNTIF(_xlpm.d,_xlpm.k))</f>
        <v>0</v>
      </c>
      <c r="D958" s="1">
        <f>_xlfn.LET(_xlpm.d,$G958,_xlpm.k,_xlfn.CONCAT(LEFT(TRIM(D$1),1),"*"),COUNTIF(_xlpm.d,_xlpm.k))</f>
        <v>0</v>
      </c>
      <c r="E958" s="1">
        <f>LOG(F958+1,10)</f>
        <v>0.30102999566398114</v>
      </c>
      <c r="F958" s="7">
        <v>1</v>
      </c>
      <c r="G958" s="9" t="s">
        <v>1116</v>
      </c>
      <c r="H958" s="4">
        <f>F958/freq.sum.r6e</f>
        <v>7.9668578712555765E-5</v>
      </c>
      <c r="I958" s="1" t="str">
        <f>_xlfn.LET(_xlpm.sep,":",_xlpm.w,$G958,LEFT(_xlpm.w,FIND(_xlpm.sep,_xlpm.w)-1))</f>
        <v>ɛlp</v>
      </c>
      <c r="J958" s="1" t="str">
        <f>_xlfn.LET(_xlpm.sep,":",_xlpm.w,$G958,RIGHT(_xlpm.w,LEN(_xlpm.w)-FIND(_xlpm.sep,_xlpm.w)))</f>
        <v>elp</v>
      </c>
      <c r="K958" s="10">
        <f>_xlfn.LET(_xlpm.w,I958,LEN(_xlpm.w))</f>
        <v>3</v>
      </c>
      <c r="L958" s="10">
        <f>_xlfn.LET(_xlpm.w,J958,LEN(_xlpm.w))</f>
        <v>3</v>
      </c>
      <c r="M958" s="10">
        <f>_xlfn.LET(_xlpm.a,K958,_xlpm.b,L958,MAX(_xlpm.a,_xlpm.b))</f>
        <v>3</v>
      </c>
      <c r="N958" s="10">
        <f>_xlfn.LET(_xlpm.d,(K958,L958),MAX(_xlpm.d)-MIN(_xlpm.d))</f>
        <v>0</v>
      </c>
      <c r="O958" s="1" t="str">
        <f>_xlfn.LET(_xlpm.sep,":",_xlpm.w,$G958,_xlfn.CONCAT("~",RIGHT(_xlpm.w,LEN(_xlpm.w)-FIND(_xlpm.sep,_xlpm.w)),"~"))</f>
        <v>~elp~</v>
      </c>
      <c r="P958" s="1" t="str">
        <f>_xlfn.LET(_xlpm.sep,":",_xlpm.w,$G958,_xlfn.CONCAT("[",LEFT(_xlpm.w,FIND(_xlpm.sep,_xlpm.w)-1),"]"))</f>
        <v>[ɛlp]</v>
      </c>
      <c r="Q958" s="14" cm="1">
        <f t="array" ref="Q958">SUM(_xlfn._xlws.FILTER($H$2:$H$2300,_xlfn.MAP($O$2:$O$2300,_xlfn.LAMBDA(_xlpm.x,_xlpm.x=$O958))))</f>
        <v>7.9668578712555765E-5</v>
      </c>
      <c r="R958" s="14">
        <f>$H958/Q958</f>
        <v>1</v>
      </c>
      <c r="S958" s="14" cm="1">
        <f t="array" ref="S958">SUM(_xlfn._xlws.FILTER($H$2:$H$2300,_xlfn.MAP($P$2:$P$2300,_xlfn.LAMBDA(_xlpm.x,_xlpm.x=$P958))))</f>
        <v>7.9668578712555765E-5</v>
      </c>
      <c r="T958" s="14">
        <f>$H958/S958</f>
        <v>1</v>
      </c>
      <c r="U958" s="14">
        <f>_xlfn.LET(_xlpm.freq,F958,_xlpm.size,M958+1,_xlpm.F,V958,LOG(1+_xlpm.freq)*LOG(1+_xlpm.size)*_xlpm.F)</f>
        <v>0.21041093737452468</v>
      </c>
      <c r="V958" s="14">
        <f>_xlfn.LET(_xlpm.a,T958,_xlpm.b,R958,2*_xlpm.a*_xlpm.b/(_xlpm.a+_xlpm.b))</f>
        <v>1</v>
      </c>
      <c r="W958" s="14">
        <f>_xlfn.LET(_xlpm.p,R958,_xlpm.q,T958,LOG(_xlpm.p/_xlpm.q))</f>
        <v>0</v>
      </c>
      <c r="X958" s="2"/>
      <c r="AC958" s="2"/>
      <c r="AH958" s="2"/>
      <c r="AI958" s="2"/>
    </row>
    <row r="959" spans="1:35">
      <c r="A959" s="1" t="str">
        <f>_xlfn.LET(_xlpm.sep," : ",CONCATENATE(O959,_xlpm.sep,P959))</f>
        <v>~elpf~ : [ɛlpf]</v>
      </c>
      <c r="B959" s="1">
        <f>_xlfn.LET(_xlpm.d,$G959,_xlpm.k,_xlfn.CONCAT(LEFT(TRIM(B$1),1),"*"),COUNTIF(_xlpm.d,_xlpm.k))</f>
        <v>0</v>
      </c>
      <c r="C959" s="1">
        <f>_xlfn.LET(_xlpm.d,$G959,_xlpm.k,_xlfn.CONCAT(LEFT(TRIM(C$1),1),"*"),COUNTIF(_xlpm.d,_xlpm.k))</f>
        <v>0</v>
      </c>
      <c r="D959" s="1">
        <f>_xlfn.LET(_xlpm.d,$G959,_xlpm.k,_xlfn.CONCAT(LEFT(TRIM(D$1),1),"*"),COUNTIF(_xlpm.d,_xlpm.k))</f>
        <v>0</v>
      </c>
      <c r="E959" s="1">
        <f>LOG(F959+1,10)</f>
        <v>0.30102999566398114</v>
      </c>
      <c r="F959" s="7">
        <v>1</v>
      </c>
      <c r="G959" s="9" t="s">
        <v>1117</v>
      </c>
      <c r="H959" s="4">
        <f>F959/freq.sum.r6e</f>
        <v>7.9668578712555765E-5</v>
      </c>
      <c r="I959" s="4" t="str">
        <f>_xlfn.LET(_xlpm.sep,":",_xlpm.w,$G959,LEFT(_xlpm.w,FIND(_xlpm.sep,_xlpm.w)-1))</f>
        <v>ɛlpf</v>
      </c>
      <c r="J959" s="4" t="str">
        <f>_xlfn.LET(_xlpm.sep,":",_xlpm.w,$G959,RIGHT(_xlpm.w,LEN(_xlpm.w)-FIND(_xlpm.sep,_xlpm.w)))</f>
        <v>elpf</v>
      </c>
      <c r="K959" s="10">
        <f>_xlfn.LET(_xlpm.w,I959,LEN(_xlpm.w))</f>
        <v>4</v>
      </c>
      <c r="L959" s="10">
        <f>_xlfn.LET(_xlpm.w,J959,LEN(_xlpm.w))</f>
        <v>4</v>
      </c>
      <c r="M959" s="10">
        <f>_xlfn.LET(_xlpm.a,K959,_xlpm.b,L959,MAX(_xlpm.a,_xlpm.b))</f>
        <v>4</v>
      </c>
      <c r="N959" s="10">
        <f>_xlfn.LET(_xlpm.d,(K959,L959),MAX(_xlpm.d)-MIN(_xlpm.d))</f>
        <v>0</v>
      </c>
      <c r="O959" s="1" t="str">
        <f>_xlfn.LET(_xlpm.sep,":",_xlpm.w,$G959,_xlfn.CONCAT("~",RIGHT(_xlpm.w,LEN(_xlpm.w)-FIND(_xlpm.sep,_xlpm.w)),"~"))</f>
        <v>~elpf~</v>
      </c>
      <c r="P959" s="1" t="str">
        <f>_xlfn.LET(_xlpm.sep,":",_xlpm.w,$G959,_xlfn.CONCAT("[",LEFT(_xlpm.w,FIND(_xlpm.sep,_xlpm.w)-1),"]"))</f>
        <v>[ɛlpf]</v>
      </c>
      <c r="Q959" s="14" cm="1">
        <f t="array" ref="Q959">SUM(_xlfn._xlws.FILTER($H$2:$H$2300,_xlfn.MAP($O$2:$O$2300,_xlfn.LAMBDA(_xlpm.x,_xlpm.x=$O959))))</f>
        <v>7.9668578712555765E-5</v>
      </c>
      <c r="R959" s="14">
        <f>$H959/Q959</f>
        <v>1</v>
      </c>
      <c r="S959" s="14" cm="1">
        <f t="array" ref="S959">SUM(_xlfn._xlws.FILTER($H$2:$H$2300,_xlfn.MAP($P$2:$P$2300,_xlfn.LAMBDA(_xlpm.x,_xlpm.x=$P959))))</f>
        <v>7.9668578712555765E-5</v>
      </c>
      <c r="T959" s="14">
        <f>$H959/S959</f>
        <v>1</v>
      </c>
      <c r="U959" s="14">
        <f>_xlfn.LET(_xlpm.freq,F959,_xlpm.size,M959+1,_xlpm.F,V959,LOG(1+_xlpm.freq)*LOG(1+_xlpm.size)*_xlpm.F)</f>
        <v>0.2342468675289098</v>
      </c>
      <c r="V959" s="14">
        <f>_xlfn.LET(_xlpm.a,T959,_xlpm.b,R959,2*_xlpm.a*_xlpm.b/(_xlpm.a+_xlpm.b))</f>
        <v>1</v>
      </c>
      <c r="W959" s="14">
        <f>_xlfn.LET(_xlpm.p,R959,_xlpm.q,T959,LOG(_xlpm.p/_xlpm.q))</f>
        <v>0</v>
      </c>
      <c r="X959" s="2"/>
      <c r="AC959" s="2"/>
      <c r="AH959" s="2"/>
      <c r="AI959" s="2"/>
    </row>
    <row r="960" spans="1:35">
      <c r="A960" s="1" t="str">
        <f>_xlfn.LET(_xlpm.sep," : ",CONCATENATE(O960,_xlpm.sep,P960))</f>
        <v>~ulpt~ : [ʌlptʃ]</v>
      </c>
      <c r="B960" s="1">
        <f>_xlfn.LET(_xlpm.d,$G960,_xlpm.k,_xlfn.CONCAT(LEFT(TRIM(B$1),1),"*"),COUNTIF(_xlpm.d,_xlpm.k))</f>
        <v>0</v>
      </c>
      <c r="C960" s="1">
        <f>_xlfn.LET(_xlpm.d,$G960,_xlpm.k,_xlfn.CONCAT(LEFT(TRIM(C$1),1),"*"),COUNTIF(_xlpm.d,_xlpm.k))</f>
        <v>0</v>
      </c>
      <c r="D960" s="1">
        <f>_xlfn.LET(_xlpm.d,$G960,_xlpm.k,_xlfn.CONCAT(LEFT(TRIM(D$1),1),"*"),COUNTIF(_xlpm.d,_xlpm.k))</f>
        <v>0</v>
      </c>
      <c r="E960" s="1">
        <f>LOG(F960+1,10)</f>
        <v>0.30102999566398114</v>
      </c>
      <c r="F960" s="7">
        <v>1</v>
      </c>
      <c r="G960" s="9" t="s">
        <v>1118</v>
      </c>
      <c r="H960" s="4">
        <f>F960/freq.sum.r6e</f>
        <v>7.9668578712555765E-5</v>
      </c>
      <c r="I960" s="4" t="str">
        <f>_xlfn.LET(_xlpm.sep,":",_xlpm.w,$G960,LEFT(_xlpm.w,FIND(_xlpm.sep,_xlpm.w)-1))</f>
        <v>ʌlptʃ</v>
      </c>
      <c r="J960" s="4" t="str">
        <f>_xlfn.LET(_xlpm.sep,":",_xlpm.w,$G960,RIGHT(_xlpm.w,LEN(_xlpm.w)-FIND(_xlpm.sep,_xlpm.w)))</f>
        <v>ulpt</v>
      </c>
      <c r="K960" s="10">
        <f>_xlfn.LET(_xlpm.w,I960,LEN(_xlpm.w))</f>
        <v>5</v>
      </c>
      <c r="L960" s="10">
        <f>_xlfn.LET(_xlpm.w,J960,LEN(_xlpm.w))</f>
        <v>4</v>
      </c>
      <c r="M960" s="10">
        <f>_xlfn.LET(_xlpm.a,K960,_xlpm.b,L960,MAX(_xlpm.a,_xlpm.b))</f>
        <v>5</v>
      </c>
      <c r="N960" s="10">
        <f>_xlfn.LET(_xlpm.d,(K960,L960),MAX(_xlpm.d)-MIN(_xlpm.d))</f>
        <v>1</v>
      </c>
      <c r="O960" s="1" t="str">
        <f>_xlfn.LET(_xlpm.sep,":",_xlpm.w,$G960,_xlfn.CONCAT("~",RIGHT(_xlpm.w,LEN(_xlpm.w)-FIND(_xlpm.sep,_xlpm.w)),"~"))</f>
        <v>~ulpt~</v>
      </c>
      <c r="P960" s="1" t="str">
        <f>_xlfn.LET(_xlpm.sep,":",_xlpm.w,$G960,_xlfn.CONCAT("[",LEFT(_xlpm.w,FIND(_xlpm.sep,_xlpm.w)-1),"]"))</f>
        <v>[ʌlptʃ]</v>
      </c>
      <c r="Q960" s="14" cm="1">
        <f t="array" ref="Q960">SUM(_xlfn._xlws.FILTER($H$2:$H$2300,_xlfn.MAP($O$2:$O$2300,_xlfn.LAMBDA(_xlpm.x,_xlpm.x=$O960))))</f>
        <v>7.9668578712555765E-5</v>
      </c>
      <c r="R960" s="14">
        <f>$H960/Q960</f>
        <v>1</v>
      </c>
      <c r="S960" s="14" cm="1">
        <f t="array" ref="S960">SUM(_xlfn._xlws.FILTER($H$2:$H$2300,_xlfn.MAP($P$2:$P$2300,_xlfn.LAMBDA(_xlpm.x,_xlpm.x=$P960))))</f>
        <v>7.9668578712555765E-5</v>
      </c>
      <c r="T960" s="14">
        <f>$H960/S960</f>
        <v>1</v>
      </c>
      <c r="U960" s="14">
        <f>_xlfn.LET(_xlpm.freq,F960,_xlpm.size,M960+1,_xlpm.F,V960,LOG(1+_xlpm.freq)*LOG(1+_xlpm.size)*_xlpm.F)</f>
        <v>0.25439985932113074</v>
      </c>
      <c r="V960" s="14">
        <f>_xlfn.LET(_xlpm.a,T960,_xlpm.b,R960,2*_xlpm.a*_xlpm.b/(_xlpm.a+_xlpm.b))</f>
        <v>1</v>
      </c>
      <c r="W960" s="14">
        <f>_xlfn.LET(_xlpm.p,R960,_xlpm.q,T960,LOG(_xlpm.p/_xlpm.q))</f>
        <v>0</v>
      </c>
      <c r="X960" s="2"/>
      <c r="AC960" s="2"/>
      <c r="AH960" s="2"/>
      <c r="AI960" s="2"/>
    </row>
    <row r="961" spans="1:35">
      <c r="A961" s="1" t="str">
        <f>_xlfn.LET(_xlpm.sep," : ",CONCATENATE(O961,_xlpm.sep,P961))</f>
        <v>~alt~ : [əlt]</v>
      </c>
      <c r="B961" s="1">
        <f>_xlfn.LET(_xlpm.d,$G961,_xlpm.k,_xlfn.CONCAT(LEFT(TRIM(B$1),1),"*"),COUNTIF(_xlpm.d,_xlpm.k))</f>
        <v>0</v>
      </c>
      <c r="C961" s="1">
        <f>_xlfn.LET(_xlpm.d,$G961,_xlpm.k,_xlfn.CONCAT(LEFT(TRIM(C$1),1),"*"),COUNTIF(_xlpm.d,_xlpm.k))</f>
        <v>0</v>
      </c>
      <c r="D961" s="1">
        <f>_xlfn.LET(_xlpm.d,$G961,_xlpm.k,_xlfn.CONCAT(LEFT(TRIM(D$1),1),"*"),COUNTIF(_xlpm.d,_xlpm.k))</f>
        <v>0</v>
      </c>
      <c r="E961" s="1">
        <f>LOG(F961+1,10)</f>
        <v>0.60205999132796229</v>
      </c>
      <c r="F961" s="7">
        <v>3</v>
      </c>
      <c r="G961" s="9" t="s">
        <v>1124</v>
      </c>
      <c r="H961" s="4">
        <f>F961/freq.sum.r6e</f>
        <v>2.390057361376673E-4</v>
      </c>
      <c r="I961" s="1" t="str">
        <f>_xlfn.LET(_xlpm.sep,":",_xlpm.w,$G961,LEFT(_xlpm.w,FIND(_xlpm.sep,_xlpm.w)-1))</f>
        <v>əlt</v>
      </c>
      <c r="J961" s="1" t="str">
        <f>_xlfn.LET(_xlpm.sep,":",_xlpm.w,$G961,RIGHT(_xlpm.w,LEN(_xlpm.w)-FIND(_xlpm.sep,_xlpm.w)))</f>
        <v>alt</v>
      </c>
      <c r="K961" s="10">
        <f>_xlfn.LET(_xlpm.w,I961,LEN(_xlpm.w))</f>
        <v>3</v>
      </c>
      <c r="L961" s="10">
        <f>_xlfn.LET(_xlpm.w,J961,LEN(_xlpm.w))</f>
        <v>3</v>
      </c>
      <c r="M961" s="10">
        <f>_xlfn.LET(_xlpm.a,K961,_xlpm.b,L961,MAX(_xlpm.a,_xlpm.b))</f>
        <v>3</v>
      </c>
      <c r="N961" s="10">
        <f>_xlfn.LET(_xlpm.d,(K961,L961),MAX(_xlpm.d)-MIN(_xlpm.d))</f>
        <v>0</v>
      </c>
      <c r="O961" s="1" t="str">
        <f>_xlfn.LET(_xlpm.sep,":",_xlpm.w,$G961,_xlfn.CONCAT("~",RIGHT(_xlpm.w,LEN(_xlpm.w)-FIND(_xlpm.sep,_xlpm.w)),"~"))</f>
        <v>~alt~</v>
      </c>
      <c r="P961" s="1" t="str">
        <f>_xlfn.LET(_xlpm.sep,":",_xlpm.w,$G961,_xlfn.CONCAT("[",LEFT(_xlpm.w,FIND(_xlpm.sep,_xlpm.w)-1),"]"))</f>
        <v>[əlt]</v>
      </c>
      <c r="Q961" s="14" cm="1">
        <f t="array" ref="Q961">SUM(_xlfn._xlws.FILTER($H$2:$H$2302,_xlfn.MAP($O$2:$O$2302,_xlfn.LAMBDA(_xlpm.x,_xlpm.x=$O961))))</f>
        <v>4.7801147227533459E-4</v>
      </c>
      <c r="R961" s="14">
        <f>$H961/Q961</f>
        <v>0.5</v>
      </c>
      <c r="S961" s="14" cm="1">
        <f t="array" ref="S961">SUM(_xlfn._xlws.FILTER($H$2:$H$2302,_xlfn.MAP($P$2:$P$2302,_xlfn.LAMBDA(_xlpm.x,_xlpm.x=$P961))))</f>
        <v>4.7801147227533459E-4</v>
      </c>
      <c r="T961" s="14">
        <f>$H961/S961</f>
        <v>0.5</v>
      </c>
      <c r="U961" s="14">
        <f>_xlfn.LET(_xlpm.freq,F961,_xlpm.size,M961+1,_xlpm.F,V961,LOG(1+_xlpm.freq)*LOG(1+_xlpm.size)*_xlpm.F)</f>
        <v>0.21041093737452468</v>
      </c>
      <c r="V961" s="14">
        <f>_xlfn.LET(_xlpm.a,T961,_xlpm.b,R961,2*_xlpm.a*_xlpm.b/(_xlpm.a+_xlpm.b))</f>
        <v>0.5</v>
      </c>
      <c r="W961" s="14">
        <f>_xlfn.LET(_xlpm.p,R961,_xlpm.q,T961,LOG(_xlpm.p/_xlpm.q))</f>
        <v>0</v>
      </c>
      <c r="X961" s="2"/>
      <c r="AC961" s="2"/>
      <c r="AH961" s="2"/>
      <c r="AI961" s="2"/>
    </row>
    <row r="962" spans="1:35">
      <c r="A962" s="1" t="str">
        <f>_xlfn.LET(_xlpm.sep," : ",CONCATENATE(O962,_xlpm.sep,P962))</f>
        <v>~elt~ : [ɛlt]</v>
      </c>
      <c r="B962" s="1">
        <f>_xlfn.LET(_xlpm.d,$G962,_xlpm.k,_xlfn.CONCAT(LEFT(TRIM(B$1),1),"*"),COUNTIF(_xlpm.d,_xlpm.k))</f>
        <v>0</v>
      </c>
      <c r="C962" s="1">
        <f>_xlfn.LET(_xlpm.d,$G962,_xlpm.k,_xlfn.CONCAT(LEFT(TRIM(C$1),1),"*"),COUNTIF(_xlpm.d,_xlpm.k))</f>
        <v>0</v>
      </c>
      <c r="D962" s="1">
        <f>_xlfn.LET(_xlpm.d,$G962,_xlpm.k,_xlfn.CONCAT(LEFT(TRIM(D$1),1),"*"),COUNTIF(_xlpm.d,_xlpm.k))</f>
        <v>0</v>
      </c>
      <c r="E962" s="1">
        <f>LOG(F962+1,10)</f>
        <v>0.8450980400142567</v>
      </c>
      <c r="F962" s="7">
        <v>6</v>
      </c>
      <c r="G962" s="9" t="s">
        <v>1127</v>
      </c>
      <c r="H962" s="4">
        <f>F962/freq.sum.r6e</f>
        <v>4.7801147227533459E-4</v>
      </c>
      <c r="I962" s="1" t="str">
        <f>_xlfn.LET(_xlpm.sep,":",_xlpm.w,$G962,LEFT(_xlpm.w,FIND(_xlpm.sep,_xlpm.w)-1))</f>
        <v>ɛlt</v>
      </c>
      <c r="J962" s="1" t="str">
        <f>_xlfn.LET(_xlpm.sep,":",_xlpm.w,$G962,RIGHT(_xlpm.w,LEN(_xlpm.w)-FIND(_xlpm.sep,_xlpm.w)))</f>
        <v>elt</v>
      </c>
      <c r="K962" s="10">
        <f>_xlfn.LET(_xlpm.w,I962,LEN(_xlpm.w))</f>
        <v>3</v>
      </c>
      <c r="L962" s="10">
        <f>_xlfn.LET(_xlpm.w,J962,LEN(_xlpm.w))</f>
        <v>3</v>
      </c>
      <c r="M962" s="10">
        <f>_xlfn.LET(_xlpm.a,K962,_xlpm.b,L962,MAX(_xlpm.a,_xlpm.b))</f>
        <v>3</v>
      </c>
      <c r="N962" s="10">
        <f>_xlfn.LET(_xlpm.d,(K962,L962),MAX(_xlpm.d)-MIN(_xlpm.d))</f>
        <v>0</v>
      </c>
      <c r="O962" s="1" t="str">
        <f>_xlfn.LET(_xlpm.sep,":",_xlpm.w,$G962,_xlfn.CONCAT("~",RIGHT(_xlpm.w,LEN(_xlpm.w)-FIND(_xlpm.sep,_xlpm.w)),"~"))</f>
        <v>~elt~</v>
      </c>
      <c r="P962" s="1" t="str">
        <f>_xlfn.LET(_xlpm.sep,":",_xlpm.w,$G962,_xlfn.CONCAT("[",LEFT(_xlpm.w,FIND(_xlpm.sep,_xlpm.w)-1),"]"))</f>
        <v>[ɛlt]</v>
      </c>
      <c r="Q962" s="14" cm="1">
        <f t="array" ref="Q962">SUM(_xlfn._xlws.FILTER($H$2:$H$2302,_xlfn.MAP($O$2:$O$2302,_xlfn.LAMBDA(_xlpm.x,_xlpm.x=$O962))))</f>
        <v>4.7801147227533459E-4</v>
      </c>
      <c r="R962" s="14">
        <f>$H962/Q962</f>
        <v>1</v>
      </c>
      <c r="S962" s="14" cm="1">
        <f t="array" ref="S962">SUM(_xlfn._xlws.FILTER($H$2:$H$2302,_xlfn.MAP($P$2:$P$2302,_xlfn.LAMBDA(_xlpm.x,_xlpm.x=$P962))))</f>
        <v>4.7801147227533459E-4</v>
      </c>
      <c r="T962" s="14">
        <f>$H962/S962</f>
        <v>1</v>
      </c>
      <c r="U962" s="14">
        <f>_xlfn.LET(_xlpm.freq,F962,_xlpm.size,M962+1,_xlpm.F,V962,LOG(1+_xlpm.freq)*LOG(1+_xlpm.size)*_xlpm.F)</f>
        <v>0.59069818069312607</v>
      </c>
      <c r="V962" s="14">
        <f>_xlfn.LET(_xlpm.a,T962,_xlpm.b,R962,2*_xlpm.a*_xlpm.b/(_xlpm.a+_xlpm.b))</f>
        <v>1</v>
      </c>
      <c r="W962" s="14">
        <f>_xlfn.LET(_xlpm.p,R962,_xlpm.q,T962,LOG(_xlpm.p/_xlpm.q))</f>
        <v>0</v>
      </c>
      <c r="X962" s="2"/>
      <c r="AC962" s="2"/>
      <c r="AH962" s="2"/>
      <c r="AI962" s="2"/>
    </row>
    <row r="963" spans="1:35">
      <c r="A963" s="1" t="str">
        <f>_xlfn.LET(_xlpm.sep," : ",CONCATENATE(O963,_xlpm.sep,P963))</f>
        <v>~ults~ : [ʌlts]</v>
      </c>
      <c r="B963" s="1">
        <f>_xlfn.LET(_xlpm.d,$G963,_xlpm.k,_xlfn.CONCAT(LEFT(TRIM(B$1),1),"*"),COUNTIF(_xlpm.d,_xlpm.k))</f>
        <v>0</v>
      </c>
      <c r="C963" s="1">
        <f>_xlfn.LET(_xlpm.d,$G963,_xlpm.k,_xlfn.CONCAT(LEFT(TRIM(C$1),1),"*"),COUNTIF(_xlpm.d,_xlpm.k))</f>
        <v>0</v>
      </c>
      <c r="D963" s="1">
        <f>_xlfn.LET(_xlpm.d,$G963,_xlpm.k,_xlfn.CONCAT(LEFT(TRIM(D$1),1),"*"),COUNTIF(_xlpm.d,_xlpm.k))</f>
        <v>0</v>
      </c>
      <c r="E963" s="1">
        <f>LOG(F963+1,10)</f>
        <v>0.30102999566398114</v>
      </c>
      <c r="F963" s="7">
        <v>1</v>
      </c>
      <c r="G963" s="9" t="s">
        <v>1131</v>
      </c>
      <c r="H963" s="4">
        <f>F963/freq.sum.r6e</f>
        <v>7.9668578712555765E-5</v>
      </c>
      <c r="I963" s="1" t="str">
        <f>_xlfn.LET(_xlpm.sep,":",_xlpm.w,$G963,LEFT(_xlpm.w,FIND(_xlpm.sep,_xlpm.w)-1))</f>
        <v>ʌlts</v>
      </c>
      <c r="J963" s="1" t="str">
        <f>_xlfn.LET(_xlpm.sep,":",_xlpm.w,$G963,RIGHT(_xlpm.w,LEN(_xlpm.w)-FIND(_xlpm.sep,_xlpm.w)))</f>
        <v>ults</v>
      </c>
      <c r="K963" s="10">
        <f>_xlfn.LET(_xlpm.w,I963,LEN(_xlpm.w))</f>
        <v>4</v>
      </c>
      <c r="L963" s="10">
        <f>_xlfn.LET(_xlpm.w,J963,LEN(_xlpm.w))</f>
        <v>4</v>
      </c>
      <c r="M963" s="10">
        <f>_xlfn.LET(_xlpm.a,K963,_xlpm.b,L963,MAX(_xlpm.a,_xlpm.b))</f>
        <v>4</v>
      </c>
      <c r="N963" s="10">
        <f>_xlfn.LET(_xlpm.d,(K963,L963),MAX(_xlpm.d)-MIN(_xlpm.d))</f>
        <v>0</v>
      </c>
      <c r="O963" s="1" t="str">
        <f>_xlfn.LET(_xlpm.sep,":",_xlpm.w,$G963,_xlfn.CONCAT("~",RIGHT(_xlpm.w,LEN(_xlpm.w)-FIND(_xlpm.sep,_xlpm.w)),"~"))</f>
        <v>~ults~</v>
      </c>
      <c r="P963" s="1" t="str">
        <f>_xlfn.LET(_xlpm.sep,":",_xlpm.w,$G963,_xlfn.CONCAT("[",LEFT(_xlpm.w,FIND(_xlpm.sep,_xlpm.w)-1),"]"))</f>
        <v>[ʌlts]</v>
      </c>
      <c r="Q963" s="14" cm="1">
        <f t="array" ref="Q963">SUM(_xlfn._xlws.FILTER($H$2:$H$2302,_xlfn.MAP($O$2:$O$2302,_xlfn.LAMBDA(_xlpm.x,_xlpm.x=$O963))))</f>
        <v>7.9668578712555765E-5</v>
      </c>
      <c r="R963" s="14">
        <f>$H963/Q963</f>
        <v>1</v>
      </c>
      <c r="S963" s="14" cm="1">
        <f t="array" ref="S963">SUM(_xlfn._xlws.FILTER($H$2:$H$2302,_xlfn.MAP($P$2:$P$2302,_xlfn.LAMBDA(_xlpm.x,_xlpm.x=$P963))))</f>
        <v>7.9668578712555765E-5</v>
      </c>
      <c r="T963" s="14">
        <f>$H963/S963</f>
        <v>1</v>
      </c>
      <c r="U963" s="14">
        <f>_xlfn.LET(_xlpm.freq,F963,_xlpm.size,M963+1,_xlpm.F,V963,LOG(1+_xlpm.freq)*LOG(1+_xlpm.size)*_xlpm.F)</f>
        <v>0.2342468675289098</v>
      </c>
      <c r="V963" s="14">
        <f>_xlfn.LET(_xlpm.a,T963,_xlpm.b,R963,2*_xlpm.a*_xlpm.b/(_xlpm.a+_xlpm.b))</f>
        <v>1</v>
      </c>
      <c r="W963" s="14">
        <f>_xlfn.LET(_xlpm.p,R963,_xlpm.q,T963,LOG(_xlpm.p/_xlpm.q))</f>
        <v>0</v>
      </c>
      <c r="X963" s="2"/>
      <c r="AC963" s="2"/>
      <c r="AH963" s="2"/>
      <c r="AI963" s="2"/>
    </row>
    <row r="964" spans="1:35">
      <c r="A964" s="1" t="str">
        <f>_xlfn.LET(_xlpm.sep," : ",CONCATENATE(O964,_xlpm.sep,P964))</f>
        <v>~ilv~ : [ɪlv]</v>
      </c>
      <c r="B964" s="1">
        <f>_xlfn.LET(_xlpm.d,$G964,_xlpm.k,_xlfn.CONCAT(LEFT(TRIM(B$1),1),"*"),COUNTIF(_xlpm.d,_xlpm.k))</f>
        <v>0</v>
      </c>
      <c r="C964" s="1">
        <f>_xlfn.LET(_xlpm.d,$G964,_xlpm.k,_xlfn.CONCAT(LEFT(TRIM(C$1),1),"*"),COUNTIF(_xlpm.d,_xlpm.k))</f>
        <v>0</v>
      </c>
      <c r="D964" s="1">
        <f>_xlfn.LET(_xlpm.d,$G964,_xlpm.k,_xlfn.CONCAT(LEFT(TRIM(D$1),1),"*"),COUNTIF(_xlpm.d,_xlpm.k))</f>
        <v>0</v>
      </c>
      <c r="E964" s="1">
        <f>LOG(F964+1,10)</f>
        <v>0.30102999566398114</v>
      </c>
      <c r="F964" s="7">
        <v>1</v>
      </c>
      <c r="G964" s="9" t="s">
        <v>1133</v>
      </c>
      <c r="H964" s="4">
        <f>F964/freq.sum.r6e</f>
        <v>7.9668578712555765E-5</v>
      </c>
      <c r="I964" s="1" t="str">
        <f>_xlfn.LET(_xlpm.sep,":",_xlpm.w,$G964,LEFT(_xlpm.w,FIND(_xlpm.sep,_xlpm.w)-1))</f>
        <v>ɪlv</v>
      </c>
      <c r="J964" s="1" t="str">
        <f>_xlfn.LET(_xlpm.sep,":",_xlpm.w,$G964,RIGHT(_xlpm.w,LEN(_xlpm.w)-FIND(_xlpm.sep,_xlpm.w)))</f>
        <v>ilv</v>
      </c>
      <c r="K964" s="10">
        <f>_xlfn.LET(_xlpm.w,I964,LEN(_xlpm.w))</f>
        <v>3</v>
      </c>
      <c r="L964" s="10">
        <f>_xlfn.LET(_xlpm.w,J964,LEN(_xlpm.w))</f>
        <v>3</v>
      </c>
      <c r="M964" s="10">
        <f>_xlfn.LET(_xlpm.a,K964,_xlpm.b,L964,MAX(_xlpm.a,_xlpm.b))</f>
        <v>3</v>
      </c>
      <c r="N964" s="10">
        <f>_xlfn.LET(_xlpm.d,(K964,L964),MAX(_xlpm.d)-MIN(_xlpm.d))</f>
        <v>0</v>
      </c>
      <c r="O964" s="1" t="str">
        <f>_xlfn.LET(_xlpm.sep,":",_xlpm.w,$G964,_xlfn.CONCAT("~",RIGHT(_xlpm.w,LEN(_xlpm.w)-FIND(_xlpm.sep,_xlpm.w)),"~"))</f>
        <v>~ilv~</v>
      </c>
      <c r="P964" s="1" t="str">
        <f>_xlfn.LET(_xlpm.sep,":",_xlpm.w,$G964,_xlfn.CONCAT("[",LEFT(_xlpm.w,FIND(_xlpm.sep,_xlpm.w)-1),"]"))</f>
        <v>[ɪlv]</v>
      </c>
      <c r="Q964" s="14" cm="1">
        <f t="array" ref="Q964">SUM(_xlfn._xlws.FILTER($H$2:$H$2302,_xlfn.MAP($O$2:$O$2302,_xlfn.LAMBDA(_xlpm.x,_xlpm.x=$O964))))</f>
        <v>7.9668578712555765E-5</v>
      </c>
      <c r="R964" s="14">
        <f>$H964/Q964</f>
        <v>1</v>
      </c>
      <c r="S964" s="14" cm="1">
        <f t="array" ref="S964">SUM(_xlfn._xlws.FILTER($H$2:$H$2302,_xlfn.MAP($P$2:$P$2302,_xlfn.LAMBDA(_xlpm.x,_xlpm.x=$P964))))</f>
        <v>7.9668578712555765E-5</v>
      </c>
      <c r="T964" s="14">
        <f>$H964/S964</f>
        <v>1</v>
      </c>
      <c r="U964" s="14">
        <f>_xlfn.LET(_xlpm.freq,F964,_xlpm.size,M964+1,_xlpm.F,V964,LOG(1+_xlpm.freq)*LOG(1+_xlpm.size)*_xlpm.F)</f>
        <v>0.21041093737452468</v>
      </c>
      <c r="V964" s="14">
        <f>_xlfn.LET(_xlpm.a,T964,_xlpm.b,R964,2*_xlpm.a*_xlpm.b/(_xlpm.a+_xlpm.b))</f>
        <v>1</v>
      </c>
      <c r="W964" s="14">
        <f>_xlfn.LET(_xlpm.p,R964,_xlpm.q,T964,LOG(_xlpm.p/_xlpm.q))</f>
        <v>0</v>
      </c>
      <c r="X964" s="2"/>
      <c r="AC964" s="2"/>
      <c r="AH964" s="2"/>
      <c r="AI964" s="2"/>
    </row>
    <row r="965" spans="1:35">
      <c r="A965" s="1" t="str">
        <f>_xlfn.LET(_xlpm.sep," : ",CONCATENATE(O965,_xlpm.sep,P965))</f>
        <v>~olve~ : [ɑlv]</v>
      </c>
      <c r="B965" s="1">
        <f>_xlfn.LET(_xlpm.d,$G965,_xlpm.k,_xlfn.CONCAT(LEFT(TRIM(B$1),1),"*"),COUNTIF(_xlpm.d,_xlpm.k))</f>
        <v>0</v>
      </c>
      <c r="C965" s="1">
        <f>_xlfn.LET(_xlpm.d,$G965,_xlpm.k,_xlfn.CONCAT(LEFT(TRIM(C$1),1),"*"),COUNTIF(_xlpm.d,_xlpm.k))</f>
        <v>0</v>
      </c>
      <c r="D965" s="1">
        <f>_xlfn.LET(_xlpm.d,$G965,_xlpm.k,_xlfn.CONCAT(LEFT(TRIM(D$1),1),"*"),COUNTIF(_xlpm.d,_xlpm.k))</f>
        <v>0</v>
      </c>
      <c r="E965" s="1">
        <f>LOG(F965+1,10)</f>
        <v>0.47712125471966244</v>
      </c>
      <c r="F965" s="7">
        <v>2</v>
      </c>
      <c r="G965" s="9" t="s">
        <v>1134</v>
      </c>
      <c r="H965" s="4">
        <f>F965/freq.sum.r6e</f>
        <v>1.5933715742511153E-4</v>
      </c>
      <c r="I965" s="4" t="str">
        <f>_xlfn.LET(_xlpm.sep,":",_xlpm.w,$G965,LEFT(_xlpm.w,FIND(_xlpm.sep,_xlpm.w)-1))</f>
        <v>ɑlv</v>
      </c>
      <c r="J965" s="4" t="str">
        <f>_xlfn.LET(_xlpm.sep,":",_xlpm.w,$G965,RIGHT(_xlpm.w,LEN(_xlpm.w)-FIND(_xlpm.sep,_xlpm.w)))</f>
        <v>olve</v>
      </c>
      <c r="K965" s="10">
        <f>_xlfn.LET(_xlpm.w,I965,LEN(_xlpm.w))</f>
        <v>3</v>
      </c>
      <c r="L965" s="10">
        <f>_xlfn.LET(_xlpm.w,J965,LEN(_xlpm.w))</f>
        <v>4</v>
      </c>
      <c r="M965" s="10">
        <f>_xlfn.LET(_xlpm.a,K965,_xlpm.b,L965,MAX(_xlpm.a,_xlpm.b))</f>
        <v>4</v>
      </c>
      <c r="N965" s="10">
        <f>_xlfn.LET(_xlpm.d,(K965,L965),MAX(_xlpm.d)-MIN(_xlpm.d))</f>
        <v>1</v>
      </c>
      <c r="O965" s="1" t="str">
        <f>_xlfn.LET(_xlpm.sep,":",_xlpm.w,$G965,_xlfn.CONCAT("~",RIGHT(_xlpm.w,LEN(_xlpm.w)-FIND(_xlpm.sep,_xlpm.w)),"~"))</f>
        <v>~olve~</v>
      </c>
      <c r="P965" s="1" t="str">
        <f>_xlfn.LET(_xlpm.sep,":",_xlpm.w,$G965,_xlfn.CONCAT("[",LEFT(_xlpm.w,FIND(_xlpm.sep,_xlpm.w)-1),"]"))</f>
        <v>[ɑlv]</v>
      </c>
      <c r="Q965" s="14" cm="1">
        <f t="array" ref="Q965">SUM(_xlfn._xlws.FILTER($H$2:$H$2300,_xlfn.MAP($O$2:$O$2300,_xlfn.LAMBDA(_xlpm.x,_xlpm.x=$O965))))</f>
        <v>1.5933715742511153E-4</v>
      </c>
      <c r="R965" s="14">
        <f>$H965/Q965</f>
        <v>1</v>
      </c>
      <c r="S965" s="14" cm="1">
        <f t="array" ref="S965">SUM(_xlfn._xlws.FILTER($H$2:$H$2300,_xlfn.MAP($P$2:$P$2300,_xlfn.LAMBDA(_xlpm.x,_xlpm.x=$P965))))</f>
        <v>1.5933715742511153E-4</v>
      </c>
      <c r="T965" s="14">
        <f>$H965/S965</f>
        <v>1</v>
      </c>
      <c r="U965" s="14">
        <f>_xlfn.LET(_xlpm.freq,F965,_xlpm.size,M965+1,_xlpm.F,V965,LOG(1+_xlpm.freq)*LOG(1+_xlpm.size)*_xlpm.F)</f>
        <v>0.37127250094471825</v>
      </c>
      <c r="V965" s="14">
        <f>_xlfn.LET(_xlpm.a,T965,_xlpm.b,R965,2*_xlpm.a*_xlpm.b/(_xlpm.a+_xlpm.b))</f>
        <v>1</v>
      </c>
      <c r="W965" s="14">
        <f>_xlfn.LET(_xlpm.p,R965,_xlpm.q,T965,LOG(_xlpm.p/_xlpm.q))</f>
        <v>0</v>
      </c>
      <c r="X965" s="2"/>
      <c r="AC965" s="2"/>
      <c r="AH965" s="2"/>
      <c r="AI965" s="2"/>
    </row>
    <row r="966" spans="1:35">
      <c r="A966" s="1" t="str">
        <f>_xlfn.LET(_xlpm.sep," : ",CONCATENATE(O966,_xlpm.sep,P966))</f>
        <v>~olved~ : [ɑlvd]</v>
      </c>
      <c r="B966" s="1">
        <f>_xlfn.LET(_xlpm.d,$G966,_xlpm.k,_xlfn.CONCAT(LEFT(TRIM(B$1),1),"*"),COUNTIF(_xlpm.d,_xlpm.k))</f>
        <v>0</v>
      </c>
      <c r="C966" s="1">
        <f>_xlfn.LET(_xlpm.d,$G966,_xlpm.k,_xlfn.CONCAT(LEFT(TRIM(C$1),1),"*"),COUNTIF(_xlpm.d,_xlpm.k))</f>
        <v>0</v>
      </c>
      <c r="D966" s="1">
        <f>_xlfn.LET(_xlpm.d,$G966,_xlpm.k,_xlfn.CONCAT(LEFT(TRIM(D$1),1),"*"),COUNTIF(_xlpm.d,_xlpm.k))</f>
        <v>0</v>
      </c>
      <c r="E966" s="1">
        <f>LOG(F966+1,10)</f>
        <v>0.30102999566398114</v>
      </c>
      <c r="F966" s="7">
        <v>1</v>
      </c>
      <c r="G966" s="9" t="s">
        <v>1135</v>
      </c>
      <c r="H966" s="4">
        <f>F966/freq.sum.r6e</f>
        <v>7.9668578712555765E-5</v>
      </c>
      <c r="I966" s="1" t="str">
        <f>_xlfn.LET(_xlpm.sep,":",_xlpm.w,$G966,LEFT(_xlpm.w,FIND(_xlpm.sep,_xlpm.w)-1))</f>
        <v>ɑlvd</v>
      </c>
      <c r="J966" s="1" t="str">
        <f>_xlfn.LET(_xlpm.sep,":",_xlpm.w,$G966,RIGHT(_xlpm.w,LEN(_xlpm.w)-FIND(_xlpm.sep,_xlpm.w)))</f>
        <v>olved</v>
      </c>
      <c r="K966" s="10">
        <f>_xlfn.LET(_xlpm.w,I966,LEN(_xlpm.w))</f>
        <v>4</v>
      </c>
      <c r="L966" s="10">
        <f>_xlfn.LET(_xlpm.w,J966,LEN(_xlpm.w))</f>
        <v>5</v>
      </c>
      <c r="M966" s="10">
        <f>_xlfn.LET(_xlpm.a,K966,_xlpm.b,L966,MAX(_xlpm.a,_xlpm.b))</f>
        <v>5</v>
      </c>
      <c r="N966" s="10">
        <f>_xlfn.LET(_xlpm.d,(K966,L966),MAX(_xlpm.d)-MIN(_xlpm.d))</f>
        <v>1</v>
      </c>
      <c r="O966" s="1" t="str">
        <f>_xlfn.LET(_xlpm.sep,":",_xlpm.w,$G966,_xlfn.CONCAT("~",RIGHT(_xlpm.w,LEN(_xlpm.w)-FIND(_xlpm.sep,_xlpm.w)),"~"))</f>
        <v>~olved~</v>
      </c>
      <c r="P966" s="1" t="str">
        <f>_xlfn.LET(_xlpm.sep,":",_xlpm.w,$G966,_xlfn.CONCAT("[",LEFT(_xlpm.w,FIND(_xlpm.sep,_xlpm.w)-1),"]"))</f>
        <v>[ɑlvd]</v>
      </c>
      <c r="Q966" s="14" cm="1">
        <f t="array" ref="Q966">SUM(_xlfn._xlws.FILTER($H$2:$H$2302,_xlfn.MAP($O$2:$O$2302,_xlfn.LAMBDA(_xlpm.x,_xlpm.x=$O966))))</f>
        <v>7.9668578712555765E-5</v>
      </c>
      <c r="R966" s="14">
        <f>$H966/Q966</f>
        <v>1</v>
      </c>
      <c r="S966" s="14" cm="1">
        <f t="array" ref="S966">SUM(_xlfn._xlws.FILTER($H$2:$H$2302,_xlfn.MAP($P$2:$P$2302,_xlfn.LAMBDA(_xlpm.x,_xlpm.x=$P966))))</f>
        <v>7.9668578712555765E-5</v>
      </c>
      <c r="T966" s="14">
        <f>$H966/S966</f>
        <v>1</v>
      </c>
      <c r="U966" s="14">
        <f>_xlfn.LET(_xlpm.freq,F966,_xlpm.size,M966+1,_xlpm.F,V966,LOG(1+_xlpm.freq)*LOG(1+_xlpm.size)*_xlpm.F)</f>
        <v>0.25439985932113074</v>
      </c>
      <c r="V966" s="14">
        <f>_xlfn.LET(_xlpm.a,T966,_xlpm.b,R966,2*_xlpm.a*_xlpm.b/(_xlpm.a+_xlpm.b))</f>
        <v>1</v>
      </c>
      <c r="W966" s="14">
        <f>_xlfn.LET(_xlpm.p,R966,_xlpm.q,T966,LOG(_xlpm.p/_xlpm.q))</f>
        <v>0</v>
      </c>
      <c r="X966" s="2"/>
      <c r="AC966" s="2"/>
      <c r="AH966" s="2"/>
      <c r="AI966" s="2"/>
    </row>
    <row r="967" spans="1:35">
      <c r="A967" s="1" t="str">
        <f>_xlfn.LET(_xlpm.sep," : ",CONCATENATE(O967,_xlpm.sep,P967))</f>
        <v>~elves~ : [ɛlvz]</v>
      </c>
      <c r="B967" s="1">
        <f>_xlfn.LET(_xlpm.d,$G967,_xlpm.k,_xlfn.CONCAT(LEFT(TRIM(B$1),1),"*"),COUNTIF(_xlpm.d,_xlpm.k))</f>
        <v>0</v>
      </c>
      <c r="C967" s="1">
        <f>_xlfn.LET(_xlpm.d,$G967,_xlpm.k,_xlfn.CONCAT(LEFT(TRIM(C$1),1),"*"),COUNTIF(_xlpm.d,_xlpm.k))</f>
        <v>0</v>
      </c>
      <c r="D967" s="1">
        <f>_xlfn.LET(_xlpm.d,$G967,_xlpm.k,_xlfn.CONCAT(LEFT(TRIM(D$1),1),"*"),COUNTIF(_xlpm.d,_xlpm.k))</f>
        <v>0</v>
      </c>
      <c r="E967" s="1">
        <f>LOG(F967+1,10)</f>
        <v>0.47712125471966244</v>
      </c>
      <c r="F967" s="7">
        <v>2</v>
      </c>
      <c r="G967" s="9" t="s">
        <v>1136</v>
      </c>
      <c r="H967" s="4">
        <f>F967/freq.sum.r6e</f>
        <v>1.5933715742511153E-4</v>
      </c>
      <c r="I967" s="4" t="str">
        <f>_xlfn.LET(_xlpm.sep,":",_xlpm.w,$G967,LEFT(_xlpm.w,FIND(_xlpm.sep,_xlpm.w)-1))</f>
        <v>ɛlvz</v>
      </c>
      <c r="J967" s="4" t="str">
        <f>_xlfn.LET(_xlpm.sep,":",_xlpm.w,$G967,RIGHT(_xlpm.w,LEN(_xlpm.w)-FIND(_xlpm.sep,_xlpm.w)))</f>
        <v>elves</v>
      </c>
      <c r="K967" s="10">
        <f>_xlfn.LET(_xlpm.w,I967,LEN(_xlpm.w))</f>
        <v>4</v>
      </c>
      <c r="L967" s="10">
        <f>_xlfn.LET(_xlpm.w,J967,LEN(_xlpm.w))</f>
        <v>5</v>
      </c>
      <c r="M967" s="10">
        <f>_xlfn.LET(_xlpm.a,K967,_xlpm.b,L967,MAX(_xlpm.a,_xlpm.b))</f>
        <v>5</v>
      </c>
      <c r="N967" s="10">
        <f>_xlfn.LET(_xlpm.d,(K967,L967),MAX(_xlpm.d)-MIN(_xlpm.d))</f>
        <v>1</v>
      </c>
      <c r="O967" s="1" t="str">
        <f>_xlfn.LET(_xlpm.sep,":",_xlpm.w,$G967,_xlfn.CONCAT("~",RIGHT(_xlpm.w,LEN(_xlpm.w)-FIND(_xlpm.sep,_xlpm.w)),"~"))</f>
        <v>~elves~</v>
      </c>
      <c r="P967" s="1" t="str">
        <f>_xlfn.LET(_xlpm.sep,":",_xlpm.w,$G967,_xlfn.CONCAT("[",LEFT(_xlpm.w,FIND(_xlpm.sep,_xlpm.w)-1),"]"))</f>
        <v>[ɛlvz]</v>
      </c>
      <c r="Q967" s="14" cm="1">
        <f t="array" ref="Q967">SUM(_xlfn._xlws.FILTER($H$2:$H$2300,_xlfn.MAP($O$2:$O$2300,_xlfn.LAMBDA(_xlpm.x,_xlpm.x=$O967))))</f>
        <v>1.5933715742511153E-4</v>
      </c>
      <c r="R967" s="14">
        <f>$H967/Q967</f>
        <v>1</v>
      </c>
      <c r="S967" s="14" cm="1">
        <f t="array" ref="S967">SUM(_xlfn._xlws.FILTER($H$2:$H$2300,_xlfn.MAP($P$2:$P$2300,_xlfn.LAMBDA(_xlpm.x,_xlpm.x=$P967))))</f>
        <v>1.5933715742511153E-4</v>
      </c>
      <c r="T967" s="14">
        <f>$H967/S967</f>
        <v>1</v>
      </c>
      <c r="U967" s="14">
        <f>_xlfn.LET(_xlpm.freq,F967,_xlpm.size,M967+1,_xlpm.F,V967,LOG(1+_xlpm.freq)*LOG(1+_xlpm.size)*_xlpm.F)</f>
        <v>0.4032142372127297</v>
      </c>
      <c r="V967" s="14">
        <f>_xlfn.LET(_xlpm.a,T967,_xlpm.b,R967,2*_xlpm.a*_xlpm.b/(_xlpm.a+_xlpm.b))</f>
        <v>1</v>
      </c>
      <c r="W967" s="14">
        <f>_xlfn.LET(_xlpm.p,R967,_xlpm.q,T967,LOG(_xlpm.p/_xlpm.q))</f>
        <v>0</v>
      </c>
      <c r="X967" s="2"/>
      <c r="AC967" s="2"/>
      <c r="AH967" s="2"/>
      <c r="AI967" s="2"/>
    </row>
    <row r="968" spans="1:35">
      <c r="A968" s="1" t="str">
        <f>_xlfn.LET(_xlpm.sep," : ",CONCATENATE(O968,_xlpm.sep,P968))</f>
        <v>~olves~ : [ɑlvz]</v>
      </c>
      <c r="B968" s="1">
        <f>_xlfn.LET(_xlpm.d,$G968,_xlpm.k,_xlfn.CONCAT(LEFT(TRIM(B$1),1),"*"),COUNTIF(_xlpm.d,_xlpm.k))</f>
        <v>0</v>
      </c>
      <c r="C968" s="1">
        <f>_xlfn.LET(_xlpm.d,$G968,_xlpm.k,_xlfn.CONCAT(LEFT(TRIM(C$1),1),"*"),COUNTIF(_xlpm.d,_xlpm.k))</f>
        <v>0</v>
      </c>
      <c r="D968" s="1">
        <f>_xlfn.LET(_xlpm.d,$G968,_xlpm.k,_xlfn.CONCAT(LEFT(TRIM(D$1),1),"*"),COUNTIF(_xlpm.d,_xlpm.k))</f>
        <v>0</v>
      </c>
      <c r="E968" s="1">
        <f>LOG(F968+1,10)</f>
        <v>0.30102999566398114</v>
      </c>
      <c r="F968" s="7">
        <v>1</v>
      </c>
      <c r="G968" s="9" t="s">
        <v>1137</v>
      </c>
      <c r="H968" s="4">
        <f>F968/freq.sum.r6e</f>
        <v>7.9668578712555765E-5</v>
      </c>
      <c r="I968" s="1" t="str">
        <f>_xlfn.LET(_xlpm.sep,":",_xlpm.w,$G968,LEFT(_xlpm.w,FIND(_xlpm.sep,_xlpm.w)-1))</f>
        <v>ɑlvz</v>
      </c>
      <c r="J968" s="1" t="str">
        <f>_xlfn.LET(_xlpm.sep,":",_xlpm.w,$G968,RIGHT(_xlpm.w,LEN(_xlpm.w)-FIND(_xlpm.sep,_xlpm.w)))</f>
        <v>olves</v>
      </c>
      <c r="K968" s="10">
        <f>_xlfn.LET(_xlpm.w,I968,LEN(_xlpm.w))</f>
        <v>4</v>
      </c>
      <c r="L968" s="10">
        <f>_xlfn.LET(_xlpm.w,J968,LEN(_xlpm.w))</f>
        <v>5</v>
      </c>
      <c r="M968" s="10">
        <f>_xlfn.LET(_xlpm.a,K968,_xlpm.b,L968,MAX(_xlpm.a,_xlpm.b))</f>
        <v>5</v>
      </c>
      <c r="N968" s="10">
        <f>_xlfn.LET(_xlpm.d,(K968,L968),MAX(_xlpm.d)-MIN(_xlpm.d))</f>
        <v>1</v>
      </c>
      <c r="O968" s="1" t="str">
        <f>_xlfn.LET(_xlpm.sep,":",_xlpm.w,$G968,_xlfn.CONCAT("~",RIGHT(_xlpm.w,LEN(_xlpm.w)-FIND(_xlpm.sep,_xlpm.w)),"~"))</f>
        <v>~olves~</v>
      </c>
      <c r="P968" s="1" t="str">
        <f>_xlfn.LET(_xlpm.sep,":",_xlpm.w,$G968,_xlfn.CONCAT("[",LEFT(_xlpm.w,FIND(_xlpm.sep,_xlpm.w)-1),"]"))</f>
        <v>[ɑlvz]</v>
      </c>
      <c r="Q968" s="14" cm="1">
        <f t="array" ref="Q968">SUM(_xlfn._xlws.FILTER($H$2:$H$2300,_xlfn.MAP($O$2:$O$2300,_xlfn.LAMBDA(_xlpm.x,_xlpm.x=$O968))))</f>
        <v>7.9668578712555765E-5</v>
      </c>
      <c r="R968" s="14">
        <f>$H968/Q968</f>
        <v>1</v>
      </c>
      <c r="S968" s="14" cm="1">
        <f t="array" ref="S968">SUM(_xlfn._xlws.FILTER($H$2:$H$2300,_xlfn.MAP($P$2:$P$2300,_xlfn.LAMBDA(_xlpm.x,_xlpm.x=$P968))))</f>
        <v>7.9668578712555765E-5</v>
      </c>
      <c r="T968" s="14">
        <f>$H968/S968</f>
        <v>1</v>
      </c>
      <c r="U968" s="14">
        <f>_xlfn.LET(_xlpm.freq,F968,_xlpm.size,M968+1,_xlpm.F,V968,LOG(1+_xlpm.freq)*LOG(1+_xlpm.size)*_xlpm.F)</f>
        <v>0.25439985932113074</v>
      </c>
      <c r="V968" s="14">
        <f>_xlfn.LET(_xlpm.a,T968,_xlpm.b,R968,2*_xlpm.a*_xlpm.b/(_xlpm.a+_xlpm.b))</f>
        <v>1</v>
      </c>
      <c r="W968" s="14">
        <f>_xlfn.LET(_xlpm.p,R968,_xlpm.q,T968,LOG(_xlpm.p/_xlpm.q))</f>
        <v>0</v>
      </c>
      <c r="X968" s="2"/>
      <c r="AC968" s="2"/>
      <c r="AH968" s="2"/>
      <c r="AI968" s="2"/>
    </row>
    <row r="969" spans="1:35">
      <c r="A969" s="1" t="str">
        <f>_xlfn.LET(_xlpm.sep," : ",CONCATENATE(O969,_xlpm.sep,P969))</f>
        <v>~elvth~ : [ɛlvθ]</v>
      </c>
      <c r="B969" s="1">
        <f>_xlfn.LET(_xlpm.d,$G969,_xlpm.k,_xlfn.CONCAT(LEFT(TRIM(B$1),1),"*"),COUNTIF(_xlpm.d,_xlpm.k))</f>
        <v>0</v>
      </c>
      <c r="C969" s="1">
        <f>_xlfn.LET(_xlpm.d,$G969,_xlpm.k,_xlfn.CONCAT(LEFT(TRIM(C$1),1),"*"),COUNTIF(_xlpm.d,_xlpm.k))</f>
        <v>0</v>
      </c>
      <c r="D969" s="1">
        <f>_xlfn.LET(_xlpm.d,$G969,_xlpm.k,_xlfn.CONCAT(LEFT(TRIM(D$1),1),"*"),COUNTIF(_xlpm.d,_xlpm.k))</f>
        <v>0</v>
      </c>
      <c r="E969" s="1">
        <f>LOG(F969+1,10)</f>
        <v>0.30102999566398114</v>
      </c>
      <c r="F969" s="7">
        <v>1</v>
      </c>
      <c r="G969" s="9" t="s">
        <v>1138</v>
      </c>
      <c r="H969" s="4">
        <f>F969/freq.sum.r6e</f>
        <v>7.9668578712555765E-5</v>
      </c>
      <c r="I969" s="4" t="str">
        <f>_xlfn.LET(_xlpm.sep,":",_xlpm.w,$G969,LEFT(_xlpm.w,FIND(_xlpm.sep,_xlpm.w)-1))</f>
        <v>ɛlvθ</v>
      </c>
      <c r="J969" s="4" t="str">
        <f>_xlfn.LET(_xlpm.sep,":",_xlpm.w,$G969,RIGHT(_xlpm.w,LEN(_xlpm.w)-FIND(_xlpm.sep,_xlpm.w)))</f>
        <v>elvth</v>
      </c>
      <c r="K969" s="10">
        <f>_xlfn.LET(_xlpm.w,I969,LEN(_xlpm.w))</f>
        <v>4</v>
      </c>
      <c r="L969" s="10">
        <f>_xlfn.LET(_xlpm.w,J969,LEN(_xlpm.w))</f>
        <v>5</v>
      </c>
      <c r="M969" s="10">
        <f>_xlfn.LET(_xlpm.a,K969,_xlpm.b,L969,MAX(_xlpm.a,_xlpm.b))</f>
        <v>5</v>
      </c>
      <c r="N969" s="10">
        <f>_xlfn.LET(_xlpm.d,(K969,L969),MAX(_xlpm.d)-MIN(_xlpm.d))</f>
        <v>1</v>
      </c>
      <c r="O969" s="1" t="str">
        <f>_xlfn.LET(_xlpm.sep,":",_xlpm.w,$G969,_xlfn.CONCAT("~",RIGHT(_xlpm.w,LEN(_xlpm.w)-FIND(_xlpm.sep,_xlpm.w)),"~"))</f>
        <v>~elvth~</v>
      </c>
      <c r="P969" s="1" t="str">
        <f>_xlfn.LET(_xlpm.sep,":",_xlpm.w,$G969,_xlfn.CONCAT("[",LEFT(_xlpm.w,FIND(_xlpm.sep,_xlpm.w)-1),"]"))</f>
        <v>[ɛlvθ]</v>
      </c>
      <c r="Q969" s="14" cm="1">
        <f t="array" ref="Q969">SUM(_xlfn._xlws.FILTER($H$2:$H$2300,_xlfn.MAP($O$2:$O$2300,_xlfn.LAMBDA(_xlpm.x,_xlpm.x=$O969))))</f>
        <v>7.9668578712555765E-5</v>
      </c>
      <c r="R969" s="14">
        <f>$H969/Q969</f>
        <v>1</v>
      </c>
      <c r="S969" s="14" cm="1">
        <f t="array" ref="S969">SUM(_xlfn._xlws.FILTER($H$2:$H$2300,_xlfn.MAP($P$2:$P$2300,_xlfn.LAMBDA(_xlpm.x,_xlpm.x=$P969))))</f>
        <v>7.9668578712555765E-5</v>
      </c>
      <c r="T969" s="14">
        <f>$H969/S969</f>
        <v>1</v>
      </c>
      <c r="U969" s="14">
        <f>_xlfn.LET(_xlpm.freq,F969,_xlpm.size,M969+1,_xlpm.F,V969,LOG(1+_xlpm.freq)*LOG(1+_xlpm.size)*_xlpm.F)</f>
        <v>0.25439985932113074</v>
      </c>
      <c r="V969" s="14">
        <f>_xlfn.LET(_xlpm.a,T969,_xlpm.b,R969,2*_xlpm.a*_xlpm.b/(_xlpm.a+_xlpm.b))</f>
        <v>1</v>
      </c>
      <c r="W969" s="14">
        <f>_xlfn.LET(_xlpm.p,R969,_xlpm.q,T969,LOG(_xlpm.p/_xlpm.q))</f>
        <v>0</v>
      </c>
      <c r="X969" s="2"/>
      <c r="AC969" s="2"/>
      <c r="AH969" s="2"/>
      <c r="AI969" s="2"/>
    </row>
    <row r="970" spans="1:35">
      <c r="A970" s="1" t="str">
        <f>_xlfn.LET(_xlpm.sep," : ",CONCATENATE(O970,_xlpm.sep,P970))</f>
        <v>~alw~ : [ɔlw]</v>
      </c>
      <c r="B970" s="1">
        <f>_xlfn.LET(_xlpm.d,$G970,_xlpm.k,_xlfn.CONCAT(LEFT(TRIM(B$1),1),"*"),COUNTIF(_xlpm.d,_xlpm.k))</f>
        <v>0</v>
      </c>
      <c r="C970" s="1">
        <f>_xlfn.LET(_xlpm.d,$G970,_xlpm.k,_xlfn.CONCAT(LEFT(TRIM(C$1),1),"*"),COUNTIF(_xlpm.d,_xlpm.k))</f>
        <v>0</v>
      </c>
      <c r="D970" s="1">
        <f>_xlfn.LET(_xlpm.d,$G970,_xlpm.k,_xlfn.CONCAT(LEFT(TRIM(D$1),1),"*"),COUNTIF(_xlpm.d,_xlpm.k))</f>
        <v>0</v>
      </c>
      <c r="E970" s="1">
        <f>LOG(F970+1,10)</f>
        <v>0.30102999566398114</v>
      </c>
      <c r="F970" s="7">
        <v>1</v>
      </c>
      <c r="G970" s="9" t="s">
        <v>1139</v>
      </c>
      <c r="H970" s="4">
        <f>F970/freq.sum.r6e</f>
        <v>7.9668578712555765E-5</v>
      </c>
      <c r="I970" s="4" t="str">
        <f>_xlfn.LET(_xlpm.sep,":",_xlpm.w,$G970,LEFT(_xlpm.w,FIND(_xlpm.sep,_xlpm.w)-1))</f>
        <v>ɔlw</v>
      </c>
      <c r="J970" s="4" t="str">
        <f>_xlfn.LET(_xlpm.sep,":",_xlpm.w,$G970,RIGHT(_xlpm.w,LEN(_xlpm.w)-FIND(_xlpm.sep,_xlpm.w)))</f>
        <v>alw</v>
      </c>
      <c r="K970" s="10">
        <f>_xlfn.LET(_xlpm.w,I970,LEN(_xlpm.w))</f>
        <v>3</v>
      </c>
      <c r="L970" s="10">
        <f>_xlfn.LET(_xlpm.w,J970,LEN(_xlpm.w))</f>
        <v>3</v>
      </c>
      <c r="M970" s="10">
        <f>_xlfn.LET(_xlpm.a,K970,_xlpm.b,L970,MAX(_xlpm.a,_xlpm.b))</f>
        <v>3</v>
      </c>
      <c r="N970" s="10">
        <f>_xlfn.LET(_xlpm.d,(K970,L970),MAX(_xlpm.d)-MIN(_xlpm.d))</f>
        <v>0</v>
      </c>
      <c r="O970" s="1" t="str">
        <f>_xlfn.LET(_xlpm.sep,":",_xlpm.w,$G970,_xlfn.CONCAT("~",RIGHT(_xlpm.w,LEN(_xlpm.w)-FIND(_xlpm.sep,_xlpm.w)),"~"))</f>
        <v>~alw~</v>
      </c>
      <c r="P970" s="1" t="str">
        <f>_xlfn.LET(_xlpm.sep,":",_xlpm.w,$G970,_xlfn.CONCAT("[",LEFT(_xlpm.w,FIND(_xlpm.sep,_xlpm.w)-1),"]"))</f>
        <v>[ɔlw]</v>
      </c>
      <c r="Q970" s="14" cm="1">
        <f t="array" ref="Q970">SUM(_xlfn._xlws.FILTER($H$2:$H$2300,_xlfn.MAP($O$2:$O$2300,_xlfn.LAMBDA(_xlpm.x,_xlpm.x=$O970))))</f>
        <v>7.9668578712555765E-5</v>
      </c>
      <c r="R970" s="14">
        <f>$H970/Q970</f>
        <v>1</v>
      </c>
      <c r="S970" s="14" cm="1">
        <f t="array" ref="S970">SUM(_xlfn._xlws.FILTER($H$2:$H$2300,_xlfn.MAP($P$2:$P$2300,_xlfn.LAMBDA(_xlpm.x,_xlpm.x=$P970))))</f>
        <v>7.9668578712555765E-5</v>
      </c>
      <c r="T970" s="14">
        <f>$H970/S970</f>
        <v>1</v>
      </c>
      <c r="U970" s="14">
        <f>_xlfn.LET(_xlpm.freq,F970,_xlpm.size,M970+1,_xlpm.F,V970,LOG(1+_xlpm.freq)*LOG(1+_xlpm.size)*_xlpm.F)</f>
        <v>0.21041093737452468</v>
      </c>
      <c r="V970" s="14">
        <f>_xlfn.LET(_xlpm.a,T970,_xlpm.b,R970,2*_xlpm.a*_xlpm.b/(_xlpm.a+_xlpm.b))</f>
        <v>1</v>
      </c>
      <c r="W970" s="14">
        <f>_xlfn.LET(_xlpm.p,R970,_xlpm.q,T970,LOG(_xlpm.p/_xlpm.q))</f>
        <v>0</v>
      </c>
      <c r="X970" s="2"/>
      <c r="AC970" s="2"/>
      <c r="AH970" s="2"/>
      <c r="AI970" s="2"/>
    </row>
    <row r="971" spans="1:35">
      <c r="A971" s="1" t="str">
        <f>_xlfn.LET(_xlpm.sep," : ",CONCATENATE(O971,_xlpm.sep,P971))</f>
        <v>~alls~ : [ɔlz]</v>
      </c>
      <c r="B971" s="1">
        <f>_xlfn.LET(_xlpm.d,$G971,_xlpm.k,_xlfn.CONCAT(LEFT(TRIM(B$1),1),"*"),COUNTIF(_xlpm.d,_xlpm.k))</f>
        <v>0</v>
      </c>
      <c r="C971" s="1">
        <f>_xlfn.LET(_xlpm.d,$G971,_xlpm.k,_xlfn.CONCAT(LEFT(TRIM(C$1),1),"*"),COUNTIF(_xlpm.d,_xlpm.k))</f>
        <v>0</v>
      </c>
      <c r="D971" s="1">
        <f>_xlfn.LET(_xlpm.d,$G971,_xlpm.k,_xlfn.CONCAT(LEFT(TRIM(D$1),1),"*"),COUNTIF(_xlpm.d,_xlpm.k))</f>
        <v>0</v>
      </c>
      <c r="E971" s="1">
        <f>LOG(F971+1,10)</f>
        <v>0.30102999566398114</v>
      </c>
      <c r="F971" s="7">
        <v>1</v>
      </c>
      <c r="G971" s="9" t="s">
        <v>2200</v>
      </c>
      <c r="H971" s="4">
        <f>F971/freq.sum.r6e</f>
        <v>7.9668578712555765E-5</v>
      </c>
      <c r="I971" s="4" t="str">
        <f>_xlfn.LET(_xlpm.sep,":",_xlpm.w,$G971,LEFT(_xlpm.w,FIND(_xlpm.sep,_xlpm.w)-1))</f>
        <v>ɔlz</v>
      </c>
      <c r="J971" s="4" t="str">
        <f>_xlfn.LET(_xlpm.sep,":",_xlpm.w,$G971,RIGHT(_xlpm.w,LEN(_xlpm.w)-FIND(_xlpm.sep,_xlpm.w)))</f>
        <v>alls</v>
      </c>
      <c r="K971" s="10">
        <f>_xlfn.LET(_xlpm.w,I971,LEN(_xlpm.w))</f>
        <v>3</v>
      </c>
      <c r="L971" s="10">
        <f>_xlfn.LET(_xlpm.w,J971,LEN(_xlpm.w))</f>
        <v>4</v>
      </c>
      <c r="M971" s="10">
        <f>_xlfn.LET(_xlpm.a,K971,_xlpm.b,L971,MAX(_xlpm.a,_xlpm.b))</f>
        <v>4</v>
      </c>
      <c r="N971" s="10">
        <f>_xlfn.LET(_xlpm.d,(K971,L971),MAX(_xlpm.d)-MIN(_xlpm.d))</f>
        <v>1</v>
      </c>
      <c r="O971" s="1" t="str">
        <f>_xlfn.LET(_xlpm.sep,":",_xlpm.w,$G971,_xlfn.CONCAT("~",RIGHT(_xlpm.w,LEN(_xlpm.w)-FIND(_xlpm.sep,_xlpm.w)),"~"))</f>
        <v>~alls~</v>
      </c>
      <c r="P971" s="1" t="str">
        <f>_xlfn.LET(_xlpm.sep,":",_xlpm.w,$G971,_xlfn.CONCAT("[",LEFT(_xlpm.w,FIND(_xlpm.sep,_xlpm.w)-1),"]"))</f>
        <v>[ɔlz]</v>
      </c>
      <c r="Q971" s="14" cm="1">
        <f t="array" ref="Q971">SUM(_xlfn._xlws.FILTER($H$2:$H$2300,_xlfn.MAP($O$2:$O$2300,_xlfn.LAMBDA(_xlpm.x,_xlpm.x=$O971))))</f>
        <v>7.9668578712555765E-5</v>
      </c>
      <c r="R971" s="14">
        <f>$H971/Q971</f>
        <v>1</v>
      </c>
      <c r="S971" s="14" cm="1">
        <f t="array" ref="S971">SUM(_xlfn._xlws.FILTER($H$2:$H$2300,_xlfn.MAP($P$2:$P$2300,_xlfn.LAMBDA(_xlpm.x,_xlpm.x=$P971))))</f>
        <v>7.9668578712555765E-5</v>
      </c>
      <c r="T971" s="14">
        <f>$H971/S971</f>
        <v>1</v>
      </c>
      <c r="U971" s="14">
        <f>_xlfn.LET(_xlpm.freq,F971,_xlpm.size,M971+1,_xlpm.F,V971,LOG(1+_xlpm.freq)*LOG(1+_xlpm.size)*_xlpm.F)</f>
        <v>0.2342468675289098</v>
      </c>
      <c r="V971" s="14">
        <f>_xlfn.LET(_xlpm.a,T971,_xlpm.b,R971,2*_xlpm.a*_xlpm.b/(_xlpm.a+_xlpm.b))</f>
        <v>1</v>
      </c>
      <c r="W971" s="14">
        <f>_xlfn.LET(_xlpm.p,R971,_xlpm.q,T971,LOG(_xlpm.p/_xlpm.q))</f>
        <v>0</v>
      </c>
      <c r="X971" s="2"/>
      <c r="AC971" s="2"/>
      <c r="AH971" s="2"/>
      <c r="AI971" s="2"/>
    </row>
    <row r="972" spans="1:35">
      <c r="A972" s="1" t="str">
        <f>_xlfn.LET(_xlpm.sep," : ",CONCATENATE(O972,_xlpm.sep,P972))</f>
        <v>~ills~ : [ɪlz]</v>
      </c>
      <c r="B972" s="1">
        <f>_xlfn.LET(_xlpm.d,$G972,_xlpm.k,_xlfn.CONCAT(LEFT(TRIM(B$1),1),"*"),COUNTIF(_xlpm.d,_xlpm.k))</f>
        <v>0</v>
      </c>
      <c r="C972" s="1">
        <f>_xlfn.LET(_xlpm.d,$G972,_xlpm.k,_xlfn.CONCAT(LEFT(TRIM(C$1),1),"*"),COUNTIF(_xlpm.d,_xlpm.k))</f>
        <v>0</v>
      </c>
      <c r="D972" s="1">
        <f>_xlfn.LET(_xlpm.d,$G972,_xlpm.k,_xlfn.CONCAT(LEFT(TRIM(D$1),1),"*"),COUNTIF(_xlpm.d,_xlpm.k))</f>
        <v>0</v>
      </c>
      <c r="E972" s="1">
        <f>LOG(F972+1,10)</f>
        <v>0.30102999566398114</v>
      </c>
      <c r="F972" s="7">
        <v>1</v>
      </c>
      <c r="G972" s="9" t="s">
        <v>1148</v>
      </c>
      <c r="H972" s="4">
        <f>F972/freq.sum.r6e</f>
        <v>7.9668578712555765E-5</v>
      </c>
      <c r="I972" s="4" t="str">
        <f>_xlfn.LET(_xlpm.sep,":",_xlpm.w,$G972,LEFT(_xlpm.w,FIND(_xlpm.sep,_xlpm.w)-1))</f>
        <v>ɪlz</v>
      </c>
      <c r="J972" s="4" t="str">
        <f>_xlfn.LET(_xlpm.sep,":",_xlpm.w,$G972,RIGHT(_xlpm.w,LEN(_xlpm.w)-FIND(_xlpm.sep,_xlpm.w)))</f>
        <v>ills</v>
      </c>
      <c r="K972" s="10">
        <f>_xlfn.LET(_xlpm.w,I972,LEN(_xlpm.w))</f>
        <v>3</v>
      </c>
      <c r="L972" s="10">
        <f>_xlfn.LET(_xlpm.w,J972,LEN(_xlpm.w))</f>
        <v>4</v>
      </c>
      <c r="M972" s="10">
        <f>_xlfn.LET(_xlpm.a,K972,_xlpm.b,L972,MAX(_xlpm.a,_xlpm.b))</f>
        <v>4</v>
      </c>
      <c r="N972" s="10">
        <f>_xlfn.LET(_xlpm.d,(K972,L972),MAX(_xlpm.d)-MIN(_xlpm.d))</f>
        <v>1</v>
      </c>
      <c r="O972" s="1" t="str">
        <f>_xlfn.LET(_xlpm.sep,":",_xlpm.w,$G972,_xlfn.CONCAT("~",RIGHT(_xlpm.w,LEN(_xlpm.w)-FIND(_xlpm.sep,_xlpm.w)),"~"))</f>
        <v>~ills~</v>
      </c>
      <c r="P972" s="1" t="str">
        <f>_xlfn.LET(_xlpm.sep,":",_xlpm.w,$G972,_xlfn.CONCAT("[",LEFT(_xlpm.w,FIND(_xlpm.sep,_xlpm.w)-1),"]"))</f>
        <v>[ɪlz]</v>
      </c>
      <c r="Q972" s="14" cm="1">
        <f t="array" ref="Q972">SUM(_xlfn._xlws.FILTER($H$2:$H$2300,_xlfn.MAP($O$2:$O$2300,_xlfn.LAMBDA(_xlpm.x,_xlpm.x=$O972))))</f>
        <v>7.9668578712555765E-5</v>
      </c>
      <c r="R972" s="14">
        <f>$H972/Q972</f>
        <v>1</v>
      </c>
      <c r="S972" s="14" cm="1">
        <f t="array" ref="S972">SUM(_xlfn._xlws.FILTER($H$2:$H$2300,_xlfn.MAP($P$2:$P$2300,_xlfn.LAMBDA(_xlpm.x,_xlpm.x=$P972))))</f>
        <v>7.9668578712555765E-5</v>
      </c>
      <c r="T972" s="14">
        <f>$H972/S972</f>
        <v>1</v>
      </c>
      <c r="U972" s="14">
        <f>_xlfn.LET(_xlpm.freq,F972,_xlpm.size,M972+1,_xlpm.F,V972,LOG(1+_xlpm.freq)*LOG(1+_xlpm.size)*_xlpm.F)</f>
        <v>0.2342468675289098</v>
      </c>
      <c r="V972" s="14">
        <f>_xlfn.LET(_xlpm.a,T972,_xlpm.b,R972,2*_xlpm.a*_xlpm.b/(_xlpm.a+_xlpm.b))</f>
        <v>1</v>
      </c>
      <c r="W972" s="14">
        <f>_xlfn.LET(_xlpm.p,R972,_xlpm.q,T972,LOG(_xlpm.p/_xlpm.q))</f>
        <v>0</v>
      </c>
      <c r="X972" s="2"/>
      <c r="AC972" s="2"/>
      <c r="AH972" s="2"/>
      <c r="AI972" s="2"/>
    </row>
    <row r="973" spans="1:35">
      <c r="A973" s="1" t="str">
        <f>_xlfn.LET(_xlpm.sep," : ",CONCATENATE(O973,_xlpm.sep,P973))</f>
        <v>~ealth~ : [ɛlθ]</v>
      </c>
      <c r="B973" s="1">
        <f>_xlfn.LET(_xlpm.d,$G973,_xlpm.k,_xlfn.CONCAT(LEFT(TRIM(B$1),1),"*"),COUNTIF(_xlpm.d,_xlpm.k))</f>
        <v>0</v>
      </c>
      <c r="C973" s="1">
        <f>_xlfn.LET(_xlpm.d,$G973,_xlpm.k,_xlfn.CONCAT(LEFT(TRIM(C$1),1),"*"),COUNTIF(_xlpm.d,_xlpm.k))</f>
        <v>0</v>
      </c>
      <c r="D973" s="1">
        <f>_xlfn.LET(_xlpm.d,$G973,_xlpm.k,_xlfn.CONCAT(LEFT(TRIM(D$1),1),"*"),COUNTIF(_xlpm.d,_xlpm.k))</f>
        <v>0</v>
      </c>
      <c r="E973" s="1">
        <f>LOG(F973+1,10)</f>
        <v>0.60205999132796229</v>
      </c>
      <c r="F973" s="7">
        <v>3</v>
      </c>
      <c r="G973" s="9" t="s">
        <v>1151</v>
      </c>
      <c r="H973" s="4">
        <f>F973/freq.sum.r6e</f>
        <v>2.390057361376673E-4</v>
      </c>
      <c r="I973" s="4" t="str">
        <f>_xlfn.LET(_xlpm.sep,":",_xlpm.w,$G973,LEFT(_xlpm.w,FIND(_xlpm.sep,_xlpm.w)-1))</f>
        <v>ɛlθ</v>
      </c>
      <c r="J973" s="4" t="str">
        <f>_xlfn.LET(_xlpm.sep,":",_xlpm.w,$G973,RIGHT(_xlpm.w,LEN(_xlpm.w)-FIND(_xlpm.sep,_xlpm.w)))</f>
        <v>ealth</v>
      </c>
      <c r="K973" s="10">
        <f>_xlfn.LET(_xlpm.w,I973,LEN(_xlpm.w))</f>
        <v>3</v>
      </c>
      <c r="L973" s="10">
        <f>_xlfn.LET(_xlpm.w,J973,LEN(_xlpm.w))</f>
        <v>5</v>
      </c>
      <c r="M973" s="10">
        <f>_xlfn.LET(_xlpm.a,K973,_xlpm.b,L973,MAX(_xlpm.a,_xlpm.b))</f>
        <v>5</v>
      </c>
      <c r="N973" s="10">
        <f>_xlfn.LET(_xlpm.d,(K973,L973),MAX(_xlpm.d)-MIN(_xlpm.d))</f>
        <v>2</v>
      </c>
      <c r="O973" s="1" t="str">
        <f>_xlfn.LET(_xlpm.sep,":",_xlpm.w,$G973,_xlfn.CONCAT("~",RIGHT(_xlpm.w,LEN(_xlpm.w)-FIND(_xlpm.sep,_xlpm.w)),"~"))</f>
        <v>~ealth~</v>
      </c>
      <c r="P973" s="1" t="str">
        <f>_xlfn.LET(_xlpm.sep,":",_xlpm.w,$G973,_xlfn.CONCAT("[",LEFT(_xlpm.w,FIND(_xlpm.sep,_xlpm.w)-1),"]"))</f>
        <v>[ɛlθ]</v>
      </c>
      <c r="Q973" s="14" cm="1">
        <f t="array" ref="Q973">SUM(_xlfn._xlws.FILTER($H$2:$H$2300,_xlfn.MAP($O$2:$O$2300,_xlfn.LAMBDA(_xlpm.x,_xlpm.x=$O973))))</f>
        <v>2.390057361376673E-4</v>
      </c>
      <c r="R973" s="14">
        <f>$H973/Q973</f>
        <v>1</v>
      </c>
      <c r="S973" s="14" cm="1">
        <f t="array" ref="S973">SUM(_xlfn._xlws.FILTER($H$2:$H$2300,_xlfn.MAP($P$2:$P$2300,_xlfn.LAMBDA(_xlpm.x,_xlpm.x=$P973))))</f>
        <v>2.390057361376673E-4</v>
      </c>
      <c r="T973" s="14">
        <f>$H973/S973</f>
        <v>1</v>
      </c>
      <c r="U973" s="14">
        <f>_xlfn.LET(_xlpm.freq,F973,_xlpm.size,M973+1,_xlpm.F,V973,LOG(1+_xlpm.freq)*LOG(1+_xlpm.size)*_xlpm.F)</f>
        <v>0.50879971864226148</v>
      </c>
      <c r="V973" s="14">
        <f>_xlfn.LET(_xlpm.a,T973,_xlpm.b,R973,2*_xlpm.a*_xlpm.b/(_xlpm.a+_xlpm.b))</f>
        <v>1</v>
      </c>
      <c r="W973" s="14">
        <f>_xlfn.LET(_xlpm.p,R973,_xlpm.q,T973,LOG(_xlpm.p/_xlpm.q))</f>
        <v>0</v>
      </c>
      <c r="X973" s="2"/>
      <c r="AC973" s="2"/>
      <c r="AH973" s="2"/>
      <c r="AI973" s="2"/>
    </row>
    <row r="974" spans="1:35">
      <c r="A974" s="1" t="str">
        <f>_xlfn.LET(_xlpm.sep," : ",CONCATENATE(O974,_xlpm.sep,P974))</f>
        <v>~ilg~ : [ɪlɡ]</v>
      </c>
      <c r="B974" s="1">
        <f>_xlfn.LET(_xlpm.d,$G974,_xlpm.k,_xlfn.CONCAT(LEFT(TRIM(B$1),1),"*"),COUNTIF(_xlpm.d,_xlpm.k))</f>
        <v>0</v>
      </c>
      <c r="C974" s="1">
        <f>_xlfn.LET(_xlpm.d,$G974,_xlpm.k,_xlfn.CONCAT(LEFT(TRIM(C$1),1),"*"),COUNTIF(_xlpm.d,_xlpm.k))</f>
        <v>0</v>
      </c>
      <c r="D974" s="1">
        <f>_xlfn.LET(_xlpm.d,$G974,_xlpm.k,_xlfn.CONCAT(LEFT(TRIM(D$1),1),"*"),COUNTIF(_xlpm.d,_xlpm.k))</f>
        <v>0</v>
      </c>
      <c r="E974" s="1">
        <f>LOG(F974+1,10)</f>
        <v>0.30102999566398114</v>
      </c>
      <c r="F974" s="7">
        <v>1</v>
      </c>
      <c r="G974" s="9" t="s">
        <v>1152</v>
      </c>
      <c r="H974" s="4">
        <f>F974/freq.sum.r6e</f>
        <v>7.9668578712555765E-5</v>
      </c>
      <c r="I974" s="1" t="str">
        <f>_xlfn.LET(_xlpm.sep,":",_xlpm.w,$G974,LEFT(_xlpm.w,FIND(_xlpm.sep,_xlpm.w)-1))</f>
        <v>ɪlɡ</v>
      </c>
      <c r="J974" s="1" t="str">
        <f>_xlfn.LET(_xlpm.sep,":",_xlpm.w,$G974,RIGHT(_xlpm.w,LEN(_xlpm.w)-FIND(_xlpm.sep,_xlpm.w)))</f>
        <v>ilg</v>
      </c>
      <c r="K974" s="10">
        <f>_xlfn.LET(_xlpm.w,I974,LEN(_xlpm.w))</f>
        <v>3</v>
      </c>
      <c r="L974" s="10">
        <f>_xlfn.LET(_xlpm.w,J974,LEN(_xlpm.w))</f>
        <v>3</v>
      </c>
      <c r="M974" s="10">
        <f>_xlfn.LET(_xlpm.a,K974,_xlpm.b,L974,MAX(_xlpm.a,_xlpm.b))</f>
        <v>3</v>
      </c>
      <c r="N974" s="10">
        <f>_xlfn.LET(_xlpm.d,(K974,L974),MAX(_xlpm.d)-MIN(_xlpm.d))</f>
        <v>0</v>
      </c>
      <c r="O974" s="1" t="str">
        <f>_xlfn.LET(_xlpm.sep,":",_xlpm.w,$G974,_xlfn.CONCAT("~",RIGHT(_xlpm.w,LEN(_xlpm.w)-FIND(_xlpm.sep,_xlpm.w)),"~"))</f>
        <v>~ilg~</v>
      </c>
      <c r="P974" s="1" t="str">
        <f>_xlfn.LET(_xlpm.sep,":",_xlpm.w,$G974,_xlfn.CONCAT("[",LEFT(_xlpm.w,FIND(_xlpm.sep,_xlpm.w)-1),"]"))</f>
        <v>[ɪlɡ]</v>
      </c>
      <c r="Q974" s="14" cm="1">
        <f t="array" ref="Q974">SUM(_xlfn._xlws.FILTER($H$2:$H$2302,_xlfn.MAP($O$2:$O$2302,_xlfn.LAMBDA(_xlpm.x,_xlpm.x=$O974))))</f>
        <v>7.9668578712555765E-5</v>
      </c>
      <c r="R974" s="14">
        <f>$H974/Q974</f>
        <v>1</v>
      </c>
      <c r="S974" s="14" cm="1">
        <f t="array" ref="S974">SUM(_xlfn._xlws.FILTER($H$2:$H$2302,_xlfn.MAP($P$2:$P$2302,_xlfn.LAMBDA(_xlpm.x,_xlpm.x=$P974))))</f>
        <v>7.9668578712555765E-5</v>
      </c>
      <c r="T974" s="14">
        <f>$H974/S974</f>
        <v>1</v>
      </c>
      <c r="U974" s="14">
        <f>_xlfn.LET(_xlpm.freq,F974,_xlpm.size,M974+1,_xlpm.F,V974,LOG(1+_xlpm.freq)*LOG(1+_xlpm.size)*_xlpm.F)</f>
        <v>0.21041093737452468</v>
      </c>
      <c r="V974" s="14">
        <f>_xlfn.LET(_xlpm.a,T974,_xlpm.b,R974,2*_xlpm.a*_xlpm.b/(_xlpm.a+_xlpm.b))</f>
        <v>1</v>
      </c>
      <c r="W974" s="14">
        <f>_xlfn.LET(_xlpm.p,R974,_xlpm.q,T974,LOG(_xlpm.p/_xlpm.q))</f>
        <v>0</v>
      </c>
      <c r="X974" s="2"/>
      <c r="AC974" s="2"/>
      <c r="AH974" s="2"/>
      <c r="AI974" s="2"/>
    </row>
    <row r="975" spans="1:35">
      <c r="A975" s="1" t="str">
        <f>_xlfn.LET(_xlpm.sep," : ",CONCATENATE(O975,_xlpm.sep,P975))</f>
        <v>~emb~ : [ɛmb]</v>
      </c>
      <c r="B975" s="1">
        <f>_xlfn.LET(_xlpm.d,$G975,_xlpm.k,_xlfn.CONCAT(LEFT(TRIM(B$1),1),"*"),COUNTIF(_xlpm.d,_xlpm.k))</f>
        <v>0</v>
      </c>
      <c r="C975" s="1">
        <f>_xlfn.LET(_xlpm.d,$G975,_xlpm.k,_xlfn.CONCAT(LEFT(TRIM(C$1),1),"*"),COUNTIF(_xlpm.d,_xlpm.k))</f>
        <v>0</v>
      </c>
      <c r="D975" s="1">
        <f>_xlfn.LET(_xlpm.d,$G975,_xlpm.k,_xlfn.CONCAT(LEFT(TRIM(D$1),1),"*"),COUNTIF(_xlpm.d,_xlpm.k))</f>
        <v>0</v>
      </c>
      <c r="E975" s="1">
        <f>LOG(F975+1,10)</f>
        <v>0.95424250943932487</v>
      </c>
      <c r="F975" s="7">
        <v>8</v>
      </c>
      <c r="G975" s="9" t="s">
        <v>1187</v>
      </c>
      <c r="H975" s="4">
        <f>F975/freq.sum.r6e</f>
        <v>6.3734862970044612E-4</v>
      </c>
      <c r="I975" s="1" t="str">
        <f>_xlfn.LET(_xlpm.sep,":",_xlpm.w,$G975,LEFT(_xlpm.w,FIND(_xlpm.sep,_xlpm.w)-1))</f>
        <v>ɛmb</v>
      </c>
      <c r="J975" s="1" t="str">
        <f>_xlfn.LET(_xlpm.sep,":",_xlpm.w,$G975,RIGHT(_xlpm.w,LEN(_xlpm.w)-FIND(_xlpm.sep,_xlpm.w)))</f>
        <v>emb</v>
      </c>
      <c r="K975" s="10">
        <f>_xlfn.LET(_xlpm.w,I975,LEN(_xlpm.w))</f>
        <v>3</v>
      </c>
      <c r="L975" s="10">
        <f>_xlfn.LET(_xlpm.w,J975,LEN(_xlpm.w))</f>
        <v>3</v>
      </c>
      <c r="M975" s="10">
        <f>_xlfn.LET(_xlpm.a,K975,_xlpm.b,L975,MAX(_xlpm.a,_xlpm.b))</f>
        <v>3</v>
      </c>
      <c r="N975" s="10">
        <f>_xlfn.LET(_xlpm.d,(K975,L975),MAX(_xlpm.d)-MIN(_xlpm.d))</f>
        <v>0</v>
      </c>
      <c r="O975" s="1" t="str">
        <f>_xlfn.LET(_xlpm.sep,":",_xlpm.w,$G975,_xlfn.CONCAT("~",RIGHT(_xlpm.w,LEN(_xlpm.w)-FIND(_xlpm.sep,_xlpm.w)),"~"))</f>
        <v>~emb~</v>
      </c>
      <c r="P975" s="1" t="str">
        <f>_xlfn.LET(_xlpm.sep,":",_xlpm.w,$G975,_xlfn.CONCAT("[",LEFT(_xlpm.w,FIND(_xlpm.sep,_xlpm.w)-1),"]"))</f>
        <v>[ɛmb]</v>
      </c>
      <c r="Q975" s="14" cm="1">
        <f t="array" ref="Q975">SUM(_xlfn._xlws.FILTER($H$2:$H$2302,_xlfn.MAP($O$2:$O$2302,_xlfn.LAMBDA(_xlpm.x,_xlpm.x=$O975))))</f>
        <v>6.3734862970044612E-4</v>
      </c>
      <c r="R975" s="14">
        <f>$H975/Q975</f>
        <v>1</v>
      </c>
      <c r="S975" s="14" cm="1">
        <f t="array" ref="S975">SUM(_xlfn._xlws.FILTER($H$2:$H$2302,_xlfn.MAP($P$2:$P$2302,_xlfn.LAMBDA(_xlpm.x,_xlpm.x=$P975))))</f>
        <v>6.3734862970044612E-4</v>
      </c>
      <c r="T975" s="14">
        <f>$H975/S975</f>
        <v>1</v>
      </c>
      <c r="U975" s="14">
        <f>_xlfn.LET(_xlpm.freq,F975,_xlpm.size,M975+1,_xlpm.F,V975,LOG(1+_xlpm.freq)*LOG(1+_xlpm.size)*_xlpm.F)</f>
        <v>0.66698689096041841</v>
      </c>
      <c r="V975" s="14">
        <f>_xlfn.LET(_xlpm.a,T975,_xlpm.b,R975,2*_xlpm.a*_xlpm.b/(_xlpm.a+_xlpm.b))</f>
        <v>1</v>
      </c>
      <c r="W975" s="14">
        <f>_xlfn.LET(_xlpm.p,R975,_xlpm.q,T975,LOG(_xlpm.p/_xlpm.q))</f>
        <v>0</v>
      </c>
      <c r="X975" s="2"/>
      <c r="AC975" s="2"/>
      <c r="AH975" s="2"/>
      <c r="AI975" s="2"/>
    </row>
    <row r="976" spans="1:35">
      <c r="A976" s="1" t="str">
        <f>_xlfn.LET(_xlpm.sep," : ",CONCATENATE(O976,_xlpm.sep,P976))</f>
        <v>~emble~ : [ɛmbl]</v>
      </c>
      <c r="B976" s="1">
        <f>_xlfn.LET(_xlpm.d,$G976,_xlpm.k,_xlfn.CONCAT(LEFT(TRIM(B$1),1),"*"),COUNTIF(_xlpm.d,_xlpm.k))</f>
        <v>0</v>
      </c>
      <c r="C976" s="1">
        <f>_xlfn.LET(_xlpm.d,$G976,_xlpm.k,_xlfn.CONCAT(LEFT(TRIM(C$1),1),"*"),COUNTIF(_xlpm.d,_xlpm.k))</f>
        <v>0</v>
      </c>
      <c r="D976" s="1">
        <f>_xlfn.LET(_xlpm.d,$G976,_xlpm.k,_xlfn.CONCAT(LEFT(TRIM(D$1),1),"*"),COUNTIF(_xlpm.d,_xlpm.k))</f>
        <v>0</v>
      </c>
      <c r="E976" s="1">
        <f>LOG(F976+1,10)</f>
        <v>0.47712125471966244</v>
      </c>
      <c r="F976" s="7">
        <v>2</v>
      </c>
      <c r="G976" s="9" t="s">
        <v>1192</v>
      </c>
      <c r="H976" s="4">
        <f>F976/freq.sum.r6e</f>
        <v>1.5933715742511153E-4</v>
      </c>
      <c r="I976" s="1" t="str">
        <f>_xlfn.LET(_xlpm.sep,":",_xlpm.w,$G976,LEFT(_xlpm.w,FIND(_xlpm.sep,_xlpm.w)-1))</f>
        <v>ɛmbl</v>
      </c>
      <c r="J976" s="1" t="str">
        <f>_xlfn.LET(_xlpm.sep,":",_xlpm.w,$G976,RIGHT(_xlpm.w,LEN(_xlpm.w)-FIND(_xlpm.sep,_xlpm.w)))</f>
        <v>emble</v>
      </c>
      <c r="K976" s="10">
        <f>_xlfn.LET(_xlpm.w,I976,LEN(_xlpm.w))</f>
        <v>4</v>
      </c>
      <c r="L976" s="10">
        <f>_xlfn.LET(_xlpm.w,J976,LEN(_xlpm.w))</f>
        <v>5</v>
      </c>
      <c r="M976" s="10">
        <f>_xlfn.LET(_xlpm.a,K976,_xlpm.b,L976,MAX(_xlpm.a,_xlpm.b))</f>
        <v>5</v>
      </c>
      <c r="N976" s="10">
        <f>_xlfn.LET(_xlpm.d,(K976,L976),MAX(_xlpm.d)-MIN(_xlpm.d))</f>
        <v>1</v>
      </c>
      <c r="O976" s="1" t="str">
        <f>_xlfn.LET(_xlpm.sep,":",_xlpm.w,$G976,_xlfn.CONCAT("~",RIGHT(_xlpm.w,LEN(_xlpm.w)-FIND(_xlpm.sep,_xlpm.w)),"~"))</f>
        <v>~emble~</v>
      </c>
      <c r="P976" s="1" t="str">
        <f>_xlfn.LET(_xlpm.sep,":",_xlpm.w,$G976,_xlfn.CONCAT("[",LEFT(_xlpm.w,FIND(_xlpm.sep,_xlpm.w)-1),"]"))</f>
        <v>[ɛmbl]</v>
      </c>
      <c r="Q976" s="14" cm="1">
        <f t="array" ref="Q976">SUM(_xlfn._xlws.FILTER($H$2:$H$2302,_xlfn.MAP($O$2:$O$2302,_xlfn.LAMBDA(_xlpm.x,_xlpm.x=$O976))))</f>
        <v>1.5933715742511153E-4</v>
      </c>
      <c r="R976" s="14">
        <f>$H976/Q976</f>
        <v>1</v>
      </c>
      <c r="S976" s="14" cm="1">
        <f t="array" ref="S976">SUM(_xlfn._xlws.FILTER($H$2:$H$2302,_xlfn.MAP($P$2:$P$2302,_xlfn.LAMBDA(_xlpm.x,_xlpm.x=$P976))))</f>
        <v>1.5933715742511153E-4</v>
      </c>
      <c r="T976" s="14">
        <f>$H976/S976</f>
        <v>1</v>
      </c>
      <c r="U976" s="14">
        <f>_xlfn.LET(_xlpm.freq,F976,_xlpm.size,M976+1,_xlpm.F,V976,LOG(1+_xlpm.freq)*LOG(1+_xlpm.size)*_xlpm.F)</f>
        <v>0.4032142372127297</v>
      </c>
      <c r="V976" s="14">
        <f>_xlfn.LET(_xlpm.a,T976,_xlpm.b,R976,2*_xlpm.a*_xlpm.b/(_xlpm.a+_xlpm.b))</f>
        <v>1</v>
      </c>
      <c r="W976" s="14">
        <f>_xlfn.LET(_xlpm.p,R976,_xlpm.q,T976,LOG(_xlpm.p/_xlpm.q))</f>
        <v>0</v>
      </c>
      <c r="X976" s="2"/>
      <c r="AC976" s="2"/>
      <c r="AH976" s="2"/>
      <c r="AI976" s="2"/>
    </row>
    <row r="977" spans="1:35">
      <c r="A977" s="1" t="str">
        <f>_xlfn.LET(_xlpm.sep," : ",CONCATENATE(O977,_xlpm.sep,P977))</f>
        <v>~ombl~ : [ɑmbl]</v>
      </c>
      <c r="B977" s="1">
        <f>_xlfn.LET(_xlpm.d,$G977,_xlpm.k,_xlfn.CONCAT(LEFT(TRIM(B$1),1),"*"),COUNTIF(_xlpm.d,_xlpm.k))</f>
        <v>0</v>
      </c>
      <c r="C977" s="1">
        <f>_xlfn.LET(_xlpm.d,$G977,_xlpm.k,_xlfn.CONCAT(LEFT(TRIM(C$1),1),"*"),COUNTIF(_xlpm.d,_xlpm.k))</f>
        <v>0</v>
      </c>
      <c r="D977" s="1">
        <f>_xlfn.LET(_xlpm.d,$G977,_xlpm.k,_xlfn.CONCAT(LEFT(TRIM(D$1),1),"*"),COUNTIF(_xlpm.d,_xlpm.k))</f>
        <v>0</v>
      </c>
      <c r="E977" s="1">
        <f>LOG(F977+1,10)</f>
        <v>0.30102999566398114</v>
      </c>
      <c r="F977" s="7">
        <v>1</v>
      </c>
      <c r="G977" s="9" t="s">
        <v>1193</v>
      </c>
      <c r="H977" s="4">
        <f>F977/freq.sum.r6e</f>
        <v>7.9668578712555765E-5</v>
      </c>
      <c r="I977" s="1" t="str">
        <f>_xlfn.LET(_xlpm.sep,":",_xlpm.w,$G977,LEFT(_xlpm.w,FIND(_xlpm.sep,_xlpm.w)-1))</f>
        <v>ɑmbl</v>
      </c>
      <c r="J977" s="1" t="str">
        <f>_xlfn.LET(_xlpm.sep,":",_xlpm.w,$G977,RIGHT(_xlpm.w,LEN(_xlpm.w)-FIND(_xlpm.sep,_xlpm.w)))</f>
        <v>ombl</v>
      </c>
      <c r="K977" s="10">
        <f>_xlfn.LET(_xlpm.w,I977,LEN(_xlpm.w))</f>
        <v>4</v>
      </c>
      <c r="L977" s="10">
        <f>_xlfn.LET(_xlpm.w,J977,LEN(_xlpm.w))</f>
        <v>4</v>
      </c>
      <c r="M977" s="10">
        <f>_xlfn.LET(_xlpm.a,K977,_xlpm.b,L977,MAX(_xlpm.a,_xlpm.b))</f>
        <v>4</v>
      </c>
      <c r="N977" s="10">
        <f>_xlfn.LET(_xlpm.d,(K977,L977),MAX(_xlpm.d)-MIN(_xlpm.d))</f>
        <v>0</v>
      </c>
      <c r="O977" s="1" t="str">
        <f>_xlfn.LET(_xlpm.sep,":",_xlpm.w,$G977,_xlfn.CONCAT("~",RIGHT(_xlpm.w,LEN(_xlpm.w)-FIND(_xlpm.sep,_xlpm.w)),"~"))</f>
        <v>~ombl~</v>
      </c>
      <c r="P977" s="1" t="str">
        <f>_xlfn.LET(_xlpm.sep,":",_xlpm.w,$G977,_xlfn.CONCAT("[",LEFT(_xlpm.w,FIND(_xlpm.sep,_xlpm.w)-1),"]"))</f>
        <v>[ɑmbl]</v>
      </c>
      <c r="Q977" s="14" cm="1">
        <f t="array" ref="Q977">SUM(_xlfn._xlws.FILTER($H$2:$H$2300,_xlfn.MAP($O$2:$O$2300,_xlfn.LAMBDA(_xlpm.x,_xlpm.x=$O977))))</f>
        <v>7.9668578712555765E-5</v>
      </c>
      <c r="R977" s="14">
        <f>$H977/Q977</f>
        <v>1</v>
      </c>
      <c r="S977" s="14" cm="1">
        <f t="array" ref="S977">SUM(_xlfn._xlws.FILTER($H$2:$H$2300,_xlfn.MAP($P$2:$P$2300,_xlfn.LAMBDA(_xlpm.x,_xlpm.x=$P977))))</f>
        <v>7.9668578712555765E-5</v>
      </c>
      <c r="T977" s="14">
        <f>$H977/S977</f>
        <v>1</v>
      </c>
      <c r="U977" s="14">
        <f>_xlfn.LET(_xlpm.freq,F977,_xlpm.size,M977+1,_xlpm.F,V977,LOG(1+_xlpm.freq)*LOG(1+_xlpm.size)*_xlpm.F)</f>
        <v>0.2342468675289098</v>
      </c>
      <c r="V977" s="14">
        <f>_xlfn.LET(_xlpm.a,T977,_xlpm.b,R977,2*_xlpm.a*_xlpm.b/(_xlpm.a+_xlpm.b))</f>
        <v>1</v>
      </c>
      <c r="W977" s="14">
        <f>_xlfn.LET(_xlpm.p,R977,_xlpm.q,T977,LOG(_xlpm.p/_xlpm.q))</f>
        <v>0</v>
      </c>
      <c r="X977" s="2"/>
      <c r="AC977" s="2"/>
      <c r="AH977" s="2"/>
      <c r="AI977" s="2"/>
    </row>
    <row r="978" spans="1:35">
      <c r="A978" s="1" t="str">
        <f>_xlfn.LET(_xlpm.sep," : ",CONCATENATE(O978,_xlpm.sep,P978))</f>
        <v>~umble~ : [ʌmbl]</v>
      </c>
      <c r="B978" s="1">
        <f>_xlfn.LET(_xlpm.d,$G978,_xlpm.k,_xlfn.CONCAT(LEFT(TRIM(B$1),1),"*"),COUNTIF(_xlpm.d,_xlpm.k))</f>
        <v>0</v>
      </c>
      <c r="C978" s="1">
        <f>_xlfn.LET(_xlpm.d,$G978,_xlpm.k,_xlfn.CONCAT(LEFT(TRIM(C$1),1),"*"),COUNTIF(_xlpm.d,_xlpm.k))</f>
        <v>0</v>
      </c>
      <c r="D978" s="1">
        <f>_xlfn.LET(_xlpm.d,$G978,_xlpm.k,_xlfn.CONCAT(LEFT(TRIM(D$1),1),"*"),COUNTIF(_xlpm.d,_xlpm.k))</f>
        <v>0</v>
      </c>
      <c r="E978" s="1">
        <f>LOG(F978+1,10)</f>
        <v>0.30102999566398114</v>
      </c>
      <c r="F978" s="7">
        <v>1</v>
      </c>
      <c r="G978" s="9" t="s">
        <v>1194</v>
      </c>
      <c r="H978" s="4">
        <f>F978/freq.sum.r6e</f>
        <v>7.9668578712555765E-5</v>
      </c>
      <c r="I978" s="1" t="str">
        <f>_xlfn.LET(_xlpm.sep,":",_xlpm.w,$G978,LEFT(_xlpm.w,FIND(_xlpm.sep,_xlpm.w)-1))</f>
        <v>ʌmbl</v>
      </c>
      <c r="J978" s="1" t="str">
        <f>_xlfn.LET(_xlpm.sep,":",_xlpm.w,$G978,RIGHT(_xlpm.w,LEN(_xlpm.w)-FIND(_xlpm.sep,_xlpm.w)))</f>
        <v>umble</v>
      </c>
      <c r="K978" s="10">
        <f>_xlfn.LET(_xlpm.w,I978,LEN(_xlpm.w))</f>
        <v>4</v>
      </c>
      <c r="L978" s="10">
        <f>_xlfn.LET(_xlpm.w,J978,LEN(_xlpm.w))</f>
        <v>5</v>
      </c>
      <c r="M978" s="10">
        <f>_xlfn.LET(_xlpm.a,K978,_xlpm.b,L978,MAX(_xlpm.a,_xlpm.b))</f>
        <v>5</v>
      </c>
      <c r="N978" s="10">
        <f>_xlfn.LET(_xlpm.d,(K978,L978),MAX(_xlpm.d)-MIN(_xlpm.d))</f>
        <v>1</v>
      </c>
      <c r="O978" s="1" t="str">
        <f>_xlfn.LET(_xlpm.sep,":",_xlpm.w,$G978,_xlfn.CONCAT("~",RIGHT(_xlpm.w,LEN(_xlpm.w)-FIND(_xlpm.sep,_xlpm.w)),"~"))</f>
        <v>~umble~</v>
      </c>
      <c r="P978" s="1" t="str">
        <f>_xlfn.LET(_xlpm.sep,":",_xlpm.w,$G978,_xlfn.CONCAT("[",LEFT(_xlpm.w,FIND(_xlpm.sep,_xlpm.w)-1),"]"))</f>
        <v>[ʌmbl]</v>
      </c>
      <c r="Q978" s="14" cm="1">
        <f t="array" ref="Q978">SUM(_xlfn._xlws.FILTER($H$2:$H$2302,_xlfn.MAP($O$2:$O$2302,_xlfn.LAMBDA(_xlpm.x,_xlpm.x=$O978))))</f>
        <v>7.9668578712555765E-5</v>
      </c>
      <c r="R978" s="14">
        <f>$H978/Q978</f>
        <v>1</v>
      </c>
      <c r="S978" s="14" cm="1">
        <f t="array" ref="S978">SUM(_xlfn._xlws.FILTER($H$2:$H$2302,_xlfn.MAP($P$2:$P$2302,_xlfn.LAMBDA(_xlpm.x,_xlpm.x=$P978))))</f>
        <v>7.9668578712555765E-5</v>
      </c>
      <c r="T978" s="14">
        <f>$H978/S978</f>
        <v>1</v>
      </c>
      <c r="U978" s="14">
        <f>_xlfn.LET(_xlpm.freq,F978,_xlpm.size,M978+1,_xlpm.F,V978,LOG(1+_xlpm.freq)*LOG(1+_xlpm.size)*_xlpm.F)</f>
        <v>0.25439985932113074</v>
      </c>
      <c r="V978" s="14">
        <f>_xlfn.LET(_xlpm.a,T978,_xlpm.b,R978,2*_xlpm.a*_xlpm.b/(_xlpm.a+_xlpm.b))</f>
        <v>1</v>
      </c>
      <c r="W978" s="14">
        <f>_xlfn.LET(_xlpm.p,R978,_xlpm.q,T978,LOG(_xlpm.p/_xlpm.q))</f>
        <v>0</v>
      </c>
      <c r="X978" s="2"/>
      <c r="AC978" s="2"/>
      <c r="AH978" s="2"/>
      <c r="AI978" s="2"/>
    </row>
    <row r="979" spans="1:35">
      <c r="A979" s="1" t="str">
        <f>_xlfn.LET(_xlpm.sep," : ",CONCATENATE(O979,_xlpm.sep,P979))</f>
        <v>~embles~ : [ɛmblz]</v>
      </c>
      <c r="B979" s="1">
        <f>_xlfn.LET(_xlpm.d,$G979,_xlpm.k,_xlfn.CONCAT(LEFT(TRIM(B$1),1),"*"),COUNTIF(_xlpm.d,_xlpm.k))</f>
        <v>0</v>
      </c>
      <c r="C979" s="1">
        <f>_xlfn.LET(_xlpm.d,$G979,_xlpm.k,_xlfn.CONCAT(LEFT(TRIM(C$1),1),"*"),COUNTIF(_xlpm.d,_xlpm.k))</f>
        <v>0</v>
      </c>
      <c r="D979" s="1">
        <f>_xlfn.LET(_xlpm.d,$G979,_xlpm.k,_xlfn.CONCAT(LEFT(TRIM(D$1),1),"*"),COUNTIF(_xlpm.d,_xlpm.k))</f>
        <v>0</v>
      </c>
      <c r="E979" s="1">
        <f>LOG(F979+1,10)</f>
        <v>0.30102999566398114</v>
      </c>
      <c r="F979" s="7">
        <v>1</v>
      </c>
      <c r="G979" s="9" t="s">
        <v>1195</v>
      </c>
      <c r="H979" s="4">
        <f>F979/freq.sum.r6e</f>
        <v>7.9668578712555765E-5</v>
      </c>
      <c r="I979" s="4" t="str">
        <f>_xlfn.LET(_xlpm.sep,":",_xlpm.w,$G979,LEFT(_xlpm.w,FIND(_xlpm.sep,_xlpm.w)-1))</f>
        <v>ɛmblz</v>
      </c>
      <c r="J979" s="4" t="str">
        <f>_xlfn.LET(_xlpm.sep,":",_xlpm.w,$G979,RIGHT(_xlpm.w,LEN(_xlpm.w)-FIND(_xlpm.sep,_xlpm.w)))</f>
        <v>embles</v>
      </c>
      <c r="K979" s="10">
        <f>_xlfn.LET(_xlpm.w,I979,LEN(_xlpm.w))</f>
        <v>5</v>
      </c>
      <c r="L979" s="10">
        <f>_xlfn.LET(_xlpm.w,J979,LEN(_xlpm.w))</f>
        <v>6</v>
      </c>
      <c r="M979" s="10">
        <f>_xlfn.LET(_xlpm.a,K979,_xlpm.b,L979,MAX(_xlpm.a,_xlpm.b))</f>
        <v>6</v>
      </c>
      <c r="N979" s="10">
        <f>_xlfn.LET(_xlpm.d,(K979,L979),MAX(_xlpm.d)-MIN(_xlpm.d))</f>
        <v>1</v>
      </c>
      <c r="O979" s="1" t="str">
        <f>_xlfn.LET(_xlpm.sep,":",_xlpm.w,$G979,_xlfn.CONCAT("~",RIGHT(_xlpm.w,LEN(_xlpm.w)-FIND(_xlpm.sep,_xlpm.w)),"~"))</f>
        <v>~embles~</v>
      </c>
      <c r="P979" s="1" t="str">
        <f>_xlfn.LET(_xlpm.sep,":",_xlpm.w,$G979,_xlfn.CONCAT("[",LEFT(_xlpm.w,FIND(_xlpm.sep,_xlpm.w)-1),"]"))</f>
        <v>[ɛmblz]</v>
      </c>
      <c r="Q979" s="14" cm="1">
        <f t="array" ref="Q979">SUM(_xlfn._xlws.FILTER($H$2:$H$2300,_xlfn.MAP($O$2:$O$2300,_xlfn.LAMBDA(_xlpm.x,_xlpm.x=$O979))))</f>
        <v>7.9668578712555765E-5</v>
      </c>
      <c r="R979" s="14">
        <f>$H979/Q979</f>
        <v>1</v>
      </c>
      <c r="S979" s="14" cm="1">
        <f t="array" ref="S979">SUM(_xlfn._xlws.FILTER($H$2:$H$2300,_xlfn.MAP($P$2:$P$2300,_xlfn.LAMBDA(_xlpm.x,_xlpm.x=$P979))))</f>
        <v>7.9668578712555765E-5</v>
      </c>
      <c r="T979" s="14">
        <f>$H979/S979</f>
        <v>1</v>
      </c>
      <c r="U979" s="14">
        <f>_xlfn.LET(_xlpm.freq,F979,_xlpm.size,M979+1,_xlpm.F,V979,LOG(1+_xlpm.freq)*LOG(1+_xlpm.size)*_xlpm.F)</f>
        <v>0.27185717486836958</v>
      </c>
      <c r="V979" s="14">
        <f>_xlfn.LET(_xlpm.a,T979,_xlpm.b,R979,2*_xlpm.a*_xlpm.b/(_xlpm.a+_xlpm.b))</f>
        <v>1</v>
      </c>
      <c r="W979" s="14">
        <f>_xlfn.LET(_xlpm.p,R979,_xlpm.q,T979,LOG(_xlpm.p/_xlpm.q))</f>
        <v>0</v>
      </c>
      <c r="X979" s="2"/>
      <c r="AC979" s="2"/>
      <c r="AH979" s="2"/>
      <c r="AI979" s="2"/>
    </row>
    <row r="980" spans="1:35">
      <c r="A980" s="1" t="str">
        <f>_xlfn.LET(_xlpm.sep," : ",CONCATENATE(O980,_xlpm.sep,P980))</f>
        <v>~embr~ : [ɛmbɹ]</v>
      </c>
      <c r="B980" s="1">
        <f>_xlfn.LET(_xlpm.d,$G980,_xlpm.k,_xlfn.CONCAT(LEFT(TRIM(B$1),1),"*"),COUNTIF(_xlpm.d,_xlpm.k))</f>
        <v>0</v>
      </c>
      <c r="C980" s="1">
        <f>_xlfn.LET(_xlpm.d,$G980,_xlpm.k,_xlfn.CONCAT(LEFT(TRIM(C$1),1),"*"),COUNTIF(_xlpm.d,_xlpm.k))</f>
        <v>0</v>
      </c>
      <c r="D980" s="1">
        <f>_xlfn.LET(_xlpm.d,$G980,_xlpm.k,_xlfn.CONCAT(LEFT(TRIM(D$1),1),"*"),COUNTIF(_xlpm.d,_xlpm.k))</f>
        <v>0</v>
      </c>
      <c r="E980" s="1">
        <f>LOG(F980+1,10)</f>
        <v>0.47712125471966244</v>
      </c>
      <c r="F980" s="7">
        <v>2</v>
      </c>
      <c r="G980" s="9" t="s">
        <v>1196</v>
      </c>
      <c r="H980" s="4">
        <f>F980/freq.sum.r6e</f>
        <v>1.5933715742511153E-4</v>
      </c>
      <c r="I980" s="4" t="str">
        <f>_xlfn.LET(_xlpm.sep,":",_xlpm.w,$G980,LEFT(_xlpm.w,FIND(_xlpm.sep,_xlpm.w)-1))</f>
        <v>ɛmbɹ</v>
      </c>
      <c r="J980" s="4" t="str">
        <f>_xlfn.LET(_xlpm.sep,":",_xlpm.w,$G980,RIGHT(_xlpm.w,LEN(_xlpm.w)-FIND(_xlpm.sep,_xlpm.w)))</f>
        <v>embr</v>
      </c>
      <c r="K980" s="10">
        <f>_xlfn.LET(_xlpm.w,I980,LEN(_xlpm.w))</f>
        <v>4</v>
      </c>
      <c r="L980" s="10">
        <f>_xlfn.LET(_xlpm.w,J980,LEN(_xlpm.w))</f>
        <v>4</v>
      </c>
      <c r="M980" s="10">
        <f>_xlfn.LET(_xlpm.a,K980,_xlpm.b,L980,MAX(_xlpm.a,_xlpm.b))</f>
        <v>4</v>
      </c>
      <c r="N980" s="10">
        <f>_xlfn.LET(_xlpm.d,(K980,L980),MAX(_xlpm.d)-MIN(_xlpm.d))</f>
        <v>0</v>
      </c>
      <c r="O980" s="1" t="str">
        <f>_xlfn.LET(_xlpm.sep,":",_xlpm.w,$G980,_xlfn.CONCAT("~",RIGHT(_xlpm.w,LEN(_xlpm.w)-FIND(_xlpm.sep,_xlpm.w)),"~"))</f>
        <v>~embr~</v>
      </c>
      <c r="P980" s="1" t="str">
        <f>_xlfn.LET(_xlpm.sep,":",_xlpm.w,$G980,_xlfn.CONCAT("[",LEFT(_xlpm.w,FIND(_xlpm.sep,_xlpm.w)-1),"]"))</f>
        <v>[ɛmbɹ]</v>
      </c>
      <c r="Q980" s="14" cm="1">
        <f t="array" ref="Q980">SUM(_xlfn._xlws.FILTER($H$2:$H$2300,_xlfn.MAP($O$2:$O$2300,_xlfn.LAMBDA(_xlpm.x,_xlpm.x=$O980))))</f>
        <v>1.5933715742511153E-4</v>
      </c>
      <c r="R980" s="14">
        <f>$H980/Q980</f>
        <v>1</v>
      </c>
      <c r="S980" s="14" cm="1">
        <f t="array" ref="S980">SUM(_xlfn._xlws.FILTER($H$2:$H$2300,_xlfn.MAP($P$2:$P$2300,_xlfn.LAMBDA(_xlpm.x,_xlpm.x=$P980))))</f>
        <v>1.5933715742511153E-4</v>
      </c>
      <c r="T980" s="14">
        <f>$H980/S980</f>
        <v>1</v>
      </c>
      <c r="U980" s="14">
        <f>_xlfn.LET(_xlpm.freq,F980,_xlpm.size,M980+1,_xlpm.F,V980,LOG(1+_xlpm.freq)*LOG(1+_xlpm.size)*_xlpm.F)</f>
        <v>0.37127250094471825</v>
      </c>
      <c r="V980" s="14">
        <f>_xlfn.LET(_xlpm.a,T980,_xlpm.b,R980,2*_xlpm.a*_xlpm.b/(_xlpm.a+_xlpm.b))</f>
        <v>1</v>
      </c>
      <c r="W980" s="14">
        <f>_xlfn.LET(_xlpm.p,R980,_xlpm.q,T980,LOG(_xlpm.p/_xlpm.q))</f>
        <v>0</v>
      </c>
      <c r="X980" s="2"/>
      <c r="AC980" s="2"/>
      <c r="AH980" s="2"/>
      <c r="AI980" s="2"/>
    </row>
    <row r="981" spans="1:35">
      <c r="A981" s="1" t="str">
        <f>_xlfn.LET(_xlpm.sep," : ",CONCATENATE(O981,_xlpm.sep,P981))</f>
        <v>~umbr~ : [ʌmbɹ]</v>
      </c>
      <c r="B981" s="1">
        <f>_xlfn.LET(_xlpm.d,$G981,_xlpm.k,_xlfn.CONCAT(LEFT(TRIM(B$1),1),"*"),COUNTIF(_xlpm.d,_xlpm.k))</f>
        <v>0</v>
      </c>
      <c r="C981" s="1">
        <f>_xlfn.LET(_xlpm.d,$G981,_xlpm.k,_xlfn.CONCAT(LEFT(TRIM(C$1),1),"*"),COUNTIF(_xlpm.d,_xlpm.k))</f>
        <v>0</v>
      </c>
      <c r="D981" s="1">
        <f>_xlfn.LET(_xlpm.d,$G981,_xlpm.k,_xlfn.CONCAT(LEFT(TRIM(D$1),1),"*"),COUNTIF(_xlpm.d,_xlpm.k))</f>
        <v>0</v>
      </c>
      <c r="E981" s="1">
        <f>LOG(F981+1,10)</f>
        <v>0.30102999566398114</v>
      </c>
      <c r="F981" s="7">
        <v>1</v>
      </c>
      <c r="G981" s="9" t="s">
        <v>1197</v>
      </c>
      <c r="H981" s="4">
        <f>F981/freq.sum.r6e</f>
        <v>7.9668578712555765E-5</v>
      </c>
      <c r="I981" s="4" t="str">
        <f>_xlfn.LET(_xlpm.sep,":",_xlpm.w,$G981,LEFT(_xlpm.w,FIND(_xlpm.sep,_xlpm.w)-1))</f>
        <v>ʌmbɹ</v>
      </c>
      <c r="J981" s="4" t="str">
        <f>_xlfn.LET(_xlpm.sep,":",_xlpm.w,$G981,RIGHT(_xlpm.w,LEN(_xlpm.w)-FIND(_xlpm.sep,_xlpm.w)))</f>
        <v>umbr</v>
      </c>
      <c r="K981" s="10">
        <f>_xlfn.LET(_xlpm.w,I981,LEN(_xlpm.w))</f>
        <v>4</v>
      </c>
      <c r="L981" s="10">
        <f>_xlfn.LET(_xlpm.w,J981,LEN(_xlpm.w))</f>
        <v>4</v>
      </c>
      <c r="M981" s="10">
        <f>_xlfn.LET(_xlpm.a,K981,_xlpm.b,L981,MAX(_xlpm.a,_xlpm.b))</f>
        <v>4</v>
      </c>
      <c r="N981" s="10">
        <f>_xlfn.LET(_xlpm.d,(K981,L981),MAX(_xlpm.d)-MIN(_xlpm.d))</f>
        <v>0</v>
      </c>
      <c r="O981" s="1" t="str">
        <f>_xlfn.LET(_xlpm.sep,":",_xlpm.w,$G981,_xlfn.CONCAT("~",RIGHT(_xlpm.w,LEN(_xlpm.w)-FIND(_xlpm.sep,_xlpm.w)),"~"))</f>
        <v>~umbr~</v>
      </c>
      <c r="P981" s="1" t="str">
        <f>_xlfn.LET(_xlpm.sep,":",_xlpm.w,$G981,_xlfn.CONCAT("[",LEFT(_xlpm.w,FIND(_xlpm.sep,_xlpm.w)-1),"]"))</f>
        <v>[ʌmbɹ]</v>
      </c>
      <c r="Q981" s="14" cm="1">
        <f t="array" ref="Q981">SUM(_xlfn._xlws.FILTER($H$2:$H$2300,_xlfn.MAP($O$2:$O$2300,_xlfn.LAMBDA(_xlpm.x,_xlpm.x=$O981))))</f>
        <v>7.9668578712555765E-5</v>
      </c>
      <c r="R981" s="14">
        <f>$H981/Q981</f>
        <v>1</v>
      </c>
      <c r="S981" s="14" cm="1">
        <f t="array" ref="S981">SUM(_xlfn._xlws.FILTER($H$2:$H$2300,_xlfn.MAP($P$2:$P$2300,_xlfn.LAMBDA(_xlpm.x,_xlpm.x=$P981))))</f>
        <v>7.9668578712555765E-5</v>
      </c>
      <c r="T981" s="14">
        <f>$H981/S981</f>
        <v>1</v>
      </c>
      <c r="U981" s="14">
        <f>_xlfn.LET(_xlpm.freq,F981,_xlpm.size,M981+1,_xlpm.F,V981,LOG(1+_xlpm.freq)*LOG(1+_xlpm.size)*_xlpm.F)</f>
        <v>0.2342468675289098</v>
      </c>
      <c r="V981" s="14">
        <f>_xlfn.LET(_xlpm.a,T981,_xlpm.b,R981,2*_xlpm.a*_xlpm.b/(_xlpm.a+_xlpm.b))</f>
        <v>1</v>
      </c>
      <c r="W981" s="14">
        <f>_xlfn.LET(_xlpm.p,R981,_xlpm.q,T981,LOG(_xlpm.p/_xlpm.q))</f>
        <v>0</v>
      </c>
      <c r="X981" s="2"/>
      <c r="AC981" s="2"/>
      <c r="AH981" s="2"/>
      <c r="AI981" s="2"/>
    </row>
    <row r="982" spans="1:35">
      <c r="A982" s="1" t="str">
        <f>_xlfn.LET(_xlpm.sep," : ",CONCATENATE(O982,_xlpm.sep,P982))</f>
        <v>~omf~ : [ʌmf]</v>
      </c>
      <c r="B982" s="1">
        <f>_xlfn.LET(_xlpm.d,$G982,_xlpm.k,_xlfn.CONCAT(LEFT(TRIM(B$1),1),"*"),COUNTIF(_xlpm.d,_xlpm.k))</f>
        <v>0</v>
      </c>
      <c r="C982" s="1">
        <f>_xlfn.LET(_xlpm.d,$G982,_xlpm.k,_xlfn.CONCAT(LEFT(TRIM(C$1),1),"*"),COUNTIF(_xlpm.d,_xlpm.k))</f>
        <v>0</v>
      </c>
      <c r="D982" s="1">
        <f>_xlfn.LET(_xlpm.d,$G982,_xlpm.k,_xlfn.CONCAT(LEFT(TRIM(D$1),1),"*"),COUNTIF(_xlpm.d,_xlpm.k))</f>
        <v>0</v>
      </c>
      <c r="E982" s="1">
        <f>LOG(F982+1,10)</f>
        <v>0.69897000433601875</v>
      </c>
      <c r="F982" s="7">
        <v>4</v>
      </c>
      <c r="G982" s="9" t="s">
        <v>1198</v>
      </c>
      <c r="H982" s="4">
        <f>F982/freq.sum.r6e</f>
        <v>3.1867431485022306E-4</v>
      </c>
      <c r="I982" s="1" t="str">
        <f>_xlfn.LET(_xlpm.sep,":",_xlpm.w,$G982,LEFT(_xlpm.w,FIND(_xlpm.sep,_xlpm.w)-1))</f>
        <v>ʌmf</v>
      </c>
      <c r="J982" s="1" t="str">
        <f>_xlfn.LET(_xlpm.sep,":",_xlpm.w,$G982,RIGHT(_xlpm.w,LEN(_xlpm.w)-FIND(_xlpm.sep,_xlpm.w)))</f>
        <v>omf</v>
      </c>
      <c r="K982" s="10">
        <f>_xlfn.LET(_xlpm.w,I982,LEN(_xlpm.w))</f>
        <v>3</v>
      </c>
      <c r="L982" s="10">
        <f>_xlfn.LET(_xlpm.w,J982,LEN(_xlpm.w))</f>
        <v>3</v>
      </c>
      <c r="M982" s="10">
        <f>_xlfn.LET(_xlpm.a,K982,_xlpm.b,L982,MAX(_xlpm.a,_xlpm.b))</f>
        <v>3</v>
      </c>
      <c r="N982" s="10">
        <f>_xlfn.LET(_xlpm.d,(K982,L982),MAX(_xlpm.d)-MIN(_xlpm.d))</f>
        <v>0</v>
      </c>
      <c r="O982" s="1" t="str">
        <f>_xlfn.LET(_xlpm.sep,":",_xlpm.w,$G982,_xlfn.CONCAT("~",RIGHT(_xlpm.w,LEN(_xlpm.w)-FIND(_xlpm.sep,_xlpm.w)),"~"))</f>
        <v>~omf~</v>
      </c>
      <c r="P982" s="1" t="str">
        <f>_xlfn.LET(_xlpm.sep,":",_xlpm.w,$G982,_xlfn.CONCAT("[",LEFT(_xlpm.w,FIND(_xlpm.sep,_xlpm.w)-1),"]"))</f>
        <v>[ʌmf]</v>
      </c>
      <c r="Q982" s="14" cm="1">
        <f t="array" ref="Q982">SUM(_xlfn._xlws.FILTER($H$2:$H$2302,_xlfn.MAP($O$2:$O$2302,_xlfn.LAMBDA(_xlpm.x,_xlpm.x=$O982))))</f>
        <v>3.1867431485022306E-4</v>
      </c>
      <c r="R982" s="14">
        <f>$H982/Q982</f>
        <v>1</v>
      </c>
      <c r="S982" s="14" cm="1">
        <f t="array" ref="S982">SUM(_xlfn._xlws.FILTER($H$2:$H$2302,_xlfn.MAP($P$2:$P$2302,_xlfn.LAMBDA(_xlpm.x,_xlpm.x=$P982))))</f>
        <v>3.1867431485022306E-4</v>
      </c>
      <c r="T982" s="14">
        <f>$H982/S982</f>
        <v>1</v>
      </c>
      <c r="U982" s="14">
        <f>_xlfn.LET(_xlpm.freq,F982,_xlpm.size,M982+1,_xlpm.F,V982,LOG(1+_xlpm.freq)*LOG(1+_xlpm.size)*_xlpm.F)</f>
        <v>0.4885590669614942</v>
      </c>
      <c r="V982" s="14">
        <f>_xlfn.LET(_xlpm.a,T982,_xlpm.b,R982,2*_xlpm.a*_xlpm.b/(_xlpm.a+_xlpm.b))</f>
        <v>1</v>
      </c>
      <c r="W982" s="14">
        <f>_xlfn.LET(_xlpm.p,R982,_xlpm.q,T982,LOG(_xlpm.p/_xlpm.q))</f>
        <v>0</v>
      </c>
      <c r="X982" s="2"/>
      <c r="AC982" s="2"/>
      <c r="AH982" s="2"/>
      <c r="AI982" s="2"/>
    </row>
    <row r="983" spans="1:35">
      <c r="A983" s="1" t="str">
        <f>_xlfn.LET(_xlpm.sep," : ",CONCATENATE(O983,_xlpm.sep,P983))</f>
        <v>~umfr~ : [ʌmfɹ]</v>
      </c>
      <c r="B983" s="1">
        <f>_xlfn.LET(_xlpm.d,$G983,_xlpm.k,_xlfn.CONCAT(LEFT(TRIM(B$1),1),"*"),COUNTIF(_xlpm.d,_xlpm.k))</f>
        <v>0</v>
      </c>
      <c r="C983" s="1">
        <f>_xlfn.LET(_xlpm.d,$G983,_xlpm.k,_xlfn.CONCAT(LEFT(TRIM(C$1),1),"*"),COUNTIF(_xlpm.d,_xlpm.k))</f>
        <v>0</v>
      </c>
      <c r="D983" s="1">
        <f>_xlfn.LET(_xlpm.d,$G983,_xlpm.k,_xlfn.CONCAT(LEFT(TRIM(D$1),1),"*"),COUNTIF(_xlpm.d,_xlpm.k))</f>
        <v>0</v>
      </c>
      <c r="E983" s="1">
        <f>LOG(F983+1,10)</f>
        <v>0.30102999566398114</v>
      </c>
      <c r="F983" s="7">
        <v>1</v>
      </c>
      <c r="G983" s="9" t="s">
        <v>1199</v>
      </c>
      <c r="H983" s="4">
        <f>F983/freq.sum.r6e</f>
        <v>7.9668578712555765E-5</v>
      </c>
      <c r="I983" s="1" t="str">
        <f>_xlfn.LET(_xlpm.sep,":",_xlpm.w,$G983,LEFT(_xlpm.w,FIND(_xlpm.sep,_xlpm.w)-1))</f>
        <v>ʌmfɹ</v>
      </c>
      <c r="J983" s="1" t="str">
        <f>_xlfn.LET(_xlpm.sep,":",_xlpm.w,$G983,RIGHT(_xlpm.w,LEN(_xlpm.w)-FIND(_xlpm.sep,_xlpm.w)))</f>
        <v>umfr</v>
      </c>
      <c r="K983" s="10">
        <f>_xlfn.LET(_xlpm.w,I983,LEN(_xlpm.w))</f>
        <v>4</v>
      </c>
      <c r="L983" s="10">
        <f>_xlfn.LET(_xlpm.w,J983,LEN(_xlpm.w))</f>
        <v>4</v>
      </c>
      <c r="M983" s="10">
        <f>_xlfn.LET(_xlpm.a,K983,_xlpm.b,L983,MAX(_xlpm.a,_xlpm.b))</f>
        <v>4</v>
      </c>
      <c r="N983" s="10">
        <f>_xlfn.LET(_xlpm.d,(K983,L983),MAX(_xlpm.d)-MIN(_xlpm.d))</f>
        <v>0</v>
      </c>
      <c r="O983" s="1" t="str">
        <f>_xlfn.LET(_xlpm.sep,":",_xlpm.w,$G983,_xlfn.CONCAT("~",RIGHT(_xlpm.w,LEN(_xlpm.w)-FIND(_xlpm.sep,_xlpm.w)),"~"))</f>
        <v>~umfr~</v>
      </c>
      <c r="P983" s="1" t="str">
        <f>_xlfn.LET(_xlpm.sep,":",_xlpm.w,$G983,_xlfn.CONCAT("[",LEFT(_xlpm.w,FIND(_xlpm.sep,_xlpm.w)-1),"]"))</f>
        <v>[ʌmfɹ]</v>
      </c>
      <c r="Q983" s="14" cm="1">
        <f t="array" ref="Q983">SUM(_xlfn._xlws.FILTER($H$2:$H$2300,_xlfn.MAP($O$2:$O$2300,_xlfn.LAMBDA(_xlpm.x,_xlpm.x=$O983))))</f>
        <v>7.9668578712555765E-5</v>
      </c>
      <c r="R983" s="14">
        <f>$H983/Q983</f>
        <v>1</v>
      </c>
      <c r="S983" s="14" cm="1">
        <f t="array" ref="S983">SUM(_xlfn._xlws.FILTER($H$2:$H$2300,_xlfn.MAP($P$2:$P$2300,_xlfn.LAMBDA(_xlpm.x,_xlpm.x=$P983))))</f>
        <v>7.9668578712555765E-5</v>
      </c>
      <c r="T983" s="14">
        <f>$H983/S983</f>
        <v>1</v>
      </c>
      <c r="U983" s="14">
        <f>_xlfn.LET(_xlpm.freq,F983,_xlpm.size,M983+1,_xlpm.F,V983,LOG(1+_xlpm.freq)*LOG(1+_xlpm.size)*_xlpm.F)</f>
        <v>0.2342468675289098</v>
      </c>
      <c r="V983" s="14">
        <f>_xlfn.LET(_xlpm.a,T983,_xlpm.b,R983,2*_xlpm.a*_xlpm.b/(_xlpm.a+_xlpm.b))</f>
        <v>1</v>
      </c>
      <c r="W983" s="14">
        <f>_xlfn.LET(_xlpm.p,R983,_xlpm.q,T983,LOG(_xlpm.p/_xlpm.q))</f>
        <v>0</v>
      </c>
      <c r="X983" s="2"/>
      <c r="AC983" s="2"/>
      <c r="AH983" s="2"/>
      <c r="AI983" s="2"/>
    </row>
    <row r="984" spans="1:35">
      <c r="A984" s="1" t="str">
        <f>_xlfn.LET(_xlpm.sep," : ",CONCATENATE(O984,_xlpm.sep,P984))</f>
        <v>~imn~ : [ɪmn]</v>
      </c>
      <c r="B984" s="1">
        <f>_xlfn.LET(_xlpm.d,$G984,_xlpm.k,_xlfn.CONCAT(LEFT(TRIM(B$1),1),"*"),COUNTIF(_xlpm.d,_xlpm.k))</f>
        <v>0</v>
      </c>
      <c r="C984" s="1">
        <f>_xlfn.LET(_xlpm.d,$G984,_xlpm.k,_xlfn.CONCAT(LEFT(TRIM(C$1),1),"*"),COUNTIF(_xlpm.d,_xlpm.k))</f>
        <v>0</v>
      </c>
      <c r="D984" s="1">
        <f>_xlfn.LET(_xlpm.d,$G984,_xlpm.k,_xlfn.CONCAT(LEFT(TRIM(D$1),1),"*"),COUNTIF(_xlpm.d,_xlpm.k))</f>
        <v>0</v>
      </c>
      <c r="E984" s="1">
        <f>LOG(F984+1,10)</f>
        <v>0.30102999566398114</v>
      </c>
      <c r="F984" s="7">
        <v>1</v>
      </c>
      <c r="G984" s="9" t="s">
        <v>1200</v>
      </c>
      <c r="H984" s="4">
        <f>F984/freq.sum.r6e</f>
        <v>7.9668578712555765E-5</v>
      </c>
      <c r="I984" s="1" t="str">
        <f>_xlfn.LET(_xlpm.sep,":",_xlpm.w,$G984,LEFT(_xlpm.w,FIND(_xlpm.sep,_xlpm.w)-1))</f>
        <v>ɪmn</v>
      </c>
      <c r="J984" s="1" t="str">
        <f>_xlfn.LET(_xlpm.sep,":",_xlpm.w,$G984,RIGHT(_xlpm.w,LEN(_xlpm.w)-FIND(_xlpm.sep,_xlpm.w)))</f>
        <v>imn</v>
      </c>
      <c r="K984" s="10">
        <f>_xlfn.LET(_xlpm.w,I984,LEN(_xlpm.w))</f>
        <v>3</v>
      </c>
      <c r="L984" s="10">
        <f>_xlfn.LET(_xlpm.w,J984,LEN(_xlpm.w))</f>
        <v>3</v>
      </c>
      <c r="M984" s="10">
        <f>_xlfn.LET(_xlpm.a,K984,_xlpm.b,L984,MAX(_xlpm.a,_xlpm.b))</f>
        <v>3</v>
      </c>
      <c r="N984" s="10">
        <f>_xlfn.LET(_xlpm.d,(K984,L984),MAX(_xlpm.d)-MIN(_xlpm.d))</f>
        <v>0</v>
      </c>
      <c r="O984" s="1" t="str">
        <f>_xlfn.LET(_xlpm.sep,":",_xlpm.w,$G984,_xlfn.CONCAT("~",RIGHT(_xlpm.w,LEN(_xlpm.w)-FIND(_xlpm.sep,_xlpm.w)),"~"))</f>
        <v>~imn~</v>
      </c>
      <c r="P984" s="1" t="str">
        <f>_xlfn.LET(_xlpm.sep,":",_xlpm.w,$G984,_xlfn.CONCAT("[",LEFT(_xlpm.w,FIND(_xlpm.sep,_xlpm.w)-1),"]"))</f>
        <v>[ɪmn]</v>
      </c>
      <c r="Q984" s="14" cm="1">
        <f t="array" ref="Q984">SUM(_xlfn._xlws.FILTER($H$2:$H$2302,_xlfn.MAP($O$2:$O$2302,_xlfn.LAMBDA(_xlpm.x,_xlpm.x=$O984))))</f>
        <v>7.9668578712555765E-5</v>
      </c>
      <c r="R984" s="14">
        <f>$H984/Q984</f>
        <v>1</v>
      </c>
      <c r="S984" s="14" cm="1">
        <f t="array" ref="S984">SUM(_xlfn._xlws.FILTER($H$2:$H$2302,_xlfn.MAP($P$2:$P$2302,_xlfn.LAMBDA(_xlpm.x,_xlpm.x=$P984))))</f>
        <v>7.9668578712555765E-5</v>
      </c>
      <c r="T984" s="14">
        <f>$H984/S984</f>
        <v>1</v>
      </c>
      <c r="U984" s="14">
        <f>_xlfn.LET(_xlpm.freq,F984,_xlpm.size,M984+1,_xlpm.F,V984,LOG(1+_xlpm.freq)*LOG(1+_xlpm.size)*_xlpm.F)</f>
        <v>0.21041093737452468</v>
      </c>
      <c r="V984" s="14">
        <f>_xlfn.LET(_xlpm.a,T984,_xlpm.b,R984,2*_xlpm.a*_xlpm.b/(_xlpm.a+_xlpm.b))</f>
        <v>1</v>
      </c>
      <c r="W984" s="14">
        <f>_xlfn.LET(_xlpm.p,R984,_xlpm.q,T984,LOG(_xlpm.p/_xlpm.q))</f>
        <v>0</v>
      </c>
      <c r="X984" s="2"/>
      <c r="AC984" s="2"/>
      <c r="AH984" s="2"/>
      <c r="AI984" s="2"/>
    </row>
    <row r="985" spans="1:35">
      <c r="A985" s="1" t="str">
        <f>_xlfn.LET(_xlpm.sep," : ",CONCATENATE(O985,_xlpm.sep,P985))</f>
        <v>~ompt~ : [ɑmpt]</v>
      </c>
      <c r="B985" s="1">
        <f>_xlfn.LET(_xlpm.d,$G985,_xlpm.k,_xlfn.CONCAT(LEFT(TRIM(B$1),1),"*"),COUNTIF(_xlpm.d,_xlpm.k))</f>
        <v>0</v>
      </c>
      <c r="C985" s="1">
        <f>_xlfn.LET(_xlpm.d,$G985,_xlpm.k,_xlfn.CONCAT(LEFT(TRIM(C$1),1),"*"),COUNTIF(_xlpm.d,_xlpm.k))</f>
        <v>0</v>
      </c>
      <c r="D985" s="1">
        <f>_xlfn.LET(_xlpm.d,$G985,_xlpm.k,_xlfn.CONCAT(LEFT(TRIM(D$1),1),"*"),COUNTIF(_xlpm.d,_xlpm.k))</f>
        <v>0</v>
      </c>
      <c r="E985" s="1">
        <f>LOG(F985+1,10)</f>
        <v>0.30102999566398114</v>
      </c>
      <c r="F985" s="7">
        <v>1</v>
      </c>
      <c r="G985" s="9" t="s">
        <v>1216</v>
      </c>
      <c r="H985" s="4">
        <f>F985/freq.sum.r6e</f>
        <v>7.9668578712555765E-5</v>
      </c>
      <c r="I985" s="4" t="str">
        <f>_xlfn.LET(_xlpm.sep,":",_xlpm.w,$G985,LEFT(_xlpm.w,FIND(_xlpm.sep,_xlpm.w)-1))</f>
        <v>ɑmpt</v>
      </c>
      <c r="J985" s="4" t="str">
        <f>_xlfn.LET(_xlpm.sep,":",_xlpm.w,$G985,RIGHT(_xlpm.w,LEN(_xlpm.w)-FIND(_xlpm.sep,_xlpm.w)))</f>
        <v>ompt</v>
      </c>
      <c r="K985" s="10">
        <f>_xlfn.LET(_xlpm.w,I985,LEN(_xlpm.w))</f>
        <v>4</v>
      </c>
      <c r="L985" s="10">
        <f>_xlfn.LET(_xlpm.w,J985,LEN(_xlpm.w))</f>
        <v>4</v>
      </c>
      <c r="M985" s="10">
        <f>_xlfn.LET(_xlpm.a,K985,_xlpm.b,L985,MAX(_xlpm.a,_xlpm.b))</f>
        <v>4</v>
      </c>
      <c r="N985" s="10">
        <f>_xlfn.LET(_xlpm.d,(K985,L985),MAX(_xlpm.d)-MIN(_xlpm.d))</f>
        <v>0</v>
      </c>
      <c r="O985" s="1" t="str">
        <f>_xlfn.LET(_xlpm.sep,":",_xlpm.w,$G985,_xlfn.CONCAT("~",RIGHT(_xlpm.w,LEN(_xlpm.w)-FIND(_xlpm.sep,_xlpm.w)),"~"))</f>
        <v>~ompt~</v>
      </c>
      <c r="P985" s="1" t="str">
        <f>_xlfn.LET(_xlpm.sep,":",_xlpm.w,$G985,_xlfn.CONCAT("[",LEFT(_xlpm.w,FIND(_xlpm.sep,_xlpm.w)-1),"]"))</f>
        <v>[ɑmpt]</v>
      </c>
      <c r="Q985" s="14" cm="1">
        <f t="array" ref="Q985">SUM(_xlfn._xlws.FILTER($H$2:$H$2300,_xlfn.MAP($O$2:$O$2300,_xlfn.LAMBDA(_xlpm.x,_xlpm.x=$O985))))</f>
        <v>7.9668578712555765E-5</v>
      </c>
      <c r="R985" s="14">
        <f>$H985/Q985</f>
        <v>1</v>
      </c>
      <c r="S985" s="14" cm="1">
        <f t="array" ref="S985">SUM(_xlfn._xlws.FILTER($H$2:$H$2300,_xlfn.MAP($P$2:$P$2300,_xlfn.LAMBDA(_xlpm.x,_xlpm.x=$P985))))</f>
        <v>7.9668578712555765E-5</v>
      </c>
      <c r="T985" s="14">
        <f>$H985/S985</f>
        <v>1</v>
      </c>
      <c r="U985" s="14">
        <f>_xlfn.LET(_xlpm.freq,F985,_xlpm.size,M985+1,_xlpm.F,V985,LOG(1+_xlpm.freq)*LOG(1+_xlpm.size)*_xlpm.F)</f>
        <v>0.2342468675289098</v>
      </c>
      <c r="V985" s="14">
        <f>_xlfn.LET(_xlpm.a,T985,_xlpm.b,R985,2*_xlpm.a*_xlpm.b/(_xlpm.a+_xlpm.b))</f>
        <v>1</v>
      </c>
      <c r="W985" s="14">
        <f>_xlfn.LET(_xlpm.p,R985,_xlpm.q,T985,LOG(_xlpm.p/_xlpm.q))</f>
        <v>0</v>
      </c>
      <c r="X985" s="2"/>
      <c r="AC985" s="2"/>
      <c r="AH985" s="2"/>
      <c r="AI985" s="2"/>
    </row>
    <row r="986" spans="1:35">
      <c r="A986" s="16" t="str">
        <f>_xlfn.LET(_xlpm.sep," : ",CONCATENATE(O986,_xlpm.sep,P986))</f>
        <v>~emper~ : [ɛmpɹ]</v>
      </c>
      <c r="B986" s="16">
        <f>_xlfn.LET(_xlpm.d,$G986,_xlpm.k,_xlfn.CONCAT(LEFT(TRIM(B$1),1),"*"),COUNTIF(_xlpm.d,_xlpm.k))</f>
        <v>0</v>
      </c>
      <c r="C986" s="16">
        <f>_xlfn.LET(_xlpm.d,$G986,_xlpm.k,_xlfn.CONCAT(LEFT(TRIM(C$1),1),"*"),COUNTIF(_xlpm.d,_xlpm.k))</f>
        <v>0</v>
      </c>
      <c r="D986" s="16">
        <f>_xlfn.LET(_xlpm.d,$G986,_xlpm.k,_xlfn.CONCAT(LEFT(TRIM(D$1),1),"*"),COUNTIF(_xlpm.d,_xlpm.k))</f>
        <v>0</v>
      </c>
      <c r="E986" s="16">
        <f>LOG(F986+1,10)</f>
        <v>0.47712125471966244</v>
      </c>
      <c r="F986" s="17">
        <v>2</v>
      </c>
      <c r="G986" s="9" t="s">
        <v>2167</v>
      </c>
      <c r="H986" s="4">
        <f>F986/freq.sum.r6e</f>
        <v>1.5933715742511153E-4</v>
      </c>
      <c r="I986" s="16" t="str">
        <f>_xlfn.LET(_xlpm.sep,":",_xlpm.w,$G986,LEFT(_xlpm.w,FIND(_xlpm.sep,_xlpm.w)-1))</f>
        <v>ɛmpɹ</v>
      </c>
      <c r="J986" s="16" t="str">
        <f>_xlfn.LET(_xlpm.sep,":",_xlpm.w,$G986,RIGHT(_xlpm.w,LEN(_xlpm.w)-FIND(_xlpm.sep,_xlpm.w)))</f>
        <v>emper</v>
      </c>
      <c r="K986" s="10">
        <f>_xlfn.LET(_xlpm.w,I986,LEN(_xlpm.w))</f>
        <v>4</v>
      </c>
      <c r="L986" s="10">
        <f>_xlfn.LET(_xlpm.w,J986,LEN(_xlpm.w))</f>
        <v>5</v>
      </c>
      <c r="M986" s="10">
        <f>_xlfn.LET(_xlpm.a,K986,_xlpm.b,L986,MAX(_xlpm.a,_xlpm.b))</f>
        <v>5</v>
      </c>
      <c r="N986" s="10">
        <f>_xlfn.LET(_xlpm.d,(K986,L986),MAX(_xlpm.d)-MIN(_xlpm.d))</f>
        <v>1</v>
      </c>
      <c r="O986" s="16" t="str">
        <f>_xlfn.LET(_xlpm.sep,":",_xlpm.w,$G986,_xlfn.CONCAT("~",RIGHT(_xlpm.w,LEN(_xlpm.w)-FIND(_xlpm.sep,_xlpm.w)),"~"))</f>
        <v>~emper~</v>
      </c>
      <c r="P986" s="16" t="str">
        <f>_xlfn.LET(_xlpm.sep,":",_xlpm.w,$G986,_xlfn.CONCAT("[",LEFT(_xlpm.w,FIND(_xlpm.sep,_xlpm.w)-1),"]"))</f>
        <v>[ɛmpɹ]</v>
      </c>
      <c r="Q986" s="18" cm="1">
        <f t="array" ref="Q986">SUM(_xlfn._xlws.FILTER($H$2:$H$2308,_xlfn.MAP($O$2:$O$2308,_xlfn.LAMBDA(_xlpm.x,_xlpm.x=$O986))))</f>
        <v>1.5933715742511153E-4</v>
      </c>
      <c r="R986" s="18">
        <f>$H986/Q986</f>
        <v>1</v>
      </c>
      <c r="S986" s="18" cm="1">
        <f t="array" ref="S986">SUM(_xlfn._xlws.FILTER($H$2:$H$2308,_xlfn.MAP($P$2:$P$2308,_xlfn.LAMBDA(_xlpm.x,_xlpm.x=$P986))))</f>
        <v>1.5933715742511153E-4</v>
      </c>
      <c r="T986" s="18">
        <f>$H986/S986</f>
        <v>1</v>
      </c>
      <c r="U986" s="18">
        <f>_xlfn.LET(_xlpm.freq,F986,_xlpm.size,M986+1,_xlpm.F,V986,LOG(1+_xlpm.freq)*LOG(1+_xlpm.size)*_xlpm.F)</f>
        <v>0.4032142372127297</v>
      </c>
      <c r="V986" s="18">
        <f>_xlfn.LET(_xlpm.a,T986,_xlpm.b,R986,2*_xlpm.a*_xlpm.b/(_xlpm.a+_xlpm.b))</f>
        <v>1</v>
      </c>
      <c r="W986" s="18">
        <f>_xlfn.LET(_xlpm.p,R986,_xlpm.q,T986,LOG(_xlpm.p/_xlpm.q))</f>
        <v>0</v>
      </c>
      <c r="X986" s="2"/>
      <c r="AC986" s="2"/>
      <c r="AH986" s="2"/>
      <c r="AI986" s="2"/>
    </row>
    <row r="987" spans="1:35">
      <c r="A987" s="1" t="str">
        <f>_xlfn.LET(_xlpm.sep," : ",CONCATENATE(O987,_xlpm.sep,P987))</f>
        <v>~impr~ : [ɪmpɹ]</v>
      </c>
      <c r="B987" s="1">
        <f>_xlfn.LET(_xlpm.d,$G987,_xlpm.k,_xlfn.CONCAT(LEFT(TRIM(B$1),1),"*"),COUNTIF(_xlpm.d,_xlpm.k))</f>
        <v>0</v>
      </c>
      <c r="C987" s="1">
        <f>_xlfn.LET(_xlpm.d,$G987,_xlpm.k,_xlfn.CONCAT(LEFT(TRIM(C$1),1),"*"),COUNTIF(_xlpm.d,_xlpm.k))</f>
        <v>0</v>
      </c>
      <c r="D987" s="1">
        <f>_xlfn.LET(_xlpm.d,$G987,_xlpm.k,_xlfn.CONCAT(LEFT(TRIM(D$1),1),"*"),COUNTIF(_xlpm.d,_xlpm.k))</f>
        <v>0</v>
      </c>
      <c r="E987" s="1">
        <f>LOG(F987+1,10)</f>
        <v>0.60205999132796229</v>
      </c>
      <c r="F987" s="7">
        <v>3</v>
      </c>
      <c r="G987" s="9" t="s">
        <v>1217</v>
      </c>
      <c r="H987" s="4">
        <f>F987/freq.sum.r6e</f>
        <v>2.390057361376673E-4</v>
      </c>
      <c r="I987" s="1" t="str">
        <f>_xlfn.LET(_xlpm.sep,":",_xlpm.w,$G987,LEFT(_xlpm.w,FIND(_xlpm.sep,_xlpm.w)-1))</f>
        <v>ɪmpɹ</v>
      </c>
      <c r="J987" s="1" t="str">
        <f>_xlfn.LET(_xlpm.sep,":",_xlpm.w,$G987,RIGHT(_xlpm.w,LEN(_xlpm.w)-FIND(_xlpm.sep,_xlpm.w)))</f>
        <v>impr</v>
      </c>
      <c r="K987" s="10">
        <f>_xlfn.LET(_xlpm.w,I987,LEN(_xlpm.w))</f>
        <v>4</v>
      </c>
      <c r="L987" s="10">
        <f>_xlfn.LET(_xlpm.w,J987,LEN(_xlpm.w))</f>
        <v>4</v>
      </c>
      <c r="M987" s="10">
        <f>_xlfn.LET(_xlpm.a,K987,_xlpm.b,L987,MAX(_xlpm.a,_xlpm.b))</f>
        <v>4</v>
      </c>
      <c r="N987" s="10">
        <f>_xlfn.LET(_xlpm.d,(K987,L987),MAX(_xlpm.d)-MIN(_xlpm.d))</f>
        <v>0</v>
      </c>
      <c r="O987" s="1" t="str">
        <f>_xlfn.LET(_xlpm.sep,":",_xlpm.w,$G987,_xlfn.CONCAT("~",RIGHT(_xlpm.w,LEN(_xlpm.w)-FIND(_xlpm.sep,_xlpm.w)),"~"))</f>
        <v>~impr~</v>
      </c>
      <c r="P987" s="1" t="str">
        <f>_xlfn.LET(_xlpm.sep,":",_xlpm.w,$G987,_xlfn.CONCAT("[",LEFT(_xlpm.w,FIND(_xlpm.sep,_xlpm.w)-1),"]"))</f>
        <v>[ɪmpɹ]</v>
      </c>
      <c r="Q987" s="14" cm="1">
        <f t="array" ref="Q987">SUM(_xlfn._xlws.FILTER($H$2:$H$2302,_xlfn.MAP($O$2:$O$2302,_xlfn.LAMBDA(_xlpm.x,_xlpm.x=$O987))))</f>
        <v>2.390057361376673E-4</v>
      </c>
      <c r="R987" s="14">
        <f>$H987/Q987</f>
        <v>1</v>
      </c>
      <c r="S987" s="14" cm="1">
        <f t="array" ref="S987">SUM(_xlfn._xlws.FILTER($H$2:$H$2302,_xlfn.MAP($P$2:$P$2302,_xlfn.LAMBDA(_xlpm.x,_xlpm.x=$P987))))</f>
        <v>2.390057361376673E-4</v>
      </c>
      <c r="T987" s="14">
        <f>$H987/S987</f>
        <v>1</v>
      </c>
      <c r="U987" s="14">
        <f>_xlfn.LET(_xlpm.freq,F987,_xlpm.size,M987+1,_xlpm.F,V987,LOG(1+_xlpm.freq)*LOG(1+_xlpm.size)*_xlpm.F)</f>
        <v>0.4684937350578196</v>
      </c>
      <c r="V987" s="14">
        <f>_xlfn.LET(_xlpm.a,T987,_xlpm.b,R987,2*_xlpm.a*_xlpm.b/(_xlpm.a+_xlpm.b))</f>
        <v>1</v>
      </c>
      <c r="W987" s="14">
        <f>_xlfn.LET(_xlpm.p,R987,_xlpm.q,T987,LOG(_xlpm.p/_xlpm.q))</f>
        <v>0</v>
      </c>
      <c r="X987" s="2"/>
      <c r="AC987" s="2"/>
      <c r="AH987" s="2"/>
      <c r="AI987" s="2"/>
    </row>
    <row r="988" spans="1:35">
      <c r="A988" s="1" t="str">
        <f>_xlfn.LET(_xlpm.sep," : ",CONCATENATE(O988,_xlpm.sep,P988))</f>
        <v>~ompr~ : [ɑmpɹ]</v>
      </c>
      <c r="B988" s="1">
        <f>_xlfn.LET(_xlpm.d,$G988,_xlpm.k,_xlfn.CONCAT(LEFT(TRIM(B$1),1),"*"),COUNTIF(_xlpm.d,_xlpm.k))</f>
        <v>0</v>
      </c>
      <c r="C988" s="1">
        <f>_xlfn.LET(_xlpm.d,$G988,_xlpm.k,_xlfn.CONCAT(LEFT(TRIM(C$1),1),"*"),COUNTIF(_xlpm.d,_xlpm.k))</f>
        <v>0</v>
      </c>
      <c r="D988" s="1">
        <f>_xlfn.LET(_xlpm.d,$G988,_xlpm.k,_xlfn.CONCAT(LEFT(TRIM(D$1),1),"*"),COUNTIF(_xlpm.d,_xlpm.k))</f>
        <v>0</v>
      </c>
      <c r="E988" s="1">
        <f>LOG(F988+1,10)</f>
        <v>0.47712125471966244</v>
      </c>
      <c r="F988" s="7">
        <v>2</v>
      </c>
      <c r="G988" s="9" t="s">
        <v>1218</v>
      </c>
      <c r="H988" s="4">
        <f>F988/freq.sum.r6e</f>
        <v>1.5933715742511153E-4</v>
      </c>
      <c r="I988" s="4" t="str">
        <f>_xlfn.LET(_xlpm.sep,":",_xlpm.w,$G988,LEFT(_xlpm.w,FIND(_xlpm.sep,_xlpm.w)-1))</f>
        <v>ɑmpɹ</v>
      </c>
      <c r="J988" s="4" t="str">
        <f>_xlfn.LET(_xlpm.sep,":",_xlpm.w,$G988,RIGHT(_xlpm.w,LEN(_xlpm.w)-FIND(_xlpm.sep,_xlpm.w)))</f>
        <v>ompr</v>
      </c>
      <c r="K988" s="10">
        <f>_xlfn.LET(_xlpm.w,I988,LEN(_xlpm.w))</f>
        <v>4</v>
      </c>
      <c r="L988" s="10">
        <f>_xlfn.LET(_xlpm.w,J988,LEN(_xlpm.w))</f>
        <v>4</v>
      </c>
      <c r="M988" s="10">
        <f>_xlfn.LET(_xlpm.a,K988,_xlpm.b,L988,MAX(_xlpm.a,_xlpm.b))</f>
        <v>4</v>
      </c>
      <c r="N988" s="10">
        <f>_xlfn.LET(_xlpm.d,(K988,L988),MAX(_xlpm.d)-MIN(_xlpm.d))</f>
        <v>0</v>
      </c>
      <c r="O988" s="1" t="str">
        <f>_xlfn.LET(_xlpm.sep,":",_xlpm.w,$G988,_xlfn.CONCAT("~",RIGHT(_xlpm.w,LEN(_xlpm.w)-FIND(_xlpm.sep,_xlpm.w)),"~"))</f>
        <v>~ompr~</v>
      </c>
      <c r="P988" s="1" t="str">
        <f>_xlfn.LET(_xlpm.sep,":",_xlpm.w,$G988,_xlfn.CONCAT("[",LEFT(_xlpm.w,FIND(_xlpm.sep,_xlpm.w)-1),"]"))</f>
        <v>[ɑmpɹ]</v>
      </c>
      <c r="Q988" s="14" cm="1">
        <f t="array" ref="Q988">SUM(_xlfn._xlws.FILTER($H$2:$H$2300,_xlfn.MAP($O$2:$O$2300,_xlfn.LAMBDA(_xlpm.x,_xlpm.x=$O988))))</f>
        <v>1.5933715742511153E-4</v>
      </c>
      <c r="R988" s="14">
        <f>$H988/Q988</f>
        <v>1</v>
      </c>
      <c r="S988" s="14" cm="1">
        <f t="array" ref="S988">SUM(_xlfn._xlws.FILTER($H$2:$H$2300,_xlfn.MAP($P$2:$P$2300,_xlfn.LAMBDA(_xlpm.x,_xlpm.x=$P988))))</f>
        <v>1.5933715742511153E-4</v>
      </c>
      <c r="T988" s="14">
        <f>$H988/S988</f>
        <v>1</v>
      </c>
      <c r="U988" s="14">
        <f>_xlfn.LET(_xlpm.freq,F988,_xlpm.size,M988+1,_xlpm.F,V988,LOG(1+_xlpm.freq)*LOG(1+_xlpm.size)*_xlpm.F)</f>
        <v>0.37127250094471825</v>
      </c>
      <c r="V988" s="14">
        <f>_xlfn.LET(_xlpm.a,T988,_xlpm.b,R988,2*_xlpm.a*_xlpm.b/(_xlpm.a+_xlpm.b))</f>
        <v>1</v>
      </c>
      <c r="W988" s="14">
        <f>_xlfn.LET(_xlpm.p,R988,_xlpm.q,T988,LOG(_xlpm.p/_xlpm.q))</f>
        <v>0</v>
      </c>
      <c r="X988" s="2"/>
      <c r="AC988" s="2"/>
      <c r="AH988" s="2"/>
      <c r="AI988" s="2"/>
    </row>
    <row r="989" spans="1:35">
      <c r="A989" s="1" t="str">
        <f>_xlfn.LET(_xlpm.sep," : ",CONCATENATE(O989,_xlpm.sep,P989))</f>
        <v>~ims~ : [ɪms]</v>
      </c>
      <c r="B989" s="1">
        <f>_xlfn.LET(_xlpm.d,$G989,_xlpm.k,_xlfn.CONCAT(LEFT(TRIM(B$1),1),"*"),COUNTIF(_xlpm.d,_xlpm.k))</f>
        <v>0</v>
      </c>
      <c r="C989" s="1">
        <f>_xlfn.LET(_xlpm.d,$G989,_xlpm.k,_xlfn.CONCAT(LEFT(TRIM(C$1),1),"*"),COUNTIF(_xlpm.d,_xlpm.k))</f>
        <v>0</v>
      </c>
      <c r="D989" s="1">
        <f>_xlfn.LET(_xlpm.d,$G989,_xlpm.k,_xlfn.CONCAT(LEFT(TRIM(D$1),1),"*"),COUNTIF(_xlpm.d,_xlpm.k))</f>
        <v>0</v>
      </c>
      <c r="E989" s="1">
        <f>LOG(F989+1,10)</f>
        <v>0.30102999566398114</v>
      </c>
      <c r="F989" s="7">
        <v>1</v>
      </c>
      <c r="G989" s="9" t="s">
        <v>1221</v>
      </c>
      <c r="H989" s="4">
        <f>F989/freq.sum.r6e</f>
        <v>7.9668578712555765E-5</v>
      </c>
      <c r="I989" s="4" t="str">
        <f>_xlfn.LET(_xlpm.sep,":",_xlpm.w,$G989,LEFT(_xlpm.w,FIND(_xlpm.sep,_xlpm.w)-1))</f>
        <v>ɪms</v>
      </c>
      <c r="J989" s="4" t="str">
        <f>_xlfn.LET(_xlpm.sep,":",_xlpm.w,$G989,RIGHT(_xlpm.w,LEN(_xlpm.w)-FIND(_xlpm.sep,_xlpm.w)))</f>
        <v>ims</v>
      </c>
      <c r="K989" s="10">
        <f>_xlfn.LET(_xlpm.w,I989,LEN(_xlpm.w))</f>
        <v>3</v>
      </c>
      <c r="L989" s="10">
        <f>_xlfn.LET(_xlpm.w,J989,LEN(_xlpm.w))</f>
        <v>3</v>
      </c>
      <c r="M989" s="10">
        <f>_xlfn.LET(_xlpm.a,K989,_xlpm.b,L989,MAX(_xlpm.a,_xlpm.b))</f>
        <v>3</v>
      </c>
      <c r="N989" s="10">
        <f>_xlfn.LET(_xlpm.d,(K989,L989),MAX(_xlpm.d)-MIN(_xlpm.d))</f>
        <v>0</v>
      </c>
      <c r="O989" s="1" t="str">
        <f>_xlfn.LET(_xlpm.sep,":",_xlpm.w,$G989,_xlfn.CONCAT("~",RIGHT(_xlpm.w,LEN(_xlpm.w)-FIND(_xlpm.sep,_xlpm.w)),"~"))</f>
        <v>~ims~</v>
      </c>
      <c r="P989" s="1" t="str">
        <f>_xlfn.LET(_xlpm.sep,":",_xlpm.w,$G989,_xlfn.CONCAT("[",LEFT(_xlpm.w,FIND(_xlpm.sep,_xlpm.w)-1),"]"))</f>
        <v>[ɪms]</v>
      </c>
      <c r="Q989" s="14" cm="1">
        <f t="array" ref="Q989">SUM(_xlfn._xlws.FILTER($H$2:$H$2300,_xlfn.MAP($O$2:$O$2300,_xlfn.LAMBDA(_xlpm.x,_xlpm.x=$O989))))</f>
        <v>7.9668578712555765E-5</v>
      </c>
      <c r="R989" s="14">
        <f>$H989/Q989</f>
        <v>1</v>
      </c>
      <c r="S989" s="14" cm="1">
        <f t="array" ref="S989">SUM(_xlfn._xlws.FILTER($H$2:$H$2300,_xlfn.MAP($P$2:$P$2300,_xlfn.LAMBDA(_xlpm.x,_xlpm.x=$P989))))</f>
        <v>7.9668578712555765E-5</v>
      </c>
      <c r="T989" s="14">
        <f>$H989/S989</f>
        <v>1</v>
      </c>
      <c r="U989" s="14">
        <f>_xlfn.LET(_xlpm.freq,F989,_xlpm.size,M989+1,_xlpm.F,V989,LOG(1+_xlpm.freq)*LOG(1+_xlpm.size)*_xlpm.F)</f>
        <v>0.21041093737452468</v>
      </c>
      <c r="V989" s="14">
        <f>_xlfn.LET(_xlpm.a,T989,_xlpm.b,R989,2*_xlpm.a*_xlpm.b/(_xlpm.a+_xlpm.b))</f>
        <v>1</v>
      </c>
      <c r="W989" s="14">
        <f>_xlfn.LET(_xlpm.p,R989,_xlpm.q,T989,LOG(_xlpm.p/_xlpm.q))</f>
        <v>0</v>
      </c>
      <c r="X989" s="2"/>
      <c r="AC989" s="2"/>
      <c r="AH989" s="2"/>
      <c r="AI989" s="2"/>
    </row>
    <row r="990" spans="1:35">
      <c r="A990" s="1" t="str">
        <f>_xlfn.LET(_xlpm.sep," : ",CONCATENATE(O990,_xlpm.sep,P990))</f>
        <v>~omet~ : [əmt]</v>
      </c>
      <c r="B990" s="1">
        <f>_xlfn.LET(_xlpm.d,$G990,_xlpm.k,_xlfn.CONCAT(LEFT(TRIM(B$1),1),"*"),COUNTIF(_xlpm.d,_xlpm.k))</f>
        <v>0</v>
      </c>
      <c r="C990" s="1">
        <f>_xlfn.LET(_xlpm.d,$G990,_xlpm.k,_xlfn.CONCAT(LEFT(TRIM(C$1),1),"*"),COUNTIF(_xlpm.d,_xlpm.k))</f>
        <v>0</v>
      </c>
      <c r="D990" s="1">
        <f>_xlfn.LET(_xlpm.d,$G990,_xlpm.k,_xlfn.CONCAT(LEFT(TRIM(D$1),1),"*"),COUNTIF(_xlpm.d,_xlpm.k))</f>
        <v>0</v>
      </c>
      <c r="E990" s="1">
        <f>LOG(F990+1,10)</f>
        <v>0.30102999566398114</v>
      </c>
      <c r="F990" s="7">
        <v>1</v>
      </c>
      <c r="G990" s="9" t="s">
        <v>1223</v>
      </c>
      <c r="H990" s="4">
        <f>F990/freq.sum.r6e</f>
        <v>7.9668578712555765E-5</v>
      </c>
      <c r="I990" s="4" t="str">
        <f>_xlfn.LET(_xlpm.sep,":",_xlpm.w,$G990,LEFT(_xlpm.w,FIND(_xlpm.sep,_xlpm.w)-1))</f>
        <v>əmt</v>
      </c>
      <c r="J990" s="4" t="str">
        <f>_xlfn.LET(_xlpm.sep,":",_xlpm.w,$G990,RIGHT(_xlpm.w,LEN(_xlpm.w)-FIND(_xlpm.sep,_xlpm.w)))</f>
        <v>omet</v>
      </c>
      <c r="K990" s="10">
        <f>_xlfn.LET(_xlpm.w,I990,LEN(_xlpm.w))</f>
        <v>3</v>
      </c>
      <c r="L990" s="10">
        <f>_xlfn.LET(_xlpm.w,J990,LEN(_xlpm.w))</f>
        <v>4</v>
      </c>
      <c r="M990" s="10">
        <f>_xlfn.LET(_xlpm.a,K990,_xlpm.b,L990,MAX(_xlpm.a,_xlpm.b))</f>
        <v>4</v>
      </c>
      <c r="N990" s="10">
        <f>_xlfn.LET(_xlpm.d,(K990,L990),MAX(_xlpm.d)-MIN(_xlpm.d))</f>
        <v>1</v>
      </c>
      <c r="O990" s="1" t="str">
        <f>_xlfn.LET(_xlpm.sep,":",_xlpm.w,$G990,_xlfn.CONCAT("~",RIGHT(_xlpm.w,LEN(_xlpm.w)-FIND(_xlpm.sep,_xlpm.w)),"~"))</f>
        <v>~omet~</v>
      </c>
      <c r="P990" s="1" t="str">
        <f>_xlfn.LET(_xlpm.sep,":",_xlpm.w,$G990,_xlfn.CONCAT("[",LEFT(_xlpm.w,FIND(_xlpm.sep,_xlpm.w)-1),"]"))</f>
        <v>[əmt]</v>
      </c>
      <c r="Q990" s="14" cm="1">
        <f t="array" ref="Q990">SUM(_xlfn._xlws.FILTER($H$2:$H$2300,_xlfn.MAP($O$2:$O$2300,_xlfn.LAMBDA(_xlpm.x,_xlpm.x=$O990))))</f>
        <v>7.9668578712555765E-5</v>
      </c>
      <c r="R990" s="14">
        <f>$H990/Q990</f>
        <v>1</v>
      </c>
      <c r="S990" s="14" cm="1">
        <f t="array" ref="S990">SUM(_xlfn._xlws.FILTER($H$2:$H$2300,_xlfn.MAP($P$2:$P$2300,_xlfn.LAMBDA(_xlpm.x,_xlpm.x=$P990))))</f>
        <v>7.9668578712555765E-5</v>
      </c>
      <c r="T990" s="14">
        <f>$H990/S990</f>
        <v>1</v>
      </c>
      <c r="U990" s="14">
        <f>_xlfn.LET(_xlpm.freq,F990,_xlpm.size,M990+1,_xlpm.F,V990,LOG(1+_xlpm.freq)*LOG(1+_xlpm.size)*_xlpm.F)</f>
        <v>0.2342468675289098</v>
      </c>
      <c r="V990" s="14">
        <f>_xlfn.LET(_xlpm.a,T990,_xlpm.b,R990,2*_xlpm.a*_xlpm.b/(_xlpm.a+_xlpm.b))</f>
        <v>1</v>
      </c>
      <c r="W990" s="14">
        <f>_xlfn.LET(_xlpm.p,R990,_xlpm.q,T990,LOG(_xlpm.p/_xlpm.q))</f>
        <v>0</v>
      </c>
      <c r="X990" s="2"/>
      <c r="AC990" s="2"/>
      <c r="AH990" s="2"/>
      <c r="AI990" s="2"/>
    </row>
    <row r="991" spans="1:35">
      <c r="A991" s="1" t="str">
        <f>_xlfn.LET(_xlpm.sep," : ",CONCATENATE(O991,_xlpm.sep,P991))</f>
        <v>~enb~ : [ənb]</v>
      </c>
      <c r="B991" s="1">
        <f>_xlfn.LET(_xlpm.d,$G991,_xlpm.k,_xlfn.CONCAT(LEFT(TRIM(B$1),1),"*"),COUNTIF(_xlpm.d,_xlpm.k))</f>
        <v>0</v>
      </c>
      <c r="C991" s="1">
        <f>_xlfn.LET(_xlpm.d,$G991,_xlpm.k,_xlfn.CONCAT(LEFT(TRIM(C$1),1),"*"),COUNTIF(_xlpm.d,_xlpm.k))</f>
        <v>0</v>
      </c>
      <c r="D991" s="1">
        <f>_xlfn.LET(_xlpm.d,$G991,_xlpm.k,_xlfn.CONCAT(LEFT(TRIM(D$1),1),"*"),COUNTIF(_xlpm.d,_xlpm.k))</f>
        <v>0</v>
      </c>
      <c r="E991" s="1">
        <f>LOG(F991+1,10)</f>
        <v>0.30102999566398114</v>
      </c>
      <c r="F991" s="7">
        <v>1</v>
      </c>
      <c r="G991" s="9" t="s">
        <v>1273</v>
      </c>
      <c r="H991" s="4">
        <f>F991/freq.sum.r6e</f>
        <v>7.9668578712555765E-5</v>
      </c>
      <c r="I991" s="4" t="str">
        <f>_xlfn.LET(_xlpm.sep,":",_xlpm.w,$G991,LEFT(_xlpm.w,FIND(_xlpm.sep,_xlpm.w)-1))</f>
        <v>ənb</v>
      </c>
      <c r="J991" s="4" t="str">
        <f>_xlfn.LET(_xlpm.sep,":",_xlpm.w,$G991,RIGHT(_xlpm.w,LEN(_xlpm.w)-FIND(_xlpm.sep,_xlpm.w)))</f>
        <v>enb</v>
      </c>
      <c r="K991" s="10">
        <f>_xlfn.LET(_xlpm.w,I991,LEN(_xlpm.w))</f>
        <v>3</v>
      </c>
      <c r="L991" s="10">
        <f>_xlfn.LET(_xlpm.w,J991,LEN(_xlpm.w))</f>
        <v>3</v>
      </c>
      <c r="M991" s="10">
        <f>_xlfn.LET(_xlpm.a,K991,_xlpm.b,L991,MAX(_xlpm.a,_xlpm.b))</f>
        <v>3</v>
      </c>
      <c r="N991" s="10">
        <f>_xlfn.LET(_xlpm.d,(K991,L991),MAX(_xlpm.d)-MIN(_xlpm.d))</f>
        <v>0</v>
      </c>
      <c r="O991" s="1" t="str">
        <f>_xlfn.LET(_xlpm.sep,":",_xlpm.w,$G991,_xlfn.CONCAT("~",RIGHT(_xlpm.w,LEN(_xlpm.w)-FIND(_xlpm.sep,_xlpm.w)),"~"))</f>
        <v>~enb~</v>
      </c>
      <c r="P991" s="1" t="str">
        <f>_xlfn.LET(_xlpm.sep,":",_xlpm.w,$G991,_xlfn.CONCAT("[",LEFT(_xlpm.w,FIND(_xlpm.sep,_xlpm.w)-1),"]"))</f>
        <v>[ənb]</v>
      </c>
      <c r="Q991" s="14" cm="1">
        <f t="array" ref="Q991">SUM(_xlfn._xlws.FILTER($H$2:$H$2300,_xlfn.MAP($O$2:$O$2300,_xlfn.LAMBDA(_xlpm.x,_xlpm.x=$O991))))</f>
        <v>7.9668578712555765E-5</v>
      </c>
      <c r="R991" s="14">
        <f>$H991/Q991</f>
        <v>1</v>
      </c>
      <c r="S991" s="14" cm="1">
        <f t="array" ref="S991">SUM(_xlfn._xlws.FILTER($H$2:$H$2300,_xlfn.MAP($P$2:$P$2300,_xlfn.LAMBDA(_xlpm.x,_xlpm.x=$P991))))</f>
        <v>7.9668578712555765E-5</v>
      </c>
      <c r="T991" s="14">
        <f>$H991/S991</f>
        <v>1</v>
      </c>
      <c r="U991" s="14">
        <f>_xlfn.LET(_xlpm.freq,F991,_xlpm.size,M991+1,_xlpm.F,V991,LOG(1+_xlpm.freq)*LOG(1+_xlpm.size)*_xlpm.F)</f>
        <v>0.21041093737452468</v>
      </c>
      <c r="V991" s="14">
        <f>_xlfn.LET(_xlpm.a,T991,_xlpm.b,R991,2*_xlpm.a*_xlpm.b/(_xlpm.a+_xlpm.b))</f>
        <v>1</v>
      </c>
      <c r="W991" s="14">
        <f>_xlfn.LET(_xlpm.p,R991,_xlpm.q,T991,LOG(_xlpm.p/_xlpm.q))</f>
        <v>0</v>
      </c>
      <c r="X991" s="2"/>
      <c r="AC991" s="2"/>
      <c r="AH991" s="2"/>
      <c r="AI991" s="2"/>
    </row>
    <row r="992" spans="1:35">
      <c r="A992" s="1" t="str">
        <f>_xlfn.LET(_xlpm.sep," : ",CONCATENATE(O992,_xlpm.sep,P992))</f>
        <v>~end~ : [ɛnd]</v>
      </c>
      <c r="B992" s="1">
        <f>_xlfn.LET(_xlpm.d,$G992,_xlpm.k,_xlfn.CONCAT(LEFT(TRIM(B$1),1),"*"),COUNTIF(_xlpm.d,_xlpm.k))</f>
        <v>0</v>
      </c>
      <c r="C992" s="1">
        <f>_xlfn.LET(_xlpm.d,$G992,_xlpm.k,_xlfn.CONCAT(LEFT(TRIM(C$1),1),"*"),COUNTIF(_xlpm.d,_xlpm.k))</f>
        <v>0</v>
      </c>
      <c r="D992" s="1">
        <f>_xlfn.LET(_xlpm.d,$G992,_xlpm.k,_xlfn.CONCAT(LEFT(TRIM(D$1),1),"*"),COUNTIF(_xlpm.d,_xlpm.k))</f>
        <v>0</v>
      </c>
      <c r="E992" s="1">
        <f>LOG(F992+1,10)</f>
        <v>1.4623979978989561</v>
      </c>
      <c r="F992" s="7">
        <v>28</v>
      </c>
      <c r="G992" s="9" t="s">
        <v>1277</v>
      </c>
      <c r="H992" s="4">
        <f>F992/freq.sum.r6e</f>
        <v>2.2307202039515616E-3</v>
      </c>
      <c r="I992" s="1" t="str">
        <f>_xlfn.LET(_xlpm.sep,":",_xlpm.w,$G992,LEFT(_xlpm.w,FIND(_xlpm.sep,_xlpm.w)-1))</f>
        <v>ɛnd</v>
      </c>
      <c r="J992" s="1" t="str">
        <f>_xlfn.LET(_xlpm.sep,":",_xlpm.w,$G992,RIGHT(_xlpm.w,LEN(_xlpm.w)-FIND(_xlpm.sep,_xlpm.w)))</f>
        <v>end</v>
      </c>
      <c r="K992" s="10">
        <f>_xlfn.LET(_xlpm.w,I992,LEN(_xlpm.w))</f>
        <v>3</v>
      </c>
      <c r="L992" s="10">
        <f>_xlfn.LET(_xlpm.w,J992,LEN(_xlpm.w))</f>
        <v>3</v>
      </c>
      <c r="M992" s="10">
        <f>_xlfn.LET(_xlpm.a,K992,_xlpm.b,L992,MAX(_xlpm.a,_xlpm.b))</f>
        <v>3</v>
      </c>
      <c r="N992" s="10">
        <f>_xlfn.LET(_xlpm.d,(K992,L992),MAX(_xlpm.d)-MIN(_xlpm.d))</f>
        <v>0</v>
      </c>
      <c r="O992" s="1" t="str">
        <f>_xlfn.LET(_xlpm.sep,":",_xlpm.w,$G992,_xlfn.CONCAT("~",RIGHT(_xlpm.w,LEN(_xlpm.w)-FIND(_xlpm.sep,_xlpm.w)),"~"))</f>
        <v>~end~</v>
      </c>
      <c r="P992" s="1" t="str">
        <f>_xlfn.LET(_xlpm.sep,":",_xlpm.w,$G992,_xlfn.CONCAT("[",LEFT(_xlpm.w,FIND(_xlpm.sep,_xlpm.w)-1),"]"))</f>
        <v>[ɛnd]</v>
      </c>
      <c r="Q992" s="14" cm="1">
        <f t="array" ref="Q992">SUM(_xlfn._xlws.FILTER($H$2:$H$2302,_xlfn.MAP($O$2:$O$2302,_xlfn.LAMBDA(_xlpm.x,_xlpm.x=$O992))))</f>
        <v>2.3103887826641176E-3</v>
      </c>
      <c r="R992" s="14">
        <f>$H992/Q992</f>
        <v>0.96551724137931028</v>
      </c>
      <c r="S992" s="14" cm="1">
        <f t="array" ref="S992">SUM(_xlfn._xlws.FILTER($H$2:$H$2302,_xlfn.MAP($P$2:$P$2302,_xlfn.LAMBDA(_xlpm.x,_xlpm.x=$P992))))</f>
        <v>2.3103887826641176E-3</v>
      </c>
      <c r="T992" s="14">
        <f>$H992/S992</f>
        <v>0.96551724137931028</v>
      </c>
      <c r="U992" s="14">
        <f>_xlfn.LET(_xlpm.freq,F992,_xlpm.size,M992+1,_xlpm.F,V992,LOG(1+_xlpm.freq)*LOG(1+_xlpm.size)*_xlpm.F)</f>
        <v>0.98692501303819713</v>
      </c>
      <c r="V992" s="14">
        <f>_xlfn.LET(_xlpm.a,T992,_xlpm.b,R992,2*_xlpm.a*_xlpm.b/(_xlpm.a+_xlpm.b))</f>
        <v>0.96551724137931028</v>
      </c>
      <c r="W992" s="14">
        <f>_xlfn.LET(_xlpm.p,R992,_xlpm.q,T992,LOG(_xlpm.p/_xlpm.q))</f>
        <v>0</v>
      </c>
      <c r="X992" s="2"/>
      <c r="AC992" s="2"/>
      <c r="AH992" s="2"/>
      <c r="AI992" s="2"/>
    </row>
    <row r="993" spans="1:35">
      <c r="A993" s="1" t="str">
        <f>_xlfn.LET(_xlpm.sep," : ",CONCATENATE(O993,_xlpm.sep,P993))</f>
        <v>~iendl~ : [ɛndl]</v>
      </c>
      <c r="B993" s="1">
        <f>_xlfn.LET(_xlpm.d,$G993,_xlpm.k,_xlfn.CONCAT(LEFT(TRIM(B$1),1),"*"),COUNTIF(_xlpm.d,_xlpm.k))</f>
        <v>0</v>
      </c>
      <c r="C993" s="1">
        <f>_xlfn.LET(_xlpm.d,$G993,_xlpm.k,_xlfn.CONCAT(LEFT(TRIM(C$1),1),"*"),COUNTIF(_xlpm.d,_xlpm.k))</f>
        <v>0</v>
      </c>
      <c r="D993" s="1">
        <f>_xlfn.LET(_xlpm.d,$G993,_xlpm.k,_xlfn.CONCAT(LEFT(TRIM(D$1),1),"*"),COUNTIF(_xlpm.d,_xlpm.k))</f>
        <v>0</v>
      </c>
      <c r="E993" s="1">
        <f>LOG(F993+1,10)</f>
        <v>0.30102999566398114</v>
      </c>
      <c r="F993" s="7">
        <v>1</v>
      </c>
      <c r="G993" s="9" t="s">
        <v>1289</v>
      </c>
      <c r="H993" s="4">
        <f>F993/freq.sum.r6e</f>
        <v>7.9668578712555765E-5</v>
      </c>
      <c r="I993" s="4" t="str">
        <f>_xlfn.LET(_xlpm.sep,":",_xlpm.w,$G993,LEFT(_xlpm.w,FIND(_xlpm.sep,_xlpm.w)-1))</f>
        <v>ɛndl</v>
      </c>
      <c r="J993" s="4" t="str">
        <f>_xlfn.LET(_xlpm.sep,":",_xlpm.w,$G993,RIGHT(_xlpm.w,LEN(_xlpm.w)-FIND(_xlpm.sep,_xlpm.w)))</f>
        <v>iendl</v>
      </c>
      <c r="K993" s="10">
        <f>_xlfn.LET(_xlpm.w,I993,LEN(_xlpm.w))</f>
        <v>4</v>
      </c>
      <c r="L993" s="10">
        <f>_xlfn.LET(_xlpm.w,J993,LEN(_xlpm.w))</f>
        <v>5</v>
      </c>
      <c r="M993" s="10">
        <f>_xlfn.LET(_xlpm.a,K993,_xlpm.b,L993,MAX(_xlpm.a,_xlpm.b))</f>
        <v>5</v>
      </c>
      <c r="N993" s="10">
        <f>_xlfn.LET(_xlpm.d,(K993,L993),MAX(_xlpm.d)-MIN(_xlpm.d))</f>
        <v>1</v>
      </c>
      <c r="O993" s="1" t="str">
        <f>_xlfn.LET(_xlpm.sep,":",_xlpm.w,$G993,_xlfn.CONCAT("~",RIGHT(_xlpm.w,LEN(_xlpm.w)-FIND(_xlpm.sep,_xlpm.w)),"~"))</f>
        <v>~iendl~</v>
      </c>
      <c r="P993" s="1" t="str">
        <f>_xlfn.LET(_xlpm.sep,":",_xlpm.w,$G993,_xlfn.CONCAT("[",LEFT(_xlpm.w,FIND(_xlpm.sep,_xlpm.w)-1),"]"))</f>
        <v>[ɛndl]</v>
      </c>
      <c r="Q993" s="14" cm="1">
        <f t="array" ref="Q993">SUM(_xlfn._xlws.FILTER($H$2:$H$2300,_xlfn.MAP($O$2:$O$2300,_xlfn.LAMBDA(_xlpm.x,_xlpm.x=$O993))))</f>
        <v>7.9668578712555765E-5</v>
      </c>
      <c r="R993" s="14">
        <f>$H993/Q993</f>
        <v>1</v>
      </c>
      <c r="S993" s="14" cm="1">
        <f t="array" ref="S993">SUM(_xlfn._xlws.FILTER($H$2:$H$2300,_xlfn.MAP($P$2:$P$2300,_xlfn.LAMBDA(_xlpm.x,_xlpm.x=$P993))))</f>
        <v>7.9668578712555765E-5</v>
      </c>
      <c r="T993" s="14">
        <f>$H993/S993</f>
        <v>1</v>
      </c>
      <c r="U993" s="14">
        <f>_xlfn.LET(_xlpm.freq,F993,_xlpm.size,M993+1,_xlpm.F,V993,LOG(1+_xlpm.freq)*LOG(1+_xlpm.size)*_xlpm.F)</f>
        <v>0.25439985932113074</v>
      </c>
      <c r="V993" s="14">
        <f>_xlfn.LET(_xlpm.a,T993,_xlpm.b,R993,2*_xlpm.a*_xlpm.b/(_xlpm.a+_xlpm.b))</f>
        <v>1</v>
      </c>
      <c r="W993" s="14">
        <f>_xlfn.LET(_xlpm.p,R993,_xlpm.q,T993,LOG(_xlpm.p/_xlpm.q))</f>
        <v>0</v>
      </c>
      <c r="X993" s="2"/>
      <c r="AC993" s="2"/>
      <c r="AH993" s="2"/>
      <c r="AI993" s="2"/>
    </row>
    <row r="994" spans="1:35">
      <c r="A994" s="1" t="str">
        <f>_xlfn.LET(_xlpm.sep," : ",CONCATENATE(O994,_xlpm.sep,P994))</f>
        <v>~undle~ : [ʌndl]</v>
      </c>
      <c r="B994" s="1">
        <f>_xlfn.LET(_xlpm.d,$G994,_xlpm.k,_xlfn.CONCAT(LEFT(TRIM(B$1),1),"*"),COUNTIF(_xlpm.d,_xlpm.k))</f>
        <v>0</v>
      </c>
      <c r="C994" s="1">
        <f>_xlfn.LET(_xlpm.d,$G994,_xlpm.k,_xlfn.CONCAT(LEFT(TRIM(C$1),1),"*"),COUNTIF(_xlpm.d,_xlpm.k))</f>
        <v>0</v>
      </c>
      <c r="D994" s="1">
        <f>_xlfn.LET(_xlpm.d,$G994,_xlpm.k,_xlfn.CONCAT(LEFT(TRIM(D$1),1),"*"),COUNTIF(_xlpm.d,_xlpm.k))</f>
        <v>0</v>
      </c>
      <c r="E994" s="1">
        <f>LOG(F994+1,10)</f>
        <v>0.30102999566398114</v>
      </c>
      <c r="F994" s="7">
        <v>1</v>
      </c>
      <c r="G994" s="9" t="s">
        <v>1290</v>
      </c>
      <c r="H994" s="4">
        <f>F994/freq.sum.r6e</f>
        <v>7.9668578712555765E-5</v>
      </c>
      <c r="I994" s="1" t="str">
        <f>_xlfn.LET(_xlpm.sep,":",_xlpm.w,$G994,LEFT(_xlpm.w,FIND(_xlpm.sep,_xlpm.w)-1))</f>
        <v>ʌndl</v>
      </c>
      <c r="J994" s="1" t="str">
        <f>_xlfn.LET(_xlpm.sep,":",_xlpm.w,$G994,RIGHT(_xlpm.w,LEN(_xlpm.w)-FIND(_xlpm.sep,_xlpm.w)))</f>
        <v>undle</v>
      </c>
      <c r="K994" s="10">
        <f>_xlfn.LET(_xlpm.w,I994,LEN(_xlpm.w))</f>
        <v>4</v>
      </c>
      <c r="L994" s="10">
        <f>_xlfn.LET(_xlpm.w,J994,LEN(_xlpm.w))</f>
        <v>5</v>
      </c>
      <c r="M994" s="10">
        <f>_xlfn.LET(_xlpm.a,K994,_xlpm.b,L994,MAX(_xlpm.a,_xlpm.b))</f>
        <v>5</v>
      </c>
      <c r="N994" s="10">
        <f>_xlfn.LET(_xlpm.d,(K994,L994),MAX(_xlpm.d)-MIN(_xlpm.d))</f>
        <v>1</v>
      </c>
      <c r="O994" s="1" t="str">
        <f>_xlfn.LET(_xlpm.sep,":",_xlpm.w,$G994,_xlfn.CONCAT("~",RIGHT(_xlpm.w,LEN(_xlpm.w)-FIND(_xlpm.sep,_xlpm.w)),"~"))</f>
        <v>~undle~</v>
      </c>
      <c r="P994" s="1" t="str">
        <f>_xlfn.LET(_xlpm.sep,":",_xlpm.w,$G994,_xlfn.CONCAT("[",LEFT(_xlpm.w,FIND(_xlpm.sep,_xlpm.w)-1),"]"))</f>
        <v>[ʌndl]</v>
      </c>
      <c r="Q994" s="14" cm="1">
        <f t="array" ref="Q994">SUM(_xlfn._xlws.FILTER($H$2:$H$2302,_xlfn.MAP($O$2:$O$2302,_xlfn.LAMBDA(_xlpm.x,_xlpm.x=$O994))))</f>
        <v>7.9668578712555765E-5</v>
      </c>
      <c r="R994" s="14">
        <f>$H994/Q994</f>
        <v>1</v>
      </c>
      <c r="S994" s="14" cm="1">
        <f t="array" ref="S994">SUM(_xlfn._xlws.FILTER($H$2:$H$2302,_xlfn.MAP($P$2:$P$2302,_xlfn.LAMBDA(_xlpm.x,_xlpm.x=$P994))))</f>
        <v>7.9668578712555765E-5</v>
      </c>
      <c r="T994" s="14">
        <f>$H994/S994</f>
        <v>1</v>
      </c>
      <c r="U994" s="14">
        <f>_xlfn.LET(_xlpm.freq,F994,_xlpm.size,M994+1,_xlpm.F,V994,LOG(1+_xlpm.freq)*LOG(1+_xlpm.size)*_xlpm.F)</f>
        <v>0.25439985932113074</v>
      </c>
      <c r="V994" s="14">
        <f>_xlfn.LET(_xlpm.a,T994,_xlpm.b,R994,2*_xlpm.a*_xlpm.b/(_xlpm.a+_xlpm.b))</f>
        <v>1</v>
      </c>
      <c r="W994" s="14">
        <f>_xlfn.LET(_xlpm.p,R994,_xlpm.q,T994,LOG(_xlpm.p/_xlpm.q))</f>
        <v>0</v>
      </c>
      <c r="X994" s="2"/>
      <c r="AC994" s="2"/>
      <c r="AH994" s="2"/>
      <c r="AI994" s="2"/>
    </row>
    <row r="995" spans="1:35">
      <c r="A995" s="1" t="str">
        <f>_xlfn.LET(_xlpm.sep," : ",CONCATENATE(O995,_xlpm.sep,P995))</f>
        <v>~unds~ : [ʌndz]</v>
      </c>
      <c r="B995" s="1">
        <f>_xlfn.LET(_xlpm.d,$G995,_xlpm.k,_xlfn.CONCAT(LEFT(TRIM(B$1),1),"*"),COUNTIF(_xlpm.d,_xlpm.k))</f>
        <v>0</v>
      </c>
      <c r="C995" s="1">
        <f>_xlfn.LET(_xlpm.d,$G995,_xlpm.k,_xlfn.CONCAT(LEFT(TRIM(C$1),1),"*"),COUNTIF(_xlpm.d,_xlpm.k))</f>
        <v>0</v>
      </c>
      <c r="D995" s="1">
        <f>_xlfn.LET(_xlpm.d,$G995,_xlpm.k,_xlfn.CONCAT(LEFT(TRIM(D$1),1),"*"),COUNTIF(_xlpm.d,_xlpm.k))</f>
        <v>0</v>
      </c>
      <c r="E995" s="1">
        <f>LOG(F995+1,10)</f>
        <v>0.30102999566398114</v>
      </c>
      <c r="F995" s="7">
        <v>1</v>
      </c>
      <c r="G995" s="9" t="s">
        <v>1294</v>
      </c>
      <c r="H995" s="4">
        <f>F995/freq.sum.r6e</f>
        <v>7.9668578712555765E-5</v>
      </c>
      <c r="I995" s="4" t="str">
        <f>_xlfn.LET(_xlpm.sep,":",_xlpm.w,$G995,LEFT(_xlpm.w,FIND(_xlpm.sep,_xlpm.w)-1))</f>
        <v>ʌndz</v>
      </c>
      <c r="J995" s="4" t="str">
        <f>_xlfn.LET(_xlpm.sep,":",_xlpm.w,$G995,RIGHT(_xlpm.w,LEN(_xlpm.w)-FIND(_xlpm.sep,_xlpm.w)))</f>
        <v>unds</v>
      </c>
      <c r="K995" s="10">
        <f>_xlfn.LET(_xlpm.w,I995,LEN(_xlpm.w))</f>
        <v>4</v>
      </c>
      <c r="L995" s="10">
        <f>_xlfn.LET(_xlpm.w,J995,LEN(_xlpm.w))</f>
        <v>4</v>
      </c>
      <c r="M995" s="10">
        <f>_xlfn.LET(_xlpm.a,K995,_xlpm.b,L995,MAX(_xlpm.a,_xlpm.b))</f>
        <v>4</v>
      </c>
      <c r="N995" s="10">
        <f>_xlfn.LET(_xlpm.d,(K995,L995),MAX(_xlpm.d)-MIN(_xlpm.d))</f>
        <v>0</v>
      </c>
      <c r="O995" s="1" t="str">
        <f>_xlfn.LET(_xlpm.sep,":",_xlpm.w,$G995,_xlfn.CONCAT("~",RIGHT(_xlpm.w,LEN(_xlpm.w)-FIND(_xlpm.sep,_xlpm.w)),"~"))</f>
        <v>~unds~</v>
      </c>
      <c r="P995" s="1" t="str">
        <f>_xlfn.LET(_xlpm.sep,":",_xlpm.w,$G995,_xlfn.CONCAT("[",LEFT(_xlpm.w,FIND(_xlpm.sep,_xlpm.w)-1),"]"))</f>
        <v>[ʌndz]</v>
      </c>
      <c r="Q995" s="14" cm="1">
        <f t="array" ref="Q995">SUM(_xlfn._xlws.FILTER($H$2:$H$2300,_xlfn.MAP($O$2:$O$2300,_xlfn.LAMBDA(_xlpm.x,_xlpm.x=$O995))))</f>
        <v>7.9668578712555765E-5</v>
      </c>
      <c r="R995" s="14">
        <f>$H995/Q995</f>
        <v>1</v>
      </c>
      <c r="S995" s="14" cm="1">
        <f t="array" ref="S995">SUM(_xlfn._xlws.FILTER($H$2:$H$2300,_xlfn.MAP($P$2:$P$2300,_xlfn.LAMBDA(_xlpm.x,_xlpm.x=$P995))))</f>
        <v>7.9668578712555765E-5</v>
      </c>
      <c r="T995" s="14">
        <f>$H995/S995</f>
        <v>1</v>
      </c>
      <c r="U995" s="14">
        <f>_xlfn.LET(_xlpm.freq,F995,_xlpm.size,M995+1,_xlpm.F,V995,LOG(1+_xlpm.freq)*LOG(1+_xlpm.size)*_xlpm.F)</f>
        <v>0.2342468675289098</v>
      </c>
      <c r="V995" s="14">
        <f>_xlfn.LET(_xlpm.a,T995,_xlpm.b,R995,2*_xlpm.a*_xlpm.b/(_xlpm.a+_xlpm.b))</f>
        <v>1</v>
      </c>
      <c r="W995" s="14">
        <f>_xlfn.LET(_xlpm.p,R995,_xlpm.q,T995,LOG(_xlpm.p/_xlpm.q))</f>
        <v>0</v>
      </c>
      <c r="X995" s="2"/>
      <c r="AC995" s="2"/>
      <c r="AH995" s="2"/>
      <c r="AI995" s="2"/>
    </row>
    <row r="996" spans="1:35">
      <c r="A996" s="1" t="str">
        <f>_xlfn.LET(_xlpm.sep," : ",CONCATENATE(O996,_xlpm.sep,P996))</f>
        <v>~eng~ : [ɛndʒ]</v>
      </c>
      <c r="B996" s="1">
        <f>_xlfn.LET(_xlpm.d,$G996,_xlpm.k,_xlfn.CONCAT(LEFT(TRIM(B$1),1),"*"),COUNTIF(_xlpm.d,_xlpm.k))</f>
        <v>0</v>
      </c>
      <c r="C996" s="1">
        <f>_xlfn.LET(_xlpm.d,$G996,_xlpm.k,_xlfn.CONCAT(LEFT(TRIM(C$1),1),"*"),COUNTIF(_xlpm.d,_xlpm.k))</f>
        <v>0</v>
      </c>
      <c r="D996" s="1">
        <f>_xlfn.LET(_xlpm.d,$G996,_xlpm.k,_xlfn.CONCAT(LEFT(TRIM(D$1),1),"*"),COUNTIF(_xlpm.d,_xlpm.k))</f>
        <v>0</v>
      </c>
      <c r="E996" s="1">
        <f>LOG(F996+1,10)</f>
        <v>0.60205999132796229</v>
      </c>
      <c r="F996" s="7">
        <v>3</v>
      </c>
      <c r="G996" s="9" t="s">
        <v>1297</v>
      </c>
      <c r="H996" s="4">
        <f>F996/freq.sum.r6e</f>
        <v>2.390057361376673E-4</v>
      </c>
      <c r="I996" s="1" t="str">
        <f>_xlfn.LET(_xlpm.sep,":",_xlpm.w,$G996,LEFT(_xlpm.w,FIND(_xlpm.sep,_xlpm.w)-1))</f>
        <v>ɛndʒ</v>
      </c>
      <c r="J996" s="1" t="str">
        <f>_xlfn.LET(_xlpm.sep,":",_xlpm.w,$G996,RIGHT(_xlpm.w,LEN(_xlpm.w)-FIND(_xlpm.sep,_xlpm.w)))</f>
        <v>eng</v>
      </c>
      <c r="K996" s="10">
        <f>_xlfn.LET(_xlpm.w,I996,LEN(_xlpm.w))</f>
        <v>4</v>
      </c>
      <c r="L996" s="10">
        <f>_xlfn.LET(_xlpm.w,J996,LEN(_xlpm.w))</f>
        <v>3</v>
      </c>
      <c r="M996" s="10">
        <f>_xlfn.LET(_xlpm.a,K996,_xlpm.b,L996,MAX(_xlpm.a,_xlpm.b))</f>
        <v>4</v>
      </c>
      <c r="N996" s="10">
        <f>_xlfn.LET(_xlpm.d,(K996,L996),MAX(_xlpm.d)-MIN(_xlpm.d))</f>
        <v>1</v>
      </c>
      <c r="O996" s="1" t="str">
        <f>_xlfn.LET(_xlpm.sep,":",_xlpm.w,$G996,_xlfn.CONCAT("~",RIGHT(_xlpm.w,LEN(_xlpm.w)-FIND(_xlpm.sep,_xlpm.w)),"~"))</f>
        <v>~eng~</v>
      </c>
      <c r="P996" s="1" t="str">
        <f>_xlfn.LET(_xlpm.sep,":",_xlpm.w,$G996,_xlfn.CONCAT("[",LEFT(_xlpm.w,FIND(_xlpm.sep,_xlpm.w)-1),"]"))</f>
        <v>[ɛndʒ]</v>
      </c>
      <c r="Q996" s="14" cm="1">
        <f t="array" ref="Q996">SUM(_xlfn._xlws.FILTER($H$2:$H$2302,_xlfn.MAP($O$2:$O$2302,_xlfn.LAMBDA(_xlpm.x,_xlpm.x=$O996))))</f>
        <v>4.7801147227533459E-4</v>
      </c>
      <c r="R996" s="14">
        <f>$H996/Q996</f>
        <v>0.5</v>
      </c>
      <c r="S996" s="14" cm="1">
        <f t="array" ref="S996">SUM(_xlfn._xlws.FILTER($H$2:$H$2302,_xlfn.MAP($P$2:$P$2302,_xlfn.LAMBDA(_xlpm.x,_xlpm.x=$P996))))</f>
        <v>4.7801147227533459E-4</v>
      </c>
      <c r="T996" s="14">
        <f>$H996/S996</f>
        <v>0.5</v>
      </c>
      <c r="U996" s="14">
        <f>_xlfn.LET(_xlpm.freq,F996,_xlpm.size,M996+1,_xlpm.F,V996,LOG(1+_xlpm.freq)*LOG(1+_xlpm.size)*_xlpm.F)</f>
        <v>0.2342468675289098</v>
      </c>
      <c r="V996" s="14">
        <f>_xlfn.LET(_xlpm.a,T996,_xlpm.b,R996,2*_xlpm.a*_xlpm.b/(_xlpm.a+_xlpm.b))</f>
        <v>0.5</v>
      </c>
      <c r="W996" s="14">
        <f>_xlfn.LET(_xlpm.p,R996,_xlpm.q,T996,LOG(_xlpm.p/_xlpm.q))</f>
        <v>0</v>
      </c>
      <c r="X996" s="2"/>
      <c r="AC996" s="2"/>
      <c r="AH996" s="2"/>
      <c r="AI996" s="2"/>
    </row>
    <row r="997" spans="1:35">
      <c r="A997" s="1" t="str">
        <f>_xlfn.LET(_xlpm.sep," : ",CONCATENATE(O997,_xlpm.sep,P997))</f>
        <v>~iendsh~ : [ɛndʃ]</v>
      </c>
      <c r="B997" s="1">
        <f>_xlfn.LET(_xlpm.d,$G997,_xlpm.k,_xlfn.CONCAT(LEFT(TRIM(B$1),1),"*"),COUNTIF(_xlpm.d,_xlpm.k))</f>
        <v>0</v>
      </c>
      <c r="C997" s="1">
        <f>_xlfn.LET(_xlpm.d,$G997,_xlpm.k,_xlfn.CONCAT(LEFT(TRIM(C$1),1),"*"),COUNTIF(_xlpm.d,_xlpm.k))</f>
        <v>0</v>
      </c>
      <c r="D997" s="1">
        <f>_xlfn.LET(_xlpm.d,$G997,_xlpm.k,_xlfn.CONCAT(LEFT(TRIM(D$1),1),"*"),COUNTIF(_xlpm.d,_xlpm.k))</f>
        <v>0</v>
      </c>
      <c r="E997" s="1">
        <f>LOG(F997+1,10)</f>
        <v>0.30102999566398114</v>
      </c>
      <c r="F997" s="7">
        <v>1</v>
      </c>
      <c r="G997" s="9" t="s">
        <v>1301</v>
      </c>
      <c r="H997" s="4">
        <f>F997/freq.sum.r6e</f>
        <v>7.9668578712555765E-5</v>
      </c>
      <c r="I997" s="1" t="str">
        <f>_xlfn.LET(_xlpm.sep,":",_xlpm.w,$G997,LEFT(_xlpm.w,FIND(_xlpm.sep,_xlpm.w)-1))</f>
        <v>ɛndʃ</v>
      </c>
      <c r="J997" s="1" t="str">
        <f>_xlfn.LET(_xlpm.sep,":",_xlpm.w,$G997,RIGHT(_xlpm.w,LEN(_xlpm.w)-FIND(_xlpm.sep,_xlpm.w)))</f>
        <v>iendsh</v>
      </c>
      <c r="K997" s="10">
        <f>_xlfn.LET(_xlpm.w,I997,LEN(_xlpm.w))</f>
        <v>4</v>
      </c>
      <c r="L997" s="10">
        <f>_xlfn.LET(_xlpm.w,J997,LEN(_xlpm.w))</f>
        <v>6</v>
      </c>
      <c r="M997" s="10">
        <f>_xlfn.LET(_xlpm.a,K997,_xlpm.b,L997,MAX(_xlpm.a,_xlpm.b))</f>
        <v>6</v>
      </c>
      <c r="N997" s="10">
        <f>_xlfn.LET(_xlpm.d,(K997,L997),MAX(_xlpm.d)-MIN(_xlpm.d))</f>
        <v>2</v>
      </c>
      <c r="O997" s="1" t="str">
        <f>_xlfn.LET(_xlpm.sep,":",_xlpm.w,$G997,_xlfn.CONCAT("~",RIGHT(_xlpm.w,LEN(_xlpm.w)-FIND(_xlpm.sep,_xlpm.w)),"~"))</f>
        <v>~iendsh~</v>
      </c>
      <c r="P997" s="1" t="str">
        <f>_xlfn.LET(_xlpm.sep,":",_xlpm.w,$G997,_xlfn.CONCAT("[",LEFT(_xlpm.w,FIND(_xlpm.sep,_xlpm.w)-1),"]"))</f>
        <v>[ɛndʃ]</v>
      </c>
      <c r="Q997" s="14" cm="1">
        <f t="array" ref="Q997">SUM(_xlfn._xlws.FILTER($H$2:$H$2302,_xlfn.MAP($O$2:$O$2302,_xlfn.LAMBDA(_xlpm.x,_xlpm.x=$O997))))</f>
        <v>7.9668578712555765E-5</v>
      </c>
      <c r="R997" s="14">
        <f>$H997/Q997</f>
        <v>1</v>
      </c>
      <c r="S997" s="14" cm="1">
        <f t="array" ref="S997">SUM(_xlfn._xlws.FILTER($H$2:$H$2302,_xlfn.MAP($P$2:$P$2302,_xlfn.LAMBDA(_xlpm.x,_xlpm.x=$P997))))</f>
        <v>7.9668578712555765E-5</v>
      </c>
      <c r="T997" s="14">
        <f>$H997/S997</f>
        <v>1</v>
      </c>
      <c r="U997" s="14">
        <f>_xlfn.LET(_xlpm.freq,F997,_xlpm.size,M997+1,_xlpm.F,V997,LOG(1+_xlpm.freq)*LOG(1+_xlpm.size)*_xlpm.F)</f>
        <v>0.27185717486836958</v>
      </c>
      <c r="V997" s="14">
        <f>_xlfn.LET(_xlpm.a,T997,_xlpm.b,R997,2*_xlpm.a*_xlpm.b/(_xlpm.a+_xlpm.b))</f>
        <v>1</v>
      </c>
      <c r="W997" s="14">
        <f>_xlfn.LET(_xlpm.p,R997,_xlpm.q,T997,LOG(_xlpm.p/_xlpm.q))</f>
        <v>0</v>
      </c>
      <c r="X997" s="2"/>
      <c r="AC997" s="2"/>
      <c r="AH997" s="2"/>
      <c r="AI997" s="2"/>
    </row>
    <row r="998" spans="1:35">
      <c r="A998" s="1" t="str">
        <f>_xlfn.LET(_xlpm.sep," : ",CONCATENATE(O998,_xlpm.sep,P998))</f>
        <v>~indr~ : [ɪndɹ]</v>
      </c>
      <c r="B998" s="1">
        <f>_xlfn.LET(_xlpm.d,$G998,_xlpm.k,_xlfn.CONCAT(LEFT(TRIM(B$1),1),"*"),COUNTIF(_xlpm.d,_xlpm.k))</f>
        <v>0</v>
      </c>
      <c r="C998" s="1">
        <f>_xlfn.LET(_xlpm.d,$G998,_xlpm.k,_xlfn.CONCAT(LEFT(TRIM(C$1),1),"*"),COUNTIF(_xlpm.d,_xlpm.k))</f>
        <v>0</v>
      </c>
      <c r="D998" s="1">
        <f>_xlfn.LET(_xlpm.d,$G998,_xlpm.k,_xlfn.CONCAT(LEFT(TRIM(D$1),1),"*"),COUNTIF(_xlpm.d,_xlpm.k))</f>
        <v>0</v>
      </c>
      <c r="E998" s="1">
        <f>LOG(F998+1,10)</f>
        <v>0.30102999566398114</v>
      </c>
      <c r="F998" s="7">
        <v>1</v>
      </c>
      <c r="G998" s="9" t="s">
        <v>1302</v>
      </c>
      <c r="H998" s="4">
        <f>F998/freq.sum.r6e</f>
        <v>7.9668578712555765E-5</v>
      </c>
      <c r="I998" s="1" t="str">
        <f>_xlfn.LET(_xlpm.sep,":",_xlpm.w,$G998,LEFT(_xlpm.w,FIND(_xlpm.sep,_xlpm.w)-1))</f>
        <v>ɪndɹ</v>
      </c>
      <c r="J998" s="1" t="str">
        <f>_xlfn.LET(_xlpm.sep,":",_xlpm.w,$G998,RIGHT(_xlpm.w,LEN(_xlpm.w)-FIND(_xlpm.sep,_xlpm.w)))</f>
        <v>indr</v>
      </c>
      <c r="K998" s="10">
        <f>_xlfn.LET(_xlpm.w,I998,LEN(_xlpm.w))</f>
        <v>4</v>
      </c>
      <c r="L998" s="10">
        <f>_xlfn.LET(_xlpm.w,J998,LEN(_xlpm.w))</f>
        <v>4</v>
      </c>
      <c r="M998" s="10">
        <f>_xlfn.LET(_xlpm.a,K998,_xlpm.b,L998,MAX(_xlpm.a,_xlpm.b))</f>
        <v>4</v>
      </c>
      <c r="N998" s="10">
        <f>_xlfn.LET(_xlpm.d,(K998,L998),MAX(_xlpm.d)-MIN(_xlpm.d))</f>
        <v>0</v>
      </c>
      <c r="O998" s="1" t="str">
        <f>_xlfn.LET(_xlpm.sep,":",_xlpm.w,$G998,_xlfn.CONCAT("~",RIGHT(_xlpm.w,LEN(_xlpm.w)-FIND(_xlpm.sep,_xlpm.w)),"~"))</f>
        <v>~indr~</v>
      </c>
      <c r="P998" s="1" t="str">
        <f>_xlfn.LET(_xlpm.sep,":",_xlpm.w,$G998,_xlfn.CONCAT("[",LEFT(_xlpm.w,FIND(_xlpm.sep,_xlpm.w)-1),"]"))</f>
        <v>[ɪndɹ]</v>
      </c>
      <c r="Q998" s="14" cm="1">
        <f t="array" ref="Q998">SUM(_xlfn._xlws.FILTER($H$2:$H$2300,_xlfn.MAP($O$2:$O$2300,_xlfn.LAMBDA(_xlpm.x,_xlpm.x=$O998))))</f>
        <v>7.9668578712555765E-5</v>
      </c>
      <c r="R998" s="14">
        <f>$H998/Q998</f>
        <v>1</v>
      </c>
      <c r="S998" s="14" cm="1">
        <f t="array" ref="S998">SUM(_xlfn._xlws.FILTER($H$2:$H$2300,_xlfn.MAP($P$2:$P$2300,_xlfn.LAMBDA(_xlpm.x,_xlpm.x=$P998))))</f>
        <v>7.9668578712555765E-5</v>
      </c>
      <c r="T998" s="14">
        <f>$H998/S998</f>
        <v>1</v>
      </c>
      <c r="U998" s="14">
        <f>_xlfn.LET(_xlpm.freq,F998,_xlpm.size,M998+1,_xlpm.F,V998,LOG(1+_xlpm.freq)*LOG(1+_xlpm.size)*_xlpm.F)</f>
        <v>0.2342468675289098</v>
      </c>
      <c r="V998" s="14">
        <f>_xlfn.LET(_xlpm.a,T998,_xlpm.b,R998,2*_xlpm.a*_xlpm.b/(_xlpm.a+_xlpm.b))</f>
        <v>1</v>
      </c>
      <c r="W998" s="14">
        <f>_xlfn.LET(_xlpm.p,R998,_xlpm.q,T998,LOG(_xlpm.p/_xlpm.q))</f>
        <v>0</v>
      </c>
      <c r="X998" s="2"/>
      <c r="AC998" s="2"/>
      <c r="AH998" s="2"/>
      <c r="AI998" s="2"/>
    </row>
    <row r="999" spans="1:35">
      <c r="A999" s="1" t="str">
        <f>_xlfn.LET(_xlpm.sep," : ",CONCATENATE(O999,_xlpm.sep,P999))</f>
        <v>~inj~ : [ɪndʒ]</v>
      </c>
      <c r="B999" s="1">
        <f>_xlfn.LET(_xlpm.d,$G999,_xlpm.k,_xlfn.CONCAT(LEFT(TRIM(B$1),1),"*"),COUNTIF(_xlpm.d,_xlpm.k))</f>
        <v>0</v>
      </c>
      <c r="C999" s="1">
        <f>_xlfn.LET(_xlpm.d,$G999,_xlpm.k,_xlfn.CONCAT(LEFT(TRIM(C$1),1),"*"),COUNTIF(_xlpm.d,_xlpm.k))</f>
        <v>0</v>
      </c>
      <c r="D999" s="1">
        <f>_xlfn.LET(_xlpm.d,$G999,_xlpm.k,_xlfn.CONCAT(LEFT(TRIM(D$1),1),"*"),COUNTIF(_xlpm.d,_xlpm.k))</f>
        <v>0</v>
      </c>
      <c r="E999" s="1">
        <f>LOG(F999+1,10)</f>
        <v>0.30102999566398114</v>
      </c>
      <c r="F999" s="7">
        <v>1</v>
      </c>
      <c r="G999" s="9" t="s">
        <v>1303</v>
      </c>
      <c r="H999" s="4">
        <f>F999/freq.sum.r6e</f>
        <v>7.9668578712555765E-5</v>
      </c>
      <c r="I999" s="4" t="str">
        <f>_xlfn.LET(_xlpm.sep,":",_xlpm.w,$G999,LEFT(_xlpm.w,FIND(_xlpm.sep,_xlpm.w)-1))</f>
        <v>ɪndʒ</v>
      </c>
      <c r="J999" s="4" t="str">
        <f>_xlfn.LET(_xlpm.sep,":",_xlpm.w,$G999,RIGHT(_xlpm.w,LEN(_xlpm.w)-FIND(_xlpm.sep,_xlpm.w)))</f>
        <v>inj</v>
      </c>
      <c r="K999" s="10">
        <f>_xlfn.LET(_xlpm.w,I999,LEN(_xlpm.w))</f>
        <v>4</v>
      </c>
      <c r="L999" s="10">
        <f>_xlfn.LET(_xlpm.w,J999,LEN(_xlpm.w))</f>
        <v>3</v>
      </c>
      <c r="M999" s="10">
        <f>_xlfn.LET(_xlpm.a,K999,_xlpm.b,L999,MAX(_xlpm.a,_xlpm.b))</f>
        <v>4</v>
      </c>
      <c r="N999" s="10">
        <f>_xlfn.LET(_xlpm.d,(K999,L999),MAX(_xlpm.d)-MIN(_xlpm.d))</f>
        <v>1</v>
      </c>
      <c r="O999" s="1" t="str">
        <f>_xlfn.LET(_xlpm.sep,":",_xlpm.w,$G999,_xlfn.CONCAT("~",RIGHT(_xlpm.w,LEN(_xlpm.w)-FIND(_xlpm.sep,_xlpm.w)),"~"))</f>
        <v>~inj~</v>
      </c>
      <c r="P999" s="1" t="str">
        <f>_xlfn.LET(_xlpm.sep,":",_xlpm.w,$G999,_xlfn.CONCAT("[",LEFT(_xlpm.w,FIND(_xlpm.sep,_xlpm.w)-1),"]"))</f>
        <v>[ɪndʒ]</v>
      </c>
      <c r="Q999" s="14" cm="1">
        <f t="array" ref="Q999">SUM(_xlfn._xlws.FILTER($H$2:$H$2300,_xlfn.MAP($O$2:$O$2300,_xlfn.LAMBDA(_xlpm.x,_xlpm.x=$O999))))</f>
        <v>7.9668578712555765E-5</v>
      </c>
      <c r="R999" s="14">
        <f>$H999/Q999</f>
        <v>1</v>
      </c>
      <c r="S999" s="14" cm="1">
        <f t="array" ref="S999">SUM(_xlfn._xlws.FILTER($H$2:$H$2300,_xlfn.MAP($P$2:$P$2300,_xlfn.LAMBDA(_xlpm.x,_xlpm.x=$P999))))</f>
        <v>7.9668578712555765E-5</v>
      </c>
      <c r="T999" s="14">
        <f>$H999/S999</f>
        <v>1</v>
      </c>
      <c r="U999" s="14">
        <f>_xlfn.LET(_xlpm.freq,F999,_xlpm.size,M999+1,_xlpm.F,V999,LOG(1+_xlpm.freq)*LOG(1+_xlpm.size)*_xlpm.F)</f>
        <v>0.2342468675289098</v>
      </c>
      <c r="V999" s="14">
        <f>_xlfn.LET(_xlpm.a,T999,_xlpm.b,R999,2*_xlpm.a*_xlpm.b/(_xlpm.a+_xlpm.b))</f>
        <v>1</v>
      </c>
      <c r="W999" s="14">
        <f>_xlfn.LET(_xlpm.p,R999,_xlpm.q,T999,LOG(_xlpm.p/_xlpm.q))</f>
        <v>0</v>
      </c>
      <c r="X999" s="2"/>
      <c r="AC999" s="2"/>
      <c r="AH999" s="2"/>
      <c r="AI999" s="2"/>
    </row>
    <row r="1000" spans="1:35">
      <c r="A1000" s="1" t="str">
        <f>_xlfn.LET(_xlpm.sep," : ",CONCATENATE(O1000,_xlpm.sep,P1000))</f>
        <v>~undr~ : [ʌndɹ]</v>
      </c>
      <c r="B1000" s="1">
        <f>_xlfn.LET(_xlpm.d,$G1000,_xlpm.k,_xlfn.CONCAT(LEFT(TRIM(B$1),1),"*"),COUNTIF(_xlpm.d,_xlpm.k))</f>
        <v>0</v>
      </c>
      <c r="C1000" s="1">
        <f>_xlfn.LET(_xlpm.d,$G1000,_xlpm.k,_xlfn.CONCAT(LEFT(TRIM(C$1),1),"*"),COUNTIF(_xlpm.d,_xlpm.k))</f>
        <v>0</v>
      </c>
      <c r="D1000" s="1">
        <f>_xlfn.LET(_xlpm.d,$G1000,_xlpm.k,_xlfn.CONCAT(LEFT(TRIM(D$1),1),"*"),COUNTIF(_xlpm.d,_xlpm.k))</f>
        <v>0</v>
      </c>
      <c r="E1000" s="1">
        <f>LOG(F1000+1,10)</f>
        <v>0.60205999132796229</v>
      </c>
      <c r="F1000" s="7">
        <v>3</v>
      </c>
      <c r="G1000" s="9" t="s">
        <v>1304</v>
      </c>
      <c r="H1000" s="4">
        <f>F1000/freq.sum.r6e</f>
        <v>2.390057361376673E-4</v>
      </c>
      <c r="I1000" s="4" t="str">
        <f>_xlfn.LET(_xlpm.sep,":",_xlpm.w,$G1000,LEFT(_xlpm.w,FIND(_xlpm.sep,_xlpm.w)-1))</f>
        <v>ʌndɹ</v>
      </c>
      <c r="J1000" s="4" t="str">
        <f>_xlfn.LET(_xlpm.sep,":",_xlpm.w,$G1000,RIGHT(_xlpm.w,LEN(_xlpm.w)-FIND(_xlpm.sep,_xlpm.w)))</f>
        <v>undr</v>
      </c>
      <c r="K1000" s="10">
        <f>_xlfn.LET(_xlpm.w,I1000,LEN(_xlpm.w))</f>
        <v>4</v>
      </c>
      <c r="L1000" s="10">
        <f>_xlfn.LET(_xlpm.w,J1000,LEN(_xlpm.w))</f>
        <v>4</v>
      </c>
      <c r="M1000" s="10">
        <f>_xlfn.LET(_xlpm.a,K1000,_xlpm.b,L1000,MAX(_xlpm.a,_xlpm.b))</f>
        <v>4</v>
      </c>
      <c r="N1000" s="10">
        <f>_xlfn.LET(_xlpm.d,(K1000,L1000),MAX(_xlpm.d)-MIN(_xlpm.d))</f>
        <v>0</v>
      </c>
      <c r="O1000" s="1" t="str">
        <f>_xlfn.LET(_xlpm.sep,":",_xlpm.w,$G1000,_xlfn.CONCAT("~",RIGHT(_xlpm.w,LEN(_xlpm.w)-FIND(_xlpm.sep,_xlpm.w)),"~"))</f>
        <v>~undr~</v>
      </c>
      <c r="P1000" s="1" t="str">
        <f>_xlfn.LET(_xlpm.sep,":",_xlpm.w,$G1000,_xlfn.CONCAT("[",LEFT(_xlpm.w,FIND(_xlpm.sep,_xlpm.w)-1),"]"))</f>
        <v>[ʌndɹ]</v>
      </c>
      <c r="Q1000" s="14" cm="1">
        <f t="array" ref="Q1000">SUM(_xlfn._xlws.FILTER($H$2:$H$2300,_xlfn.MAP($O$2:$O$2300,_xlfn.LAMBDA(_xlpm.x,_xlpm.x=$O1000))))</f>
        <v>2.390057361376673E-4</v>
      </c>
      <c r="R1000" s="14">
        <f>$H1000/Q1000</f>
        <v>1</v>
      </c>
      <c r="S1000" s="14" cm="1">
        <f t="array" ref="S1000">SUM(_xlfn._xlws.FILTER($H$2:$H$2300,_xlfn.MAP($P$2:$P$2300,_xlfn.LAMBDA(_xlpm.x,_xlpm.x=$P1000))))</f>
        <v>2.390057361376673E-4</v>
      </c>
      <c r="T1000" s="14">
        <f>$H1000/S1000</f>
        <v>1</v>
      </c>
      <c r="U1000" s="14">
        <f>_xlfn.LET(_xlpm.freq,F1000,_xlpm.size,M1000+1,_xlpm.F,V1000,LOG(1+_xlpm.freq)*LOG(1+_xlpm.size)*_xlpm.F)</f>
        <v>0.4684937350578196</v>
      </c>
      <c r="V1000" s="14">
        <f>_xlfn.LET(_xlpm.a,T1000,_xlpm.b,R1000,2*_xlpm.a*_xlpm.b/(_xlpm.a+_xlpm.b))</f>
        <v>1</v>
      </c>
      <c r="W1000" s="14">
        <f>_xlfn.LET(_xlpm.p,R1000,_xlpm.q,T1000,LOG(_xlpm.p/_xlpm.q))</f>
        <v>0</v>
      </c>
      <c r="X1000" s="2"/>
      <c r="AC1000" s="2"/>
      <c r="AH1000" s="2"/>
      <c r="AI1000" s="2"/>
    </row>
    <row r="1001" spans="1:35">
      <c r="A1001" s="1" t="str">
        <f>_xlfn.LET(_xlpm.sep," : ",CONCATENATE(O1001,_xlpm.sep,P1001))</f>
        <v>~enf~ : [ɛnf]</v>
      </c>
      <c r="B1001" s="1">
        <f>_xlfn.LET(_xlpm.d,$G1001,_xlpm.k,_xlfn.CONCAT(LEFT(TRIM(B$1),1),"*"),COUNTIF(_xlpm.d,_xlpm.k))</f>
        <v>0</v>
      </c>
      <c r="C1001" s="1">
        <f>_xlfn.LET(_xlpm.d,$G1001,_xlpm.k,_xlfn.CONCAT(LEFT(TRIM(C$1),1),"*"),COUNTIF(_xlpm.d,_xlpm.k))</f>
        <v>0</v>
      </c>
      <c r="D1001" s="1">
        <f>_xlfn.LET(_xlpm.d,$G1001,_xlpm.k,_xlfn.CONCAT(LEFT(TRIM(D$1),1),"*"),COUNTIF(_xlpm.d,_xlpm.k))</f>
        <v>0</v>
      </c>
      <c r="E1001" s="1">
        <f>LOG(F1001+1,10)</f>
        <v>0.30102999566398114</v>
      </c>
      <c r="F1001" s="7">
        <v>1</v>
      </c>
      <c r="G1001" s="9" t="s">
        <v>1305</v>
      </c>
      <c r="H1001" s="4">
        <f>F1001/freq.sum.r6e</f>
        <v>7.9668578712555765E-5</v>
      </c>
      <c r="I1001" s="1" t="str">
        <f>_xlfn.LET(_xlpm.sep,":",_xlpm.w,$G1001,LEFT(_xlpm.w,FIND(_xlpm.sep,_xlpm.w)-1))</f>
        <v>ɛnf</v>
      </c>
      <c r="J1001" s="1" t="str">
        <f>_xlfn.LET(_xlpm.sep,":",_xlpm.w,$G1001,RIGHT(_xlpm.w,LEN(_xlpm.w)-FIND(_xlpm.sep,_xlpm.w)))</f>
        <v>enf</v>
      </c>
      <c r="K1001" s="10">
        <f>_xlfn.LET(_xlpm.w,I1001,LEN(_xlpm.w))</f>
        <v>3</v>
      </c>
      <c r="L1001" s="10">
        <f>_xlfn.LET(_xlpm.w,J1001,LEN(_xlpm.w))</f>
        <v>3</v>
      </c>
      <c r="M1001" s="10">
        <f>_xlfn.LET(_xlpm.a,K1001,_xlpm.b,L1001,MAX(_xlpm.a,_xlpm.b))</f>
        <v>3</v>
      </c>
      <c r="N1001" s="10">
        <f>_xlfn.LET(_xlpm.d,(K1001,L1001),MAX(_xlpm.d)-MIN(_xlpm.d))</f>
        <v>0</v>
      </c>
      <c r="O1001" s="1" t="str">
        <f>_xlfn.LET(_xlpm.sep,":",_xlpm.w,$G1001,_xlfn.CONCAT("~",RIGHT(_xlpm.w,LEN(_xlpm.w)-FIND(_xlpm.sep,_xlpm.w)),"~"))</f>
        <v>~enf~</v>
      </c>
      <c r="P1001" s="1" t="str">
        <f>_xlfn.LET(_xlpm.sep,":",_xlpm.w,$G1001,_xlfn.CONCAT("[",LEFT(_xlpm.w,FIND(_xlpm.sep,_xlpm.w)-1),"]"))</f>
        <v>[ɛnf]</v>
      </c>
      <c r="Q1001" s="14" cm="1">
        <f t="array" ref="Q1001">SUM(_xlfn._xlws.FILTER($H$2:$H$2300,_xlfn.MAP($O$2:$O$2300,_xlfn.LAMBDA(_xlpm.x,_xlpm.x=$O1001))))</f>
        <v>7.9668578712555765E-5</v>
      </c>
      <c r="R1001" s="14">
        <f>$H1001/Q1001</f>
        <v>1</v>
      </c>
      <c r="S1001" s="14" cm="1">
        <f t="array" ref="S1001">SUM(_xlfn._xlws.FILTER($H$2:$H$2300,_xlfn.MAP($P$2:$P$2300,_xlfn.LAMBDA(_xlpm.x,_xlpm.x=$P1001))))</f>
        <v>7.9668578712555765E-5</v>
      </c>
      <c r="T1001" s="14">
        <f>$H1001/S1001</f>
        <v>1</v>
      </c>
      <c r="U1001" s="14">
        <f>_xlfn.LET(_xlpm.freq,F1001,_xlpm.size,M1001+1,_xlpm.F,V1001,LOG(1+_xlpm.freq)*LOG(1+_xlpm.size)*_xlpm.F)</f>
        <v>0.21041093737452468</v>
      </c>
      <c r="V1001" s="14">
        <f>_xlfn.LET(_xlpm.a,T1001,_xlpm.b,R1001,2*_xlpm.a*_xlpm.b/(_xlpm.a+_xlpm.b))</f>
        <v>1</v>
      </c>
      <c r="W1001" s="14">
        <f>_xlfn.LET(_xlpm.p,R1001,_xlpm.q,T1001,LOG(_xlpm.p/_xlpm.q))</f>
        <v>0</v>
      </c>
      <c r="X1001" s="2"/>
      <c r="AC1001" s="2"/>
      <c r="AH1001" s="2"/>
      <c r="AI1001" s="2"/>
    </row>
    <row r="1002" spans="1:35">
      <c r="A1002" s="1" t="str">
        <f>_xlfn.LET(_xlpm.sep," : ",CONCATENATE(O1002,_xlpm.sep,P1002))</f>
        <v>~inf~ : [ɪnf]</v>
      </c>
      <c r="B1002" s="1">
        <f>_xlfn.LET(_xlpm.d,$G1002,_xlpm.k,_xlfn.CONCAT(LEFT(TRIM(B$1),1),"*"),COUNTIF(_xlpm.d,_xlpm.k))</f>
        <v>0</v>
      </c>
      <c r="C1002" s="1">
        <f>_xlfn.LET(_xlpm.d,$G1002,_xlpm.k,_xlfn.CONCAT(LEFT(TRIM(C$1),1),"*"),COUNTIF(_xlpm.d,_xlpm.k))</f>
        <v>0</v>
      </c>
      <c r="D1002" s="1">
        <f>_xlfn.LET(_xlpm.d,$G1002,_xlpm.k,_xlfn.CONCAT(LEFT(TRIM(D$1),1),"*"),COUNTIF(_xlpm.d,_xlpm.k))</f>
        <v>0</v>
      </c>
      <c r="E1002" s="1">
        <f>LOG(F1002+1,10)</f>
        <v>0.95424250943932487</v>
      </c>
      <c r="F1002" s="7">
        <v>8</v>
      </c>
      <c r="G1002" s="9" t="s">
        <v>1306</v>
      </c>
      <c r="H1002" s="4">
        <f>F1002/freq.sum.r6e</f>
        <v>6.3734862970044612E-4</v>
      </c>
      <c r="I1002" s="4" t="str">
        <f>_xlfn.LET(_xlpm.sep,":",_xlpm.w,$G1002,LEFT(_xlpm.w,FIND(_xlpm.sep,_xlpm.w)-1))</f>
        <v>ɪnf</v>
      </c>
      <c r="J1002" s="4" t="str">
        <f>_xlfn.LET(_xlpm.sep,":",_xlpm.w,$G1002,RIGHT(_xlpm.w,LEN(_xlpm.w)-FIND(_xlpm.sep,_xlpm.w)))</f>
        <v>inf</v>
      </c>
      <c r="K1002" s="10">
        <f>_xlfn.LET(_xlpm.w,I1002,LEN(_xlpm.w))</f>
        <v>3</v>
      </c>
      <c r="L1002" s="10">
        <f>_xlfn.LET(_xlpm.w,J1002,LEN(_xlpm.w))</f>
        <v>3</v>
      </c>
      <c r="M1002" s="10">
        <f>_xlfn.LET(_xlpm.a,K1002,_xlpm.b,L1002,MAX(_xlpm.a,_xlpm.b))</f>
        <v>3</v>
      </c>
      <c r="N1002" s="10">
        <f>_xlfn.LET(_xlpm.d,(K1002,L1002),MAX(_xlpm.d)-MIN(_xlpm.d))</f>
        <v>0</v>
      </c>
      <c r="O1002" s="1" t="str">
        <f>_xlfn.LET(_xlpm.sep,":",_xlpm.w,$G1002,_xlfn.CONCAT("~",RIGHT(_xlpm.w,LEN(_xlpm.w)-FIND(_xlpm.sep,_xlpm.w)),"~"))</f>
        <v>~inf~</v>
      </c>
      <c r="P1002" s="1" t="str">
        <f>_xlfn.LET(_xlpm.sep,":",_xlpm.w,$G1002,_xlfn.CONCAT("[",LEFT(_xlpm.w,FIND(_xlpm.sep,_xlpm.w)-1),"]"))</f>
        <v>[ɪnf]</v>
      </c>
      <c r="Q1002" s="14" cm="1">
        <f t="array" ref="Q1002">SUM(_xlfn._xlws.FILTER($H$2:$H$2300,_xlfn.MAP($O$2:$O$2300,_xlfn.LAMBDA(_xlpm.x,_xlpm.x=$O1002))))</f>
        <v>6.3734862970044612E-4</v>
      </c>
      <c r="R1002" s="14">
        <f>$H1002/Q1002</f>
        <v>1</v>
      </c>
      <c r="S1002" s="14" cm="1">
        <f t="array" ref="S1002">SUM(_xlfn._xlws.FILTER($H$2:$H$2300,_xlfn.MAP($P$2:$P$2300,_xlfn.LAMBDA(_xlpm.x,_xlpm.x=$P1002))))</f>
        <v>6.3734862970044612E-4</v>
      </c>
      <c r="T1002" s="14">
        <f>$H1002/S1002</f>
        <v>1</v>
      </c>
      <c r="U1002" s="14">
        <f>_xlfn.LET(_xlpm.freq,F1002,_xlpm.size,M1002+1,_xlpm.F,V1002,LOG(1+_xlpm.freq)*LOG(1+_xlpm.size)*_xlpm.F)</f>
        <v>0.66698689096041841</v>
      </c>
      <c r="V1002" s="14">
        <f>_xlfn.LET(_xlpm.a,T1002,_xlpm.b,R1002,2*_xlpm.a*_xlpm.b/(_xlpm.a+_xlpm.b))</f>
        <v>1</v>
      </c>
      <c r="W1002" s="14">
        <f>_xlfn.LET(_xlpm.p,R1002,_xlpm.q,T1002,LOG(_xlpm.p/_xlpm.q))</f>
        <v>0</v>
      </c>
      <c r="X1002" s="2"/>
      <c r="AC1002" s="2"/>
      <c r="AH1002" s="2"/>
      <c r="AI1002" s="2"/>
    </row>
    <row r="1003" spans="1:35">
      <c r="A1003" s="1" t="str">
        <f>_xlfn.LET(_xlpm.sep," : ",CONCATENATE(O1003,_xlpm.sep,P1003))</f>
        <v>~infl~ : [ɪnfl]</v>
      </c>
      <c r="B1003" s="1">
        <f>_xlfn.LET(_xlpm.d,$G1003,_xlpm.k,_xlfn.CONCAT(LEFT(TRIM(B$1),1),"*"),COUNTIF(_xlpm.d,_xlpm.k))</f>
        <v>0</v>
      </c>
      <c r="C1003" s="1">
        <f>_xlfn.LET(_xlpm.d,$G1003,_xlpm.k,_xlfn.CONCAT(LEFT(TRIM(C$1),1),"*"),COUNTIF(_xlpm.d,_xlpm.k))</f>
        <v>0</v>
      </c>
      <c r="D1003" s="1">
        <f>_xlfn.LET(_xlpm.d,$G1003,_xlpm.k,_xlfn.CONCAT(LEFT(TRIM(D$1),1),"*"),COUNTIF(_xlpm.d,_xlpm.k))</f>
        <v>0</v>
      </c>
      <c r="E1003" s="1">
        <f>LOG(F1003+1,10)</f>
        <v>0.60205999132796229</v>
      </c>
      <c r="F1003" s="7">
        <v>3</v>
      </c>
      <c r="G1003" s="9" t="s">
        <v>1309</v>
      </c>
      <c r="H1003" s="4">
        <f>F1003/freq.sum.r6e</f>
        <v>2.390057361376673E-4</v>
      </c>
      <c r="I1003" s="4" t="str">
        <f>_xlfn.LET(_xlpm.sep,":",_xlpm.w,$G1003,LEFT(_xlpm.w,FIND(_xlpm.sep,_xlpm.w)-1))</f>
        <v>ɪnfl</v>
      </c>
      <c r="J1003" s="4" t="str">
        <f>_xlfn.LET(_xlpm.sep,":",_xlpm.w,$G1003,RIGHT(_xlpm.w,LEN(_xlpm.w)-FIND(_xlpm.sep,_xlpm.w)))</f>
        <v>infl</v>
      </c>
      <c r="K1003" s="10">
        <f>_xlfn.LET(_xlpm.w,I1003,LEN(_xlpm.w))</f>
        <v>4</v>
      </c>
      <c r="L1003" s="10">
        <f>_xlfn.LET(_xlpm.w,J1003,LEN(_xlpm.w))</f>
        <v>4</v>
      </c>
      <c r="M1003" s="10">
        <f>_xlfn.LET(_xlpm.a,K1003,_xlpm.b,L1003,MAX(_xlpm.a,_xlpm.b))</f>
        <v>4</v>
      </c>
      <c r="N1003" s="10">
        <f>_xlfn.LET(_xlpm.d,(K1003,L1003),MAX(_xlpm.d)-MIN(_xlpm.d))</f>
        <v>0</v>
      </c>
      <c r="O1003" s="1" t="str">
        <f>_xlfn.LET(_xlpm.sep,":",_xlpm.w,$G1003,_xlfn.CONCAT("~",RIGHT(_xlpm.w,LEN(_xlpm.w)-FIND(_xlpm.sep,_xlpm.w)),"~"))</f>
        <v>~infl~</v>
      </c>
      <c r="P1003" s="1" t="str">
        <f>_xlfn.LET(_xlpm.sep,":",_xlpm.w,$G1003,_xlfn.CONCAT("[",LEFT(_xlpm.w,FIND(_xlpm.sep,_xlpm.w)-1),"]"))</f>
        <v>[ɪnfl]</v>
      </c>
      <c r="Q1003" s="14" cm="1">
        <f t="array" ref="Q1003">SUM(_xlfn._xlws.FILTER($H$2:$H$2300,_xlfn.MAP($O$2:$O$2300,_xlfn.LAMBDA(_xlpm.x,_xlpm.x=$O1003))))</f>
        <v>2.390057361376673E-4</v>
      </c>
      <c r="R1003" s="14">
        <f>$H1003/Q1003</f>
        <v>1</v>
      </c>
      <c r="S1003" s="14" cm="1">
        <f t="array" ref="S1003">SUM(_xlfn._xlws.FILTER($H$2:$H$2300,_xlfn.MAP($P$2:$P$2300,_xlfn.LAMBDA(_xlpm.x,_xlpm.x=$P1003))))</f>
        <v>2.390057361376673E-4</v>
      </c>
      <c r="T1003" s="14">
        <f>$H1003/S1003</f>
        <v>1</v>
      </c>
      <c r="U1003" s="14">
        <f>_xlfn.LET(_xlpm.freq,F1003,_xlpm.size,M1003+1,_xlpm.F,V1003,LOG(1+_xlpm.freq)*LOG(1+_xlpm.size)*_xlpm.F)</f>
        <v>0.4684937350578196</v>
      </c>
      <c r="V1003" s="14">
        <f>_xlfn.LET(_xlpm.a,T1003,_xlpm.b,R1003,2*_xlpm.a*_xlpm.b/(_xlpm.a+_xlpm.b))</f>
        <v>1</v>
      </c>
      <c r="W1003" s="14">
        <f>_xlfn.LET(_xlpm.p,R1003,_xlpm.q,T1003,LOG(_xlpm.p/_xlpm.q))</f>
        <v>0</v>
      </c>
      <c r="X1003" s="2"/>
      <c r="AC1003" s="2"/>
      <c r="AH1003" s="2"/>
      <c r="AI1003" s="2"/>
    </row>
    <row r="1004" spans="1:35">
      <c r="A1004" s="1" t="str">
        <f>_xlfn.LET(_xlpm.sep," : ",CONCATENATE(O1004,_xlpm.sep,P1004))</f>
        <v>~incr~ : [ɪnkɹ]</v>
      </c>
      <c r="B1004" s="1">
        <f>_xlfn.LET(_xlpm.d,$G1004,_xlpm.k,_xlfn.CONCAT(LEFT(TRIM(B$1),1),"*"),COUNTIF(_xlpm.d,_xlpm.k))</f>
        <v>0</v>
      </c>
      <c r="C1004" s="1">
        <f>_xlfn.LET(_xlpm.d,$G1004,_xlpm.k,_xlfn.CONCAT(LEFT(TRIM(C$1),1),"*"),COUNTIF(_xlpm.d,_xlpm.k))</f>
        <v>0</v>
      </c>
      <c r="D1004" s="1">
        <f>_xlfn.LET(_xlpm.d,$G1004,_xlpm.k,_xlfn.CONCAT(LEFT(TRIM(D$1),1),"*"),COUNTIF(_xlpm.d,_xlpm.k))</f>
        <v>0</v>
      </c>
      <c r="E1004" s="1">
        <f>LOG(F1004+1,10)</f>
        <v>0.69897000433601875</v>
      </c>
      <c r="F1004" s="7">
        <v>4</v>
      </c>
      <c r="G1004" s="9" t="s">
        <v>1316</v>
      </c>
      <c r="H1004" s="4">
        <f>F1004/freq.sum.r6e</f>
        <v>3.1867431485022306E-4</v>
      </c>
      <c r="I1004" s="1" t="str">
        <f>_xlfn.LET(_xlpm.sep,":",_xlpm.w,$G1004,LEFT(_xlpm.w,FIND(_xlpm.sep,_xlpm.w)-1))</f>
        <v>ɪnkɹ</v>
      </c>
      <c r="J1004" s="1" t="str">
        <f>_xlfn.LET(_xlpm.sep,":",_xlpm.w,$G1004,RIGHT(_xlpm.w,LEN(_xlpm.w)-FIND(_xlpm.sep,_xlpm.w)))</f>
        <v>incr</v>
      </c>
      <c r="K1004" s="10">
        <f>_xlfn.LET(_xlpm.w,I1004,LEN(_xlpm.w))</f>
        <v>4</v>
      </c>
      <c r="L1004" s="10">
        <f>_xlfn.LET(_xlpm.w,J1004,LEN(_xlpm.w))</f>
        <v>4</v>
      </c>
      <c r="M1004" s="10">
        <f>_xlfn.LET(_xlpm.a,K1004,_xlpm.b,L1004,MAX(_xlpm.a,_xlpm.b))</f>
        <v>4</v>
      </c>
      <c r="N1004" s="10">
        <f>_xlfn.LET(_xlpm.d,(K1004,L1004),MAX(_xlpm.d)-MIN(_xlpm.d))</f>
        <v>0</v>
      </c>
      <c r="O1004" s="1" t="str">
        <f>_xlfn.LET(_xlpm.sep,":",_xlpm.w,$G1004,_xlfn.CONCAT("~",RIGHT(_xlpm.w,LEN(_xlpm.w)-FIND(_xlpm.sep,_xlpm.w)),"~"))</f>
        <v>~incr~</v>
      </c>
      <c r="P1004" s="1" t="str">
        <f>_xlfn.LET(_xlpm.sep,":",_xlpm.w,$G1004,_xlfn.CONCAT("[",LEFT(_xlpm.w,FIND(_xlpm.sep,_xlpm.w)-1),"]"))</f>
        <v>[ɪnkɹ]</v>
      </c>
      <c r="Q1004" s="14" cm="1">
        <f t="array" ref="Q1004">SUM(_xlfn._xlws.FILTER($H$2:$H$2302,_xlfn.MAP($O$2:$O$2302,_xlfn.LAMBDA(_xlpm.x,_xlpm.x=$O1004))))</f>
        <v>3.1867431485022306E-4</v>
      </c>
      <c r="R1004" s="14">
        <f>$H1004/Q1004</f>
        <v>1</v>
      </c>
      <c r="S1004" s="14" cm="1">
        <f t="array" ref="S1004">SUM(_xlfn._xlws.FILTER($H$2:$H$2302,_xlfn.MAP($P$2:$P$2302,_xlfn.LAMBDA(_xlpm.x,_xlpm.x=$P1004))))</f>
        <v>3.1867431485022306E-4</v>
      </c>
      <c r="T1004" s="14">
        <f>$H1004/S1004</f>
        <v>1</v>
      </c>
      <c r="U1004" s="14">
        <f>_xlfn.LET(_xlpm.freq,F1004,_xlpm.size,M1004+1,_xlpm.F,V1004,LOG(1+_xlpm.freq)*LOG(1+_xlpm.size)*_xlpm.F)</f>
        <v>0.54390438285473386</v>
      </c>
      <c r="V1004" s="14">
        <f>_xlfn.LET(_xlpm.a,T1004,_xlpm.b,R1004,2*_xlpm.a*_xlpm.b/(_xlpm.a+_xlpm.b))</f>
        <v>1</v>
      </c>
      <c r="W1004" s="14">
        <f>_xlfn.LET(_xlpm.p,R1004,_xlpm.q,T1004,LOG(_xlpm.p/_xlpm.q))</f>
        <v>0</v>
      </c>
      <c r="X1004" s="2"/>
      <c r="AC1004" s="2"/>
      <c r="AH1004" s="2"/>
      <c r="AI1004" s="2"/>
    </row>
    <row r="1005" spans="1:35">
      <c r="A1005" s="1" t="str">
        <f>_xlfn.LET(_xlpm.sep," : ",CONCATENATE(O1005,_xlpm.sep,P1005))</f>
        <v>~onm~ : [ənm]</v>
      </c>
      <c r="B1005" s="1">
        <f>_xlfn.LET(_xlpm.d,$G1005,_xlpm.k,_xlfn.CONCAT(LEFT(TRIM(B$1),1),"*"),COUNTIF(_xlpm.d,_xlpm.k))</f>
        <v>0</v>
      </c>
      <c r="C1005" s="1">
        <f>_xlfn.LET(_xlpm.d,$G1005,_xlpm.k,_xlfn.CONCAT(LEFT(TRIM(C$1),1),"*"),COUNTIF(_xlpm.d,_xlpm.k))</f>
        <v>0</v>
      </c>
      <c r="D1005" s="1">
        <f>_xlfn.LET(_xlpm.d,$G1005,_xlpm.k,_xlfn.CONCAT(LEFT(TRIM(D$1),1),"*"),COUNTIF(_xlpm.d,_xlpm.k))</f>
        <v>0</v>
      </c>
      <c r="E1005" s="1">
        <f>LOG(F1005+1,10)</f>
        <v>0.30102999566398114</v>
      </c>
      <c r="F1005" s="7">
        <v>1</v>
      </c>
      <c r="G1005" s="9" t="s">
        <v>1321</v>
      </c>
      <c r="H1005" s="4">
        <f>F1005/freq.sum.r6e</f>
        <v>7.9668578712555765E-5</v>
      </c>
      <c r="I1005" s="1" t="str">
        <f>_xlfn.LET(_xlpm.sep,":",_xlpm.w,$G1005,LEFT(_xlpm.w,FIND(_xlpm.sep,_xlpm.w)-1))</f>
        <v>ənm</v>
      </c>
      <c r="J1005" s="1" t="str">
        <f>_xlfn.LET(_xlpm.sep,":",_xlpm.w,$G1005,RIGHT(_xlpm.w,LEN(_xlpm.w)-FIND(_xlpm.sep,_xlpm.w)))</f>
        <v>onm</v>
      </c>
      <c r="K1005" s="10">
        <f>_xlfn.LET(_xlpm.w,I1005,LEN(_xlpm.w))</f>
        <v>3</v>
      </c>
      <c r="L1005" s="10">
        <f>_xlfn.LET(_xlpm.w,J1005,LEN(_xlpm.w))</f>
        <v>3</v>
      </c>
      <c r="M1005" s="10">
        <f>_xlfn.LET(_xlpm.a,K1005,_xlpm.b,L1005,MAX(_xlpm.a,_xlpm.b))</f>
        <v>3</v>
      </c>
      <c r="N1005" s="10">
        <f>_xlfn.LET(_xlpm.d,(K1005,L1005),MAX(_xlpm.d)-MIN(_xlpm.d))</f>
        <v>0</v>
      </c>
      <c r="O1005" s="1" t="str">
        <f>_xlfn.LET(_xlpm.sep,":",_xlpm.w,$G1005,_xlfn.CONCAT("~",RIGHT(_xlpm.w,LEN(_xlpm.w)-FIND(_xlpm.sep,_xlpm.w)),"~"))</f>
        <v>~onm~</v>
      </c>
      <c r="P1005" s="1" t="str">
        <f>_xlfn.LET(_xlpm.sep,":",_xlpm.w,$G1005,_xlfn.CONCAT("[",LEFT(_xlpm.w,FIND(_xlpm.sep,_xlpm.w)-1),"]"))</f>
        <v>[ənm]</v>
      </c>
      <c r="Q1005" s="14" cm="1">
        <f t="array" ref="Q1005">SUM(_xlfn._xlws.FILTER($H$2:$H$2302,_xlfn.MAP($O$2:$O$2302,_xlfn.LAMBDA(_xlpm.x,_xlpm.x=$O1005))))</f>
        <v>7.9668578712555765E-5</v>
      </c>
      <c r="R1005" s="14">
        <f>$H1005/Q1005</f>
        <v>1</v>
      </c>
      <c r="S1005" s="14" cm="1">
        <f t="array" ref="S1005">SUM(_xlfn._xlws.FILTER($H$2:$H$2302,_xlfn.MAP($P$2:$P$2302,_xlfn.LAMBDA(_xlpm.x,_xlpm.x=$P1005))))</f>
        <v>7.9668578712555765E-5</v>
      </c>
      <c r="T1005" s="14">
        <f>$H1005/S1005</f>
        <v>1</v>
      </c>
      <c r="U1005" s="14">
        <f>_xlfn.LET(_xlpm.freq,F1005,_xlpm.size,M1005+1,_xlpm.F,V1005,LOG(1+_xlpm.freq)*LOG(1+_xlpm.size)*_xlpm.F)</f>
        <v>0.21041093737452468</v>
      </c>
      <c r="V1005" s="14">
        <f>_xlfn.LET(_xlpm.a,T1005,_xlpm.b,R1005,2*_xlpm.a*_xlpm.b/(_xlpm.a+_xlpm.b))</f>
        <v>1</v>
      </c>
      <c r="W1005" s="14">
        <f>_xlfn.LET(_xlpm.p,R1005,_xlpm.q,T1005,LOG(_xlpm.p/_xlpm.q))</f>
        <v>0</v>
      </c>
      <c r="X1005" s="2"/>
      <c r="AC1005" s="2"/>
      <c r="AH1005" s="2"/>
      <c r="AI1005" s="2"/>
    </row>
    <row r="1006" spans="1:35">
      <c r="A1006" s="1" t="str">
        <f>_xlfn.LET(_xlpm.sep," : ",CONCATENATE(O1006,_xlpm.sep,P1006))</f>
        <v>~unc~ : [ʌns]</v>
      </c>
      <c r="B1006" s="1">
        <f>_xlfn.LET(_xlpm.d,$G1006,_xlpm.k,_xlfn.CONCAT(LEFT(TRIM(B$1),1),"*"),COUNTIF(_xlpm.d,_xlpm.k))</f>
        <v>0</v>
      </c>
      <c r="C1006" s="1">
        <f>_xlfn.LET(_xlpm.d,$G1006,_xlpm.k,_xlfn.CONCAT(LEFT(TRIM(C$1),1),"*"),COUNTIF(_xlpm.d,_xlpm.k))</f>
        <v>0</v>
      </c>
      <c r="D1006" s="1">
        <f>_xlfn.LET(_xlpm.d,$G1006,_xlpm.k,_xlfn.CONCAT(LEFT(TRIM(D$1),1),"*"),COUNTIF(_xlpm.d,_xlpm.k))</f>
        <v>0</v>
      </c>
      <c r="E1006" s="1">
        <f>LOG(F1006+1,10)</f>
        <v>0.30102999566398114</v>
      </c>
      <c r="F1006" s="7">
        <v>1</v>
      </c>
      <c r="G1006" s="9" t="s">
        <v>1342</v>
      </c>
      <c r="H1006" s="4">
        <f>F1006/freq.sum.r6e</f>
        <v>7.9668578712555765E-5</v>
      </c>
      <c r="I1006" s="1" t="str">
        <f>_xlfn.LET(_xlpm.sep,":",_xlpm.w,$G1006,LEFT(_xlpm.w,FIND(_xlpm.sep,_xlpm.w)-1))</f>
        <v>ʌns</v>
      </c>
      <c r="J1006" s="1" t="str">
        <f>_xlfn.LET(_xlpm.sep,":",_xlpm.w,$G1006,RIGHT(_xlpm.w,LEN(_xlpm.w)-FIND(_xlpm.sep,_xlpm.w)))</f>
        <v>unc</v>
      </c>
      <c r="K1006" s="10">
        <f>_xlfn.LET(_xlpm.w,I1006,LEN(_xlpm.w))</f>
        <v>3</v>
      </c>
      <c r="L1006" s="10">
        <f>_xlfn.LET(_xlpm.w,J1006,LEN(_xlpm.w))</f>
        <v>3</v>
      </c>
      <c r="M1006" s="10">
        <f>_xlfn.LET(_xlpm.a,K1006,_xlpm.b,L1006,MAX(_xlpm.a,_xlpm.b))</f>
        <v>3</v>
      </c>
      <c r="N1006" s="10">
        <f>_xlfn.LET(_xlpm.d,(K1006,L1006),MAX(_xlpm.d)-MIN(_xlpm.d))</f>
        <v>0</v>
      </c>
      <c r="O1006" s="1" t="str">
        <f>_xlfn.LET(_xlpm.sep,":",_xlpm.w,$G1006,_xlfn.CONCAT("~",RIGHT(_xlpm.w,LEN(_xlpm.w)-FIND(_xlpm.sep,_xlpm.w)),"~"))</f>
        <v>~unc~</v>
      </c>
      <c r="P1006" s="1" t="str">
        <f>_xlfn.LET(_xlpm.sep,":",_xlpm.w,$G1006,_xlfn.CONCAT("[",LEFT(_xlpm.w,FIND(_xlpm.sep,_xlpm.w)-1),"]"))</f>
        <v>[ʌns]</v>
      </c>
      <c r="Q1006" s="14" cm="1">
        <f t="array" ref="Q1006">SUM(_xlfn._xlws.FILTER($H$2:$H$2302,_xlfn.MAP($O$2:$O$2302,_xlfn.LAMBDA(_xlpm.x,_xlpm.x=$O1006))))</f>
        <v>1.5933715742511153E-4</v>
      </c>
      <c r="R1006" s="14">
        <f>$H1006/Q1006</f>
        <v>0.5</v>
      </c>
      <c r="S1006" s="14" cm="1">
        <f t="array" ref="S1006">SUM(_xlfn._xlws.FILTER($H$2:$H$2302,_xlfn.MAP($P$2:$P$2302,_xlfn.LAMBDA(_xlpm.x,_xlpm.x=$P1006))))</f>
        <v>1.5933715742511153E-4</v>
      </c>
      <c r="T1006" s="14">
        <f>$H1006/S1006</f>
        <v>0.5</v>
      </c>
      <c r="U1006" s="14">
        <f>_xlfn.LET(_xlpm.freq,F1006,_xlpm.size,M1006+1,_xlpm.F,V1006,LOG(1+_xlpm.freq)*LOG(1+_xlpm.size)*_xlpm.F)</f>
        <v>0.10520546868726234</v>
      </c>
      <c r="V1006" s="14">
        <f>_xlfn.LET(_xlpm.a,T1006,_xlpm.b,R1006,2*_xlpm.a*_xlpm.b/(_xlpm.a+_xlpm.b))</f>
        <v>0.5</v>
      </c>
      <c r="W1006" s="14">
        <f>_xlfn.LET(_xlpm.p,R1006,_xlpm.q,T1006,LOG(_xlpm.p/_xlpm.q))</f>
        <v>0</v>
      </c>
      <c r="X1006" s="2"/>
      <c r="AC1006" s="2"/>
      <c r="AH1006" s="2"/>
      <c r="AI1006" s="2"/>
    </row>
    <row r="1007" spans="1:35">
      <c r="A1007" s="1" t="str">
        <f>_xlfn.LET(_xlpm.sep," : ",CONCATENATE(O1007,_xlpm.sep,P1007))</f>
        <v>~inscr~ : [ɪnskɹ]</v>
      </c>
      <c r="B1007" s="1">
        <f>_xlfn.LET(_xlpm.d,$G1007,_xlpm.k,_xlfn.CONCAT(LEFT(TRIM(B$1),1),"*"),COUNTIF(_xlpm.d,_xlpm.k))</f>
        <v>0</v>
      </c>
      <c r="C1007" s="1">
        <f>_xlfn.LET(_xlpm.d,$G1007,_xlpm.k,_xlfn.CONCAT(LEFT(TRIM(C$1),1),"*"),COUNTIF(_xlpm.d,_xlpm.k))</f>
        <v>0</v>
      </c>
      <c r="D1007" s="1">
        <f>_xlfn.LET(_xlpm.d,$G1007,_xlpm.k,_xlfn.CONCAT(LEFT(TRIM(D$1),1),"*"),COUNTIF(_xlpm.d,_xlpm.k))</f>
        <v>0</v>
      </c>
      <c r="E1007" s="1">
        <f>LOG(F1007+1,10)</f>
        <v>0.30102999566398114</v>
      </c>
      <c r="F1007" s="7">
        <v>1</v>
      </c>
      <c r="G1007" s="9" t="s">
        <v>1343</v>
      </c>
      <c r="H1007" s="4">
        <f>F1007/freq.sum.r6e</f>
        <v>7.9668578712555765E-5</v>
      </c>
      <c r="I1007" s="1" t="str">
        <f>_xlfn.LET(_xlpm.sep,":",_xlpm.w,$G1007,LEFT(_xlpm.w,FIND(_xlpm.sep,_xlpm.w)-1))</f>
        <v>ɪnskɹ</v>
      </c>
      <c r="J1007" s="1" t="str">
        <f>_xlfn.LET(_xlpm.sep,":",_xlpm.w,$G1007,RIGHT(_xlpm.w,LEN(_xlpm.w)-FIND(_xlpm.sep,_xlpm.w)))</f>
        <v>inscr</v>
      </c>
      <c r="K1007" s="10">
        <f>_xlfn.LET(_xlpm.w,I1007,LEN(_xlpm.w))</f>
        <v>5</v>
      </c>
      <c r="L1007" s="10">
        <f>_xlfn.LET(_xlpm.w,J1007,LEN(_xlpm.w))</f>
        <v>5</v>
      </c>
      <c r="M1007" s="10">
        <f>_xlfn.LET(_xlpm.a,K1007,_xlpm.b,L1007,MAX(_xlpm.a,_xlpm.b))</f>
        <v>5</v>
      </c>
      <c r="N1007" s="10">
        <f>_xlfn.LET(_xlpm.d,(K1007,L1007),MAX(_xlpm.d)-MIN(_xlpm.d))</f>
        <v>0</v>
      </c>
      <c r="O1007" s="1" t="str">
        <f>_xlfn.LET(_xlpm.sep,":",_xlpm.w,$G1007,_xlfn.CONCAT("~",RIGHT(_xlpm.w,LEN(_xlpm.w)-FIND(_xlpm.sep,_xlpm.w)),"~"))</f>
        <v>~inscr~</v>
      </c>
      <c r="P1007" s="1" t="str">
        <f>_xlfn.LET(_xlpm.sep,":",_xlpm.w,$G1007,_xlfn.CONCAT("[",LEFT(_xlpm.w,FIND(_xlpm.sep,_xlpm.w)-1),"]"))</f>
        <v>[ɪnskɹ]</v>
      </c>
      <c r="Q1007" s="14" cm="1">
        <f t="array" ref="Q1007">SUM(_xlfn._xlws.FILTER($H$2:$H$2300,_xlfn.MAP($O$2:$O$2300,_xlfn.LAMBDA(_xlpm.x,_xlpm.x=$O1007))))</f>
        <v>7.9668578712555765E-5</v>
      </c>
      <c r="R1007" s="14">
        <f>$H1007/Q1007</f>
        <v>1</v>
      </c>
      <c r="S1007" s="14" cm="1">
        <f t="array" ref="S1007">SUM(_xlfn._xlws.FILTER($H$2:$H$2300,_xlfn.MAP($P$2:$P$2300,_xlfn.LAMBDA(_xlpm.x,_xlpm.x=$P1007))))</f>
        <v>7.9668578712555765E-5</v>
      </c>
      <c r="T1007" s="14">
        <f>$H1007/S1007</f>
        <v>1</v>
      </c>
      <c r="U1007" s="14">
        <f>_xlfn.LET(_xlpm.freq,F1007,_xlpm.size,M1007+1,_xlpm.F,V1007,LOG(1+_xlpm.freq)*LOG(1+_xlpm.size)*_xlpm.F)</f>
        <v>0.25439985932113074</v>
      </c>
      <c r="V1007" s="14">
        <f>_xlfn.LET(_xlpm.a,T1007,_xlpm.b,R1007,2*_xlpm.a*_xlpm.b/(_xlpm.a+_xlpm.b))</f>
        <v>1</v>
      </c>
      <c r="W1007" s="14">
        <f>_xlfn.LET(_xlpm.p,R1007,_xlpm.q,T1007,LOG(_xlpm.p/_xlpm.q))</f>
        <v>0</v>
      </c>
      <c r="X1007" s="2"/>
      <c r="AC1007" s="2"/>
      <c r="AH1007" s="2"/>
      <c r="AI1007" s="2"/>
    </row>
    <row r="1008" spans="1:35">
      <c r="A1008" s="1" t="str">
        <f>_xlfn.LET(_xlpm.sep," : ",CONCATENATE(O1008,_xlpm.sep,P1008))</f>
        <v>~ainst~ : [ɛnst]</v>
      </c>
      <c r="B1008" s="1">
        <f>_xlfn.LET(_xlpm.d,$G1008,_xlpm.k,_xlfn.CONCAT(LEFT(TRIM(B$1),1),"*"),COUNTIF(_xlpm.d,_xlpm.k))</f>
        <v>0</v>
      </c>
      <c r="C1008" s="1">
        <f>_xlfn.LET(_xlpm.d,$G1008,_xlpm.k,_xlfn.CONCAT(LEFT(TRIM(C$1),1),"*"),COUNTIF(_xlpm.d,_xlpm.k))</f>
        <v>0</v>
      </c>
      <c r="D1008" s="1">
        <f>_xlfn.LET(_xlpm.d,$G1008,_xlpm.k,_xlfn.CONCAT(LEFT(TRIM(D$1),1),"*"),COUNTIF(_xlpm.d,_xlpm.k))</f>
        <v>0</v>
      </c>
      <c r="E1008" s="1">
        <f>LOG(F1008+1,10)</f>
        <v>0.30102999566398114</v>
      </c>
      <c r="F1008" s="7">
        <v>1</v>
      </c>
      <c r="G1008" s="9" t="s">
        <v>1344</v>
      </c>
      <c r="H1008" s="4">
        <f>F1008/freq.sum.r6e</f>
        <v>7.9668578712555765E-5</v>
      </c>
      <c r="I1008" s="4" t="str">
        <f>_xlfn.LET(_xlpm.sep,":",_xlpm.w,$G1008,LEFT(_xlpm.w,FIND(_xlpm.sep,_xlpm.w)-1))</f>
        <v>ɛnst</v>
      </c>
      <c r="J1008" s="4" t="str">
        <f>_xlfn.LET(_xlpm.sep,":",_xlpm.w,$G1008,RIGHT(_xlpm.w,LEN(_xlpm.w)-FIND(_xlpm.sep,_xlpm.w)))</f>
        <v>ainst</v>
      </c>
      <c r="K1008" s="10">
        <f>_xlfn.LET(_xlpm.w,I1008,LEN(_xlpm.w))</f>
        <v>4</v>
      </c>
      <c r="L1008" s="10">
        <f>_xlfn.LET(_xlpm.w,J1008,LEN(_xlpm.w))</f>
        <v>5</v>
      </c>
      <c r="M1008" s="10">
        <f>_xlfn.LET(_xlpm.a,K1008,_xlpm.b,L1008,MAX(_xlpm.a,_xlpm.b))</f>
        <v>5</v>
      </c>
      <c r="N1008" s="10">
        <f>_xlfn.LET(_xlpm.d,(K1008,L1008),MAX(_xlpm.d)-MIN(_xlpm.d))</f>
        <v>1</v>
      </c>
      <c r="O1008" s="1" t="str">
        <f>_xlfn.LET(_xlpm.sep,":",_xlpm.w,$G1008,_xlfn.CONCAT("~",RIGHT(_xlpm.w,LEN(_xlpm.w)-FIND(_xlpm.sep,_xlpm.w)),"~"))</f>
        <v>~ainst~</v>
      </c>
      <c r="P1008" s="1" t="str">
        <f>_xlfn.LET(_xlpm.sep,":",_xlpm.w,$G1008,_xlfn.CONCAT("[",LEFT(_xlpm.w,FIND(_xlpm.sep,_xlpm.w)-1),"]"))</f>
        <v>[ɛnst]</v>
      </c>
      <c r="Q1008" s="14" cm="1">
        <f t="array" ref="Q1008">SUM(_xlfn._xlws.FILTER($H$2:$H$2300,_xlfn.MAP($O$2:$O$2300,_xlfn.LAMBDA(_xlpm.x,_xlpm.x=$O1008))))</f>
        <v>7.9668578712555765E-5</v>
      </c>
      <c r="R1008" s="14">
        <f>$H1008/Q1008</f>
        <v>1</v>
      </c>
      <c r="S1008" s="14" cm="1">
        <f t="array" ref="S1008">SUM(_xlfn._xlws.FILTER($H$2:$H$2300,_xlfn.MAP($P$2:$P$2300,_xlfn.LAMBDA(_xlpm.x,_xlpm.x=$P1008))))</f>
        <v>7.9668578712555765E-5</v>
      </c>
      <c r="T1008" s="14">
        <f>$H1008/S1008</f>
        <v>1</v>
      </c>
      <c r="U1008" s="14">
        <f>_xlfn.LET(_xlpm.freq,F1008,_xlpm.size,M1008+1,_xlpm.F,V1008,LOG(1+_xlpm.freq)*LOG(1+_xlpm.size)*_xlpm.F)</f>
        <v>0.25439985932113074</v>
      </c>
      <c r="V1008" s="14">
        <f>_xlfn.LET(_xlpm.a,T1008,_xlpm.b,R1008,2*_xlpm.a*_xlpm.b/(_xlpm.a+_xlpm.b))</f>
        <v>1</v>
      </c>
      <c r="W1008" s="14">
        <f>_xlfn.LET(_xlpm.p,R1008,_xlpm.q,T1008,LOG(_xlpm.p/_xlpm.q))</f>
        <v>0</v>
      </c>
      <c r="X1008" s="2"/>
      <c r="AC1008" s="2"/>
      <c r="AH1008" s="2"/>
      <c r="AI1008" s="2"/>
    </row>
    <row r="1009" spans="1:35">
      <c r="A1009" s="1" t="str">
        <f>_xlfn.LET(_xlpm.sep," : ",CONCATENATE(O1009,_xlpm.sep,P1009))</f>
        <v>~inst~ : [ɪnst]</v>
      </c>
      <c r="B1009" s="1">
        <f>_xlfn.LET(_xlpm.d,$G1009,_xlpm.k,_xlfn.CONCAT(LEFT(TRIM(B$1),1),"*"),COUNTIF(_xlpm.d,_xlpm.k))</f>
        <v>0</v>
      </c>
      <c r="C1009" s="1">
        <f>_xlfn.LET(_xlpm.d,$G1009,_xlpm.k,_xlfn.CONCAT(LEFT(TRIM(C$1),1),"*"),COUNTIF(_xlpm.d,_xlpm.k))</f>
        <v>0</v>
      </c>
      <c r="D1009" s="1">
        <f>_xlfn.LET(_xlpm.d,$G1009,_xlpm.k,_xlfn.CONCAT(LEFT(TRIM(D$1),1),"*"),COUNTIF(_xlpm.d,_xlpm.k))</f>
        <v>0</v>
      </c>
      <c r="E1009" s="1">
        <f>LOG(F1009+1,10)</f>
        <v>0.47712125471966244</v>
      </c>
      <c r="F1009" s="7">
        <v>2</v>
      </c>
      <c r="G1009" s="9" t="s">
        <v>1345</v>
      </c>
      <c r="H1009" s="4">
        <f>F1009/freq.sum.r6e</f>
        <v>1.5933715742511153E-4</v>
      </c>
      <c r="I1009" s="1" t="str">
        <f>_xlfn.LET(_xlpm.sep,":",_xlpm.w,$G1009,LEFT(_xlpm.w,FIND(_xlpm.sep,_xlpm.w)-1))</f>
        <v>ɪnst</v>
      </c>
      <c r="J1009" s="1" t="str">
        <f>_xlfn.LET(_xlpm.sep,":",_xlpm.w,$G1009,RIGHT(_xlpm.w,LEN(_xlpm.w)-FIND(_xlpm.sep,_xlpm.w)))</f>
        <v>inst</v>
      </c>
      <c r="K1009" s="10">
        <f>_xlfn.LET(_xlpm.w,I1009,LEN(_xlpm.w))</f>
        <v>4</v>
      </c>
      <c r="L1009" s="10">
        <f>_xlfn.LET(_xlpm.w,J1009,LEN(_xlpm.w))</f>
        <v>4</v>
      </c>
      <c r="M1009" s="10">
        <f>_xlfn.LET(_xlpm.a,K1009,_xlpm.b,L1009,MAX(_xlpm.a,_xlpm.b))</f>
        <v>4</v>
      </c>
      <c r="N1009" s="10">
        <f>_xlfn.LET(_xlpm.d,(K1009,L1009),MAX(_xlpm.d)-MIN(_xlpm.d))</f>
        <v>0</v>
      </c>
      <c r="O1009" s="1" t="str">
        <f>_xlfn.LET(_xlpm.sep,":",_xlpm.w,$G1009,_xlfn.CONCAT("~",RIGHT(_xlpm.w,LEN(_xlpm.w)-FIND(_xlpm.sep,_xlpm.w)),"~"))</f>
        <v>~inst~</v>
      </c>
      <c r="P1009" s="1" t="str">
        <f>_xlfn.LET(_xlpm.sep,":",_xlpm.w,$G1009,_xlfn.CONCAT("[",LEFT(_xlpm.w,FIND(_xlpm.sep,_xlpm.w)-1),"]"))</f>
        <v>[ɪnst]</v>
      </c>
      <c r="Q1009" s="14" cm="1">
        <f t="array" ref="Q1009">SUM(_xlfn._xlws.FILTER($H$2:$H$2302,_xlfn.MAP($O$2:$O$2302,_xlfn.LAMBDA(_xlpm.x,_xlpm.x=$O1009))))</f>
        <v>1.5933715742511153E-4</v>
      </c>
      <c r="R1009" s="14">
        <f>$H1009/Q1009</f>
        <v>1</v>
      </c>
      <c r="S1009" s="14" cm="1">
        <f t="array" ref="S1009">SUM(_xlfn._xlws.FILTER($H$2:$H$2302,_xlfn.MAP($P$2:$P$2302,_xlfn.LAMBDA(_xlpm.x,_xlpm.x=$P1009))))</f>
        <v>1.5933715742511153E-4</v>
      </c>
      <c r="T1009" s="14">
        <f>$H1009/S1009</f>
        <v>1</v>
      </c>
      <c r="U1009" s="14">
        <f>_xlfn.LET(_xlpm.freq,F1009,_xlpm.size,M1009+1,_xlpm.F,V1009,LOG(1+_xlpm.freq)*LOG(1+_xlpm.size)*_xlpm.F)</f>
        <v>0.37127250094471825</v>
      </c>
      <c r="V1009" s="14">
        <f>_xlfn.LET(_xlpm.a,T1009,_xlpm.b,R1009,2*_xlpm.a*_xlpm.b/(_xlpm.a+_xlpm.b))</f>
        <v>1</v>
      </c>
      <c r="W1009" s="14">
        <f>_xlfn.LET(_xlpm.p,R1009,_xlpm.q,T1009,LOG(_xlpm.p/_xlpm.q))</f>
        <v>0</v>
      </c>
      <c r="X1009" s="2"/>
      <c r="AC1009" s="2"/>
      <c r="AH1009" s="2"/>
      <c r="AI1009" s="2"/>
    </row>
    <row r="1010" spans="1:35">
      <c r="A1010" s="1" t="str">
        <f>_xlfn.LET(_xlpm.sep," : ",CONCATENATE(O1010,_xlpm.sep,P1010))</f>
        <v>~onst~ : [ɑnst]</v>
      </c>
      <c r="B1010" s="1">
        <f>_xlfn.LET(_xlpm.d,$G1010,_xlpm.k,_xlfn.CONCAT(LEFT(TRIM(B$1),1),"*"),COUNTIF(_xlpm.d,_xlpm.k))</f>
        <v>0</v>
      </c>
      <c r="C1010" s="1">
        <f>_xlfn.LET(_xlpm.d,$G1010,_xlpm.k,_xlfn.CONCAT(LEFT(TRIM(C$1),1),"*"),COUNTIF(_xlpm.d,_xlpm.k))</f>
        <v>0</v>
      </c>
      <c r="D1010" s="1">
        <f>_xlfn.LET(_xlpm.d,$G1010,_xlpm.k,_xlfn.CONCAT(LEFT(TRIM(D$1),1),"*"),COUNTIF(_xlpm.d,_xlpm.k))</f>
        <v>0</v>
      </c>
      <c r="E1010" s="1">
        <f>LOG(F1010+1,10)</f>
        <v>0.47712125471966244</v>
      </c>
      <c r="F1010" s="7">
        <v>2</v>
      </c>
      <c r="G1010" s="9" t="s">
        <v>1346</v>
      </c>
      <c r="H1010" s="4">
        <f>F1010/freq.sum.r6e</f>
        <v>1.5933715742511153E-4</v>
      </c>
      <c r="I1010" s="4" t="str">
        <f>_xlfn.LET(_xlpm.sep,":",_xlpm.w,$G1010,LEFT(_xlpm.w,FIND(_xlpm.sep,_xlpm.w)-1))</f>
        <v>ɑnst</v>
      </c>
      <c r="J1010" s="4" t="str">
        <f>_xlfn.LET(_xlpm.sep,":",_xlpm.w,$G1010,RIGHT(_xlpm.w,LEN(_xlpm.w)-FIND(_xlpm.sep,_xlpm.w)))</f>
        <v>onst</v>
      </c>
      <c r="K1010" s="10">
        <f>_xlfn.LET(_xlpm.w,I1010,LEN(_xlpm.w))</f>
        <v>4</v>
      </c>
      <c r="L1010" s="10">
        <f>_xlfn.LET(_xlpm.w,J1010,LEN(_xlpm.w))</f>
        <v>4</v>
      </c>
      <c r="M1010" s="10">
        <f>_xlfn.LET(_xlpm.a,K1010,_xlpm.b,L1010,MAX(_xlpm.a,_xlpm.b))</f>
        <v>4</v>
      </c>
      <c r="N1010" s="10">
        <f>_xlfn.LET(_xlpm.d,(K1010,L1010),MAX(_xlpm.d)-MIN(_xlpm.d))</f>
        <v>0</v>
      </c>
      <c r="O1010" s="1" t="str">
        <f>_xlfn.LET(_xlpm.sep,":",_xlpm.w,$G1010,_xlfn.CONCAT("~",RIGHT(_xlpm.w,LEN(_xlpm.w)-FIND(_xlpm.sep,_xlpm.w)),"~"))</f>
        <v>~onst~</v>
      </c>
      <c r="P1010" s="1" t="str">
        <f>_xlfn.LET(_xlpm.sep,":",_xlpm.w,$G1010,_xlfn.CONCAT("[",LEFT(_xlpm.w,FIND(_xlpm.sep,_xlpm.w)-1),"]"))</f>
        <v>[ɑnst]</v>
      </c>
      <c r="Q1010" s="14" cm="1">
        <f t="array" ref="Q1010">SUM(_xlfn._xlws.FILTER($H$2:$H$2300,_xlfn.MAP($O$2:$O$2300,_xlfn.LAMBDA(_xlpm.x,_xlpm.x=$O1010))))</f>
        <v>1.5933715742511153E-4</v>
      </c>
      <c r="R1010" s="14">
        <f>$H1010/Q1010</f>
        <v>1</v>
      </c>
      <c r="S1010" s="14" cm="1">
        <f t="array" ref="S1010">SUM(_xlfn._xlws.FILTER($H$2:$H$2300,_xlfn.MAP($P$2:$P$2300,_xlfn.LAMBDA(_xlpm.x,_xlpm.x=$P1010))))</f>
        <v>1.5933715742511153E-4</v>
      </c>
      <c r="T1010" s="14">
        <f>$H1010/S1010</f>
        <v>1</v>
      </c>
      <c r="U1010" s="14">
        <f>_xlfn.LET(_xlpm.freq,F1010,_xlpm.size,M1010+1,_xlpm.F,V1010,LOG(1+_xlpm.freq)*LOG(1+_xlpm.size)*_xlpm.F)</f>
        <v>0.37127250094471825</v>
      </c>
      <c r="V1010" s="14">
        <f>_xlfn.LET(_xlpm.a,T1010,_xlpm.b,R1010,2*_xlpm.a*_xlpm.b/(_xlpm.a+_xlpm.b))</f>
        <v>1</v>
      </c>
      <c r="W1010" s="14">
        <f>_xlfn.LET(_xlpm.p,R1010,_xlpm.q,T1010,LOG(_xlpm.p/_xlpm.q))</f>
        <v>0</v>
      </c>
      <c r="X1010" s="2"/>
      <c r="AC1010" s="2"/>
      <c r="AH1010" s="2"/>
      <c r="AI1010" s="2"/>
    </row>
    <row r="1011" spans="1:35">
      <c r="A1011" s="1" t="str">
        <f>_xlfn.LET(_xlpm.sep," : ",CONCATENATE(O1011,_xlpm.sep,P1011))</f>
        <v>~instr~ : [ɪnstɹ]</v>
      </c>
      <c r="B1011" s="1">
        <f>_xlfn.LET(_xlpm.d,$G1011,_xlpm.k,_xlfn.CONCAT(LEFT(TRIM(B$1),1),"*"),COUNTIF(_xlpm.d,_xlpm.k))</f>
        <v>0</v>
      </c>
      <c r="C1011" s="1">
        <f>_xlfn.LET(_xlpm.d,$G1011,_xlpm.k,_xlfn.CONCAT(LEFT(TRIM(C$1),1),"*"),COUNTIF(_xlpm.d,_xlpm.k))</f>
        <v>0</v>
      </c>
      <c r="D1011" s="1">
        <f>_xlfn.LET(_xlpm.d,$G1011,_xlpm.k,_xlfn.CONCAT(LEFT(TRIM(D$1),1),"*"),COUNTIF(_xlpm.d,_xlpm.k))</f>
        <v>0</v>
      </c>
      <c r="E1011" s="1">
        <f>LOG(F1011+1,10)</f>
        <v>0.60205999132796229</v>
      </c>
      <c r="F1011" s="7">
        <v>3</v>
      </c>
      <c r="G1011" s="9" t="s">
        <v>1347</v>
      </c>
      <c r="H1011" s="4">
        <f>F1011/freq.sum.r6e</f>
        <v>2.390057361376673E-4</v>
      </c>
      <c r="I1011" s="4" t="str">
        <f>_xlfn.LET(_xlpm.sep,":",_xlpm.w,$G1011,LEFT(_xlpm.w,FIND(_xlpm.sep,_xlpm.w)-1))</f>
        <v>ɪnstɹ</v>
      </c>
      <c r="J1011" s="4" t="str">
        <f>_xlfn.LET(_xlpm.sep,":",_xlpm.w,$G1011,RIGHT(_xlpm.w,LEN(_xlpm.w)-FIND(_xlpm.sep,_xlpm.w)))</f>
        <v>instr</v>
      </c>
      <c r="K1011" s="10">
        <f>_xlfn.LET(_xlpm.w,I1011,LEN(_xlpm.w))</f>
        <v>5</v>
      </c>
      <c r="L1011" s="10">
        <f>_xlfn.LET(_xlpm.w,J1011,LEN(_xlpm.w))</f>
        <v>5</v>
      </c>
      <c r="M1011" s="10">
        <f>_xlfn.LET(_xlpm.a,K1011,_xlpm.b,L1011,MAX(_xlpm.a,_xlpm.b))</f>
        <v>5</v>
      </c>
      <c r="N1011" s="10">
        <f>_xlfn.LET(_xlpm.d,(K1011,L1011),MAX(_xlpm.d)-MIN(_xlpm.d))</f>
        <v>0</v>
      </c>
      <c r="O1011" s="1" t="str">
        <f>_xlfn.LET(_xlpm.sep,":",_xlpm.w,$G1011,_xlfn.CONCAT("~",RIGHT(_xlpm.w,LEN(_xlpm.w)-FIND(_xlpm.sep,_xlpm.w)),"~"))</f>
        <v>~instr~</v>
      </c>
      <c r="P1011" s="1" t="str">
        <f>_xlfn.LET(_xlpm.sep,":",_xlpm.w,$G1011,_xlfn.CONCAT("[",LEFT(_xlpm.w,FIND(_xlpm.sep,_xlpm.w)-1),"]"))</f>
        <v>[ɪnstɹ]</v>
      </c>
      <c r="Q1011" s="14" cm="1">
        <f t="array" ref="Q1011">SUM(_xlfn._xlws.FILTER($H$2:$H$2300,_xlfn.MAP($O$2:$O$2300,_xlfn.LAMBDA(_xlpm.x,_xlpm.x=$O1011))))</f>
        <v>2.390057361376673E-4</v>
      </c>
      <c r="R1011" s="14">
        <f>$H1011/Q1011</f>
        <v>1</v>
      </c>
      <c r="S1011" s="14" cm="1">
        <f t="array" ref="S1011">SUM(_xlfn._xlws.FILTER($H$2:$H$2300,_xlfn.MAP($P$2:$P$2300,_xlfn.LAMBDA(_xlpm.x,_xlpm.x=$P1011))))</f>
        <v>2.390057361376673E-4</v>
      </c>
      <c r="T1011" s="14">
        <f>$H1011/S1011</f>
        <v>1</v>
      </c>
      <c r="U1011" s="14">
        <f>_xlfn.LET(_xlpm.freq,F1011,_xlpm.size,M1011+1,_xlpm.F,V1011,LOG(1+_xlpm.freq)*LOG(1+_xlpm.size)*_xlpm.F)</f>
        <v>0.50879971864226148</v>
      </c>
      <c r="V1011" s="14">
        <f>_xlfn.LET(_xlpm.a,T1011,_xlpm.b,R1011,2*_xlpm.a*_xlpm.b/(_xlpm.a+_xlpm.b))</f>
        <v>1</v>
      </c>
      <c r="W1011" s="14">
        <f>_xlfn.LET(_xlpm.p,R1011,_xlpm.q,T1011,LOG(_xlpm.p/_xlpm.q))</f>
        <v>0</v>
      </c>
      <c r="X1011" s="2"/>
      <c r="AC1011" s="2"/>
      <c r="AH1011" s="2"/>
      <c r="AI1011" s="2"/>
    </row>
    <row r="1012" spans="1:35">
      <c r="A1012" s="1" t="str">
        <f>_xlfn.LET(_xlpm.sep," : ",CONCATENATE(O1012,_xlpm.sep,P1012))</f>
        <v>~onstr~ : [ənstɹ]</v>
      </c>
      <c r="B1012" s="1">
        <f>_xlfn.LET(_xlpm.d,$G1012,_xlpm.k,_xlfn.CONCAT(LEFT(TRIM(B$1),1),"*"),COUNTIF(_xlpm.d,_xlpm.k))</f>
        <v>0</v>
      </c>
      <c r="C1012" s="1">
        <f>_xlfn.LET(_xlpm.d,$G1012,_xlpm.k,_xlfn.CONCAT(LEFT(TRIM(C$1),1),"*"),COUNTIF(_xlpm.d,_xlpm.k))</f>
        <v>0</v>
      </c>
      <c r="D1012" s="1">
        <f>_xlfn.LET(_xlpm.d,$G1012,_xlpm.k,_xlfn.CONCAT(LEFT(TRIM(D$1),1),"*"),COUNTIF(_xlpm.d,_xlpm.k))</f>
        <v>0</v>
      </c>
      <c r="E1012" s="1">
        <f>LOG(F1012+1,10)</f>
        <v>0.30102999566398114</v>
      </c>
      <c r="F1012" s="7">
        <v>1</v>
      </c>
      <c r="G1012" s="9" t="s">
        <v>1348</v>
      </c>
      <c r="H1012" s="4">
        <f>F1012/freq.sum.r6e</f>
        <v>7.9668578712555765E-5</v>
      </c>
      <c r="I1012" s="4" t="str">
        <f>_xlfn.LET(_xlpm.sep,":",_xlpm.w,$G1012,LEFT(_xlpm.w,FIND(_xlpm.sep,_xlpm.w)-1))</f>
        <v>ənstɹ</v>
      </c>
      <c r="J1012" s="4" t="str">
        <f>_xlfn.LET(_xlpm.sep,":",_xlpm.w,$G1012,RIGHT(_xlpm.w,LEN(_xlpm.w)-FIND(_xlpm.sep,_xlpm.w)))</f>
        <v>onstr</v>
      </c>
      <c r="K1012" s="10">
        <f>_xlfn.LET(_xlpm.w,I1012,LEN(_xlpm.w))</f>
        <v>5</v>
      </c>
      <c r="L1012" s="10">
        <f>_xlfn.LET(_xlpm.w,J1012,LEN(_xlpm.w))</f>
        <v>5</v>
      </c>
      <c r="M1012" s="10">
        <f>_xlfn.LET(_xlpm.a,K1012,_xlpm.b,L1012,MAX(_xlpm.a,_xlpm.b))</f>
        <v>5</v>
      </c>
      <c r="N1012" s="10">
        <f>_xlfn.LET(_xlpm.d,(K1012,L1012),MAX(_xlpm.d)-MIN(_xlpm.d))</f>
        <v>0</v>
      </c>
      <c r="O1012" s="1" t="str">
        <f>_xlfn.LET(_xlpm.sep,":",_xlpm.w,$G1012,_xlfn.CONCAT("~",RIGHT(_xlpm.w,LEN(_xlpm.w)-FIND(_xlpm.sep,_xlpm.w)),"~"))</f>
        <v>~onstr~</v>
      </c>
      <c r="P1012" s="1" t="str">
        <f>_xlfn.LET(_xlpm.sep,":",_xlpm.w,$G1012,_xlfn.CONCAT("[",LEFT(_xlpm.w,FIND(_xlpm.sep,_xlpm.w)-1),"]"))</f>
        <v>[ənstɹ]</v>
      </c>
      <c r="Q1012" s="14" cm="1">
        <f t="array" ref="Q1012">SUM(_xlfn._xlws.FILTER($H$2:$H$2300,_xlfn.MAP($O$2:$O$2300,_xlfn.LAMBDA(_xlpm.x,_xlpm.x=$O1012))))</f>
        <v>7.9668578712555765E-5</v>
      </c>
      <c r="R1012" s="14">
        <f>$H1012/Q1012</f>
        <v>1</v>
      </c>
      <c r="S1012" s="14" cm="1">
        <f t="array" ref="S1012">SUM(_xlfn._xlws.FILTER($H$2:$H$2300,_xlfn.MAP($P$2:$P$2300,_xlfn.LAMBDA(_xlpm.x,_xlpm.x=$P1012))))</f>
        <v>7.9668578712555765E-5</v>
      </c>
      <c r="T1012" s="14">
        <f>$H1012/S1012</f>
        <v>1</v>
      </c>
      <c r="U1012" s="14">
        <f>_xlfn.LET(_xlpm.freq,F1012,_xlpm.size,M1012+1,_xlpm.F,V1012,LOG(1+_xlpm.freq)*LOG(1+_xlpm.size)*_xlpm.F)</f>
        <v>0.25439985932113074</v>
      </c>
      <c r="V1012" s="14">
        <f>_xlfn.LET(_xlpm.a,T1012,_xlpm.b,R1012,2*_xlpm.a*_xlpm.b/(_xlpm.a+_xlpm.b))</f>
        <v>1</v>
      </c>
      <c r="W1012" s="14">
        <f>_xlfn.LET(_xlpm.p,R1012,_xlpm.q,T1012,LOG(_xlpm.p/_xlpm.q))</f>
        <v>0</v>
      </c>
      <c r="X1012" s="2"/>
      <c r="AC1012" s="2"/>
      <c r="AH1012" s="2"/>
      <c r="AI1012" s="2"/>
    </row>
    <row r="1013" spans="1:35">
      <c r="A1013" s="1" t="str">
        <f>_xlfn.LET(_xlpm.sep," : ",CONCATENATE(O1013,_xlpm.sep,P1013))</f>
        <v>~entl~ : [əntl]</v>
      </c>
      <c r="B1013" s="1">
        <f>_xlfn.LET(_xlpm.d,$G1013,_xlpm.k,_xlfn.CONCAT(LEFT(TRIM(B$1),1),"*"),COUNTIF(_xlpm.d,_xlpm.k))</f>
        <v>0</v>
      </c>
      <c r="C1013" s="1">
        <f>_xlfn.LET(_xlpm.d,$G1013,_xlpm.k,_xlfn.CONCAT(LEFT(TRIM(C$1),1),"*"),COUNTIF(_xlpm.d,_xlpm.k))</f>
        <v>0</v>
      </c>
      <c r="D1013" s="1">
        <f>_xlfn.LET(_xlpm.d,$G1013,_xlpm.k,_xlfn.CONCAT(LEFT(TRIM(D$1),1),"*"),COUNTIF(_xlpm.d,_xlpm.k))</f>
        <v>0</v>
      </c>
      <c r="E1013" s="1">
        <f>LOG(F1013+1,10)</f>
        <v>0.47712125471966244</v>
      </c>
      <c r="F1013" s="7">
        <v>2</v>
      </c>
      <c r="G1013" s="9" t="s">
        <v>1366</v>
      </c>
      <c r="H1013" s="4">
        <f>F1013/freq.sum.r6e</f>
        <v>1.5933715742511153E-4</v>
      </c>
      <c r="I1013" s="1" t="str">
        <f>_xlfn.LET(_xlpm.sep,":",_xlpm.w,$G1013,LEFT(_xlpm.w,FIND(_xlpm.sep,_xlpm.w)-1))</f>
        <v>əntl</v>
      </c>
      <c r="J1013" s="1" t="str">
        <f>_xlfn.LET(_xlpm.sep,":",_xlpm.w,$G1013,RIGHT(_xlpm.w,LEN(_xlpm.w)-FIND(_xlpm.sep,_xlpm.w)))</f>
        <v>entl</v>
      </c>
      <c r="K1013" s="10">
        <f>_xlfn.LET(_xlpm.w,I1013,LEN(_xlpm.w))</f>
        <v>4</v>
      </c>
      <c r="L1013" s="10">
        <f>_xlfn.LET(_xlpm.w,J1013,LEN(_xlpm.w))</f>
        <v>4</v>
      </c>
      <c r="M1013" s="10">
        <f>_xlfn.LET(_xlpm.a,K1013,_xlpm.b,L1013,MAX(_xlpm.a,_xlpm.b))</f>
        <v>4</v>
      </c>
      <c r="N1013" s="10">
        <f>_xlfn.LET(_xlpm.d,(K1013,L1013),MAX(_xlpm.d)-MIN(_xlpm.d))</f>
        <v>0</v>
      </c>
      <c r="O1013" s="1" t="str">
        <f>_xlfn.LET(_xlpm.sep,":",_xlpm.w,$G1013,_xlfn.CONCAT("~",RIGHT(_xlpm.w,LEN(_xlpm.w)-FIND(_xlpm.sep,_xlpm.w)),"~"))</f>
        <v>~entl~</v>
      </c>
      <c r="P1013" s="1" t="str">
        <f>_xlfn.LET(_xlpm.sep,":",_xlpm.w,$G1013,_xlfn.CONCAT("[",LEFT(_xlpm.w,FIND(_xlpm.sep,_xlpm.w)-1),"]"))</f>
        <v>[əntl]</v>
      </c>
      <c r="Q1013" s="14" cm="1">
        <f t="array" ref="Q1013">SUM(_xlfn._xlws.FILTER($H$2:$H$2302,_xlfn.MAP($O$2:$O$2302,_xlfn.LAMBDA(_xlpm.x,_xlpm.x=$O1013))))</f>
        <v>1.5933715742511153E-4</v>
      </c>
      <c r="R1013" s="14">
        <f>$H1013/Q1013</f>
        <v>1</v>
      </c>
      <c r="S1013" s="14" cm="1">
        <f t="array" ref="S1013">SUM(_xlfn._xlws.FILTER($H$2:$H$2302,_xlfn.MAP($P$2:$P$2302,_xlfn.LAMBDA(_xlpm.x,_xlpm.x=$P1013))))</f>
        <v>1.5933715742511153E-4</v>
      </c>
      <c r="T1013" s="14">
        <f>$H1013/S1013</f>
        <v>1</v>
      </c>
      <c r="U1013" s="14">
        <f>_xlfn.LET(_xlpm.freq,F1013,_xlpm.size,M1013+1,_xlpm.F,V1013,LOG(1+_xlpm.freq)*LOG(1+_xlpm.size)*_xlpm.F)</f>
        <v>0.37127250094471825</v>
      </c>
      <c r="V1013" s="14">
        <f>_xlfn.LET(_xlpm.a,T1013,_xlpm.b,R1013,2*_xlpm.a*_xlpm.b/(_xlpm.a+_xlpm.b))</f>
        <v>1</v>
      </c>
      <c r="W1013" s="14">
        <f>_xlfn.LET(_xlpm.p,R1013,_xlpm.q,T1013,LOG(_xlpm.p/_xlpm.q))</f>
        <v>0</v>
      </c>
      <c r="X1013" s="2"/>
      <c r="AC1013" s="2"/>
      <c r="AH1013" s="2"/>
      <c r="AI1013" s="2"/>
    </row>
    <row r="1014" spans="1:35">
      <c r="A1014" s="1" t="str">
        <f>_xlfn.LET(_xlpm.sep," : ",CONCATENATE(O1014,_xlpm.sep,P1014))</f>
        <v>~entle~ : [ɛntl]</v>
      </c>
      <c r="B1014" s="1">
        <f>_xlfn.LET(_xlpm.d,$G1014,_xlpm.k,_xlfn.CONCAT(LEFT(TRIM(B$1),1),"*"),COUNTIF(_xlpm.d,_xlpm.k))</f>
        <v>0</v>
      </c>
      <c r="C1014" s="1">
        <f>_xlfn.LET(_xlpm.d,$G1014,_xlpm.k,_xlfn.CONCAT(LEFT(TRIM(C$1),1),"*"),COUNTIF(_xlpm.d,_xlpm.k))</f>
        <v>0</v>
      </c>
      <c r="D1014" s="1">
        <f>_xlfn.LET(_xlpm.d,$G1014,_xlpm.k,_xlfn.CONCAT(LEFT(TRIM(D$1),1),"*"),COUNTIF(_xlpm.d,_xlpm.k))</f>
        <v>0</v>
      </c>
      <c r="E1014" s="1">
        <f>LOG(F1014+1,10)</f>
        <v>0.47712125471966244</v>
      </c>
      <c r="F1014" s="7">
        <v>2</v>
      </c>
      <c r="G1014" s="9" t="s">
        <v>1367</v>
      </c>
      <c r="H1014" s="4">
        <f>F1014/freq.sum.r6e</f>
        <v>1.5933715742511153E-4</v>
      </c>
      <c r="I1014" s="1" t="str">
        <f>_xlfn.LET(_xlpm.sep,":",_xlpm.w,$G1014,LEFT(_xlpm.w,FIND(_xlpm.sep,_xlpm.w)-1))</f>
        <v>ɛntl</v>
      </c>
      <c r="J1014" s="1" t="str">
        <f>_xlfn.LET(_xlpm.sep,":",_xlpm.w,$G1014,RIGHT(_xlpm.w,LEN(_xlpm.w)-FIND(_xlpm.sep,_xlpm.w)))</f>
        <v>entle</v>
      </c>
      <c r="K1014" s="10">
        <f>_xlfn.LET(_xlpm.w,I1014,LEN(_xlpm.w))</f>
        <v>4</v>
      </c>
      <c r="L1014" s="10">
        <f>_xlfn.LET(_xlpm.w,J1014,LEN(_xlpm.w))</f>
        <v>5</v>
      </c>
      <c r="M1014" s="10">
        <f>_xlfn.LET(_xlpm.a,K1014,_xlpm.b,L1014,MAX(_xlpm.a,_xlpm.b))</f>
        <v>5</v>
      </c>
      <c r="N1014" s="10">
        <f>_xlfn.LET(_xlpm.d,(K1014,L1014),MAX(_xlpm.d)-MIN(_xlpm.d))</f>
        <v>1</v>
      </c>
      <c r="O1014" s="1" t="str">
        <f>_xlfn.LET(_xlpm.sep,":",_xlpm.w,$G1014,_xlfn.CONCAT("~",RIGHT(_xlpm.w,LEN(_xlpm.w)-FIND(_xlpm.sep,_xlpm.w)),"~"))</f>
        <v>~entle~</v>
      </c>
      <c r="P1014" s="1" t="str">
        <f>_xlfn.LET(_xlpm.sep,":",_xlpm.w,$G1014,_xlfn.CONCAT("[",LEFT(_xlpm.w,FIND(_xlpm.sep,_xlpm.w)-1),"]"))</f>
        <v>[ɛntl]</v>
      </c>
      <c r="Q1014" s="14" cm="1">
        <f t="array" ref="Q1014">SUM(_xlfn._xlws.FILTER($H$2:$H$2300,_xlfn.MAP($O$2:$O$2300,_xlfn.LAMBDA(_xlpm.x,_xlpm.x=$O1014))))</f>
        <v>1.5933715742511153E-4</v>
      </c>
      <c r="R1014" s="14">
        <f>$H1014/Q1014</f>
        <v>1</v>
      </c>
      <c r="S1014" s="14" cm="1">
        <f t="array" ref="S1014">SUM(_xlfn._xlws.FILTER($H$2:$H$2300,_xlfn.MAP($P$2:$P$2300,_xlfn.LAMBDA(_xlpm.x,_xlpm.x=$P1014))))</f>
        <v>1.5933715742511153E-4</v>
      </c>
      <c r="T1014" s="14">
        <f>$H1014/S1014</f>
        <v>1</v>
      </c>
      <c r="U1014" s="14">
        <f>_xlfn.LET(_xlpm.freq,F1014,_xlpm.size,M1014+1,_xlpm.F,V1014,LOG(1+_xlpm.freq)*LOG(1+_xlpm.size)*_xlpm.F)</f>
        <v>0.4032142372127297</v>
      </c>
      <c r="V1014" s="14">
        <f>_xlfn.LET(_xlpm.a,T1014,_xlpm.b,R1014,2*_xlpm.a*_xlpm.b/(_xlpm.a+_xlpm.b))</f>
        <v>1</v>
      </c>
      <c r="W1014" s="14">
        <f>_xlfn.LET(_xlpm.p,R1014,_xlpm.q,T1014,LOG(_xlpm.p/_xlpm.q))</f>
        <v>0</v>
      </c>
      <c r="X1014" s="2"/>
      <c r="AC1014" s="2"/>
      <c r="AH1014" s="2"/>
      <c r="AI1014" s="2"/>
    </row>
    <row r="1015" spans="1:35">
      <c r="A1015" s="1" t="str">
        <f>_xlfn.LET(_xlpm.sep," : ",CONCATENATE(O1015,_xlpm.sep,P1015))</f>
        <v>~aunch~ : [ɔntʃ]</v>
      </c>
      <c r="B1015" s="1">
        <f>_xlfn.LET(_xlpm.d,$G1015,_xlpm.k,_xlfn.CONCAT(LEFT(TRIM(B$1),1),"*"),COUNTIF(_xlpm.d,_xlpm.k))</f>
        <v>0</v>
      </c>
      <c r="C1015" s="1">
        <f>_xlfn.LET(_xlpm.d,$G1015,_xlpm.k,_xlfn.CONCAT(LEFT(TRIM(C$1),1),"*"),COUNTIF(_xlpm.d,_xlpm.k))</f>
        <v>0</v>
      </c>
      <c r="D1015" s="1">
        <f>_xlfn.LET(_xlpm.d,$G1015,_xlpm.k,_xlfn.CONCAT(LEFT(TRIM(D$1),1),"*"),COUNTIF(_xlpm.d,_xlpm.k))</f>
        <v>0</v>
      </c>
      <c r="E1015" s="1">
        <f>LOG(F1015+1,10)</f>
        <v>0.30102999566398114</v>
      </c>
      <c r="F1015" s="7">
        <v>1</v>
      </c>
      <c r="G1015" s="9" t="s">
        <v>1375</v>
      </c>
      <c r="H1015" s="4">
        <f>F1015/freq.sum.r6e</f>
        <v>7.9668578712555765E-5</v>
      </c>
      <c r="I1015" s="1" t="str">
        <f>_xlfn.LET(_xlpm.sep,":",_xlpm.w,$G1015,LEFT(_xlpm.w,FIND(_xlpm.sep,_xlpm.w)-1))</f>
        <v>ɔntʃ</v>
      </c>
      <c r="J1015" s="1" t="str">
        <f>_xlfn.LET(_xlpm.sep,":",_xlpm.w,$G1015,RIGHT(_xlpm.w,LEN(_xlpm.w)-FIND(_xlpm.sep,_xlpm.w)))</f>
        <v>aunch</v>
      </c>
      <c r="K1015" s="10">
        <f>_xlfn.LET(_xlpm.w,I1015,LEN(_xlpm.w))</f>
        <v>4</v>
      </c>
      <c r="L1015" s="10">
        <f>_xlfn.LET(_xlpm.w,J1015,LEN(_xlpm.w))</f>
        <v>5</v>
      </c>
      <c r="M1015" s="10">
        <f>_xlfn.LET(_xlpm.a,K1015,_xlpm.b,L1015,MAX(_xlpm.a,_xlpm.b))</f>
        <v>5</v>
      </c>
      <c r="N1015" s="10">
        <f>_xlfn.LET(_xlpm.d,(K1015,L1015),MAX(_xlpm.d)-MIN(_xlpm.d))</f>
        <v>1</v>
      </c>
      <c r="O1015" s="1" t="str">
        <f>_xlfn.LET(_xlpm.sep,":",_xlpm.w,$G1015,_xlfn.CONCAT("~",RIGHT(_xlpm.w,LEN(_xlpm.w)-FIND(_xlpm.sep,_xlpm.w)),"~"))</f>
        <v>~aunch~</v>
      </c>
      <c r="P1015" s="1" t="str">
        <f>_xlfn.LET(_xlpm.sep,":",_xlpm.w,$G1015,_xlfn.CONCAT("[",LEFT(_xlpm.w,FIND(_xlpm.sep,_xlpm.w)-1),"]"))</f>
        <v>[ɔntʃ]</v>
      </c>
      <c r="Q1015" s="14" cm="1">
        <f t="array" ref="Q1015">SUM(_xlfn._xlws.FILTER($H$2:$H$2302,_xlfn.MAP($O$2:$O$2302,_xlfn.LAMBDA(_xlpm.x,_xlpm.x=$O1015))))</f>
        <v>7.9668578712555765E-5</v>
      </c>
      <c r="R1015" s="14">
        <f>$H1015/Q1015</f>
        <v>1</v>
      </c>
      <c r="S1015" s="14" cm="1">
        <f t="array" ref="S1015">SUM(_xlfn._xlws.FILTER($H$2:$H$2302,_xlfn.MAP($P$2:$P$2302,_xlfn.LAMBDA(_xlpm.x,_xlpm.x=$P1015))))</f>
        <v>7.9668578712555765E-5</v>
      </c>
      <c r="T1015" s="14">
        <f>$H1015/S1015</f>
        <v>1</v>
      </c>
      <c r="U1015" s="14">
        <f>_xlfn.LET(_xlpm.freq,F1015,_xlpm.size,M1015+1,_xlpm.F,V1015,LOG(1+_xlpm.freq)*LOG(1+_xlpm.size)*_xlpm.F)</f>
        <v>0.25439985932113074</v>
      </c>
      <c r="V1015" s="14">
        <f>_xlfn.LET(_xlpm.a,T1015,_xlpm.b,R1015,2*_xlpm.a*_xlpm.b/(_xlpm.a+_xlpm.b))</f>
        <v>1</v>
      </c>
      <c r="W1015" s="14">
        <f>_xlfn.LET(_xlpm.p,R1015,_xlpm.q,T1015,LOG(_xlpm.p/_xlpm.q))</f>
        <v>0</v>
      </c>
      <c r="X1015" s="2"/>
      <c r="AC1015" s="2"/>
      <c r="AH1015" s="2"/>
      <c r="AI1015" s="2"/>
    </row>
    <row r="1016" spans="1:35">
      <c r="A1016" s="1" t="str">
        <f>_xlfn.LET(_xlpm.sep," : ",CONCATENATE(O1016,_xlpm.sep,P1016))</f>
        <v>~inch~ : [ɪntʃ]</v>
      </c>
      <c r="B1016" s="1">
        <f>_xlfn.LET(_xlpm.d,$G1016,_xlpm.k,_xlfn.CONCAT(LEFT(TRIM(B$1),1),"*"),COUNTIF(_xlpm.d,_xlpm.k))</f>
        <v>0</v>
      </c>
      <c r="C1016" s="1">
        <f>_xlfn.LET(_xlpm.d,$G1016,_xlpm.k,_xlfn.CONCAT(LEFT(TRIM(C$1),1),"*"),COUNTIF(_xlpm.d,_xlpm.k))</f>
        <v>0</v>
      </c>
      <c r="D1016" s="1">
        <f>_xlfn.LET(_xlpm.d,$G1016,_xlpm.k,_xlfn.CONCAT(LEFT(TRIM(D$1),1),"*"),COUNTIF(_xlpm.d,_xlpm.k))</f>
        <v>0</v>
      </c>
      <c r="E1016" s="1">
        <f>LOG(F1016+1,10)</f>
        <v>0.47712125471966244</v>
      </c>
      <c r="F1016" s="7">
        <v>2</v>
      </c>
      <c r="G1016" s="9" t="s">
        <v>1379</v>
      </c>
      <c r="H1016" s="4">
        <f>F1016/freq.sum.r6e</f>
        <v>1.5933715742511153E-4</v>
      </c>
      <c r="I1016" s="4" t="str">
        <f>_xlfn.LET(_xlpm.sep,":",_xlpm.w,$G1016,LEFT(_xlpm.w,FIND(_xlpm.sep,_xlpm.w)-1))</f>
        <v>ɪntʃ</v>
      </c>
      <c r="J1016" s="4" t="str">
        <f>_xlfn.LET(_xlpm.sep,":",_xlpm.w,$G1016,RIGHT(_xlpm.w,LEN(_xlpm.w)-FIND(_xlpm.sep,_xlpm.w)))</f>
        <v>inch</v>
      </c>
      <c r="K1016" s="10">
        <f>_xlfn.LET(_xlpm.w,I1016,LEN(_xlpm.w))</f>
        <v>4</v>
      </c>
      <c r="L1016" s="10">
        <f>_xlfn.LET(_xlpm.w,J1016,LEN(_xlpm.w))</f>
        <v>4</v>
      </c>
      <c r="M1016" s="10">
        <f>_xlfn.LET(_xlpm.a,K1016,_xlpm.b,L1016,MAX(_xlpm.a,_xlpm.b))</f>
        <v>4</v>
      </c>
      <c r="N1016" s="10">
        <f>_xlfn.LET(_xlpm.d,(K1016,L1016),MAX(_xlpm.d)-MIN(_xlpm.d))</f>
        <v>0</v>
      </c>
      <c r="O1016" s="1" t="str">
        <f>_xlfn.LET(_xlpm.sep,":",_xlpm.w,$G1016,_xlfn.CONCAT("~",RIGHT(_xlpm.w,LEN(_xlpm.w)-FIND(_xlpm.sep,_xlpm.w)),"~"))</f>
        <v>~inch~</v>
      </c>
      <c r="P1016" s="1" t="str">
        <f>_xlfn.LET(_xlpm.sep,":",_xlpm.w,$G1016,_xlfn.CONCAT("[",LEFT(_xlpm.w,FIND(_xlpm.sep,_xlpm.w)-1),"]"))</f>
        <v>[ɪntʃ]</v>
      </c>
      <c r="Q1016" s="14" cm="1">
        <f t="array" ref="Q1016">SUM(_xlfn._xlws.FILTER($H$2:$H$2300,_xlfn.MAP($O$2:$O$2300,_xlfn.LAMBDA(_xlpm.x,_xlpm.x=$O1016))))</f>
        <v>1.5933715742511153E-4</v>
      </c>
      <c r="R1016" s="14">
        <f>$H1016/Q1016</f>
        <v>1</v>
      </c>
      <c r="S1016" s="14" cm="1">
        <f t="array" ref="S1016">SUM(_xlfn._xlws.FILTER($H$2:$H$2300,_xlfn.MAP($P$2:$P$2300,_xlfn.LAMBDA(_xlpm.x,_xlpm.x=$P1016))))</f>
        <v>1.5933715742511153E-4</v>
      </c>
      <c r="T1016" s="14">
        <f>$H1016/S1016</f>
        <v>1</v>
      </c>
      <c r="U1016" s="14">
        <f>_xlfn.LET(_xlpm.freq,F1016,_xlpm.size,M1016+1,_xlpm.F,V1016,LOG(1+_xlpm.freq)*LOG(1+_xlpm.size)*_xlpm.F)</f>
        <v>0.37127250094471825</v>
      </c>
      <c r="V1016" s="14">
        <f>_xlfn.LET(_xlpm.a,T1016,_xlpm.b,R1016,2*_xlpm.a*_xlpm.b/(_xlpm.a+_xlpm.b))</f>
        <v>1</v>
      </c>
      <c r="W1016" s="14">
        <f>_xlfn.LET(_xlpm.p,R1016,_xlpm.q,T1016,LOG(_xlpm.p/_xlpm.q))</f>
        <v>0</v>
      </c>
      <c r="X1016" s="2"/>
      <c r="AC1016" s="2"/>
      <c r="AH1016" s="2"/>
      <c r="AI1016" s="2"/>
    </row>
    <row r="1017" spans="1:35">
      <c r="A1017" s="1" t="str">
        <f>_xlfn.LET(_xlpm.sep," : ",CONCATENATE(O1017,_xlpm.sep,P1017))</f>
        <v>~intr~ : [ɪntɹ]</v>
      </c>
      <c r="B1017" s="1">
        <f>_xlfn.LET(_xlpm.d,$G1017,_xlpm.k,_xlfn.CONCAT(LEFT(TRIM(B$1),1),"*"),COUNTIF(_xlpm.d,_xlpm.k))</f>
        <v>0</v>
      </c>
      <c r="C1017" s="1">
        <f>_xlfn.LET(_xlpm.d,$G1017,_xlpm.k,_xlfn.CONCAT(LEFT(TRIM(C$1),1),"*"),COUNTIF(_xlpm.d,_xlpm.k))</f>
        <v>0</v>
      </c>
      <c r="D1017" s="1">
        <f>_xlfn.LET(_xlpm.d,$G1017,_xlpm.k,_xlfn.CONCAT(LEFT(TRIM(D$1),1),"*"),COUNTIF(_xlpm.d,_xlpm.k))</f>
        <v>0</v>
      </c>
      <c r="E1017" s="1">
        <f>LOG(F1017+1,10)</f>
        <v>0.60205999132796229</v>
      </c>
      <c r="F1017" s="7">
        <v>3</v>
      </c>
      <c r="G1017" s="9" t="s">
        <v>1380</v>
      </c>
      <c r="H1017" s="4">
        <f>F1017/freq.sum.r6e</f>
        <v>2.390057361376673E-4</v>
      </c>
      <c r="I1017" s="1" t="str">
        <f>_xlfn.LET(_xlpm.sep,":",_xlpm.w,$G1017,LEFT(_xlpm.w,FIND(_xlpm.sep,_xlpm.w)-1))</f>
        <v>ɪntɹ</v>
      </c>
      <c r="J1017" s="1" t="str">
        <f>_xlfn.LET(_xlpm.sep,":",_xlpm.w,$G1017,RIGHT(_xlpm.w,LEN(_xlpm.w)-FIND(_xlpm.sep,_xlpm.w)))</f>
        <v>intr</v>
      </c>
      <c r="K1017" s="10">
        <f>_xlfn.LET(_xlpm.w,I1017,LEN(_xlpm.w))</f>
        <v>4</v>
      </c>
      <c r="L1017" s="10">
        <f>_xlfn.LET(_xlpm.w,J1017,LEN(_xlpm.w))</f>
        <v>4</v>
      </c>
      <c r="M1017" s="10">
        <f>_xlfn.LET(_xlpm.a,K1017,_xlpm.b,L1017,MAX(_xlpm.a,_xlpm.b))</f>
        <v>4</v>
      </c>
      <c r="N1017" s="10">
        <f>_xlfn.LET(_xlpm.d,(K1017,L1017),MAX(_xlpm.d)-MIN(_xlpm.d))</f>
        <v>0</v>
      </c>
      <c r="O1017" s="1" t="str">
        <f>_xlfn.LET(_xlpm.sep,":",_xlpm.w,$G1017,_xlfn.CONCAT("~",RIGHT(_xlpm.w,LEN(_xlpm.w)-FIND(_xlpm.sep,_xlpm.w)),"~"))</f>
        <v>~intr~</v>
      </c>
      <c r="P1017" s="1" t="str">
        <f>_xlfn.LET(_xlpm.sep,":",_xlpm.w,$G1017,_xlfn.CONCAT("[",LEFT(_xlpm.w,FIND(_xlpm.sep,_xlpm.w)-1),"]"))</f>
        <v>[ɪntɹ]</v>
      </c>
      <c r="Q1017" s="14" cm="1">
        <f t="array" ref="Q1017">SUM(_xlfn._xlws.FILTER($H$2:$H$2302,_xlfn.MAP($O$2:$O$2302,_xlfn.LAMBDA(_xlpm.x,_xlpm.x=$O1017))))</f>
        <v>2.390057361376673E-4</v>
      </c>
      <c r="R1017" s="14">
        <f>$H1017/Q1017</f>
        <v>1</v>
      </c>
      <c r="S1017" s="14" cm="1">
        <f t="array" ref="S1017">SUM(_xlfn._xlws.FILTER($H$2:$H$2302,_xlfn.MAP($P$2:$P$2302,_xlfn.LAMBDA(_xlpm.x,_xlpm.x=$P1017))))</f>
        <v>2.390057361376673E-4</v>
      </c>
      <c r="T1017" s="14">
        <f>$H1017/S1017</f>
        <v>1</v>
      </c>
      <c r="U1017" s="14">
        <f>_xlfn.LET(_xlpm.freq,F1017,_xlpm.size,M1017+1,_xlpm.F,V1017,LOG(1+_xlpm.freq)*LOG(1+_xlpm.size)*_xlpm.F)</f>
        <v>0.4684937350578196</v>
      </c>
      <c r="V1017" s="14">
        <f>_xlfn.LET(_xlpm.a,T1017,_xlpm.b,R1017,2*_xlpm.a*_xlpm.b/(_xlpm.a+_xlpm.b))</f>
        <v>1</v>
      </c>
      <c r="W1017" s="14">
        <f>_xlfn.LET(_xlpm.p,R1017,_xlpm.q,T1017,LOG(_xlpm.p/_xlpm.q))</f>
        <v>0</v>
      </c>
      <c r="X1017" s="2"/>
      <c r="AC1017" s="2"/>
      <c r="AH1017" s="2"/>
      <c r="AI1017" s="2"/>
    </row>
    <row r="1018" spans="1:35">
      <c r="A1018" s="1" t="str">
        <f>_xlfn.LET(_xlpm.sep," : ",CONCATENATE(O1018,_xlpm.sep,P1018))</f>
        <v>~ountr~ : [ʌntɹ]</v>
      </c>
      <c r="B1018" s="1">
        <f>_xlfn.LET(_xlpm.d,$G1018,_xlpm.k,_xlfn.CONCAT(LEFT(TRIM(B$1),1),"*"),COUNTIF(_xlpm.d,_xlpm.k))</f>
        <v>0</v>
      </c>
      <c r="C1018" s="1">
        <f>_xlfn.LET(_xlpm.d,$G1018,_xlpm.k,_xlfn.CONCAT(LEFT(TRIM(C$1),1),"*"),COUNTIF(_xlpm.d,_xlpm.k))</f>
        <v>0</v>
      </c>
      <c r="D1018" s="1">
        <f>_xlfn.LET(_xlpm.d,$G1018,_xlpm.k,_xlfn.CONCAT(LEFT(TRIM(D$1),1),"*"),COUNTIF(_xlpm.d,_xlpm.k))</f>
        <v>0</v>
      </c>
      <c r="E1018" s="1">
        <f>LOG(F1018+1,10)</f>
        <v>0.47712125471966244</v>
      </c>
      <c r="F1018" s="7">
        <v>2</v>
      </c>
      <c r="G1018" s="9" t="s">
        <v>1383</v>
      </c>
      <c r="H1018" s="4">
        <f>F1018/freq.sum.r6e</f>
        <v>1.5933715742511153E-4</v>
      </c>
      <c r="I1018" s="1" t="str">
        <f>_xlfn.LET(_xlpm.sep,":",_xlpm.w,$G1018,LEFT(_xlpm.w,FIND(_xlpm.sep,_xlpm.w)-1))</f>
        <v>ʌntɹ</v>
      </c>
      <c r="J1018" s="1" t="str">
        <f>_xlfn.LET(_xlpm.sep,":",_xlpm.w,$G1018,RIGHT(_xlpm.w,LEN(_xlpm.w)-FIND(_xlpm.sep,_xlpm.w)))</f>
        <v>ountr</v>
      </c>
      <c r="K1018" s="10">
        <f>_xlfn.LET(_xlpm.w,I1018,LEN(_xlpm.w))</f>
        <v>4</v>
      </c>
      <c r="L1018" s="10">
        <f>_xlfn.LET(_xlpm.w,J1018,LEN(_xlpm.w))</f>
        <v>5</v>
      </c>
      <c r="M1018" s="10">
        <f>_xlfn.LET(_xlpm.a,K1018,_xlpm.b,L1018,MAX(_xlpm.a,_xlpm.b))</f>
        <v>5</v>
      </c>
      <c r="N1018" s="10">
        <f>_xlfn.LET(_xlpm.d,(K1018,L1018),MAX(_xlpm.d)-MIN(_xlpm.d))</f>
        <v>1</v>
      </c>
      <c r="O1018" s="1" t="str">
        <f>_xlfn.LET(_xlpm.sep,":",_xlpm.w,$G1018,_xlfn.CONCAT("~",RIGHT(_xlpm.w,LEN(_xlpm.w)-FIND(_xlpm.sep,_xlpm.w)),"~"))</f>
        <v>~ountr~</v>
      </c>
      <c r="P1018" s="1" t="str">
        <f>_xlfn.LET(_xlpm.sep,":",_xlpm.w,$G1018,_xlfn.CONCAT("[",LEFT(_xlpm.w,FIND(_xlpm.sep,_xlpm.w)-1),"]"))</f>
        <v>[ʌntɹ]</v>
      </c>
      <c r="Q1018" s="14" cm="1">
        <f t="array" ref="Q1018">SUM(_xlfn._xlws.FILTER($H$2:$H$2302,_xlfn.MAP($O$2:$O$2302,_xlfn.LAMBDA(_xlpm.x,_xlpm.x=$O1018))))</f>
        <v>1.5933715742511153E-4</v>
      </c>
      <c r="R1018" s="14">
        <f>$H1018/Q1018</f>
        <v>1</v>
      </c>
      <c r="S1018" s="14" cm="1">
        <f t="array" ref="S1018">SUM(_xlfn._xlws.FILTER($H$2:$H$2302,_xlfn.MAP($P$2:$P$2302,_xlfn.LAMBDA(_xlpm.x,_xlpm.x=$P1018))))</f>
        <v>1.5933715742511153E-4</v>
      </c>
      <c r="T1018" s="14">
        <f>$H1018/S1018</f>
        <v>1</v>
      </c>
      <c r="U1018" s="14">
        <f>_xlfn.LET(_xlpm.freq,F1018,_xlpm.size,M1018+1,_xlpm.F,V1018,LOG(1+_xlpm.freq)*LOG(1+_xlpm.size)*_xlpm.F)</f>
        <v>0.4032142372127297</v>
      </c>
      <c r="V1018" s="14">
        <f>_xlfn.LET(_xlpm.a,T1018,_xlpm.b,R1018,2*_xlpm.a*_xlpm.b/(_xlpm.a+_xlpm.b))</f>
        <v>1</v>
      </c>
      <c r="W1018" s="14">
        <f>_xlfn.LET(_xlpm.p,R1018,_xlpm.q,T1018,LOG(_xlpm.p/_xlpm.q))</f>
        <v>0</v>
      </c>
      <c r="X1018" s="2"/>
      <c r="AC1018" s="2"/>
      <c r="AH1018" s="2"/>
      <c r="AI1018" s="2"/>
    </row>
    <row r="1019" spans="1:35">
      <c r="A1019" s="1" t="str">
        <f>_xlfn.LET(_xlpm.sep," : ",CONCATENATE(O1019,_xlpm.sep,P1019))</f>
        <v>~unch~ : [ʌntʃ]</v>
      </c>
      <c r="B1019" s="1">
        <f>_xlfn.LET(_xlpm.d,$G1019,_xlpm.k,_xlfn.CONCAT(LEFT(TRIM(B$1),1),"*"),COUNTIF(_xlpm.d,_xlpm.k))</f>
        <v>0</v>
      </c>
      <c r="C1019" s="1">
        <f>_xlfn.LET(_xlpm.d,$G1019,_xlpm.k,_xlfn.CONCAT(LEFT(TRIM(C$1),1),"*"),COUNTIF(_xlpm.d,_xlpm.k))</f>
        <v>0</v>
      </c>
      <c r="D1019" s="1">
        <f>_xlfn.LET(_xlpm.d,$G1019,_xlpm.k,_xlfn.CONCAT(LEFT(TRIM(D$1),1),"*"),COUNTIF(_xlpm.d,_xlpm.k))</f>
        <v>0</v>
      </c>
      <c r="E1019" s="1">
        <f>LOG(F1019+1,10)</f>
        <v>0.60205999132796229</v>
      </c>
      <c r="F1019" s="7">
        <v>3</v>
      </c>
      <c r="G1019" s="9" t="s">
        <v>1384</v>
      </c>
      <c r="H1019" s="4">
        <f>F1019/freq.sum.r6e</f>
        <v>2.390057361376673E-4</v>
      </c>
      <c r="I1019" s="1" t="str">
        <f>_xlfn.LET(_xlpm.sep,":",_xlpm.w,$G1019,LEFT(_xlpm.w,FIND(_xlpm.sep,_xlpm.w)-1))</f>
        <v>ʌntʃ</v>
      </c>
      <c r="J1019" s="1" t="str">
        <f>_xlfn.LET(_xlpm.sep,":",_xlpm.w,$G1019,RIGHT(_xlpm.w,LEN(_xlpm.w)-FIND(_xlpm.sep,_xlpm.w)))</f>
        <v>unch</v>
      </c>
      <c r="K1019" s="10">
        <f>_xlfn.LET(_xlpm.w,I1019,LEN(_xlpm.w))</f>
        <v>4</v>
      </c>
      <c r="L1019" s="10">
        <f>_xlfn.LET(_xlpm.w,J1019,LEN(_xlpm.w))</f>
        <v>4</v>
      </c>
      <c r="M1019" s="10">
        <f>_xlfn.LET(_xlpm.a,K1019,_xlpm.b,L1019,MAX(_xlpm.a,_xlpm.b))</f>
        <v>4</v>
      </c>
      <c r="N1019" s="10">
        <f>_xlfn.LET(_xlpm.d,(K1019,L1019),MAX(_xlpm.d)-MIN(_xlpm.d))</f>
        <v>0</v>
      </c>
      <c r="O1019" s="1" t="str">
        <f>_xlfn.LET(_xlpm.sep,":",_xlpm.w,$G1019,_xlfn.CONCAT("~",RIGHT(_xlpm.w,LEN(_xlpm.w)-FIND(_xlpm.sep,_xlpm.w)),"~"))</f>
        <v>~unch~</v>
      </c>
      <c r="P1019" s="1" t="str">
        <f>_xlfn.LET(_xlpm.sep,":",_xlpm.w,$G1019,_xlfn.CONCAT("[",LEFT(_xlpm.w,FIND(_xlpm.sep,_xlpm.w)-1),"]"))</f>
        <v>[ʌntʃ]</v>
      </c>
      <c r="Q1019" s="14" cm="1">
        <f t="array" ref="Q1019">SUM(_xlfn._xlws.FILTER($H$2:$H$2302,_xlfn.MAP($O$2:$O$2302,_xlfn.LAMBDA(_xlpm.x,_xlpm.x=$O1019))))</f>
        <v>2.390057361376673E-4</v>
      </c>
      <c r="R1019" s="14">
        <f>$H1019/Q1019</f>
        <v>1</v>
      </c>
      <c r="S1019" s="14" cm="1">
        <f t="array" ref="S1019">SUM(_xlfn._xlws.FILTER($H$2:$H$2302,_xlfn.MAP($P$2:$P$2302,_xlfn.LAMBDA(_xlpm.x,_xlpm.x=$P1019))))</f>
        <v>2.390057361376673E-4</v>
      </c>
      <c r="T1019" s="14">
        <f>$H1019/S1019</f>
        <v>1</v>
      </c>
      <c r="U1019" s="14">
        <f>_xlfn.LET(_xlpm.freq,F1019,_xlpm.size,M1019+1,_xlpm.F,V1019,LOG(1+_xlpm.freq)*LOG(1+_xlpm.size)*_xlpm.F)</f>
        <v>0.4684937350578196</v>
      </c>
      <c r="V1019" s="14">
        <f>_xlfn.LET(_xlpm.a,T1019,_xlpm.b,R1019,2*_xlpm.a*_xlpm.b/(_xlpm.a+_xlpm.b))</f>
        <v>1</v>
      </c>
      <c r="W1019" s="14">
        <f>_xlfn.LET(_xlpm.p,R1019,_xlpm.q,T1019,LOG(_xlpm.p/_xlpm.q))</f>
        <v>0</v>
      </c>
      <c r="X1019" s="2"/>
      <c r="AC1019" s="2"/>
      <c r="AH1019" s="2"/>
      <c r="AI1019" s="2"/>
    </row>
    <row r="1020" spans="1:35">
      <c r="A1020" s="1" t="str">
        <f>_xlfn.LET(_xlpm.sep," : ",CONCATENATE(O1020,_xlpm.sep,P1020))</f>
        <v>~onv~ : [ənv]</v>
      </c>
      <c r="B1020" s="1">
        <f>_xlfn.LET(_xlpm.d,$G1020,_xlpm.k,_xlfn.CONCAT(LEFT(TRIM(B$1),1),"*"),COUNTIF(_xlpm.d,_xlpm.k))</f>
        <v>0</v>
      </c>
      <c r="C1020" s="1">
        <f>_xlfn.LET(_xlpm.d,$G1020,_xlpm.k,_xlfn.CONCAT(LEFT(TRIM(C$1),1),"*"),COUNTIF(_xlpm.d,_xlpm.k))</f>
        <v>0</v>
      </c>
      <c r="D1020" s="1">
        <f>_xlfn.LET(_xlpm.d,$G1020,_xlpm.k,_xlfn.CONCAT(LEFT(TRIM(D$1),1),"*"),COUNTIF(_xlpm.d,_xlpm.k))</f>
        <v>0</v>
      </c>
      <c r="E1020" s="1">
        <f>LOG(F1020+1,10)</f>
        <v>0.47712125471966244</v>
      </c>
      <c r="F1020" s="7">
        <v>2</v>
      </c>
      <c r="G1020" s="9" t="s">
        <v>1389</v>
      </c>
      <c r="H1020" s="4">
        <f>F1020/freq.sum.r6e</f>
        <v>1.5933715742511153E-4</v>
      </c>
      <c r="I1020" s="1" t="str">
        <f>_xlfn.LET(_xlpm.sep,":",_xlpm.w,$G1020,LEFT(_xlpm.w,FIND(_xlpm.sep,_xlpm.w)-1))</f>
        <v>ənv</v>
      </c>
      <c r="J1020" s="1" t="str">
        <f>_xlfn.LET(_xlpm.sep,":",_xlpm.w,$G1020,RIGHT(_xlpm.w,LEN(_xlpm.w)-FIND(_xlpm.sep,_xlpm.w)))</f>
        <v>onv</v>
      </c>
      <c r="K1020" s="10">
        <f>_xlfn.LET(_xlpm.w,I1020,LEN(_xlpm.w))</f>
        <v>3</v>
      </c>
      <c r="L1020" s="10">
        <f>_xlfn.LET(_xlpm.w,J1020,LEN(_xlpm.w))</f>
        <v>3</v>
      </c>
      <c r="M1020" s="10">
        <f>_xlfn.LET(_xlpm.a,K1020,_xlpm.b,L1020,MAX(_xlpm.a,_xlpm.b))</f>
        <v>3</v>
      </c>
      <c r="N1020" s="10">
        <f>_xlfn.LET(_xlpm.d,(K1020,L1020),MAX(_xlpm.d)-MIN(_xlpm.d))</f>
        <v>0</v>
      </c>
      <c r="O1020" s="1" t="str">
        <f>_xlfn.LET(_xlpm.sep,":",_xlpm.w,$G1020,_xlfn.CONCAT("~",RIGHT(_xlpm.w,LEN(_xlpm.w)-FIND(_xlpm.sep,_xlpm.w)),"~"))</f>
        <v>~onv~</v>
      </c>
      <c r="P1020" s="1" t="str">
        <f>_xlfn.LET(_xlpm.sep,":",_xlpm.w,$G1020,_xlfn.CONCAT("[",LEFT(_xlpm.w,FIND(_xlpm.sep,_xlpm.w)-1),"]"))</f>
        <v>[ənv]</v>
      </c>
      <c r="Q1020" s="14" cm="1">
        <f t="array" ref="Q1020">SUM(_xlfn._xlws.FILTER($H$2:$H$2302,_xlfn.MAP($O$2:$O$2302,_xlfn.LAMBDA(_xlpm.x,_xlpm.x=$O1020))))</f>
        <v>2.390057361376673E-4</v>
      </c>
      <c r="R1020" s="14">
        <f>$H1020/Q1020</f>
        <v>0.66666666666666663</v>
      </c>
      <c r="S1020" s="14" cm="1">
        <f t="array" ref="S1020">SUM(_xlfn._xlws.FILTER($H$2:$H$2302,_xlfn.MAP($P$2:$P$2302,_xlfn.LAMBDA(_xlpm.x,_xlpm.x=$P1020))))</f>
        <v>2.390057361376673E-4</v>
      </c>
      <c r="T1020" s="14">
        <f>$H1020/S1020</f>
        <v>0.66666666666666663</v>
      </c>
      <c r="U1020" s="14">
        <f>_xlfn.LET(_xlpm.freq,F1020,_xlpm.size,M1020+1,_xlpm.F,V1020,LOG(1+_xlpm.freq)*LOG(1+_xlpm.size)*_xlpm.F)</f>
        <v>0.22232896365347279</v>
      </c>
      <c r="V1020" s="14">
        <f>_xlfn.LET(_xlpm.a,T1020,_xlpm.b,R1020,2*_xlpm.a*_xlpm.b/(_xlpm.a+_xlpm.b))</f>
        <v>0.66666666666666663</v>
      </c>
      <c r="W1020" s="14">
        <f>_xlfn.LET(_xlpm.p,R1020,_xlpm.q,T1020,LOG(_xlpm.p/_xlpm.q))</f>
        <v>0</v>
      </c>
      <c r="X1020" s="2"/>
      <c r="AC1020" s="2"/>
      <c r="AH1020" s="2"/>
      <c r="AI1020" s="2"/>
    </row>
    <row r="1021" spans="1:35">
      <c r="A1021" s="1" t="str">
        <f>_xlfn.LET(_xlpm.sep," : ",CONCATENATE(O1021,_xlpm.sep,P1021))</f>
        <v>~inw~ : [ɪnw]</v>
      </c>
      <c r="B1021" s="1">
        <f>_xlfn.LET(_xlpm.d,$G1021,_xlpm.k,_xlfn.CONCAT(LEFT(TRIM(B$1),1),"*"),COUNTIF(_xlpm.d,_xlpm.k))</f>
        <v>0</v>
      </c>
      <c r="C1021" s="1">
        <f>_xlfn.LET(_xlpm.d,$G1021,_xlpm.k,_xlfn.CONCAT(LEFT(TRIM(C$1),1),"*"),COUNTIF(_xlpm.d,_xlpm.k))</f>
        <v>0</v>
      </c>
      <c r="D1021" s="1">
        <f>_xlfn.LET(_xlpm.d,$G1021,_xlpm.k,_xlfn.CONCAT(LEFT(TRIM(D$1),1),"*"),COUNTIF(_xlpm.d,_xlpm.k))</f>
        <v>0</v>
      </c>
      <c r="E1021" s="1">
        <f>LOG(F1021+1,10)</f>
        <v>0.30102999566398114</v>
      </c>
      <c r="F1021" s="7">
        <v>1</v>
      </c>
      <c r="G1021" s="9" t="s">
        <v>1391</v>
      </c>
      <c r="H1021" s="4">
        <f>F1021/freq.sum.r6e</f>
        <v>7.9668578712555765E-5</v>
      </c>
      <c r="I1021" s="1" t="str">
        <f>_xlfn.LET(_xlpm.sep,":",_xlpm.w,$G1021,LEFT(_xlpm.w,FIND(_xlpm.sep,_xlpm.w)-1))</f>
        <v>ɪnw</v>
      </c>
      <c r="J1021" s="1" t="str">
        <f>_xlfn.LET(_xlpm.sep,":",_xlpm.w,$G1021,RIGHT(_xlpm.w,LEN(_xlpm.w)-FIND(_xlpm.sep,_xlpm.w)))</f>
        <v>inw</v>
      </c>
      <c r="K1021" s="10">
        <f>_xlfn.LET(_xlpm.w,I1021,LEN(_xlpm.w))</f>
        <v>3</v>
      </c>
      <c r="L1021" s="10">
        <f>_xlfn.LET(_xlpm.w,J1021,LEN(_xlpm.w))</f>
        <v>3</v>
      </c>
      <c r="M1021" s="10">
        <f>_xlfn.LET(_xlpm.a,K1021,_xlpm.b,L1021,MAX(_xlpm.a,_xlpm.b))</f>
        <v>3</v>
      </c>
      <c r="N1021" s="10">
        <f>_xlfn.LET(_xlpm.d,(K1021,L1021),MAX(_xlpm.d)-MIN(_xlpm.d))</f>
        <v>0</v>
      </c>
      <c r="O1021" s="1" t="str">
        <f>_xlfn.LET(_xlpm.sep,":",_xlpm.w,$G1021,_xlfn.CONCAT("~",RIGHT(_xlpm.w,LEN(_xlpm.w)-FIND(_xlpm.sep,_xlpm.w)),"~"))</f>
        <v>~inw~</v>
      </c>
      <c r="P1021" s="1" t="str">
        <f>_xlfn.LET(_xlpm.sep,":",_xlpm.w,$G1021,_xlfn.CONCAT("[",LEFT(_xlpm.w,FIND(_xlpm.sep,_xlpm.w)-1),"]"))</f>
        <v>[ɪnw]</v>
      </c>
      <c r="Q1021" s="14" cm="1">
        <f t="array" ref="Q1021">SUM(_xlfn._xlws.FILTER($H$2:$H$2300,_xlfn.MAP($O$2:$O$2300,_xlfn.LAMBDA(_xlpm.x,_xlpm.x=$O1021))))</f>
        <v>7.9668578712555765E-5</v>
      </c>
      <c r="R1021" s="14">
        <f>$H1021/Q1021</f>
        <v>1</v>
      </c>
      <c r="S1021" s="14" cm="1">
        <f t="array" ref="S1021">SUM(_xlfn._xlws.FILTER($H$2:$H$2300,_xlfn.MAP($P$2:$P$2300,_xlfn.LAMBDA(_xlpm.x,_xlpm.x=$P1021))))</f>
        <v>7.9668578712555765E-5</v>
      </c>
      <c r="T1021" s="14">
        <f>$H1021/S1021</f>
        <v>1</v>
      </c>
      <c r="U1021" s="14">
        <f>_xlfn.LET(_xlpm.freq,F1021,_xlpm.size,M1021+1,_xlpm.F,V1021,LOG(1+_xlpm.freq)*LOG(1+_xlpm.size)*_xlpm.F)</f>
        <v>0.21041093737452468</v>
      </c>
      <c r="V1021" s="14">
        <f>_xlfn.LET(_xlpm.a,T1021,_xlpm.b,R1021,2*_xlpm.a*_xlpm.b/(_xlpm.a+_xlpm.b))</f>
        <v>1</v>
      </c>
      <c r="W1021" s="14">
        <f>_xlfn.LET(_xlpm.p,R1021,_xlpm.q,T1021,LOG(_xlpm.p/_xlpm.q))</f>
        <v>0</v>
      </c>
      <c r="X1021" s="2"/>
      <c r="AC1021" s="2"/>
      <c r="AH1021" s="2"/>
      <c r="AI1021" s="2"/>
    </row>
    <row r="1022" spans="1:35">
      <c r="A1022" s="1" t="str">
        <f>_xlfn.LET(_xlpm.sep," : ",CONCATENATE(O1022,_xlpm.sep,P1022))</f>
        <v>~ionsh~ : [ənʃ]</v>
      </c>
      <c r="B1022" s="1">
        <f>_xlfn.LET(_xlpm.d,$G1022,_xlpm.k,_xlfn.CONCAT(LEFT(TRIM(B$1),1),"*"),COUNTIF(_xlpm.d,_xlpm.k))</f>
        <v>0</v>
      </c>
      <c r="C1022" s="1">
        <f>_xlfn.LET(_xlpm.d,$G1022,_xlpm.k,_xlfn.CONCAT(LEFT(TRIM(C$1),1),"*"),COUNTIF(_xlpm.d,_xlpm.k))</f>
        <v>0</v>
      </c>
      <c r="D1022" s="1">
        <f>_xlfn.LET(_xlpm.d,$G1022,_xlpm.k,_xlfn.CONCAT(LEFT(TRIM(D$1),1),"*"),COUNTIF(_xlpm.d,_xlpm.k))</f>
        <v>0</v>
      </c>
      <c r="E1022" s="1">
        <f>LOG(F1022+1,10)</f>
        <v>0.30102999566398114</v>
      </c>
      <c r="F1022" s="7">
        <v>1</v>
      </c>
      <c r="G1022" s="9" t="s">
        <v>2300</v>
      </c>
      <c r="H1022" s="4">
        <f>F1022/freq.sum.r6e</f>
        <v>7.9668578712555765E-5</v>
      </c>
      <c r="I1022" s="1" t="str">
        <f>_xlfn.LET(_xlpm.sep,":",_xlpm.w,$G1022,LEFT(_xlpm.w,FIND(_xlpm.sep,_xlpm.w)-1))</f>
        <v>ənʃ</v>
      </c>
      <c r="J1022" s="1" t="str">
        <f>_xlfn.LET(_xlpm.sep,":",_xlpm.w,$G1022,RIGHT(_xlpm.w,LEN(_xlpm.w)-FIND(_xlpm.sep,_xlpm.w)))</f>
        <v>ionsh</v>
      </c>
      <c r="K1022" s="10">
        <f>_xlfn.LET(_xlpm.w,I1022,LEN(_xlpm.w))</f>
        <v>3</v>
      </c>
      <c r="L1022" s="10">
        <f>_xlfn.LET(_xlpm.w,J1022,LEN(_xlpm.w))</f>
        <v>5</v>
      </c>
      <c r="M1022" s="10">
        <f>_xlfn.LET(_xlpm.a,K1022,_xlpm.b,L1022,MAX(_xlpm.a,_xlpm.b))</f>
        <v>5</v>
      </c>
      <c r="N1022" s="10">
        <f>_xlfn.LET(_xlpm.d,(K1022,L1022),MAX(_xlpm.d)-MIN(_xlpm.d))</f>
        <v>2</v>
      </c>
      <c r="O1022" s="1" t="str">
        <f>_xlfn.LET(_xlpm.sep,":",_xlpm.w,$G1022,_xlfn.CONCAT("~",RIGHT(_xlpm.w,LEN(_xlpm.w)-FIND(_xlpm.sep,_xlpm.w)),"~"))</f>
        <v>~ionsh~</v>
      </c>
      <c r="P1022" s="1" t="str">
        <f>_xlfn.LET(_xlpm.sep,":",_xlpm.w,$G1022,_xlfn.CONCAT("[",LEFT(_xlpm.w,FIND(_xlpm.sep,_xlpm.w)-1),"]"))</f>
        <v>[ənʃ]</v>
      </c>
      <c r="Q1022" s="14" cm="1">
        <f t="array" ref="Q1022">SUM(_xlfn._xlws.FILTER($H$2:$H$2300,_xlfn.MAP($O$2:$O$2300,_xlfn.LAMBDA(_xlpm.x,_xlpm.x=$O1022))))</f>
        <v>7.9668578712555765E-5</v>
      </c>
      <c r="R1022" s="14">
        <f>$H1022/Q1022</f>
        <v>1</v>
      </c>
      <c r="S1022" s="14" cm="1">
        <f t="array" ref="S1022">SUM(_xlfn._xlws.FILTER($H$2:$H$2300,_xlfn.MAP($P$2:$P$2300,_xlfn.LAMBDA(_xlpm.x,_xlpm.x=$P1022))))</f>
        <v>7.9668578712555765E-5</v>
      </c>
      <c r="T1022" s="14">
        <f>$H1022/S1022</f>
        <v>1</v>
      </c>
      <c r="U1022" s="14">
        <f>_xlfn.LET(_xlpm.freq,F1022,_xlpm.size,M1022+1,_xlpm.F,V1022,LOG(1+_xlpm.freq)*LOG(1+_xlpm.size)*_xlpm.F)</f>
        <v>0.25439985932113074</v>
      </c>
      <c r="V1022" s="14">
        <f>_xlfn.LET(_xlpm.a,T1022,_xlpm.b,R1022,2*_xlpm.a*_xlpm.b/(_xlpm.a+_xlpm.b))</f>
        <v>1</v>
      </c>
      <c r="W1022" s="14">
        <f>_xlfn.LET(_xlpm.p,R1022,_xlpm.q,T1022,LOG(_xlpm.p/_xlpm.q))</f>
        <v>0</v>
      </c>
      <c r="X1022" s="2"/>
      <c r="AC1022" s="2"/>
      <c r="AH1022" s="2"/>
      <c r="AI1022" s="2"/>
    </row>
    <row r="1023" spans="1:35">
      <c r="A1023" s="1" t="str">
        <f>_xlfn.LET(_xlpm.sep," : ",CONCATENATE(O1023,_xlpm.sep,P1023))</f>
        <v>~onsc~ : [ɑnʃ]</v>
      </c>
      <c r="B1023" s="1">
        <f>_xlfn.LET(_xlpm.d,$G1023,_xlpm.k,_xlfn.CONCAT(LEFT(TRIM(B$1),1),"*"),COUNTIF(_xlpm.d,_xlpm.k))</f>
        <v>0</v>
      </c>
      <c r="C1023" s="1">
        <f>_xlfn.LET(_xlpm.d,$G1023,_xlpm.k,_xlfn.CONCAT(LEFT(TRIM(C$1),1),"*"),COUNTIF(_xlpm.d,_xlpm.k))</f>
        <v>0</v>
      </c>
      <c r="D1023" s="1">
        <f>_xlfn.LET(_xlpm.d,$G1023,_xlpm.k,_xlfn.CONCAT(LEFT(TRIM(D$1),1),"*"),COUNTIF(_xlpm.d,_xlpm.k))</f>
        <v>0</v>
      </c>
      <c r="E1023" s="1">
        <f>LOG(F1023+1,10)</f>
        <v>0.47712125471966244</v>
      </c>
      <c r="F1023" s="7">
        <v>2</v>
      </c>
      <c r="G1023" s="9" t="s">
        <v>1410</v>
      </c>
      <c r="H1023" s="4">
        <f>F1023/freq.sum.r6e</f>
        <v>1.5933715742511153E-4</v>
      </c>
      <c r="I1023" s="1" t="str">
        <f>_xlfn.LET(_xlpm.sep,":",_xlpm.w,$G1023,LEFT(_xlpm.w,FIND(_xlpm.sep,_xlpm.w)-1))</f>
        <v>ɑnʃ</v>
      </c>
      <c r="J1023" s="1" t="str">
        <f>_xlfn.LET(_xlpm.sep,":",_xlpm.w,$G1023,RIGHT(_xlpm.w,LEN(_xlpm.w)-FIND(_xlpm.sep,_xlpm.w)))</f>
        <v>onsc</v>
      </c>
      <c r="K1023" s="10">
        <f>_xlfn.LET(_xlpm.w,I1023,LEN(_xlpm.w))</f>
        <v>3</v>
      </c>
      <c r="L1023" s="10">
        <f>_xlfn.LET(_xlpm.w,J1023,LEN(_xlpm.w))</f>
        <v>4</v>
      </c>
      <c r="M1023" s="10">
        <f>_xlfn.LET(_xlpm.a,K1023,_xlpm.b,L1023,MAX(_xlpm.a,_xlpm.b))</f>
        <v>4</v>
      </c>
      <c r="N1023" s="10">
        <f>_xlfn.LET(_xlpm.d,(K1023,L1023),MAX(_xlpm.d)-MIN(_xlpm.d))</f>
        <v>1</v>
      </c>
      <c r="O1023" s="1" t="str">
        <f>_xlfn.LET(_xlpm.sep,":",_xlpm.w,$G1023,_xlfn.CONCAT("~",RIGHT(_xlpm.w,LEN(_xlpm.w)-FIND(_xlpm.sep,_xlpm.w)),"~"))</f>
        <v>~onsc~</v>
      </c>
      <c r="P1023" s="1" t="str">
        <f>_xlfn.LET(_xlpm.sep,":",_xlpm.w,$G1023,_xlfn.CONCAT("[",LEFT(_xlpm.w,FIND(_xlpm.sep,_xlpm.w)-1),"]"))</f>
        <v>[ɑnʃ]</v>
      </c>
      <c r="Q1023" s="14" cm="1">
        <f t="array" ref="Q1023">SUM(_xlfn._xlws.FILTER($H$2:$H$2302,_xlfn.MAP($O$2:$O$2302,_xlfn.LAMBDA(_xlpm.x,_xlpm.x=$O1023))))</f>
        <v>1.5933715742511153E-4</v>
      </c>
      <c r="R1023" s="14">
        <f>$H1023/Q1023</f>
        <v>1</v>
      </c>
      <c r="S1023" s="14" cm="1">
        <f t="array" ref="S1023">SUM(_xlfn._xlws.FILTER($H$2:$H$2302,_xlfn.MAP($P$2:$P$2302,_xlfn.LAMBDA(_xlpm.x,_xlpm.x=$P1023))))</f>
        <v>1.5933715742511153E-4</v>
      </c>
      <c r="T1023" s="14">
        <f>$H1023/S1023</f>
        <v>1</v>
      </c>
      <c r="U1023" s="14">
        <f>_xlfn.LET(_xlpm.freq,F1023,_xlpm.size,M1023+1,_xlpm.F,V1023,LOG(1+_xlpm.freq)*LOG(1+_xlpm.size)*_xlpm.F)</f>
        <v>0.37127250094471825</v>
      </c>
      <c r="V1023" s="14">
        <f>_xlfn.LET(_xlpm.a,T1023,_xlpm.b,R1023,2*_xlpm.a*_xlpm.b/(_xlpm.a+_xlpm.b))</f>
        <v>1</v>
      </c>
      <c r="W1023" s="14">
        <f>_xlfn.LET(_xlpm.p,R1023,_xlpm.q,T1023,LOG(_xlpm.p/_xlpm.q))</f>
        <v>0</v>
      </c>
      <c r="X1023" s="2"/>
      <c r="AC1023" s="2"/>
      <c r="AH1023" s="2"/>
      <c r="AI1023" s="2"/>
    </row>
    <row r="1024" spans="1:35">
      <c r="A1024" s="1" t="str">
        <f>_xlfn.LET(_xlpm.sep," : ",CONCATENATE(O1024,_xlpm.sep,P1024))</f>
        <v>~onth~ : [ʌnθ]</v>
      </c>
      <c r="B1024" s="1">
        <f>_xlfn.LET(_xlpm.d,$G1024,_xlpm.k,_xlfn.CONCAT(LEFT(TRIM(B$1),1),"*"),COUNTIF(_xlpm.d,_xlpm.k))</f>
        <v>0</v>
      </c>
      <c r="C1024" s="1">
        <f>_xlfn.LET(_xlpm.d,$G1024,_xlpm.k,_xlfn.CONCAT(LEFT(TRIM(C$1),1),"*"),COUNTIF(_xlpm.d,_xlpm.k))</f>
        <v>0</v>
      </c>
      <c r="D1024" s="1">
        <f>_xlfn.LET(_xlpm.d,$G1024,_xlpm.k,_xlfn.CONCAT(LEFT(TRIM(D$1),1),"*"),COUNTIF(_xlpm.d,_xlpm.k))</f>
        <v>0</v>
      </c>
      <c r="E1024" s="1">
        <f>LOG(F1024+1,10)</f>
        <v>0.47712125471966244</v>
      </c>
      <c r="F1024" s="7">
        <v>2</v>
      </c>
      <c r="G1024" s="9" t="s">
        <v>1411</v>
      </c>
      <c r="H1024" s="4">
        <f>F1024/freq.sum.r6e</f>
        <v>1.5933715742511153E-4</v>
      </c>
      <c r="I1024" s="4" t="str">
        <f>_xlfn.LET(_xlpm.sep,":",_xlpm.w,$G1024,LEFT(_xlpm.w,FIND(_xlpm.sep,_xlpm.w)-1))</f>
        <v>ʌnθ</v>
      </c>
      <c r="J1024" s="4" t="str">
        <f>_xlfn.LET(_xlpm.sep,":",_xlpm.w,$G1024,RIGHT(_xlpm.w,LEN(_xlpm.w)-FIND(_xlpm.sep,_xlpm.w)))</f>
        <v>onth</v>
      </c>
      <c r="K1024" s="10">
        <f>_xlfn.LET(_xlpm.w,I1024,LEN(_xlpm.w))</f>
        <v>3</v>
      </c>
      <c r="L1024" s="10">
        <f>_xlfn.LET(_xlpm.w,J1024,LEN(_xlpm.w))</f>
        <v>4</v>
      </c>
      <c r="M1024" s="10">
        <f>_xlfn.LET(_xlpm.a,K1024,_xlpm.b,L1024,MAX(_xlpm.a,_xlpm.b))</f>
        <v>4</v>
      </c>
      <c r="N1024" s="10">
        <f>_xlfn.LET(_xlpm.d,(K1024,L1024),MAX(_xlpm.d)-MIN(_xlpm.d))</f>
        <v>1</v>
      </c>
      <c r="O1024" s="1" t="str">
        <f>_xlfn.LET(_xlpm.sep,":",_xlpm.w,$G1024,_xlfn.CONCAT("~",RIGHT(_xlpm.w,LEN(_xlpm.w)-FIND(_xlpm.sep,_xlpm.w)),"~"))</f>
        <v>~onth~</v>
      </c>
      <c r="P1024" s="1" t="str">
        <f>_xlfn.LET(_xlpm.sep,":",_xlpm.w,$G1024,_xlfn.CONCAT("[",LEFT(_xlpm.w,FIND(_xlpm.sep,_xlpm.w)-1),"]"))</f>
        <v>[ʌnθ]</v>
      </c>
      <c r="Q1024" s="14" cm="1">
        <f t="array" ref="Q1024">SUM(_xlfn._xlws.FILTER($H$2:$H$2300,_xlfn.MAP($O$2:$O$2300,_xlfn.LAMBDA(_xlpm.x,_xlpm.x=$O1024))))</f>
        <v>1.5933715742511153E-4</v>
      </c>
      <c r="R1024" s="14">
        <f>$H1024/Q1024</f>
        <v>1</v>
      </c>
      <c r="S1024" s="14" cm="1">
        <f t="array" ref="S1024">SUM(_xlfn._xlws.FILTER($H$2:$H$2300,_xlfn.MAP($P$2:$P$2300,_xlfn.LAMBDA(_xlpm.x,_xlpm.x=$P1024))))</f>
        <v>1.5933715742511153E-4</v>
      </c>
      <c r="T1024" s="14">
        <f>$H1024/S1024</f>
        <v>1</v>
      </c>
      <c r="U1024" s="14">
        <f>_xlfn.LET(_xlpm.freq,F1024,_xlpm.size,M1024+1,_xlpm.F,V1024,LOG(1+_xlpm.freq)*LOG(1+_xlpm.size)*_xlpm.F)</f>
        <v>0.37127250094471825</v>
      </c>
      <c r="V1024" s="14">
        <f>_xlfn.LET(_xlpm.a,T1024,_xlpm.b,R1024,2*_xlpm.a*_xlpm.b/(_xlpm.a+_xlpm.b))</f>
        <v>1</v>
      </c>
      <c r="W1024" s="14">
        <f>_xlfn.LET(_xlpm.p,R1024,_xlpm.q,T1024,LOG(_xlpm.p/_xlpm.q))</f>
        <v>0</v>
      </c>
      <c r="X1024" s="2"/>
      <c r="AC1024" s="2"/>
      <c r="AH1024" s="2"/>
      <c r="AI1024" s="2"/>
    </row>
    <row r="1025" spans="1:35">
      <c r="A1025" s="1" t="str">
        <f>_xlfn.LET(_xlpm.sep," : ",CONCATENATE(O1025,_xlpm.sep,P1025))</f>
        <v>~onths~ : [ʌnθs]</v>
      </c>
      <c r="B1025" s="1">
        <f>_xlfn.LET(_xlpm.d,$G1025,_xlpm.k,_xlfn.CONCAT(LEFT(TRIM(B$1),1),"*"),COUNTIF(_xlpm.d,_xlpm.k))</f>
        <v>0</v>
      </c>
      <c r="C1025" s="1">
        <f>_xlfn.LET(_xlpm.d,$G1025,_xlpm.k,_xlfn.CONCAT(LEFT(TRIM(C$1),1),"*"),COUNTIF(_xlpm.d,_xlpm.k))</f>
        <v>0</v>
      </c>
      <c r="D1025" s="1">
        <f>_xlfn.LET(_xlpm.d,$G1025,_xlpm.k,_xlfn.CONCAT(LEFT(TRIM(D$1),1),"*"),COUNTIF(_xlpm.d,_xlpm.k))</f>
        <v>0</v>
      </c>
      <c r="E1025" s="1">
        <f>LOG(F1025+1,10)</f>
        <v>0.30102999566398114</v>
      </c>
      <c r="F1025" s="7">
        <v>1</v>
      </c>
      <c r="G1025" s="9" t="s">
        <v>1412</v>
      </c>
      <c r="H1025" s="4">
        <f>F1025/freq.sum.r6e</f>
        <v>7.9668578712555765E-5</v>
      </c>
      <c r="I1025" s="4" t="str">
        <f>_xlfn.LET(_xlpm.sep,":",_xlpm.w,$G1025,LEFT(_xlpm.w,FIND(_xlpm.sep,_xlpm.w)-1))</f>
        <v>ʌnθs</v>
      </c>
      <c r="J1025" s="4" t="str">
        <f>_xlfn.LET(_xlpm.sep,":",_xlpm.w,$G1025,RIGHT(_xlpm.w,LEN(_xlpm.w)-FIND(_xlpm.sep,_xlpm.w)))</f>
        <v>onths</v>
      </c>
      <c r="K1025" s="10">
        <f>_xlfn.LET(_xlpm.w,I1025,LEN(_xlpm.w))</f>
        <v>4</v>
      </c>
      <c r="L1025" s="10">
        <f>_xlfn.LET(_xlpm.w,J1025,LEN(_xlpm.w))</f>
        <v>5</v>
      </c>
      <c r="M1025" s="10">
        <f>_xlfn.LET(_xlpm.a,K1025,_xlpm.b,L1025,MAX(_xlpm.a,_xlpm.b))</f>
        <v>5</v>
      </c>
      <c r="N1025" s="10">
        <f>_xlfn.LET(_xlpm.d,(K1025,L1025),MAX(_xlpm.d)-MIN(_xlpm.d))</f>
        <v>1</v>
      </c>
      <c r="O1025" s="1" t="str">
        <f>_xlfn.LET(_xlpm.sep,":",_xlpm.w,$G1025,_xlfn.CONCAT("~",RIGHT(_xlpm.w,LEN(_xlpm.w)-FIND(_xlpm.sep,_xlpm.w)),"~"))</f>
        <v>~onths~</v>
      </c>
      <c r="P1025" s="1" t="str">
        <f>_xlfn.LET(_xlpm.sep,":",_xlpm.w,$G1025,_xlfn.CONCAT("[",LEFT(_xlpm.w,FIND(_xlpm.sep,_xlpm.w)-1),"]"))</f>
        <v>[ʌnθs]</v>
      </c>
      <c r="Q1025" s="14" cm="1">
        <f t="array" ref="Q1025">SUM(_xlfn._xlws.FILTER($H$2:$H$2300,_xlfn.MAP($O$2:$O$2300,_xlfn.LAMBDA(_xlpm.x,_xlpm.x=$O1025))))</f>
        <v>7.9668578712555765E-5</v>
      </c>
      <c r="R1025" s="14">
        <f>$H1025/Q1025</f>
        <v>1</v>
      </c>
      <c r="S1025" s="14" cm="1">
        <f t="array" ref="S1025">SUM(_xlfn._xlws.FILTER($H$2:$H$2300,_xlfn.MAP($P$2:$P$2300,_xlfn.LAMBDA(_xlpm.x,_xlpm.x=$P1025))))</f>
        <v>7.9668578712555765E-5</v>
      </c>
      <c r="T1025" s="14">
        <f>$H1025/S1025</f>
        <v>1</v>
      </c>
      <c r="U1025" s="14">
        <f>_xlfn.LET(_xlpm.freq,F1025,_xlpm.size,M1025+1,_xlpm.F,V1025,LOG(1+_xlpm.freq)*LOG(1+_xlpm.size)*_xlpm.F)</f>
        <v>0.25439985932113074</v>
      </c>
      <c r="V1025" s="14">
        <f>_xlfn.LET(_xlpm.a,T1025,_xlpm.b,R1025,2*_xlpm.a*_xlpm.b/(_xlpm.a+_xlpm.b))</f>
        <v>1</v>
      </c>
      <c r="W1025" s="14">
        <f>_xlfn.LET(_xlpm.p,R1025,_xlpm.q,T1025,LOG(_xlpm.p/_xlpm.q))</f>
        <v>0</v>
      </c>
      <c r="X1025" s="2"/>
      <c r="AC1025" s="2"/>
      <c r="AH1025" s="2"/>
      <c r="AI1025" s="2"/>
    </row>
    <row r="1026" spans="1:35">
      <c r="A1026" s="1" t="str">
        <f>_xlfn.LET(_xlpm.sep," : ",CONCATENATE(O1026,_xlpm.sep,P1026))</f>
        <v>~ongr~ : [ənɡɹ]</v>
      </c>
      <c r="B1026" s="1">
        <f>_xlfn.LET(_xlpm.d,$G1026,_xlpm.k,_xlfn.CONCAT(LEFT(TRIM(B$1),1),"*"),COUNTIF(_xlpm.d,_xlpm.k))</f>
        <v>0</v>
      </c>
      <c r="C1026" s="1">
        <f>_xlfn.LET(_xlpm.d,$G1026,_xlpm.k,_xlfn.CONCAT(LEFT(TRIM(C$1),1),"*"),COUNTIF(_xlpm.d,_xlpm.k))</f>
        <v>0</v>
      </c>
      <c r="D1026" s="1">
        <f>_xlfn.LET(_xlpm.d,$G1026,_xlpm.k,_xlfn.CONCAT(LEFT(TRIM(D$1),1),"*"),COUNTIF(_xlpm.d,_xlpm.k))</f>
        <v>0</v>
      </c>
      <c r="E1026" s="1">
        <f>LOG(F1026+1,10)</f>
        <v>0.47712125471966244</v>
      </c>
      <c r="F1026" s="7">
        <v>2</v>
      </c>
      <c r="G1026" s="9" t="s">
        <v>1413</v>
      </c>
      <c r="H1026" s="4">
        <f>F1026/freq.sum.r6e</f>
        <v>1.5933715742511153E-4</v>
      </c>
      <c r="I1026" s="4" t="str">
        <f>_xlfn.LET(_xlpm.sep,":",_xlpm.w,$G1026,LEFT(_xlpm.w,FIND(_xlpm.sep,_xlpm.w)-1))</f>
        <v>ənɡɹ</v>
      </c>
      <c r="J1026" s="4" t="str">
        <f>_xlfn.LET(_xlpm.sep,":",_xlpm.w,$G1026,RIGHT(_xlpm.w,LEN(_xlpm.w)-FIND(_xlpm.sep,_xlpm.w)))</f>
        <v>ongr</v>
      </c>
      <c r="K1026" s="10">
        <f>_xlfn.LET(_xlpm.w,I1026,LEN(_xlpm.w))</f>
        <v>4</v>
      </c>
      <c r="L1026" s="10">
        <f>_xlfn.LET(_xlpm.w,J1026,LEN(_xlpm.w))</f>
        <v>4</v>
      </c>
      <c r="M1026" s="10">
        <f>_xlfn.LET(_xlpm.a,K1026,_xlpm.b,L1026,MAX(_xlpm.a,_xlpm.b))</f>
        <v>4</v>
      </c>
      <c r="N1026" s="10">
        <f>_xlfn.LET(_xlpm.d,(K1026,L1026),MAX(_xlpm.d)-MIN(_xlpm.d))</f>
        <v>0</v>
      </c>
      <c r="O1026" s="1" t="str">
        <f>_xlfn.LET(_xlpm.sep,":",_xlpm.w,$G1026,_xlfn.CONCAT("~",RIGHT(_xlpm.w,LEN(_xlpm.w)-FIND(_xlpm.sep,_xlpm.w)),"~"))</f>
        <v>~ongr~</v>
      </c>
      <c r="P1026" s="1" t="str">
        <f>_xlfn.LET(_xlpm.sep,":",_xlpm.w,$G1026,_xlfn.CONCAT("[",LEFT(_xlpm.w,FIND(_xlpm.sep,_xlpm.w)-1),"]"))</f>
        <v>[ənɡɹ]</v>
      </c>
      <c r="Q1026" s="14" cm="1">
        <f t="array" ref="Q1026">SUM(_xlfn._xlws.FILTER($H$2:$H$2300,_xlfn.MAP($O$2:$O$2300,_xlfn.LAMBDA(_xlpm.x,_xlpm.x=$O1026))))</f>
        <v>1.5933715742511153E-4</v>
      </c>
      <c r="R1026" s="14">
        <f>$H1026/Q1026</f>
        <v>1</v>
      </c>
      <c r="S1026" s="14" cm="1">
        <f t="array" ref="S1026">SUM(_xlfn._xlws.FILTER($H$2:$H$2300,_xlfn.MAP($P$2:$P$2300,_xlfn.LAMBDA(_xlpm.x,_xlpm.x=$P1026))))</f>
        <v>1.5933715742511153E-4</v>
      </c>
      <c r="T1026" s="14">
        <f>$H1026/S1026</f>
        <v>1</v>
      </c>
      <c r="U1026" s="14">
        <f>_xlfn.LET(_xlpm.freq,F1026,_xlpm.size,M1026+1,_xlpm.F,V1026,LOG(1+_xlpm.freq)*LOG(1+_xlpm.size)*_xlpm.F)</f>
        <v>0.37127250094471825</v>
      </c>
      <c r="V1026" s="14">
        <f>_xlfn.LET(_xlpm.a,T1026,_xlpm.b,R1026,2*_xlpm.a*_xlpm.b/(_xlpm.a+_xlpm.b))</f>
        <v>1</v>
      </c>
      <c r="W1026" s="14">
        <f>_xlfn.LET(_xlpm.p,R1026,_xlpm.q,T1026,LOG(_xlpm.p/_xlpm.q))</f>
        <v>0</v>
      </c>
      <c r="X1026" s="2"/>
      <c r="AC1026" s="2"/>
      <c r="AH1026" s="2"/>
      <c r="AI1026" s="2"/>
    </row>
    <row r="1027" spans="1:35">
      <c r="A1027" s="1" t="str">
        <f>_xlfn.LET(_xlpm.sep," : ",CONCATENATE(O1027,_xlpm.sep,P1027))</f>
        <v>~upp~ : [ʌp]</v>
      </c>
      <c r="B1027" s="1">
        <f>_xlfn.LET(_xlpm.d,$G1027,_xlpm.k,_xlfn.CONCAT(LEFT(TRIM(B$1),1),"*"),COUNTIF(_xlpm.d,_xlpm.k))</f>
        <v>0</v>
      </c>
      <c r="C1027" s="1">
        <f>_xlfn.LET(_xlpm.d,$G1027,_xlpm.k,_xlfn.CONCAT(LEFT(TRIM(C$1),1),"*"),COUNTIF(_xlpm.d,_xlpm.k))</f>
        <v>0</v>
      </c>
      <c r="D1027" s="1">
        <f>_xlfn.LET(_xlpm.d,$G1027,_xlpm.k,_xlfn.CONCAT(LEFT(TRIM(D$1),1),"*"),COUNTIF(_xlpm.d,_xlpm.k))</f>
        <v>0</v>
      </c>
      <c r="E1027" s="1">
        <f>LOG(F1027+1,10)</f>
        <v>0.60205999132796229</v>
      </c>
      <c r="F1027" s="7">
        <v>3</v>
      </c>
      <c r="G1027" s="9" t="s">
        <v>1432</v>
      </c>
      <c r="H1027" s="4">
        <f>F1027/freq.sum.r6e</f>
        <v>2.390057361376673E-4</v>
      </c>
      <c r="I1027" s="1" t="str">
        <f>_xlfn.LET(_xlpm.sep,":",_xlpm.w,$G1027,LEFT(_xlpm.w,FIND(_xlpm.sep,_xlpm.w)-1))</f>
        <v>ʌp</v>
      </c>
      <c r="J1027" s="1" t="str">
        <f>_xlfn.LET(_xlpm.sep,":",_xlpm.w,$G1027,RIGHT(_xlpm.w,LEN(_xlpm.w)-FIND(_xlpm.sep,_xlpm.w)))</f>
        <v>upp</v>
      </c>
      <c r="K1027" s="10">
        <f>_xlfn.LET(_xlpm.w,I1027,LEN(_xlpm.w))</f>
        <v>2</v>
      </c>
      <c r="L1027" s="10">
        <f>_xlfn.LET(_xlpm.w,J1027,LEN(_xlpm.w))</f>
        <v>3</v>
      </c>
      <c r="M1027" s="10">
        <f>_xlfn.LET(_xlpm.a,K1027,_xlpm.b,L1027,MAX(_xlpm.a,_xlpm.b))</f>
        <v>3</v>
      </c>
      <c r="N1027" s="10">
        <f>_xlfn.LET(_xlpm.d,(K1027,L1027),MAX(_xlpm.d)-MIN(_xlpm.d))</f>
        <v>1</v>
      </c>
      <c r="O1027" s="1" t="str">
        <f>_xlfn.LET(_xlpm.sep,":",_xlpm.w,$G1027,_xlfn.CONCAT("~",RIGHT(_xlpm.w,LEN(_xlpm.w)-FIND(_xlpm.sep,_xlpm.w)),"~"))</f>
        <v>~upp~</v>
      </c>
      <c r="P1027" s="1" t="str">
        <f>_xlfn.LET(_xlpm.sep,":",_xlpm.w,$G1027,_xlfn.CONCAT("[",LEFT(_xlpm.w,FIND(_xlpm.sep,_xlpm.w)-1),"]"))</f>
        <v>[ʌp]</v>
      </c>
      <c r="Q1027" s="14" cm="1">
        <f t="array" ref="Q1027">SUM(_xlfn._xlws.FILTER($H$2:$H$2300,_xlfn.MAP($O$2:$O$2300,_xlfn.LAMBDA(_xlpm.x,_xlpm.x=$O1027))))</f>
        <v>4.7801147227533459E-4</v>
      </c>
      <c r="R1027" s="14">
        <f>$H1027/Q1027</f>
        <v>0.5</v>
      </c>
      <c r="S1027" s="14" cm="1">
        <f t="array" ref="S1027">SUM(_xlfn._xlws.FILTER($H$2:$H$2300,_xlfn.MAP($P$2:$P$2300,_xlfn.LAMBDA(_xlpm.x,_xlpm.x=$P1027))))</f>
        <v>4.7801147227533459E-4</v>
      </c>
      <c r="T1027" s="14">
        <f>$H1027/S1027</f>
        <v>0.5</v>
      </c>
      <c r="U1027" s="14">
        <f>_xlfn.LET(_xlpm.freq,F1027,_xlpm.size,M1027+1,_xlpm.F,V1027,LOG(1+_xlpm.freq)*LOG(1+_xlpm.size)*_xlpm.F)</f>
        <v>0.21041093737452468</v>
      </c>
      <c r="V1027" s="14">
        <f>_xlfn.LET(_xlpm.a,T1027,_xlpm.b,R1027,2*_xlpm.a*_xlpm.b/(_xlpm.a+_xlpm.b))</f>
        <v>0.5</v>
      </c>
      <c r="W1027" s="14">
        <f>_xlfn.LET(_xlpm.p,R1027,_xlpm.q,T1027,LOG(_xlpm.p/_xlpm.q))</f>
        <v>0</v>
      </c>
      <c r="X1027" s="2"/>
      <c r="AC1027" s="2"/>
      <c r="AH1027" s="2"/>
      <c r="AI1027" s="2"/>
    </row>
    <row r="1028" spans="1:35">
      <c r="A1028" s="1" t="str">
        <f>_xlfn.LET(_xlpm.sep," : ",CONCATENATE(O1028,_xlpm.sep,P1028))</f>
        <v>~upd~ : [əpd]</v>
      </c>
      <c r="B1028" s="1">
        <f>_xlfn.LET(_xlpm.d,$G1028,_xlpm.k,_xlfn.CONCAT(LEFT(TRIM(B$1),1),"*"),COUNTIF(_xlpm.d,_xlpm.k))</f>
        <v>0</v>
      </c>
      <c r="C1028" s="1">
        <f>_xlfn.LET(_xlpm.d,$G1028,_xlpm.k,_xlfn.CONCAT(LEFT(TRIM(C$1),1),"*"),COUNTIF(_xlpm.d,_xlpm.k))</f>
        <v>0</v>
      </c>
      <c r="D1028" s="1">
        <f>_xlfn.LET(_xlpm.d,$G1028,_xlpm.k,_xlfn.CONCAT(LEFT(TRIM(D$1),1),"*"),COUNTIF(_xlpm.d,_xlpm.k))</f>
        <v>0</v>
      </c>
      <c r="E1028" s="1">
        <f>LOG(F1028+1,10)</f>
        <v>0.30102999566398114</v>
      </c>
      <c r="F1028" s="7">
        <v>1</v>
      </c>
      <c r="G1028" s="9" t="s">
        <v>1434</v>
      </c>
      <c r="H1028" s="4">
        <f>F1028/freq.sum.r6e</f>
        <v>7.9668578712555765E-5</v>
      </c>
      <c r="I1028" s="1" t="str">
        <f>_xlfn.LET(_xlpm.sep,":",_xlpm.w,$G1028,LEFT(_xlpm.w,FIND(_xlpm.sep,_xlpm.w)-1))</f>
        <v>əpd</v>
      </c>
      <c r="J1028" s="1" t="str">
        <f>_xlfn.LET(_xlpm.sep,":",_xlpm.w,$G1028,RIGHT(_xlpm.w,LEN(_xlpm.w)-FIND(_xlpm.sep,_xlpm.w)))</f>
        <v>upd</v>
      </c>
      <c r="K1028" s="10">
        <f>_xlfn.LET(_xlpm.w,I1028,LEN(_xlpm.w))</f>
        <v>3</v>
      </c>
      <c r="L1028" s="10">
        <f>_xlfn.LET(_xlpm.w,J1028,LEN(_xlpm.w))</f>
        <v>3</v>
      </c>
      <c r="M1028" s="10">
        <f>_xlfn.LET(_xlpm.a,K1028,_xlpm.b,L1028,MAX(_xlpm.a,_xlpm.b))</f>
        <v>3</v>
      </c>
      <c r="N1028" s="10">
        <f>_xlfn.LET(_xlpm.d,(K1028,L1028),MAX(_xlpm.d)-MIN(_xlpm.d))</f>
        <v>0</v>
      </c>
      <c r="O1028" s="1" t="str">
        <f>_xlfn.LET(_xlpm.sep,":",_xlpm.w,$G1028,_xlfn.CONCAT("~",RIGHT(_xlpm.w,LEN(_xlpm.w)-FIND(_xlpm.sep,_xlpm.w)),"~"))</f>
        <v>~upd~</v>
      </c>
      <c r="P1028" s="1" t="str">
        <f>_xlfn.LET(_xlpm.sep,":",_xlpm.w,$G1028,_xlfn.CONCAT("[",LEFT(_xlpm.w,FIND(_xlpm.sep,_xlpm.w)-1),"]"))</f>
        <v>[əpd]</v>
      </c>
      <c r="Q1028" s="14" cm="1">
        <f t="array" ref="Q1028">SUM(_xlfn._xlws.FILTER($H$2:$H$2302,_xlfn.MAP($O$2:$O$2302,_xlfn.LAMBDA(_xlpm.x,_xlpm.x=$O1028))))</f>
        <v>7.9668578712555765E-5</v>
      </c>
      <c r="R1028" s="14">
        <f>$H1028/Q1028</f>
        <v>1</v>
      </c>
      <c r="S1028" s="14" cm="1">
        <f t="array" ref="S1028">SUM(_xlfn._xlws.FILTER($H$2:$H$2302,_xlfn.MAP($P$2:$P$2302,_xlfn.LAMBDA(_xlpm.x,_xlpm.x=$P1028))))</f>
        <v>7.9668578712555765E-5</v>
      </c>
      <c r="T1028" s="14">
        <f>$H1028/S1028</f>
        <v>1</v>
      </c>
      <c r="U1028" s="14">
        <f>_xlfn.LET(_xlpm.freq,F1028,_xlpm.size,M1028+1,_xlpm.F,V1028,LOG(1+_xlpm.freq)*LOG(1+_xlpm.size)*_xlpm.F)</f>
        <v>0.21041093737452468</v>
      </c>
      <c r="V1028" s="14">
        <f>_xlfn.LET(_xlpm.a,T1028,_xlpm.b,R1028,2*_xlpm.a*_xlpm.b/(_xlpm.a+_xlpm.b))</f>
        <v>1</v>
      </c>
      <c r="W1028" s="14">
        <f>_xlfn.LET(_xlpm.p,R1028,_xlpm.q,T1028,LOG(_xlpm.p/_xlpm.q))</f>
        <v>0</v>
      </c>
      <c r="X1028" s="2"/>
      <c r="AC1028" s="2"/>
      <c r="AH1028" s="2"/>
      <c r="AI1028" s="2"/>
    </row>
    <row r="1029" spans="1:35">
      <c r="A1029" s="1" t="str">
        <f>_xlfn.LET(_xlpm.sep," : ",CONCATENATE(O1029,_xlpm.sep,P1029))</f>
        <v>~ouple~ : [ʌpl]</v>
      </c>
      <c r="B1029" s="1">
        <f>_xlfn.LET(_xlpm.d,$G1029,_xlpm.k,_xlfn.CONCAT(LEFT(TRIM(B$1),1),"*"),COUNTIF(_xlpm.d,_xlpm.k))</f>
        <v>0</v>
      </c>
      <c r="C1029" s="1">
        <f>_xlfn.LET(_xlpm.d,$G1029,_xlpm.k,_xlfn.CONCAT(LEFT(TRIM(C$1),1),"*"),COUNTIF(_xlpm.d,_xlpm.k))</f>
        <v>0</v>
      </c>
      <c r="D1029" s="1">
        <f>_xlfn.LET(_xlpm.d,$G1029,_xlpm.k,_xlfn.CONCAT(LEFT(TRIM(D$1),1),"*"),COUNTIF(_xlpm.d,_xlpm.k))</f>
        <v>0</v>
      </c>
      <c r="E1029" s="1">
        <f>LOG(F1029+1,10)</f>
        <v>0.30102999566398114</v>
      </c>
      <c r="F1029" s="7">
        <v>1</v>
      </c>
      <c r="G1029" s="9" t="s">
        <v>1441</v>
      </c>
      <c r="H1029" s="4">
        <f>F1029/freq.sum.r6e</f>
        <v>7.9668578712555765E-5</v>
      </c>
      <c r="I1029" s="1" t="str">
        <f>_xlfn.LET(_xlpm.sep,":",_xlpm.w,$G1029,LEFT(_xlpm.w,FIND(_xlpm.sep,_xlpm.w)-1))</f>
        <v>ʌpl</v>
      </c>
      <c r="J1029" s="1" t="str">
        <f>_xlfn.LET(_xlpm.sep,":",_xlpm.w,$G1029,RIGHT(_xlpm.w,LEN(_xlpm.w)-FIND(_xlpm.sep,_xlpm.w)))</f>
        <v>ouple</v>
      </c>
      <c r="K1029" s="10">
        <f>_xlfn.LET(_xlpm.w,I1029,LEN(_xlpm.w))</f>
        <v>3</v>
      </c>
      <c r="L1029" s="10">
        <f>_xlfn.LET(_xlpm.w,J1029,LEN(_xlpm.w))</f>
        <v>5</v>
      </c>
      <c r="M1029" s="10">
        <f>_xlfn.LET(_xlpm.a,K1029,_xlpm.b,L1029,MAX(_xlpm.a,_xlpm.b))</f>
        <v>5</v>
      </c>
      <c r="N1029" s="10">
        <f>_xlfn.LET(_xlpm.d,(K1029,L1029),MAX(_xlpm.d)-MIN(_xlpm.d))</f>
        <v>2</v>
      </c>
      <c r="O1029" s="1" t="str">
        <f>_xlfn.LET(_xlpm.sep,":",_xlpm.w,$G1029,_xlfn.CONCAT("~",RIGHT(_xlpm.w,LEN(_xlpm.w)-FIND(_xlpm.sep,_xlpm.w)),"~"))</f>
        <v>~ouple~</v>
      </c>
      <c r="P1029" s="1" t="str">
        <f>_xlfn.LET(_xlpm.sep,":",_xlpm.w,$G1029,_xlfn.CONCAT("[",LEFT(_xlpm.w,FIND(_xlpm.sep,_xlpm.w)-1),"]"))</f>
        <v>[ʌpl]</v>
      </c>
      <c r="Q1029" s="14" cm="1">
        <f t="array" ref="Q1029">SUM(_xlfn._xlws.FILTER($H$2:$H$2302,_xlfn.MAP($O$2:$O$2302,_xlfn.LAMBDA(_xlpm.x,_xlpm.x=$O1029))))</f>
        <v>7.9668578712555765E-5</v>
      </c>
      <c r="R1029" s="14">
        <f>$H1029/Q1029</f>
        <v>1</v>
      </c>
      <c r="S1029" s="14" cm="1">
        <f t="array" ref="S1029">SUM(_xlfn._xlws.FILTER($H$2:$H$2302,_xlfn.MAP($P$2:$P$2302,_xlfn.LAMBDA(_xlpm.x,_xlpm.x=$P1029))))</f>
        <v>7.9668578712555765E-5</v>
      </c>
      <c r="T1029" s="14">
        <f>$H1029/S1029</f>
        <v>1</v>
      </c>
      <c r="U1029" s="14">
        <f>_xlfn.LET(_xlpm.freq,F1029,_xlpm.size,M1029+1,_xlpm.F,V1029,LOG(1+_xlpm.freq)*LOG(1+_xlpm.size)*_xlpm.F)</f>
        <v>0.25439985932113074</v>
      </c>
      <c r="V1029" s="14">
        <f>_xlfn.LET(_xlpm.a,T1029,_xlpm.b,R1029,2*_xlpm.a*_xlpm.b/(_xlpm.a+_xlpm.b))</f>
        <v>1</v>
      </c>
      <c r="W1029" s="14">
        <f>_xlfn.LET(_xlpm.p,R1029,_xlpm.q,T1029,LOG(_xlpm.p/_xlpm.q))</f>
        <v>0</v>
      </c>
      <c r="X1029" s="2"/>
      <c r="AC1029" s="2"/>
      <c r="AH1029" s="2"/>
      <c r="AI1029" s="2"/>
    </row>
    <row r="1030" spans="1:35">
      <c r="A1030" s="1" t="str">
        <f>_xlfn.LET(_xlpm.sep," : ",CONCATENATE(O1030,_xlpm.sep,P1030))</f>
        <v>~ipled~ : [əpld]</v>
      </c>
      <c r="B1030" s="1">
        <f>_xlfn.LET(_xlpm.d,$G1030,_xlpm.k,_xlfn.CONCAT(LEFT(TRIM(B$1),1),"*"),COUNTIF(_xlpm.d,_xlpm.k))</f>
        <v>0</v>
      </c>
      <c r="C1030" s="1">
        <f>_xlfn.LET(_xlpm.d,$G1030,_xlpm.k,_xlfn.CONCAT(LEFT(TRIM(C$1),1),"*"),COUNTIF(_xlpm.d,_xlpm.k))</f>
        <v>0</v>
      </c>
      <c r="D1030" s="1">
        <f>_xlfn.LET(_xlpm.d,$G1030,_xlpm.k,_xlfn.CONCAT(LEFT(TRIM(D$1),1),"*"),COUNTIF(_xlpm.d,_xlpm.k))</f>
        <v>0</v>
      </c>
      <c r="E1030" s="1">
        <f>LOG(F1030+1,10)</f>
        <v>0.30102999566398114</v>
      </c>
      <c r="F1030" s="7">
        <v>1</v>
      </c>
      <c r="G1030" s="9" t="s">
        <v>1443</v>
      </c>
      <c r="H1030" s="4">
        <f>F1030/freq.sum.r6e</f>
        <v>7.9668578712555765E-5</v>
      </c>
      <c r="I1030" s="1" t="str">
        <f>_xlfn.LET(_xlpm.sep,":",_xlpm.w,$G1030,LEFT(_xlpm.w,FIND(_xlpm.sep,_xlpm.w)-1))</f>
        <v>əpld</v>
      </c>
      <c r="J1030" s="1" t="str">
        <f>_xlfn.LET(_xlpm.sep,":",_xlpm.w,$G1030,RIGHT(_xlpm.w,LEN(_xlpm.w)-FIND(_xlpm.sep,_xlpm.w)))</f>
        <v>ipled</v>
      </c>
      <c r="K1030" s="10">
        <f>_xlfn.LET(_xlpm.w,I1030,LEN(_xlpm.w))</f>
        <v>4</v>
      </c>
      <c r="L1030" s="10">
        <f>_xlfn.LET(_xlpm.w,J1030,LEN(_xlpm.w))</f>
        <v>5</v>
      </c>
      <c r="M1030" s="10">
        <f>_xlfn.LET(_xlpm.a,K1030,_xlpm.b,L1030,MAX(_xlpm.a,_xlpm.b))</f>
        <v>5</v>
      </c>
      <c r="N1030" s="10">
        <f>_xlfn.LET(_xlpm.d,(K1030,L1030),MAX(_xlpm.d)-MIN(_xlpm.d))</f>
        <v>1</v>
      </c>
      <c r="O1030" s="1" t="str">
        <f>_xlfn.LET(_xlpm.sep,":",_xlpm.w,$G1030,_xlfn.CONCAT("~",RIGHT(_xlpm.w,LEN(_xlpm.w)-FIND(_xlpm.sep,_xlpm.w)),"~"))</f>
        <v>~ipled~</v>
      </c>
      <c r="P1030" s="1" t="str">
        <f>_xlfn.LET(_xlpm.sep,":",_xlpm.w,$G1030,_xlfn.CONCAT("[",LEFT(_xlpm.w,FIND(_xlpm.sep,_xlpm.w)-1),"]"))</f>
        <v>[əpld]</v>
      </c>
      <c r="Q1030" s="14" cm="1">
        <f t="array" ref="Q1030">SUM(_xlfn._xlws.FILTER($H$2:$H$2302,_xlfn.MAP($O$2:$O$2302,_xlfn.LAMBDA(_xlpm.x,_xlpm.x=$O1030))))</f>
        <v>7.9668578712555765E-5</v>
      </c>
      <c r="R1030" s="14">
        <f>$H1030/Q1030</f>
        <v>1</v>
      </c>
      <c r="S1030" s="14" cm="1">
        <f t="array" ref="S1030">SUM(_xlfn._xlws.FILTER($H$2:$H$2302,_xlfn.MAP($P$2:$P$2302,_xlfn.LAMBDA(_xlpm.x,_xlpm.x=$P1030))))</f>
        <v>7.9668578712555765E-5</v>
      </c>
      <c r="T1030" s="14">
        <f>$H1030/S1030</f>
        <v>1</v>
      </c>
      <c r="U1030" s="14">
        <f>_xlfn.LET(_xlpm.freq,F1030,_xlpm.size,M1030+1,_xlpm.F,V1030,LOG(1+_xlpm.freq)*LOG(1+_xlpm.size)*_xlpm.F)</f>
        <v>0.25439985932113074</v>
      </c>
      <c r="V1030" s="14">
        <f>_xlfn.LET(_xlpm.a,T1030,_xlpm.b,R1030,2*_xlpm.a*_xlpm.b/(_xlpm.a+_xlpm.b))</f>
        <v>1</v>
      </c>
      <c r="W1030" s="14">
        <f>_xlfn.LET(_xlpm.p,R1030,_xlpm.q,T1030,LOG(_xlpm.p/_xlpm.q))</f>
        <v>0</v>
      </c>
      <c r="X1030" s="2"/>
      <c r="AC1030" s="2"/>
      <c r="AH1030" s="2"/>
      <c r="AI1030" s="2"/>
    </row>
    <row r="1031" spans="1:35">
      <c r="A1031" s="1" t="str">
        <f>_xlfn.LET(_xlpm.sep," : ",CONCATENATE(O1031,_xlpm.sep,P1031))</f>
        <v>~iples~ : [ɪplz]</v>
      </c>
      <c r="B1031" s="1">
        <f>_xlfn.LET(_xlpm.d,$G1031,_xlpm.k,_xlfn.CONCAT(LEFT(TRIM(B$1),1),"*"),COUNTIF(_xlpm.d,_xlpm.k))</f>
        <v>0</v>
      </c>
      <c r="C1031" s="1">
        <f>_xlfn.LET(_xlpm.d,$G1031,_xlpm.k,_xlfn.CONCAT(LEFT(TRIM(C$1),1),"*"),COUNTIF(_xlpm.d,_xlpm.k))</f>
        <v>0</v>
      </c>
      <c r="D1031" s="1">
        <f>_xlfn.LET(_xlpm.d,$G1031,_xlpm.k,_xlfn.CONCAT(LEFT(TRIM(D$1),1),"*"),COUNTIF(_xlpm.d,_xlpm.k))</f>
        <v>0</v>
      </c>
      <c r="E1031" s="1">
        <f>LOG(F1031+1,10)</f>
        <v>0.30102999566398114</v>
      </c>
      <c r="F1031" s="7">
        <v>1</v>
      </c>
      <c r="G1031" s="9" t="s">
        <v>1444</v>
      </c>
      <c r="H1031" s="4">
        <f>F1031/freq.sum.r6e</f>
        <v>7.9668578712555765E-5</v>
      </c>
      <c r="I1031" s="4" t="str">
        <f>_xlfn.LET(_xlpm.sep,":",_xlpm.w,$G1031,LEFT(_xlpm.w,FIND(_xlpm.sep,_xlpm.w)-1))</f>
        <v>ɪplz</v>
      </c>
      <c r="J1031" s="4" t="str">
        <f>_xlfn.LET(_xlpm.sep,":",_xlpm.w,$G1031,RIGHT(_xlpm.w,LEN(_xlpm.w)-FIND(_xlpm.sep,_xlpm.w)))</f>
        <v>iples</v>
      </c>
      <c r="K1031" s="10">
        <f>_xlfn.LET(_xlpm.w,I1031,LEN(_xlpm.w))</f>
        <v>4</v>
      </c>
      <c r="L1031" s="10">
        <f>_xlfn.LET(_xlpm.w,J1031,LEN(_xlpm.w))</f>
        <v>5</v>
      </c>
      <c r="M1031" s="10">
        <f>_xlfn.LET(_xlpm.a,K1031,_xlpm.b,L1031,MAX(_xlpm.a,_xlpm.b))</f>
        <v>5</v>
      </c>
      <c r="N1031" s="10">
        <f>_xlfn.LET(_xlpm.d,(K1031,L1031),MAX(_xlpm.d)-MIN(_xlpm.d))</f>
        <v>1</v>
      </c>
      <c r="O1031" s="1" t="str">
        <f>_xlfn.LET(_xlpm.sep,":",_xlpm.w,$G1031,_xlfn.CONCAT("~",RIGHT(_xlpm.w,LEN(_xlpm.w)-FIND(_xlpm.sep,_xlpm.w)),"~"))</f>
        <v>~iples~</v>
      </c>
      <c r="P1031" s="1" t="str">
        <f>_xlfn.LET(_xlpm.sep,":",_xlpm.w,$G1031,_xlfn.CONCAT("[",LEFT(_xlpm.w,FIND(_xlpm.sep,_xlpm.w)-1),"]"))</f>
        <v>[ɪplz]</v>
      </c>
      <c r="Q1031" s="14" cm="1">
        <f t="array" ref="Q1031">SUM(_xlfn._xlws.FILTER($H$2:$H$2300,_xlfn.MAP($O$2:$O$2300,_xlfn.LAMBDA(_xlpm.x,_xlpm.x=$O1031))))</f>
        <v>7.9668578712555765E-5</v>
      </c>
      <c r="R1031" s="14">
        <f>$H1031/Q1031</f>
        <v>1</v>
      </c>
      <c r="S1031" s="14" cm="1">
        <f t="array" ref="S1031">SUM(_xlfn._xlws.FILTER($H$2:$H$2300,_xlfn.MAP($P$2:$P$2300,_xlfn.LAMBDA(_xlpm.x,_xlpm.x=$P1031))))</f>
        <v>7.9668578712555765E-5</v>
      </c>
      <c r="T1031" s="14">
        <f>$H1031/S1031</f>
        <v>1</v>
      </c>
      <c r="U1031" s="14">
        <f>_xlfn.LET(_xlpm.freq,F1031,_xlpm.size,M1031+1,_xlpm.F,V1031,LOG(1+_xlpm.freq)*LOG(1+_xlpm.size)*_xlpm.F)</f>
        <v>0.25439985932113074</v>
      </c>
      <c r="V1031" s="14">
        <f>_xlfn.LET(_xlpm.a,T1031,_xlpm.b,R1031,2*_xlpm.a*_xlpm.b/(_xlpm.a+_xlpm.b))</f>
        <v>1</v>
      </c>
      <c r="W1031" s="14">
        <f>_xlfn.LET(_xlpm.p,R1031,_xlpm.q,T1031,LOG(_xlpm.p/_xlpm.q))</f>
        <v>0</v>
      </c>
      <c r="X1031" s="2"/>
      <c r="AC1031" s="2"/>
      <c r="AH1031" s="2"/>
      <c r="AI1031" s="2"/>
    </row>
    <row r="1032" spans="1:35">
      <c r="A1032" s="1" t="str">
        <f>_xlfn.LET(_xlpm.sep," : ",CONCATENATE(O1032,_xlpm.sep,P1032))</f>
        <v>~ipm~ : [ɪpm]</v>
      </c>
      <c r="B1032" s="1">
        <f>_xlfn.LET(_xlpm.d,$G1032,_xlpm.k,_xlfn.CONCAT(LEFT(TRIM(B$1),1),"*"),COUNTIF(_xlpm.d,_xlpm.k))</f>
        <v>0</v>
      </c>
      <c r="C1032" s="1">
        <f>_xlfn.LET(_xlpm.d,$G1032,_xlpm.k,_xlfn.CONCAT(LEFT(TRIM(C$1),1),"*"),COUNTIF(_xlpm.d,_xlpm.k))</f>
        <v>0</v>
      </c>
      <c r="D1032" s="1">
        <f>_xlfn.LET(_xlpm.d,$G1032,_xlpm.k,_xlfn.CONCAT(LEFT(TRIM(D$1),1),"*"),COUNTIF(_xlpm.d,_xlpm.k))</f>
        <v>0</v>
      </c>
      <c r="E1032" s="1">
        <f>LOG(F1032+1,10)</f>
        <v>0.30102999566398114</v>
      </c>
      <c r="F1032" s="7">
        <v>1</v>
      </c>
      <c r="G1032" s="9" t="s">
        <v>2202</v>
      </c>
      <c r="H1032" s="4">
        <f>F1032/freq.sum.r6e</f>
        <v>7.9668578712555765E-5</v>
      </c>
      <c r="I1032" s="1" t="str">
        <f>_xlfn.LET(_xlpm.sep,":",_xlpm.w,$G1032,LEFT(_xlpm.w,FIND(_xlpm.sep,_xlpm.w)-1))</f>
        <v>ɪpm</v>
      </c>
      <c r="J1032" s="1" t="str">
        <f>_xlfn.LET(_xlpm.sep,":",_xlpm.w,$G1032,RIGHT(_xlpm.w,LEN(_xlpm.w)-FIND(_xlpm.sep,_xlpm.w)))</f>
        <v>ipm</v>
      </c>
      <c r="K1032" s="10">
        <f>_xlfn.LET(_xlpm.w,I1032,LEN(_xlpm.w))</f>
        <v>3</v>
      </c>
      <c r="L1032" s="10">
        <f>_xlfn.LET(_xlpm.w,J1032,LEN(_xlpm.w))</f>
        <v>3</v>
      </c>
      <c r="M1032" s="10">
        <f>_xlfn.LET(_xlpm.a,K1032,_xlpm.b,L1032,MAX(_xlpm.a,_xlpm.b))</f>
        <v>3</v>
      </c>
      <c r="N1032" s="10">
        <f>_xlfn.LET(_xlpm.d,(K1032,L1032),MAX(_xlpm.d)-MIN(_xlpm.d))</f>
        <v>0</v>
      </c>
      <c r="O1032" s="1" t="str">
        <f>_xlfn.LET(_xlpm.sep,":",_xlpm.w,$G1032,_xlfn.CONCAT("~",RIGHT(_xlpm.w,LEN(_xlpm.w)-FIND(_xlpm.sep,_xlpm.w)),"~"))</f>
        <v>~ipm~</v>
      </c>
      <c r="P1032" s="1" t="str">
        <f>_xlfn.LET(_xlpm.sep,":",_xlpm.w,$G1032,_xlfn.CONCAT("[",LEFT(_xlpm.w,FIND(_xlpm.sep,_xlpm.w)-1),"]"))</f>
        <v>[ɪpm]</v>
      </c>
      <c r="Q1032" s="14" cm="1">
        <f t="array" ref="Q1032">SUM(_xlfn._xlws.FILTER($H$2:$H$2300,_xlfn.MAP($O$2:$O$2300,_xlfn.LAMBDA(_xlpm.x,_xlpm.x=$O1032))))</f>
        <v>7.9668578712555765E-5</v>
      </c>
      <c r="R1032" s="14">
        <f>$H1032/Q1032</f>
        <v>1</v>
      </c>
      <c r="S1032" s="14" cm="1">
        <f t="array" ref="S1032">SUM(_xlfn._xlws.FILTER($H$2:$H$2300,_xlfn.MAP($P$2:$P$2300,_xlfn.LAMBDA(_xlpm.x,_xlpm.x=$P1032))))</f>
        <v>7.9668578712555765E-5</v>
      </c>
      <c r="T1032" s="14">
        <f>$H1032/S1032</f>
        <v>1</v>
      </c>
      <c r="U1032" s="14">
        <f>_xlfn.LET(_xlpm.freq,F1032,_xlpm.size,M1032+1,_xlpm.F,V1032,LOG(1+_xlpm.freq)*LOG(1+_xlpm.size)*_xlpm.F)</f>
        <v>0.21041093737452468</v>
      </c>
      <c r="V1032" s="14">
        <f>_xlfn.LET(_xlpm.a,T1032,_xlpm.b,R1032,2*_xlpm.a*_xlpm.b/(_xlpm.a+_xlpm.b))</f>
        <v>1</v>
      </c>
      <c r="W1032" s="14">
        <f>_xlfn.LET(_xlpm.p,R1032,_xlpm.q,T1032,LOG(_xlpm.p/_xlpm.q))</f>
        <v>0</v>
      </c>
      <c r="X1032" s="2"/>
      <c r="AC1032" s="2"/>
      <c r="AH1032" s="2"/>
      <c r="AI1032" s="2"/>
    </row>
    <row r="1033" spans="1:35">
      <c r="A1033" s="1" t="str">
        <f>_xlfn.LET(_xlpm.sep," : ",CONCATENATE(O1033,_xlpm.sep,P1033))</f>
        <v>~opm~ : [əpm]</v>
      </c>
      <c r="B1033" s="1">
        <f>_xlfn.LET(_xlpm.d,$G1033,_xlpm.k,_xlfn.CONCAT(LEFT(TRIM(B$1),1),"*"),COUNTIF(_xlpm.d,_xlpm.k))</f>
        <v>0</v>
      </c>
      <c r="C1033" s="1">
        <f>_xlfn.LET(_xlpm.d,$G1033,_xlpm.k,_xlfn.CONCAT(LEFT(TRIM(C$1),1),"*"),COUNTIF(_xlpm.d,_xlpm.k))</f>
        <v>0</v>
      </c>
      <c r="D1033" s="1">
        <f>_xlfn.LET(_xlpm.d,$G1033,_xlpm.k,_xlfn.CONCAT(LEFT(TRIM(D$1),1),"*"),COUNTIF(_xlpm.d,_xlpm.k))</f>
        <v>0</v>
      </c>
      <c r="E1033" s="1">
        <f>LOG(F1033+1,10)</f>
        <v>0.30102999566398114</v>
      </c>
      <c r="F1033" s="7">
        <v>1</v>
      </c>
      <c r="G1033" s="9" t="s">
        <v>1445</v>
      </c>
      <c r="H1033" s="4">
        <f>F1033/freq.sum.r6e</f>
        <v>7.9668578712555765E-5</v>
      </c>
      <c r="I1033" s="4" t="str">
        <f>_xlfn.LET(_xlpm.sep,":",_xlpm.w,$G1033,LEFT(_xlpm.w,FIND(_xlpm.sep,_xlpm.w)-1))</f>
        <v>əpm</v>
      </c>
      <c r="J1033" s="4" t="str">
        <f>_xlfn.LET(_xlpm.sep,":",_xlpm.w,$G1033,RIGHT(_xlpm.w,LEN(_xlpm.w)-FIND(_xlpm.sep,_xlpm.w)))</f>
        <v>opm</v>
      </c>
      <c r="K1033" s="10">
        <f>_xlfn.LET(_xlpm.w,I1033,LEN(_xlpm.w))</f>
        <v>3</v>
      </c>
      <c r="L1033" s="10">
        <f>_xlfn.LET(_xlpm.w,J1033,LEN(_xlpm.w))</f>
        <v>3</v>
      </c>
      <c r="M1033" s="10">
        <f>_xlfn.LET(_xlpm.a,K1033,_xlpm.b,L1033,MAX(_xlpm.a,_xlpm.b))</f>
        <v>3</v>
      </c>
      <c r="N1033" s="10">
        <f>_xlfn.LET(_xlpm.d,(K1033,L1033),MAX(_xlpm.d)-MIN(_xlpm.d))</f>
        <v>0</v>
      </c>
      <c r="O1033" s="1" t="str">
        <f>_xlfn.LET(_xlpm.sep,":",_xlpm.w,$G1033,_xlfn.CONCAT("~",RIGHT(_xlpm.w,LEN(_xlpm.w)-FIND(_xlpm.sep,_xlpm.w)),"~"))</f>
        <v>~opm~</v>
      </c>
      <c r="P1033" s="1" t="str">
        <f>_xlfn.LET(_xlpm.sep,":",_xlpm.w,$G1033,_xlfn.CONCAT("[",LEFT(_xlpm.w,FIND(_xlpm.sep,_xlpm.w)-1),"]"))</f>
        <v>[əpm]</v>
      </c>
      <c r="Q1033" s="14" cm="1">
        <f t="array" ref="Q1033">SUM(_xlfn._xlws.FILTER($H$2:$H$2300,_xlfn.MAP($O$2:$O$2300,_xlfn.LAMBDA(_xlpm.x,_xlpm.x=$O1033))))</f>
        <v>7.9668578712555765E-5</v>
      </c>
      <c r="R1033" s="14">
        <f>$H1033/Q1033</f>
        <v>1</v>
      </c>
      <c r="S1033" s="14" cm="1">
        <f t="array" ref="S1033">SUM(_xlfn._xlws.FILTER($H$2:$H$2300,_xlfn.MAP($P$2:$P$2300,_xlfn.LAMBDA(_xlpm.x,_xlpm.x=$P1033))))</f>
        <v>7.9668578712555765E-5</v>
      </c>
      <c r="T1033" s="14">
        <f>$H1033/S1033</f>
        <v>1</v>
      </c>
      <c r="U1033" s="14">
        <f>_xlfn.LET(_xlpm.freq,F1033,_xlpm.size,M1033+1,_xlpm.F,V1033,LOG(1+_xlpm.freq)*LOG(1+_xlpm.size)*_xlpm.F)</f>
        <v>0.21041093737452468</v>
      </c>
      <c r="V1033" s="14">
        <f>_xlfn.LET(_xlpm.a,T1033,_xlpm.b,R1033,2*_xlpm.a*_xlpm.b/(_xlpm.a+_xlpm.b))</f>
        <v>1</v>
      </c>
      <c r="W1033" s="14">
        <f>_xlfn.LET(_xlpm.p,R1033,_xlpm.q,T1033,LOG(_xlpm.p/_xlpm.q))</f>
        <v>0</v>
      </c>
      <c r="X1033" s="2"/>
      <c r="AC1033" s="2"/>
      <c r="AH1033" s="2"/>
      <c r="AI1033" s="2"/>
    </row>
    <row r="1034" spans="1:35">
      <c r="A1034" s="1" t="str">
        <f>_xlfn.LET(_xlpm.sep," : ",CONCATENATE(O1034,_xlpm.sep,P1034))</f>
        <v>~epc~ : [ɛps]</v>
      </c>
      <c r="B1034" s="1">
        <f>_xlfn.LET(_xlpm.d,$G1034,_xlpm.k,_xlfn.CONCAT(LEFT(TRIM(B$1),1),"*"),COUNTIF(_xlpm.d,_xlpm.k))</f>
        <v>0</v>
      </c>
      <c r="C1034" s="1">
        <f>_xlfn.LET(_xlpm.d,$G1034,_xlpm.k,_xlfn.CONCAT(LEFT(TRIM(C$1),1),"*"),COUNTIF(_xlpm.d,_xlpm.k))</f>
        <v>0</v>
      </c>
      <c r="D1034" s="1">
        <f>_xlfn.LET(_xlpm.d,$G1034,_xlpm.k,_xlfn.CONCAT(LEFT(TRIM(D$1),1),"*"),COUNTIF(_xlpm.d,_xlpm.k))</f>
        <v>0</v>
      </c>
      <c r="E1034" s="1">
        <f>LOG(F1034+1,10)</f>
        <v>0.30102999566398114</v>
      </c>
      <c r="F1034" s="7">
        <v>1</v>
      </c>
      <c r="G1034" s="9" t="s">
        <v>1446</v>
      </c>
      <c r="H1034" s="4">
        <f>F1034/freq.sum.r6e</f>
        <v>7.9668578712555765E-5</v>
      </c>
      <c r="I1034" s="1" t="str">
        <f>_xlfn.LET(_xlpm.sep,":",_xlpm.w,$G1034,LEFT(_xlpm.w,FIND(_xlpm.sep,_xlpm.w)-1))</f>
        <v>ɛps</v>
      </c>
      <c r="J1034" s="1" t="str">
        <f>_xlfn.LET(_xlpm.sep,":",_xlpm.w,$G1034,RIGHT(_xlpm.w,LEN(_xlpm.w)-FIND(_xlpm.sep,_xlpm.w)))</f>
        <v>epc</v>
      </c>
      <c r="K1034" s="10">
        <f>_xlfn.LET(_xlpm.w,I1034,LEN(_xlpm.w))</f>
        <v>3</v>
      </c>
      <c r="L1034" s="10">
        <f>_xlfn.LET(_xlpm.w,J1034,LEN(_xlpm.w))</f>
        <v>3</v>
      </c>
      <c r="M1034" s="10">
        <f>_xlfn.LET(_xlpm.a,K1034,_xlpm.b,L1034,MAX(_xlpm.a,_xlpm.b))</f>
        <v>3</v>
      </c>
      <c r="N1034" s="10">
        <f>_xlfn.LET(_xlpm.d,(K1034,L1034),MAX(_xlpm.d)-MIN(_xlpm.d))</f>
        <v>0</v>
      </c>
      <c r="O1034" s="1" t="str">
        <f>_xlfn.LET(_xlpm.sep,":",_xlpm.w,$G1034,_xlfn.CONCAT("~",RIGHT(_xlpm.w,LEN(_xlpm.w)-FIND(_xlpm.sep,_xlpm.w)),"~"))</f>
        <v>~epc~</v>
      </c>
      <c r="P1034" s="1" t="str">
        <f>_xlfn.LET(_xlpm.sep,":",_xlpm.w,$G1034,_xlfn.CONCAT("[",LEFT(_xlpm.w,FIND(_xlpm.sep,_xlpm.w)-1),"]"))</f>
        <v>[ɛps]</v>
      </c>
      <c r="Q1034" s="14" cm="1">
        <f t="array" ref="Q1034">SUM(_xlfn._xlws.FILTER($H$2:$H$2302,_xlfn.MAP($O$2:$O$2302,_xlfn.LAMBDA(_xlpm.x,_xlpm.x=$O1034))))</f>
        <v>7.9668578712555765E-5</v>
      </c>
      <c r="R1034" s="14">
        <f>$H1034/Q1034</f>
        <v>1</v>
      </c>
      <c r="S1034" s="14" cm="1">
        <f t="array" ref="S1034">SUM(_xlfn._xlws.FILTER($H$2:$H$2302,_xlfn.MAP($P$2:$P$2302,_xlfn.LAMBDA(_xlpm.x,_xlpm.x=$P1034))))</f>
        <v>7.9668578712555765E-5</v>
      </c>
      <c r="T1034" s="14">
        <f>$H1034/S1034</f>
        <v>1</v>
      </c>
      <c r="U1034" s="14">
        <f>_xlfn.LET(_xlpm.freq,F1034,_xlpm.size,M1034+1,_xlpm.F,V1034,LOG(1+_xlpm.freq)*LOG(1+_xlpm.size)*_xlpm.F)</f>
        <v>0.21041093737452468</v>
      </c>
      <c r="V1034" s="14">
        <f>_xlfn.LET(_xlpm.a,T1034,_xlpm.b,R1034,2*_xlpm.a*_xlpm.b/(_xlpm.a+_xlpm.b))</f>
        <v>1</v>
      </c>
      <c r="W1034" s="14">
        <f>_xlfn.LET(_xlpm.p,R1034,_xlpm.q,T1034,LOG(_xlpm.p/_xlpm.q))</f>
        <v>0</v>
      </c>
      <c r="X1034" s="2"/>
      <c r="AC1034" s="2"/>
      <c r="AH1034" s="2"/>
      <c r="AI1034" s="2"/>
    </row>
    <row r="1035" spans="1:35">
      <c r="A1035" s="1" t="str">
        <f>_xlfn.LET(_xlpm.sep," : ",CONCATENATE(O1035,_xlpm.sep,P1035))</f>
        <v>~ips~ : [ɪps]</v>
      </c>
      <c r="B1035" s="1">
        <f>_xlfn.LET(_xlpm.d,$G1035,_xlpm.k,_xlfn.CONCAT(LEFT(TRIM(B$1),1),"*"),COUNTIF(_xlpm.d,_xlpm.k))</f>
        <v>0</v>
      </c>
      <c r="C1035" s="1">
        <f>_xlfn.LET(_xlpm.d,$G1035,_xlpm.k,_xlfn.CONCAT(LEFT(TRIM(C$1),1),"*"),COUNTIF(_xlpm.d,_xlpm.k))</f>
        <v>0</v>
      </c>
      <c r="D1035" s="1">
        <f>_xlfn.LET(_xlpm.d,$G1035,_xlpm.k,_xlfn.CONCAT(LEFT(TRIM(D$1),1),"*"),COUNTIF(_xlpm.d,_xlpm.k))</f>
        <v>0</v>
      </c>
      <c r="E1035" s="1">
        <f>LOG(F1035+1,10)</f>
        <v>0.30102999566398114</v>
      </c>
      <c r="F1035" s="7">
        <v>1</v>
      </c>
      <c r="G1035" s="9" t="s">
        <v>2203</v>
      </c>
      <c r="H1035" s="4">
        <f>F1035/freq.sum.r6e</f>
        <v>7.9668578712555765E-5</v>
      </c>
      <c r="I1035" s="1" t="str">
        <f>_xlfn.LET(_xlpm.sep,":",_xlpm.w,$G1035,LEFT(_xlpm.w,FIND(_xlpm.sep,_xlpm.w)-1))</f>
        <v>ɪps</v>
      </c>
      <c r="J1035" s="1" t="str">
        <f>_xlfn.LET(_xlpm.sep,":",_xlpm.w,$G1035,RIGHT(_xlpm.w,LEN(_xlpm.w)-FIND(_xlpm.sep,_xlpm.w)))</f>
        <v>ips</v>
      </c>
      <c r="K1035" s="10">
        <f>_xlfn.LET(_xlpm.w,I1035,LEN(_xlpm.w))</f>
        <v>3</v>
      </c>
      <c r="L1035" s="10">
        <f>_xlfn.LET(_xlpm.w,J1035,LEN(_xlpm.w))</f>
        <v>3</v>
      </c>
      <c r="M1035" s="10">
        <f>_xlfn.LET(_xlpm.a,K1035,_xlpm.b,L1035,MAX(_xlpm.a,_xlpm.b))</f>
        <v>3</v>
      </c>
      <c r="N1035" s="10">
        <f>_xlfn.LET(_xlpm.d,(K1035,L1035),MAX(_xlpm.d)-MIN(_xlpm.d))</f>
        <v>0</v>
      </c>
      <c r="O1035" s="1" t="str">
        <f>_xlfn.LET(_xlpm.sep,":",_xlpm.w,$G1035,_xlfn.CONCAT("~",RIGHT(_xlpm.w,LEN(_xlpm.w)-FIND(_xlpm.sep,_xlpm.w)),"~"))</f>
        <v>~ips~</v>
      </c>
      <c r="P1035" s="1" t="str">
        <f>_xlfn.LET(_xlpm.sep,":",_xlpm.w,$G1035,_xlfn.CONCAT("[",LEFT(_xlpm.w,FIND(_xlpm.sep,_xlpm.w)-1),"]"))</f>
        <v>[ɪps]</v>
      </c>
      <c r="Q1035" s="14" cm="1">
        <f t="array" ref="Q1035">SUM(_xlfn._xlws.FILTER($H$2:$H$2300,_xlfn.MAP($O$2:$O$2300,_xlfn.LAMBDA(_xlpm.x,_xlpm.x=$O1035))))</f>
        <v>7.9668578712555765E-5</v>
      </c>
      <c r="R1035" s="14">
        <f>$H1035/Q1035</f>
        <v>1</v>
      </c>
      <c r="S1035" s="14" cm="1">
        <f t="array" ref="S1035">SUM(_xlfn._xlws.FILTER($H$2:$H$2300,_xlfn.MAP($P$2:$P$2300,_xlfn.LAMBDA(_xlpm.x,_xlpm.x=$P1035))))</f>
        <v>7.9668578712555765E-5</v>
      </c>
      <c r="T1035" s="14">
        <f>$H1035/S1035</f>
        <v>1</v>
      </c>
      <c r="U1035" s="14">
        <f>_xlfn.LET(_xlpm.freq,F1035,_xlpm.size,M1035+1,_xlpm.F,V1035,LOG(1+_xlpm.freq)*LOG(1+_xlpm.size)*_xlpm.F)</f>
        <v>0.21041093737452468</v>
      </c>
      <c r="V1035" s="14">
        <f>_xlfn.LET(_xlpm.a,T1035,_xlpm.b,R1035,2*_xlpm.a*_xlpm.b/(_xlpm.a+_xlpm.b))</f>
        <v>1</v>
      </c>
      <c r="W1035" s="14">
        <f>_xlfn.LET(_xlpm.p,R1035,_xlpm.q,T1035,LOG(_xlpm.p/_xlpm.q))</f>
        <v>0</v>
      </c>
      <c r="X1035" s="2"/>
      <c r="AC1035" s="2"/>
      <c r="AH1035" s="2"/>
      <c r="AI1035" s="2"/>
    </row>
    <row r="1036" spans="1:35">
      <c r="A1036" s="1" t="str">
        <f>_xlfn.LET(_xlpm.sep," : ",CONCATENATE(O1036,_xlpm.sep,P1036))</f>
        <v>~ops~ : [ɑps]</v>
      </c>
      <c r="B1036" s="1">
        <f>_xlfn.LET(_xlpm.d,$G1036,_xlpm.k,_xlfn.CONCAT(LEFT(TRIM(B$1),1),"*"),COUNTIF(_xlpm.d,_xlpm.k))</f>
        <v>0</v>
      </c>
      <c r="C1036" s="1">
        <f>_xlfn.LET(_xlpm.d,$G1036,_xlpm.k,_xlfn.CONCAT(LEFT(TRIM(C$1),1),"*"),COUNTIF(_xlpm.d,_xlpm.k))</f>
        <v>0</v>
      </c>
      <c r="D1036" s="1">
        <f>_xlfn.LET(_xlpm.d,$G1036,_xlpm.k,_xlfn.CONCAT(LEFT(TRIM(D$1),1),"*"),COUNTIF(_xlpm.d,_xlpm.k))</f>
        <v>0</v>
      </c>
      <c r="E1036" s="1">
        <f>LOG(F1036+1,10)</f>
        <v>0.30102999566398114</v>
      </c>
      <c r="F1036" s="7">
        <v>1</v>
      </c>
      <c r="G1036" s="9" t="s">
        <v>1447</v>
      </c>
      <c r="H1036" s="4">
        <f>F1036/freq.sum.r6e</f>
        <v>7.9668578712555765E-5</v>
      </c>
      <c r="I1036" s="1" t="str">
        <f>_xlfn.LET(_xlpm.sep,":",_xlpm.w,$G1036,LEFT(_xlpm.w,FIND(_xlpm.sep,_xlpm.w)-1))</f>
        <v>ɑps</v>
      </c>
      <c r="J1036" s="1" t="str">
        <f>_xlfn.LET(_xlpm.sep,":",_xlpm.w,$G1036,RIGHT(_xlpm.w,LEN(_xlpm.w)-FIND(_xlpm.sep,_xlpm.w)))</f>
        <v>ops</v>
      </c>
      <c r="K1036" s="10">
        <f>_xlfn.LET(_xlpm.w,I1036,LEN(_xlpm.w))</f>
        <v>3</v>
      </c>
      <c r="L1036" s="10">
        <f>_xlfn.LET(_xlpm.w,J1036,LEN(_xlpm.w))</f>
        <v>3</v>
      </c>
      <c r="M1036" s="10">
        <f>_xlfn.LET(_xlpm.a,K1036,_xlpm.b,L1036,MAX(_xlpm.a,_xlpm.b))</f>
        <v>3</v>
      </c>
      <c r="N1036" s="10">
        <f>_xlfn.LET(_xlpm.d,(K1036,L1036),MAX(_xlpm.d)-MIN(_xlpm.d))</f>
        <v>0</v>
      </c>
      <c r="O1036" s="1" t="str">
        <f>_xlfn.LET(_xlpm.sep,":",_xlpm.w,$G1036,_xlfn.CONCAT("~",RIGHT(_xlpm.w,LEN(_xlpm.w)-FIND(_xlpm.sep,_xlpm.w)),"~"))</f>
        <v>~ops~</v>
      </c>
      <c r="P1036" s="1" t="str">
        <f>_xlfn.LET(_xlpm.sep,":",_xlpm.w,$G1036,_xlfn.CONCAT("[",LEFT(_xlpm.w,FIND(_xlpm.sep,_xlpm.w)-1),"]"))</f>
        <v>[ɑps]</v>
      </c>
      <c r="Q1036" s="14" cm="1">
        <f t="array" ref="Q1036">SUM(_xlfn._xlws.FILTER($H$2:$H$2302,_xlfn.MAP($O$2:$O$2302,_xlfn.LAMBDA(_xlpm.x,_xlpm.x=$O1036))))</f>
        <v>7.9668578712555765E-5</v>
      </c>
      <c r="R1036" s="14">
        <f>$H1036/Q1036</f>
        <v>1</v>
      </c>
      <c r="S1036" s="14" cm="1">
        <f t="array" ref="S1036">SUM(_xlfn._xlws.FILTER($H$2:$H$2302,_xlfn.MAP($P$2:$P$2302,_xlfn.LAMBDA(_xlpm.x,_xlpm.x=$P1036))))</f>
        <v>7.9668578712555765E-5</v>
      </c>
      <c r="T1036" s="14">
        <f>$H1036/S1036</f>
        <v>1</v>
      </c>
      <c r="U1036" s="14">
        <f>_xlfn.LET(_xlpm.freq,F1036,_xlpm.size,M1036+1,_xlpm.F,V1036,LOG(1+_xlpm.freq)*LOG(1+_xlpm.size)*_xlpm.F)</f>
        <v>0.21041093737452468</v>
      </c>
      <c r="V1036" s="14">
        <f>_xlfn.LET(_xlpm.a,T1036,_xlpm.b,R1036,2*_xlpm.a*_xlpm.b/(_xlpm.a+_xlpm.b))</f>
        <v>1</v>
      </c>
      <c r="W1036" s="14">
        <f>_xlfn.LET(_xlpm.p,R1036,_xlpm.q,T1036,LOG(_xlpm.p/_xlpm.q))</f>
        <v>0</v>
      </c>
      <c r="X1036" s="2"/>
      <c r="AC1036" s="2"/>
      <c r="AH1036" s="2"/>
      <c r="AI1036" s="2"/>
    </row>
    <row r="1037" spans="1:35">
      <c r="A1037" s="1" t="str">
        <f>_xlfn.LET(_xlpm.sep," : ",CONCATENATE(O1037,_xlpm.sep,P1037))</f>
        <v>~oped~ : [əpt]</v>
      </c>
      <c r="B1037" s="1">
        <f>_xlfn.LET(_xlpm.d,$G1037,_xlpm.k,_xlfn.CONCAT(LEFT(TRIM(B$1),1),"*"),COUNTIF(_xlpm.d,_xlpm.k))</f>
        <v>0</v>
      </c>
      <c r="C1037" s="1">
        <f>_xlfn.LET(_xlpm.d,$G1037,_xlpm.k,_xlfn.CONCAT(LEFT(TRIM(C$1),1),"*"),COUNTIF(_xlpm.d,_xlpm.k))</f>
        <v>0</v>
      </c>
      <c r="D1037" s="1">
        <f>_xlfn.LET(_xlpm.d,$G1037,_xlpm.k,_xlfn.CONCAT(LEFT(TRIM(D$1),1),"*"),COUNTIF(_xlpm.d,_xlpm.k))</f>
        <v>0</v>
      </c>
      <c r="E1037" s="1">
        <f>LOG(F1037+1,10)</f>
        <v>0.30102999566398114</v>
      </c>
      <c r="F1037" s="7">
        <v>1</v>
      </c>
      <c r="G1037" s="9" t="s">
        <v>1450</v>
      </c>
      <c r="H1037" s="4">
        <f>F1037/freq.sum.r6e</f>
        <v>7.9668578712555765E-5</v>
      </c>
      <c r="I1037" s="4" t="str">
        <f>_xlfn.LET(_xlpm.sep,":",_xlpm.w,$G1037,LEFT(_xlpm.w,FIND(_xlpm.sep,_xlpm.w)-1))</f>
        <v>əpt</v>
      </c>
      <c r="J1037" s="4" t="str">
        <f>_xlfn.LET(_xlpm.sep,":",_xlpm.w,$G1037,RIGHT(_xlpm.w,LEN(_xlpm.w)-FIND(_xlpm.sep,_xlpm.w)))</f>
        <v>oped</v>
      </c>
      <c r="K1037" s="10">
        <f>_xlfn.LET(_xlpm.w,I1037,LEN(_xlpm.w))</f>
        <v>3</v>
      </c>
      <c r="L1037" s="10">
        <f>_xlfn.LET(_xlpm.w,J1037,LEN(_xlpm.w))</f>
        <v>4</v>
      </c>
      <c r="M1037" s="10">
        <f>_xlfn.LET(_xlpm.a,K1037,_xlpm.b,L1037,MAX(_xlpm.a,_xlpm.b))</f>
        <v>4</v>
      </c>
      <c r="N1037" s="10">
        <f>_xlfn.LET(_xlpm.d,(K1037,L1037),MAX(_xlpm.d)-MIN(_xlpm.d))</f>
        <v>1</v>
      </c>
      <c r="O1037" s="1" t="str">
        <f>_xlfn.LET(_xlpm.sep,":",_xlpm.w,$G1037,_xlfn.CONCAT("~",RIGHT(_xlpm.w,LEN(_xlpm.w)-FIND(_xlpm.sep,_xlpm.w)),"~"))</f>
        <v>~oped~</v>
      </c>
      <c r="P1037" s="1" t="str">
        <f>_xlfn.LET(_xlpm.sep,":",_xlpm.w,$G1037,_xlfn.CONCAT("[",LEFT(_xlpm.w,FIND(_xlpm.sep,_xlpm.w)-1),"]"))</f>
        <v>[əpt]</v>
      </c>
      <c r="Q1037" s="14" cm="1">
        <f t="array" ref="Q1037">SUM(_xlfn._xlws.FILTER($H$2:$H$2300,_xlfn.MAP($O$2:$O$2300,_xlfn.LAMBDA(_xlpm.x,_xlpm.x=$O1037))))</f>
        <v>7.9668578712555765E-5</v>
      </c>
      <c r="R1037" s="14">
        <f>$H1037/Q1037</f>
        <v>1</v>
      </c>
      <c r="S1037" s="14" cm="1">
        <f t="array" ref="S1037">SUM(_xlfn._xlws.FILTER($H$2:$H$2300,_xlfn.MAP($P$2:$P$2300,_xlfn.LAMBDA(_xlpm.x,_xlpm.x=$P1037))))</f>
        <v>7.9668578712555765E-5</v>
      </c>
      <c r="T1037" s="14">
        <f>$H1037/S1037</f>
        <v>1</v>
      </c>
      <c r="U1037" s="14">
        <f>_xlfn.LET(_xlpm.freq,F1037,_xlpm.size,M1037+1,_xlpm.F,V1037,LOG(1+_xlpm.freq)*LOG(1+_xlpm.size)*_xlpm.F)</f>
        <v>0.2342468675289098</v>
      </c>
      <c r="V1037" s="14">
        <f>_xlfn.LET(_xlpm.a,T1037,_xlpm.b,R1037,2*_xlpm.a*_xlpm.b/(_xlpm.a+_xlpm.b))</f>
        <v>1</v>
      </c>
      <c r="W1037" s="14">
        <f>_xlfn.LET(_xlpm.p,R1037,_xlpm.q,T1037,LOG(_xlpm.p/_xlpm.q))</f>
        <v>0</v>
      </c>
      <c r="X1037" s="2"/>
      <c r="AC1037" s="2"/>
      <c r="AH1037" s="2"/>
      <c r="AI1037" s="2"/>
    </row>
    <row r="1038" spans="1:35">
      <c r="A1038" s="1" t="str">
        <f>_xlfn.LET(_xlpm.sep," : ",CONCATENATE(O1038,_xlpm.sep,P1038))</f>
        <v>~ipts~ : [ɪpts]</v>
      </c>
      <c r="B1038" s="1">
        <f>_xlfn.LET(_xlpm.d,$G1038,_xlpm.k,_xlfn.CONCAT(LEFT(TRIM(B$1),1),"*"),COUNTIF(_xlpm.d,_xlpm.k))</f>
        <v>0</v>
      </c>
      <c r="C1038" s="1">
        <f>_xlfn.LET(_xlpm.d,$G1038,_xlpm.k,_xlfn.CONCAT(LEFT(TRIM(C$1),1),"*"),COUNTIF(_xlpm.d,_xlpm.k))</f>
        <v>0</v>
      </c>
      <c r="D1038" s="1">
        <f>_xlfn.LET(_xlpm.d,$G1038,_xlpm.k,_xlfn.CONCAT(LEFT(TRIM(D$1),1),"*"),COUNTIF(_xlpm.d,_xlpm.k))</f>
        <v>0</v>
      </c>
      <c r="E1038" s="1">
        <f>LOG(F1038+1,10)</f>
        <v>0.30102999566398114</v>
      </c>
      <c r="F1038" s="7">
        <v>1</v>
      </c>
      <c r="G1038" s="9" t="s">
        <v>1453</v>
      </c>
      <c r="H1038" s="4">
        <f>F1038/freq.sum.r6e</f>
        <v>7.9668578712555765E-5</v>
      </c>
      <c r="I1038" s="4" t="str">
        <f>_xlfn.LET(_xlpm.sep,":",_xlpm.w,$G1038,LEFT(_xlpm.w,FIND(_xlpm.sep,_xlpm.w)-1))</f>
        <v>ɪpts</v>
      </c>
      <c r="J1038" s="4" t="str">
        <f>_xlfn.LET(_xlpm.sep,":",_xlpm.w,$G1038,RIGHT(_xlpm.w,LEN(_xlpm.w)-FIND(_xlpm.sep,_xlpm.w)))</f>
        <v>ipts</v>
      </c>
      <c r="K1038" s="10">
        <f>_xlfn.LET(_xlpm.w,I1038,LEN(_xlpm.w))</f>
        <v>4</v>
      </c>
      <c r="L1038" s="10">
        <f>_xlfn.LET(_xlpm.w,J1038,LEN(_xlpm.w))</f>
        <v>4</v>
      </c>
      <c r="M1038" s="10">
        <f>_xlfn.LET(_xlpm.a,K1038,_xlpm.b,L1038,MAX(_xlpm.a,_xlpm.b))</f>
        <v>4</v>
      </c>
      <c r="N1038" s="10">
        <f>_xlfn.LET(_xlpm.d,(K1038,L1038),MAX(_xlpm.d)-MIN(_xlpm.d))</f>
        <v>0</v>
      </c>
      <c r="O1038" s="1" t="str">
        <f>_xlfn.LET(_xlpm.sep,":",_xlpm.w,$G1038,_xlfn.CONCAT("~",RIGHT(_xlpm.w,LEN(_xlpm.w)-FIND(_xlpm.sep,_xlpm.w)),"~"))</f>
        <v>~ipts~</v>
      </c>
      <c r="P1038" s="1" t="str">
        <f>_xlfn.LET(_xlpm.sep,":",_xlpm.w,$G1038,_xlfn.CONCAT("[",LEFT(_xlpm.w,FIND(_xlpm.sep,_xlpm.w)-1),"]"))</f>
        <v>[ɪpts]</v>
      </c>
      <c r="Q1038" s="14" cm="1">
        <f t="array" ref="Q1038">SUM(_xlfn._xlws.FILTER($H$2:$H$2300,_xlfn.MAP($O$2:$O$2300,_xlfn.LAMBDA(_xlpm.x,_xlpm.x=$O1038))))</f>
        <v>7.9668578712555765E-5</v>
      </c>
      <c r="R1038" s="14">
        <f>$H1038/Q1038</f>
        <v>1</v>
      </c>
      <c r="S1038" s="14" cm="1">
        <f t="array" ref="S1038">SUM(_xlfn._xlws.FILTER($H$2:$H$2300,_xlfn.MAP($P$2:$P$2300,_xlfn.LAMBDA(_xlpm.x,_xlpm.x=$P1038))))</f>
        <v>7.9668578712555765E-5</v>
      </c>
      <c r="T1038" s="14">
        <f>$H1038/S1038</f>
        <v>1</v>
      </c>
      <c r="U1038" s="14">
        <f>_xlfn.LET(_xlpm.freq,F1038,_xlpm.size,M1038+1,_xlpm.F,V1038,LOG(1+_xlpm.freq)*LOG(1+_xlpm.size)*_xlpm.F)</f>
        <v>0.2342468675289098</v>
      </c>
      <c r="V1038" s="14">
        <f>_xlfn.LET(_xlpm.a,T1038,_xlpm.b,R1038,2*_xlpm.a*_xlpm.b/(_xlpm.a+_xlpm.b))</f>
        <v>1</v>
      </c>
      <c r="W1038" s="14">
        <f>_xlfn.LET(_xlpm.p,R1038,_xlpm.q,T1038,LOG(_xlpm.p/_xlpm.q))</f>
        <v>0</v>
      </c>
      <c r="X1038" s="2"/>
      <c r="AC1038" s="2"/>
      <c r="AH1038" s="2"/>
      <c r="AI1038" s="2"/>
    </row>
    <row r="1039" spans="1:35">
      <c r="A1039" s="1" t="str">
        <f>_xlfn.LET(_xlpm.sep," : ",CONCATENATE(O1039,_xlpm.sep,P1039))</f>
        <v>~appr~ : [əpɹ]</v>
      </c>
      <c r="B1039" s="1">
        <f>_xlfn.LET(_xlpm.d,$G1039,_xlpm.k,_xlfn.CONCAT(LEFT(TRIM(B$1),1),"*"),COUNTIF(_xlpm.d,_xlpm.k))</f>
        <v>0</v>
      </c>
      <c r="C1039" s="1">
        <f>_xlfn.LET(_xlpm.d,$G1039,_xlpm.k,_xlfn.CONCAT(LEFT(TRIM(C$1),1),"*"),COUNTIF(_xlpm.d,_xlpm.k))</f>
        <v>0</v>
      </c>
      <c r="D1039" s="1">
        <f>_xlfn.LET(_xlpm.d,$G1039,_xlpm.k,_xlfn.CONCAT(LEFT(TRIM(D$1),1),"*"),COUNTIF(_xlpm.d,_xlpm.k))</f>
        <v>0</v>
      </c>
      <c r="E1039" s="1">
        <f>LOG(F1039+1,10)</f>
        <v>0.69897000433601875</v>
      </c>
      <c r="F1039" s="7">
        <v>4</v>
      </c>
      <c r="G1039" s="9" t="s">
        <v>1454</v>
      </c>
      <c r="H1039" s="4">
        <f>F1039/freq.sum.r6e</f>
        <v>3.1867431485022306E-4</v>
      </c>
      <c r="I1039" s="4" t="str">
        <f>_xlfn.LET(_xlpm.sep,":",_xlpm.w,$G1039,LEFT(_xlpm.w,FIND(_xlpm.sep,_xlpm.w)-1))</f>
        <v>əpɹ</v>
      </c>
      <c r="J1039" s="4" t="str">
        <f>_xlfn.LET(_xlpm.sep,":",_xlpm.w,$G1039,RIGHT(_xlpm.w,LEN(_xlpm.w)-FIND(_xlpm.sep,_xlpm.w)))</f>
        <v>appr</v>
      </c>
      <c r="K1039" s="10">
        <f>_xlfn.LET(_xlpm.w,I1039,LEN(_xlpm.w))</f>
        <v>3</v>
      </c>
      <c r="L1039" s="10">
        <f>_xlfn.LET(_xlpm.w,J1039,LEN(_xlpm.w))</f>
        <v>4</v>
      </c>
      <c r="M1039" s="10">
        <f>_xlfn.LET(_xlpm.a,K1039,_xlpm.b,L1039,MAX(_xlpm.a,_xlpm.b))</f>
        <v>4</v>
      </c>
      <c r="N1039" s="10">
        <f>_xlfn.LET(_xlpm.d,(K1039,L1039),MAX(_xlpm.d)-MIN(_xlpm.d))</f>
        <v>1</v>
      </c>
      <c r="O1039" s="1" t="str">
        <f>_xlfn.LET(_xlpm.sep,":",_xlpm.w,$G1039,_xlfn.CONCAT("~",RIGHT(_xlpm.w,LEN(_xlpm.w)-FIND(_xlpm.sep,_xlpm.w)),"~"))</f>
        <v>~appr~</v>
      </c>
      <c r="P1039" s="1" t="str">
        <f>_xlfn.LET(_xlpm.sep,":",_xlpm.w,$G1039,_xlfn.CONCAT("[",LEFT(_xlpm.w,FIND(_xlpm.sep,_xlpm.w)-1),"]"))</f>
        <v>[əpɹ]</v>
      </c>
      <c r="Q1039" s="14" cm="1">
        <f t="array" ref="Q1039">SUM(_xlfn._xlws.FILTER($H$2:$H$2300,_xlfn.MAP($O$2:$O$2300,_xlfn.LAMBDA(_xlpm.x,_xlpm.x=$O1039))))</f>
        <v>3.1867431485022306E-4</v>
      </c>
      <c r="R1039" s="14">
        <f>$H1039/Q1039</f>
        <v>1</v>
      </c>
      <c r="S1039" s="14" cm="1">
        <f t="array" ref="S1039">SUM(_xlfn._xlws.FILTER($H$2:$H$2300,_xlfn.MAP($P$2:$P$2300,_xlfn.LAMBDA(_xlpm.x,_xlpm.x=$P1039))))</f>
        <v>3.1867431485022306E-4</v>
      </c>
      <c r="T1039" s="14">
        <f>$H1039/S1039</f>
        <v>1</v>
      </c>
      <c r="U1039" s="14">
        <f>_xlfn.LET(_xlpm.freq,F1039,_xlpm.size,M1039+1,_xlpm.F,V1039,LOG(1+_xlpm.freq)*LOG(1+_xlpm.size)*_xlpm.F)</f>
        <v>0.54390438285473386</v>
      </c>
      <c r="V1039" s="14">
        <f>_xlfn.LET(_xlpm.a,T1039,_xlpm.b,R1039,2*_xlpm.a*_xlpm.b/(_xlpm.a+_xlpm.b))</f>
        <v>1</v>
      </c>
      <c r="W1039" s="14">
        <f>_xlfn.LET(_xlpm.p,R1039,_xlpm.q,T1039,LOG(_xlpm.p/_xlpm.q))</f>
        <v>0</v>
      </c>
      <c r="X1039" s="2"/>
      <c r="AC1039" s="2"/>
      <c r="AH1039" s="2"/>
      <c r="AI1039" s="2"/>
    </row>
    <row r="1040" spans="1:35">
      <c r="A1040" s="1" t="str">
        <f>_xlfn.LET(_xlpm.sep," : ",CONCATENATE(O1040,_xlpm.sep,P1040))</f>
        <v>~epth~ : [ɛpθ]</v>
      </c>
      <c r="B1040" s="1">
        <f>_xlfn.LET(_xlpm.d,$G1040,_xlpm.k,_xlfn.CONCAT(LEFT(TRIM(B$1),1),"*"),COUNTIF(_xlpm.d,_xlpm.k))</f>
        <v>0</v>
      </c>
      <c r="C1040" s="1">
        <f>_xlfn.LET(_xlpm.d,$G1040,_xlpm.k,_xlfn.CONCAT(LEFT(TRIM(C$1),1),"*"),COUNTIF(_xlpm.d,_xlpm.k))</f>
        <v>0</v>
      </c>
      <c r="D1040" s="1">
        <f>_xlfn.LET(_xlpm.d,$G1040,_xlpm.k,_xlfn.CONCAT(LEFT(TRIM(D$1),1),"*"),COUNTIF(_xlpm.d,_xlpm.k))</f>
        <v>0</v>
      </c>
      <c r="E1040" s="1">
        <f>LOG(F1040+1,10)</f>
        <v>0.30102999566398114</v>
      </c>
      <c r="F1040" s="7">
        <v>1</v>
      </c>
      <c r="G1040" s="9" t="s">
        <v>1458</v>
      </c>
      <c r="H1040" s="4">
        <f>F1040/freq.sum.r6e</f>
        <v>7.9668578712555765E-5</v>
      </c>
      <c r="I1040" s="1" t="str">
        <f>_xlfn.LET(_xlpm.sep,":",_xlpm.w,$G1040,LEFT(_xlpm.w,FIND(_xlpm.sep,_xlpm.w)-1))</f>
        <v>ɛpθ</v>
      </c>
      <c r="J1040" s="1" t="str">
        <f>_xlfn.LET(_xlpm.sep,":",_xlpm.w,$G1040,RIGHT(_xlpm.w,LEN(_xlpm.w)-FIND(_xlpm.sep,_xlpm.w)))</f>
        <v>epth</v>
      </c>
      <c r="K1040" s="10">
        <f>_xlfn.LET(_xlpm.w,I1040,LEN(_xlpm.w))</f>
        <v>3</v>
      </c>
      <c r="L1040" s="10">
        <f>_xlfn.LET(_xlpm.w,J1040,LEN(_xlpm.w))</f>
        <v>4</v>
      </c>
      <c r="M1040" s="10">
        <f>_xlfn.LET(_xlpm.a,K1040,_xlpm.b,L1040,MAX(_xlpm.a,_xlpm.b))</f>
        <v>4</v>
      </c>
      <c r="N1040" s="10">
        <f>_xlfn.LET(_xlpm.d,(K1040,L1040),MAX(_xlpm.d)-MIN(_xlpm.d))</f>
        <v>1</v>
      </c>
      <c r="O1040" s="1" t="str">
        <f>_xlfn.LET(_xlpm.sep,":",_xlpm.w,$G1040,_xlfn.CONCAT("~",RIGHT(_xlpm.w,LEN(_xlpm.w)-FIND(_xlpm.sep,_xlpm.w)),"~"))</f>
        <v>~epth~</v>
      </c>
      <c r="P1040" s="1" t="str">
        <f>_xlfn.LET(_xlpm.sep,":",_xlpm.w,$G1040,_xlfn.CONCAT("[",LEFT(_xlpm.w,FIND(_xlpm.sep,_xlpm.w)-1),"]"))</f>
        <v>[ɛpθ]</v>
      </c>
      <c r="Q1040" s="14" cm="1">
        <f t="array" ref="Q1040">SUM(_xlfn._xlws.FILTER($H$2:$H$2302,_xlfn.MAP($O$2:$O$2302,_xlfn.LAMBDA(_xlpm.x,_xlpm.x=$O1040))))</f>
        <v>7.9668578712555765E-5</v>
      </c>
      <c r="R1040" s="14">
        <f>$H1040/Q1040</f>
        <v>1</v>
      </c>
      <c r="S1040" s="14" cm="1">
        <f t="array" ref="S1040">SUM(_xlfn._xlws.FILTER($H$2:$H$2302,_xlfn.MAP($P$2:$P$2302,_xlfn.LAMBDA(_xlpm.x,_xlpm.x=$P1040))))</f>
        <v>7.9668578712555765E-5</v>
      </c>
      <c r="T1040" s="14">
        <f>$H1040/S1040</f>
        <v>1</v>
      </c>
      <c r="U1040" s="14">
        <f>_xlfn.LET(_xlpm.freq,F1040,_xlpm.size,M1040+1,_xlpm.F,V1040,LOG(1+_xlpm.freq)*LOG(1+_xlpm.size)*_xlpm.F)</f>
        <v>0.2342468675289098</v>
      </c>
      <c r="V1040" s="14">
        <f>_xlfn.LET(_xlpm.a,T1040,_xlpm.b,R1040,2*_xlpm.a*_xlpm.b/(_xlpm.a+_xlpm.b))</f>
        <v>1</v>
      </c>
      <c r="W1040" s="14">
        <f>_xlfn.LET(_xlpm.p,R1040,_xlpm.q,T1040,LOG(_xlpm.p/_xlpm.q))</f>
        <v>0</v>
      </c>
      <c r="X1040" s="2"/>
      <c r="AC1040" s="2"/>
      <c r="AH1040" s="2"/>
      <c r="AI1040" s="2"/>
    </row>
    <row r="1041" spans="1:35">
      <c r="A1041" s="1" t="str">
        <f>_xlfn.LET(_xlpm.sep," : ",CONCATENATE(O1041,_xlpm.sep,P1041))</f>
        <v>~essf~ : [ɛsf]</v>
      </c>
      <c r="B1041" s="1">
        <f>_xlfn.LET(_xlpm.d,$G1041,_xlpm.k,_xlfn.CONCAT(LEFT(TRIM(B$1),1),"*"),COUNTIF(_xlpm.d,_xlpm.k))</f>
        <v>0</v>
      </c>
      <c r="C1041" s="1">
        <f>_xlfn.LET(_xlpm.d,$G1041,_xlpm.k,_xlfn.CONCAT(LEFT(TRIM(C$1),1),"*"),COUNTIF(_xlpm.d,_xlpm.k))</f>
        <v>0</v>
      </c>
      <c r="D1041" s="1">
        <f>_xlfn.LET(_xlpm.d,$G1041,_xlpm.k,_xlfn.CONCAT(LEFT(TRIM(D$1),1),"*"),COUNTIF(_xlpm.d,_xlpm.k))</f>
        <v>0</v>
      </c>
      <c r="E1041" s="1">
        <f>LOG(F1041+1,10)</f>
        <v>0.30102999566398114</v>
      </c>
      <c r="F1041" s="7">
        <v>1</v>
      </c>
      <c r="G1041" s="9" t="s">
        <v>1502</v>
      </c>
      <c r="H1041" s="4">
        <f>F1041/freq.sum.r6e</f>
        <v>7.9668578712555765E-5</v>
      </c>
      <c r="I1041" s="1" t="str">
        <f>_xlfn.LET(_xlpm.sep,":",_xlpm.w,$G1041,LEFT(_xlpm.w,FIND(_xlpm.sep,_xlpm.w)-1))</f>
        <v>ɛsf</v>
      </c>
      <c r="J1041" s="1" t="str">
        <f>_xlfn.LET(_xlpm.sep,":",_xlpm.w,$G1041,RIGHT(_xlpm.w,LEN(_xlpm.w)-FIND(_xlpm.sep,_xlpm.w)))</f>
        <v>essf</v>
      </c>
      <c r="K1041" s="10">
        <f>_xlfn.LET(_xlpm.w,I1041,LEN(_xlpm.w))</f>
        <v>3</v>
      </c>
      <c r="L1041" s="10">
        <f>_xlfn.LET(_xlpm.w,J1041,LEN(_xlpm.w))</f>
        <v>4</v>
      </c>
      <c r="M1041" s="10">
        <f>_xlfn.LET(_xlpm.a,K1041,_xlpm.b,L1041,MAX(_xlpm.a,_xlpm.b))</f>
        <v>4</v>
      </c>
      <c r="N1041" s="10">
        <f>_xlfn.LET(_xlpm.d,(K1041,L1041),MAX(_xlpm.d)-MIN(_xlpm.d))</f>
        <v>1</v>
      </c>
      <c r="O1041" s="1" t="str">
        <f>_xlfn.LET(_xlpm.sep,":",_xlpm.w,$G1041,_xlfn.CONCAT("~",RIGHT(_xlpm.w,LEN(_xlpm.w)-FIND(_xlpm.sep,_xlpm.w)),"~"))</f>
        <v>~essf~</v>
      </c>
      <c r="P1041" s="1" t="str">
        <f>_xlfn.LET(_xlpm.sep,":",_xlpm.w,$G1041,_xlfn.CONCAT("[",LEFT(_xlpm.w,FIND(_xlpm.sep,_xlpm.w)-1),"]"))</f>
        <v>[ɛsf]</v>
      </c>
      <c r="Q1041" s="14" cm="1">
        <f t="array" ref="Q1041">SUM(_xlfn._xlws.FILTER($H$2:$H$2302,_xlfn.MAP($O$2:$O$2302,_xlfn.LAMBDA(_xlpm.x,_xlpm.x=$O1041))))</f>
        <v>7.9668578712555765E-5</v>
      </c>
      <c r="R1041" s="14">
        <f>$H1041/Q1041</f>
        <v>1</v>
      </c>
      <c r="S1041" s="14" cm="1">
        <f t="array" ref="S1041">SUM(_xlfn._xlws.FILTER($H$2:$H$2302,_xlfn.MAP($P$2:$P$2302,_xlfn.LAMBDA(_xlpm.x,_xlpm.x=$P1041))))</f>
        <v>7.9668578712555765E-5</v>
      </c>
      <c r="T1041" s="14">
        <f>$H1041/S1041</f>
        <v>1</v>
      </c>
      <c r="U1041" s="14">
        <f>_xlfn.LET(_xlpm.freq,F1041,_xlpm.size,M1041+1,_xlpm.F,V1041,LOG(1+_xlpm.freq)*LOG(1+_xlpm.size)*_xlpm.F)</f>
        <v>0.2342468675289098</v>
      </c>
      <c r="V1041" s="14">
        <f>_xlfn.LET(_xlpm.a,T1041,_xlpm.b,R1041,2*_xlpm.a*_xlpm.b/(_xlpm.a+_xlpm.b))</f>
        <v>1</v>
      </c>
      <c r="W1041" s="14">
        <f>_xlfn.LET(_xlpm.p,R1041,_xlpm.q,T1041,LOG(_xlpm.p/_xlpm.q))</f>
        <v>0</v>
      </c>
      <c r="X1041" s="2"/>
      <c r="AC1041" s="2"/>
      <c r="AH1041" s="2"/>
      <c r="AI1041" s="2"/>
    </row>
    <row r="1042" spans="1:35">
      <c r="A1042" s="1" t="str">
        <f>_xlfn.LET(_xlpm.sep," : ",CONCATENATE(O1042,_xlpm.sep,P1042))</f>
        <v>~isc~ : [ɪsk]</v>
      </c>
      <c r="B1042" s="1">
        <f>_xlfn.LET(_xlpm.d,$G1042,_xlpm.k,_xlfn.CONCAT(LEFT(TRIM(B$1),1),"*"),COUNTIF(_xlpm.d,_xlpm.k))</f>
        <v>0</v>
      </c>
      <c r="C1042" s="1">
        <f>_xlfn.LET(_xlpm.d,$G1042,_xlpm.k,_xlfn.CONCAT(LEFT(TRIM(C$1),1),"*"),COUNTIF(_xlpm.d,_xlpm.k))</f>
        <v>0</v>
      </c>
      <c r="D1042" s="1">
        <f>_xlfn.LET(_xlpm.d,$G1042,_xlpm.k,_xlfn.CONCAT(LEFT(TRIM(D$1),1),"*"),COUNTIF(_xlpm.d,_xlpm.k))</f>
        <v>0</v>
      </c>
      <c r="E1042" s="1">
        <f>LOG(F1042+1,10)</f>
        <v>1.0413926851582249</v>
      </c>
      <c r="F1042" s="7">
        <v>10</v>
      </c>
      <c r="G1042" s="9" t="s">
        <v>1508</v>
      </c>
      <c r="H1042" s="4">
        <f>F1042/freq.sum.r6e</f>
        <v>7.9668578712555765E-4</v>
      </c>
      <c r="I1042" s="4" t="str">
        <f>_xlfn.LET(_xlpm.sep,":",_xlpm.w,$G1042,LEFT(_xlpm.w,FIND(_xlpm.sep,_xlpm.w)-1))</f>
        <v>ɪsk</v>
      </c>
      <c r="J1042" s="4" t="str">
        <f>_xlfn.LET(_xlpm.sep,":",_xlpm.w,$G1042,RIGHT(_xlpm.w,LEN(_xlpm.w)-FIND(_xlpm.sep,_xlpm.w)))</f>
        <v>isc</v>
      </c>
      <c r="K1042" s="10">
        <f>_xlfn.LET(_xlpm.w,I1042,LEN(_xlpm.w))</f>
        <v>3</v>
      </c>
      <c r="L1042" s="10">
        <f>_xlfn.LET(_xlpm.w,J1042,LEN(_xlpm.w))</f>
        <v>3</v>
      </c>
      <c r="M1042" s="10">
        <f>_xlfn.LET(_xlpm.a,K1042,_xlpm.b,L1042,MAX(_xlpm.a,_xlpm.b))</f>
        <v>3</v>
      </c>
      <c r="N1042" s="10">
        <f>_xlfn.LET(_xlpm.d,(K1042,L1042),MAX(_xlpm.d)-MIN(_xlpm.d))</f>
        <v>0</v>
      </c>
      <c r="O1042" s="1" t="str">
        <f>_xlfn.LET(_xlpm.sep,":",_xlpm.w,$G1042,_xlfn.CONCAT("~",RIGHT(_xlpm.w,LEN(_xlpm.w)-FIND(_xlpm.sep,_xlpm.w)),"~"))</f>
        <v>~isc~</v>
      </c>
      <c r="P1042" s="1" t="str">
        <f>_xlfn.LET(_xlpm.sep,":",_xlpm.w,$G1042,_xlfn.CONCAT("[",LEFT(_xlpm.w,FIND(_xlpm.sep,_xlpm.w)-1),"]"))</f>
        <v>[ɪsk]</v>
      </c>
      <c r="Q1042" s="14" cm="1">
        <f t="array" ref="Q1042">SUM(_xlfn._xlws.FILTER($H$2:$H$2300,_xlfn.MAP($O$2:$O$2300,_xlfn.LAMBDA(_xlpm.x,_xlpm.x=$O1042))))</f>
        <v>9.5602294455066918E-4</v>
      </c>
      <c r="R1042" s="14">
        <f>$H1042/Q1042</f>
        <v>0.83333333333333337</v>
      </c>
      <c r="S1042" s="14" cm="1">
        <f t="array" ref="S1042">SUM(_xlfn._xlws.FILTER($H$2:$H$2300,_xlfn.MAP($P$2:$P$2300,_xlfn.LAMBDA(_xlpm.x,_xlpm.x=$P1042))))</f>
        <v>9.5602294455066918E-4</v>
      </c>
      <c r="T1042" s="14">
        <f>$H1042/S1042</f>
        <v>0.83333333333333337</v>
      </c>
      <c r="U1042" s="14">
        <f>_xlfn.LET(_xlpm.freq,F1042,_xlpm.size,M1042+1,_xlpm.F,V1042,LOG(1+_xlpm.freq)*LOG(1+_xlpm.size)*_xlpm.F)</f>
        <v>0.60658520805045246</v>
      </c>
      <c r="V1042" s="14">
        <f>_xlfn.LET(_xlpm.a,T1042,_xlpm.b,R1042,2*_xlpm.a*_xlpm.b/(_xlpm.a+_xlpm.b))</f>
        <v>0.83333333333333337</v>
      </c>
      <c r="W1042" s="14">
        <f>_xlfn.LET(_xlpm.p,R1042,_xlpm.q,T1042,LOG(_xlpm.p/_xlpm.q))</f>
        <v>0</v>
      </c>
      <c r="X1042" s="2"/>
      <c r="AC1042" s="2"/>
      <c r="AH1042" s="2"/>
      <c r="AI1042" s="2"/>
    </row>
    <row r="1043" spans="1:35">
      <c r="A1043" s="1" t="str">
        <f>_xlfn.LET(_xlpm.sep," : ",CONCATENATE(O1043,_xlpm.sep,P1043))</f>
        <v>~osc~ : [əsk]</v>
      </c>
      <c r="B1043" s="1">
        <f>_xlfn.LET(_xlpm.d,$G1043,_xlpm.k,_xlfn.CONCAT(LEFT(TRIM(B$1),1),"*"),COUNTIF(_xlpm.d,_xlpm.k))</f>
        <v>0</v>
      </c>
      <c r="C1043" s="1">
        <f>_xlfn.LET(_xlpm.d,$G1043,_xlpm.k,_xlfn.CONCAT(LEFT(TRIM(C$1),1),"*"),COUNTIF(_xlpm.d,_xlpm.k))</f>
        <v>0</v>
      </c>
      <c r="D1043" s="1">
        <f>_xlfn.LET(_xlpm.d,$G1043,_xlpm.k,_xlfn.CONCAT(LEFT(TRIM(D$1),1),"*"),COUNTIF(_xlpm.d,_xlpm.k))</f>
        <v>0</v>
      </c>
      <c r="E1043" s="1">
        <f>LOG(F1043+1,10)</f>
        <v>0.30102999566398114</v>
      </c>
      <c r="F1043" s="7">
        <v>1</v>
      </c>
      <c r="G1043" s="9" t="s">
        <v>1510</v>
      </c>
      <c r="H1043" s="4">
        <f>F1043/freq.sum.r6e</f>
        <v>7.9668578712555765E-5</v>
      </c>
      <c r="I1043" s="1" t="str">
        <f>_xlfn.LET(_xlpm.sep,":",_xlpm.w,$G1043,LEFT(_xlpm.w,FIND(_xlpm.sep,_xlpm.w)-1))</f>
        <v>əsk</v>
      </c>
      <c r="J1043" s="1" t="str">
        <f>_xlfn.LET(_xlpm.sep,":",_xlpm.w,$G1043,RIGHT(_xlpm.w,LEN(_xlpm.w)-FIND(_xlpm.sep,_xlpm.w)))</f>
        <v>osc</v>
      </c>
      <c r="K1043" s="10">
        <f>_xlfn.LET(_xlpm.w,I1043,LEN(_xlpm.w))</f>
        <v>3</v>
      </c>
      <c r="L1043" s="10">
        <f>_xlfn.LET(_xlpm.w,J1043,LEN(_xlpm.w))</f>
        <v>3</v>
      </c>
      <c r="M1043" s="10">
        <f>_xlfn.LET(_xlpm.a,K1043,_xlpm.b,L1043,MAX(_xlpm.a,_xlpm.b))</f>
        <v>3</v>
      </c>
      <c r="N1043" s="10">
        <f>_xlfn.LET(_xlpm.d,(K1043,L1043),MAX(_xlpm.d)-MIN(_xlpm.d))</f>
        <v>0</v>
      </c>
      <c r="O1043" s="1" t="str">
        <f>_xlfn.LET(_xlpm.sep,":",_xlpm.w,$G1043,_xlfn.CONCAT("~",RIGHT(_xlpm.w,LEN(_xlpm.w)-FIND(_xlpm.sep,_xlpm.w)),"~"))</f>
        <v>~osc~</v>
      </c>
      <c r="P1043" s="1" t="str">
        <f>_xlfn.LET(_xlpm.sep,":",_xlpm.w,$G1043,_xlfn.CONCAT("[",LEFT(_xlpm.w,FIND(_xlpm.sep,_xlpm.w)-1),"]"))</f>
        <v>[əsk]</v>
      </c>
      <c r="Q1043" s="14" cm="1">
        <f t="array" ref="Q1043">SUM(_xlfn._xlws.FILTER($H$2:$H$2302,_xlfn.MAP($O$2:$O$2302,_xlfn.LAMBDA(_xlpm.x,_xlpm.x=$O1043))))</f>
        <v>7.9668578712555765E-5</v>
      </c>
      <c r="R1043" s="14">
        <f>$H1043/Q1043</f>
        <v>1</v>
      </c>
      <c r="S1043" s="14" cm="1">
        <f t="array" ref="S1043">SUM(_xlfn._xlws.FILTER($H$2:$H$2302,_xlfn.MAP($P$2:$P$2302,_xlfn.LAMBDA(_xlpm.x,_xlpm.x=$P1043))))</f>
        <v>7.9668578712555765E-5</v>
      </c>
      <c r="T1043" s="14">
        <f>$H1043/S1043</f>
        <v>1</v>
      </c>
      <c r="U1043" s="14">
        <f>_xlfn.LET(_xlpm.freq,F1043,_xlpm.size,M1043+1,_xlpm.F,V1043,LOG(1+_xlpm.freq)*LOG(1+_xlpm.size)*_xlpm.F)</f>
        <v>0.21041093737452468</v>
      </c>
      <c r="V1043" s="14">
        <f>_xlfn.LET(_xlpm.a,T1043,_xlpm.b,R1043,2*_xlpm.a*_xlpm.b/(_xlpm.a+_xlpm.b))</f>
        <v>1</v>
      </c>
      <c r="W1043" s="14">
        <f>_xlfn.LET(_xlpm.p,R1043,_xlpm.q,T1043,LOG(_xlpm.p/_xlpm.q))</f>
        <v>0</v>
      </c>
      <c r="X1043" s="2"/>
      <c r="AC1043" s="2"/>
      <c r="AH1043" s="2"/>
      <c r="AI1043" s="2"/>
    </row>
    <row r="1044" spans="1:35">
      <c r="A1044" s="1" t="str">
        <f>_xlfn.LET(_xlpm.sep," : ",CONCATENATE(O1044,_xlpm.sep,P1044))</f>
        <v>~isked~ : [ɪskt]</v>
      </c>
      <c r="B1044" s="1">
        <f>_xlfn.LET(_xlpm.d,$G1044,_xlpm.k,_xlfn.CONCAT(LEFT(TRIM(B$1),1),"*"),COUNTIF(_xlpm.d,_xlpm.k))</f>
        <v>0</v>
      </c>
      <c r="C1044" s="1">
        <f>_xlfn.LET(_xlpm.d,$G1044,_xlpm.k,_xlfn.CONCAT(LEFT(TRIM(C$1),1),"*"),COUNTIF(_xlpm.d,_xlpm.k))</f>
        <v>0</v>
      </c>
      <c r="D1044" s="1">
        <f>_xlfn.LET(_xlpm.d,$G1044,_xlpm.k,_xlfn.CONCAT(LEFT(TRIM(D$1),1),"*"),COUNTIF(_xlpm.d,_xlpm.k))</f>
        <v>0</v>
      </c>
      <c r="E1044" s="1">
        <f>LOG(F1044+1,10)</f>
        <v>0.30102999566398114</v>
      </c>
      <c r="F1044" s="7">
        <v>1</v>
      </c>
      <c r="G1044" s="9" t="s">
        <v>1511</v>
      </c>
      <c r="H1044" s="4">
        <f>F1044/freq.sum.r6e</f>
        <v>7.9668578712555765E-5</v>
      </c>
      <c r="I1044" s="1" t="str">
        <f>_xlfn.LET(_xlpm.sep,":",_xlpm.w,$G1044,LEFT(_xlpm.w,FIND(_xlpm.sep,_xlpm.w)-1))</f>
        <v>ɪskt</v>
      </c>
      <c r="J1044" s="1" t="str">
        <f>_xlfn.LET(_xlpm.sep,":",_xlpm.w,$G1044,RIGHT(_xlpm.w,LEN(_xlpm.w)-FIND(_xlpm.sep,_xlpm.w)))</f>
        <v>isked</v>
      </c>
      <c r="K1044" s="10">
        <f>_xlfn.LET(_xlpm.w,I1044,LEN(_xlpm.w))</f>
        <v>4</v>
      </c>
      <c r="L1044" s="10">
        <f>_xlfn.LET(_xlpm.w,J1044,LEN(_xlpm.w))</f>
        <v>5</v>
      </c>
      <c r="M1044" s="10">
        <f>_xlfn.LET(_xlpm.a,K1044,_xlpm.b,L1044,MAX(_xlpm.a,_xlpm.b))</f>
        <v>5</v>
      </c>
      <c r="N1044" s="10">
        <f>_xlfn.LET(_xlpm.d,(K1044,L1044),MAX(_xlpm.d)-MIN(_xlpm.d))</f>
        <v>1</v>
      </c>
      <c r="O1044" s="1" t="str">
        <f>_xlfn.LET(_xlpm.sep,":",_xlpm.w,$G1044,_xlfn.CONCAT("~",RIGHT(_xlpm.w,LEN(_xlpm.w)-FIND(_xlpm.sep,_xlpm.w)),"~"))</f>
        <v>~isked~</v>
      </c>
      <c r="P1044" s="1" t="str">
        <f>_xlfn.LET(_xlpm.sep,":",_xlpm.w,$G1044,_xlfn.CONCAT("[",LEFT(_xlpm.w,FIND(_xlpm.sep,_xlpm.w)-1),"]"))</f>
        <v>[ɪskt]</v>
      </c>
      <c r="Q1044" s="14" cm="1">
        <f t="array" ref="Q1044">SUM(_xlfn._xlws.FILTER($H$2:$H$2302,_xlfn.MAP($O$2:$O$2302,_xlfn.LAMBDA(_xlpm.x,_xlpm.x=$O1044))))</f>
        <v>7.9668578712555765E-5</v>
      </c>
      <c r="R1044" s="14">
        <f>$H1044/Q1044</f>
        <v>1</v>
      </c>
      <c r="S1044" s="14" cm="1">
        <f t="array" ref="S1044">SUM(_xlfn._xlws.FILTER($H$2:$H$2302,_xlfn.MAP($P$2:$P$2302,_xlfn.LAMBDA(_xlpm.x,_xlpm.x=$P1044))))</f>
        <v>7.9668578712555765E-5</v>
      </c>
      <c r="T1044" s="14">
        <f>$H1044/S1044</f>
        <v>1</v>
      </c>
      <c r="U1044" s="14">
        <f>_xlfn.LET(_xlpm.freq,F1044,_xlpm.size,M1044+1,_xlpm.F,V1044,LOG(1+_xlpm.freq)*LOG(1+_xlpm.size)*_xlpm.F)</f>
        <v>0.25439985932113074</v>
      </c>
      <c r="V1044" s="14">
        <f>_xlfn.LET(_xlpm.a,T1044,_xlpm.b,R1044,2*_xlpm.a*_xlpm.b/(_xlpm.a+_xlpm.b))</f>
        <v>1</v>
      </c>
      <c r="W1044" s="14">
        <f>_xlfn.LET(_xlpm.p,R1044,_xlpm.q,T1044,LOG(_xlpm.p/_xlpm.q))</f>
        <v>0</v>
      </c>
      <c r="X1044" s="2"/>
      <c r="AC1044" s="2"/>
      <c r="AH1044" s="2"/>
      <c r="AI1044" s="2"/>
    </row>
    <row r="1045" spans="1:35">
      <c r="A1045" s="1" t="str">
        <f>_xlfn.LET(_xlpm.sep," : ",CONCATENATE(O1045,_xlpm.sep,P1045))</f>
        <v>~escr~ : [ɪskɹ]</v>
      </c>
      <c r="B1045" s="1">
        <f>_xlfn.LET(_xlpm.d,$G1045,_xlpm.k,_xlfn.CONCAT(LEFT(TRIM(B$1),1),"*"),COUNTIF(_xlpm.d,_xlpm.k))</f>
        <v>0</v>
      </c>
      <c r="C1045" s="1">
        <f>_xlfn.LET(_xlpm.d,$G1045,_xlpm.k,_xlfn.CONCAT(LEFT(TRIM(C$1),1),"*"),COUNTIF(_xlpm.d,_xlpm.k))</f>
        <v>0</v>
      </c>
      <c r="D1045" s="1">
        <f>_xlfn.LET(_xlpm.d,$G1045,_xlpm.k,_xlfn.CONCAT(LEFT(TRIM(D$1),1),"*"),COUNTIF(_xlpm.d,_xlpm.k))</f>
        <v>0</v>
      </c>
      <c r="E1045" s="1">
        <f>LOG(F1045+1,10)</f>
        <v>0.69897000433601875</v>
      </c>
      <c r="F1045" s="7">
        <v>4</v>
      </c>
      <c r="G1045" s="9" t="s">
        <v>1512</v>
      </c>
      <c r="H1045" s="4">
        <f>F1045/freq.sum.r6e</f>
        <v>3.1867431485022306E-4</v>
      </c>
      <c r="I1045" s="4" t="str">
        <f>_xlfn.LET(_xlpm.sep,":",_xlpm.w,$G1045,LEFT(_xlpm.w,FIND(_xlpm.sep,_xlpm.w)-1))</f>
        <v>ɪskɹ</v>
      </c>
      <c r="J1045" s="4" t="str">
        <f>_xlfn.LET(_xlpm.sep,":",_xlpm.w,$G1045,RIGHT(_xlpm.w,LEN(_xlpm.w)-FIND(_xlpm.sep,_xlpm.w)))</f>
        <v>escr</v>
      </c>
      <c r="K1045" s="10">
        <f>_xlfn.LET(_xlpm.w,I1045,LEN(_xlpm.w))</f>
        <v>4</v>
      </c>
      <c r="L1045" s="10">
        <f>_xlfn.LET(_xlpm.w,J1045,LEN(_xlpm.w))</f>
        <v>4</v>
      </c>
      <c r="M1045" s="10">
        <f>_xlfn.LET(_xlpm.a,K1045,_xlpm.b,L1045,MAX(_xlpm.a,_xlpm.b))</f>
        <v>4</v>
      </c>
      <c r="N1045" s="10">
        <f>_xlfn.LET(_xlpm.d,(K1045,L1045),MAX(_xlpm.d)-MIN(_xlpm.d))</f>
        <v>0</v>
      </c>
      <c r="O1045" s="1" t="str">
        <f>_xlfn.LET(_xlpm.sep,":",_xlpm.w,$G1045,_xlfn.CONCAT("~",RIGHT(_xlpm.w,LEN(_xlpm.w)-FIND(_xlpm.sep,_xlpm.w)),"~"))</f>
        <v>~escr~</v>
      </c>
      <c r="P1045" s="1" t="str">
        <f>_xlfn.LET(_xlpm.sep,":",_xlpm.w,$G1045,_xlfn.CONCAT("[",LEFT(_xlpm.w,FIND(_xlpm.sep,_xlpm.w)-1),"]"))</f>
        <v>[ɪskɹ]</v>
      </c>
      <c r="Q1045" s="14" cm="1">
        <f t="array" ref="Q1045">SUM(_xlfn._xlws.FILTER($H$2:$H$2300,_xlfn.MAP($O$2:$O$2300,_xlfn.LAMBDA(_xlpm.x,_xlpm.x=$O1045))))</f>
        <v>3.1867431485022306E-4</v>
      </c>
      <c r="R1045" s="14">
        <f>$H1045/Q1045</f>
        <v>1</v>
      </c>
      <c r="S1045" s="14" cm="1">
        <f t="array" ref="S1045">SUM(_xlfn._xlws.FILTER($H$2:$H$2300,_xlfn.MAP($P$2:$P$2300,_xlfn.LAMBDA(_xlpm.x,_xlpm.x=$P1045))))</f>
        <v>3.1867431485022306E-4</v>
      </c>
      <c r="T1045" s="14">
        <f>$H1045/S1045</f>
        <v>1</v>
      </c>
      <c r="U1045" s="14">
        <f>_xlfn.LET(_xlpm.freq,F1045,_xlpm.size,M1045+1,_xlpm.F,V1045,LOG(1+_xlpm.freq)*LOG(1+_xlpm.size)*_xlpm.F)</f>
        <v>0.54390438285473386</v>
      </c>
      <c r="V1045" s="14">
        <f>_xlfn.LET(_xlpm.a,T1045,_xlpm.b,R1045,2*_xlpm.a*_xlpm.b/(_xlpm.a+_xlpm.b))</f>
        <v>1</v>
      </c>
      <c r="W1045" s="14">
        <f>_xlfn.LET(_xlpm.p,R1045,_xlpm.q,T1045,LOG(_xlpm.p/_xlpm.q))</f>
        <v>0</v>
      </c>
      <c r="X1045" s="2"/>
      <c r="AC1045" s="2"/>
      <c r="AH1045" s="2"/>
      <c r="AI1045" s="2"/>
    </row>
    <row r="1046" spans="1:35">
      <c r="A1046" s="1" t="str">
        <f>_xlfn.LET(_xlpm.sep," : ",CONCATENATE(O1046,_xlpm.sep,P1046))</f>
        <v>~uscle~ : [ʌsl]</v>
      </c>
      <c r="B1046" s="1">
        <f>_xlfn.LET(_xlpm.d,$G1046,_xlpm.k,_xlfn.CONCAT(LEFT(TRIM(B$1),1),"*"),COUNTIF(_xlpm.d,_xlpm.k))</f>
        <v>0</v>
      </c>
      <c r="C1046" s="1">
        <f>_xlfn.LET(_xlpm.d,$G1046,_xlpm.k,_xlfn.CONCAT(LEFT(TRIM(C$1),1),"*"),COUNTIF(_xlpm.d,_xlpm.k))</f>
        <v>0</v>
      </c>
      <c r="D1046" s="1">
        <f>_xlfn.LET(_xlpm.d,$G1046,_xlpm.k,_xlfn.CONCAT(LEFT(TRIM(D$1),1),"*"),COUNTIF(_xlpm.d,_xlpm.k))</f>
        <v>0</v>
      </c>
      <c r="E1046" s="1">
        <f>LOG(F1046+1,10)</f>
        <v>0.30102999566398114</v>
      </c>
      <c r="F1046" s="7">
        <v>1</v>
      </c>
      <c r="G1046" s="9" t="s">
        <v>1520</v>
      </c>
      <c r="H1046" s="4">
        <f>F1046/freq.sum.r6e</f>
        <v>7.9668578712555765E-5</v>
      </c>
      <c r="I1046" s="1" t="str">
        <f>_xlfn.LET(_xlpm.sep,":",_xlpm.w,$G1046,LEFT(_xlpm.w,FIND(_xlpm.sep,_xlpm.w)-1))</f>
        <v>ʌsl</v>
      </c>
      <c r="J1046" s="1" t="str">
        <f>_xlfn.LET(_xlpm.sep,":",_xlpm.w,$G1046,RIGHT(_xlpm.w,LEN(_xlpm.w)-FIND(_xlpm.sep,_xlpm.w)))</f>
        <v>uscle</v>
      </c>
      <c r="K1046" s="10">
        <f>_xlfn.LET(_xlpm.w,I1046,LEN(_xlpm.w))</f>
        <v>3</v>
      </c>
      <c r="L1046" s="10">
        <f>_xlfn.LET(_xlpm.w,J1046,LEN(_xlpm.w))</f>
        <v>5</v>
      </c>
      <c r="M1046" s="10">
        <f>_xlfn.LET(_xlpm.a,K1046,_xlpm.b,L1046,MAX(_xlpm.a,_xlpm.b))</f>
        <v>5</v>
      </c>
      <c r="N1046" s="10">
        <f>_xlfn.LET(_xlpm.d,(K1046,L1046),MAX(_xlpm.d)-MIN(_xlpm.d))</f>
        <v>2</v>
      </c>
      <c r="O1046" s="1" t="str">
        <f>_xlfn.LET(_xlpm.sep,":",_xlpm.w,$G1046,_xlfn.CONCAT("~",RIGHT(_xlpm.w,LEN(_xlpm.w)-FIND(_xlpm.sep,_xlpm.w)),"~"))</f>
        <v>~uscle~</v>
      </c>
      <c r="P1046" s="1" t="str">
        <f>_xlfn.LET(_xlpm.sep,":",_xlpm.w,$G1046,_xlfn.CONCAT("[",LEFT(_xlpm.w,FIND(_xlpm.sep,_xlpm.w)-1),"]"))</f>
        <v>[ʌsl]</v>
      </c>
      <c r="Q1046" s="14" cm="1">
        <f t="array" ref="Q1046">SUM(_xlfn._xlws.FILTER($H$2:$H$2302,_xlfn.MAP($O$2:$O$2302,_xlfn.LAMBDA(_xlpm.x,_xlpm.x=$O1046))))</f>
        <v>7.9668578712555765E-5</v>
      </c>
      <c r="R1046" s="14">
        <f>$H1046/Q1046</f>
        <v>1</v>
      </c>
      <c r="S1046" s="14" cm="1">
        <f t="array" ref="S1046">SUM(_xlfn._xlws.FILTER($H$2:$H$2302,_xlfn.MAP($P$2:$P$2302,_xlfn.LAMBDA(_xlpm.x,_xlpm.x=$P1046))))</f>
        <v>7.9668578712555765E-5</v>
      </c>
      <c r="T1046" s="14">
        <f>$H1046/S1046</f>
        <v>1</v>
      </c>
      <c r="U1046" s="14">
        <f>_xlfn.LET(_xlpm.freq,F1046,_xlpm.size,M1046+1,_xlpm.F,V1046,LOG(1+_xlpm.freq)*LOG(1+_xlpm.size)*_xlpm.F)</f>
        <v>0.25439985932113074</v>
      </c>
      <c r="V1046" s="14">
        <f>_xlfn.LET(_xlpm.a,T1046,_xlpm.b,R1046,2*_xlpm.a*_xlpm.b/(_xlpm.a+_xlpm.b))</f>
        <v>1</v>
      </c>
      <c r="W1046" s="14">
        <f>_xlfn.LET(_xlpm.p,R1046,_xlpm.q,T1046,LOG(_xlpm.p/_xlpm.q))</f>
        <v>0</v>
      </c>
      <c r="X1046" s="2"/>
      <c r="AC1046" s="2"/>
      <c r="AH1046" s="2"/>
      <c r="AI1046" s="2"/>
    </row>
    <row r="1047" spans="1:35">
      <c r="A1047" s="1" t="str">
        <f>_xlfn.LET(_xlpm.sep," : ",CONCATENATE(O1047,_xlpm.sep,P1047))</f>
        <v>~isten~ : [ɪsn]</v>
      </c>
      <c r="B1047" s="1">
        <f>_xlfn.LET(_xlpm.d,$G1047,_xlpm.k,_xlfn.CONCAT(LEFT(TRIM(B$1),1),"*"),COUNTIF(_xlpm.d,_xlpm.k))</f>
        <v>0</v>
      </c>
      <c r="C1047" s="1">
        <f>_xlfn.LET(_xlpm.d,$G1047,_xlpm.k,_xlfn.CONCAT(LEFT(TRIM(C$1),1),"*"),COUNTIF(_xlpm.d,_xlpm.k))</f>
        <v>0</v>
      </c>
      <c r="D1047" s="1">
        <f>_xlfn.LET(_xlpm.d,$G1047,_xlpm.k,_xlfn.CONCAT(LEFT(TRIM(D$1),1),"*"),COUNTIF(_xlpm.d,_xlpm.k))</f>
        <v>0</v>
      </c>
      <c r="E1047" s="1">
        <f>LOG(F1047+1,10)</f>
        <v>0.30102999566398114</v>
      </c>
      <c r="F1047" s="7">
        <v>1</v>
      </c>
      <c r="G1047" s="9" t="s">
        <v>1525</v>
      </c>
      <c r="H1047" s="4">
        <f>F1047/freq.sum.r6e</f>
        <v>7.9668578712555765E-5</v>
      </c>
      <c r="I1047" s="4" t="str">
        <f>_xlfn.LET(_xlpm.sep,":",_xlpm.w,$G1047,LEFT(_xlpm.w,FIND(_xlpm.sep,_xlpm.w)-1))</f>
        <v>ɪsn</v>
      </c>
      <c r="J1047" s="4" t="str">
        <f>_xlfn.LET(_xlpm.sep,":",_xlpm.w,$G1047,RIGHT(_xlpm.w,LEN(_xlpm.w)-FIND(_xlpm.sep,_xlpm.w)))</f>
        <v>isten</v>
      </c>
      <c r="K1047" s="10">
        <f>_xlfn.LET(_xlpm.w,I1047,LEN(_xlpm.w))</f>
        <v>3</v>
      </c>
      <c r="L1047" s="10">
        <f>_xlfn.LET(_xlpm.w,J1047,LEN(_xlpm.w))</f>
        <v>5</v>
      </c>
      <c r="M1047" s="10">
        <f>_xlfn.LET(_xlpm.a,K1047,_xlpm.b,L1047,MAX(_xlpm.a,_xlpm.b))</f>
        <v>5</v>
      </c>
      <c r="N1047" s="10">
        <f>_xlfn.LET(_xlpm.d,(K1047,L1047),MAX(_xlpm.d)-MIN(_xlpm.d))</f>
        <v>2</v>
      </c>
      <c r="O1047" s="1" t="str">
        <f>_xlfn.LET(_xlpm.sep,":",_xlpm.w,$G1047,_xlfn.CONCAT("~",RIGHT(_xlpm.w,LEN(_xlpm.w)-FIND(_xlpm.sep,_xlpm.w)),"~"))</f>
        <v>~isten~</v>
      </c>
      <c r="P1047" s="1" t="str">
        <f>_xlfn.LET(_xlpm.sep,":",_xlpm.w,$G1047,_xlfn.CONCAT("[",LEFT(_xlpm.w,FIND(_xlpm.sep,_xlpm.w)-1),"]"))</f>
        <v>[ɪsn]</v>
      </c>
      <c r="Q1047" s="14" cm="1">
        <f t="array" ref="Q1047">SUM(_xlfn._xlws.FILTER($H$2:$H$2300,_xlfn.MAP($O$2:$O$2300,_xlfn.LAMBDA(_xlpm.x,_xlpm.x=$O1047))))</f>
        <v>7.9668578712555765E-5</v>
      </c>
      <c r="R1047" s="14">
        <f>$H1047/Q1047</f>
        <v>1</v>
      </c>
      <c r="S1047" s="14" cm="1">
        <f t="array" ref="S1047">SUM(_xlfn._xlws.FILTER($H$2:$H$2300,_xlfn.MAP($P$2:$P$2300,_xlfn.LAMBDA(_xlpm.x,_xlpm.x=$P1047))))</f>
        <v>7.9668578712555765E-5</v>
      </c>
      <c r="T1047" s="14">
        <f>$H1047/S1047</f>
        <v>1</v>
      </c>
      <c r="U1047" s="14">
        <f>_xlfn.LET(_xlpm.freq,F1047,_xlpm.size,M1047+1,_xlpm.F,V1047,LOG(1+_xlpm.freq)*LOG(1+_xlpm.size)*_xlpm.F)</f>
        <v>0.25439985932113074</v>
      </c>
      <c r="V1047" s="14">
        <f>_xlfn.LET(_xlpm.a,T1047,_xlpm.b,R1047,2*_xlpm.a*_xlpm.b/(_xlpm.a+_xlpm.b))</f>
        <v>1</v>
      </c>
      <c r="W1047" s="14">
        <f>_xlfn.LET(_xlpm.p,R1047,_xlpm.q,T1047,LOG(_xlpm.p/_xlpm.q))</f>
        <v>0</v>
      </c>
      <c r="X1047" s="2"/>
      <c r="AC1047" s="2"/>
      <c r="AH1047" s="2"/>
      <c r="AI1047" s="2"/>
    </row>
    <row r="1048" spans="1:35">
      <c r="A1048" s="1" t="str">
        <f>_xlfn.LET(_xlpm.sep," : ",CONCATENATE(O1048,_xlpm.sep,P1048))</f>
        <v>~esp~ : [ɪsp]</v>
      </c>
      <c r="B1048" s="1">
        <f>_xlfn.LET(_xlpm.d,$G1048,_xlpm.k,_xlfn.CONCAT(LEFT(TRIM(B$1),1),"*"),COUNTIF(_xlpm.d,_xlpm.k))</f>
        <v>0</v>
      </c>
      <c r="C1048" s="1">
        <f>_xlfn.LET(_xlpm.d,$G1048,_xlpm.k,_xlfn.CONCAT(LEFT(TRIM(C$1),1),"*"),COUNTIF(_xlpm.d,_xlpm.k))</f>
        <v>0</v>
      </c>
      <c r="D1048" s="1">
        <f>_xlfn.LET(_xlpm.d,$G1048,_xlpm.k,_xlfn.CONCAT(LEFT(TRIM(D$1),1),"*"),COUNTIF(_xlpm.d,_xlpm.k))</f>
        <v>0</v>
      </c>
      <c r="E1048" s="1">
        <f>LOG(F1048+1,10)</f>
        <v>1</v>
      </c>
      <c r="F1048" s="7">
        <v>9</v>
      </c>
      <c r="G1048" s="9" t="s">
        <v>1527</v>
      </c>
      <c r="H1048" s="4">
        <f>F1048/freq.sum.r6e</f>
        <v>7.1701720841300194E-4</v>
      </c>
      <c r="I1048" s="1" t="str">
        <f>_xlfn.LET(_xlpm.sep,":",_xlpm.w,$G1048,LEFT(_xlpm.w,FIND(_xlpm.sep,_xlpm.w)-1))</f>
        <v>ɪsp</v>
      </c>
      <c r="J1048" s="1" t="str">
        <f>_xlfn.LET(_xlpm.sep,":",_xlpm.w,$G1048,RIGHT(_xlpm.w,LEN(_xlpm.w)-FIND(_xlpm.sep,_xlpm.w)))</f>
        <v>esp</v>
      </c>
      <c r="K1048" s="10">
        <f>_xlfn.LET(_xlpm.w,I1048,LEN(_xlpm.w))</f>
        <v>3</v>
      </c>
      <c r="L1048" s="10">
        <f>_xlfn.LET(_xlpm.w,J1048,LEN(_xlpm.w))</f>
        <v>3</v>
      </c>
      <c r="M1048" s="10">
        <f>_xlfn.LET(_xlpm.a,K1048,_xlpm.b,L1048,MAX(_xlpm.a,_xlpm.b))</f>
        <v>3</v>
      </c>
      <c r="N1048" s="10">
        <f>_xlfn.LET(_xlpm.d,(K1048,L1048),MAX(_xlpm.d)-MIN(_xlpm.d))</f>
        <v>0</v>
      </c>
      <c r="O1048" s="1" t="str">
        <f>_xlfn.LET(_xlpm.sep,":",_xlpm.w,$G1048,_xlfn.CONCAT("~",RIGHT(_xlpm.w,LEN(_xlpm.w)-FIND(_xlpm.sep,_xlpm.w)),"~"))</f>
        <v>~esp~</v>
      </c>
      <c r="P1048" s="1" t="str">
        <f>_xlfn.LET(_xlpm.sep,":",_xlpm.w,$G1048,_xlfn.CONCAT("[",LEFT(_xlpm.w,FIND(_xlpm.sep,_xlpm.w)-1),"]"))</f>
        <v>[ɪsp]</v>
      </c>
      <c r="Q1048" s="14" cm="1">
        <f t="array" ref="Q1048">SUM(_xlfn._xlws.FILTER($H$2:$H$2302,_xlfn.MAP($O$2:$O$2302,_xlfn.LAMBDA(_xlpm.x,_xlpm.x=$O1048))))</f>
        <v>7.9668578712555776E-4</v>
      </c>
      <c r="R1048" s="14">
        <f>$H1048/Q1048</f>
        <v>0.89999999999999991</v>
      </c>
      <c r="S1048" s="14" cm="1">
        <f t="array" ref="S1048">SUM(_xlfn._xlws.FILTER($H$2:$H$2302,_xlfn.MAP($P$2:$P$2302,_xlfn.LAMBDA(_xlpm.x,_xlpm.x=$P1048))))</f>
        <v>7.9668578712555776E-4</v>
      </c>
      <c r="T1048" s="14">
        <f>$H1048/S1048</f>
        <v>0.89999999999999991</v>
      </c>
      <c r="U1048" s="14">
        <f>_xlfn.LET(_xlpm.freq,F1048,_xlpm.size,M1048+1,_xlpm.F,V1048,LOG(1+_xlpm.freq)*LOG(1+_xlpm.size)*_xlpm.F)</f>
        <v>0.62907300390241694</v>
      </c>
      <c r="V1048" s="14">
        <f>_xlfn.LET(_xlpm.a,T1048,_xlpm.b,R1048,2*_xlpm.a*_xlpm.b/(_xlpm.a+_xlpm.b))</f>
        <v>0.89999999999999991</v>
      </c>
      <c r="W1048" s="14">
        <f>_xlfn.LET(_xlpm.p,R1048,_xlpm.q,T1048,LOG(_xlpm.p/_xlpm.q))</f>
        <v>0</v>
      </c>
      <c r="X1048" s="2"/>
      <c r="AC1048" s="2"/>
      <c r="AH1048" s="2"/>
      <c r="AI1048" s="2"/>
    </row>
    <row r="1049" spans="1:35">
      <c r="A1049" s="1" t="str">
        <f>_xlfn.LET(_xlpm.sep," : ",CONCATENATE(O1049,_xlpm.sep,P1049))</f>
        <v>~osp~ : [ɑsp]</v>
      </c>
      <c r="B1049" s="1">
        <f>_xlfn.LET(_xlpm.d,$G1049,_xlpm.k,_xlfn.CONCAT(LEFT(TRIM(B$1),1),"*"),COUNTIF(_xlpm.d,_xlpm.k))</f>
        <v>0</v>
      </c>
      <c r="C1049" s="1">
        <f>_xlfn.LET(_xlpm.d,$G1049,_xlpm.k,_xlfn.CONCAT(LEFT(TRIM(C$1),1),"*"),COUNTIF(_xlpm.d,_xlpm.k))</f>
        <v>0</v>
      </c>
      <c r="D1049" s="1">
        <f>_xlfn.LET(_xlpm.d,$G1049,_xlpm.k,_xlfn.CONCAT(LEFT(TRIM(D$1),1),"*"),COUNTIF(_xlpm.d,_xlpm.k))</f>
        <v>0</v>
      </c>
      <c r="E1049" s="1">
        <f>LOG(F1049+1,10)</f>
        <v>0.30102999566398114</v>
      </c>
      <c r="F1049" s="7">
        <v>1</v>
      </c>
      <c r="G1049" s="9" t="s">
        <v>1529</v>
      </c>
      <c r="H1049" s="4">
        <f>F1049/freq.sum.r6e</f>
        <v>7.9668578712555765E-5</v>
      </c>
      <c r="I1049" s="1" t="str">
        <f>_xlfn.LET(_xlpm.sep,":",_xlpm.w,$G1049,LEFT(_xlpm.w,FIND(_xlpm.sep,_xlpm.w)-1))</f>
        <v>ɑsp</v>
      </c>
      <c r="J1049" s="1" t="str">
        <f>_xlfn.LET(_xlpm.sep,":",_xlpm.w,$G1049,RIGHT(_xlpm.w,LEN(_xlpm.w)-FIND(_xlpm.sep,_xlpm.w)))</f>
        <v>osp</v>
      </c>
      <c r="K1049" s="10">
        <f>_xlfn.LET(_xlpm.w,I1049,LEN(_xlpm.w))</f>
        <v>3</v>
      </c>
      <c r="L1049" s="10">
        <f>_xlfn.LET(_xlpm.w,J1049,LEN(_xlpm.w))</f>
        <v>3</v>
      </c>
      <c r="M1049" s="10">
        <f>_xlfn.LET(_xlpm.a,K1049,_xlpm.b,L1049,MAX(_xlpm.a,_xlpm.b))</f>
        <v>3</v>
      </c>
      <c r="N1049" s="10">
        <f>_xlfn.LET(_xlpm.d,(K1049,L1049),MAX(_xlpm.d)-MIN(_xlpm.d))</f>
        <v>0</v>
      </c>
      <c r="O1049" s="1" t="str">
        <f>_xlfn.LET(_xlpm.sep,":",_xlpm.w,$G1049,_xlfn.CONCAT("~",RIGHT(_xlpm.w,LEN(_xlpm.w)-FIND(_xlpm.sep,_xlpm.w)),"~"))</f>
        <v>~osp~</v>
      </c>
      <c r="P1049" s="1" t="str">
        <f>_xlfn.LET(_xlpm.sep,":",_xlpm.w,$G1049,_xlfn.CONCAT("[",LEFT(_xlpm.w,FIND(_xlpm.sep,_xlpm.w)-1),"]"))</f>
        <v>[ɑsp]</v>
      </c>
      <c r="Q1049" s="14" cm="1">
        <f t="array" ref="Q1049">SUM(_xlfn._xlws.FILTER($H$2:$H$2302,_xlfn.MAP($O$2:$O$2302,_xlfn.LAMBDA(_xlpm.x,_xlpm.x=$O1049))))</f>
        <v>7.9668578712555765E-5</v>
      </c>
      <c r="R1049" s="14">
        <f>$H1049/Q1049</f>
        <v>1</v>
      </c>
      <c r="S1049" s="14" cm="1">
        <f t="array" ref="S1049">SUM(_xlfn._xlws.FILTER($H$2:$H$2302,_xlfn.MAP($P$2:$P$2302,_xlfn.LAMBDA(_xlpm.x,_xlpm.x=$P1049))))</f>
        <v>7.9668578712555765E-5</v>
      </c>
      <c r="T1049" s="14">
        <f>$H1049/S1049</f>
        <v>1</v>
      </c>
      <c r="U1049" s="14">
        <f>_xlfn.LET(_xlpm.freq,F1049,_xlpm.size,M1049+1,_xlpm.F,V1049,LOG(1+_xlpm.freq)*LOG(1+_xlpm.size)*_xlpm.F)</f>
        <v>0.21041093737452468</v>
      </c>
      <c r="V1049" s="14">
        <f>_xlfn.LET(_xlpm.a,T1049,_xlpm.b,R1049,2*_xlpm.a*_xlpm.b/(_xlpm.a+_xlpm.b))</f>
        <v>1</v>
      </c>
      <c r="W1049" s="14">
        <f>_xlfn.LET(_xlpm.p,R1049,_xlpm.q,T1049,LOG(_xlpm.p/_xlpm.q))</f>
        <v>0</v>
      </c>
      <c r="X1049" s="2"/>
      <c r="AC1049" s="2"/>
      <c r="AH1049" s="2"/>
      <c r="AI1049" s="2"/>
    </row>
    <row r="1050" spans="1:35">
      <c r="A1050" s="1" t="str">
        <f>_xlfn.LET(_xlpm.sep," : ",CONCATENATE(O1050,_xlpm.sep,P1050))</f>
        <v>~ispl~ : [ɪspl]</v>
      </c>
      <c r="B1050" s="1">
        <f>_xlfn.LET(_xlpm.d,$G1050,_xlpm.k,_xlfn.CONCAT(LEFT(TRIM(B$1),1),"*"),COUNTIF(_xlpm.d,_xlpm.k))</f>
        <v>0</v>
      </c>
      <c r="C1050" s="1">
        <f>_xlfn.LET(_xlpm.d,$G1050,_xlpm.k,_xlfn.CONCAT(LEFT(TRIM(C$1),1),"*"),COUNTIF(_xlpm.d,_xlpm.k))</f>
        <v>0</v>
      </c>
      <c r="D1050" s="1">
        <f>_xlfn.LET(_xlpm.d,$G1050,_xlpm.k,_xlfn.CONCAT(LEFT(TRIM(D$1),1),"*"),COUNTIF(_xlpm.d,_xlpm.k))</f>
        <v>0</v>
      </c>
      <c r="E1050" s="1">
        <f>LOG(F1050+1,10)</f>
        <v>0.30102999566398114</v>
      </c>
      <c r="F1050" s="7">
        <v>1</v>
      </c>
      <c r="G1050" s="9" t="s">
        <v>1531</v>
      </c>
      <c r="H1050" s="4">
        <f>F1050/freq.sum.r6e</f>
        <v>7.9668578712555765E-5</v>
      </c>
      <c r="I1050" s="1" t="str">
        <f>_xlfn.LET(_xlpm.sep,":",_xlpm.w,$G1050,LEFT(_xlpm.w,FIND(_xlpm.sep,_xlpm.w)-1))</f>
        <v>ɪspl</v>
      </c>
      <c r="J1050" s="1" t="str">
        <f>_xlfn.LET(_xlpm.sep,":",_xlpm.w,$G1050,RIGHT(_xlpm.w,LEN(_xlpm.w)-FIND(_xlpm.sep,_xlpm.w)))</f>
        <v>ispl</v>
      </c>
      <c r="K1050" s="10">
        <f>_xlfn.LET(_xlpm.w,I1050,LEN(_xlpm.w))</f>
        <v>4</v>
      </c>
      <c r="L1050" s="10">
        <f>_xlfn.LET(_xlpm.w,J1050,LEN(_xlpm.w))</f>
        <v>4</v>
      </c>
      <c r="M1050" s="10">
        <f>_xlfn.LET(_xlpm.a,K1050,_xlpm.b,L1050,MAX(_xlpm.a,_xlpm.b))</f>
        <v>4</v>
      </c>
      <c r="N1050" s="10">
        <f>_xlfn.LET(_xlpm.d,(K1050,L1050),MAX(_xlpm.d)-MIN(_xlpm.d))</f>
        <v>0</v>
      </c>
      <c r="O1050" s="1" t="str">
        <f>_xlfn.LET(_xlpm.sep,":",_xlpm.w,$G1050,_xlfn.CONCAT("~",RIGHT(_xlpm.w,LEN(_xlpm.w)-FIND(_xlpm.sep,_xlpm.w)),"~"))</f>
        <v>~ispl~</v>
      </c>
      <c r="P1050" s="1" t="str">
        <f>_xlfn.LET(_xlpm.sep,":",_xlpm.w,$G1050,_xlfn.CONCAT("[",LEFT(_xlpm.w,FIND(_xlpm.sep,_xlpm.w)-1),"]"))</f>
        <v>[ɪspl]</v>
      </c>
      <c r="Q1050" s="14" cm="1">
        <f t="array" ref="Q1050">SUM(_xlfn._xlws.FILTER($H$2:$H$2300,_xlfn.MAP($O$2:$O$2300,_xlfn.LAMBDA(_xlpm.x,_xlpm.x=$O1050))))</f>
        <v>7.9668578712555765E-5</v>
      </c>
      <c r="R1050" s="14">
        <f>$H1050/Q1050</f>
        <v>1</v>
      </c>
      <c r="S1050" s="14" cm="1">
        <f t="array" ref="S1050">SUM(_xlfn._xlws.FILTER($H$2:$H$2300,_xlfn.MAP($P$2:$P$2300,_xlfn.LAMBDA(_xlpm.x,_xlpm.x=$P1050))))</f>
        <v>7.9668578712555765E-5</v>
      </c>
      <c r="T1050" s="14">
        <f>$H1050/S1050</f>
        <v>1</v>
      </c>
      <c r="U1050" s="14">
        <f>_xlfn.LET(_xlpm.freq,F1050,_xlpm.size,M1050+1,_xlpm.F,V1050,LOG(1+_xlpm.freq)*LOG(1+_xlpm.size)*_xlpm.F)</f>
        <v>0.2342468675289098</v>
      </c>
      <c r="V1050" s="14">
        <f>_xlfn.LET(_xlpm.a,T1050,_xlpm.b,R1050,2*_xlpm.a*_xlpm.b/(_xlpm.a+_xlpm.b))</f>
        <v>1</v>
      </c>
      <c r="W1050" s="14">
        <f>_xlfn.LET(_xlpm.p,R1050,_xlpm.q,T1050,LOG(_xlpm.p/_xlpm.q))</f>
        <v>0</v>
      </c>
      <c r="X1050" s="2"/>
      <c r="AC1050" s="2"/>
      <c r="AH1050" s="2"/>
      <c r="AI1050" s="2"/>
    </row>
    <row r="1051" spans="1:35">
      <c r="A1051" s="1" t="str">
        <f>_xlfn.LET(_xlpm.sep," : ",CONCATENATE(O1051,_xlpm.sep,P1051))</f>
        <v>~ospr~ : [ɔspɹ]</v>
      </c>
      <c r="B1051" s="1">
        <f>_xlfn.LET(_xlpm.d,$G1051,_xlpm.k,_xlfn.CONCAT(LEFT(TRIM(B$1),1),"*"),COUNTIF(_xlpm.d,_xlpm.k))</f>
        <v>0</v>
      </c>
      <c r="C1051" s="1">
        <f>_xlfn.LET(_xlpm.d,$G1051,_xlpm.k,_xlfn.CONCAT(LEFT(TRIM(C$1),1),"*"),COUNTIF(_xlpm.d,_xlpm.k))</f>
        <v>0</v>
      </c>
      <c r="D1051" s="1">
        <f>_xlfn.LET(_xlpm.d,$G1051,_xlpm.k,_xlfn.CONCAT(LEFT(TRIM(D$1),1),"*"),COUNTIF(_xlpm.d,_xlpm.k))</f>
        <v>0</v>
      </c>
      <c r="E1051" s="1">
        <f>LOG(F1051+1,10)</f>
        <v>0.30102999566398114</v>
      </c>
      <c r="F1051" s="7">
        <v>1</v>
      </c>
      <c r="G1051" s="9" t="s">
        <v>1532</v>
      </c>
      <c r="H1051" s="4">
        <f>F1051/freq.sum.r6e</f>
        <v>7.9668578712555765E-5</v>
      </c>
      <c r="I1051" s="4" t="str">
        <f>_xlfn.LET(_xlpm.sep,":",_xlpm.w,$G1051,LEFT(_xlpm.w,FIND(_xlpm.sep,_xlpm.w)-1))</f>
        <v>ɔspɹ</v>
      </c>
      <c r="J1051" s="4" t="str">
        <f>_xlfn.LET(_xlpm.sep,":",_xlpm.w,$G1051,RIGHT(_xlpm.w,LEN(_xlpm.w)-FIND(_xlpm.sep,_xlpm.w)))</f>
        <v>ospr</v>
      </c>
      <c r="K1051" s="10">
        <f>_xlfn.LET(_xlpm.w,I1051,LEN(_xlpm.w))</f>
        <v>4</v>
      </c>
      <c r="L1051" s="10">
        <f>_xlfn.LET(_xlpm.w,J1051,LEN(_xlpm.w))</f>
        <v>4</v>
      </c>
      <c r="M1051" s="10">
        <f>_xlfn.LET(_xlpm.a,K1051,_xlpm.b,L1051,MAX(_xlpm.a,_xlpm.b))</f>
        <v>4</v>
      </c>
      <c r="N1051" s="10">
        <f>_xlfn.LET(_xlpm.d,(K1051,L1051),MAX(_xlpm.d)-MIN(_xlpm.d))</f>
        <v>0</v>
      </c>
      <c r="O1051" s="1" t="str">
        <f>_xlfn.LET(_xlpm.sep,":",_xlpm.w,$G1051,_xlfn.CONCAT("~",RIGHT(_xlpm.w,LEN(_xlpm.w)-FIND(_xlpm.sep,_xlpm.w)),"~"))</f>
        <v>~ospr~</v>
      </c>
      <c r="P1051" s="1" t="str">
        <f>_xlfn.LET(_xlpm.sep,":",_xlpm.w,$G1051,_xlfn.CONCAT("[",LEFT(_xlpm.w,FIND(_xlpm.sep,_xlpm.w)-1),"]"))</f>
        <v>[ɔspɹ]</v>
      </c>
      <c r="Q1051" s="14" cm="1">
        <f t="array" ref="Q1051">SUM(_xlfn._xlws.FILTER($H$2:$H$2300,_xlfn.MAP($O$2:$O$2300,_xlfn.LAMBDA(_xlpm.x,_xlpm.x=$O1051))))</f>
        <v>7.9668578712555765E-5</v>
      </c>
      <c r="R1051" s="14">
        <f>$H1051/Q1051</f>
        <v>1</v>
      </c>
      <c r="S1051" s="14" cm="1">
        <f t="array" ref="S1051">SUM(_xlfn._xlws.FILTER($H$2:$H$2300,_xlfn.MAP($P$2:$P$2300,_xlfn.LAMBDA(_xlpm.x,_xlpm.x=$P1051))))</f>
        <v>7.9668578712555765E-5</v>
      </c>
      <c r="T1051" s="14">
        <f>$H1051/S1051</f>
        <v>1</v>
      </c>
      <c r="U1051" s="14">
        <f>_xlfn.LET(_xlpm.freq,F1051,_xlpm.size,M1051+1,_xlpm.F,V1051,LOG(1+_xlpm.freq)*LOG(1+_xlpm.size)*_xlpm.F)</f>
        <v>0.2342468675289098</v>
      </c>
      <c r="V1051" s="14">
        <f>_xlfn.LET(_xlpm.a,T1051,_xlpm.b,R1051,2*_xlpm.a*_xlpm.b/(_xlpm.a+_xlpm.b))</f>
        <v>1</v>
      </c>
      <c r="W1051" s="14">
        <f>_xlfn.LET(_xlpm.p,R1051,_xlpm.q,T1051,LOG(_xlpm.p/_xlpm.q))</f>
        <v>0</v>
      </c>
      <c r="X1051" s="2"/>
      <c r="AC1051" s="2"/>
      <c r="AH1051" s="2"/>
      <c r="AI1051" s="2"/>
    </row>
    <row r="1052" spans="1:35">
      <c r="A1052" s="1" t="str">
        <f>_xlfn.LET(_xlpm.sep," : ",CONCATENATE(O1052,_xlpm.sep,P1052))</f>
        <v>~estm~ : [ɛstm]</v>
      </c>
      <c r="B1052" s="1">
        <f>_xlfn.LET(_xlpm.d,$G1052,_xlpm.k,_xlfn.CONCAT(LEFT(TRIM(B$1),1),"*"),COUNTIF(_xlpm.d,_xlpm.k))</f>
        <v>0</v>
      </c>
      <c r="C1052" s="1">
        <f>_xlfn.LET(_xlpm.d,$G1052,_xlpm.k,_xlfn.CONCAT(LEFT(TRIM(C$1),1),"*"),COUNTIF(_xlpm.d,_xlpm.k))</f>
        <v>0</v>
      </c>
      <c r="D1052" s="1">
        <f>_xlfn.LET(_xlpm.d,$G1052,_xlpm.k,_xlfn.CONCAT(LEFT(TRIM(D$1),1),"*"),COUNTIF(_xlpm.d,_xlpm.k))</f>
        <v>0</v>
      </c>
      <c r="E1052" s="1">
        <f>LOG(F1052+1,10)</f>
        <v>0.30102999566398114</v>
      </c>
      <c r="F1052" s="7">
        <v>1</v>
      </c>
      <c r="G1052" s="9" t="s">
        <v>1552</v>
      </c>
      <c r="H1052" s="4">
        <f>F1052/freq.sum.r6e</f>
        <v>7.9668578712555765E-5</v>
      </c>
      <c r="I1052" s="4" t="str">
        <f>_xlfn.LET(_xlpm.sep,":",_xlpm.w,$G1052,LEFT(_xlpm.w,FIND(_xlpm.sep,_xlpm.w)-1))</f>
        <v>ɛstm</v>
      </c>
      <c r="J1052" s="4" t="str">
        <f>_xlfn.LET(_xlpm.sep,":",_xlpm.w,$G1052,RIGHT(_xlpm.w,LEN(_xlpm.w)-FIND(_xlpm.sep,_xlpm.w)))</f>
        <v>estm</v>
      </c>
      <c r="K1052" s="10">
        <f>_xlfn.LET(_xlpm.w,I1052,LEN(_xlpm.w))</f>
        <v>4</v>
      </c>
      <c r="L1052" s="10">
        <f>_xlfn.LET(_xlpm.w,J1052,LEN(_xlpm.w))</f>
        <v>4</v>
      </c>
      <c r="M1052" s="10">
        <f>_xlfn.LET(_xlpm.a,K1052,_xlpm.b,L1052,MAX(_xlpm.a,_xlpm.b))</f>
        <v>4</v>
      </c>
      <c r="N1052" s="10">
        <f>_xlfn.LET(_xlpm.d,(K1052,L1052),MAX(_xlpm.d)-MIN(_xlpm.d))</f>
        <v>0</v>
      </c>
      <c r="O1052" s="1" t="str">
        <f>_xlfn.LET(_xlpm.sep,":",_xlpm.w,$G1052,_xlfn.CONCAT("~",RIGHT(_xlpm.w,LEN(_xlpm.w)-FIND(_xlpm.sep,_xlpm.w)),"~"))</f>
        <v>~estm~</v>
      </c>
      <c r="P1052" s="1" t="str">
        <f>_xlfn.LET(_xlpm.sep,":",_xlpm.w,$G1052,_xlfn.CONCAT("[",LEFT(_xlpm.w,FIND(_xlpm.sep,_xlpm.w)-1),"]"))</f>
        <v>[ɛstm]</v>
      </c>
      <c r="Q1052" s="14" cm="1">
        <f t="array" ref="Q1052">SUM(_xlfn._xlws.FILTER($H$2:$H$2300,_xlfn.MAP($O$2:$O$2300,_xlfn.LAMBDA(_xlpm.x,_xlpm.x=$O1052))))</f>
        <v>7.9668578712555765E-5</v>
      </c>
      <c r="R1052" s="14">
        <f>$H1052/Q1052</f>
        <v>1</v>
      </c>
      <c r="S1052" s="14" cm="1">
        <f t="array" ref="S1052">SUM(_xlfn._xlws.FILTER($H$2:$H$2300,_xlfn.MAP($P$2:$P$2300,_xlfn.LAMBDA(_xlpm.x,_xlpm.x=$P1052))))</f>
        <v>7.9668578712555765E-5</v>
      </c>
      <c r="T1052" s="14">
        <f>$H1052/S1052</f>
        <v>1</v>
      </c>
      <c r="U1052" s="14">
        <f>_xlfn.LET(_xlpm.freq,F1052,_xlpm.size,M1052+1,_xlpm.F,V1052,LOG(1+_xlpm.freq)*LOG(1+_xlpm.size)*_xlpm.F)</f>
        <v>0.2342468675289098</v>
      </c>
      <c r="V1052" s="14">
        <f>_xlfn.LET(_xlpm.a,T1052,_xlpm.b,R1052,2*_xlpm.a*_xlpm.b/(_xlpm.a+_xlpm.b))</f>
        <v>1</v>
      </c>
      <c r="W1052" s="14">
        <f>_xlfn.LET(_xlpm.p,R1052,_xlpm.q,T1052,LOG(_xlpm.p/_xlpm.q))</f>
        <v>0</v>
      </c>
      <c r="X1052" s="2"/>
      <c r="AC1052" s="2"/>
      <c r="AH1052" s="2"/>
      <c r="AI1052" s="2"/>
    </row>
    <row r="1053" spans="1:35">
      <c r="A1053" s="1" t="str">
        <f>_xlfn.LET(_xlpm.sep," : ",CONCATENATE(O1053,_xlpm.sep,P1053))</f>
        <v>~osts~ : [ɑsts]</v>
      </c>
      <c r="B1053" s="1">
        <f>_xlfn.LET(_xlpm.d,$G1053,_xlpm.k,_xlfn.CONCAT(LEFT(TRIM(B$1),1),"*"),COUNTIF(_xlpm.d,_xlpm.k))</f>
        <v>0</v>
      </c>
      <c r="C1053" s="1">
        <f>_xlfn.LET(_xlpm.d,$G1053,_xlpm.k,_xlfn.CONCAT(LEFT(TRIM(C$1),1),"*"),COUNTIF(_xlpm.d,_xlpm.k))</f>
        <v>0</v>
      </c>
      <c r="D1053" s="1">
        <f>_xlfn.LET(_xlpm.d,$G1053,_xlpm.k,_xlfn.CONCAT(LEFT(TRIM(D$1),1),"*"),COUNTIF(_xlpm.d,_xlpm.k))</f>
        <v>0</v>
      </c>
      <c r="E1053" s="1">
        <f>LOG(F1053+1,10)</f>
        <v>0.30102999566398114</v>
      </c>
      <c r="F1053" s="7">
        <v>1</v>
      </c>
      <c r="G1053" s="9" t="s">
        <v>1555</v>
      </c>
      <c r="H1053" s="4">
        <f>F1053/freq.sum.r6e</f>
        <v>7.9668578712555765E-5</v>
      </c>
      <c r="I1053" s="4" t="str">
        <f>_xlfn.LET(_xlpm.sep,":",_xlpm.w,$G1053,LEFT(_xlpm.w,FIND(_xlpm.sep,_xlpm.w)-1))</f>
        <v>ɑsts</v>
      </c>
      <c r="J1053" s="4" t="str">
        <f>_xlfn.LET(_xlpm.sep,":",_xlpm.w,$G1053,RIGHT(_xlpm.w,LEN(_xlpm.w)-FIND(_xlpm.sep,_xlpm.w)))</f>
        <v>osts</v>
      </c>
      <c r="K1053" s="10">
        <f>_xlfn.LET(_xlpm.w,I1053,LEN(_xlpm.w))</f>
        <v>4</v>
      </c>
      <c r="L1053" s="10">
        <f>_xlfn.LET(_xlpm.w,J1053,LEN(_xlpm.w))</f>
        <v>4</v>
      </c>
      <c r="M1053" s="10">
        <f>_xlfn.LET(_xlpm.a,K1053,_xlpm.b,L1053,MAX(_xlpm.a,_xlpm.b))</f>
        <v>4</v>
      </c>
      <c r="N1053" s="10">
        <f>_xlfn.LET(_xlpm.d,(K1053,L1053),MAX(_xlpm.d)-MIN(_xlpm.d))</f>
        <v>0</v>
      </c>
      <c r="O1053" s="1" t="str">
        <f>_xlfn.LET(_xlpm.sep,":",_xlpm.w,$G1053,_xlfn.CONCAT("~",RIGHT(_xlpm.w,LEN(_xlpm.w)-FIND(_xlpm.sep,_xlpm.w)),"~"))</f>
        <v>~osts~</v>
      </c>
      <c r="P1053" s="1" t="str">
        <f>_xlfn.LET(_xlpm.sep,":",_xlpm.w,$G1053,_xlfn.CONCAT("[",LEFT(_xlpm.w,FIND(_xlpm.sep,_xlpm.w)-1),"]"))</f>
        <v>[ɑsts]</v>
      </c>
      <c r="Q1053" s="14" cm="1">
        <f t="array" ref="Q1053">SUM(_xlfn._xlws.FILTER($H$2:$H$2300,_xlfn.MAP($O$2:$O$2300,_xlfn.LAMBDA(_xlpm.x,_xlpm.x=$O1053))))</f>
        <v>7.9668578712555765E-5</v>
      </c>
      <c r="R1053" s="14">
        <f>$H1053/Q1053</f>
        <v>1</v>
      </c>
      <c r="S1053" s="14" cm="1">
        <f t="array" ref="S1053">SUM(_xlfn._xlws.FILTER($H$2:$H$2300,_xlfn.MAP($P$2:$P$2300,_xlfn.LAMBDA(_xlpm.x,_xlpm.x=$P1053))))</f>
        <v>7.9668578712555765E-5</v>
      </c>
      <c r="T1053" s="14">
        <f>$H1053/S1053</f>
        <v>1</v>
      </c>
      <c r="U1053" s="14">
        <f>_xlfn.LET(_xlpm.freq,F1053,_xlpm.size,M1053+1,_xlpm.F,V1053,LOG(1+_xlpm.freq)*LOG(1+_xlpm.size)*_xlpm.F)</f>
        <v>0.2342468675289098</v>
      </c>
      <c r="V1053" s="14">
        <f>_xlfn.LET(_xlpm.a,T1053,_xlpm.b,R1053,2*_xlpm.a*_xlpm.b/(_xlpm.a+_xlpm.b))</f>
        <v>1</v>
      </c>
      <c r="W1053" s="14">
        <f>_xlfn.LET(_xlpm.p,R1053,_xlpm.q,T1053,LOG(_xlpm.p/_xlpm.q))</f>
        <v>0</v>
      </c>
      <c r="X1053" s="2"/>
      <c r="AC1053" s="2"/>
      <c r="AH1053" s="2"/>
      <c r="AI1053" s="2"/>
    </row>
    <row r="1054" spans="1:35">
      <c r="A1054" s="1" t="str">
        <f>_xlfn.LET(_xlpm.sep," : ",CONCATENATE(O1054,_xlpm.sep,P1054))</f>
        <v>~austr~ : [ɔstɹ]</v>
      </c>
      <c r="B1054" s="1">
        <f>_xlfn.LET(_xlpm.d,$G1054,_xlpm.k,_xlfn.CONCAT(LEFT(TRIM(B$1),1),"*"),COUNTIF(_xlpm.d,_xlpm.k))</f>
        <v>0</v>
      </c>
      <c r="C1054" s="1">
        <f>_xlfn.LET(_xlpm.d,$G1054,_xlpm.k,_xlfn.CONCAT(LEFT(TRIM(C$1),1),"*"),COUNTIF(_xlpm.d,_xlpm.k))</f>
        <v>0</v>
      </c>
      <c r="D1054" s="1">
        <f>_xlfn.LET(_xlpm.d,$G1054,_xlpm.k,_xlfn.CONCAT(LEFT(TRIM(D$1),1),"*"),COUNTIF(_xlpm.d,_xlpm.k))</f>
        <v>0</v>
      </c>
      <c r="E1054" s="1">
        <f>LOG(F1054+1,10)</f>
        <v>0.30102999566398114</v>
      </c>
      <c r="F1054" s="7">
        <v>1</v>
      </c>
      <c r="G1054" s="9" t="s">
        <v>1556</v>
      </c>
      <c r="H1054" s="4">
        <f>F1054/freq.sum.r6e</f>
        <v>7.9668578712555765E-5</v>
      </c>
      <c r="I1054" s="4" t="str">
        <f>_xlfn.LET(_xlpm.sep,":",_xlpm.w,$G1054,LEFT(_xlpm.w,FIND(_xlpm.sep,_xlpm.w)-1))</f>
        <v>ɔstɹ</v>
      </c>
      <c r="J1054" s="4" t="str">
        <f>_xlfn.LET(_xlpm.sep,":",_xlpm.w,$G1054,RIGHT(_xlpm.w,LEN(_xlpm.w)-FIND(_xlpm.sep,_xlpm.w)))</f>
        <v>austr</v>
      </c>
      <c r="K1054" s="10">
        <f>_xlfn.LET(_xlpm.w,I1054,LEN(_xlpm.w))</f>
        <v>4</v>
      </c>
      <c r="L1054" s="10">
        <f>_xlfn.LET(_xlpm.w,J1054,LEN(_xlpm.w))</f>
        <v>5</v>
      </c>
      <c r="M1054" s="10">
        <f>_xlfn.LET(_xlpm.a,K1054,_xlpm.b,L1054,MAX(_xlpm.a,_xlpm.b))</f>
        <v>5</v>
      </c>
      <c r="N1054" s="10">
        <f>_xlfn.LET(_xlpm.d,(K1054,L1054),MAX(_xlpm.d)-MIN(_xlpm.d))</f>
        <v>1</v>
      </c>
      <c r="O1054" s="1" t="str">
        <f>_xlfn.LET(_xlpm.sep,":",_xlpm.w,$G1054,_xlfn.CONCAT("~",RIGHT(_xlpm.w,LEN(_xlpm.w)-FIND(_xlpm.sep,_xlpm.w)),"~"))</f>
        <v>~austr~</v>
      </c>
      <c r="P1054" s="1" t="str">
        <f>_xlfn.LET(_xlpm.sep,":",_xlpm.w,$G1054,_xlfn.CONCAT("[",LEFT(_xlpm.w,FIND(_xlpm.sep,_xlpm.w)-1),"]"))</f>
        <v>[ɔstɹ]</v>
      </c>
      <c r="Q1054" s="14" cm="1">
        <f t="array" ref="Q1054">SUM(_xlfn._xlws.FILTER($H$2:$H$2300,_xlfn.MAP($O$2:$O$2300,_xlfn.LAMBDA(_xlpm.x,_xlpm.x=$O1054))))</f>
        <v>7.9668578712555765E-5</v>
      </c>
      <c r="R1054" s="14">
        <f>$H1054/Q1054</f>
        <v>1</v>
      </c>
      <c r="S1054" s="14" cm="1">
        <f t="array" ref="S1054">SUM(_xlfn._xlws.FILTER($H$2:$H$2300,_xlfn.MAP($P$2:$P$2300,_xlfn.LAMBDA(_xlpm.x,_xlpm.x=$P1054))))</f>
        <v>7.9668578712555765E-5</v>
      </c>
      <c r="T1054" s="14">
        <f>$H1054/S1054</f>
        <v>1</v>
      </c>
      <c r="U1054" s="14">
        <f>_xlfn.LET(_xlpm.freq,F1054,_xlpm.size,M1054+1,_xlpm.F,V1054,LOG(1+_xlpm.freq)*LOG(1+_xlpm.size)*_xlpm.F)</f>
        <v>0.25439985932113074</v>
      </c>
      <c r="V1054" s="14">
        <f>_xlfn.LET(_xlpm.a,T1054,_xlpm.b,R1054,2*_xlpm.a*_xlpm.b/(_xlpm.a+_xlpm.b))</f>
        <v>1</v>
      </c>
      <c r="W1054" s="14">
        <f>_xlfn.LET(_xlpm.p,R1054,_xlpm.q,T1054,LOG(_xlpm.p/_xlpm.q))</f>
        <v>0</v>
      </c>
      <c r="X1054" s="2"/>
      <c r="AC1054" s="2"/>
      <c r="AH1054" s="2"/>
      <c r="AI1054" s="2"/>
    </row>
    <row r="1055" spans="1:35">
      <c r="A1055" s="1" t="str">
        <f>_xlfn.LET(_xlpm.sep," : ",CONCATENATE(O1055,_xlpm.sep,P1055))</f>
        <v>~isg~ : [ɪsɡ]</v>
      </c>
      <c r="B1055" s="1">
        <f>_xlfn.LET(_xlpm.d,$G1055,_xlpm.k,_xlfn.CONCAT(LEFT(TRIM(B$1),1),"*"),COUNTIF(_xlpm.d,_xlpm.k))</f>
        <v>0</v>
      </c>
      <c r="C1055" s="1">
        <f>_xlfn.LET(_xlpm.d,$G1055,_xlpm.k,_xlfn.CONCAT(LEFT(TRIM(C$1),1),"*"),COUNTIF(_xlpm.d,_xlpm.k))</f>
        <v>0</v>
      </c>
      <c r="D1055" s="1">
        <f>_xlfn.LET(_xlpm.d,$G1055,_xlpm.k,_xlfn.CONCAT(LEFT(TRIM(D$1),1),"*"),COUNTIF(_xlpm.d,_xlpm.k))</f>
        <v>0</v>
      </c>
      <c r="E1055" s="1">
        <f>LOG(F1055+1,10)</f>
        <v>0.30102999566398114</v>
      </c>
      <c r="F1055" s="7">
        <v>1</v>
      </c>
      <c r="G1055" s="9" t="s">
        <v>1563</v>
      </c>
      <c r="H1055" s="4">
        <f>F1055/freq.sum.r6e</f>
        <v>7.9668578712555765E-5</v>
      </c>
      <c r="I1055" s="1" t="str">
        <f>_xlfn.LET(_xlpm.sep,":",_xlpm.w,$G1055,LEFT(_xlpm.w,FIND(_xlpm.sep,_xlpm.w)-1))</f>
        <v>ɪsɡ</v>
      </c>
      <c r="J1055" s="1" t="str">
        <f>_xlfn.LET(_xlpm.sep,":",_xlpm.w,$G1055,RIGHT(_xlpm.w,LEN(_xlpm.w)-FIND(_xlpm.sep,_xlpm.w)))</f>
        <v>isg</v>
      </c>
      <c r="K1055" s="10">
        <f>_xlfn.LET(_xlpm.w,I1055,LEN(_xlpm.w))</f>
        <v>3</v>
      </c>
      <c r="L1055" s="10">
        <f>_xlfn.LET(_xlpm.w,J1055,LEN(_xlpm.w))</f>
        <v>3</v>
      </c>
      <c r="M1055" s="10">
        <f>_xlfn.LET(_xlpm.a,K1055,_xlpm.b,L1055,MAX(_xlpm.a,_xlpm.b))</f>
        <v>3</v>
      </c>
      <c r="N1055" s="10">
        <f>_xlfn.LET(_xlpm.d,(K1055,L1055),MAX(_xlpm.d)-MIN(_xlpm.d))</f>
        <v>0</v>
      </c>
      <c r="O1055" s="1" t="str">
        <f>_xlfn.LET(_xlpm.sep,":",_xlpm.w,$G1055,_xlfn.CONCAT("~",RIGHT(_xlpm.w,LEN(_xlpm.w)-FIND(_xlpm.sep,_xlpm.w)),"~"))</f>
        <v>~isg~</v>
      </c>
      <c r="P1055" s="1" t="str">
        <f>_xlfn.LET(_xlpm.sep,":",_xlpm.w,$G1055,_xlfn.CONCAT("[",LEFT(_xlpm.w,FIND(_xlpm.sep,_xlpm.w)-1),"]"))</f>
        <v>[ɪsɡ]</v>
      </c>
      <c r="Q1055" s="14" cm="1">
        <f t="array" ref="Q1055">SUM(_xlfn._xlws.FILTER($H$2:$H$2302,_xlfn.MAP($O$2:$O$2302,_xlfn.LAMBDA(_xlpm.x,_xlpm.x=$O1055))))</f>
        <v>7.9668578712555765E-5</v>
      </c>
      <c r="R1055" s="14">
        <f>$H1055/Q1055</f>
        <v>1</v>
      </c>
      <c r="S1055" s="14" cm="1">
        <f t="array" ref="S1055">SUM(_xlfn._xlws.FILTER($H$2:$H$2302,_xlfn.MAP($P$2:$P$2302,_xlfn.LAMBDA(_xlpm.x,_xlpm.x=$P1055))))</f>
        <v>7.9668578712555765E-5</v>
      </c>
      <c r="T1055" s="14">
        <f>$H1055/S1055</f>
        <v>1</v>
      </c>
      <c r="U1055" s="14">
        <f>_xlfn.LET(_xlpm.freq,F1055,_xlpm.size,M1055+1,_xlpm.F,V1055,LOG(1+_xlpm.freq)*LOG(1+_xlpm.size)*_xlpm.F)</f>
        <v>0.21041093737452468</v>
      </c>
      <c r="V1055" s="14">
        <f>_xlfn.LET(_xlpm.a,T1055,_xlpm.b,R1055,2*_xlpm.a*_xlpm.b/(_xlpm.a+_xlpm.b))</f>
        <v>1</v>
      </c>
      <c r="W1055" s="14">
        <f>_xlfn.LET(_xlpm.p,R1055,_xlpm.q,T1055,LOG(_xlpm.p/_xlpm.q))</f>
        <v>0</v>
      </c>
      <c r="X1055" s="2"/>
      <c r="AC1055" s="2"/>
      <c r="AH1055" s="2"/>
      <c r="AI1055" s="2"/>
    </row>
    <row r="1056" spans="1:35">
      <c r="A1056" s="1" t="str">
        <f>_xlfn.LET(_xlpm.sep," : ",CONCATENATE(O1056,_xlpm.sep,P1056))</f>
        <v>~aath~ : [ɑth]</v>
      </c>
      <c r="B1056" s="1">
        <f>_xlfn.LET(_xlpm.d,$G1056,_xlpm.k,_xlfn.CONCAT(LEFT(TRIM(B$1),1),"*"),COUNTIF(_xlpm.d,_xlpm.k))</f>
        <v>0</v>
      </c>
      <c r="C1056" s="1">
        <f>_xlfn.LET(_xlpm.d,$G1056,_xlpm.k,_xlfn.CONCAT(LEFT(TRIM(C$1),1),"*"),COUNTIF(_xlpm.d,_xlpm.k))</f>
        <v>0</v>
      </c>
      <c r="D1056" s="1">
        <f>_xlfn.LET(_xlpm.d,$G1056,_xlpm.k,_xlfn.CONCAT(LEFT(TRIM(D$1),1),"*"),COUNTIF(_xlpm.d,_xlpm.k))</f>
        <v>0</v>
      </c>
      <c r="E1056" s="1">
        <f>LOG(F1056+1,10)</f>
        <v>0.30102999566398114</v>
      </c>
      <c r="F1056" s="7">
        <v>1</v>
      </c>
      <c r="G1056" s="9" t="s">
        <v>1598</v>
      </c>
      <c r="H1056" s="4">
        <f>F1056/freq.sum.r6e</f>
        <v>7.9668578712555765E-5</v>
      </c>
      <c r="I1056" s="1" t="str">
        <f>_xlfn.LET(_xlpm.sep,":",_xlpm.w,$G1056,LEFT(_xlpm.w,FIND(_xlpm.sep,_xlpm.w)-1))</f>
        <v>ɑth</v>
      </c>
      <c r="J1056" s="1" t="str">
        <f>_xlfn.LET(_xlpm.sep,":",_xlpm.w,$G1056,RIGHT(_xlpm.w,LEN(_xlpm.w)-FIND(_xlpm.sep,_xlpm.w)))</f>
        <v>aath</v>
      </c>
      <c r="K1056" s="10">
        <f>_xlfn.LET(_xlpm.w,I1056,LEN(_xlpm.w))</f>
        <v>3</v>
      </c>
      <c r="L1056" s="10">
        <f>_xlfn.LET(_xlpm.w,J1056,LEN(_xlpm.w))</f>
        <v>4</v>
      </c>
      <c r="M1056" s="10">
        <f>_xlfn.LET(_xlpm.a,K1056,_xlpm.b,L1056,MAX(_xlpm.a,_xlpm.b))</f>
        <v>4</v>
      </c>
      <c r="N1056" s="10">
        <f>_xlfn.LET(_xlpm.d,(K1056,L1056),MAX(_xlpm.d)-MIN(_xlpm.d))</f>
        <v>1</v>
      </c>
      <c r="O1056" s="1" t="str">
        <f>_xlfn.LET(_xlpm.sep,":",_xlpm.w,$G1056,_xlfn.CONCAT("~",RIGHT(_xlpm.w,LEN(_xlpm.w)-FIND(_xlpm.sep,_xlpm.w)),"~"))</f>
        <v>~aath~</v>
      </c>
      <c r="P1056" s="1" t="str">
        <f>_xlfn.LET(_xlpm.sep,":",_xlpm.w,$G1056,_xlfn.CONCAT("[",LEFT(_xlpm.w,FIND(_xlpm.sep,_xlpm.w)-1),"]"))</f>
        <v>[ɑth]</v>
      </c>
      <c r="Q1056" s="14" cm="1">
        <f t="array" ref="Q1056">SUM(_xlfn._xlws.FILTER($H$2:$H$2302,_xlfn.MAP($O$2:$O$2302,_xlfn.LAMBDA(_xlpm.x,_xlpm.x=$O1056))))</f>
        <v>7.9668578712555765E-5</v>
      </c>
      <c r="R1056" s="14">
        <f>$H1056/Q1056</f>
        <v>1</v>
      </c>
      <c r="S1056" s="14" cm="1">
        <f t="array" ref="S1056">SUM(_xlfn._xlws.FILTER($H$2:$H$2302,_xlfn.MAP($P$2:$P$2302,_xlfn.LAMBDA(_xlpm.x,_xlpm.x=$P1056))))</f>
        <v>7.9668578712555765E-5</v>
      </c>
      <c r="T1056" s="14">
        <f>$H1056/S1056</f>
        <v>1</v>
      </c>
      <c r="U1056" s="14">
        <f>_xlfn.LET(_xlpm.freq,F1056,_xlpm.size,M1056+1,_xlpm.F,V1056,LOG(1+_xlpm.freq)*LOG(1+_xlpm.size)*_xlpm.F)</f>
        <v>0.2342468675289098</v>
      </c>
      <c r="V1056" s="14">
        <f>_xlfn.LET(_xlpm.a,T1056,_xlpm.b,R1056,2*_xlpm.a*_xlpm.b/(_xlpm.a+_xlpm.b))</f>
        <v>1</v>
      </c>
      <c r="W1056" s="14">
        <f>_xlfn.LET(_xlpm.p,R1056,_xlpm.q,T1056,LOG(_xlpm.p/_xlpm.q))</f>
        <v>0</v>
      </c>
      <c r="X1056" s="2"/>
      <c r="AC1056" s="2"/>
      <c r="AH1056" s="2"/>
      <c r="AI1056" s="2"/>
    </row>
    <row r="1057" spans="1:35">
      <c r="A1057" s="1" t="str">
        <f>_xlfn.LET(_xlpm.sep," : ",CONCATENATE(O1057,_xlpm.sep,P1057))</f>
        <v>~ettle~ : [ɛtl]</v>
      </c>
      <c r="B1057" s="1">
        <f>_xlfn.LET(_xlpm.d,$G1057,_xlpm.k,_xlfn.CONCAT(LEFT(TRIM(B$1),1),"*"),COUNTIF(_xlpm.d,_xlpm.k))</f>
        <v>0</v>
      </c>
      <c r="C1057" s="1">
        <f>_xlfn.LET(_xlpm.d,$G1057,_xlpm.k,_xlfn.CONCAT(LEFT(TRIM(C$1),1),"*"),COUNTIF(_xlpm.d,_xlpm.k))</f>
        <v>0</v>
      </c>
      <c r="D1057" s="1">
        <f>_xlfn.LET(_xlpm.d,$G1057,_xlpm.k,_xlfn.CONCAT(LEFT(TRIM(D$1),1),"*"),COUNTIF(_xlpm.d,_xlpm.k))</f>
        <v>0</v>
      </c>
      <c r="E1057" s="1">
        <f>LOG(F1057+1,10)</f>
        <v>0.30102999566398114</v>
      </c>
      <c r="F1057" s="7">
        <v>1</v>
      </c>
      <c r="G1057" s="9" t="s">
        <v>1599</v>
      </c>
      <c r="H1057" s="4">
        <f>F1057/freq.sum.r6e</f>
        <v>7.9668578712555765E-5</v>
      </c>
      <c r="I1057" s="4" t="str">
        <f>_xlfn.LET(_xlpm.sep,":",_xlpm.w,$G1057,LEFT(_xlpm.w,FIND(_xlpm.sep,_xlpm.w)-1))</f>
        <v>ɛtl</v>
      </c>
      <c r="J1057" s="4" t="str">
        <f>_xlfn.LET(_xlpm.sep,":",_xlpm.w,$G1057,RIGHT(_xlpm.w,LEN(_xlpm.w)-FIND(_xlpm.sep,_xlpm.w)))</f>
        <v>ettle</v>
      </c>
      <c r="K1057" s="10">
        <f>_xlfn.LET(_xlpm.w,I1057,LEN(_xlpm.w))</f>
        <v>3</v>
      </c>
      <c r="L1057" s="10">
        <f>_xlfn.LET(_xlpm.w,J1057,LEN(_xlpm.w))</f>
        <v>5</v>
      </c>
      <c r="M1057" s="10">
        <f>_xlfn.LET(_xlpm.a,K1057,_xlpm.b,L1057,MAX(_xlpm.a,_xlpm.b))</f>
        <v>5</v>
      </c>
      <c r="N1057" s="10">
        <f>_xlfn.LET(_xlpm.d,(K1057,L1057),MAX(_xlpm.d)-MIN(_xlpm.d))</f>
        <v>2</v>
      </c>
      <c r="O1057" s="1" t="str">
        <f>_xlfn.LET(_xlpm.sep,":",_xlpm.w,$G1057,_xlfn.CONCAT("~",RIGHT(_xlpm.w,LEN(_xlpm.w)-FIND(_xlpm.sep,_xlpm.w)),"~"))</f>
        <v>~ettle~</v>
      </c>
      <c r="P1057" s="1" t="str">
        <f>_xlfn.LET(_xlpm.sep,":",_xlpm.w,$G1057,_xlfn.CONCAT("[",LEFT(_xlpm.w,FIND(_xlpm.sep,_xlpm.w)-1),"]"))</f>
        <v>[ɛtl]</v>
      </c>
      <c r="Q1057" s="14" cm="1">
        <f t="array" ref="Q1057">SUM(_xlfn._xlws.FILTER($H$2:$H$2300,_xlfn.MAP($O$2:$O$2300,_xlfn.LAMBDA(_xlpm.x,_xlpm.x=$O1057))))</f>
        <v>7.9668578712555765E-5</v>
      </c>
      <c r="R1057" s="14">
        <f>$H1057/Q1057</f>
        <v>1</v>
      </c>
      <c r="S1057" s="14" cm="1">
        <f t="array" ref="S1057">SUM(_xlfn._xlws.FILTER($H$2:$H$2300,_xlfn.MAP($P$2:$P$2300,_xlfn.LAMBDA(_xlpm.x,_xlpm.x=$P1057))))</f>
        <v>7.9668578712555765E-5</v>
      </c>
      <c r="T1057" s="14">
        <f>$H1057/S1057</f>
        <v>1</v>
      </c>
      <c r="U1057" s="14">
        <f>_xlfn.LET(_xlpm.freq,F1057,_xlpm.size,M1057+1,_xlpm.F,V1057,LOG(1+_xlpm.freq)*LOG(1+_xlpm.size)*_xlpm.F)</f>
        <v>0.25439985932113074</v>
      </c>
      <c r="V1057" s="14">
        <f>_xlfn.LET(_xlpm.a,T1057,_xlpm.b,R1057,2*_xlpm.a*_xlpm.b/(_xlpm.a+_xlpm.b))</f>
        <v>1</v>
      </c>
      <c r="W1057" s="14">
        <f>_xlfn.LET(_xlpm.p,R1057,_xlpm.q,T1057,LOG(_xlpm.p/_xlpm.q))</f>
        <v>0</v>
      </c>
      <c r="X1057" s="2"/>
      <c r="AC1057" s="2"/>
      <c r="AH1057" s="2"/>
      <c r="AI1057" s="2"/>
    </row>
    <row r="1058" spans="1:35">
      <c r="A1058" s="1" t="str">
        <f>_xlfn.LET(_xlpm.sep," : ",CONCATENATE(O1058,_xlpm.sep,P1058))</f>
        <v>~itl~ : [ətl]</v>
      </c>
      <c r="B1058" s="1">
        <f>_xlfn.LET(_xlpm.d,$G1058,_xlpm.k,_xlfn.CONCAT(LEFT(TRIM(B$1),1),"*"),COUNTIF(_xlpm.d,_xlpm.k))</f>
        <v>0</v>
      </c>
      <c r="C1058" s="1">
        <f>_xlfn.LET(_xlpm.d,$G1058,_xlpm.k,_xlfn.CONCAT(LEFT(TRIM(C$1),1),"*"),COUNTIF(_xlpm.d,_xlpm.k))</f>
        <v>0</v>
      </c>
      <c r="D1058" s="1">
        <f>_xlfn.LET(_xlpm.d,$G1058,_xlpm.k,_xlfn.CONCAT(LEFT(TRIM(D$1),1),"*"),COUNTIF(_xlpm.d,_xlpm.k))</f>
        <v>0</v>
      </c>
      <c r="E1058" s="1">
        <f>LOG(F1058+1,10)</f>
        <v>0.30102999566398114</v>
      </c>
      <c r="F1058" s="7">
        <v>1</v>
      </c>
      <c r="G1058" s="9" t="s">
        <v>1600</v>
      </c>
      <c r="H1058" s="4">
        <f>F1058/freq.sum.r6e</f>
        <v>7.9668578712555765E-5</v>
      </c>
      <c r="I1058" s="4" t="str">
        <f>_xlfn.LET(_xlpm.sep,":",_xlpm.w,$G1058,LEFT(_xlpm.w,FIND(_xlpm.sep,_xlpm.w)-1))</f>
        <v>ətl</v>
      </c>
      <c r="J1058" s="4" t="str">
        <f>_xlfn.LET(_xlpm.sep,":",_xlpm.w,$G1058,RIGHT(_xlpm.w,LEN(_xlpm.w)-FIND(_xlpm.sep,_xlpm.w)))</f>
        <v>itl</v>
      </c>
      <c r="K1058" s="10">
        <f>_xlfn.LET(_xlpm.w,I1058,LEN(_xlpm.w))</f>
        <v>3</v>
      </c>
      <c r="L1058" s="10">
        <f>_xlfn.LET(_xlpm.w,J1058,LEN(_xlpm.w))</f>
        <v>3</v>
      </c>
      <c r="M1058" s="10">
        <f>_xlfn.LET(_xlpm.a,K1058,_xlpm.b,L1058,MAX(_xlpm.a,_xlpm.b))</f>
        <v>3</v>
      </c>
      <c r="N1058" s="10">
        <f>_xlfn.LET(_xlpm.d,(K1058,L1058),MAX(_xlpm.d)-MIN(_xlpm.d))</f>
        <v>0</v>
      </c>
      <c r="O1058" s="1" t="str">
        <f>_xlfn.LET(_xlpm.sep,":",_xlpm.w,$G1058,_xlfn.CONCAT("~",RIGHT(_xlpm.w,LEN(_xlpm.w)-FIND(_xlpm.sep,_xlpm.w)),"~"))</f>
        <v>~itl~</v>
      </c>
      <c r="P1058" s="1" t="str">
        <f>_xlfn.LET(_xlpm.sep,":",_xlpm.w,$G1058,_xlfn.CONCAT("[",LEFT(_xlpm.w,FIND(_xlpm.sep,_xlpm.w)-1),"]"))</f>
        <v>[ətl]</v>
      </c>
      <c r="Q1058" s="14" cm="1">
        <f t="array" ref="Q1058">SUM(_xlfn._xlws.FILTER($H$2:$H$2300,_xlfn.MAP($O$2:$O$2300,_xlfn.LAMBDA(_xlpm.x,_xlpm.x=$O1058))))</f>
        <v>7.9668578712555765E-5</v>
      </c>
      <c r="R1058" s="14">
        <f>$H1058/Q1058</f>
        <v>1</v>
      </c>
      <c r="S1058" s="14" cm="1">
        <f t="array" ref="S1058">SUM(_xlfn._xlws.FILTER($H$2:$H$2300,_xlfn.MAP($P$2:$P$2300,_xlfn.LAMBDA(_xlpm.x,_xlpm.x=$P1058))))</f>
        <v>7.9668578712555765E-5</v>
      </c>
      <c r="T1058" s="14">
        <f>$H1058/S1058</f>
        <v>1</v>
      </c>
      <c r="U1058" s="14">
        <f>_xlfn.LET(_xlpm.freq,F1058,_xlpm.size,M1058+1,_xlpm.F,V1058,LOG(1+_xlpm.freq)*LOG(1+_xlpm.size)*_xlpm.F)</f>
        <v>0.21041093737452468</v>
      </c>
      <c r="V1058" s="14">
        <f>_xlfn.LET(_xlpm.a,T1058,_xlpm.b,R1058,2*_xlpm.a*_xlpm.b/(_xlpm.a+_xlpm.b))</f>
        <v>1</v>
      </c>
      <c r="W1058" s="14">
        <f>_xlfn.LET(_xlpm.p,R1058,_xlpm.q,T1058,LOG(_xlpm.p/_xlpm.q))</f>
        <v>0</v>
      </c>
      <c r="X1058" s="2"/>
      <c r="AC1058" s="2"/>
      <c r="AH1058" s="2"/>
      <c r="AI1058" s="2"/>
    </row>
    <row r="1059" spans="1:35">
      <c r="A1059" s="1" t="str">
        <f>_xlfn.LET(_xlpm.sep," : ",CONCATENATE(O1059,_xlpm.sep,P1059))</f>
        <v>~ittle~ : [ɪtl]</v>
      </c>
      <c r="B1059" s="1">
        <f>_xlfn.LET(_xlpm.d,$G1059,_xlpm.k,_xlfn.CONCAT(LEFT(TRIM(B$1),1),"*"),COUNTIF(_xlpm.d,_xlpm.k))</f>
        <v>0</v>
      </c>
      <c r="C1059" s="1">
        <f>_xlfn.LET(_xlpm.d,$G1059,_xlpm.k,_xlfn.CONCAT(LEFT(TRIM(C$1),1),"*"),COUNTIF(_xlpm.d,_xlpm.k))</f>
        <v>0</v>
      </c>
      <c r="D1059" s="1">
        <f>_xlfn.LET(_xlpm.d,$G1059,_xlpm.k,_xlfn.CONCAT(LEFT(TRIM(D$1),1),"*"),COUNTIF(_xlpm.d,_xlpm.k))</f>
        <v>0</v>
      </c>
      <c r="E1059" s="1">
        <f>LOG(F1059+1,10)</f>
        <v>0.30102999566398114</v>
      </c>
      <c r="F1059" s="7">
        <v>1</v>
      </c>
      <c r="G1059" s="9" t="s">
        <v>1601</v>
      </c>
      <c r="H1059" s="4">
        <f>F1059/freq.sum.r6e</f>
        <v>7.9668578712555765E-5</v>
      </c>
      <c r="I1059" s="4" t="str">
        <f>_xlfn.LET(_xlpm.sep,":",_xlpm.w,$G1059,LEFT(_xlpm.w,FIND(_xlpm.sep,_xlpm.w)-1))</f>
        <v>ɪtl</v>
      </c>
      <c r="J1059" s="4" t="str">
        <f>_xlfn.LET(_xlpm.sep,":",_xlpm.w,$G1059,RIGHT(_xlpm.w,LEN(_xlpm.w)-FIND(_xlpm.sep,_xlpm.w)))</f>
        <v>ittle</v>
      </c>
      <c r="K1059" s="10">
        <f>_xlfn.LET(_xlpm.w,I1059,LEN(_xlpm.w))</f>
        <v>3</v>
      </c>
      <c r="L1059" s="10">
        <f>_xlfn.LET(_xlpm.w,J1059,LEN(_xlpm.w))</f>
        <v>5</v>
      </c>
      <c r="M1059" s="10">
        <f>_xlfn.LET(_xlpm.a,K1059,_xlpm.b,L1059,MAX(_xlpm.a,_xlpm.b))</f>
        <v>5</v>
      </c>
      <c r="N1059" s="10">
        <f>_xlfn.LET(_xlpm.d,(K1059,L1059),MAX(_xlpm.d)-MIN(_xlpm.d))</f>
        <v>2</v>
      </c>
      <c r="O1059" s="1" t="str">
        <f>_xlfn.LET(_xlpm.sep,":",_xlpm.w,$G1059,_xlfn.CONCAT("~",RIGHT(_xlpm.w,LEN(_xlpm.w)-FIND(_xlpm.sep,_xlpm.w)),"~"))</f>
        <v>~ittle~</v>
      </c>
      <c r="P1059" s="1" t="str">
        <f>_xlfn.LET(_xlpm.sep,":",_xlpm.w,$G1059,_xlfn.CONCAT("[",LEFT(_xlpm.w,FIND(_xlpm.sep,_xlpm.w)-1),"]"))</f>
        <v>[ɪtl]</v>
      </c>
      <c r="Q1059" s="14" cm="1">
        <f t="array" ref="Q1059">SUM(_xlfn._xlws.FILTER($H$2:$H$2300,_xlfn.MAP($O$2:$O$2300,_xlfn.LAMBDA(_xlpm.x,_xlpm.x=$O1059))))</f>
        <v>7.9668578712555765E-5</v>
      </c>
      <c r="R1059" s="14">
        <f>$H1059/Q1059</f>
        <v>1</v>
      </c>
      <c r="S1059" s="14" cm="1">
        <f t="array" ref="S1059">SUM(_xlfn._xlws.FILTER($H$2:$H$2300,_xlfn.MAP($P$2:$P$2300,_xlfn.LAMBDA(_xlpm.x,_xlpm.x=$P1059))))</f>
        <v>7.9668578712555765E-5</v>
      </c>
      <c r="T1059" s="14">
        <f>$H1059/S1059</f>
        <v>1</v>
      </c>
      <c r="U1059" s="14">
        <f>_xlfn.LET(_xlpm.freq,F1059,_xlpm.size,M1059+1,_xlpm.F,V1059,LOG(1+_xlpm.freq)*LOG(1+_xlpm.size)*_xlpm.F)</f>
        <v>0.25439985932113074</v>
      </c>
      <c r="V1059" s="14">
        <f>_xlfn.LET(_xlpm.a,T1059,_xlpm.b,R1059,2*_xlpm.a*_xlpm.b/(_xlpm.a+_xlpm.b))</f>
        <v>1</v>
      </c>
      <c r="W1059" s="14">
        <f>_xlfn.LET(_xlpm.p,R1059,_xlpm.q,T1059,LOG(_xlpm.p/_xlpm.q))</f>
        <v>0</v>
      </c>
      <c r="X1059" s="2"/>
      <c r="AC1059" s="2"/>
      <c r="AH1059" s="2"/>
      <c r="AI1059" s="2"/>
    </row>
    <row r="1060" spans="1:35">
      <c r="A1060" s="1" t="str">
        <f>_xlfn.LET(_xlpm.sep," : ",CONCATENATE(O1060,_xlpm.sep,P1060))</f>
        <v>~ottle~ : [ɑtl]</v>
      </c>
      <c r="B1060" s="1">
        <f>_xlfn.LET(_xlpm.d,$G1060,_xlpm.k,_xlfn.CONCAT(LEFT(TRIM(B$1),1),"*"),COUNTIF(_xlpm.d,_xlpm.k))</f>
        <v>0</v>
      </c>
      <c r="C1060" s="1">
        <f>_xlfn.LET(_xlpm.d,$G1060,_xlpm.k,_xlfn.CONCAT(LEFT(TRIM(C$1),1),"*"),COUNTIF(_xlpm.d,_xlpm.k))</f>
        <v>0</v>
      </c>
      <c r="D1060" s="1">
        <f>_xlfn.LET(_xlpm.d,$G1060,_xlpm.k,_xlfn.CONCAT(LEFT(TRIM(D$1),1),"*"),COUNTIF(_xlpm.d,_xlpm.k))</f>
        <v>0</v>
      </c>
      <c r="E1060" s="1">
        <f>LOG(F1060+1,10)</f>
        <v>0.30102999566398114</v>
      </c>
      <c r="F1060" s="7">
        <v>1</v>
      </c>
      <c r="G1060" s="9" t="s">
        <v>1602</v>
      </c>
      <c r="H1060" s="4">
        <f>F1060/freq.sum.r6e</f>
        <v>7.9668578712555765E-5</v>
      </c>
      <c r="I1060" s="4" t="str">
        <f>_xlfn.LET(_xlpm.sep,":",_xlpm.w,$G1060,LEFT(_xlpm.w,FIND(_xlpm.sep,_xlpm.w)-1))</f>
        <v>ɑtl</v>
      </c>
      <c r="J1060" s="4" t="str">
        <f>_xlfn.LET(_xlpm.sep,":",_xlpm.w,$G1060,RIGHT(_xlpm.w,LEN(_xlpm.w)-FIND(_xlpm.sep,_xlpm.w)))</f>
        <v>ottle</v>
      </c>
      <c r="K1060" s="10">
        <f>_xlfn.LET(_xlpm.w,I1060,LEN(_xlpm.w))</f>
        <v>3</v>
      </c>
      <c r="L1060" s="10">
        <f>_xlfn.LET(_xlpm.w,J1060,LEN(_xlpm.w))</f>
        <v>5</v>
      </c>
      <c r="M1060" s="10">
        <f>_xlfn.LET(_xlpm.a,K1060,_xlpm.b,L1060,MAX(_xlpm.a,_xlpm.b))</f>
        <v>5</v>
      </c>
      <c r="N1060" s="10">
        <f>_xlfn.LET(_xlpm.d,(K1060,L1060),MAX(_xlpm.d)-MIN(_xlpm.d))</f>
        <v>2</v>
      </c>
      <c r="O1060" s="1" t="str">
        <f>_xlfn.LET(_xlpm.sep,":",_xlpm.w,$G1060,_xlfn.CONCAT("~",RIGHT(_xlpm.w,LEN(_xlpm.w)-FIND(_xlpm.sep,_xlpm.w)),"~"))</f>
        <v>~ottle~</v>
      </c>
      <c r="P1060" s="1" t="str">
        <f>_xlfn.LET(_xlpm.sep,":",_xlpm.w,$G1060,_xlfn.CONCAT("[",LEFT(_xlpm.w,FIND(_xlpm.sep,_xlpm.w)-1),"]"))</f>
        <v>[ɑtl]</v>
      </c>
      <c r="Q1060" s="14" cm="1">
        <f t="array" ref="Q1060">SUM(_xlfn._xlws.FILTER($H$2:$H$2300,_xlfn.MAP($O$2:$O$2300,_xlfn.LAMBDA(_xlpm.x,_xlpm.x=$O1060))))</f>
        <v>7.9668578712555765E-5</v>
      </c>
      <c r="R1060" s="14">
        <f>$H1060/Q1060</f>
        <v>1</v>
      </c>
      <c r="S1060" s="14" cm="1">
        <f t="array" ref="S1060">SUM(_xlfn._xlws.FILTER($H$2:$H$2300,_xlfn.MAP($P$2:$P$2300,_xlfn.LAMBDA(_xlpm.x,_xlpm.x=$P1060))))</f>
        <v>7.9668578712555765E-5</v>
      </c>
      <c r="T1060" s="14">
        <f>$H1060/S1060</f>
        <v>1</v>
      </c>
      <c r="U1060" s="14">
        <f>_xlfn.LET(_xlpm.freq,F1060,_xlpm.size,M1060+1,_xlpm.F,V1060,LOG(1+_xlpm.freq)*LOG(1+_xlpm.size)*_xlpm.F)</f>
        <v>0.25439985932113074</v>
      </c>
      <c r="V1060" s="14">
        <f>_xlfn.LET(_xlpm.a,T1060,_xlpm.b,R1060,2*_xlpm.a*_xlpm.b/(_xlpm.a+_xlpm.b))</f>
        <v>1</v>
      </c>
      <c r="W1060" s="14">
        <f>_xlfn.LET(_xlpm.p,R1060,_xlpm.q,T1060,LOG(_xlpm.p/_xlpm.q))</f>
        <v>0</v>
      </c>
      <c r="X1060" s="2"/>
      <c r="AC1060" s="2"/>
      <c r="AH1060" s="2"/>
      <c r="AI1060" s="2"/>
    </row>
    <row r="1061" spans="1:35">
      <c r="A1061" s="1" t="str">
        <f>_xlfn.LET(_xlpm.sep," : ",CONCATENATE(O1061,_xlpm.sep,P1061))</f>
        <v>~ubtle~ : [ʌtl]</v>
      </c>
      <c r="B1061" s="1">
        <f>_xlfn.LET(_xlpm.d,$G1061,_xlpm.k,_xlfn.CONCAT(LEFT(TRIM(B$1),1),"*"),COUNTIF(_xlpm.d,_xlpm.k))</f>
        <v>0</v>
      </c>
      <c r="C1061" s="1">
        <f>_xlfn.LET(_xlpm.d,$G1061,_xlpm.k,_xlfn.CONCAT(LEFT(TRIM(C$1),1),"*"),COUNTIF(_xlpm.d,_xlpm.k))</f>
        <v>0</v>
      </c>
      <c r="D1061" s="1">
        <f>_xlfn.LET(_xlpm.d,$G1061,_xlpm.k,_xlfn.CONCAT(LEFT(TRIM(D$1),1),"*"),COUNTIF(_xlpm.d,_xlpm.k))</f>
        <v>0</v>
      </c>
      <c r="E1061" s="1">
        <f>LOG(F1061+1,10)</f>
        <v>0.30102999566398114</v>
      </c>
      <c r="F1061" s="7">
        <v>1</v>
      </c>
      <c r="G1061" s="9" t="s">
        <v>1603</v>
      </c>
      <c r="H1061" s="4">
        <f>F1061/freq.sum.r6e</f>
        <v>7.9668578712555765E-5</v>
      </c>
      <c r="I1061" s="4" t="str">
        <f>_xlfn.LET(_xlpm.sep,":",_xlpm.w,$G1061,LEFT(_xlpm.w,FIND(_xlpm.sep,_xlpm.w)-1))</f>
        <v>ʌtl</v>
      </c>
      <c r="J1061" s="4" t="str">
        <f>_xlfn.LET(_xlpm.sep,":",_xlpm.w,$G1061,RIGHT(_xlpm.w,LEN(_xlpm.w)-FIND(_xlpm.sep,_xlpm.w)))</f>
        <v>ubtle</v>
      </c>
      <c r="K1061" s="10">
        <f>_xlfn.LET(_xlpm.w,I1061,LEN(_xlpm.w))</f>
        <v>3</v>
      </c>
      <c r="L1061" s="10">
        <f>_xlfn.LET(_xlpm.w,J1061,LEN(_xlpm.w))</f>
        <v>5</v>
      </c>
      <c r="M1061" s="10">
        <f>_xlfn.LET(_xlpm.a,K1061,_xlpm.b,L1061,MAX(_xlpm.a,_xlpm.b))</f>
        <v>5</v>
      </c>
      <c r="N1061" s="10">
        <f>_xlfn.LET(_xlpm.d,(K1061,L1061),MAX(_xlpm.d)-MIN(_xlpm.d))</f>
        <v>2</v>
      </c>
      <c r="O1061" s="1" t="str">
        <f>_xlfn.LET(_xlpm.sep,":",_xlpm.w,$G1061,_xlfn.CONCAT("~",RIGHT(_xlpm.w,LEN(_xlpm.w)-FIND(_xlpm.sep,_xlpm.w)),"~"))</f>
        <v>~ubtle~</v>
      </c>
      <c r="P1061" s="1" t="str">
        <f>_xlfn.LET(_xlpm.sep,":",_xlpm.w,$G1061,_xlfn.CONCAT("[",LEFT(_xlpm.w,FIND(_xlpm.sep,_xlpm.w)-1),"]"))</f>
        <v>[ʌtl]</v>
      </c>
      <c r="Q1061" s="14" cm="1">
        <f t="array" ref="Q1061">SUM(_xlfn._xlws.FILTER($H$2:$H$2300,_xlfn.MAP($O$2:$O$2300,_xlfn.LAMBDA(_xlpm.x,_xlpm.x=$O1061))))</f>
        <v>7.9668578712555765E-5</v>
      </c>
      <c r="R1061" s="14">
        <f>$H1061/Q1061</f>
        <v>1</v>
      </c>
      <c r="S1061" s="14" cm="1">
        <f t="array" ref="S1061">SUM(_xlfn._xlws.FILTER($H$2:$H$2300,_xlfn.MAP($P$2:$P$2300,_xlfn.LAMBDA(_xlpm.x,_xlpm.x=$P1061))))</f>
        <v>7.9668578712555765E-5</v>
      </c>
      <c r="T1061" s="14">
        <f>$H1061/S1061</f>
        <v>1</v>
      </c>
      <c r="U1061" s="14">
        <f>_xlfn.LET(_xlpm.freq,F1061,_xlpm.size,M1061+1,_xlpm.F,V1061,LOG(1+_xlpm.freq)*LOG(1+_xlpm.size)*_xlpm.F)</f>
        <v>0.25439985932113074</v>
      </c>
      <c r="V1061" s="14">
        <f>_xlfn.LET(_xlpm.a,T1061,_xlpm.b,R1061,2*_xlpm.a*_xlpm.b/(_xlpm.a+_xlpm.b))</f>
        <v>1</v>
      </c>
      <c r="W1061" s="14">
        <f>_xlfn.LET(_xlpm.p,R1061,_xlpm.q,T1061,LOG(_xlpm.p/_xlpm.q))</f>
        <v>0</v>
      </c>
      <c r="X1061" s="2"/>
      <c r="AC1061" s="2"/>
      <c r="AH1061" s="2"/>
      <c r="AI1061" s="2"/>
    </row>
    <row r="1062" spans="1:35">
      <c r="A1062" s="1" t="str">
        <f>_xlfn.LET(_xlpm.sep," : ",CONCATENATE(O1062,_xlpm.sep,P1062))</f>
        <v>~eaten~ : [ɛtn]</v>
      </c>
      <c r="B1062" s="1">
        <f>_xlfn.LET(_xlpm.d,$G1062,_xlpm.k,_xlfn.CONCAT(LEFT(TRIM(B$1),1),"*"),COUNTIF(_xlpm.d,_xlpm.k))</f>
        <v>0</v>
      </c>
      <c r="C1062" s="1">
        <f>_xlfn.LET(_xlpm.d,$G1062,_xlpm.k,_xlfn.CONCAT(LEFT(TRIM(C$1),1),"*"),COUNTIF(_xlpm.d,_xlpm.k))</f>
        <v>0</v>
      </c>
      <c r="D1062" s="1">
        <f>_xlfn.LET(_xlpm.d,$G1062,_xlpm.k,_xlfn.CONCAT(LEFT(TRIM(D$1),1),"*"),COUNTIF(_xlpm.d,_xlpm.k))</f>
        <v>0</v>
      </c>
      <c r="E1062" s="1">
        <f>LOG(F1062+1,10)</f>
        <v>0.30102999566398114</v>
      </c>
      <c r="F1062" s="7">
        <v>1</v>
      </c>
      <c r="G1062" s="9" t="s">
        <v>1604</v>
      </c>
      <c r="H1062" s="4">
        <f>F1062/freq.sum.r6e</f>
        <v>7.9668578712555765E-5</v>
      </c>
      <c r="I1062" s="4" t="str">
        <f>_xlfn.LET(_xlpm.sep,":",_xlpm.w,$G1062,LEFT(_xlpm.w,FIND(_xlpm.sep,_xlpm.w)-1))</f>
        <v>ɛtn</v>
      </c>
      <c r="J1062" s="4" t="str">
        <f>_xlfn.LET(_xlpm.sep,":",_xlpm.w,$G1062,RIGHT(_xlpm.w,LEN(_xlpm.w)-FIND(_xlpm.sep,_xlpm.w)))</f>
        <v>eaten</v>
      </c>
      <c r="K1062" s="10">
        <f>_xlfn.LET(_xlpm.w,I1062,LEN(_xlpm.w))</f>
        <v>3</v>
      </c>
      <c r="L1062" s="10">
        <f>_xlfn.LET(_xlpm.w,J1062,LEN(_xlpm.w))</f>
        <v>5</v>
      </c>
      <c r="M1062" s="10">
        <f>_xlfn.LET(_xlpm.a,K1062,_xlpm.b,L1062,MAX(_xlpm.a,_xlpm.b))</f>
        <v>5</v>
      </c>
      <c r="N1062" s="10">
        <f>_xlfn.LET(_xlpm.d,(K1062,L1062),MAX(_xlpm.d)-MIN(_xlpm.d))</f>
        <v>2</v>
      </c>
      <c r="O1062" s="1" t="str">
        <f>_xlfn.LET(_xlpm.sep,":",_xlpm.w,$G1062,_xlfn.CONCAT("~",RIGHT(_xlpm.w,LEN(_xlpm.w)-FIND(_xlpm.sep,_xlpm.w)),"~"))</f>
        <v>~eaten~</v>
      </c>
      <c r="P1062" s="1" t="str">
        <f>_xlfn.LET(_xlpm.sep,":",_xlpm.w,$G1062,_xlfn.CONCAT("[",LEFT(_xlpm.w,FIND(_xlpm.sep,_xlpm.w)-1),"]"))</f>
        <v>[ɛtn]</v>
      </c>
      <c r="Q1062" s="14" cm="1">
        <f t="array" ref="Q1062">SUM(_xlfn._xlws.FILTER($H$2:$H$2300,_xlfn.MAP($O$2:$O$2300,_xlfn.LAMBDA(_xlpm.x,_xlpm.x=$O1062))))</f>
        <v>7.9668578712555765E-5</v>
      </c>
      <c r="R1062" s="14">
        <f>$H1062/Q1062</f>
        <v>1</v>
      </c>
      <c r="S1062" s="14" cm="1">
        <f t="array" ref="S1062">SUM(_xlfn._xlws.FILTER($H$2:$H$2300,_xlfn.MAP($P$2:$P$2300,_xlfn.LAMBDA(_xlpm.x,_xlpm.x=$P1062))))</f>
        <v>7.9668578712555765E-5</v>
      </c>
      <c r="T1062" s="14">
        <f>$H1062/S1062</f>
        <v>1</v>
      </c>
      <c r="U1062" s="14">
        <f>_xlfn.LET(_xlpm.freq,F1062,_xlpm.size,M1062+1,_xlpm.F,V1062,LOG(1+_xlpm.freq)*LOG(1+_xlpm.size)*_xlpm.F)</f>
        <v>0.25439985932113074</v>
      </c>
      <c r="V1062" s="14">
        <f>_xlfn.LET(_xlpm.a,T1062,_xlpm.b,R1062,2*_xlpm.a*_xlpm.b/(_xlpm.a+_xlpm.b))</f>
        <v>1</v>
      </c>
      <c r="W1062" s="14">
        <f>_xlfn.LET(_xlpm.p,R1062,_xlpm.q,T1062,LOG(_xlpm.p/_xlpm.q))</f>
        <v>0</v>
      </c>
      <c r="X1062" s="2"/>
      <c r="AC1062" s="2"/>
      <c r="AH1062" s="2"/>
      <c r="AI1062" s="2"/>
    </row>
    <row r="1063" spans="1:35">
      <c r="A1063" s="1" t="str">
        <f>_xlfn.LET(_xlpm.sep," : ",CONCATENATE(O1063,_xlpm.sep,P1063))</f>
        <v>~otten~ : [ɑtn]</v>
      </c>
      <c r="B1063" s="1">
        <f>_xlfn.LET(_xlpm.d,$G1063,_xlpm.k,_xlfn.CONCAT(LEFT(TRIM(B$1),1),"*"),COUNTIF(_xlpm.d,_xlpm.k))</f>
        <v>0</v>
      </c>
      <c r="C1063" s="1">
        <f>_xlfn.LET(_xlpm.d,$G1063,_xlpm.k,_xlfn.CONCAT(LEFT(TRIM(C$1),1),"*"),COUNTIF(_xlpm.d,_xlpm.k))</f>
        <v>0</v>
      </c>
      <c r="D1063" s="1">
        <f>_xlfn.LET(_xlpm.d,$G1063,_xlpm.k,_xlfn.CONCAT(LEFT(TRIM(D$1),1),"*"),COUNTIF(_xlpm.d,_xlpm.k))</f>
        <v>0</v>
      </c>
      <c r="E1063" s="1">
        <f>LOG(F1063+1,10)</f>
        <v>0.30102999566398114</v>
      </c>
      <c r="F1063" s="7">
        <v>1</v>
      </c>
      <c r="G1063" s="9" t="s">
        <v>1607</v>
      </c>
      <c r="H1063" s="4">
        <f>F1063/freq.sum.r6e</f>
        <v>7.9668578712555765E-5</v>
      </c>
      <c r="I1063" s="4" t="str">
        <f>_xlfn.LET(_xlpm.sep,":",_xlpm.w,$G1063,LEFT(_xlpm.w,FIND(_xlpm.sep,_xlpm.w)-1))</f>
        <v>ɑtn</v>
      </c>
      <c r="J1063" s="4" t="str">
        <f>_xlfn.LET(_xlpm.sep,":",_xlpm.w,$G1063,RIGHT(_xlpm.w,LEN(_xlpm.w)-FIND(_xlpm.sep,_xlpm.w)))</f>
        <v>otten</v>
      </c>
      <c r="K1063" s="10">
        <f>_xlfn.LET(_xlpm.w,I1063,LEN(_xlpm.w))</f>
        <v>3</v>
      </c>
      <c r="L1063" s="10">
        <f>_xlfn.LET(_xlpm.w,J1063,LEN(_xlpm.w))</f>
        <v>5</v>
      </c>
      <c r="M1063" s="10">
        <f>_xlfn.LET(_xlpm.a,K1063,_xlpm.b,L1063,MAX(_xlpm.a,_xlpm.b))</f>
        <v>5</v>
      </c>
      <c r="N1063" s="10">
        <f>_xlfn.LET(_xlpm.d,(K1063,L1063),MAX(_xlpm.d)-MIN(_xlpm.d))</f>
        <v>2</v>
      </c>
      <c r="O1063" s="1" t="str">
        <f>_xlfn.LET(_xlpm.sep,":",_xlpm.w,$G1063,_xlfn.CONCAT("~",RIGHT(_xlpm.w,LEN(_xlpm.w)-FIND(_xlpm.sep,_xlpm.w)),"~"))</f>
        <v>~otten~</v>
      </c>
      <c r="P1063" s="1" t="str">
        <f>_xlfn.LET(_xlpm.sep,":",_xlpm.w,$G1063,_xlfn.CONCAT("[",LEFT(_xlpm.w,FIND(_xlpm.sep,_xlpm.w)-1),"]"))</f>
        <v>[ɑtn]</v>
      </c>
      <c r="Q1063" s="14" cm="1">
        <f t="array" ref="Q1063">SUM(_xlfn._xlws.FILTER($H$2:$H$2300,_xlfn.MAP($O$2:$O$2300,_xlfn.LAMBDA(_xlpm.x,_xlpm.x=$O1063))))</f>
        <v>7.9668578712555765E-5</v>
      </c>
      <c r="R1063" s="14">
        <f>$H1063/Q1063</f>
        <v>1</v>
      </c>
      <c r="S1063" s="14" cm="1">
        <f t="array" ref="S1063">SUM(_xlfn._xlws.FILTER($H$2:$H$2300,_xlfn.MAP($P$2:$P$2300,_xlfn.LAMBDA(_xlpm.x,_xlpm.x=$P1063))))</f>
        <v>7.9668578712555765E-5</v>
      </c>
      <c r="T1063" s="14">
        <f>$H1063/S1063</f>
        <v>1</v>
      </c>
      <c r="U1063" s="14">
        <f>_xlfn.LET(_xlpm.freq,F1063,_xlpm.size,M1063+1,_xlpm.F,V1063,LOG(1+_xlpm.freq)*LOG(1+_xlpm.size)*_xlpm.F)</f>
        <v>0.25439985932113074</v>
      </c>
      <c r="V1063" s="14">
        <f>_xlfn.LET(_xlpm.a,T1063,_xlpm.b,R1063,2*_xlpm.a*_xlpm.b/(_xlpm.a+_xlpm.b))</f>
        <v>1</v>
      </c>
      <c r="W1063" s="14">
        <f>_xlfn.LET(_xlpm.p,R1063,_xlpm.q,T1063,LOG(_xlpm.p/_xlpm.q))</f>
        <v>0</v>
      </c>
      <c r="X1063" s="2"/>
      <c r="AC1063" s="2"/>
      <c r="AH1063" s="2"/>
      <c r="AI1063" s="2"/>
    </row>
    <row r="1064" spans="1:35">
      <c r="A1064" s="1" t="str">
        <f>_xlfn.LET(_xlpm.sep," : ",CONCATENATE(O1064,_xlpm.sep,P1064))</f>
        <v>~uts~ : [ʌts]</v>
      </c>
      <c r="B1064" s="1">
        <f>_xlfn.LET(_xlpm.d,$G1064,_xlpm.k,_xlfn.CONCAT(LEFT(TRIM(B$1),1),"*"),COUNTIF(_xlpm.d,_xlpm.k))</f>
        <v>0</v>
      </c>
      <c r="C1064" s="1">
        <f>_xlfn.LET(_xlpm.d,$G1064,_xlpm.k,_xlfn.CONCAT(LEFT(TRIM(C$1),1),"*"),COUNTIF(_xlpm.d,_xlpm.k))</f>
        <v>0</v>
      </c>
      <c r="D1064" s="1">
        <f>_xlfn.LET(_xlpm.d,$G1064,_xlpm.k,_xlfn.CONCAT(LEFT(TRIM(D$1),1),"*"),COUNTIF(_xlpm.d,_xlpm.k))</f>
        <v>0</v>
      </c>
      <c r="E1064" s="1">
        <f>LOG(F1064+1,10)</f>
        <v>0.30102999566398114</v>
      </c>
      <c r="F1064" s="7">
        <v>1</v>
      </c>
      <c r="G1064" s="9" t="s">
        <v>1617</v>
      </c>
      <c r="H1064" s="4">
        <f>F1064/freq.sum.r6e</f>
        <v>7.9668578712555765E-5</v>
      </c>
      <c r="I1064" s="1" t="str">
        <f>_xlfn.LET(_xlpm.sep,":",_xlpm.w,$G1064,LEFT(_xlpm.w,FIND(_xlpm.sep,_xlpm.w)-1))</f>
        <v>ʌts</v>
      </c>
      <c r="J1064" s="1" t="str">
        <f>_xlfn.LET(_xlpm.sep,":",_xlpm.w,$G1064,RIGHT(_xlpm.w,LEN(_xlpm.w)-FIND(_xlpm.sep,_xlpm.w)))</f>
        <v>uts</v>
      </c>
      <c r="K1064" s="10">
        <f>_xlfn.LET(_xlpm.w,I1064,LEN(_xlpm.w))</f>
        <v>3</v>
      </c>
      <c r="L1064" s="10">
        <f>_xlfn.LET(_xlpm.w,J1064,LEN(_xlpm.w))</f>
        <v>3</v>
      </c>
      <c r="M1064" s="10">
        <f>_xlfn.LET(_xlpm.a,K1064,_xlpm.b,L1064,MAX(_xlpm.a,_xlpm.b))</f>
        <v>3</v>
      </c>
      <c r="N1064" s="10">
        <f>_xlfn.LET(_xlpm.d,(K1064,L1064),MAX(_xlpm.d)-MIN(_xlpm.d))</f>
        <v>0</v>
      </c>
      <c r="O1064" s="1" t="str">
        <f>_xlfn.LET(_xlpm.sep,":",_xlpm.w,$G1064,_xlfn.CONCAT("~",RIGHT(_xlpm.w,LEN(_xlpm.w)-FIND(_xlpm.sep,_xlpm.w)),"~"))</f>
        <v>~uts~</v>
      </c>
      <c r="P1064" s="1" t="str">
        <f>_xlfn.LET(_xlpm.sep,":",_xlpm.w,$G1064,_xlfn.CONCAT("[",LEFT(_xlpm.w,FIND(_xlpm.sep,_xlpm.w)-1),"]"))</f>
        <v>[ʌts]</v>
      </c>
      <c r="Q1064" s="14" cm="1">
        <f t="array" ref="Q1064">SUM(_xlfn._xlws.FILTER($H$2:$H$2302,_xlfn.MAP($O$2:$O$2302,_xlfn.LAMBDA(_xlpm.x,_xlpm.x=$O1064))))</f>
        <v>7.9668578712555765E-5</v>
      </c>
      <c r="R1064" s="14">
        <f>$H1064/Q1064</f>
        <v>1</v>
      </c>
      <c r="S1064" s="14" cm="1">
        <f t="array" ref="S1064">SUM(_xlfn._xlws.FILTER($H$2:$H$2302,_xlfn.MAP($P$2:$P$2302,_xlfn.LAMBDA(_xlpm.x,_xlpm.x=$P1064))))</f>
        <v>7.9668578712555765E-5</v>
      </c>
      <c r="T1064" s="14">
        <f>$H1064/S1064</f>
        <v>1</v>
      </c>
      <c r="U1064" s="14">
        <f>_xlfn.LET(_xlpm.freq,F1064,_xlpm.size,M1064+1,_xlpm.F,V1064,LOG(1+_xlpm.freq)*LOG(1+_xlpm.size)*_xlpm.F)</f>
        <v>0.21041093737452468</v>
      </c>
      <c r="V1064" s="14">
        <f>_xlfn.LET(_xlpm.a,T1064,_xlpm.b,R1064,2*_xlpm.a*_xlpm.b/(_xlpm.a+_xlpm.b))</f>
        <v>1</v>
      </c>
      <c r="W1064" s="14">
        <f>_xlfn.LET(_xlpm.p,R1064,_xlpm.q,T1064,LOG(_xlpm.p/_xlpm.q))</f>
        <v>0</v>
      </c>
      <c r="X1064" s="2"/>
      <c r="AC1064" s="2"/>
      <c r="AH1064" s="2"/>
      <c r="AI1064" s="2"/>
    </row>
    <row r="1065" spans="1:35">
      <c r="A1065" s="1" t="str">
        <f>_xlfn.LET(_xlpm.sep," : ",CONCATENATE(O1065,_xlpm.sep,P1065))</f>
        <v>~itcz~ : [ɪttʃ]</v>
      </c>
      <c r="B1065" s="1">
        <f>_xlfn.LET(_xlpm.d,$G1065,_xlpm.k,_xlfn.CONCAT(LEFT(TRIM(B$1),1),"*"),COUNTIF(_xlpm.d,_xlpm.k))</f>
        <v>0</v>
      </c>
      <c r="C1065" s="1">
        <f>_xlfn.LET(_xlpm.d,$G1065,_xlpm.k,_xlfn.CONCAT(LEFT(TRIM(C$1),1),"*"),COUNTIF(_xlpm.d,_xlpm.k))</f>
        <v>0</v>
      </c>
      <c r="D1065" s="1">
        <f>_xlfn.LET(_xlpm.d,$G1065,_xlpm.k,_xlfn.CONCAT(LEFT(TRIM(D$1),1),"*"),COUNTIF(_xlpm.d,_xlpm.k))</f>
        <v>0</v>
      </c>
      <c r="E1065" s="1">
        <f>LOG(F1065+1,10)</f>
        <v>0.30102999566398114</v>
      </c>
      <c r="F1065" s="7">
        <v>1</v>
      </c>
      <c r="G1065" s="9" t="s">
        <v>1618</v>
      </c>
      <c r="H1065" s="4">
        <f>F1065/freq.sum.r6e</f>
        <v>7.9668578712555765E-5</v>
      </c>
      <c r="I1065" s="1" t="str">
        <f>_xlfn.LET(_xlpm.sep,":",_xlpm.w,$G1065,LEFT(_xlpm.w,FIND(_xlpm.sep,_xlpm.w)-1))</f>
        <v>ɪttʃ</v>
      </c>
      <c r="J1065" s="1" t="str">
        <f>_xlfn.LET(_xlpm.sep,":",_xlpm.w,$G1065,RIGHT(_xlpm.w,LEN(_xlpm.w)-FIND(_xlpm.sep,_xlpm.w)))</f>
        <v>itcz</v>
      </c>
      <c r="K1065" s="10">
        <f>_xlfn.LET(_xlpm.w,I1065,LEN(_xlpm.w))</f>
        <v>4</v>
      </c>
      <c r="L1065" s="10">
        <f>_xlfn.LET(_xlpm.w,J1065,LEN(_xlpm.w))</f>
        <v>4</v>
      </c>
      <c r="M1065" s="10">
        <f>_xlfn.LET(_xlpm.a,K1065,_xlpm.b,L1065,MAX(_xlpm.a,_xlpm.b))</f>
        <v>4</v>
      </c>
      <c r="N1065" s="10">
        <f>_xlfn.LET(_xlpm.d,(K1065,L1065),MAX(_xlpm.d)-MIN(_xlpm.d))</f>
        <v>0</v>
      </c>
      <c r="O1065" s="1" t="str">
        <f>_xlfn.LET(_xlpm.sep,":",_xlpm.w,$G1065,_xlfn.CONCAT("~",RIGHT(_xlpm.w,LEN(_xlpm.w)-FIND(_xlpm.sep,_xlpm.w)),"~"))</f>
        <v>~itcz~</v>
      </c>
      <c r="P1065" s="1" t="str">
        <f>_xlfn.LET(_xlpm.sep,":",_xlpm.w,$G1065,_xlfn.CONCAT("[",LEFT(_xlpm.w,FIND(_xlpm.sep,_xlpm.w)-1),"]"))</f>
        <v>[ɪttʃ]</v>
      </c>
      <c r="Q1065" s="14" cm="1">
        <f t="array" ref="Q1065">SUM(_xlfn._xlws.FILTER($H$2:$H$2302,_xlfn.MAP($O$2:$O$2302,_xlfn.LAMBDA(_xlpm.x,_xlpm.x=$O1065))))</f>
        <v>7.9668578712555765E-5</v>
      </c>
      <c r="R1065" s="14">
        <f>$H1065/Q1065</f>
        <v>1</v>
      </c>
      <c r="S1065" s="14" cm="1">
        <f t="array" ref="S1065">SUM(_xlfn._xlws.FILTER($H$2:$H$2302,_xlfn.MAP($P$2:$P$2302,_xlfn.LAMBDA(_xlpm.x,_xlpm.x=$P1065))))</f>
        <v>7.9668578712555765E-5</v>
      </c>
      <c r="T1065" s="14">
        <f>$H1065/S1065</f>
        <v>1</v>
      </c>
      <c r="U1065" s="14">
        <f>_xlfn.LET(_xlpm.freq,F1065,_xlpm.size,M1065+1,_xlpm.F,V1065,LOG(1+_xlpm.freq)*LOG(1+_xlpm.size)*_xlpm.F)</f>
        <v>0.2342468675289098</v>
      </c>
      <c r="V1065" s="14">
        <f>_xlfn.LET(_xlpm.a,T1065,_xlpm.b,R1065,2*_xlpm.a*_xlpm.b/(_xlpm.a+_xlpm.b))</f>
        <v>1</v>
      </c>
      <c r="W1065" s="14">
        <f>_xlfn.LET(_xlpm.p,R1065,_xlpm.q,T1065,LOG(_xlpm.p/_xlpm.q))</f>
        <v>0</v>
      </c>
      <c r="X1065" s="2"/>
      <c r="AC1065" s="2"/>
      <c r="AH1065" s="2"/>
      <c r="AI1065" s="2"/>
    </row>
    <row r="1066" spans="1:35">
      <c r="A1066" s="1" t="str">
        <f>_xlfn.LET(_xlpm.sep," : ",CONCATENATE(O1066,_xlpm.sep,P1066))</f>
        <v>~etw~ : [ɪtw]</v>
      </c>
      <c r="B1066" s="1">
        <f>_xlfn.LET(_xlpm.d,$G1066,_xlpm.k,_xlfn.CONCAT(LEFT(TRIM(B$1),1),"*"),COUNTIF(_xlpm.d,_xlpm.k))</f>
        <v>0</v>
      </c>
      <c r="C1066" s="1">
        <f>_xlfn.LET(_xlpm.d,$G1066,_xlpm.k,_xlfn.CONCAT(LEFT(TRIM(C$1),1),"*"),COUNTIF(_xlpm.d,_xlpm.k))</f>
        <v>0</v>
      </c>
      <c r="D1066" s="1">
        <f>_xlfn.LET(_xlpm.d,$G1066,_xlpm.k,_xlfn.CONCAT(LEFT(TRIM(D$1),1),"*"),COUNTIF(_xlpm.d,_xlpm.k))</f>
        <v>0</v>
      </c>
      <c r="E1066" s="1">
        <f>LOG(F1066+1,10)</f>
        <v>0.30102999566398114</v>
      </c>
      <c r="F1066" s="7">
        <v>1</v>
      </c>
      <c r="G1066" s="9" t="s">
        <v>1619</v>
      </c>
      <c r="H1066" s="4">
        <f>F1066/freq.sum.r6e</f>
        <v>7.9668578712555765E-5</v>
      </c>
      <c r="I1066" s="1" t="str">
        <f>_xlfn.LET(_xlpm.sep,":",_xlpm.w,$G1066,LEFT(_xlpm.w,FIND(_xlpm.sep,_xlpm.w)-1))</f>
        <v>ɪtw</v>
      </c>
      <c r="J1066" s="1" t="str">
        <f>_xlfn.LET(_xlpm.sep,":",_xlpm.w,$G1066,RIGHT(_xlpm.w,LEN(_xlpm.w)-FIND(_xlpm.sep,_xlpm.w)))</f>
        <v>etw</v>
      </c>
      <c r="K1066" s="10">
        <f>_xlfn.LET(_xlpm.w,I1066,LEN(_xlpm.w))</f>
        <v>3</v>
      </c>
      <c r="L1066" s="10">
        <f>_xlfn.LET(_xlpm.w,J1066,LEN(_xlpm.w))</f>
        <v>3</v>
      </c>
      <c r="M1066" s="10">
        <f>_xlfn.LET(_xlpm.a,K1066,_xlpm.b,L1066,MAX(_xlpm.a,_xlpm.b))</f>
        <v>3</v>
      </c>
      <c r="N1066" s="10">
        <f>_xlfn.LET(_xlpm.d,(K1066,L1066),MAX(_xlpm.d)-MIN(_xlpm.d))</f>
        <v>0</v>
      </c>
      <c r="O1066" s="1" t="str">
        <f>_xlfn.LET(_xlpm.sep,":",_xlpm.w,$G1066,_xlfn.CONCAT("~",RIGHT(_xlpm.w,LEN(_xlpm.w)-FIND(_xlpm.sep,_xlpm.w)),"~"))</f>
        <v>~etw~</v>
      </c>
      <c r="P1066" s="1" t="str">
        <f>_xlfn.LET(_xlpm.sep,":",_xlpm.w,$G1066,_xlfn.CONCAT("[",LEFT(_xlpm.w,FIND(_xlpm.sep,_xlpm.w)-1),"]"))</f>
        <v>[ɪtw]</v>
      </c>
      <c r="Q1066" s="14" cm="1">
        <f t="array" ref="Q1066">SUM(_xlfn._xlws.FILTER($H$2:$H$2302,_xlfn.MAP($O$2:$O$2302,_xlfn.LAMBDA(_xlpm.x,_xlpm.x=$O1066))))</f>
        <v>7.9668578712555765E-5</v>
      </c>
      <c r="R1066" s="14">
        <f>$H1066/Q1066</f>
        <v>1</v>
      </c>
      <c r="S1066" s="14" cm="1">
        <f t="array" ref="S1066">SUM(_xlfn._xlws.FILTER($H$2:$H$2302,_xlfn.MAP($P$2:$P$2302,_xlfn.LAMBDA(_xlpm.x,_xlpm.x=$P1066))))</f>
        <v>7.9668578712555765E-5</v>
      </c>
      <c r="T1066" s="14">
        <f>$H1066/S1066</f>
        <v>1</v>
      </c>
      <c r="U1066" s="14">
        <f>_xlfn.LET(_xlpm.freq,F1066,_xlpm.size,M1066+1,_xlpm.F,V1066,LOG(1+_xlpm.freq)*LOG(1+_xlpm.size)*_xlpm.F)</f>
        <v>0.21041093737452468</v>
      </c>
      <c r="V1066" s="14">
        <f>_xlfn.LET(_xlpm.a,T1066,_xlpm.b,R1066,2*_xlpm.a*_xlpm.b/(_xlpm.a+_xlpm.b))</f>
        <v>1</v>
      </c>
      <c r="W1066" s="14">
        <f>_xlfn.LET(_xlpm.p,R1066,_xlpm.q,T1066,LOG(_xlpm.p/_xlpm.q))</f>
        <v>0</v>
      </c>
      <c r="X1066" s="2"/>
      <c r="AC1066" s="2"/>
      <c r="AH1066" s="2"/>
      <c r="AI1066" s="2"/>
    </row>
    <row r="1067" spans="1:35">
      <c r="A1067" s="1" t="str">
        <f>_xlfn.LET(_xlpm.sep," : ",CONCATENATE(O1067,_xlpm.sep,P1067))</f>
        <v>~otw~ : [ɑtw]</v>
      </c>
      <c r="B1067" s="1">
        <f>_xlfn.LET(_xlpm.d,$G1067,_xlpm.k,_xlfn.CONCAT(LEFT(TRIM(B$1),1),"*"),COUNTIF(_xlpm.d,_xlpm.k))</f>
        <v>0</v>
      </c>
      <c r="C1067" s="1">
        <f>_xlfn.LET(_xlpm.d,$G1067,_xlpm.k,_xlfn.CONCAT(LEFT(TRIM(C$1),1),"*"),COUNTIF(_xlpm.d,_xlpm.k))</f>
        <v>0</v>
      </c>
      <c r="D1067" s="1">
        <f>_xlfn.LET(_xlpm.d,$G1067,_xlpm.k,_xlfn.CONCAT(LEFT(TRIM(D$1),1),"*"),COUNTIF(_xlpm.d,_xlpm.k))</f>
        <v>0</v>
      </c>
      <c r="E1067" s="1">
        <f>LOG(F1067+1,10)</f>
        <v>0.30102999566398114</v>
      </c>
      <c r="F1067" s="7">
        <v>1</v>
      </c>
      <c r="G1067" s="9" t="s">
        <v>1620</v>
      </c>
      <c r="H1067" s="4">
        <f>F1067/freq.sum.r6e</f>
        <v>7.9668578712555765E-5</v>
      </c>
      <c r="I1067" s="1" t="str">
        <f>_xlfn.LET(_xlpm.sep,":",_xlpm.w,$G1067,LEFT(_xlpm.w,FIND(_xlpm.sep,_xlpm.w)-1))</f>
        <v>ɑtw</v>
      </c>
      <c r="J1067" s="1" t="str">
        <f>_xlfn.LET(_xlpm.sep,":",_xlpm.w,$G1067,RIGHT(_xlpm.w,LEN(_xlpm.w)-FIND(_xlpm.sep,_xlpm.w)))</f>
        <v>otw</v>
      </c>
      <c r="K1067" s="10">
        <f>_xlfn.LET(_xlpm.w,I1067,LEN(_xlpm.w))</f>
        <v>3</v>
      </c>
      <c r="L1067" s="10">
        <f>_xlfn.LET(_xlpm.w,J1067,LEN(_xlpm.w))</f>
        <v>3</v>
      </c>
      <c r="M1067" s="10">
        <f>_xlfn.LET(_xlpm.a,K1067,_xlpm.b,L1067,MAX(_xlpm.a,_xlpm.b))</f>
        <v>3</v>
      </c>
      <c r="N1067" s="10">
        <f>_xlfn.LET(_xlpm.d,(K1067,L1067),MAX(_xlpm.d)-MIN(_xlpm.d))</f>
        <v>0</v>
      </c>
      <c r="O1067" s="1" t="str">
        <f>_xlfn.LET(_xlpm.sep,":",_xlpm.w,$G1067,_xlfn.CONCAT("~",RIGHT(_xlpm.w,LEN(_xlpm.w)-FIND(_xlpm.sep,_xlpm.w)),"~"))</f>
        <v>~otw~</v>
      </c>
      <c r="P1067" s="1" t="str">
        <f>_xlfn.LET(_xlpm.sep,":",_xlpm.w,$G1067,_xlfn.CONCAT("[",LEFT(_xlpm.w,FIND(_xlpm.sep,_xlpm.w)-1),"]"))</f>
        <v>[ɑtw]</v>
      </c>
      <c r="Q1067" s="14" cm="1">
        <f t="array" ref="Q1067">SUM(_xlfn._xlws.FILTER($H$2:$H$2302,_xlfn.MAP($O$2:$O$2302,_xlfn.LAMBDA(_xlpm.x,_xlpm.x=$O1067))))</f>
        <v>7.9668578712555765E-5</v>
      </c>
      <c r="R1067" s="14">
        <f>$H1067/Q1067</f>
        <v>1</v>
      </c>
      <c r="S1067" s="14" cm="1">
        <f t="array" ref="S1067">SUM(_xlfn._xlws.FILTER($H$2:$H$2302,_xlfn.MAP($P$2:$P$2302,_xlfn.LAMBDA(_xlpm.x,_xlpm.x=$P1067))))</f>
        <v>7.9668578712555765E-5</v>
      </c>
      <c r="T1067" s="14">
        <f>$H1067/S1067</f>
        <v>1</v>
      </c>
      <c r="U1067" s="14">
        <f>_xlfn.LET(_xlpm.freq,F1067,_xlpm.size,M1067+1,_xlpm.F,V1067,LOG(1+_xlpm.freq)*LOG(1+_xlpm.size)*_xlpm.F)</f>
        <v>0.21041093737452468</v>
      </c>
      <c r="V1067" s="14">
        <f>_xlfn.LET(_xlpm.a,T1067,_xlpm.b,R1067,2*_xlpm.a*_xlpm.b/(_xlpm.a+_xlpm.b))</f>
        <v>1</v>
      </c>
      <c r="W1067" s="14">
        <f>_xlfn.LET(_xlpm.p,R1067,_xlpm.q,T1067,LOG(_xlpm.p/_xlpm.q))</f>
        <v>0</v>
      </c>
      <c r="X1067" s="2"/>
      <c r="AC1067" s="2"/>
      <c r="AH1067" s="2"/>
      <c r="AI1067" s="2"/>
    </row>
    <row r="1068" spans="1:35">
      <c r="A1068" s="1" t="str">
        <f>_xlfn.LET(_xlpm.sep," : ",CONCATENATE(O1068,_xlpm.sep,P1068))</f>
        <v>~ach~ : [ətʃ]</v>
      </c>
      <c r="B1068" s="1">
        <f>_xlfn.LET(_xlpm.d,$G1068,_xlpm.k,_xlfn.CONCAT(LEFT(TRIM(B$1),1),"*"),COUNTIF(_xlpm.d,_xlpm.k))</f>
        <v>0</v>
      </c>
      <c r="C1068" s="1">
        <f>_xlfn.LET(_xlpm.d,$G1068,_xlpm.k,_xlfn.CONCAT(LEFT(TRIM(C$1),1),"*"),COUNTIF(_xlpm.d,_xlpm.k))</f>
        <v>0</v>
      </c>
      <c r="D1068" s="1">
        <f>_xlfn.LET(_xlpm.d,$G1068,_xlpm.k,_xlfn.CONCAT(LEFT(TRIM(D$1),1),"*"),COUNTIF(_xlpm.d,_xlpm.k))</f>
        <v>0</v>
      </c>
      <c r="E1068" s="1">
        <f>LOG(F1068+1,10)</f>
        <v>0.30102999566398114</v>
      </c>
      <c r="F1068" s="7">
        <v>1</v>
      </c>
      <c r="G1068" s="9" t="s">
        <v>1621</v>
      </c>
      <c r="H1068" s="4">
        <f>F1068/freq.sum.r6e</f>
        <v>7.9668578712555765E-5</v>
      </c>
      <c r="I1068" s="1" t="str">
        <f>_xlfn.LET(_xlpm.sep,":",_xlpm.w,$G1068,LEFT(_xlpm.w,FIND(_xlpm.sep,_xlpm.w)-1))</f>
        <v>ətʃ</v>
      </c>
      <c r="J1068" s="1" t="str">
        <f>_xlfn.LET(_xlpm.sep,":",_xlpm.w,$G1068,RIGHT(_xlpm.w,LEN(_xlpm.w)-FIND(_xlpm.sep,_xlpm.w)))</f>
        <v>ach</v>
      </c>
      <c r="K1068" s="10">
        <f>_xlfn.LET(_xlpm.w,I1068,LEN(_xlpm.w))</f>
        <v>3</v>
      </c>
      <c r="L1068" s="10">
        <f>_xlfn.LET(_xlpm.w,J1068,LEN(_xlpm.w))</f>
        <v>3</v>
      </c>
      <c r="M1068" s="10">
        <f>_xlfn.LET(_xlpm.a,K1068,_xlpm.b,L1068,MAX(_xlpm.a,_xlpm.b))</f>
        <v>3</v>
      </c>
      <c r="N1068" s="10">
        <f>_xlfn.LET(_xlpm.d,(K1068,L1068),MAX(_xlpm.d)-MIN(_xlpm.d))</f>
        <v>0</v>
      </c>
      <c r="O1068" s="1" t="str">
        <f>_xlfn.LET(_xlpm.sep,":",_xlpm.w,$G1068,_xlfn.CONCAT("~",RIGHT(_xlpm.w,LEN(_xlpm.w)-FIND(_xlpm.sep,_xlpm.w)),"~"))</f>
        <v>~ach~</v>
      </c>
      <c r="P1068" s="1" t="str">
        <f>_xlfn.LET(_xlpm.sep,":",_xlpm.w,$G1068,_xlfn.CONCAT("[",LEFT(_xlpm.w,FIND(_xlpm.sep,_xlpm.w)-1),"]"))</f>
        <v>[ətʃ]</v>
      </c>
      <c r="Q1068" s="14" cm="1">
        <f t="array" ref="Q1068">SUM(_xlfn._xlws.FILTER($H$2:$H$2302,_xlfn.MAP($O$2:$O$2302,_xlfn.LAMBDA(_xlpm.x,_xlpm.x=$O1068))))</f>
        <v>3.9834289356277883E-4</v>
      </c>
      <c r="R1068" s="14">
        <f>$H1068/Q1068</f>
        <v>0.2</v>
      </c>
      <c r="S1068" s="14" cm="1">
        <f t="array" ref="S1068">SUM(_xlfn._xlws.FILTER($H$2:$H$2302,_xlfn.MAP($P$2:$P$2302,_xlfn.LAMBDA(_xlpm.x,_xlpm.x=$P1068))))</f>
        <v>3.9834289356277883E-4</v>
      </c>
      <c r="T1068" s="14">
        <f>$H1068/S1068</f>
        <v>0.2</v>
      </c>
      <c r="U1068" s="14">
        <f>_xlfn.LET(_xlpm.freq,F1068,_xlpm.size,M1068+1,_xlpm.F,V1068,LOG(1+_xlpm.freq)*LOG(1+_xlpm.size)*_xlpm.F)</f>
        <v>4.2082187474904942E-2</v>
      </c>
      <c r="V1068" s="14">
        <f>_xlfn.LET(_xlpm.a,T1068,_xlpm.b,R1068,2*_xlpm.a*_xlpm.b/(_xlpm.a+_xlpm.b))</f>
        <v>0.20000000000000004</v>
      </c>
      <c r="W1068" s="14">
        <f>_xlfn.LET(_xlpm.p,R1068,_xlpm.q,T1068,LOG(_xlpm.p/_xlpm.q))</f>
        <v>0</v>
      </c>
      <c r="X1068" s="2"/>
      <c r="AC1068" s="2"/>
      <c r="AH1068" s="2"/>
      <c r="AI1068" s="2"/>
    </row>
    <row r="1069" spans="1:35">
      <c r="A1069" s="1" t="str">
        <f>_xlfn.LET(_xlpm.sep," : ",CONCATENATE(O1069,_xlpm.sep,P1069))</f>
        <v>~atr~ : [ətɹ]</v>
      </c>
      <c r="B1069" s="1">
        <f>_xlfn.LET(_xlpm.d,$G1069,_xlpm.k,_xlfn.CONCAT(LEFT(TRIM(B$1),1),"*"),COUNTIF(_xlpm.d,_xlpm.k))</f>
        <v>0</v>
      </c>
      <c r="C1069" s="1">
        <f>_xlfn.LET(_xlpm.d,$G1069,_xlpm.k,_xlfn.CONCAT(LEFT(TRIM(C$1),1),"*"),COUNTIF(_xlpm.d,_xlpm.k))</f>
        <v>0</v>
      </c>
      <c r="D1069" s="1">
        <f>_xlfn.LET(_xlpm.d,$G1069,_xlpm.k,_xlfn.CONCAT(LEFT(TRIM(D$1),1),"*"),COUNTIF(_xlpm.d,_xlpm.k))</f>
        <v>0</v>
      </c>
      <c r="E1069" s="1">
        <f>LOG(F1069+1,10)</f>
        <v>0.30102999566398114</v>
      </c>
      <c r="F1069" s="7">
        <v>1</v>
      </c>
      <c r="G1069" s="9" t="s">
        <v>1624</v>
      </c>
      <c r="H1069" s="4">
        <f>F1069/freq.sum.r6e</f>
        <v>7.9668578712555765E-5</v>
      </c>
      <c r="I1069" s="4" t="str">
        <f>_xlfn.LET(_xlpm.sep,":",_xlpm.w,$G1069,LEFT(_xlpm.w,FIND(_xlpm.sep,_xlpm.w)-1))</f>
        <v>ətɹ</v>
      </c>
      <c r="J1069" s="4" t="str">
        <f>_xlfn.LET(_xlpm.sep,":",_xlpm.w,$G1069,RIGHT(_xlpm.w,LEN(_xlpm.w)-FIND(_xlpm.sep,_xlpm.w)))</f>
        <v>atr</v>
      </c>
      <c r="K1069" s="10">
        <f>_xlfn.LET(_xlpm.w,I1069,LEN(_xlpm.w))</f>
        <v>3</v>
      </c>
      <c r="L1069" s="10">
        <f>_xlfn.LET(_xlpm.w,J1069,LEN(_xlpm.w))</f>
        <v>3</v>
      </c>
      <c r="M1069" s="10">
        <f>_xlfn.LET(_xlpm.a,K1069,_xlpm.b,L1069,MAX(_xlpm.a,_xlpm.b))</f>
        <v>3</v>
      </c>
      <c r="N1069" s="10">
        <f>_xlfn.LET(_xlpm.d,(K1069,L1069),MAX(_xlpm.d)-MIN(_xlpm.d))</f>
        <v>0</v>
      </c>
      <c r="O1069" s="1" t="str">
        <f>_xlfn.LET(_xlpm.sep,":",_xlpm.w,$G1069,_xlfn.CONCAT("~",RIGHT(_xlpm.w,LEN(_xlpm.w)-FIND(_xlpm.sep,_xlpm.w)),"~"))</f>
        <v>~atr~</v>
      </c>
      <c r="P1069" s="1" t="str">
        <f>_xlfn.LET(_xlpm.sep,":",_xlpm.w,$G1069,_xlfn.CONCAT("[",LEFT(_xlpm.w,FIND(_xlpm.sep,_xlpm.w)-1),"]"))</f>
        <v>[ətɹ]</v>
      </c>
      <c r="Q1069" s="14" cm="1">
        <f t="array" ref="Q1069">SUM(_xlfn._xlws.FILTER($H$2:$H$2300,_xlfn.MAP($O$2:$O$2300,_xlfn.LAMBDA(_xlpm.x,_xlpm.x=$O1069))))</f>
        <v>3.9834289356277883E-4</v>
      </c>
      <c r="R1069" s="14">
        <f>$H1069/Q1069</f>
        <v>0.2</v>
      </c>
      <c r="S1069" s="14" cm="1">
        <f t="array" ref="S1069">SUM(_xlfn._xlws.FILTER($H$2:$H$2300,_xlfn.MAP($P$2:$P$2300,_xlfn.LAMBDA(_xlpm.x,_xlpm.x=$P1069))))</f>
        <v>3.9834289356277883E-4</v>
      </c>
      <c r="T1069" s="14">
        <f>$H1069/S1069</f>
        <v>0.2</v>
      </c>
      <c r="U1069" s="14">
        <f>_xlfn.LET(_xlpm.freq,F1069,_xlpm.size,M1069+1,_xlpm.F,V1069,LOG(1+_xlpm.freq)*LOG(1+_xlpm.size)*_xlpm.F)</f>
        <v>4.2082187474904942E-2</v>
      </c>
      <c r="V1069" s="14">
        <f>_xlfn.LET(_xlpm.a,T1069,_xlpm.b,R1069,2*_xlpm.a*_xlpm.b/(_xlpm.a+_xlpm.b))</f>
        <v>0.20000000000000004</v>
      </c>
      <c r="W1069" s="14">
        <f>_xlfn.LET(_xlpm.p,R1069,_xlpm.q,T1069,LOG(_xlpm.p/_xlpm.q))</f>
        <v>0</v>
      </c>
      <c r="X1069" s="2"/>
      <c r="AC1069" s="2"/>
      <c r="AH1069" s="2"/>
      <c r="AI1069" s="2"/>
    </row>
    <row r="1070" spans="1:35">
      <c r="A1070" s="1" t="str">
        <f>_xlfn.LET(_xlpm.sep," : ",CONCATENATE(O1070,_xlpm.sep,P1070))</f>
        <v>~etch~ : [ɛtʃ]</v>
      </c>
      <c r="B1070" s="1">
        <f>_xlfn.LET(_xlpm.d,$G1070,_xlpm.k,_xlfn.CONCAT(LEFT(TRIM(B$1),1),"*"),COUNTIF(_xlpm.d,_xlpm.k))</f>
        <v>0</v>
      </c>
      <c r="C1070" s="1">
        <f>_xlfn.LET(_xlpm.d,$G1070,_xlpm.k,_xlfn.CONCAT(LEFT(TRIM(C$1),1),"*"),COUNTIF(_xlpm.d,_xlpm.k))</f>
        <v>0</v>
      </c>
      <c r="D1070" s="1">
        <f>_xlfn.LET(_xlpm.d,$G1070,_xlpm.k,_xlfn.CONCAT(LEFT(TRIM(D$1),1),"*"),COUNTIF(_xlpm.d,_xlpm.k))</f>
        <v>0</v>
      </c>
      <c r="E1070" s="1">
        <f>LOG(F1070+1,10)</f>
        <v>0.30102999566398114</v>
      </c>
      <c r="F1070" s="7">
        <v>1</v>
      </c>
      <c r="G1070" s="9" t="s">
        <v>1626</v>
      </c>
      <c r="H1070" s="4">
        <f>F1070/freq.sum.r6e</f>
        <v>7.9668578712555765E-5</v>
      </c>
      <c r="I1070" s="4" t="str">
        <f>_xlfn.LET(_xlpm.sep,":",_xlpm.w,$G1070,LEFT(_xlpm.w,FIND(_xlpm.sep,_xlpm.w)-1))</f>
        <v>ɛtʃ</v>
      </c>
      <c r="J1070" s="4" t="str">
        <f>_xlfn.LET(_xlpm.sep,":",_xlpm.w,$G1070,RIGHT(_xlpm.w,LEN(_xlpm.w)-FIND(_xlpm.sep,_xlpm.w)))</f>
        <v>etch</v>
      </c>
      <c r="K1070" s="10">
        <f>_xlfn.LET(_xlpm.w,I1070,LEN(_xlpm.w))</f>
        <v>3</v>
      </c>
      <c r="L1070" s="10">
        <f>_xlfn.LET(_xlpm.w,J1070,LEN(_xlpm.w))</f>
        <v>4</v>
      </c>
      <c r="M1070" s="10">
        <f>_xlfn.LET(_xlpm.a,K1070,_xlpm.b,L1070,MAX(_xlpm.a,_xlpm.b))</f>
        <v>4</v>
      </c>
      <c r="N1070" s="10">
        <f>_xlfn.LET(_xlpm.d,(K1070,L1070),MAX(_xlpm.d)-MIN(_xlpm.d))</f>
        <v>1</v>
      </c>
      <c r="O1070" s="1" t="str">
        <f>_xlfn.LET(_xlpm.sep,":",_xlpm.w,$G1070,_xlfn.CONCAT("~",RIGHT(_xlpm.w,LEN(_xlpm.w)-FIND(_xlpm.sep,_xlpm.w)),"~"))</f>
        <v>~etch~</v>
      </c>
      <c r="P1070" s="1" t="str">
        <f>_xlfn.LET(_xlpm.sep,":",_xlpm.w,$G1070,_xlfn.CONCAT("[",LEFT(_xlpm.w,FIND(_xlpm.sep,_xlpm.w)-1),"]"))</f>
        <v>[ɛtʃ]</v>
      </c>
      <c r="Q1070" s="14" cm="1">
        <f t="array" ref="Q1070">SUM(_xlfn._xlws.FILTER($H$2:$H$2300,_xlfn.MAP($O$2:$O$2300,_xlfn.LAMBDA(_xlpm.x,_xlpm.x=$O1070))))</f>
        <v>7.9668578712555765E-5</v>
      </c>
      <c r="R1070" s="14">
        <f>$H1070/Q1070</f>
        <v>1</v>
      </c>
      <c r="S1070" s="14" cm="1">
        <f t="array" ref="S1070">SUM(_xlfn._xlws.FILTER($H$2:$H$2300,_xlfn.MAP($P$2:$P$2300,_xlfn.LAMBDA(_xlpm.x,_xlpm.x=$P1070))))</f>
        <v>7.9668578712555765E-5</v>
      </c>
      <c r="T1070" s="14">
        <f>$H1070/S1070</f>
        <v>1</v>
      </c>
      <c r="U1070" s="14">
        <f>_xlfn.LET(_xlpm.freq,F1070,_xlpm.size,M1070+1,_xlpm.F,V1070,LOG(1+_xlpm.freq)*LOG(1+_xlpm.size)*_xlpm.F)</f>
        <v>0.2342468675289098</v>
      </c>
      <c r="V1070" s="14">
        <f>_xlfn.LET(_xlpm.a,T1070,_xlpm.b,R1070,2*_xlpm.a*_xlpm.b/(_xlpm.a+_xlpm.b))</f>
        <v>1</v>
      </c>
      <c r="W1070" s="14">
        <f>_xlfn.LET(_xlpm.p,R1070,_xlpm.q,T1070,LOG(_xlpm.p/_xlpm.q))</f>
        <v>0</v>
      </c>
      <c r="X1070" s="2"/>
      <c r="AC1070" s="2"/>
      <c r="AH1070" s="2"/>
      <c r="AI1070" s="2"/>
    </row>
    <row r="1071" spans="1:35">
      <c r="A1071" s="1" t="str">
        <f>_xlfn.LET(_xlpm.sep," : ",CONCATENATE(O1071,_xlpm.sep,P1071))</f>
        <v>~etr~ : [ɛtɹ]</v>
      </c>
      <c r="B1071" s="1">
        <f>_xlfn.LET(_xlpm.d,$G1071,_xlpm.k,_xlfn.CONCAT(LEFT(TRIM(B$1),1),"*"),COUNTIF(_xlpm.d,_xlpm.k))</f>
        <v>0</v>
      </c>
      <c r="C1071" s="1">
        <f>_xlfn.LET(_xlpm.d,$G1071,_xlpm.k,_xlfn.CONCAT(LEFT(TRIM(C$1),1),"*"),COUNTIF(_xlpm.d,_xlpm.k))</f>
        <v>0</v>
      </c>
      <c r="D1071" s="1">
        <f>_xlfn.LET(_xlpm.d,$G1071,_xlpm.k,_xlfn.CONCAT(LEFT(TRIM(D$1),1),"*"),COUNTIF(_xlpm.d,_xlpm.k))</f>
        <v>0</v>
      </c>
      <c r="E1071" s="1">
        <f>LOG(F1071+1,10)</f>
        <v>0.60205999132796229</v>
      </c>
      <c r="F1071" s="7">
        <v>3</v>
      </c>
      <c r="G1071" s="9" t="s">
        <v>1627</v>
      </c>
      <c r="H1071" s="4">
        <f>F1071/freq.sum.r6e</f>
        <v>2.390057361376673E-4</v>
      </c>
      <c r="I1071" s="1" t="str">
        <f>_xlfn.LET(_xlpm.sep,":",_xlpm.w,$G1071,LEFT(_xlpm.w,FIND(_xlpm.sep,_xlpm.w)-1))</f>
        <v>ɛtɹ</v>
      </c>
      <c r="J1071" s="1" t="str">
        <f>_xlfn.LET(_xlpm.sep,":",_xlpm.w,$G1071,RIGHT(_xlpm.w,LEN(_xlpm.w)-FIND(_xlpm.sep,_xlpm.w)))</f>
        <v>etr</v>
      </c>
      <c r="K1071" s="10">
        <f>_xlfn.LET(_xlpm.w,I1071,LEN(_xlpm.w))</f>
        <v>3</v>
      </c>
      <c r="L1071" s="10">
        <f>_xlfn.LET(_xlpm.w,J1071,LEN(_xlpm.w))</f>
        <v>3</v>
      </c>
      <c r="M1071" s="10">
        <f>_xlfn.LET(_xlpm.a,K1071,_xlpm.b,L1071,MAX(_xlpm.a,_xlpm.b))</f>
        <v>3</v>
      </c>
      <c r="N1071" s="10">
        <f>_xlfn.LET(_xlpm.d,(K1071,L1071),MAX(_xlpm.d)-MIN(_xlpm.d))</f>
        <v>0</v>
      </c>
      <c r="O1071" s="1" t="str">
        <f>_xlfn.LET(_xlpm.sep,":",_xlpm.w,$G1071,_xlfn.CONCAT("~",RIGHT(_xlpm.w,LEN(_xlpm.w)-FIND(_xlpm.sep,_xlpm.w)),"~"))</f>
        <v>~etr~</v>
      </c>
      <c r="P1071" s="1" t="str">
        <f>_xlfn.LET(_xlpm.sep,":",_xlpm.w,$G1071,_xlfn.CONCAT("[",LEFT(_xlpm.w,FIND(_xlpm.sep,_xlpm.w)-1),"]"))</f>
        <v>[ɛtɹ]</v>
      </c>
      <c r="Q1071" s="14" cm="1">
        <f t="array" ref="Q1071">SUM(_xlfn._xlws.FILTER($H$2:$H$2302,_xlfn.MAP($O$2:$O$2302,_xlfn.LAMBDA(_xlpm.x,_xlpm.x=$O1071))))</f>
        <v>3.9834289356277883E-4</v>
      </c>
      <c r="R1071" s="14">
        <f>$H1071/Q1071</f>
        <v>0.6</v>
      </c>
      <c r="S1071" s="14" cm="1">
        <f t="array" ref="S1071">SUM(_xlfn._xlws.FILTER($H$2:$H$2302,_xlfn.MAP($P$2:$P$2302,_xlfn.LAMBDA(_xlpm.x,_xlpm.x=$P1071))))</f>
        <v>3.9834289356277883E-4</v>
      </c>
      <c r="T1071" s="14">
        <f>$H1071/S1071</f>
        <v>0.6</v>
      </c>
      <c r="U1071" s="14">
        <f>_xlfn.LET(_xlpm.freq,F1071,_xlpm.size,M1071+1,_xlpm.F,V1071,LOG(1+_xlpm.freq)*LOG(1+_xlpm.size)*_xlpm.F)</f>
        <v>0.2524931248494296</v>
      </c>
      <c r="V1071" s="14">
        <f>_xlfn.LET(_xlpm.a,T1071,_xlpm.b,R1071,2*_xlpm.a*_xlpm.b/(_xlpm.a+_xlpm.b))</f>
        <v>0.6</v>
      </c>
      <c r="W1071" s="14">
        <f>_xlfn.LET(_xlpm.p,R1071,_xlpm.q,T1071,LOG(_xlpm.p/_xlpm.q))</f>
        <v>0</v>
      </c>
      <c r="X1071" s="2"/>
      <c r="AC1071" s="2"/>
      <c r="AH1071" s="2"/>
      <c r="AI1071" s="2"/>
    </row>
    <row r="1072" spans="1:35">
      <c r="A1072" s="1" t="str">
        <f>_xlfn.LET(_xlpm.sep," : ",CONCATENATE(O1072,_xlpm.sep,P1072))</f>
        <v>~oczk~ : [ɑtʃk]</v>
      </c>
      <c r="B1072" s="1">
        <f>_xlfn.LET(_xlpm.d,$G1072,_xlpm.k,_xlfn.CONCAT(LEFT(TRIM(B$1),1),"*"),COUNTIF(_xlpm.d,_xlpm.k))</f>
        <v>0</v>
      </c>
      <c r="C1072" s="1">
        <f>_xlfn.LET(_xlpm.d,$G1072,_xlpm.k,_xlfn.CONCAT(LEFT(TRIM(C$1),1),"*"),COUNTIF(_xlpm.d,_xlpm.k))</f>
        <v>0</v>
      </c>
      <c r="D1072" s="1">
        <f>_xlfn.LET(_xlpm.d,$G1072,_xlpm.k,_xlfn.CONCAT(LEFT(TRIM(D$1),1),"*"),COUNTIF(_xlpm.d,_xlpm.k))</f>
        <v>0</v>
      </c>
      <c r="E1072" s="1">
        <f>LOG(F1072+1,10)</f>
        <v>0.30102999566398114</v>
      </c>
      <c r="F1072" s="7">
        <v>1</v>
      </c>
      <c r="G1072" s="9" t="s">
        <v>1637</v>
      </c>
      <c r="H1072" s="4">
        <f>F1072/freq.sum.r6e</f>
        <v>7.9668578712555765E-5</v>
      </c>
      <c r="I1072" s="1" t="str">
        <f>_xlfn.LET(_xlpm.sep,":",_xlpm.w,$G1072,LEFT(_xlpm.w,FIND(_xlpm.sep,_xlpm.w)-1))</f>
        <v>ɑtʃk</v>
      </c>
      <c r="J1072" s="1" t="str">
        <f>_xlfn.LET(_xlpm.sep,":",_xlpm.w,$G1072,RIGHT(_xlpm.w,LEN(_xlpm.w)-FIND(_xlpm.sep,_xlpm.w)))</f>
        <v>oczk</v>
      </c>
      <c r="K1072" s="10">
        <f>_xlfn.LET(_xlpm.w,I1072,LEN(_xlpm.w))</f>
        <v>4</v>
      </c>
      <c r="L1072" s="10">
        <f>_xlfn.LET(_xlpm.w,J1072,LEN(_xlpm.w))</f>
        <v>4</v>
      </c>
      <c r="M1072" s="10">
        <f>_xlfn.LET(_xlpm.a,K1072,_xlpm.b,L1072,MAX(_xlpm.a,_xlpm.b))</f>
        <v>4</v>
      </c>
      <c r="N1072" s="10">
        <f>_xlfn.LET(_xlpm.d,(K1072,L1072),MAX(_xlpm.d)-MIN(_xlpm.d))</f>
        <v>0</v>
      </c>
      <c r="O1072" s="1" t="str">
        <f>_xlfn.LET(_xlpm.sep,":",_xlpm.w,$G1072,_xlfn.CONCAT("~",RIGHT(_xlpm.w,LEN(_xlpm.w)-FIND(_xlpm.sep,_xlpm.w)),"~"))</f>
        <v>~oczk~</v>
      </c>
      <c r="P1072" s="1" t="str">
        <f>_xlfn.LET(_xlpm.sep,":",_xlpm.w,$G1072,_xlfn.CONCAT("[",LEFT(_xlpm.w,FIND(_xlpm.sep,_xlpm.w)-1),"]"))</f>
        <v>[ɑtʃk]</v>
      </c>
      <c r="Q1072" s="14" cm="1">
        <f t="array" ref="Q1072">SUM(_xlfn._xlws.FILTER($H$2:$H$2300,_xlfn.MAP($O$2:$O$2300,_xlfn.LAMBDA(_xlpm.x,_xlpm.x=$O1072))))</f>
        <v>7.9668578712555765E-5</v>
      </c>
      <c r="R1072" s="14">
        <f>$H1072/Q1072</f>
        <v>1</v>
      </c>
      <c r="S1072" s="14" cm="1">
        <f t="array" ref="S1072">SUM(_xlfn._xlws.FILTER($H$2:$H$2300,_xlfn.MAP($P$2:$P$2300,_xlfn.LAMBDA(_xlpm.x,_xlpm.x=$P1072))))</f>
        <v>7.9668578712555765E-5</v>
      </c>
      <c r="T1072" s="14">
        <f>$H1072/S1072</f>
        <v>1</v>
      </c>
      <c r="U1072" s="14">
        <f>_xlfn.LET(_xlpm.freq,F1072,_xlpm.size,M1072+1,_xlpm.F,V1072,LOG(1+_xlpm.freq)*LOG(1+_xlpm.size)*_xlpm.F)</f>
        <v>0.2342468675289098</v>
      </c>
      <c r="V1072" s="14">
        <f>_xlfn.LET(_xlpm.a,T1072,_xlpm.b,R1072,2*_xlpm.a*_xlpm.b/(_xlpm.a+_xlpm.b))</f>
        <v>1</v>
      </c>
      <c r="W1072" s="14">
        <f>_xlfn.LET(_xlpm.p,R1072,_xlpm.q,T1072,LOG(_xlpm.p/_xlpm.q))</f>
        <v>0</v>
      </c>
      <c r="X1072" s="2"/>
      <c r="AC1072" s="2"/>
      <c r="AH1072" s="2"/>
      <c r="AI1072" s="2"/>
    </row>
    <row r="1073" spans="1:35">
      <c r="A1073" s="1" t="str">
        <f>_xlfn.LET(_xlpm.sep," : ",CONCATENATE(O1073,_xlpm.sep,P1073))</f>
        <v>~ouched~ : [ʌtʃt]</v>
      </c>
      <c r="B1073" s="1">
        <f>_xlfn.LET(_xlpm.d,$G1073,_xlpm.k,_xlfn.CONCAT(LEFT(TRIM(B$1),1),"*"),COUNTIF(_xlpm.d,_xlpm.k))</f>
        <v>0</v>
      </c>
      <c r="C1073" s="1">
        <f>_xlfn.LET(_xlpm.d,$G1073,_xlpm.k,_xlfn.CONCAT(LEFT(TRIM(C$1),1),"*"),COUNTIF(_xlpm.d,_xlpm.k))</f>
        <v>0</v>
      </c>
      <c r="D1073" s="1">
        <f>_xlfn.LET(_xlpm.d,$G1073,_xlpm.k,_xlfn.CONCAT(LEFT(TRIM(D$1),1),"*"),COUNTIF(_xlpm.d,_xlpm.k))</f>
        <v>0</v>
      </c>
      <c r="E1073" s="1">
        <f>LOG(F1073+1,10)</f>
        <v>0.30102999566398114</v>
      </c>
      <c r="F1073" s="7">
        <v>1</v>
      </c>
      <c r="G1073" s="9" t="s">
        <v>1638</v>
      </c>
      <c r="H1073" s="4">
        <f>F1073/freq.sum.r6e</f>
        <v>7.9668578712555765E-5</v>
      </c>
      <c r="I1073" s="4" t="str">
        <f>_xlfn.LET(_xlpm.sep,":",_xlpm.w,$G1073,LEFT(_xlpm.w,FIND(_xlpm.sep,_xlpm.w)-1))</f>
        <v>ʌtʃt</v>
      </c>
      <c r="J1073" s="4" t="str">
        <f>_xlfn.LET(_xlpm.sep,":",_xlpm.w,$G1073,RIGHT(_xlpm.w,LEN(_xlpm.w)-FIND(_xlpm.sep,_xlpm.w)))</f>
        <v>ouched</v>
      </c>
      <c r="K1073" s="10">
        <f>_xlfn.LET(_xlpm.w,I1073,LEN(_xlpm.w))</f>
        <v>4</v>
      </c>
      <c r="L1073" s="10">
        <f>_xlfn.LET(_xlpm.w,J1073,LEN(_xlpm.w))</f>
        <v>6</v>
      </c>
      <c r="M1073" s="10">
        <f>_xlfn.LET(_xlpm.a,K1073,_xlpm.b,L1073,MAX(_xlpm.a,_xlpm.b))</f>
        <v>6</v>
      </c>
      <c r="N1073" s="10">
        <f>_xlfn.LET(_xlpm.d,(K1073,L1073),MAX(_xlpm.d)-MIN(_xlpm.d))</f>
        <v>2</v>
      </c>
      <c r="O1073" s="1" t="str">
        <f>_xlfn.LET(_xlpm.sep,":",_xlpm.w,$G1073,_xlfn.CONCAT("~",RIGHT(_xlpm.w,LEN(_xlpm.w)-FIND(_xlpm.sep,_xlpm.w)),"~"))</f>
        <v>~ouched~</v>
      </c>
      <c r="P1073" s="1" t="str">
        <f>_xlfn.LET(_xlpm.sep,":",_xlpm.w,$G1073,_xlfn.CONCAT("[",LEFT(_xlpm.w,FIND(_xlpm.sep,_xlpm.w)-1),"]"))</f>
        <v>[ʌtʃt]</v>
      </c>
      <c r="Q1073" s="14" cm="1">
        <f t="array" ref="Q1073">SUM(_xlfn._xlws.FILTER($H$2:$H$2300,_xlfn.MAP($O$2:$O$2300,_xlfn.LAMBDA(_xlpm.x,_xlpm.x=$O1073))))</f>
        <v>7.9668578712555765E-5</v>
      </c>
      <c r="R1073" s="14">
        <f>$H1073/Q1073</f>
        <v>1</v>
      </c>
      <c r="S1073" s="14" cm="1">
        <f t="array" ref="S1073">SUM(_xlfn._xlws.FILTER($H$2:$H$2300,_xlfn.MAP($P$2:$P$2300,_xlfn.LAMBDA(_xlpm.x,_xlpm.x=$P1073))))</f>
        <v>7.9668578712555765E-5</v>
      </c>
      <c r="T1073" s="14">
        <f>$H1073/S1073</f>
        <v>1</v>
      </c>
      <c r="U1073" s="14">
        <f>_xlfn.LET(_xlpm.freq,F1073,_xlpm.size,M1073+1,_xlpm.F,V1073,LOG(1+_xlpm.freq)*LOG(1+_xlpm.size)*_xlpm.F)</f>
        <v>0.27185717486836958</v>
      </c>
      <c r="V1073" s="14">
        <f>_xlfn.LET(_xlpm.a,T1073,_xlpm.b,R1073,2*_xlpm.a*_xlpm.b/(_xlpm.a+_xlpm.b))</f>
        <v>1</v>
      </c>
      <c r="W1073" s="14">
        <f>_xlfn.LET(_xlpm.p,R1073,_xlpm.q,T1073,LOG(_xlpm.p/_xlpm.q))</f>
        <v>0</v>
      </c>
      <c r="X1073" s="2"/>
      <c r="AC1073" s="2"/>
      <c r="AH1073" s="2"/>
      <c r="AI1073" s="2"/>
    </row>
    <row r="1074" spans="1:35">
      <c r="A1074" s="1" t="str">
        <f>_xlfn.LET(_xlpm.sep," : ",CONCATENATE(O1074,_xlpm.sep,P1074))</f>
        <v>~szw~ : [ʃv]</v>
      </c>
      <c r="B1074" s="1">
        <f>_xlfn.LET(_xlpm.d,$G1074,_xlpm.k,_xlfn.CONCAT(LEFT(TRIM(B$1),1),"*"),COUNTIF(_xlpm.d,_xlpm.k))</f>
        <v>0</v>
      </c>
      <c r="C1074" s="1">
        <f>_xlfn.LET(_xlpm.d,$G1074,_xlpm.k,_xlfn.CONCAT(LEFT(TRIM(C$1),1),"*"),COUNTIF(_xlpm.d,_xlpm.k))</f>
        <v>0</v>
      </c>
      <c r="D1074" s="1">
        <f>_xlfn.LET(_xlpm.d,$G1074,_xlpm.k,_xlfn.CONCAT(LEFT(TRIM(D$1),1),"*"),COUNTIF(_xlpm.d,_xlpm.k))</f>
        <v>0</v>
      </c>
      <c r="E1074" s="1">
        <f>LOG(F1074+1,10)</f>
        <v>0.30102999566398114</v>
      </c>
      <c r="F1074" s="7">
        <v>1</v>
      </c>
      <c r="G1074" s="9" t="s">
        <v>1653</v>
      </c>
      <c r="H1074" s="4">
        <f>F1074/freq.sum.r6e</f>
        <v>7.9668578712555765E-5</v>
      </c>
      <c r="I1074" s="1" t="str">
        <f>_xlfn.LET(_xlpm.sep,":",_xlpm.w,$G1074,LEFT(_xlpm.w,FIND(_xlpm.sep,_xlpm.w)-1))</f>
        <v>ʃv</v>
      </c>
      <c r="J1074" s="1" t="str">
        <f>_xlfn.LET(_xlpm.sep,":",_xlpm.w,$G1074,RIGHT(_xlpm.w,LEN(_xlpm.w)-FIND(_xlpm.sep,_xlpm.w)))</f>
        <v>szw</v>
      </c>
      <c r="K1074" s="10">
        <f>_xlfn.LET(_xlpm.w,I1074,LEN(_xlpm.w))</f>
        <v>2</v>
      </c>
      <c r="L1074" s="10">
        <f>_xlfn.LET(_xlpm.w,J1074,LEN(_xlpm.w))</f>
        <v>3</v>
      </c>
      <c r="M1074" s="10">
        <f>_xlfn.LET(_xlpm.a,K1074,_xlpm.b,L1074,MAX(_xlpm.a,_xlpm.b))</f>
        <v>3</v>
      </c>
      <c r="N1074" s="10">
        <f>_xlfn.LET(_xlpm.d,(K1074,L1074),MAX(_xlpm.d)-MIN(_xlpm.d))</f>
        <v>1</v>
      </c>
      <c r="O1074" s="1" t="str">
        <f>_xlfn.LET(_xlpm.sep,":",_xlpm.w,$G1074,_xlfn.CONCAT("~",RIGHT(_xlpm.w,LEN(_xlpm.w)-FIND(_xlpm.sep,_xlpm.w)),"~"))</f>
        <v>~szw~</v>
      </c>
      <c r="P1074" s="1" t="str">
        <f>_xlfn.LET(_xlpm.sep,":",_xlpm.w,$G1074,_xlfn.CONCAT("[",LEFT(_xlpm.w,FIND(_xlpm.sep,_xlpm.w)-1),"]"))</f>
        <v>[ʃv]</v>
      </c>
      <c r="Q1074" s="14" cm="1">
        <f t="array" ref="Q1074">SUM(_xlfn._xlws.FILTER($H$2:$H$2302,_xlfn.MAP($O$2:$O$2302,_xlfn.LAMBDA(_xlpm.x,_xlpm.x=$O1074))))</f>
        <v>7.9668578712555765E-5</v>
      </c>
      <c r="R1074" s="14">
        <f>$H1074/Q1074</f>
        <v>1</v>
      </c>
      <c r="S1074" s="14" cm="1">
        <f t="array" ref="S1074">SUM(_xlfn._xlws.FILTER($H$2:$H$2302,_xlfn.MAP($P$2:$P$2302,_xlfn.LAMBDA(_xlpm.x,_xlpm.x=$P1074))))</f>
        <v>7.9668578712555765E-5</v>
      </c>
      <c r="T1074" s="14">
        <f>$H1074/S1074</f>
        <v>1</v>
      </c>
      <c r="U1074" s="14">
        <f>_xlfn.LET(_xlpm.freq,F1074,_xlpm.size,M1074+1,_xlpm.F,V1074,LOG(1+_xlpm.freq)*LOG(1+_xlpm.size)*_xlpm.F)</f>
        <v>0.21041093737452468</v>
      </c>
      <c r="V1074" s="14">
        <f>_xlfn.LET(_xlpm.a,T1074,_xlpm.b,R1074,2*_xlpm.a*_xlpm.b/(_xlpm.a+_xlpm.b))</f>
        <v>1</v>
      </c>
      <c r="W1074" s="14">
        <f>_xlfn.LET(_xlpm.p,R1074,_xlpm.q,T1074,LOG(_xlpm.p/_xlpm.q))</f>
        <v>0</v>
      </c>
      <c r="X1074" s="2"/>
      <c r="AC1074" s="2"/>
      <c r="AH1074" s="2"/>
      <c r="AI1074" s="2"/>
    </row>
    <row r="1075" spans="1:35">
      <c r="A1075" s="1" t="str">
        <f>_xlfn.LET(_xlpm.sep," : ",CONCATENATE(O1075,_xlpm.sep,P1075))</f>
        <v>~ivel~ : [ɪvl]</v>
      </c>
      <c r="B1075" s="1">
        <f>_xlfn.LET(_xlpm.d,$G1075,_xlpm.k,_xlfn.CONCAT(LEFT(TRIM(B$1),1),"*"),COUNTIF(_xlpm.d,_xlpm.k))</f>
        <v>0</v>
      </c>
      <c r="C1075" s="1">
        <f>_xlfn.LET(_xlpm.d,$G1075,_xlpm.k,_xlfn.CONCAT(LEFT(TRIM(C$1),1),"*"),COUNTIF(_xlpm.d,_xlpm.k))</f>
        <v>0</v>
      </c>
      <c r="D1075" s="1">
        <f>_xlfn.LET(_xlpm.d,$G1075,_xlpm.k,_xlfn.CONCAT(LEFT(TRIM(D$1),1),"*"),COUNTIF(_xlpm.d,_xlpm.k))</f>
        <v>0</v>
      </c>
      <c r="E1075" s="1">
        <f>LOG(F1075+1,10)</f>
        <v>0.30102999566398114</v>
      </c>
      <c r="F1075" s="7">
        <v>1</v>
      </c>
      <c r="G1075" s="9" t="s">
        <v>1655</v>
      </c>
      <c r="H1075" s="4">
        <f>F1075/freq.sum.r6e</f>
        <v>7.9668578712555765E-5</v>
      </c>
      <c r="I1075" s="1" t="str">
        <f>_xlfn.LET(_xlpm.sep,":",_xlpm.w,$G1075,LEFT(_xlpm.w,FIND(_xlpm.sep,_xlpm.w)-1))</f>
        <v>ɪvl</v>
      </c>
      <c r="J1075" s="1" t="str">
        <f>_xlfn.LET(_xlpm.sep,":",_xlpm.w,$G1075,RIGHT(_xlpm.w,LEN(_xlpm.w)-FIND(_xlpm.sep,_xlpm.w)))</f>
        <v>ivel</v>
      </c>
      <c r="K1075" s="10">
        <f>_xlfn.LET(_xlpm.w,I1075,LEN(_xlpm.w))</f>
        <v>3</v>
      </c>
      <c r="L1075" s="10">
        <f>_xlfn.LET(_xlpm.w,J1075,LEN(_xlpm.w))</f>
        <v>4</v>
      </c>
      <c r="M1075" s="10">
        <f>_xlfn.LET(_xlpm.a,K1075,_xlpm.b,L1075,MAX(_xlpm.a,_xlpm.b))</f>
        <v>4</v>
      </c>
      <c r="N1075" s="10">
        <f>_xlfn.LET(_xlpm.d,(K1075,L1075),MAX(_xlpm.d)-MIN(_xlpm.d))</f>
        <v>1</v>
      </c>
      <c r="O1075" s="1" t="str">
        <f>_xlfn.LET(_xlpm.sep,":",_xlpm.w,$G1075,_xlfn.CONCAT("~",RIGHT(_xlpm.w,LEN(_xlpm.w)-FIND(_xlpm.sep,_xlpm.w)),"~"))</f>
        <v>~ivel~</v>
      </c>
      <c r="P1075" s="1" t="str">
        <f>_xlfn.LET(_xlpm.sep,":",_xlpm.w,$G1075,_xlfn.CONCAT("[",LEFT(_xlpm.w,FIND(_xlpm.sep,_xlpm.w)-1),"]"))</f>
        <v>[ɪvl]</v>
      </c>
      <c r="Q1075" s="14" cm="1">
        <f t="array" ref="Q1075">SUM(_xlfn._xlws.FILTER($H$2:$H$2300,_xlfn.MAP($O$2:$O$2300,_xlfn.LAMBDA(_xlpm.x,_xlpm.x=$O1075))))</f>
        <v>7.9668578712555765E-5</v>
      </c>
      <c r="R1075" s="14">
        <f>$H1075/Q1075</f>
        <v>1</v>
      </c>
      <c r="S1075" s="14" cm="1">
        <f t="array" ref="S1075">SUM(_xlfn._xlws.FILTER($H$2:$H$2300,_xlfn.MAP($P$2:$P$2300,_xlfn.LAMBDA(_xlpm.x,_xlpm.x=$P1075))))</f>
        <v>7.9668578712555765E-5</v>
      </c>
      <c r="T1075" s="14">
        <f>$H1075/S1075</f>
        <v>1</v>
      </c>
      <c r="U1075" s="14">
        <f>_xlfn.LET(_xlpm.freq,F1075,_xlpm.size,M1075+1,_xlpm.F,V1075,LOG(1+_xlpm.freq)*LOG(1+_xlpm.size)*_xlpm.F)</f>
        <v>0.2342468675289098</v>
      </c>
      <c r="V1075" s="14">
        <f>_xlfn.LET(_xlpm.a,T1075,_xlpm.b,R1075,2*_xlpm.a*_xlpm.b/(_xlpm.a+_xlpm.b))</f>
        <v>1</v>
      </c>
      <c r="W1075" s="14">
        <f>_xlfn.LET(_xlpm.p,R1075,_xlpm.q,T1075,LOG(_xlpm.p/_xlpm.q))</f>
        <v>0</v>
      </c>
      <c r="X1075" s="2"/>
      <c r="AC1075" s="2"/>
      <c r="AH1075" s="2"/>
      <c r="AI1075" s="2"/>
    </row>
    <row r="1076" spans="1:35">
      <c r="A1076" s="1" t="str">
        <f>_xlfn.LET(_xlpm.sep," : ",CONCATENATE(O1076,_xlpm.sep,P1076))</f>
        <v>~even~ : [ɛvn]</v>
      </c>
      <c r="B1076" s="1">
        <f>_xlfn.LET(_xlpm.d,$G1076,_xlpm.k,_xlfn.CONCAT(LEFT(TRIM(B$1),1),"*"),COUNTIF(_xlpm.d,_xlpm.k))</f>
        <v>0</v>
      </c>
      <c r="C1076" s="1">
        <f>_xlfn.LET(_xlpm.d,$G1076,_xlpm.k,_xlfn.CONCAT(LEFT(TRIM(C$1),1),"*"),COUNTIF(_xlpm.d,_xlpm.k))</f>
        <v>0</v>
      </c>
      <c r="D1076" s="1">
        <f>_xlfn.LET(_xlpm.d,$G1076,_xlpm.k,_xlfn.CONCAT(LEFT(TRIM(D$1),1),"*"),COUNTIF(_xlpm.d,_xlpm.k))</f>
        <v>0</v>
      </c>
      <c r="E1076" s="1">
        <f>LOG(F1076+1,10)</f>
        <v>0.47712125471966244</v>
      </c>
      <c r="F1076" s="7">
        <v>2</v>
      </c>
      <c r="G1076" s="9" t="s">
        <v>1657</v>
      </c>
      <c r="H1076" s="4">
        <f>F1076/freq.sum.r6e</f>
        <v>1.5933715742511153E-4</v>
      </c>
      <c r="I1076" s="4" t="str">
        <f>_xlfn.LET(_xlpm.sep,":",_xlpm.w,$G1076,LEFT(_xlpm.w,FIND(_xlpm.sep,_xlpm.w)-1))</f>
        <v>ɛvn</v>
      </c>
      <c r="J1076" s="4" t="str">
        <f>_xlfn.LET(_xlpm.sep,":",_xlpm.w,$G1076,RIGHT(_xlpm.w,LEN(_xlpm.w)-FIND(_xlpm.sep,_xlpm.w)))</f>
        <v>even</v>
      </c>
      <c r="K1076" s="10">
        <f>_xlfn.LET(_xlpm.w,I1076,LEN(_xlpm.w))</f>
        <v>3</v>
      </c>
      <c r="L1076" s="10">
        <f>_xlfn.LET(_xlpm.w,J1076,LEN(_xlpm.w))</f>
        <v>4</v>
      </c>
      <c r="M1076" s="10">
        <f>_xlfn.LET(_xlpm.a,K1076,_xlpm.b,L1076,MAX(_xlpm.a,_xlpm.b))</f>
        <v>4</v>
      </c>
      <c r="N1076" s="10">
        <f>_xlfn.LET(_xlpm.d,(K1076,L1076),MAX(_xlpm.d)-MIN(_xlpm.d))</f>
        <v>1</v>
      </c>
      <c r="O1076" s="1" t="str">
        <f>_xlfn.LET(_xlpm.sep,":",_xlpm.w,$G1076,_xlfn.CONCAT("~",RIGHT(_xlpm.w,LEN(_xlpm.w)-FIND(_xlpm.sep,_xlpm.w)),"~"))</f>
        <v>~even~</v>
      </c>
      <c r="P1076" s="1" t="str">
        <f>_xlfn.LET(_xlpm.sep,":",_xlpm.w,$G1076,_xlfn.CONCAT("[",LEFT(_xlpm.w,FIND(_xlpm.sep,_xlpm.w)-1),"]"))</f>
        <v>[ɛvn]</v>
      </c>
      <c r="Q1076" s="14" cm="1">
        <f t="array" ref="Q1076">SUM(_xlfn._xlws.FILTER($H$2:$H$2300,_xlfn.MAP($O$2:$O$2300,_xlfn.LAMBDA(_xlpm.x,_xlpm.x=$O1076))))</f>
        <v>3.1867431485022306E-4</v>
      </c>
      <c r="R1076" s="14">
        <f>$H1076/Q1076</f>
        <v>0.5</v>
      </c>
      <c r="S1076" s="14" cm="1">
        <f t="array" ref="S1076">SUM(_xlfn._xlws.FILTER($H$2:$H$2300,_xlfn.MAP($P$2:$P$2300,_xlfn.LAMBDA(_xlpm.x,_xlpm.x=$P1076))))</f>
        <v>3.1867431485022306E-4</v>
      </c>
      <c r="T1076" s="14">
        <f>$H1076/S1076</f>
        <v>0.5</v>
      </c>
      <c r="U1076" s="14">
        <f>_xlfn.LET(_xlpm.freq,F1076,_xlpm.size,M1076+1,_xlpm.F,V1076,LOG(1+_xlpm.freq)*LOG(1+_xlpm.size)*_xlpm.F)</f>
        <v>0.18563625047235913</v>
      </c>
      <c r="V1076" s="14">
        <f>_xlfn.LET(_xlpm.a,T1076,_xlpm.b,R1076,2*_xlpm.a*_xlpm.b/(_xlpm.a+_xlpm.b))</f>
        <v>0.5</v>
      </c>
      <c r="W1076" s="14">
        <f>_xlfn.LET(_xlpm.p,R1076,_xlpm.q,T1076,LOG(_xlpm.p/_xlpm.q))</f>
        <v>0</v>
      </c>
      <c r="X1076" s="2"/>
      <c r="AC1076" s="2"/>
      <c r="AH1076" s="2"/>
      <c r="AI1076" s="2"/>
    </row>
    <row r="1077" spans="1:35">
      <c r="A1077" s="1" t="str">
        <f>_xlfn.LET(_xlpm.sep," : ",CONCATENATE(O1077,_xlpm.sep,P1077))</f>
        <v>~iven~ : [ɪvn]</v>
      </c>
      <c r="B1077" s="1">
        <f>_xlfn.LET(_xlpm.d,$G1077,_xlpm.k,_xlfn.CONCAT(LEFT(TRIM(B$1),1),"*"),COUNTIF(_xlpm.d,_xlpm.k))</f>
        <v>0</v>
      </c>
      <c r="C1077" s="1">
        <f>_xlfn.LET(_xlpm.d,$G1077,_xlpm.k,_xlfn.CONCAT(LEFT(TRIM(C$1),1),"*"),COUNTIF(_xlpm.d,_xlpm.k))</f>
        <v>0</v>
      </c>
      <c r="D1077" s="1">
        <f>_xlfn.LET(_xlpm.d,$G1077,_xlpm.k,_xlfn.CONCAT(LEFT(TRIM(D$1),1),"*"),COUNTIF(_xlpm.d,_xlpm.k))</f>
        <v>0</v>
      </c>
      <c r="E1077" s="1">
        <f>LOG(F1077+1,10)</f>
        <v>0.47712125471966244</v>
      </c>
      <c r="F1077" s="7">
        <v>2</v>
      </c>
      <c r="G1077" s="9" t="s">
        <v>1658</v>
      </c>
      <c r="H1077" s="4">
        <f>F1077/freq.sum.r6e</f>
        <v>1.5933715742511153E-4</v>
      </c>
      <c r="I1077" s="1" t="str">
        <f>_xlfn.LET(_xlpm.sep,":",_xlpm.w,$G1077,LEFT(_xlpm.w,FIND(_xlpm.sep,_xlpm.w)-1))</f>
        <v>ɪvn</v>
      </c>
      <c r="J1077" s="1" t="str">
        <f>_xlfn.LET(_xlpm.sep,":",_xlpm.w,$G1077,RIGHT(_xlpm.w,LEN(_xlpm.w)-FIND(_xlpm.sep,_xlpm.w)))</f>
        <v>iven</v>
      </c>
      <c r="K1077" s="10">
        <f>_xlfn.LET(_xlpm.w,I1077,LEN(_xlpm.w))</f>
        <v>3</v>
      </c>
      <c r="L1077" s="10">
        <f>_xlfn.LET(_xlpm.w,J1077,LEN(_xlpm.w))</f>
        <v>4</v>
      </c>
      <c r="M1077" s="10">
        <f>_xlfn.LET(_xlpm.a,K1077,_xlpm.b,L1077,MAX(_xlpm.a,_xlpm.b))</f>
        <v>4</v>
      </c>
      <c r="N1077" s="10">
        <f>_xlfn.LET(_xlpm.d,(K1077,L1077),MAX(_xlpm.d)-MIN(_xlpm.d))</f>
        <v>1</v>
      </c>
      <c r="O1077" s="1" t="str">
        <f>_xlfn.LET(_xlpm.sep,":",_xlpm.w,$G1077,_xlfn.CONCAT("~",RIGHT(_xlpm.w,LEN(_xlpm.w)-FIND(_xlpm.sep,_xlpm.w)),"~"))</f>
        <v>~iven~</v>
      </c>
      <c r="P1077" s="1" t="str">
        <f>_xlfn.LET(_xlpm.sep,":",_xlpm.w,$G1077,_xlfn.CONCAT("[",LEFT(_xlpm.w,FIND(_xlpm.sep,_xlpm.w)-1),"]"))</f>
        <v>[ɪvn]</v>
      </c>
      <c r="Q1077" s="14" cm="1">
        <f t="array" ref="Q1077">SUM(_xlfn._xlws.FILTER($H$2:$H$2300,_xlfn.MAP($O$2:$O$2300,_xlfn.LAMBDA(_xlpm.x,_xlpm.x=$O1077))))</f>
        <v>1.5933715742511153E-4</v>
      </c>
      <c r="R1077" s="14">
        <f>$H1077/Q1077</f>
        <v>1</v>
      </c>
      <c r="S1077" s="14" cm="1">
        <f t="array" ref="S1077">SUM(_xlfn._xlws.FILTER($H$2:$H$2300,_xlfn.MAP($P$2:$P$2300,_xlfn.LAMBDA(_xlpm.x,_xlpm.x=$P1077))))</f>
        <v>1.5933715742511153E-4</v>
      </c>
      <c r="T1077" s="14">
        <f>$H1077/S1077</f>
        <v>1</v>
      </c>
      <c r="U1077" s="14">
        <f>_xlfn.LET(_xlpm.freq,F1077,_xlpm.size,M1077+1,_xlpm.F,V1077,LOG(1+_xlpm.freq)*LOG(1+_xlpm.size)*_xlpm.F)</f>
        <v>0.37127250094471825</v>
      </c>
      <c r="V1077" s="14">
        <f>_xlfn.LET(_xlpm.a,T1077,_xlpm.b,R1077,2*_xlpm.a*_xlpm.b/(_xlpm.a+_xlpm.b))</f>
        <v>1</v>
      </c>
      <c r="W1077" s="14">
        <f>_xlfn.LET(_xlpm.p,R1077,_xlpm.q,T1077,LOG(_xlpm.p/_xlpm.q))</f>
        <v>0</v>
      </c>
      <c r="X1077" s="2"/>
      <c r="AC1077" s="2"/>
      <c r="AH1077" s="2"/>
      <c r="AI1077" s="2"/>
    </row>
    <row r="1078" spans="1:35">
      <c r="A1078" s="1" t="str">
        <f>_xlfn.LET(_xlpm.sep," : ",CONCATENATE(O1078,_xlpm.sep,P1078))</f>
        <v>~ever~ : [ɛvɹ]</v>
      </c>
      <c r="B1078" s="1">
        <f>_xlfn.LET(_xlpm.d,$G1078,_xlpm.k,_xlfn.CONCAT(LEFT(TRIM(B$1),1),"*"),COUNTIF(_xlpm.d,_xlpm.k))</f>
        <v>0</v>
      </c>
      <c r="C1078" s="1">
        <f>_xlfn.LET(_xlpm.d,$G1078,_xlpm.k,_xlfn.CONCAT(LEFT(TRIM(C$1),1),"*"),COUNTIF(_xlpm.d,_xlpm.k))</f>
        <v>0</v>
      </c>
      <c r="D1078" s="1">
        <f>_xlfn.LET(_xlpm.d,$G1078,_xlpm.k,_xlfn.CONCAT(LEFT(TRIM(D$1),1),"*"),COUNTIF(_xlpm.d,_xlpm.k))</f>
        <v>0</v>
      </c>
      <c r="E1078" s="1">
        <f>LOG(F1078+1,10)</f>
        <v>0.95424250943932487</v>
      </c>
      <c r="F1078" s="7">
        <v>8</v>
      </c>
      <c r="G1078" s="9" t="s">
        <v>1661</v>
      </c>
      <c r="H1078" s="4">
        <f>F1078/freq.sum.r6e</f>
        <v>6.3734862970044612E-4</v>
      </c>
      <c r="I1078" s="1" t="str">
        <f>_xlfn.LET(_xlpm.sep,":",_xlpm.w,$G1078,LEFT(_xlpm.w,FIND(_xlpm.sep,_xlpm.w)-1))</f>
        <v>ɛvɹ</v>
      </c>
      <c r="J1078" s="1" t="str">
        <f>_xlfn.LET(_xlpm.sep,":",_xlpm.w,$G1078,RIGHT(_xlpm.w,LEN(_xlpm.w)-FIND(_xlpm.sep,_xlpm.w)))</f>
        <v>ever</v>
      </c>
      <c r="K1078" s="10">
        <f>_xlfn.LET(_xlpm.w,I1078,LEN(_xlpm.w))</f>
        <v>3</v>
      </c>
      <c r="L1078" s="10">
        <f>_xlfn.LET(_xlpm.w,J1078,LEN(_xlpm.w))</f>
        <v>4</v>
      </c>
      <c r="M1078" s="10">
        <f>_xlfn.LET(_xlpm.a,K1078,_xlpm.b,L1078,MAX(_xlpm.a,_xlpm.b))</f>
        <v>4</v>
      </c>
      <c r="N1078" s="10">
        <f>_xlfn.LET(_xlpm.d,(K1078,L1078),MAX(_xlpm.d)-MIN(_xlpm.d))</f>
        <v>1</v>
      </c>
      <c r="O1078" s="1" t="str">
        <f>_xlfn.LET(_xlpm.sep,":",_xlpm.w,$G1078,_xlfn.CONCAT("~",RIGHT(_xlpm.w,LEN(_xlpm.w)-FIND(_xlpm.sep,_xlpm.w)),"~"))</f>
        <v>~ever~</v>
      </c>
      <c r="P1078" s="1" t="str">
        <f>_xlfn.LET(_xlpm.sep,":",_xlpm.w,$G1078,_xlfn.CONCAT("[",LEFT(_xlpm.w,FIND(_xlpm.sep,_xlpm.w)-1),"]"))</f>
        <v>[ɛvɹ]</v>
      </c>
      <c r="Q1078" s="14" cm="1">
        <f t="array" ref="Q1078">SUM(_xlfn._xlws.FILTER($H$2:$H$2302,_xlfn.MAP($O$2:$O$2302,_xlfn.LAMBDA(_xlpm.x,_xlpm.x=$O1078))))</f>
        <v>6.3734862970044612E-4</v>
      </c>
      <c r="R1078" s="14">
        <f>$H1078/Q1078</f>
        <v>1</v>
      </c>
      <c r="S1078" s="14" cm="1">
        <f t="array" ref="S1078">SUM(_xlfn._xlws.FILTER($H$2:$H$2302,_xlfn.MAP($P$2:$P$2302,_xlfn.LAMBDA(_xlpm.x,_xlpm.x=$P1078))))</f>
        <v>6.3734862970044612E-4</v>
      </c>
      <c r="T1078" s="14">
        <f>$H1078/S1078</f>
        <v>1</v>
      </c>
      <c r="U1078" s="14">
        <f>_xlfn.LET(_xlpm.freq,F1078,_xlpm.size,M1078+1,_xlpm.F,V1078,LOG(1+_xlpm.freq)*LOG(1+_xlpm.size)*_xlpm.F)</f>
        <v>0.74254500188943651</v>
      </c>
      <c r="V1078" s="14">
        <f>_xlfn.LET(_xlpm.a,T1078,_xlpm.b,R1078,2*_xlpm.a*_xlpm.b/(_xlpm.a+_xlpm.b))</f>
        <v>1</v>
      </c>
      <c r="W1078" s="14">
        <f>_xlfn.LET(_xlpm.p,R1078,_xlpm.q,T1078,LOG(_xlpm.p/_xlpm.q))</f>
        <v>0</v>
      </c>
      <c r="X1078" s="2"/>
      <c r="AC1078" s="2"/>
      <c r="AH1078" s="2"/>
      <c r="AI1078" s="2"/>
    </row>
    <row r="1079" spans="1:35">
      <c r="A1079" s="1" t="str">
        <f>_xlfn.LET(_xlpm.sep," : ",CONCATENATE(O1079,_xlpm.sep,P1079))</f>
        <v>~oes~ : [ʌz]</v>
      </c>
      <c r="B1079" s="1">
        <f>_xlfn.LET(_xlpm.d,$G1079,_xlpm.k,_xlfn.CONCAT(LEFT(TRIM(B$1),1),"*"),COUNTIF(_xlpm.d,_xlpm.k))</f>
        <v>0</v>
      </c>
      <c r="C1079" s="1">
        <f>_xlfn.LET(_xlpm.d,$G1079,_xlpm.k,_xlfn.CONCAT(LEFT(TRIM(C$1),1),"*"),COUNTIF(_xlpm.d,_xlpm.k))</f>
        <v>0</v>
      </c>
      <c r="D1079" s="1">
        <f>_xlfn.LET(_xlpm.d,$G1079,_xlpm.k,_xlfn.CONCAT(LEFT(TRIM(D$1),1),"*"),COUNTIF(_xlpm.d,_xlpm.k))</f>
        <v>0</v>
      </c>
      <c r="E1079" s="1">
        <f>LOG(F1079+1,10)</f>
        <v>0.30102999566398114</v>
      </c>
      <c r="F1079" s="7">
        <v>1</v>
      </c>
      <c r="G1079" s="9" t="s">
        <v>1694</v>
      </c>
      <c r="H1079" s="4">
        <f>F1079/freq.sum.r6e</f>
        <v>7.9668578712555765E-5</v>
      </c>
      <c r="I1079" s="4" t="str">
        <f>_xlfn.LET(_xlpm.sep,":",_xlpm.w,$G1079,LEFT(_xlpm.w,FIND(_xlpm.sep,_xlpm.w)-1))</f>
        <v>ʌz</v>
      </c>
      <c r="J1079" s="4" t="str">
        <f>_xlfn.LET(_xlpm.sep,":",_xlpm.w,$G1079,RIGHT(_xlpm.w,LEN(_xlpm.w)-FIND(_xlpm.sep,_xlpm.w)))</f>
        <v>oes</v>
      </c>
      <c r="K1079" s="10">
        <f>_xlfn.LET(_xlpm.w,I1079,LEN(_xlpm.w))</f>
        <v>2</v>
      </c>
      <c r="L1079" s="10">
        <f>_xlfn.LET(_xlpm.w,J1079,LEN(_xlpm.w))</f>
        <v>3</v>
      </c>
      <c r="M1079" s="10">
        <f>_xlfn.LET(_xlpm.a,K1079,_xlpm.b,L1079,MAX(_xlpm.a,_xlpm.b))</f>
        <v>3</v>
      </c>
      <c r="N1079" s="10">
        <f>_xlfn.LET(_xlpm.d,(K1079,L1079),MAX(_xlpm.d)-MIN(_xlpm.d))</f>
        <v>1</v>
      </c>
      <c r="O1079" s="1" t="str">
        <f>_xlfn.LET(_xlpm.sep,":",_xlpm.w,$G1079,_xlfn.CONCAT("~",RIGHT(_xlpm.w,LEN(_xlpm.w)-FIND(_xlpm.sep,_xlpm.w)),"~"))</f>
        <v>~oes~</v>
      </c>
      <c r="P1079" s="1" t="str">
        <f>_xlfn.LET(_xlpm.sep,":",_xlpm.w,$G1079,_xlfn.CONCAT("[",LEFT(_xlpm.w,FIND(_xlpm.sep,_xlpm.w)-1),"]"))</f>
        <v>[ʌz]</v>
      </c>
      <c r="Q1079" s="14" cm="1">
        <f t="array" ref="Q1079">SUM(_xlfn._xlws.FILTER($H$2:$H$2300,_xlfn.MAP($O$2:$O$2300,_xlfn.LAMBDA(_xlpm.x,_xlpm.x=$O1079))))</f>
        <v>1.5933715742511153E-4</v>
      </c>
      <c r="R1079" s="14">
        <f>$H1079/Q1079</f>
        <v>0.5</v>
      </c>
      <c r="S1079" s="14" cm="1">
        <f t="array" ref="S1079">SUM(_xlfn._xlws.FILTER($H$2:$H$2300,_xlfn.MAP($P$2:$P$2300,_xlfn.LAMBDA(_xlpm.x,_xlpm.x=$P1079))))</f>
        <v>1.5933715742511153E-4</v>
      </c>
      <c r="T1079" s="14">
        <f>$H1079/S1079</f>
        <v>0.5</v>
      </c>
      <c r="U1079" s="14">
        <f>_xlfn.LET(_xlpm.freq,F1079,_xlpm.size,M1079+1,_xlpm.F,V1079,LOG(1+_xlpm.freq)*LOG(1+_xlpm.size)*_xlpm.F)</f>
        <v>0.10520546868726234</v>
      </c>
      <c r="V1079" s="14">
        <f>_xlfn.LET(_xlpm.a,T1079,_xlpm.b,R1079,2*_xlpm.a*_xlpm.b/(_xlpm.a+_xlpm.b))</f>
        <v>0.5</v>
      </c>
      <c r="W1079" s="14">
        <f>_xlfn.LET(_xlpm.p,R1079,_xlpm.q,T1079,LOG(_xlpm.p/_xlpm.q))</f>
        <v>0</v>
      </c>
      <c r="X1079" s="2"/>
      <c r="AC1079" s="2"/>
      <c r="AH1079" s="2"/>
      <c r="AI1079" s="2"/>
    </row>
    <row r="1080" spans="1:35">
      <c r="A1080" s="1" t="str">
        <f>_xlfn.LET(_xlpm.sep," : ",CONCATENATE(O1080,_xlpm.sep,P1080))</f>
        <v>~usb~ : [ʌzb]</v>
      </c>
      <c r="B1080" s="1">
        <f>_xlfn.LET(_xlpm.d,$G1080,_xlpm.k,_xlfn.CONCAT(LEFT(TRIM(B$1),1),"*"),COUNTIF(_xlpm.d,_xlpm.k))</f>
        <v>0</v>
      </c>
      <c r="C1080" s="1">
        <f>_xlfn.LET(_xlpm.d,$G1080,_xlpm.k,_xlfn.CONCAT(LEFT(TRIM(C$1),1),"*"),COUNTIF(_xlpm.d,_xlpm.k))</f>
        <v>0</v>
      </c>
      <c r="D1080" s="1">
        <f>_xlfn.LET(_xlpm.d,$G1080,_xlpm.k,_xlfn.CONCAT(LEFT(TRIM(D$1),1),"*"),COUNTIF(_xlpm.d,_xlpm.k))</f>
        <v>0</v>
      </c>
      <c r="E1080" s="1">
        <f>LOG(F1080+1,10)</f>
        <v>0.30102999566398114</v>
      </c>
      <c r="F1080" s="7">
        <v>1</v>
      </c>
      <c r="G1080" s="9" t="s">
        <v>1701</v>
      </c>
      <c r="H1080" s="4">
        <f>F1080/freq.sum.r6e</f>
        <v>7.9668578712555765E-5</v>
      </c>
      <c r="I1080" s="4" t="str">
        <f>_xlfn.LET(_xlpm.sep,":",_xlpm.w,$G1080,LEFT(_xlpm.w,FIND(_xlpm.sep,_xlpm.w)-1))</f>
        <v>ʌzb</v>
      </c>
      <c r="J1080" s="4" t="str">
        <f>_xlfn.LET(_xlpm.sep,":",_xlpm.w,$G1080,RIGHT(_xlpm.w,LEN(_xlpm.w)-FIND(_xlpm.sep,_xlpm.w)))</f>
        <v>usb</v>
      </c>
      <c r="K1080" s="10">
        <f>_xlfn.LET(_xlpm.w,I1080,LEN(_xlpm.w))</f>
        <v>3</v>
      </c>
      <c r="L1080" s="10">
        <f>_xlfn.LET(_xlpm.w,J1080,LEN(_xlpm.w))</f>
        <v>3</v>
      </c>
      <c r="M1080" s="10">
        <f>_xlfn.LET(_xlpm.a,K1080,_xlpm.b,L1080,MAX(_xlpm.a,_xlpm.b))</f>
        <v>3</v>
      </c>
      <c r="N1080" s="10">
        <f>_xlfn.LET(_xlpm.d,(K1080,L1080),MAX(_xlpm.d)-MIN(_xlpm.d))</f>
        <v>0</v>
      </c>
      <c r="O1080" s="1" t="str">
        <f>_xlfn.LET(_xlpm.sep,":",_xlpm.w,$G1080,_xlfn.CONCAT("~",RIGHT(_xlpm.w,LEN(_xlpm.w)-FIND(_xlpm.sep,_xlpm.w)),"~"))</f>
        <v>~usb~</v>
      </c>
      <c r="P1080" s="1" t="str">
        <f>_xlfn.LET(_xlpm.sep,":",_xlpm.w,$G1080,_xlfn.CONCAT("[",LEFT(_xlpm.w,FIND(_xlpm.sep,_xlpm.w)-1),"]"))</f>
        <v>[ʌzb]</v>
      </c>
      <c r="Q1080" s="14" cm="1">
        <f t="array" ref="Q1080">SUM(_xlfn._xlws.FILTER($H$2:$H$2300,_xlfn.MAP($O$2:$O$2300,_xlfn.LAMBDA(_xlpm.x,_xlpm.x=$O1080))))</f>
        <v>7.9668578712555765E-5</v>
      </c>
      <c r="R1080" s="14">
        <f>$H1080/Q1080</f>
        <v>1</v>
      </c>
      <c r="S1080" s="14" cm="1">
        <f t="array" ref="S1080">SUM(_xlfn._xlws.FILTER($H$2:$H$2300,_xlfn.MAP($P$2:$P$2300,_xlfn.LAMBDA(_xlpm.x,_xlpm.x=$P1080))))</f>
        <v>7.9668578712555765E-5</v>
      </c>
      <c r="T1080" s="14">
        <f>$H1080/S1080</f>
        <v>1</v>
      </c>
      <c r="U1080" s="14">
        <f>_xlfn.LET(_xlpm.freq,F1080,_xlpm.size,M1080+1,_xlpm.F,V1080,LOG(1+_xlpm.freq)*LOG(1+_xlpm.size)*_xlpm.F)</f>
        <v>0.21041093737452468</v>
      </c>
      <c r="V1080" s="14">
        <f>_xlfn.LET(_xlpm.a,T1080,_xlpm.b,R1080,2*_xlpm.a*_xlpm.b/(_xlpm.a+_xlpm.b))</f>
        <v>1</v>
      </c>
      <c r="W1080" s="14">
        <f>_xlfn.LET(_xlpm.p,R1080,_xlpm.q,T1080,LOG(_xlpm.p/_xlpm.q))</f>
        <v>0</v>
      </c>
      <c r="X1080" s="2"/>
      <c r="AC1080" s="2"/>
      <c r="AH1080" s="2"/>
      <c r="AI1080" s="2"/>
    </row>
    <row r="1081" spans="1:35">
      <c r="A1081" s="1" t="str">
        <f>_xlfn.LET(_xlpm.sep," : ",CONCATENATE(O1081,_xlpm.sep,P1081))</f>
        <v>~aused~ : [ɔzd]</v>
      </c>
      <c r="B1081" s="1">
        <f>_xlfn.LET(_xlpm.d,$G1081,_xlpm.k,_xlfn.CONCAT(LEFT(TRIM(B$1),1),"*"),COUNTIF(_xlpm.d,_xlpm.k))</f>
        <v>0</v>
      </c>
      <c r="C1081" s="1">
        <f>_xlfn.LET(_xlpm.d,$G1081,_xlpm.k,_xlfn.CONCAT(LEFT(TRIM(C$1),1),"*"),COUNTIF(_xlpm.d,_xlpm.k))</f>
        <v>0</v>
      </c>
      <c r="D1081" s="1">
        <f>_xlfn.LET(_xlpm.d,$G1081,_xlpm.k,_xlfn.CONCAT(LEFT(TRIM(D$1),1),"*"),COUNTIF(_xlpm.d,_xlpm.k))</f>
        <v>0</v>
      </c>
      <c r="E1081" s="1">
        <f>LOG(F1081+1,10)</f>
        <v>0.30102999566398114</v>
      </c>
      <c r="F1081" s="7">
        <v>1</v>
      </c>
      <c r="G1081" s="9" t="s">
        <v>1702</v>
      </c>
      <c r="H1081" s="4">
        <f>F1081/freq.sum.r6e</f>
        <v>7.9668578712555765E-5</v>
      </c>
      <c r="I1081" s="1" t="str">
        <f>_xlfn.LET(_xlpm.sep,":",_xlpm.w,$G1081,LEFT(_xlpm.w,FIND(_xlpm.sep,_xlpm.w)-1))</f>
        <v>ɔzd</v>
      </c>
      <c r="J1081" s="1" t="str">
        <f>_xlfn.LET(_xlpm.sep,":",_xlpm.w,$G1081,RIGHT(_xlpm.w,LEN(_xlpm.w)-FIND(_xlpm.sep,_xlpm.w)))</f>
        <v>aused</v>
      </c>
      <c r="K1081" s="10">
        <f>_xlfn.LET(_xlpm.w,I1081,LEN(_xlpm.w))</f>
        <v>3</v>
      </c>
      <c r="L1081" s="10">
        <f>_xlfn.LET(_xlpm.w,J1081,LEN(_xlpm.w))</f>
        <v>5</v>
      </c>
      <c r="M1081" s="10">
        <f>_xlfn.LET(_xlpm.a,K1081,_xlpm.b,L1081,MAX(_xlpm.a,_xlpm.b))</f>
        <v>5</v>
      </c>
      <c r="N1081" s="10">
        <f>_xlfn.LET(_xlpm.d,(K1081,L1081),MAX(_xlpm.d)-MIN(_xlpm.d))</f>
        <v>2</v>
      </c>
      <c r="O1081" s="1" t="str">
        <f>_xlfn.LET(_xlpm.sep,":",_xlpm.w,$G1081,_xlfn.CONCAT("~",RIGHT(_xlpm.w,LEN(_xlpm.w)-FIND(_xlpm.sep,_xlpm.w)),"~"))</f>
        <v>~aused~</v>
      </c>
      <c r="P1081" s="1" t="str">
        <f>_xlfn.LET(_xlpm.sep,":",_xlpm.w,$G1081,_xlfn.CONCAT("[",LEFT(_xlpm.w,FIND(_xlpm.sep,_xlpm.w)-1),"]"))</f>
        <v>[ɔzd]</v>
      </c>
      <c r="Q1081" s="14" cm="1">
        <f t="array" ref="Q1081">SUM(_xlfn._xlws.FILTER($H$2:$H$2302,_xlfn.MAP($O$2:$O$2302,_xlfn.LAMBDA(_xlpm.x,_xlpm.x=$O1081))))</f>
        <v>7.9668578712555765E-5</v>
      </c>
      <c r="R1081" s="14">
        <f>$H1081/Q1081</f>
        <v>1</v>
      </c>
      <c r="S1081" s="14" cm="1">
        <f t="array" ref="S1081">SUM(_xlfn._xlws.FILTER($H$2:$H$2302,_xlfn.MAP($P$2:$P$2302,_xlfn.LAMBDA(_xlpm.x,_xlpm.x=$P1081))))</f>
        <v>7.9668578712555765E-5</v>
      </c>
      <c r="T1081" s="14">
        <f>$H1081/S1081</f>
        <v>1</v>
      </c>
      <c r="U1081" s="14">
        <f>_xlfn.LET(_xlpm.freq,F1081,_xlpm.size,M1081+1,_xlpm.F,V1081,LOG(1+_xlpm.freq)*LOG(1+_xlpm.size)*_xlpm.F)</f>
        <v>0.25439985932113074</v>
      </c>
      <c r="V1081" s="14">
        <f>_xlfn.LET(_xlpm.a,T1081,_xlpm.b,R1081,2*_xlpm.a*_xlpm.b/(_xlpm.a+_xlpm.b))</f>
        <v>1</v>
      </c>
      <c r="W1081" s="14">
        <f>_xlfn.LET(_xlpm.p,R1081,_xlpm.q,T1081,LOG(_xlpm.p/_xlpm.q))</f>
        <v>0</v>
      </c>
      <c r="X1081" s="2"/>
      <c r="AC1081" s="2"/>
      <c r="AH1081" s="2"/>
      <c r="AI1081" s="2"/>
    </row>
    <row r="1082" spans="1:35">
      <c r="A1082" s="1" t="str">
        <f>_xlfn.LET(_xlpm.sep," : ",CONCATENATE(O1082,_xlpm.sep,P1082))</f>
        <v>~isd~ : [ɪzd]</v>
      </c>
      <c r="B1082" s="1">
        <f>_xlfn.LET(_xlpm.d,$G1082,_xlpm.k,_xlfn.CONCAT(LEFT(TRIM(B$1),1),"*"),COUNTIF(_xlpm.d,_xlpm.k))</f>
        <v>0</v>
      </c>
      <c r="C1082" s="1">
        <f>_xlfn.LET(_xlpm.d,$G1082,_xlpm.k,_xlfn.CONCAT(LEFT(TRIM(C$1),1),"*"),COUNTIF(_xlpm.d,_xlpm.k))</f>
        <v>0</v>
      </c>
      <c r="D1082" s="1">
        <f>_xlfn.LET(_xlpm.d,$G1082,_xlpm.k,_xlfn.CONCAT(LEFT(TRIM(D$1),1),"*"),COUNTIF(_xlpm.d,_xlpm.k))</f>
        <v>0</v>
      </c>
      <c r="E1082" s="1">
        <f>LOG(F1082+1,10)</f>
        <v>0.30102999566398114</v>
      </c>
      <c r="F1082" s="7">
        <v>1</v>
      </c>
      <c r="G1082" s="9" t="s">
        <v>1703</v>
      </c>
      <c r="H1082" s="4">
        <f>F1082/freq.sum.r6e</f>
        <v>7.9668578712555765E-5</v>
      </c>
      <c r="I1082" s="4" t="str">
        <f>_xlfn.LET(_xlpm.sep,":",_xlpm.w,$G1082,LEFT(_xlpm.w,FIND(_xlpm.sep,_xlpm.w)-1))</f>
        <v>ɪzd</v>
      </c>
      <c r="J1082" s="4" t="str">
        <f>_xlfn.LET(_xlpm.sep,":",_xlpm.w,$G1082,RIGHT(_xlpm.w,LEN(_xlpm.w)-FIND(_xlpm.sep,_xlpm.w)))</f>
        <v>isd</v>
      </c>
      <c r="K1082" s="10">
        <f>_xlfn.LET(_xlpm.w,I1082,LEN(_xlpm.w))</f>
        <v>3</v>
      </c>
      <c r="L1082" s="10">
        <f>_xlfn.LET(_xlpm.w,J1082,LEN(_xlpm.w))</f>
        <v>3</v>
      </c>
      <c r="M1082" s="10">
        <f>_xlfn.LET(_xlpm.a,K1082,_xlpm.b,L1082,MAX(_xlpm.a,_xlpm.b))</f>
        <v>3</v>
      </c>
      <c r="N1082" s="10">
        <f>_xlfn.LET(_xlpm.d,(K1082,L1082),MAX(_xlpm.d)-MIN(_xlpm.d))</f>
        <v>0</v>
      </c>
      <c r="O1082" s="1" t="str">
        <f>_xlfn.LET(_xlpm.sep,":",_xlpm.w,$G1082,_xlfn.CONCAT("~",RIGHT(_xlpm.w,LEN(_xlpm.w)-FIND(_xlpm.sep,_xlpm.w)),"~"))</f>
        <v>~isd~</v>
      </c>
      <c r="P1082" s="1" t="str">
        <f>_xlfn.LET(_xlpm.sep,":",_xlpm.w,$G1082,_xlfn.CONCAT("[",LEFT(_xlpm.w,FIND(_xlpm.sep,_xlpm.w)-1),"]"))</f>
        <v>[ɪzd]</v>
      </c>
      <c r="Q1082" s="14" cm="1">
        <f t="array" ref="Q1082">SUM(_xlfn._xlws.FILTER($H$2:$H$2300,_xlfn.MAP($O$2:$O$2300,_xlfn.LAMBDA(_xlpm.x,_xlpm.x=$O1082))))</f>
        <v>7.9668578712555765E-5</v>
      </c>
      <c r="R1082" s="14">
        <f>$H1082/Q1082</f>
        <v>1</v>
      </c>
      <c r="S1082" s="14" cm="1">
        <f t="array" ref="S1082">SUM(_xlfn._xlws.FILTER($H$2:$H$2300,_xlfn.MAP($P$2:$P$2300,_xlfn.LAMBDA(_xlpm.x,_xlpm.x=$P1082))))</f>
        <v>7.9668578712555765E-5</v>
      </c>
      <c r="T1082" s="14">
        <f>$H1082/S1082</f>
        <v>1</v>
      </c>
      <c r="U1082" s="14">
        <f>_xlfn.LET(_xlpm.freq,F1082,_xlpm.size,M1082+1,_xlpm.F,V1082,LOG(1+_xlpm.freq)*LOG(1+_xlpm.size)*_xlpm.F)</f>
        <v>0.21041093737452468</v>
      </c>
      <c r="V1082" s="14">
        <f>_xlfn.LET(_xlpm.a,T1082,_xlpm.b,R1082,2*_xlpm.a*_xlpm.b/(_xlpm.a+_xlpm.b))</f>
        <v>1</v>
      </c>
      <c r="W1082" s="14">
        <f>_xlfn.LET(_xlpm.p,R1082,_xlpm.q,T1082,LOG(_xlpm.p/_xlpm.q))</f>
        <v>0</v>
      </c>
      <c r="X1082" s="2"/>
      <c r="AC1082" s="2"/>
      <c r="AH1082" s="2"/>
      <c r="AI1082" s="2"/>
    </row>
    <row r="1083" spans="1:35">
      <c r="A1083" s="1" t="str">
        <f>_xlfn.LET(_xlpm.sep," : ",CONCATENATE(O1083,_xlpm.sep,P1083))</f>
        <v>~uzzle~ : [ʌzl]</v>
      </c>
      <c r="B1083" s="1">
        <f>_xlfn.LET(_xlpm.d,$G1083,_xlpm.k,_xlfn.CONCAT(LEFT(TRIM(B$1),1),"*"),COUNTIF(_xlpm.d,_xlpm.k))</f>
        <v>0</v>
      </c>
      <c r="C1083" s="1">
        <f>_xlfn.LET(_xlpm.d,$G1083,_xlpm.k,_xlfn.CONCAT(LEFT(TRIM(C$1),1),"*"),COUNTIF(_xlpm.d,_xlpm.k))</f>
        <v>0</v>
      </c>
      <c r="D1083" s="1">
        <f>_xlfn.LET(_xlpm.d,$G1083,_xlpm.k,_xlfn.CONCAT(LEFT(TRIM(D$1),1),"*"),COUNTIF(_xlpm.d,_xlpm.k))</f>
        <v>0</v>
      </c>
      <c r="E1083" s="1">
        <f>LOG(F1083+1,10)</f>
        <v>0.30102999566398114</v>
      </c>
      <c r="F1083" s="7">
        <v>1</v>
      </c>
      <c r="G1083" s="9" t="s">
        <v>1704</v>
      </c>
      <c r="H1083" s="4">
        <f>F1083/freq.sum.r6e</f>
        <v>7.9668578712555765E-5</v>
      </c>
      <c r="I1083" s="1" t="str">
        <f>_xlfn.LET(_xlpm.sep,":",_xlpm.w,$G1083,LEFT(_xlpm.w,FIND(_xlpm.sep,_xlpm.w)-1))</f>
        <v>ʌzl</v>
      </c>
      <c r="J1083" s="1" t="str">
        <f>_xlfn.LET(_xlpm.sep,":",_xlpm.w,$G1083,RIGHT(_xlpm.w,LEN(_xlpm.w)-FIND(_xlpm.sep,_xlpm.w)))</f>
        <v>uzzle</v>
      </c>
      <c r="K1083" s="10">
        <f>_xlfn.LET(_xlpm.w,I1083,LEN(_xlpm.w))</f>
        <v>3</v>
      </c>
      <c r="L1083" s="10">
        <f>_xlfn.LET(_xlpm.w,J1083,LEN(_xlpm.w))</f>
        <v>5</v>
      </c>
      <c r="M1083" s="10">
        <f>_xlfn.LET(_xlpm.a,K1083,_xlpm.b,L1083,MAX(_xlpm.a,_xlpm.b))</f>
        <v>5</v>
      </c>
      <c r="N1083" s="10">
        <f>_xlfn.LET(_xlpm.d,(K1083,L1083),MAX(_xlpm.d)-MIN(_xlpm.d))</f>
        <v>2</v>
      </c>
      <c r="O1083" s="1" t="str">
        <f>_xlfn.LET(_xlpm.sep,":",_xlpm.w,$G1083,_xlfn.CONCAT("~",RIGHT(_xlpm.w,LEN(_xlpm.w)-FIND(_xlpm.sep,_xlpm.w)),"~"))</f>
        <v>~uzzle~</v>
      </c>
      <c r="P1083" s="1" t="str">
        <f>_xlfn.LET(_xlpm.sep,":",_xlpm.w,$G1083,_xlfn.CONCAT("[",LEFT(_xlpm.w,FIND(_xlpm.sep,_xlpm.w)-1),"]"))</f>
        <v>[ʌzl]</v>
      </c>
      <c r="Q1083" s="14" cm="1">
        <f t="array" ref="Q1083">SUM(_xlfn._xlws.FILTER($H$2:$H$2300,_xlfn.MAP($O$2:$O$2300,_xlfn.LAMBDA(_xlpm.x,_xlpm.x=$O1083))))</f>
        <v>7.9668578712555765E-5</v>
      </c>
      <c r="R1083" s="14">
        <f>$H1083/Q1083</f>
        <v>1</v>
      </c>
      <c r="S1083" s="14" cm="1">
        <f t="array" ref="S1083">SUM(_xlfn._xlws.FILTER($H$2:$H$2300,_xlfn.MAP($P$2:$P$2300,_xlfn.LAMBDA(_xlpm.x,_xlpm.x=$P1083))))</f>
        <v>7.9668578712555765E-5</v>
      </c>
      <c r="T1083" s="14">
        <f>$H1083/S1083</f>
        <v>1</v>
      </c>
      <c r="U1083" s="14">
        <f>_xlfn.LET(_xlpm.freq,F1083,_xlpm.size,M1083+1,_xlpm.F,V1083,LOG(1+_xlpm.freq)*LOG(1+_xlpm.size)*_xlpm.F)</f>
        <v>0.25439985932113074</v>
      </c>
      <c r="V1083" s="14">
        <f>_xlfn.LET(_xlpm.a,T1083,_xlpm.b,R1083,2*_xlpm.a*_xlpm.b/(_xlpm.a+_xlpm.b))</f>
        <v>1</v>
      </c>
      <c r="W1083" s="14">
        <f>_xlfn.LET(_xlpm.p,R1083,_xlpm.q,T1083,LOG(_xlpm.p/_xlpm.q))</f>
        <v>0</v>
      </c>
      <c r="X1083" s="2"/>
      <c r="AC1083" s="2"/>
      <c r="AH1083" s="2"/>
      <c r="AI1083" s="2"/>
    </row>
    <row r="1084" spans="1:35">
      <c r="A1084" s="1" t="str">
        <f>_xlfn.LET(_xlpm.sep," : ",CONCATENATE(O1084,_xlpm.sep,P1084))</f>
        <v>~isem~ : [əzm]</v>
      </c>
      <c r="B1084" s="1">
        <f>_xlfn.LET(_xlpm.d,$G1084,_xlpm.k,_xlfn.CONCAT(LEFT(TRIM(B$1),1),"*"),COUNTIF(_xlpm.d,_xlpm.k))</f>
        <v>0</v>
      </c>
      <c r="C1084" s="1">
        <f>_xlfn.LET(_xlpm.d,$G1084,_xlpm.k,_xlfn.CONCAT(LEFT(TRIM(C$1),1),"*"),COUNTIF(_xlpm.d,_xlpm.k))</f>
        <v>0</v>
      </c>
      <c r="D1084" s="1">
        <f>_xlfn.LET(_xlpm.d,$G1084,_xlpm.k,_xlfn.CONCAT(LEFT(TRIM(D$1),1),"*"),COUNTIF(_xlpm.d,_xlpm.k))</f>
        <v>0</v>
      </c>
      <c r="E1084" s="1">
        <f>LOG(F1084+1,10)</f>
        <v>0.30102999566398114</v>
      </c>
      <c r="F1084" s="7">
        <v>1</v>
      </c>
      <c r="G1084" s="9" t="s">
        <v>1705</v>
      </c>
      <c r="H1084" s="4">
        <f>F1084/freq.sum.r6e</f>
        <v>7.9668578712555765E-5</v>
      </c>
      <c r="I1084" s="1" t="str">
        <f>_xlfn.LET(_xlpm.sep,":",_xlpm.w,$G1084,LEFT(_xlpm.w,FIND(_xlpm.sep,_xlpm.w)-1))</f>
        <v>əzm</v>
      </c>
      <c r="J1084" s="1" t="str">
        <f>_xlfn.LET(_xlpm.sep,":",_xlpm.w,$G1084,RIGHT(_xlpm.w,LEN(_xlpm.w)-FIND(_xlpm.sep,_xlpm.w)))</f>
        <v>isem</v>
      </c>
      <c r="K1084" s="10">
        <f>_xlfn.LET(_xlpm.w,I1084,LEN(_xlpm.w))</f>
        <v>3</v>
      </c>
      <c r="L1084" s="10">
        <f>_xlfn.LET(_xlpm.w,J1084,LEN(_xlpm.w))</f>
        <v>4</v>
      </c>
      <c r="M1084" s="10">
        <f>_xlfn.LET(_xlpm.a,K1084,_xlpm.b,L1084,MAX(_xlpm.a,_xlpm.b))</f>
        <v>4</v>
      </c>
      <c r="N1084" s="10">
        <f>_xlfn.LET(_xlpm.d,(K1084,L1084),MAX(_xlpm.d)-MIN(_xlpm.d))</f>
        <v>1</v>
      </c>
      <c r="O1084" s="1" t="str">
        <f>_xlfn.LET(_xlpm.sep,":",_xlpm.w,$G1084,_xlfn.CONCAT("~",RIGHT(_xlpm.w,LEN(_xlpm.w)-FIND(_xlpm.sep,_xlpm.w)),"~"))</f>
        <v>~isem~</v>
      </c>
      <c r="P1084" s="1" t="str">
        <f>_xlfn.LET(_xlpm.sep,":",_xlpm.w,$G1084,_xlfn.CONCAT("[",LEFT(_xlpm.w,FIND(_xlpm.sep,_xlpm.w)-1),"]"))</f>
        <v>[əzm]</v>
      </c>
      <c r="Q1084" s="14" cm="1">
        <f t="array" ref="Q1084">SUM(_xlfn._xlws.FILTER($H$2:$H$2302,_xlfn.MAP($O$2:$O$2302,_xlfn.LAMBDA(_xlpm.x,_xlpm.x=$O1084))))</f>
        <v>7.9668578712555765E-5</v>
      </c>
      <c r="R1084" s="14">
        <f>$H1084/Q1084</f>
        <v>1</v>
      </c>
      <c r="S1084" s="14" cm="1">
        <f t="array" ref="S1084">SUM(_xlfn._xlws.FILTER($H$2:$H$2302,_xlfn.MAP($P$2:$P$2302,_xlfn.LAMBDA(_xlpm.x,_xlpm.x=$P1084))))</f>
        <v>7.9668578712555765E-5</v>
      </c>
      <c r="T1084" s="14">
        <f>$H1084/S1084</f>
        <v>1</v>
      </c>
      <c r="U1084" s="14">
        <f>_xlfn.LET(_xlpm.freq,F1084,_xlpm.size,M1084+1,_xlpm.F,V1084,LOG(1+_xlpm.freq)*LOG(1+_xlpm.size)*_xlpm.F)</f>
        <v>0.2342468675289098</v>
      </c>
      <c r="V1084" s="14">
        <f>_xlfn.LET(_xlpm.a,T1084,_xlpm.b,R1084,2*_xlpm.a*_xlpm.b/(_xlpm.a+_xlpm.b))</f>
        <v>1</v>
      </c>
      <c r="W1084" s="14">
        <f>_xlfn.LET(_xlpm.p,R1084,_xlpm.q,T1084,LOG(_xlpm.p/_xlpm.q))</f>
        <v>0</v>
      </c>
      <c r="X1084" s="2"/>
      <c r="AC1084" s="2"/>
      <c r="AH1084" s="2"/>
      <c r="AI1084" s="2"/>
    </row>
    <row r="1085" spans="1:35">
      <c r="A1085" s="1" t="str">
        <f>_xlfn.LET(_xlpm.sep," : ",CONCATENATE(O1085,_xlpm.sep,P1085))</f>
        <v>~usin~ : [ɪzn]</v>
      </c>
      <c r="B1085" s="1">
        <f>_xlfn.LET(_xlpm.d,$G1085,_xlpm.k,_xlfn.CONCAT(LEFT(TRIM(B$1),1),"*"),COUNTIF(_xlpm.d,_xlpm.k))</f>
        <v>0</v>
      </c>
      <c r="C1085" s="1">
        <f>_xlfn.LET(_xlpm.d,$G1085,_xlpm.k,_xlfn.CONCAT(LEFT(TRIM(C$1),1),"*"),COUNTIF(_xlpm.d,_xlpm.k))</f>
        <v>0</v>
      </c>
      <c r="D1085" s="1">
        <f>_xlfn.LET(_xlpm.d,$G1085,_xlpm.k,_xlfn.CONCAT(LEFT(TRIM(D$1),1),"*"),COUNTIF(_xlpm.d,_xlpm.k))</f>
        <v>0</v>
      </c>
      <c r="E1085" s="1">
        <f>LOG(F1085+1,10)</f>
        <v>0.47712125471966244</v>
      </c>
      <c r="F1085" s="7">
        <v>2</v>
      </c>
      <c r="G1085" s="9" t="s">
        <v>2169</v>
      </c>
      <c r="H1085" s="4">
        <f>F1085/freq.sum.r6e</f>
        <v>1.5933715742511153E-4</v>
      </c>
      <c r="I1085" s="4" t="str">
        <f>_xlfn.LET(_xlpm.sep,":",_xlpm.w,$G1085,LEFT(_xlpm.w,FIND(_xlpm.sep,_xlpm.w)-1))</f>
        <v>ɪzn</v>
      </c>
      <c r="J1085" s="4" t="str">
        <f>_xlfn.LET(_xlpm.sep,":",_xlpm.w,$G1085,RIGHT(_xlpm.w,LEN(_xlpm.w)-FIND(_xlpm.sep,_xlpm.w)))</f>
        <v>usin</v>
      </c>
      <c r="K1085" s="10">
        <f>_xlfn.LET(_xlpm.w,I1085,LEN(_xlpm.w))</f>
        <v>3</v>
      </c>
      <c r="L1085" s="10">
        <f>_xlfn.LET(_xlpm.w,J1085,LEN(_xlpm.w))</f>
        <v>4</v>
      </c>
      <c r="M1085" s="10">
        <f>_xlfn.LET(_xlpm.a,K1085,_xlpm.b,L1085,MAX(_xlpm.a,_xlpm.b))</f>
        <v>4</v>
      </c>
      <c r="N1085" s="10">
        <f>_xlfn.LET(_xlpm.d,(K1085,L1085),MAX(_xlpm.d)-MIN(_xlpm.d))</f>
        <v>1</v>
      </c>
      <c r="O1085" s="1" t="str">
        <f>_xlfn.LET(_xlpm.sep,":",_xlpm.w,$G1085,_xlfn.CONCAT("~",RIGHT(_xlpm.w,LEN(_xlpm.w)-FIND(_xlpm.sep,_xlpm.w)),"~"))</f>
        <v>~usin~</v>
      </c>
      <c r="P1085" s="1" t="str">
        <f>_xlfn.LET(_xlpm.sep,":",_xlpm.w,$G1085,_xlfn.CONCAT("[",LEFT(_xlpm.w,FIND(_xlpm.sep,_xlpm.w)-1),"]"))</f>
        <v>[ɪzn]</v>
      </c>
      <c r="Q1085" s="14" cm="1">
        <f t="array" ref="Q1085">SUM(_xlfn._xlws.FILTER($H$2:$H$2300,_xlfn.MAP($O$2:$O$2300,_xlfn.LAMBDA(_xlpm.x,_xlpm.x=$O1085))))</f>
        <v>1.5933715742511153E-4</v>
      </c>
      <c r="R1085" s="14">
        <f>$H1085/Q1085</f>
        <v>1</v>
      </c>
      <c r="S1085" s="14" cm="1">
        <f t="array" ref="S1085">SUM(_xlfn._xlws.FILTER($H$2:$H$2300,_xlfn.MAP($P$2:$P$2300,_xlfn.LAMBDA(_xlpm.x,_xlpm.x=$P1085))))</f>
        <v>1.5933715742511153E-4</v>
      </c>
      <c r="T1085" s="14">
        <f>$H1085/S1085</f>
        <v>1</v>
      </c>
      <c r="U1085" s="14">
        <f>_xlfn.LET(_xlpm.freq,F1085,_xlpm.size,M1085+1,_xlpm.F,V1085,LOG(1+_xlpm.freq)*LOG(1+_xlpm.size)*_xlpm.F)</f>
        <v>0.37127250094471825</v>
      </c>
      <c r="V1085" s="14">
        <f>_xlfn.LET(_xlpm.a,T1085,_xlpm.b,R1085,2*_xlpm.a*_xlpm.b/(_xlpm.a+_xlpm.b))</f>
        <v>1</v>
      </c>
      <c r="W1085" s="14">
        <f>_xlfn.LET(_xlpm.p,R1085,_xlpm.q,T1085,LOG(_xlpm.p/_xlpm.q))</f>
        <v>0</v>
      </c>
      <c r="X1085" s="2"/>
      <c r="AC1085" s="2"/>
      <c r="AH1085" s="2"/>
      <c r="AI1085" s="2"/>
    </row>
    <row r="1086" spans="1:35">
      <c r="A1086" s="1" t="str">
        <f>_xlfn.LET(_xlpm.sep," : ",CONCATENATE(O1086,_xlpm.sep,P1086))</f>
        <v>~asn't~ : [ɑznt]</v>
      </c>
      <c r="B1086" s="1">
        <f>_xlfn.LET(_xlpm.d,$G1086,_xlpm.k,_xlfn.CONCAT(LEFT(TRIM(B$1),1),"*"),COUNTIF(_xlpm.d,_xlpm.k))</f>
        <v>0</v>
      </c>
      <c r="C1086" s="1">
        <f>_xlfn.LET(_xlpm.d,$G1086,_xlpm.k,_xlfn.CONCAT(LEFT(TRIM(C$1),1),"*"),COUNTIF(_xlpm.d,_xlpm.k))</f>
        <v>0</v>
      </c>
      <c r="D1086" s="1">
        <f>_xlfn.LET(_xlpm.d,$G1086,_xlpm.k,_xlfn.CONCAT(LEFT(TRIM(D$1),1),"*"),COUNTIF(_xlpm.d,_xlpm.k))</f>
        <v>0</v>
      </c>
      <c r="E1086" s="1">
        <f>LOG(F1086+1,10)</f>
        <v>0.30102999566398114</v>
      </c>
      <c r="F1086" s="7">
        <v>1</v>
      </c>
      <c r="G1086" s="9" t="s">
        <v>1709</v>
      </c>
      <c r="H1086" s="4">
        <f>F1086/freq.sum.r6e</f>
        <v>7.9668578712555765E-5</v>
      </c>
      <c r="I1086" s="4" t="str">
        <f>_xlfn.LET(_xlpm.sep,":",_xlpm.w,$G1086,LEFT(_xlpm.w,FIND(_xlpm.sep,_xlpm.w)-1))</f>
        <v>ɑznt</v>
      </c>
      <c r="J1086" s="4" t="str">
        <f>_xlfn.LET(_xlpm.sep,":",_xlpm.w,$G1086,RIGHT(_xlpm.w,LEN(_xlpm.w)-FIND(_xlpm.sep,_xlpm.w)))</f>
        <v>asn't</v>
      </c>
      <c r="K1086" s="10">
        <f>_xlfn.LET(_xlpm.w,I1086,LEN(_xlpm.w))</f>
        <v>4</v>
      </c>
      <c r="L1086" s="10">
        <f>_xlfn.LET(_xlpm.w,J1086,LEN(_xlpm.w))</f>
        <v>5</v>
      </c>
      <c r="M1086" s="10">
        <f>_xlfn.LET(_xlpm.a,K1086,_xlpm.b,L1086,MAX(_xlpm.a,_xlpm.b))</f>
        <v>5</v>
      </c>
      <c r="N1086" s="10">
        <f>_xlfn.LET(_xlpm.d,(K1086,L1086),MAX(_xlpm.d)-MIN(_xlpm.d))</f>
        <v>1</v>
      </c>
      <c r="O1086" s="1" t="str">
        <f>_xlfn.LET(_xlpm.sep,":",_xlpm.w,$G1086,_xlfn.CONCAT("~",RIGHT(_xlpm.w,LEN(_xlpm.w)-FIND(_xlpm.sep,_xlpm.w)),"~"))</f>
        <v>~asn't~</v>
      </c>
      <c r="P1086" s="1" t="str">
        <f>_xlfn.LET(_xlpm.sep,":",_xlpm.w,$G1086,_xlfn.CONCAT("[",LEFT(_xlpm.w,FIND(_xlpm.sep,_xlpm.w)-1),"]"))</f>
        <v>[ɑznt]</v>
      </c>
      <c r="Q1086" s="14" cm="1">
        <f t="array" ref="Q1086">SUM(_xlfn._xlws.FILTER($H$2:$H$2300,_xlfn.MAP($O$2:$O$2300,_xlfn.LAMBDA(_xlpm.x,_xlpm.x=$O1086))))</f>
        <v>7.9668578712555765E-5</v>
      </c>
      <c r="R1086" s="14">
        <f>$H1086/Q1086</f>
        <v>1</v>
      </c>
      <c r="S1086" s="14" cm="1">
        <f t="array" ref="S1086">SUM(_xlfn._xlws.FILTER($H$2:$H$2300,_xlfn.MAP($P$2:$P$2300,_xlfn.LAMBDA(_xlpm.x,_xlpm.x=$P1086))))</f>
        <v>7.9668578712555765E-5</v>
      </c>
      <c r="T1086" s="14">
        <f>$H1086/S1086</f>
        <v>1</v>
      </c>
      <c r="U1086" s="14">
        <f>_xlfn.LET(_xlpm.freq,F1086,_xlpm.size,M1086+1,_xlpm.F,V1086,LOG(1+_xlpm.freq)*LOG(1+_xlpm.size)*_xlpm.F)</f>
        <v>0.25439985932113074</v>
      </c>
      <c r="V1086" s="14">
        <f>_xlfn.LET(_xlpm.a,T1086,_xlpm.b,R1086,2*_xlpm.a*_xlpm.b/(_xlpm.a+_xlpm.b))</f>
        <v>1</v>
      </c>
      <c r="W1086" s="14">
        <f>_xlfn.LET(_xlpm.p,R1086,_xlpm.q,T1086,LOG(_xlpm.p/_xlpm.q))</f>
        <v>0</v>
      </c>
      <c r="X1086" s="2"/>
      <c r="AC1086" s="2"/>
      <c r="AH1086" s="2"/>
      <c r="AI1086" s="2"/>
    </row>
    <row r="1087" spans="1:35">
      <c r="A1087" s="1" t="str">
        <f>_xlfn.LET(_xlpm.sep," : ",CONCATENATE(O1087,_xlpm.sep,P1087))</f>
        <v>~oesn't~ : [ʌznt]</v>
      </c>
      <c r="B1087" s="1">
        <f>_xlfn.LET(_xlpm.d,$G1087,_xlpm.k,_xlfn.CONCAT(LEFT(TRIM(B$1),1),"*"),COUNTIF(_xlpm.d,_xlpm.k))</f>
        <v>0</v>
      </c>
      <c r="C1087" s="1">
        <f>_xlfn.LET(_xlpm.d,$G1087,_xlpm.k,_xlfn.CONCAT(LEFT(TRIM(C$1),1),"*"),COUNTIF(_xlpm.d,_xlpm.k))</f>
        <v>0</v>
      </c>
      <c r="D1087" s="1">
        <f>_xlfn.LET(_xlpm.d,$G1087,_xlpm.k,_xlfn.CONCAT(LEFT(TRIM(D$1),1),"*"),COUNTIF(_xlpm.d,_xlpm.k))</f>
        <v>0</v>
      </c>
      <c r="E1087" s="1">
        <f>LOG(F1087+1,10)</f>
        <v>0.30102999566398114</v>
      </c>
      <c r="F1087" s="7">
        <v>1</v>
      </c>
      <c r="G1087" s="9" t="s">
        <v>1710</v>
      </c>
      <c r="H1087" s="4">
        <f>F1087/freq.sum.r6e</f>
        <v>7.9668578712555765E-5</v>
      </c>
      <c r="I1087" s="4" t="str">
        <f>_xlfn.LET(_xlpm.sep,":",_xlpm.w,$G1087,LEFT(_xlpm.w,FIND(_xlpm.sep,_xlpm.w)-1))</f>
        <v>ʌznt</v>
      </c>
      <c r="J1087" s="4" t="str">
        <f>_xlfn.LET(_xlpm.sep,":",_xlpm.w,$G1087,RIGHT(_xlpm.w,LEN(_xlpm.w)-FIND(_xlpm.sep,_xlpm.w)))</f>
        <v>oesn't</v>
      </c>
      <c r="K1087" s="10">
        <f>_xlfn.LET(_xlpm.w,I1087,LEN(_xlpm.w))</f>
        <v>4</v>
      </c>
      <c r="L1087" s="10">
        <f>_xlfn.LET(_xlpm.w,J1087,LEN(_xlpm.w))</f>
        <v>6</v>
      </c>
      <c r="M1087" s="10">
        <f>_xlfn.LET(_xlpm.a,K1087,_xlpm.b,L1087,MAX(_xlpm.a,_xlpm.b))</f>
        <v>6</v>
      </c>
      <c r="N1087" s="10">
        <f>_xlfn.LET(_xlpm.d,(K1087,L1087),MAX(_xlpm.d)-MIN(_xlpm.d))</f>
        <v>2</v>
      </c>
      <c r="O1087" s="1" t="str">
        <f>_xlfn.LET(_xlpm.sep,":",_xlpm.w,$G1087,_xlfn.CONCAT("~",RIGHT(_xlpm.w,LEN(_xlpm.w)-FIND(_xlpm.sep,_xlpm.w)),"~"))</f>
        <v>~oesn't~</v>
      </c>
      <c r="P1087" s="1" t="str">
        <f>_xlfn.LET(_xlpm.sep,":",_xlpm.w,$G1087,_xlfn.CONCAT("[",LEFT(_xlpm.w,FIND(_xlpm.sep,_xlpm.w)-1),"]"))</f>
        <v>[ʌznt]</v>
      </c>
      <c r="Q1087" s="14" cm="1">
        <f t="array" ref="Q1087">SUM(_xlfn._xlws.FILTER($H$2:$H$2300,_xlfn.MAP($O$2:$O$2300,_xlfn.LAMBDA(_xlpm.x,_xlpm.x=$O1087))))</f>
        <v>7.9668578712555765E-5</v>
      </c>
      <c r="R1087" s="14">
        <f>$H1087/Q1087</f>
        <v>1</v>
      </c>
      <c r="S1087" s="14" cm="1">
        <f t="array" ref="S1087">SUM(_xlfn._xlws.FILTER($H$2:$H$2300,_xlfn.MAP($P$2:$P$2300,_xlfn.LAMBDA(_xlpm.x,_xlpm.x=$P1087))))</f>
        <v>7.9668578712555765E-5</v>
      </c>
      <c r="T1087" s="14">
        <f>$H1087/S1087</f>
        <v>1</v>
      </c>
      <c r="U1087" s="14">
        <f>_xlfn.LET(_xlpm.freq,F1087,_xlpm.size,M1087+1,_xlpm.F,V1087,LOG(1+_xlpm.freq)*LOG(1+_xlpm.size)*_xlpm.F)</f>
        <v>0.27185717486836958</v>
      </c>
      <c r="V1087" s="14">
        <f>_xlfn.LET(_xlpm.a,T1087,_xlpm.b,R1087,2*_xlpm.a*_xlpm.b/(_xlpm.a+_xlpm.b))</f>
        <v>1</v>
      </c>
      <c r="W1087" s="14">
        <f>_xlfn.LET(_xlpm.p,R1087,_xlpm.q,T1087,LOG(_xlpm.p/_xlpm.q))</f>
        <v>0</v>
      </c>
      <c r="X1087" s="2"/>
      <c r="AC1087" s="2"/>
      <c r="AH1087" s="2"/>
      <c r="AI1087" s="2"/>
    </row>
    <row r="1088" spans="1:35">
      <c r="A1088" s="1" t="str">
        <f>_xlfn.LET(_xlpm.sep," : ",CONCATENATE(O1088,_xlpm.sep,P1088))</f>
        <v>~aut~ : [ɑʃ]</v>
      </c>
      <c r="B1088" s="1">
        <f>_xlfn.LET(_xlpm.d,$G1088,_xlpm.k,_xlfn.CONCAT(LEFT(TRIM(B$1),1),"*"),COUNTIF(_xlpm.d,_xlpm.k))</f>
        <v>0</v>
      </c>
      <c r="C1088" s="1">
        <f>_xlfn.LET(_xlpm.d,$G1088,_xlpm.k,_xlfn.CONCAT(LEFT(TRIM(C$1),1),"*"),COUNTIF(_xlpm.d,_xlpm.k))</f>
        <v>0</v>
      </c>
      <c r="D1088" s="1">
        <f>_xlfn.LET(_xlpm.d,$G1088,_xlpm.k,_xlfn.CONCAT(LEFT(TRIM(D$1),1),"*"),COUNTIF(_xlpm.d,_xlpm.k))</f>
        <v>0</v>
      </c>
      <c r="E1088" s="1">
        <f>LOG(F1088+1,10)</f>
        <v>0.30102999566398114</v>
      </c>
      <c r="F1088" s="7">
        <v>1</v>
      </c>
      <c r="G1088" s="9" t="s">
        <v>1741</v>
      </c>
      <c r="H1088" s="4">
        <f>F1088/freq.sum.r6e</f>
        <v>7.9668578712555765E-5</v>
      </c>
      <c r="I1088" s="1" t="str">
        <f>_xlfn.LET(_xlpm.sep,":",_xlpm.w,$G1088,LEFT(_xlpm.w,FIND(_xlpm.sep,_xlpm.w)-1))</f>
        <v>ɑʃ</v>
      </c>
      <c r="J1088" s="1" t="str">
        <f>_xlfn.LET(_xlpm.sep,":",_xlpm.w,$G1088,RIGHT(_xlpm.w,LEN(_xlpm.w)-FIND(_xlpm.sep,_xlpm.w)))</f>
        <v>aut</v>
      </c>
      <c r="K1088" s="10">
        <f>_xlfn.LET(_xlpm.w,I1088,LEN(_xlpm.w))</f>
        <v>2</v>
      </c>
      <c r="L1088" s="10">
        <f>_xlfn.LET(_xlpm.w,J1088,LEN(_xlpm.w))</f>
        <v>3</v>
      </c>
      <c r="M1088" s="10">
        <f>_xlfn.LET(_xlpm.a,K1088,_xlpm.b,L1088,MAX(_xlpm.a,_xlpm.b))</f>
        <v>3</v>
      </c>
      <c r="N1088" s="10">
        <f>_xlfn.LET(_xlpm.d,(K1088,L1088),MAX(_xlpm.d)-MIN(_xlpm.d))</f>
        <v>1</v>
      </c>
      <c r="O1088" s="1" t="str">
        <f>_xlfn.LET(_xlpm.sep,":",_xlpm.w,$G1088,_xlfn.CONCAT("~",RIGHT(_xlpm.w,LEN(_xlpm.w)-FIND(_xlpm.sep,_xlpm.w)),"~"))</f>
        <v>~aut~</v>
      </c>
      <c r="P1088" s="1" t="str">
        <f>_xlfn.LET(_xlpm.sep,":",_xlpm.w,$G1088,_xlfn.CONCAT("[",LEFT(_xlpm.w,FIND(_xlpm.sep,_xlpm.w)-1),"]"))</f>
        <v>[ɑʃ]</v>
      </c>
      <c r="Q1088" s="14" cm="1">
        <f t="array" ref="Q1088">SUM(_xlfn._xlws.FILTER($H$2:$H$2300,_xlfn.MAP($O$2:$O$2300,_xlfn.LAMBDA(_xlpm.x,_xlpm.x=$O1088))))</f>
        <v>2.390057361376673E-4</v>
      </c>
      <c r="R1088" s="14">
        <f>$H1088/Q1088</f>
        <v>0.33333333333333331</v>
      </c>
      <c r="S1088" s="14" cm="1">
        <f t="array" ref="S1088">SUM(_xlfn._xlws.FILTER($H$2:$H$2300,_xlfn.MAP($P$2:$P$2300,_xlfn.LAMBDA(_xlpm.x,_xlpm.x=$P1088))))</f>
        <v>2.390057361376673E-4</v>
      </c>
      <c r="T1088" s="14">
        <f>$H1088/S1088</f>
        <v>0.33333333333333331</v>
      </c>
      <c r="U1088" s="14">
        <f>_xlfn.LET(_xlpm.freq,F1088,_xlpm.size,M1088+1,_xlpm.F,V1088,LOG(1+_xlpm.freq)*LOG(1+_xlpm.size)*_xlpm.F)</f>
        <v>7.0136979124841556E-2</v>
      </c>
      <c r="V1088" s="14">
        <f>_xlfn.LET(_xlpm.a,T1088,_xlpm.b,R1088,2*_xlpm.a*_xlpm.b/(_xlpm.a+_xlpm.b))</f>
        <v>0.33333333333333331</v>
      </c>
      <c r="W1088" s="14">
        <f>_xlfn.LET(_xlpm.p,R1088,_xlpm.q,T1088,LOG(_xlpm.p/_xlpm.q))</f>
        <v>0</v>
      </c>
      <c r="X1088" s="2"/>
      <c r="AC1088" s="2"/>
      <c r="AH1088" s="2"/>
      <c r="AI1088" s="2"/>
    </row>
    <row r="1089" spans="1:35">
      <c r="A1089" s="1" t="str">
        <f>_xlfn.LET(_xlpm.sep," : ",CONCATENATE(O1089,_xlpm.sep,P1089))</f>
        <v>~aut~ : [ɔʃ]</v>
      </c>
      <c r="B1089" s="1">
        <f>_xlfn.LET(_xlpm.d,$G1089,_xlpm.k,_xlfn.CONCAT(LEFT(TRIM(B$1),1),"*"),COUNTIF(_xlpm.d,_xlpm.k))</f>
        <v>0</v>
      </c>
      <c r="C1089" s="1">
        <f>_xlfn.LET(_xlpm.d,$G1089,_xlpm.k,_xlfn.CONCAT(LEFT(TRIM(C$1),1),"*"),COUNTIF(_xlpm.d,_xlpm.k))</f>
        <v>0</v>
      </c>
      <c r="D1089" s="1">
        <f>_xlfn.LET(_xlpm.d,$G1089,_xlpm.k,_xlfn.CONCAT(LEFT(TRIM(D$1),1),"*"),COUNTIF(_xlpm.d,_xlpm.k))</f>
        <v>0</v>
      </c>
      <c r="E1089" s="1">
        <f>LOG(F1089+1,10)</f>
        <v>0.30102999566398114</v>
      </c>
      <c r="F1089" s="7">
        <v>1</v>
      </c>
      <c r="G1089" s="9" t="s">
        <v>1742</v>
      </c>
      <c r="H1089" s="4">
        <f>F1089/freq.sum.r6e</f>
        <v>7.9668578712555765E-5</v>
      </c>
      <c r="I1089" s="1" t="str">
        <f>_xlfn.LET(_xlpm.sep,":",_xlpm.w,$G1089,LEFT(_xlpm.w,FIND(_xlpm.sep,_xlpm.w)-1))</f>
        <v>ɔʃ</v>
      </c>
      <c r="J1089" s="1" t="str">
        <f>_xlfn.LET(_xlpm.sep,":",_xlpm.w,$G1089,RIGHT(_xlpm.w,LEN(_xlpm.w)-FIND(_xlpm.sep,_xlpm.w)))</f>
        <v>aut</v>
      </c>
      <c r="K1089" s="10">
        <f>_xlfn.LET(_xlpm.w,I1089,LEN(_xlpm.w))</f>
        <v>2</v>
      </c>
      <c r="L1089" s="10">
        <f>_xlfn.LET(_xlpm.w,J1089,LEN(_xlpm.w))</f>
        <v>3</v>
      </c>
      <c r="M1089" s="10">
        <f>_xlfn.LET(_xlpm.a,K1089,_xlpm.b,L1089,MAX(_xlpm.a,_xlpm.b))</f>
        <v>3</v>
      </c>
      <c r="N1089" s="10">
        <f>_xlfn.LET(_xlpm.d,(K1089,L1089),MAX(_xlpm.d)-MIN(_xlpm.d))</f>
        <v>1</v>
      </c>
      <c r="O1089" s="1" t="str">
        <f>_xlfn.LET(_xlpm.sep,":",_xlpm.w,$G1089,_xlfn.CONCAT("~",RIGHT(_xlpm.w,LEN(_xlpm.w)-FIND(_xlpm.sep,_xlpm.w)),"~"))</f>
        <v>~aut~</v>
      </c>
      <c r="P1089" s="1" t="str">
        <f>_xlfn.LET(_xlpm.sep,":",_xlpm.w,$G1089,_xlfn.CONCAT("[",LEFT(_xlpm.w,FIND(_xlpm.sep,_xlpm.w)-1),"]"))</f>
        <v>[ɔʃ]</v>
      </c>
      <c r="Q1089" s="14" cm="1">
        <f t="array" ref="Q1089">SUM(_xlfn._xlws.FILTER($H$2:$H$2302,_xlfn.MAP($O$2:$O$2302,_xlfn.LAMBDA(_xlpm.x,_xlpm.x=$O1089))))</f>
        <v>2.390057361376673E-4</v>
      </c>
      <c r="R1089" s="14">
        <f>$H1089/Q1089</f>
        <v>0.33333333333333331</v>
      </c>
      <c r="S1089" s="14" cm="1">
        <f t="array" ref="S1089">SUM(_xlfn._xlws.FILTER($H$2:$H$2302,_xlfn.MAP($P$2:$P$2302,_xlfn.LAMBDA(_xlpm.x,_xlpm.x=$P1089))))</f>
        <v>2.390057361376673E-4</v>
      </c>
      <c r="T1089" s="14">
        <f>$H1089/S1089</f>
        <v>0.33333333333333331</v>
      </c>
      <c r="U1089" s="14">
        <f>_xlfn.LET(_xlpm.freq,F1089,_xlpm.size,M1089+1,_xlpm.F,V1089,LOG(1+_xlpm.freq)*LOG(1+_xlpm.size)*_xlpm.F)</f>
        <v>7.0136979124841556E-2</v>
      </c>
      <c r="V1089" s="14">
        <f>_xlfn.LET(_xlpm.a,T1089,_xlpm.b,R1089,2*_xlpm.a*_xlpm.b/(_xlpm.a+_xlpm.b))</f>
        <v>0.33333333333333331</v>
      </c>
      <c r="W1089" s="14">
        <f>_xlfn.LET(_xlpm.p,R1089,_xlpm.q,T1089,LOG(_xlpm.p/_xlpm.q))</f>
        <v>0</v>
      </c>
      <c r="X1089" s="2"/>
      <c r="AC1089" s="2"/>
      <c r="AH1089" s="2"/>
      <c r="AI1089" s="2"/>
    </row>
    <row r="1090" spans="1:35">
      <c r="A1090" s="1" t="str">
        <f>_xlfn.LET(_xlpm.sep," : ",CONCATENATE(O1090,_xlpm.sep,P1090))</f>
        <v>~gr~ : [ɡɹ]</v>
      </c>
      <c r="B1090" s="1">
        <f>_xlfn.LET(_xlpm.d,$G1090,_xlpm.k,_xlfn.CONCAT(LEFT(TRIM(B$1),1),"*"),COUNTIF(_xlpm.d,_xlpm.k))</f>
        <v>0</v>
      </c>
      <c r="C1090" s="1">
        <f>_xlfn.LET(_xlpm.d,$G1090,_xlpm.k,_xlfn.CONCAT(LEFT(TRIM(C$1),1),"*"),COUNTIF(_xlpm.d,_xlpm.k))</f>
        <v>0</v>
      </c>
      <c r="D1090" s="1">
        <f>_xlfn.LET(_xlpm.d,$G1090,_xlpm.k,_xlfn.CONCAT(LEFT(TRIM(D$1),1),"*"),COUNTIF(_xlpm.d,_xlpm.k))</f>
        <v>0</v>
      </c>
      <c r="E1090" s="1">
        <f>LOG(F1090+1,10)</f>
        <v>1.6627578316815739</v>
      </c>
      <c r="F1090" s="7">
        <v>45</v>
      </c>
      <c r="G1090" s="9" t="s">
        <v>1773</v>
      </c>
      <c r="H1090" s="4">
        <f>F1090/freq.sum.r6e</f>
        <v>3.5850860420650094E-3</v>
      </c>
      <c r="I1090" s="1" t="str">
        <f>_xlfn.LET(_xlpm.sep,":",_xlpm.w,$G1090,LEFT(_xlpm.w,FIND(_xlpm.sep,_xlpm.w)-1))</f>
        <v>ɡɹ</v>
      </c>
      <c r="J1090" s="1" t="str">
        <f>_xlfn.LET(_xlpm.sep,":",_xlpm.w,$G1090,RIGHT(_xlpm.w,LEN(_xlpm.w)-FIND(_xlpm.sep,_xlpm.w)))</f>
        <v>gr</v>
      </c>
      <c r="K1090" s="10">
        <f>_xlfn.LET(_xlpm.w,I1090,LEN(_xlpm.w))</f>
        <v>2</v>
      </c>
      <c r="L1090" s="10">
        <f>_xlfn.LET(_xlpm.w,J1090,LEN(_xlpm.w))</f>
        <v>2</v>
      </c>
      <c r="M1090" s="10">
        <f>_xlfn.LET(_xlpm.a,K1090,_xlpm.b,L1090,MAX(_xlpm.a,_xlpm.b))</f>
        <v>2</v>
      </c>
      <c r="N1090" s="10">
        <f>_xlfn.LET(_xlpm.d,(K1090,L1090),MAX(_xlpm.d)-MIN(_xlpm.d))</f>
        <v>0</v>
      </c>
      <c r="O1090" s="1" t="str">
        <f>_xlfn.LET(_xlpm.sep,":",_xlpm.w,$G1090,_xlfn.CONCAT("~",RIGHT(_xlpm.w,LEN(_xlpm.w)-FIND(_xlpm.sep,_xlpm.w)),"~"))</f>
        <v>~gr~</v>
      </c>
      <c r="P1090" s="1" t="str">
        <f>_xlfn.LET(_xlpm.sep,":",_xlpm.w,$G1090,_xlfn.CONCAT("[",LEFT(_xlpm.w,FIND(_xlpm.sep,_xlpm.w)-1),"]"))</f>
        <v>[ɡɹ]</v>
      </c>
      <c r="Q1090" s="14" cm="1">
        <f t="array" ref="Q1090">SUM(_xlfn._xlws.FILTER($H$2:$H$2302,_xlfn.MAP($O$2:$O$2302,_xlfn.LAMBDA(_xlpm.x,_xlpm.x=$O1090))))</f>
        <v>3.5850860420650094E-3</v>
      </c>
      <c r="R1090" s="14">
        <f>$H1090/Q1090</f>
        <v>1</v>
      </c>
      <c r="S1090" s="14" cm="1">
        <f t="array" ref="S1090">SUM(_xlfn._xlws.FILTER($H$2:$H$2302,_xlfn.MAP($P$2:$P$2302,_xlfn.LAMBDA(_xlpm.x,_xlpm.x=$P1090))))</f>
        <v>3.5850860420650094E-3</v>
      </c>
      <c r="T1090" s="14">
        <f>$H1090/S1090</f>
        <v>1</v>
      </c>
      <c r="U1090" s="14">
        <f>_xlfn.LET(_xlpm.freq,F1090,_xlpm.size,M1090+1,_xlpm.F,V1090,LOG(1+_xlpm.freq)*LOG(1+_xlpm.size)*_xlpm.F)</f>
        <v>1.0010799657227101</v>
      </c>
      <c r="V1090" s="14">
        <f>_xlfn.LET(_xlpm.a,T1090,_xlpm.b,R1090,2*_xlpm.a*_xlpm.b/(_xlpm.a+_xlpm.b))</f>
        <v>1</v>
      </c>
      <c r="W1090" s="14">
        <f>_xlfn.LET(_xlpm.p,R1090,_xlpm.q,T1090,LOG(_xlpm.p/_xlpm.q))</f>
        <v>0</v>
      </c>
      <c r="X1090" s="2"/>
      <c r="AC1090" s="2"/>
      <c r="AH1090" s="2"/>
      <c r="AI1090" s="2"/>
    </row>
    <row r="1091" spans="1:35">
      <c r="A1091" s="1" t="str">
        <f>_xlfn.LET(_xlpm.sep," : ",CONCATENATE(O1091,_xlpm.sep,P1091))</f>
        <v>~thr~ : [θɹ]</v>
      </c>
      <c r="B1091" s="1">
        <f>_xlfn.LET(_xlpm.d,$G1091,_xlpm.k,_xlfn.CONCAT(LEFT(TRIM(B$1),1),"*"),COUNTIF(_xlpm.d,_xlpm.k))</f>
        <v>0</v>
      </c>
      <c r="C1091" s="1">
        <f>_xlfn.LET(_xlpm.d,$G1091,_xlpm.k,_xlfn.CONCAT(LEFT(TRIM(C$1),1),"*"),COUNTIF(_xlpm.d,_xlpm.k))</f>
        <v>0</v>
      </c>
      <c r="D1091" s="1">
        <f>_xlfn.LET(_xlpm.d,$G1091,_xlpm.k,_xlfn.CONCAT(LEFT(TRIM(D$1),1),"*"),COUNTIF(_xlpm.d,_xlpm.k))</f>
        <v>0</v>
      </c>
      <c r="E1091" s="1">
        <f>LOG(F1091+1,10)</f>
        <v>1.0791812460476247</v>
      </c>
      <c r="F1091" s="7">
        <v>11</v>
      </c>
      <c r="G1091" s="9" t="s">
        <v>1827</v>
      </c>
      <c r="H1091" s="4">
        <f>F1091/freq.sum.r6e</f>
        <v>8.7635436583811347E-4</v>
      </c>
      <c r="I1091" s="1" t="str">
        <f>_xlfn.LET(_xlpm.sep,":",_xlpm.w,$G1091,LEFT(_xlpm.w,FIND(_xlpm.sep,_xlpm.w)-1))</f>
        <v>θɹ</v>
      </c>
      <c r="J1091" s="1" t="str">
        <f>_xlfn.LET(_xlpm.sep,":",_xlpm.w,$G1091,RIGHT(_xlpm.w,LEN(_xlpm.w)-FIND(_xlpm.sep,_xlpm.w)))</f>
        <v>thr</v>
      </c>
      <c r="K1091" s="10">
        <f>_xlfn.LET(_xlpm.w,I1091,LEN(_xlpm.w))</f>
        <v>2</v>
      </c>
      <c r="L1091" s="10">
        <f>_xlfn.LET(_xlpm.w,J1091,LEN(_xlpm.w))</f>
        <v>3</v>
      </c>
      <c r="M1091" s="10">
        <f>_xlfn.LET(_xlpm.a,K1091,_xlpm.b,L1091,MAX(_xlpm.a,_xlpm.b))</f>
        <v>3</v>
      </c>
      <c r="N1091" s="10">
        <f>_xlfn.LET(_xlpm.d,(K1091,L1091),MAX(_xlpm.d)-MIN(_xlpm.d))</f>
        <v>1</v>
      </c>
      <c r="O1091" s="1" t="str">
        <f>_xlfn.LET(_xlpm.sep,":",_xlpm.w,$G1091,_xlfn.CONCAT("~",RIGHT(_xlpm.w,LEN(_xlpm.w)-FIND(_xlpm.sep,_xlpm.w)),"~"))</f>
        <v>~thr~</v>
      </c>
      <c r="P1091" s="1" t="str">
        <f>_xlfn.LET(_xlpm.sep,":",_xlpm.w,$G1091,_xlfn.CONCAT("[",LEFT(_xlpm.w,FIND(_xlpm.sep,_xlpm.w)-1),"]"))</f>
        <v>[θɹ]</v>
      </c>
      <c r="Q1091" s="14" cm="1">
        <f t="array" ref="Q1091">SUM(_xlfn._xlws.FILTER($H$2:$H$2300,_xlfn.MAP($O$2:$O$2300,_xlfn.LAMBDA(_xlpm.x,_xlpm.x=$O1091))))</f>
        <v>8.7635436583811347E-4</v>
      </c>
      <c r="R1091" s="14">
        <f>$H1091/Q1091</f>
        <v>1</v>
      </c>
      <c r="S1091" s="14" cm="1">
        <f t="array" ref="S1091">SUM(_xlfn._xlws.FILTER($H$2:$H$2300,_xlfn.MAP($P$2:$P$2300,_xlfn.LAMBDA(_xlpm.x,_xlpm.x=$P1091))))</f>
        <v>8.7635436583811347E-4</v>
      </c>
      <c r="T1091" s="14">
        <f>$H1091/S1091</f>
        <v>1</v>
      </c>
      <c r="U1091" s="14">
        <f>_xlfn.LET(_xlpm.freq,F1091,_xlpm.size,M1091+1,_xlpm.F,V1091,LOG(1+_xlpm.freq)*LOG(1+_xlpm.size)*_xlpm.F)</f>
        <v>0.75431532022925862</v>
      </c>
      <c r="V1091" s="14">
        <f>_xlfn.LET(_xlpm.a,T1091,_xlpm.b,R1091,2*_xlpm.a*_xlpm.b/(_xlpm.a+_xlpm.b))</f>
        <v>1</v>
      </c>
      <c r="W1091" s="14">
        <f>_xlfn.LET(_xlpm.p,R1091,_xlpm.q,T1091,LOG(_xlpm.p/_xlpm.q))</f>
        <v>0</v>
      </c>
      <c r="X1091" s="2"/>
      <c r="AC1091" s="2"/>
      <c r="AH1091" s="2"/>
      <c r="AI1091" s="2"/>
    </row>
    <row r="1092" spans="1:35">
      <c r="A1092" s="1" t="str">
        <f>_xlfn.LET(_xlpm.sep," : ",CONCATENATE(O1092,_xlpm.sep,P1092))</f>
        <v>~ug~ : [ʌɡ]</v>
      </c>
      <c r="B1092" s="1">
        <f>_xlfn.LET(_xlpm.d,$G1092,_xlpm.k,_xlfn.CONCAT(LEFT(TRIM(B$1),1),"*"),COUNTIF(_xlpm.d,_xlpm.k))</f>
        <v>0</v>
      </c>
      <c r="C1092" s="1">
        <f>_xlfn.LET(_xlpm.d,$G1092,_xlpm.k,_xlfn.CONCAT(LEFT(TRIM(C$1),1),"*"),COUNTIF(_xlpm.d,_xlpm.k))</f>
        <v>0</v>
      </c>
      <c r="D1092" s="1">
        <f>_xlfn.LET(_xlpm.d,$G1092,_xlpm.k,_xlfn.CONCAT(LEFT(TRIM(D$1),1),"*"),COUNTIF(_xlpm.d,_xlpm.k))</f>
        <v>0</v>
      </c>
      <c r="E1092" s="1">
        <f>LOG(F1092+1,10)</f>
        <v>0.60205999132796229</v>
      </c>
      <c r="F1092" s="7">
        <v>3</v>
      </c>
      <c r="G1092" s="9" t="s">
        <v>1829</v>
      </c>
      <c r="H1092" s="4">
        <f>F1092/freq.sum.r6e</f>
        <v>2.390057361376673E-4</v>
      </c>
      <c r="I1092" s="4" t="str">
        <f>_xlfn.LET(_xlpm.sep,":",_xlpm.w,$G1092,LEFT(_xlpm.w,FIND(_xlpm.sep,_xlpm.w)-1))</f>
        <v>ʌɡ</v>
      </c>
      <c r="J1092" s="4" t="str">
        <f>_xlfn.LET(_xlpm.sep,":",_xlpm.w,$G1092,RIGHT(_xlpm.w,LEN(_xlpm.w)-FIND(_xlpm.sep,_xlpm.w)))</f>
        <v>ug</v>
      </c>
      <c r="K1092" s="10">
        <f>_xlfn.LET(_xlpm.w,I1092,LEN(_xlpm.w))</f>
        <v>2</v>
      </c>
      <c r="L1092" s="10">
        <f>_xlfn.LET(_xlpm.w,J1092,LEN(_xlpm.w))</f>
        <v>2</v>
      </c>
      <c r="M1092" s="10">
        <f>_xlfn.LET(_xlpm.a,K1092,_xlpm.b,L1092,MAX(_xlpm.a,_xlpm.b))</f>
        <v>2</v>
      </c>
      <c r="N1092" s="10">
        <f>_xlfn.LET(_xlpm.d,(K1092,L1092),MAX(_xlpm.d)-MIN(_xlpm.d))</f>
        <v>0</v>
      </c>
      <c r="O1092" s="1" t="str">
        <f>_xlfn.LET(_xlpm.sep,":",_xlpm.w,$G1092,_xlfn.CONCAT("~",RIGHT(_xlpm.w,LEN(_xlpm.w)-FIND(_xlpm.sep,_xlpm.w)),"~"))</f>
        <v>~ug~</v>
      </c>
      <c r="P1092" s="1" t="str">
        <f>_xlfn.LET(_xlpm.sep,":",_xlpm.w,$G1092,_xlfn.CONCAT("[",LEFT(_xlpm.w,FIND(_xlpm.sep,_xlpm.w)-1),"]"))</f>
        <v>[ʌɡ]</v>
      </c>
      <c r="Q1092" s="14" cm="1">
        <f t="array" ref="Q1092">SUM(_xlfn._xlws.FILTER($H$2:$H$2300,_xlfn.MAP($O$2:$O$2300,_xlfn.LAMBDA(_xlpm.x,_xlpm.x=$O1092))))</f>
        <v>3.1867431485022306E-4</v>
      </c>
      <c r="R1092" s="14">
        <f>$H1092/Q1092</f>
        <v>0.75</v>
      </c>
      <c r="S1092" s="14" cm="1">
        <f t="array" ref="S1092">SUM(_xlfn._xlws.FILTER($H$2:$H$2300,_xlfn.MAP($P$2:$P$2300,_xlfn.LAMBDA(_xlpm.x,_xlpm.x=$P1092))))</f>
        <v>3.1867431485022306E-4</v>
      </c>
      <c r="T1092" s="14">
        <f>$H1092/S1092</f>
        <v>0.75</v>
      </c>
      <c r="U1092" s="14">
        <f>_xlfn.LET(_xlpm.freq,F1092,_xlpm.size,M1092+1,_xlpm.F,V1092,LOG(1+_xlpm.freq)*LOG(1+_xlpm.size)*_xlpm.F)</f>
        <v>0.27185717486836963</v>
      </c>
      <c r="V1092" s="14">
        <f>_xlfn.LET(_xlpm.a,T1092,_xlpm.b,R1092,2*_xlpm.a*_xlpm.b/(_xlpm.a+_xlpm.b))</f>
        <v>0.75</v>
      </c>
      <c r="W1092" s="14">
        <f>_xlfn.LET(_xlpm.p,R1092,_xlpm.q,T1092,LOG(_xlpm.p/_xlpm.q))</f>
        <v>0</v>
      </c>
      <c r="X1092" s="2"/>
      <c r="AC1092" s="2"/>
      <c r="AH1092" s="2"/>
      <c r="AI1092" s="2"/>
    </row>
    <row r="1093" spans="1:35">
      <c r="A1093" s="1" t="str">
        <f>_xlfn.LET(_xlpm.sep," : ",CONCATENATE(O1093,_xlpm.sep,P1093))</f>
        <v>~arb~ : [ɑɹb]</v>
      </c>
      <c r="B1093" s="1">
        <f>_xlfn.LET(_xlpm.d,$G1093,_xlpm.k,_xlfn.CONCAT(LEFT(TRIM(B$1),1),"*"),COUNTIF(_xlpm.d,_xlpm.k))</f>
        <v>0</v>
      </c>
      <c r="C1093" s="1">
        <f>_xlfn.LET(_xlpm.d,$G1093,_xlpm.k,_xlfn.CONCAT(LEFT(TRIM(C$1),1),"*"),COUNTIF(_xlpm.d,_xlpm.k))</f>
        <v>0</v>
      </c>
      <c r="D1093" s="1">
        <f>_xlfn.LET(_xlpm.d,$G1093,_xlpm.k,_xlfn.CONCAT(LEFT(TRIM(D$1),1),"*"),COUNTIF(_xlpm.d,_xlpm.k))</f>
        <v>0</v>
      </c>
      <c r="E1093" s="1">
        <f>LOG(F1093+1,10)</f>
        <v>0.69897000433601875</v>
      </c>
      <c r="F1093" s="7">
        <v>4</v>
      </c>
      <c r="G1093" s="9" t="s">
        <v>1845</v>
      </c>
      <c r="H1093" s="4">
        <f>F1093/freq.sum.r6e</f>
        <v>3.1867431485022306E-4</v>
      </c>
      <c r="I1093" s="4" t="str">
        <f>_xlfn.LET(_xlpm.sep,":",_xlpm.w,$G1093,LEFT(_xlpm.w,FIND(_xlpm.sep,_xlpm.w)-1))</f>
        <v>ɑɹb</v>
      </c>
      <c r="J1093" s="4" t="str">
        <f>_xlfn.LET(_xlpm.sep,":",_xlpm.w,$G1093,RIGHT(_xlpm.w,LEN(_xlpm.w)-FIND(_xlpm.sep,_xlpm.w)))</f>
        <v>arb</v>
      </c>
      <c r="K1093" s="10">
        <f>_xlfn.LET(_xlpm.w,I1093,LEN(_xlpm.w))</f>
        <v>3</v>
      </c>
      <c r="L1093" s="10">
        <f>_xlfn.LET(_xlpm.w,J1093,LEN(_xlpm.w))</f>
        <v>3</v>
      </c>
      <c r="M1093" s="10">
        <f>_xlfn.LET(_xlpm.a,K1093,_xlpm.b,L1093,MAX(_xlpm.a,_xlpm.b))</f>
        <v>3</v>
      </c>
      <c r="N1093" s="10">
        <f>_xlfn.LET(_xlpm.d,(K1093,L1093),MAX(_xlpm.d)-MIN(_xlpm.d))</f>
        <v>0</v>
      </c>
      <c r="O1093" s="1" t="str">
        <f>_xlfn.LET(_xlpm.sep,":",_xlpm.w,$G1093,_xlfn.CONCAT("~",RIGHT(_xlpm.w,LEN(_xlpm.w)-FIND(_xlpm.sep,_xlpm.w)),"~"))</f>
        <v>~arb~</v>
      </c>
      <c r="P1093" s="1" t="str">
        <f>_xlfn.LET(_xlpm.sep,":",_xlpm.w,$G1093,_xlfn.CONCAT("[",LEFT(_xlpm.w,FIND(_xlpm.sep,_xlpm.w)-1),"]"))</f>
        <v>[ɑɹb]</v>
      </c>
      <c r="Q1093" s="14" cm="1">
        <f t="array" ref="Q1093">SUM(_xlfn._xlws.FILTER($H$2:$H$2300,_xlfn.MAP($O$2:$O$2300,_xlfn.LAMBDA(_xlpm.x,_xlpm.x=$O1093))))</f>
        <v>3.1867431485022306E-4</v>
      </c>
      <c r="R1093" s="14">
        <f>$H1093/Q1093</f>
        <v>1</v>
      </c>
      <c r="S1093" s="14" cm="1">
        <f t="array" ref="S1093">SUM(_xlfn._xlws.FILTER($H$2:$H$2300,_xlfn.MAP($P$2:$P$2300,_xlfn.LAMBDA(_xlpm.x,_xlpm.x=$P1093))))</f>
        <v>3.1867431485022306E-4</v>
      </c>
      <c r="T1093" s="14">
        <f>$H1093/S1093</f>
        <v>1</v>
      </c>
      <c r="U1093" s="14">
        <f>_xlfn.LET(_xlpm.freq,F1093,_xlpm.size,M1093+1,_xlpm.F,V1093,LOG(1+_xlpm.freq)*LOG(1+_xlpm.size)*_xlpm.F)</f>
        <v>0.4885590669614942</v>
      </c>
      <c r="V1093" s="14">
        <f>_xlfn.LET(_xlpm.a,T1093,_xlpm.b,R1093,2*_xlpm.a*_xlpm.b/(_xlpm.a+_xlpm.b))</f>
        <v>1</v>
      </c>
      <c r="W1093" s="14">
        <f>_xlfn.LET(_xlpm.p,R1093,_xlpm.q,T1093,LOG(_xlpm.p/_xlpm.q))</f>
        <v>0</v>
      </c>
      <c r="X1093" s="2"/>
      <c r="AC1093" s="2"/>
      <c r="AH1093" s="2"/>
      <c r="AI1093" s="2"/>
    </row>
    <row r="1094" spans="1:35">
      <c r="A1094" s="1" t="str">
        <f>_xlfn.LET(_xlpm.sep," : ",CONCATENATE(O1094,_xlpm.sep,P1094))</f>
        <v>~orb~ : [ɔɹb]</v>
      </c>
      <c r="B1094" s="1">
        <f>_xlfn.LET(_xlpm.d,$G1094,_xlpm.k,_xlfn.CONCAT(LEFT(TRIM(B$1),1),"*"),COUNTIF(_xlpm.d,_xlpm.k))</f>
        <v>0</v>
      </c>
      <c r="C1094" s="1">
        <f>_xlfn.LET(_xlpm.d,$G1094,_xlpm.k,_xlfn.CONCAT(LEFT(TRIM(C$1),1),"*"),COUNTIF(_xlpm.d,_xlpm.k))</f>
        <v>0</v>
      </c>
      <c r="D1094" s="1">
        <f>_xlfn.LET(_xlpm.d,$G1094,_xlpm.k,_xlfn.CONCAT(LEFT(TRIM(D$1),1),"*"),COUNTIF(_xlpm.d,_xlpm.k))</f>
        <v>0</v>
      </c>
      <c r="E1094" s="1">
        <f>LOG(F1094+1,10)</f>
        <v>0.30102999566398114</v>
      </c>
      <c r="F1094" s="7">
        <v>1</v>
      </c>
      <c r="G1094" s="9" t="s">
        <v>1849</v>
      </c>
      <c r="H1094" s="4">
        <f>F1094/freq.sum.r6e</f>
        <v>7.9668578712555765E-5</v>
      </c>
      <c r="I1094" s="1" t="str">
        <f>_xlfn.LET(_xlpm.sep,":",_xlpm.w,$G1094,LEFT(_xlpm.w,FIND(_xlpm.sep,_xlpm.w)-1))</f>
        <v>ɔɹb</v>
      </c>
      <c r="J1094" s="1" t="str">
        <f>_xlfn.LET(_xlpm.sep,":",_xlpm.w,$G1094,RIGHT(_xlpm.w,LEN(_xlpm.w)-FIND(_xlpm.sep,_xlpm.w)))</f>
        <v>orb</v>
      </c>
      <c r="K1094" s="10">
        <f>_xlfn.LET(_xlpm.w,I1094,LEN(_xlpm.w))</f>
        <v>3</v>
      </c>
      <c r="L1094" s="10">
        <f>_xlfn.LET(_xlpm.w,J1094,LEN(_xlpm.w))</f>
        <v>3</v>
      </c>
      <c r="M1094" s="10">
        <f>_xlfn.LET(_xlpm.a,K1094,_xlpm.b,L1094,MAX(_xlpm.a,_xlpm.b))</f>
        <v>3</v>
      </c>
      <c r="N1094" s="10">
        <f>_xlfn.LET(_xlpm.d,(K1094,L1094),MAX(_xlpm.d)-MIN(_xlpm.d))</f>
        <v>0</v>
      </c>
      <c r="O1094" s="1" t="str">
        <f>_xlfn.LET(_xlpm.sep,":",_xlpm.w,$G1094,_xlfn.CONCAT("~",RIGHT(_xlpm.w,LEN(_xlpm.w)-FIND(_xlpm.sep,_xlpm.w)),"~"))</f>
        <v>~orb~</v>
      </c>
      <c r="P1094" s="1" t="str">
        <f>_xlfn.LET(_xlpm.sep,":",_xlpm.w,$G1094,_xlfn.CONCAT("[",LEFT(_xlpm.w,FIND(_xlpm.sep,_xlpm.w)-1),"]"))</f>
        <v>[ɔɹb]</v>
      </c>
      <c r="Q1094" s="14" cm="1">
        <f t="array" ref="Q1094">SUM(_xlfn._xlws.FILTER($H$2:$H$2302,_xlfn.MAP($O$2:$O$2302,_xlfn.LAMBDA(_xlpm.x,_xlpm.x=$O1094))))</f>
        <v>7.9668578712555765E-5</v>
      </c>
      <c r="R1094" s="14">
        <f>$H1094/Q1094</f>
        <v>1</v>
      </c>
      <c r="S1094" s="14" cm="1">
        <f t="array" ref="S1094">SUM(_xlfn._xlws.FILTER($H$2:$H$2302,_xlfn.MAP($P$2:$P$2302,_xlfn.LAMBDA(_xlpm.x,_xlpm.x=$P1094))))</f>
        <v>7.9668578712555765E-5</v>
      </c>
      <c r="T1094" s="14">
        <f>$H1094/S1094</f>
        <v>1</v>
      </c>
      <c r="U1094" s="14">
        <f>_xlfn.LET(_xlpm.freq,F1094,_xlpm.size,M1094+1,_xlpm.F,V1094,LOG(1+_xlpm.freq)*LOG(1+_xlpm.size)*_xlpm.F)</f>
        <v>0.21041093737452468</v>
      </c>
      <c r="V1094" s="14">
        <f>_xlfn.LET(_xlpm.a,T1094,_xlpm.b,R1094,2*_xlpm.a*_xlpm.b/(_xlpm.a+_xlpm.b))</f>
        <v>1</v>
      </c>
      <c r="W1094" s="14">
        <f>_xlfn.LET(_xlpm.p,R1094,_xlpm.q,T1094,LOG(_xlpm.p/_xlpm.q))</f>
        <v>0</v>
      </c>
      <c r="X1094" s="2"/>
      <c r="AC1094" s="2"/>
      <c r="AH1094" s="2"/>
      <c r="AI1094" s="2"/>
    </row>
    <row r="1095" spans="1:35">
      <c r="A1095" s="1" t="str">
        <f>_xlfn.LET(_xlpm.sep," : ",CONCATENATE(O1095,_xlpm.sep,P1095))</f>
        <v>~ingd~ : [ɪŋd]</v>
      </c>
      <c r="B1095" s="1">
        <f>_xlfn.LET(_xlpm.d,$G1095,_xlpm.k,_xlfn.CONCAT(LEFT(TRIM(B$1),1),"*"),COUNTIF(_xlpm.d,_xlpm.k))</f>
        <v>0</v>
      </c>
      <c r="C1095" s="1">
        <f>_xlfn.LET(_xlpm.d,$G1095,_xlpm.k,_xlfn.CONCAT(LEFT(TRIM(C$1),1),"*"),COUNTIF(_xlpm.d,_xlpm.k))</f>
        <v>0</v>
      </c>
      <c r="D1095" s="1">
        <f>_xlfn.LET(_xlpm.d,$G1095,_xlpm.k,_xlfn.CONCAT(LEFT(TRIM(D$1),1),"*"),COUNTIF(_xlpm.d,_xlpm.k))</f>
        <v>0</v>
      </c>
      <c r="E1095" s="1">
        <f>LOG(F1095+1,10)</f>
        <v>0.30102999566398114</v>
      </c>
      <c r="F1095" s="7">
        <v>1</v>
      </c>
      <c r="G1095" s="9" t="s">
        <v>1861</v>
      </c>
      <c r="H1095" s="4">
        <f>F1095/freq.sum.r6e</f>
        <v>7.9668578712555765E-5</v>
      </c>
      <c r="I1095" s="4" t="str">
        <f>_xlfn.LET(_xlpm.sep,":",_xlpm.w,$G1095,LEFT(_xlpm.w,FIND(_xlpm.sep,_xlpm.w)-1))</f>
        <v>ɪŋd</v>
      </c>
      <c r="J1095" s="4" t="str">
        <f>_xlfn.LET(_xlpm.sep,":",_xlpm.w,$G1095,RIGHT(_xlpm.w,LEN(_xlpm.w)-FIND(_xlpm.sep,_xlpm.w)))</f>
        <v>ingd</v>
      </c>
      <c r="K1095" s="10">
        <f>_xlfn.LET(_xlpm.w,I1095,LEN(_xlpm.w))</f>
        <v>3</v>
      </c>
      <c r="L1095" s="10">
        <f>_xlfn.LET(_xlpm.w,J1095,LEN(_xlpm.w))</f>
        <v>4</v>
      </c>
      <c r="M1095" s="10">
        <f>_xlfn.LET(_xlpm.a,K1095,_xlpm.b,L1095,MAX(_xlpm.a,_xlpm.b))</f>
        <v>4</v>
      </c>
      <c r="N1095" s="10">
        <f>_xlfn.LET(_xlpm.d,(K1095,L1095),MAX(_xlpm.d)-MIN(_xlpm.d))</f>
        <v>1</v>
      </c>
      <c r="O1095" s="1" t="str">
        <f>_xlfn.LET(_xlpm.sep,":",_xlpm.w,$G1095,_xlfn.CONCAT("~",RIGHT(_xlpm.w,LEN(_xlpm.w)-FIND(_xlpm.sep,_xlpm.w)),"~"))</f>
        <v>~ingd~</v>
      </c>
      <c r="P1095" s="1" t="str">
        <f>_xlfn.LET(_xlpm.sep,":",_xlpm.w,$G1095,_xlfn.CONCAT("[",LEFT(_xlpm.w,FIND(_xlpm.sep,_xlpm.w)-1),"]"))</f>
        <v>[ɪŋd]</v>
      </c>
      <c r="Q1095" s="14" cm="1">
        <f t="array" ref="Q1095">SUM(_xlfn._xlws.FILTER($H$2:$H$2300,_xlfn.MAP($O$2:$O$2300,_xlfn.LAMBDA(_xlpm.x,_xlpm.x=$O1095))))</f>
        <v>7.9668578712555765E-5</v>
      </c>
      <c r="R1095" s="14">
        <f>$H1095/Q1095</f>
        <v>1</v>
      </c>
      <c r="S1095" s="14" cm="1">
        <f t="array" ref="S1095">SUM(_xlfn._xlws.FILTER($H$2:$H$2300,_xlfn.MAP($P$2:$P$2300,_xlfn.LAMBDA(_xlpm.x,_xlpm.x=$P1095))))</f>
        <v>7.9668578712555765E-5</v>
      </c>
      <c r="T1095" s="14">
        <f>$H1095/S1095</f>
        <v>1</v>
      </c>
      <c r="U1095" s="14">
        <f>_xlfn.LET(_xlpm.freq,F1095,_xlpm.size,M1095+1,_xlpm.F,V1095,LOG(1+_xlpm.freq)*LOG(1+_xlpm.size)*_xlpm.F)</f>
        <v>0.2342468675289098</v>
      </c>
      <c r="V1095" s="14">
        <f>_xlfn.LET(_xlpm.a,T1095,_xlpm.b,R1095,2*_xlpm.a*_xlpm.b/(_xlpm.a+_xlpm.b))</f>
        <v>1</v>
      </c>
      <c r="W1095" s="14">
        <f>_xlfn.LET(_xlpm.p,R1095,_xlpm.q,T1095,LOG(_xlpm.p/_xlpm.q))</f>
        <v>0</v>
      </c>
      <c r="X1095" s="2"/>
      <c r="AC1095" s="2"/>
      <c r="AH1095" s="2"/>
      <c r="AI1095" s="2"/>
    </row>
    <row r="1096" spans="1:35">
      <c r="A1096" s="1" t="str">
        <f>_xlfn.LET(_xlpm.sep," : ",CONCATENATE(O1096,_xlpm.sep,P1096))</f>
        <v>~oid~ : [ɔɪd]</v>
      </c>
      <c r="B1096" s="1">
        <f>_xlfn.LET(_xlpm.d,$G1096,_xlpm.k,_xlfn.CONCAT(LEFT(TRIM(B$1),1),"*"),COUNTIF(_xlpm.d,_xlpm.k))</f>
        <v>0</v>
      </c>
      <c r="C1096" s="1">
        <f>_xlfn.LET(_xlpm.d,$G1096,_xlpm.k,_xlfn.CONCAT(LEFT(TRIM(C$1),1),"*"),COUNTIF(_xlpm.d,_xlpm.k))</f>
        <v>0</v>
      </c>
      <c r="D1096" s="1">
        <f>_xlfn.LET(_xlpm.d,$G1096,_xlpm.k,_xlfn.CONCAT(LEFT(TRIM(D$1),1),"*"),COUNTIF(_xlpm.d,_xlpm.k))</f>
        <v>0</v>
      </c>
      <c r="E1096" s="1">
        <f>LOG(F1096+1,10)</f>
        <v>0.60205999132796229</v>
      </c>
      <c r="F1096" s="7">
        <v>3</v>
      </c>
      <c r="G1096" s="9" t="s">
        <v>1867</v>
      </c>
      <c r="H1096" s="4">
        <f>F1096/freq.sum.r6e</f>
        <v>2.390057361376673E-4</v>
      </c>
      <c r="I1096" s="4" t="str">
        <f>_xlfn.LET(_xlpm.sep,":",_xlpm.w,$G1096,LEFT(_xlpm.w,FIND(_xlpm.sep,_xlpm.w)-1))</f>
        <v>ɔɪd</v>
      </c>
      <c r="J1096" s="4" t="str">
        <f>_xlfn.LET(_xlpm.sep,":",_xlpm.w,$G1096,RIGHT(_xlpm.w,LEN(_xlpm.w)-FIND(_xlpm.sep,_xlpm.w)))</f>
        <v>oid</v>
      </c>
      <c r="K1096" s="10">
        <f>_xlfn.LET(_xlpm.w,I1096,LEN(_xlpm.w))</f>
        <v>3</v>
      </c>
      <c r="L1096" s="10">
        <f>_xlfn.LET(_xlpm.w,J1096,LEN(_xlpm.w))</f>
        <v>3</v>
      </c>
      <c r="M1096" s="10">
        <f>_xlfn.LET(_xlpm.a,K1096,_xlpm.b,L1096,MAX(_xlpm.a,_xlpm.b))</f>
        <v>3</v>
      </c>
      <c r="N1096" s="10">
        <f>_xlfn.LET(_xlpm.d,(K1096,L1096),MAX(_xlpm.d)-MIN(_xlpm.d))</f>
        <v>0</v>
      </c>
      <c r="O1096" s="1" t="str">
        <f>_xlfn.LET(_xlpm.sep,":",_xlpm.w,$G1096,_xlfn.CONCAT("~",RIGHT(_xlpm.w,LEN(_xlpm.w)-FIND(_xlpm.sep,_xlpm.w)),"~"))</f>
        <v>~oid~</v>
      </c>
      <c r="P1096" s="1" t="str">
        <f>_xlfn.LET(_xlpm.sep,":",_xlpm.w,$G1096,_xlfn.CONCAT("[",LEFT(_xlpm.w,FIND(_xlpm.sep,_xlpm.w)-1),"]"))</f>
        <v>[ɔɪd]</v>
      </c>
      <c r="Q1096" s="14" cm="1">
        <f t="array" ref="Q1096">SUM(_xlfn._xlws.FILTER($H$2:$H$2300,_xlfn.MAP($O$2:$O$2300,_xlfn.LAMBDA(_xlpm.x,_xlpm.x=$O1096))))</f>
        <v>2.390057361376673E-4</v>
      </c>
      <c r="R1096" s="14">
        <f>$H1096/Q1096</f>
        <v>1</v>
      </c>
      <c r="S1096" s="14" cm="1">
        <f t="array" ref="S1096">SUM(_xlfn._xlws.FILTER($H$2:$H$2300,_xlfn.MAP($P$2:$P$2300,_xlfn.LAMBDA(_xlpm.x,_xlpm.x=$P1096))))</f>
        <v>2.390057361376673E-4</v>
      </c>
      <c r="T1096" s="14">
        <f>$H1096/S1096</f>
        <v>1</v>
      </c>
      <c r="U1096" s="14">
        <f>_xlfn.LET(_xlpm.freq,F1096,_xlpm.size,M1096+1,_xlpm.F,V1096,LOG(1+_xlpm.freq)*LOG(1+_xlpm.size)*_xlpm.F)</f>
        <v>0.42082187474904936</v>
      </c>
      <c r="V1096" s="14">
        <f>_xlfn.LET(_xlpm.a,T1096,_xlpm.b,R1096,2*_xlpm.a*_xlpm.b/(_xlpm.a+_xlpm.b))</f>
        <v>1</v>
      </c>
      <c r="W1096" s="14">
        <f>_xlfn.LET(_xlpm.p,R1096,_xlpm.q,T1096,LOG(_xlpm.p/_xlpm.q))</f>
        <v>0</v>
      </c>
      <c r="X1096" s="2"/>
      <c r="AC1096" s="2"/>
      <c r="AH1096" s="2"/>
      <c r="AI1096" s="2"/>
    </row>
    <row r="1097" spans="1:35">
      <c r="A1097" s="1" t="str">
        <f>_xlfn.LET(_xlpm.sep," : ",CONCATENATE(O1097,_xlpm.sep,P1097))</f>
        <v>~ugged~ : [ʌɡd]</v>
      </c>
      <c r="B1097" s="1">
        <f>_xlfn.LET(_xlpm.d,$G1097,_xlpm.k,_xlfn.CONCAT(LEFT(TRIM(B$1),1),"*"),COUNTIF(_xlpm.d,_xlpm.k))</f>
        <v>0</v>
      </c>
      <c r="C1097" s="1">
        <f>_xlfn.LET(_xlpm.d,$G1097,_xlpm.k,_xlfn.CONCAT(LEFT(TRIM(C$1),1),"*"),COUNTIF(_xlpm.d,_xlpm.k))</f>
        <v>0</v>
      </c>
      <c r="D1097" s="1">
        <f>_xlfn.LET(_xlpm.d,$G1097,_xlpm.k,_xlfn.CONCAT(LEFT(TRIM(D$1),1),"*"),COUNTIF(_xlpm.d,_xlpm.k))</f>
        <v>0</v>
      </c>
      <c r="E1097" s="1">
        <f>LOG(F1097+1,10)</f>
        <v>0.30102999566398114</v>
      </c>
      <c r="F1097" s="7">
        <v>1</v>
      </c>
      <c r="G1097" s="9" t="s">
        <v>1871</v>
      </c>
      <c r="H1097" s="4">
        <f>F1097/freq.sum.r6e</f>
        <v>7.9668578712555765E-5</v>
      </c>
      <c r="I1097" s="1" t="str">
        <f>_xlfn.LET(_xlpm.sep,":",_xlpm.w,$G1097,LEFT(_xlpm.w,FIND(_xlpm.sep,_xlpm.w)-1))</f>
        <v>ʌɡd</v>
      </c>
      <c r="J1097" s="1" t="str">
        <f>_xlfn.LET(_xlpm.sep,":",_xlpm.w,$G1097,RIGHT(_xlpm.w,LEN(_xlpm.w)-FIND(_xlpm.sep,_xlpm.w)))</f>
        <v>ugged</v>
      </c>
      <c r="K1097" s="10">
        <f>_xlfn.LET(_xlpm.w,I1097,LEN(_xlpm.w))</f>
        <v>3</v>
      </c>
      <c r="L1097" s="10">
        <f>_xlfn.LET(_xlpm.w,J1097,LEN(_xlpm.w))</f>
        <v>5</v>
      </c>
      <c r="M1097" s="10">
        <f>_xlfn.LET(_xlpm.a,K1097,_xlpm.b,L1097,MAX(_xlpm.a,_xlpm.b))</f>
        <v>5</v>
      </c>
      <c r="N1097" s="10">
        <f>_xlfn.LET(_xlpm.d,(K1097,L1097),MAX(_xlpm.d)-MIN(_xlpm.d))</f>
        <v>2</v>
      </c>
      <c r="O1097" s="1" t="str">
        <f>_xlfn.LET(_xlpm.sep,":",_xlpm.w,$G1097,_xlfn.CONCAT("~",RIGHT(_xlpm.w,LEN(_xlpm.w)-FIND(_xlpm.sep,_xlpm.w)),"~"))</f>
        <v>~ugged~</v>
      </c>
      <c r="P1097" s="1" t="str">
        <f>_xlfn.LET(_xlpm.sep,":",_xlpm.w,$G1097,_xlfn.CONCAT("[",LEFT(_xlpm.w,FIND(_xlpm.sep,_xlpm.w)-1),"]"))</f>
        <v>[ʌɡd]</v>
      </c>
      <c r="Q1097" s="14" cm="1">
        <f t="array" ref="Q1097">SUM(_xlfn._xlws.FILTER($H$2:$H$2302,_xlfn.MAP($O$2:$O$2302,_xlfn.LAMBDA(_xlpm.x,_xlpm.x=$O1097))))</f>
        <v>7.9668578712555765E-5</v>
      </c>
      <c r="R1097" s="14">
        <f>$H1097/Q1097</f>
        <v>1</v>
      </c>
      <c r="S1097" s="14" cm="1">
        <f t="array" ref="S1097">SUM(_xlfn._xlws.FILTER($H$2:$H$2302,_xlfn.MAP($P$2:$P$2302,_xlfn.LAMBDA(_xlpm.x,_xlpm.x=$P1097))))</f>
        <v>7.9668578712555765E-5</v>
      </c>
      <c r="T1097" s="14">
        <f>$H1097/S1097</f>
        <v>1</v>
      </c>
      <c r="U1097" s="14">
        <f>_xlfn.LET(_xlpm.freq,F1097,_xlpm.size,M1097+1,_xlpm.F,V1097,LOG(1+_xlpm.freq)*LOG(1+_xlpm.size)*_xlpm.F)</f>
        <v>0.25439985932113074</v>
      </c>
      <c r="V1097" s="14">
        <f>_xlfn.LET(_xlpm.a,T1097,_xlpm.b,R1097,2*_xlpm.a*_xlpm.b/(_xlpm.a+_xlpm.b))</f>
        <v>1</v>
      </c>
      <c r="W1097" s="14">
        <f>_xlfn.LET(_xlpm.p,R1097,_xlpm.q,T1097,LOG(_xlpm.p/_xlpm.q))</f>
        <v>0</v>
      </c>
      <c r="X1097" s="2"/>
      <c r="AC1097" s="2"/>
      <c r="AH1097" s="2"/>
      <c r="AI1097" s="2"/>
    </row>
    <row r="1098" spans="1:35">
      <c r="A1098" s="1" t="str">
        <f>_xlfn.LET(_xlpm.sep," : ",CONCATENATE(O1098,_xlpm.sep,P1098))</f>
        <v>~ardb~ : [ɑɹdb]</v>
      </c>
      <c r="B1098" s="1">
        <f>_xlfn.LET(_xlpm.d,$G1098,_xlpm.k,_xlfn.CONCAT(LEFT(TRIM(B$1),1),"*"),COUNTIF(_xlpm.d,_xlpm.k))</f>
        <v>0</v>
      </c>
      <c r="C1098" s="1">
        <f>_xlfn.LET(_xlpm.d,$G1098,_xlpm.k,_xlfn.CONCAT(LEFT(TRIM(C$1),1),"*"),COUNTIF(_xlpm.d,_xlpm.k))</f>
        <v>0</v>
      </c>
      <c r="D1098" s="1">
        <f>_xlfn.LET(_xlpm.d,$G1098,_xlpm.k,_xlfn.CONCAT(LEFT(TRIM(D$1),1),"*"),COUNTIF(_xlpm.d,_xlpm.k))</f>
        <v>0</v>
      </c>
      <c r="E1098" s="1">
        <f>LOG(F1098+1,10)</f>
        <v>0.30102999566398114</v>
      </c>
      <c r="F1098" s="7">
        <v>1</v>
      </c>
      <c r="G1098" s="9" t="s">
        <v>1874</v>
      </c>
      <c r="H1098" s="4">
        <f>F1098/freq.sum.r6e</f>
        <v>7.9668578712555765E-5</v>
      </c>
      <c r="I1098" s="4" t="str">
        <f>_xlfn.LET(_xlpm.sep,":",_xlpm.w,$G1098,LEFT(_xlpm.w,FIND(_xlpm.sep,_xlpm.w)-1))</f>
        <v>ɑɹdb</v>
      </c>
      <c r="J1098" s="4" t="str">
        <f>_xlfn.LET(_xlpm.sep,":",_xlpm.w,$G1098,RIGHT(_xlpm.w,LEN(_xlpm.w)-FIND(_xlpm.sep,_xlpm.w)))</f>
        <v>ardb</v>
      </c>
      <c r="K1098" s="10">
        <f>_xlfn.LET(_xlpm.w,I1098,LEN(_xlpm.w))</f>
        <v>4</v>
      </c>
      <c r="L1098" s="10">
        <f>_xlfn.LET(_xlpm.w,J1098,LEN(_xlpm.w))</f>
        <v>4</v>
      </c>
      <c r="M1098" s="10">
        <f>_xlfn.LET(_xlpm.a,K1098,_xlpm.b,L1098,MAX(_xlpm.a,_xlpm.b))</f>
        <v>4</v>
      </c>
      <c r="N1098" s="10">
        <f>_xlfn.LET(_xlpm.d,(K1098,L1098),MAX(_xlpm.d)-MIN(_xlpm.d))</f>
        <v>0</v>
      </c>
      <c r="O1098" s="1" t="str">
        <f>_xlfn.LET(_xlpm.sep,":",_xlpm.w,$G1098,_xlfn.CONCAT("~",RIGHT(_xlpm.w,LEN(_xlpm.w)-FIND(_xlpm.sep,_xlpm.w)),"~"))</f>
        <v>~ardb~</v>
      </c>
      <c r="P1098" s="1" t="str">
        <f>_xlfn.LET(_xlpm.sep,":",_xlpm.w,$G1098,_xlfn.CONCAT("[",LEFT(_xlpm.w,FIND(_xlpm.sep,_xlpm.w)-1),"]"))</f>
        <v>[ɑɹdb]</v>
      </c>
      <c r="Q1098" s="14" cm="1">
        <f t="array" ref="Q1098">SUM(_xlfn._xlws.FILTER($H$2:$H$2300,_xlfn.MAP($O$2:$O$2300,_xlfn.LAMBDA(_xlpm.x,_xlpm.x=$O1098))))</f>
        <v>7.9668578712555765E-5</v>
      </c>
      <c r="R1098" s="14">
        <f>$H1098/Q1098</f>
        <v>1</v>
      </c>
      <c r="S1098" s="14" cm="1">
        <f t="array" ref="S1098">SUM(_xlfn._xlws.FILTER($H$2:$H$2300,_xlfn.MAP($P$2:$P$2300,_xlfn.LAMBDA(_xlpm.x,_xlpm.x=$P1098))))</f>
        <v>7.9668578712555765E-5</v>
      </c>
      <c r="T1098" s="14">
        <f>$H1098/S1098</f>
        <v>1</v>
      </c>
      <c r="U1098" s="14">
        <f>_xlfn.LET(_xlpm.freq,F1098,_xlpm.size,M1098+1,_xlpm.F,V1098,LOG(1+_xlpm.freq)*LOG(1+_xlpm.size)*_xlpm.F)</f>
        <v>0.2342468675289098</v>
      </c>
      <c r="V1098" s="14">
        <f>_xlfn.LET(_xlpm.a,T1098,_xlpm.b,R1098,2*_xlpm.a*_xlpm.b/(_xlpm.a+_xlpm.b))</f>
        <v>1</v>
      </c>
      <c r="W1098" s="14">
        <f>_xlfn.LET(_xlpm.p,R1098,_xlpm.q,T1098,LOG(_xlpm.p/_xlpm.q))</f>
        <v>0</v>
      </c>
      <c r="X1098" s="2"/>
      <c r="AC1098" s="2"/>
      <c r="AH1098" s="2"/>
      <c r="AI1098" s="2"/>
    </row>
    <row r="1099" spans="1:35">
      <c r="A1099" s="1" t="str">
        <f>_xlfn.LET(_xlpm.sep," : ",CONCATENATE(O1099,_xlpm.sep,P1099))</f>
        <v>~irdl~ : [ɜɹdl]</v>
      </c>
      <c r="B1099" s="1">
        <f>_xlfn.LET(_xlpm.d,$G1099,_xlpm.k,_xlfn.CONCAT(LEFT(TRIM(B$1),1),"*"),COUNTIF(_xlpm.d,_xlpm.k))</f>
        <v>0</v>
      </c>
      <c r="C1099" s="1">
        <f>_xlfn.LET(_xlpm.d,$G1099,_xlpm.k,_xlfn.CONCAT(LEFT(TRIM(C$1),1),"*"),COUNTIF(_xlpm.d,_xlpm.k))</f>
        <v>0</v>
      </c>
      <c r="D1099" s="1">
        <f>_xlfn.LET(_xlpm.d,$G1099,_xlpm.k,_xlfn.CONCAT(LEFT(TRIM(D$1),1),"*"),COUNTIF(_xlpm.d,_xlpm.k))</f>
        <v>0</v>
      </c>
      <c r="E1099" s="1">
        <f>LOG(F1099+1,10)</f>
        <v>0.30102999566398114</v>
      </c>
      <c r="F1099" s="7">
        <v>1</v>
      </c>
      <c r="G1099" s="9" t="s">
        <v>1877</v>
      </c>
      <c r="H1099" s="4">
        <f>F1099/freq.sum.r6e</f>
        <v>7.9668578712555765E-5</v>
      </c>
      <c r="I1099" s="1" t="str">
        <f>_xlfn.LET(_xlpm.sep,":",_xlpm.w,$G1099,LEFT(_xlpm.w,FIND(_xlpm.sep,_xlpm.w)-1))</f>
        <v>ɜɹdl</v>
      </c>
      <c r="J1099" s="1" t="str">
        <f>_xlfn.LET(_xlpm.sep,":",_xlpm.w,$G1099,RIGHT(_xlpm.w,LEN(_xlpm.w)-FIND(_xlpm.sep,_xlpm.w)))</f>
        <v>irdl</v>
      </c>
      <c r="K1099" s="10">
        <f>_xlfn.LET(_xlpm.w,I1099,LEN(_xlpm.w))</f>
        <v>4</v>
      </c>
      <c r="L1099" s="10">
        <f>_xlfn.LET(_xlpm.w,J1099,LEN(_xlpm.w))</f>
        <v>4</v>
      </c>
      <c r="M1099" s="10">
        <f>_xlfn.LET(_xlpm.a,K1099,_xlpm.b,L1099,MAX(_xlpm.a,_xlpm.b))</f>
        <v>4</v>
      </c>
      <c r="N1099" s="10">
        <f>_xlfn.LET(_xlpm.d,(K1099,L1099),MAX(_xlpm.d)-MIN(_xlpm.d))</f>
        <v>0</v>
      </c>
      <c r="O1099" s="1" t="str">
        <f>_xlfn.LET(_xlpm.sep,":",_xlpm.w,$G1099,_xlfn.CONCAT("~",RIGHT(_xlpm.w,LEN(_xlpm.w)-FIND(_xlpm.sep,_xlpm.w)),"~"))</f>
        <v>~irdl~</v>
      </c>
      <c r="P1099" s="1" t="str">
        <f>_xlfn.LET(_xlpm.sep,":",_xlpm.w,$G1099,_xlfn.CONCAT("[",LEFT(_xlpm.w,FIND(_xlpm.sep,_xlpm.w)-1),"]"))</f>
        <v>[ɜɹdl]</v>
      </c>
      <c r="Q1099" s="14" cm="1">
        <f t="array" ref="Q1099">SUM(_xlfn._xlws.FILTER($H$2:$H$2300,_xlfn.MAP($O$2:$O$2300,_xlfn.LAMBDA(_xlpm.x,_xlpm.x=$O1099))))</f>
        <v>7.9668578712555765E-5</v>
      </c>
      <c r="R1099" s="14">
        <f>$H1099/Q1099</f>
        <v>1</v>
      </c>
      <c r="S1099" s="14" cm="1">
        <f t="array" ref="S1099">SUM(_xlfn._xlws.FILTER($H$2:$H$2300,_xlfn.MAP($P$2:$P$2300,_xlfn.LAMBDA(_xlpm.x,_xlpm.x=$P1099))))</f>
        <v>7.9668578712555765E-5</v>
      </c>
      <c r="T1099" s="14">
        <f>$H1099/S1099</f>
        <v>1</v>
      </c>
      <c r="U1099" s="14">
        <f>_xlfn.LET(_xlpm.freq,F1099,_xlpm.size,M1099+1,_xlpm.F,V1099,LOG(1+_xlpm.freq)*LOG(1+_xlpm.size)*_xlpm.F)</f>
        <v>0.2342468675289098</v>
      </c>
      <c r="V1099" s="14">
        <f>_xlfn.LET(_xlpm.a,T1099,_xlpm.b,R1099,2*_xlpm.a*_xlpm.b/(_xlpm.a+_xlpm.b))</f>
        <v>1</v>
      </c>
      <c r="W1099" s="14">
        <f>_xlfn.LET(_xlpm.p,R1099,_xlpm.q,T1099,LOG(_xlpm.p/_xlpm.q))</f>
        <v>0</v>
      </c>
      <c r="X1099" s="2"/>
      <c r="AC1099" s="2"/>
      <c r="AH1099" s="2"/>
      <c r="AI1099" s="2"/>
    </row>
    <row r="1100" spans="1:35">
      <c r="A1100" s="1" t="str">
        <f>_xlfn.LET(_xlpm.sep," : ",CONCATENATE(O1100,_xlpm.sep,P1100))</f>
        <v>~arg~ : [ɑɹdʒ]</v>
      </c>
      <c r="B1100" s="1">
        <f>_xlfn.LET(_xlpm.d,$G1100,_xlpm.k,_xlfn.CONCAT(LEFT(TRIM(B$1),1),"*"),COUNTIF(_xlpm.d,_xlpm.k))</f>
        <v>0</v>
      </c>
      <c r="C1100" s="1">
        <f>_xlfn.LET(_xlpm.d,$G1100,_xlpm.k,_xlfn.CONCAT(LEFT(TRIM(C$1),1),"*"),COUNTIF(_xlpm.d,_xlpm.k))</f>
        <v>0</v>
      </c>
      <c r="D1100" s="1">
        <f>_xlfn.LET(_xlpm.d,$G1100,_xlpm.k,_xlfn.CONCAT(LEFT(TRIM(D$1),1),"*"),COUNTIF(_xlpm.d,_xlpm.k))</f>
        <v>0</v>
      </c>
      <c r="E1100" s="1">
        <f>LOG(F1100+1,10)</f>
        <v>0.47712125471966244</v>
      </c>
      <c r="F1100" s="7">
        <v>2</v>
      </c>
      <c r="G1100" s="9" t="s">
        <v>1885</v>
      </c>
      <c r="H1100" s="4">
        <f>F1100/freq.sum.r6e</f>
        <v>1.5933715742511153E-4</v>
      </c>
      <c r="I1100" s="4" t="str">
        <f>_xlfn.LET(_xlpm.sep,":",_xlpm.w,$G1100,LEFT(_xlpm.w,FIND(_xlpm.sep,_xlpm.w)-1))</f>
        <v>ɑɹdʒ</v>
      </c>
      <c r="J1100" s="4" t="str">
        <f>_xlfn.LET(_xlpm.sep,":",_xlpm.w,$G1100,RIGHT(_xlpm.w,LEN(_xlpm.w)-FIND(_xlpm.sep,_xlpm.w)))</f>
        <v>arg</v>
      </c>
      <c r="K1100" s="10">
        <f>_xlfn.LET(_xlpm.w,I1100,LEN(_xlpm.w))</f>
        <v>4</v>
      </c>
      <c r="L1100" s="10">
        <f>_xlfn.LET(_xlpm.w,J1100,LEN(_xlpm.w))</f>
        <v>3</v>
      </c>
      <c r="M1100" s="10">
        <f>_xlfn.LET(_xlpm.a,K1100,_xlpm.b,L1100,MAX(_xlpm.a,_xlpm.b))</f>
        <v>4</v>
      </c>
      <c r="N1100" s="10">
        <f>_xlfn.LET(_xlpm.d,(K1100,L1100),MAX(_xlpm.d)-MIN(_xlpm.d))</f>
        <v>1</v>
      </c>
      <c r="O1100" s="1" t="str">
        <f>_xlfn.LET(_xlpm.sep,":",_xlpm.w,$G1100,_xlfn.CONCAT("~",RIGHT(_xlpm.w,LEN(_xlpm.w)-FIND(_xlpm.sep,_xlpm.w)),"~"))</f>
        <v>~arg~</v>
      </c>
      <c r="P1100" s="1" t="str">
        <f>_xlfn.LET(_xlpm.sep,":",_xlpm.w,$G1100,_xlfn.CONCAT("[",LEFT(_xlpm.w,FIND(_xlpm.sep,_xlpm.w)-1),"]"))</f>
        <v>[ɑɹdʒ]</v>
      </c>
      <c r="Q1100" s="14" cm="1">
        <f t="array" ref="Q1100">SUM(_xlfn._xlws.FILTER($H$2:$H$2300,_xlfn.MAP($O$2:$O$2300,_xlfn.LAMBDA(_xlpm.x,_xlpm.x=$O1100))))</f>
        <v>4.7801147227533459E-4</v>
      </c>
      <c r="R1100" s="14">
        <f>$H1100/Q1100</f>
        <v>0.33333333333333331</v>
      </c>
      <c r="S1100" s="14" cm="1">
        <f t="array" ref="S1100">SUM(_xlfn._xlws.FILTER($H$2:$H$2300,_xlfn.MAP($P$2:$P$2300,_xlfn.LAMBDA(_xlpm.x,_xlpm.x=$P1100))))</f>
        <v>4.7801147227533459E-4</v>
      </c>
      <c r="T1100" s="14">
        <f>$H1100/S1100</f>
        <v>0.33333333333333331</v>
      </c>
      <c r="U1100" s="14">
        <f>_xlfn.LET(_xlpm.freq,F1100,_xlpm.size,M1100+1,_xlpm.F,V1100,LOG(1+_xlpm.freq)*LOG(1+_xlpm.size)*_xlpm.F)</f>
        <v>0.12375750031490608</v>
      </c>
      <c r="V1100" s="14">
        <f>_xlfn.LET(_xlpm.a,T1100,_xlpm.b,R1100,2*_xlpm.a*_xlpm.b/(_xlpm.a+_xlpm.b))</f>
        <v>0.33333333333333331</v>
      </c>
      <c r="W1100" s="14">
        <f>_xlfn.LET(_xlpm.p,R1100,_xlpm.q,T1100,LOG(_xlpm.p/_xlpm.q))</f>
        <v>0</v>
      </c>
      <c r="X1100" s="2"/>
      <c r="AC1100" s="2"/>
      <c r="AH1100" s="2"/>
      <c r="AI1100" s="2"/>
    </row>
    <row r="1101" spans="1:35">
      <c r="A1101" s="1" t="str">
        <f>_xlfn.LET(_xlpm.sep," : ",CONCATENATE(O1101,_xlpm.sep,P1101))</f>
        <v>~erged~ : [ɜɹdʒd]</v>
      </c>
      <c r="B1101" s="1">
        <f>_xlfn.LET(_xlpm.d,$G1101,_xlpm.k,_xlfn.CONCAT(LEFT(TRIM(B$1),1),"*"),COUNTIF(_xlpm.d,_xlpm.k))</f>
        <v>0</v>
      </c>
      <c r="C1101" s="1">
        <f>_xlfn.LET(_xlpm.d,$G1101,_xlpm.k,_xlfn.CONCAT(LEFT(TRIM(C$1),1),"*"),COUNTIF(_xlpm.d,_xlpm.k))</f>
        <v>0</v>
      </c>
      <c r="D1101" s="1">
        <f>_xlfn.LET(_xlpm.d,$G1101,_xlpm.k,_xlfn.CONCAT(LEFT(TRIM(D$1),1),"*"),COUNTIF(_xlpm.d,_xlpm.k))</f>
        <v>0</v>
      </c>
      <c r="E1101" s="1">
        <f>LOG(F1101+1,10)</f>
        <v>0.30102999566398114</v>
      </c>
      <c r="F1101" s="7">
        <v>1</v>
      </c>
      <c r="G1101" s="9" t="s">
        <v>1890</v>
      </c>
      <c r="H1101" s="4">
        <f>F1101/freq.sum.r6e</f>
        <v>7.9668578712555765E-5</v>
      </c>
      <c r="I1101" s="4" t="str">
        <f>_xlfn.LET(_xlpm.sep,":",_xlpm.w,$G1101,LEFT(_xlpm.w,FIND(_xlpm.sep,_xlpm.w)-1))</f>
        <v>ɜɹdʒd</v>
      </c>
      <c r="J1101" s="4" t="str">
        <f>_xlfn.LET(_xlpm.sep,":",_xlpm.w,$G1101,RIGHT(_xlpm.w,LEN(_xlpm.w)-FIND(_xlpm.sep,_xlpm.w)))</f>
        <v>erged</v>
      </c>
      <c r="K1101" s="10">
        <f>_xlfn.LET(_xlpm.w,I1101,LEN(_xlpm.w))</f>
        <v>5</v>
      </c>
      <c r="L1101" s="10">
        <f>_xlfn.LET(_xlpm.w,J1101,LEN(_xlpm.w))</f>
        <v>5</v>
      </c>
      <c r="M1101" s="10">
        <f>_xlfn.LET(_xlpm.a,K1101,_xlpm.b,L1101,MAX(_xlpm.a,_xlpm.b))</f>
        <v>5</v>
      </c>
      <c r="N1101" s="10">
        <f>_xlfn.LET(_xlpm.d,(K1101,L1101),MAX(_xlpm.d)-MIN(_xlpm.d))</f>
        <v>0</v>
      </c>
      <c r="O1101" s="1" t="str">
        <f>_xlfn.LET(_xlpm.sep,":",_xlpm.w,$G1101,_xlfn.CONCAT("~",RIGHT(_xlpm.w,LEN(_xlpm.w)-FIND(_xlpm.sep,_xlpm.w)),"~"))</f>
        <v>~erged~</v>
      </c>
      <c r="P1101" s="1" t="str">
        <f>_xlfn.LET(_xlpm.sep,":",_xlpm.w,$G1101,_xlfn.CONCAT("[",LEFT(_xlpm.w,FIND(_xlpm.sep,_xlpm.w)-1),"]"))</f>
        <v>[ɜɹdʒd]</v>
      </c>
      <c r="Q1101" s="14" cm="1">
        <f t="array" ref="Q1101">SUM(_xlfn._xlws.FILTER($H$2:$H$2300,_xlfn.MAP($O$2:$O$2300,_xlfn.LAMBDA(_xlpm.x,_xlpm.x=$O1101))))</f>
        <v>7.9668578712555765E-5</v>
      </c>
      <c r="R1101" s="14">
        <f>$H1101/Q1101</f>
        <v>1</v>
      </c>
      <c r="S1101" s="14" cm="1">
        <f t="array" ref="S1101">SUM(_xlfn._xlws.FILTER($H$2:$H$2300,_xlfn.MAP($P$2:$P$2300,_xlfn.LAMBDA(_xlpm.x,_xlpm.x=$P1101))))</f>
        <v>7.9668578712555765E-5</v>
      </c>
      <c r="T1101" s="14">
        <f>$H1101/S1101</f>
        <v>1</v>
      </c>
      <c r="U1101" s="14">
        <f>_xlfn.LET(_xlpm.freq,F1101,_xlpm.size,M1101+1,_xlpm.F,V1101,LOG(1+_xlpm.freq)*LOG(1+_xlpm.size)*_xlpm.F)</f>
        <v>0.25439985932113074</v>
      </c>
      <c r="V1101" s="14">
        <f>_xlfn.LET(_xlpm.a,T1101,_xlpm.b,R1101,2*_xlpm.a*_xlpm.b/(_xlpm.a+_xlpm.b))</f>
        <v>1</v>
      </c>
      <c r="W1101" s="14">
        <f>_xlfn.LET(_xlpm.p,R1101,_xlpm.q,T1101,LOG(_xlpm.p/_xlpm.q))</f>
        <v>0</v>
      </c>
      <c r="X1101" s="2"/>
      <c r="AC1101" s="2"/>
      <c r="AH1101" s="2"/>
      <c r="AI1101" s="2"/>
    </row>
    <row r="1102" spans="1:35">
      <c r="A1102" s="1" t="str">
        <f>_xlfn.LET(_xlpm.sep," : ",CONCATENATE(O1102,_xlpm.sep,P1102))</f>
        <v>~eref~ : [ɛɹf]</v>
      </c>
      <c r="B1102" s="1">
        <f>_xlfn.LET(_xlpm.d,$G1102,_xlpm.k,_xlfn.CONCAT(LEFT(TRIM(B$1),1),"*"),COUNTIF(_xlpm.d,_xlpm.k))</f>
        <v>0</v>
      </c>
      <c r="C1102" s="1">
        <f>_xlfn.LET(_xlpm.d,$G1102,_xlpm.k,_xlfn.CONCAT(LEFT(TRIM(C$1),1),"*"),COUNTIF(_xlpm.d,_xlpm.k))</f>
        <v>0</v>
      </c>
      <c r="D1102" s="1">
        <f>_xlfn.LET(_xlpm.d,$G1102,_xlpm.k,_xlfn.CONCAT(LEFT(TRIM(D$1),1),"*"),COUNTIF(_xlpm.d,_xlpm.k))</f>
        <v>0</v>
      </c>
      <c r="E1102" s="1">
        <f>LOG(F1102+1,10)</f>
        <v>0.30102999566398114</v>
      </c>
      <c r="F1102" s="7">
        <v>1</v>
      </c>
      <c r="G1102" s="9" t="s">
        <v>1891</v>
      </c>
      <c r="H1102" s="4">
        <f>F1102/freq.sum.r6e</f>
        <v>7.9668578712555765E-5</v>
      </c>
      <c r="I1102" s="4" t="str">
        <f>_xlfn.LET(_xlpm.sep,":",_xlpm.w,$G1102,LEFT(_xlpm.w,FIND(_xlpm.sep,_xlpm.w)-1))</f>
        <v>ɛɹf</v>
      </c>
      <c r="J1102" s="4" t="str">
        <f>_xlfn.LET(_xlpm.sep,":",_xlpm.w,$G1102,RIGHT(_xlpm.w,LEN(_xlpm.w)-FIND(_xlpm.sep,_xlpm.w)))</f>
        <v>eref</v>
      </c>
      <c r="K1102" s="10">
        <f>_xlfn.LET(_xlpm.w,I1102,LEN(_xlpm.w))</f>
        <v>3</v>
      </c>
      <c r="L1102" s="10">
        <f>_xlfn.LET(_xlpm.w,J1102,LEN(_xlpm.w))</f>
        <v>4</v>
      </c>
      <c r="M1102" s="10">
        <f>_xlfn.LET(_xlpm.a,K1102,_xlpm.b,L1102,MAX(_xlpm.a,_xlpm.b))</f>
        <v>4</v>
      </c>
      <c r="N1102" s="10">
        <f>_xlfn.LET(_xlpm.d,(K1102,L1102),MAX(_xlpm.d)-MIN(_xlpm.d))</f>
        <v>1</v>
      </c>
      <c r="O1102" s="1" t="str">
        <f>_xlfn.LET(_xlpm.sep,":",_xlpm.w,$G1102,_xlfn.CONCAT("~",RIGHT(_xlpm.w,LEN(_xlpm.w)-FIND(_xlpm.sep,_xlpm.w)),"~"))</f>
        <v>~eref~</v>
      </c>
      <c r="P1102" s="1" t="str">
        <f>_xlfn.LET(_xlpm.sep,":",_xlpm.w,$G1102,_xlfn.CONCAT("[",LEFT(_xlpm.w,FIND(_xlpm.sep,_xlpm.w)-1),"]"))</f>
        <v>[ɛɹf]</v>
      </c>
      <c r="Q1102" s="14" cm="1">
        <f t="array" ref="Q1102">SUM(_xlfn._xlws.FILTER($H$2:$H$2300,_xlfn.MAP($O$2:$O$2300,_xlfn.LAMBDA(_xlpm.x,_xlpm.x=$O1102))))</f>
        <v>7.9668578712555765E-5</v>
      </c>
      <c r="R1102" s="14">
        <f>$H1102/Q1102</f>
        <v>1</v>
      </c>
      <c r="S1102" s="14" cm="1">
        <f t="array" ref="S1102">SUM(_xlfn._xlws.FILTER($H$2:$H$2300,_xlfn.MAP($P$2:$P$2300,_xlfn.LAMBDA(_xlpm.x,_xlpm.x=$P1102))))</f>
        <v>7.9668578712555765E-5</v>
      </c>
      <c r="T1102" s="14">
        <f>$H1102/S1102</f>
        <v>1</v>
      </c>
      <c r="U1102" s="14">
        <f>_xlfn.LET(_xlpm.freq,F1102,_xlpm.size,M1102+1,_xlpm.F,V1102,LOG(1+_xlpm.freq)*LOG(1+_xlpm.size)*_xlpm.F)</f>
        <v>0.2342468675289098</v>
      </c>
      <c r="V1102" s="14">
        <f>_xlfn.LET(_xlpm.a,T1102,_xlpm.b,R1102,2*_xlpm.a*_xlpm.b/(_xlpm.a+_xlpm.b))</f>
        <v>1</v>
      </c>
      <c r="W1102" s="14">
        <f>_xlfn.LET(_xlpm.p,R1102,_xlpm.q,T1102,LOG(_xlpm.p/_xlpm.q))</f>
        <v>0</v>
      </c>
      <c r="X1102" s="2"/>
      <c r="AC1102" s="2"/>
      <c r="AH1102" s="2"/>
      <c r="AI1102" s="2"/>
    </row>
    <row r="1103" spans="1:35">
      <c r="A1103" s="1" t="str">
        <f>_xlfn.LET(_xlpm.sep," : ",CONCATENATE(O1103,_xlpm.sep,P1103))</f>
        <v>~onqu~ : [ɑŋk]</v>
      </c>
      <c r="B1103" s="1">
        <f>_xlfn.LET(_xlpm.d,$G1103,_xlpm.k,_xlfn.CONCAT(LEFT(TRIM(B$1),1),"*"),COUNTIF(_xlpm.d,_xlpm.k))</f>
        <v>0</v>
      </c>
      <c r="C1103" s="1">
        <f>_xlfn.LET(_xlpm.d,$G1103,_xlpm.k,_xlfn.CONCAT(LEFT(TRIM(C$1),1),"*"),COUNTIF(_xlpm.d,_xlpm.k))</f>
        <v>0</v>
      </c>
      <c r="D1103" s="1">
        <f>_xlfn.LET(_xlpm.d,$G1103,_xlpm.k,_xlfn.CONCAT(LEFT(TRIM(D$1),1),"*"),COUNTIF(_xlpm.d,_xlpm.k))</f>
        <v>0</v>
      </c>
      <c r="E1103" s="1">
        <f>LOG(F1103+1,10)</f>
        <v>0.47712125471966244</v>
      </c>
      <c r="F1103" s="7">
        <v>2</v>
      </c>
      <c r="G1103" s="9" t="s">
        <v>2207</v>
      </c>
      <c r="H1103" s="4">
        <f>F1103/freq.sum.r6e</f>
        <v>1.5933715742511153E-4</v>
      </c>
      <c r="I1103" s="4" t="str">
        <f>_xlfn.LET(_xlpm.sep,":",_xlpm.w,$G1103,LEFT(_xlpm.w,FIND(_xlpm.sep,_xlpm.w)-1))</f>
        <v>ɑŋk</v>
      </c>
      <c r="J1103" s="4" t="str">
        <f>_xlfn.LET(_xlpm.sep,":",_xlpm.w,$G1103,RIGHT(_xlpm.w,LEN(_xlpm.w)-FIND(_xlpm.sep,_xlpm.w)))</f>
        <v>onqu</v>
      </c>
      <c r="K1103" s="10">
        <f>_xlfn.LET(_xlpm.w,I1103,LEN(_xlpm.w))</f>
        <v>3</v>
      </c>
      <c r="L1103" s="10">
        <f>_xlfn.LET(_xlpm.w,J1103,LEN(_xlpm.w))</f>
        <v>4</v>
      </c>
      <c r="M1103" s="10">
        <f>_xlfn.LET(_xlpm.a,K1103,_xlpm.b,L1103,MAX(_xlpm.a,_xlpm.b))</f>
        <v>4</v>
      </c>
      <c r="N1103" s="10">
        <f>_xlfn.LET(_xlpm.d,(K1103,L1103),MAX(_xlpm.d)-MIN(_xlpm.d))</f>
        <v>1</v>
      </c>
      <c r="O1103" s="1" t="str">
        <f>_xlfn.LET(_xlpm.sep,":",_xlpm.w,$G1103,_xlfn.CONCAT("~",RIGHT(_xlpm.w,LEN(_xlpm.w)-FIND(_xlpm.sep,_xlpm.w)),"~"))</f>
        <v>~onqu~</v>
      </c>
      <c r="P1103" s="1" t="str">
        <f>_xlfn.LET(_xlpm.sep,":",_xlpm.w,$G1103,_xlfn.CONCAT("[",LEFT(_xlpm.w,FIND(_xlpm.sep,_xlpm.w)-1),"]"))</f>
        <v>[ɑŋk]</v>
      </c>
      <c r="Q1103" s="14" cm="1">
        <f t="array" ref="Q1103">SUM(_xlfn._xlws.FILTER($H$2:$H$2300,_xlfn.MAP($O$2:$O$2300,_xlfn.LAMBDA(_xlpm.x,_xlpm.x=$O1103))))</f>
        <v>2.390057361376673E-4</v>
      </c>
      <c r="R1103" s="14">
        <f>$H1103/Q1103</f>
        <v>0.66666666666666663</v>
      </c>
      <c r="S1103" s="14" cm="1">
        <f t="array" ref="S1103">SUM(_xlfn._xlws.FILTER($H$2:$H$2300,_xlfn.MAP($P$2:$P$2300,_xlfn.LAMBDA(_xlpm.x,_xlpm.x=$P1103))))</f>
        <v>2.390057361376673E-4</v>
      </c>
      <c r="T1103" s="14">
        <f>$H1103/S1103</f>
        <v>0.66666666666666663</v>
      </c>
      <c r="U1103" s="14">
        <f>_xlfn.LET(_xlpm.freq,F1103,_xlpm.size,M1103+1,_xlpm.F,V1103,LOG(1+_xlpm.freq)*LOG(1+_xlpm.size)*_xlpm.F)</f>
        <v>0.24751500062981216</v>
      </c>
      <c r="V1103" s="14">
        <f>_xlfn.LET(_xlpm.a,T1103,_xlpm.b,R1103,2*_xlpm.a*_xlpm.b/(_xlpm.a+_xlpm.b))</f>
        <v>0.66666666666666663</v>
      </c>
      <c r="W1103" s="14">
        <f>_xlfn.LET(_xlpm.p,R1103,_xlpm.q,T1103,LOG(_xlpm.p/_xlpm.q))</f>
        <v>0</v>
      </c>
      <c r="X1103" s="2"/>
      <c r="AC1103" s="2"/>
      <c r="AH1103" s="2"/>
      <c r="AI1103" s="2"/>
    </row>
    <row r="1104" spans="1:35">
      <c r="A1104" s="1" t="str">
        <f>_xlfn.LET(_xlpm.sep," : ",CONCATENATE(O1104,_xlpm.sep,P1104))</f>
        <v>~inkles~ : [ɪŋklz]</v>
      </c>
      <c r="B1104" s="1">
        <f>_xlfn.LET(_xlpm.d,$G1104,_xlpm.k,_xlfn.CONCAT(LEFT(TRIM(B$1),1),"*"),COUNTIF(_xlpm.d,_xlpm.k))</f>
        <v>0</v>
      </c>
      <c r="C1104" s="1">
        <f>_xlfn.LET(_xlpm.d,$G1104,_xlpm.k,_xlfn.CONCAT(LEFT(TRIM(C$1),1),"*"),COUNTIF(_xlpm.d,_xlpm.k))</f>
        <v>0</v>
      </c>
      <c r="D1104" s="1">
        <f>_xlfn.LET(_xlpm.d,$G1104,_xlpm.k,_xlfn.CONCAT(LEFT(TRIM(D$1),1),"*"),COUNTIF(_xlpm.d,_xlpm.k))</f>
        <v>0</v>
      </c>
      <c r="E1104" s="1">
        <f>LOG(F1104+1,10)</f>
        <v>0.30102999566398114</v>
      </c>
      <c r="F1104" s="7">
        <v>1</v>
      </c>
      <c r="G1104" s="9" t="s">
        <v>1912</v>
      </c>
      <c r="H1104" s="4">
        <f>F1104/freq.sum.r6e</f>
        <v>7.9668578712555765E-5</v>
      </c>
      <c r="I1104" s="1" t="str">
        <f>_xlfn.LET(_xlpm.sep,":",_xlpm.w,$G1104,LEFT(_xlpm.w,FIND(_xlpm.sep,_xlpm.w)-1))</f>
        <v>ɪŋklz</v>
      </c>
      <c r="J1104" s="1" t="str">
        <f>_xlfn.LET(_xlpm.sep,":",_xlpm.w,$G1104,RIGHT(_xlpm.w,LEN(_xlpm.w)-FIND(_xlpm.sep,_xlpm.w)))</f>
        <v>inkles</v>
      </c>
      <c r="K1104" s="10">
        <f>_xlfn.LET(_xlpm.w,I1104,LEN(_xlpm.w))</f>
        <v>5</v>
      </c>
      <c r="L1104" s="10">
        <f>_xlfn.LET(_xlpm.w,J1104,LEN(_xlpm.w))</f>
        <v>6</v>
      </c>
      <c r="M1104" s="10">
        <f>_xlfn.LET(_xlpm.a,K1104,_xlpm.b,L1104,MAX(_xlpm.a,_xlpm.b))</f>
        <v>6</v>
      </c>
      <c r="N1104" s="10">
        <f>_xlfn.LET(_xlpm.d,(K1104,L1104),MAX(_xlpm.d)-MIN(_xlpm.d))</f>
        <v>1</v>
      </c>
      <c r="O1104" s="1" t="str">
        <f>_xlfn.LET(_xlpm.sep,":",_xlpm.w,$G1104,_xlfn.CONCAT("~",RIGHT(_xlpm.w,LEN(_xlpm.w)-FIND(_xlpm.sep,_xlpm.w)),"~"))</f>
        <v>~inkles~</v>
      </c>
      <c r="P1104" s="1" t="str">
        <f>_xlfn.LET(_xlpm.sep,":",_xlpm.w,$G1104,_xlfn.CONCAT("[",LEFT(_xlpm.w,FIND(_xlpm.sep,_xlpm.w)-1),"]"))</f>
        <v>[ɪŋklz]</v>
      </c>
      <c r="Q1104" s="14" cm="1">
        <f t="array" ref="Q1104">SUM(_xlfn._xlws.FILTER($H$2:$H$2302,_xlfn.MAP($O$2:$O$2302,_xlfn.LAMBDA(_xlpm.x,_xlpm.x=$O1104))))</f>
        <v>7.9668578712555765E-5</v>
      </c>
      <c r="R1104" s="14">
        <f>$H1104/Q1104</f>
        <v>1</v>
      </c>
      <c r="S1104" s="14" cm="1">
        <f t="array" ref="S1104">SUM(_xlfn._xlws.FILTER($H$2:$H$2302,_xlfn.MAP($P$2:$P$2302,_xlfn.LAMBDA(_xlpm.x,_xlpm.x=$P1104))))</f>
        <v>7.9668578712555765E-5</v>
      </c>
      <c r="T1104" s="14">
        <f>$H1104/S1104</f>
        <v>1</v>
      </c>
      <c r="U1104" s="14">
        <f>_xlfn.LET(_xlpm.freq,F1104,_xlpm.size,M1104+1,_xlpm.F,V1104,LOG(1+_xlpm.freq)*LOG(1+_xlpm.size)*_xlpm.F)</f>
        <v>0.27185717486836958</v>
      </c>
      <c r="V1104" s="14">
        <f>_xlfn.LET(_xlpm.a,T1104,_xlpm.b,R1104,2*_xlpm.a*_xlpm.b/(_xlpm.a+_xlpm.b))</f>
        <v>1</v>
      </c>
      <c r="W1104" s="14">
        <f>_xlfn.LET(_xlpm.p,R1104,_xlpm.q,T1104,LOG(_xlpm.p/_xlpm.q))</f>
        <v>0</v>
      </c>
      <c r="X1104" s="2"/>
      <c r="AC1104" s="2"/>
      <c r="AH1104" s="2"/>
      <c r="AI1104" s="2"/>
    </row>
    <row r="1105" spans="1:35">
      <c r="A1105" s="1" t="str">
        <f>_xlfn.LET(_xlpm.sep," : ",CONCATENATE(O1105,_xlpm.sep,P1105))</f>
        <v>~arken~ : [ɑɹkn]</v>
      </c>
      <c r="B1105" s="1">
        <f>_xlfn.LET(_xlpm.d,$G1105,_xlpm.k,_xlfn.CONCAT(LEFT(TRIM(B$1),1),"*"),COUNTIF(_xlpm.d,_xlpm.k))</f>
        <v>0</v>
      </c>
      <c r="C1105" s="1">
        <f>_xlfn.LET(_xlpm.d,$G1105,_xlpm.k,_xlfn.CONCAT(LEFT(TRIM(C$1),1),"*"),COUNTIF(_xlpm.d,_xlpm.k))</f>
        <v>0</v>
      </c>
      <c r="D1105" s="1">
        <f>_xlfn.LET(_xlpm.d,$G1105,_xlpm.k,_xlfn.CONCAT(LEFT(TRIM(D$1),1),"*"),COUNTIF(_xlpm.d,_xlpm.k))</f>
        <v>0</v>
      </c>
      <c r="E1105" s="1">
        <f>LOG(F1105+1,10)</f>
        <v>0.30102999566398114</v>
      </c>
      <c r="F1105" s="7">
        <v>1</v>
      </c>
      <c r="G1105" s="9" t="s">
        <v>1913</v>
      </c>
      <c r="H1105" s="4">
        <f>F1105/freq.sum.r6e</f>
        <v>7.9668578712555765E-5</v>
      </c>
      <c r="I1105" s="1" t="str">
        <f>_xlfn.LET(_xlpm.sep,":",_xlpm.w,$G1105,LEFT(_xlpm.w,FIND(_xlpm.sep,_xlpm.w)-1))</f>
        <v>ɑɹkn</v>
      </c>
      <c r="J1105" s="1" t="str">
        <f>_xlfn.LET(_xlpm.sep,":",_xlpm.w,$G1105,RIGHT(_xlpm.w,LEN(_xlpm.w)-FIND(_xlpm.sep,_xlpm.w)))</f>
        <v>arken</v>
      </c>
      <c r="K1105" s="10">
        <f>_xlfn.LET(_xlpm.w,I1105,LEN(_xlpm.w))</f>
        <v>4</v>
      </c>
      <c r="L1105" s="10">
        <f>_xlfn.LET(_xlpm.w,J1105,LEN(_xlpm.w))</f>
        <v>5</v>
      </c>
      <c r="M1105" s="10">
        <f>_xlfn.LET(_xlpm.a,K1105,_xlpm.b,L1105,MAX(_xlpm.a,_xlpm.b))</f>
        <v>5</v>
      </c>
      <c r="N1105" s="10">
        <f>_xlfn.LET(_xlpm.d,(K1105,L1105),MAX(_xlpm.d)-MIN(_xlpm.d))</f>
        <v>1</v>
      </c>
      <c r="O1105" s="1" t="str">
        <f>_xlfn.LET(_xlpm.sep,":",_xlpm.w,$G1105,_xlfn.CONCAT("~",RIGHT(_xlpm.w,LEN(_xlpm.w)-FIND(_xlpm.sep,_xlpm.w)),"~"))</f>
        <v>~arken~</v>
      </c>
      <c r="P1105" s="1" t="str">
        <f>_xlfn.LET(_xlpm.sep,":",_xlpm.w,$G1105,_xlfn.CONCAT("[",LEFT(_xlpm.w,FIND(_xlpm.sep,_xlpm.w)-1),"]"))</f>
        <v>[ɑɹkn]</v>
      </c>
      <c r="Q1105" s="14" cm="1">
        <f t="array" ref="Q1105">SUM(_xlfn._xlws.FILTER($H$2:$H$2302,_xlfn.MAP($O$2:$O$2302,_xlfn.LAMBDA(_xlpm.x,_xlpm.x=$O1105))))</f>
        <v>7.9668578712555765E-5</v>
      </c>
      <c r="R1105" s="14">
        <f>$H1105/Q1105</f>
        <v>1</v>
      </c>
      <c r="S1105" s="14" cm="1">
        <f t="array" ref="S1105">SUM(_xlfn._xlws.FILTER($H$2:$H$2302,_xlfn.MAP($P$2:$P$2302,_xlfn.LAMBDA(_xlpm.x,_xlpm.x=$P1105))))</f>
        <v>7.9668578712555765E-5</v>
      </c>
      <c r="T1105" s="14">
        <f>$H1105/S1105</f>
        <v>1</v>
      </c>
      <c r="U1105" s="14">
        <f>_xlfn.LET(_xlpm.freq,F1105,_xlpm.size,M1105+1,_xlpm.F,V1105,LOG(1+_xlpm.freq)*LOG(1+_xlpm.size)*_xlpm.F)</f>
        <v>0.25439985932113074</v>
      </c>
      <c r="V1105" s="14">
        <f>_xlfn.LET(_xlpm.a,T1105,_xlpm.b,R1105,2*_xlpm.a*_xlpm.b/(_xlpm.a+_xlpm.b))</f>
        <v>1</v>
      </c>
      <c r="W1105" s="14">
        <f>_xlfn.LET(_xlpm.p,R1105,_xlpm.q,T1105,LOG(_xlpm.p/_xlpm.q))</f>
        <v>0</v>
      </c>
      <c r="X1105" s="2"/>
      <c r="AC1105" s="2"/>
      <c r="AH1105" s="2"/>
      <c r="AI1105" s="2"/>
    </row>
    <row r="1106" spans="1:35">
      <c r="A1106" s="1" t="str">
        <f>_xlfn.LET(_xlpm.sep," : ",CONCATENATE(O1106,_xlpm.sep,P1106))</f>
        <v>~ink's~ : [ɪŋks]</v>
      </c>
      <c r="B1106" s="1">
        <f>_xlfn.LET(_xlpm.d,$G1106,_xlpm.k,_xlfn.CONCAT(LEFT(TRIM(B$1),1),"*"),COUNTIF(_xlpm.d,_xlpm.k))</f>
        <v>0</v>
      </c>
      <c r="C1106" s="1">
        <f>_xlfn.LET(_xlpm.d,$G1106,_xlpm.k,_xlfn.CONCAT(LEFT(TRIM(C$1),1),"*"),COUNTIF(_xlpm.d,_xlpm.k))</f>
        <v>0</v>
      </c>
      <c r="D1106" s="1">
        <f>_xlfn.LET(_xlpm.d,$G1106,_xlpm.k,_xlfn.CONCAT(LEFT(TRIM(D$1),1),"*"),COUNTIF(_xlpm.d,_xlpm.k))</f>
        <v>0</v>
      </c>
      <c r="E1106" s="1">
        <f>LOG(F1106+1,10)</f>
        <v>0.30102999566398114</v>
      </c>
      <c r="F1106" s="7">
        <v>1</v>
      </c>
      <c r="G1106" s="9" t="s">
        <v>1914</v>
      </c>
      <c r="H1106" s="4">
        <f>F1106/freq.sum.r6e</f>
        <v>7.9668578712555765E-5</v>
      </c>
      <c r="I1106" s="1" t="str">
        <f>_xlfn.LET(_xlpm.sep,":",_xlpm.w,$G1106,LEFT(_xlpm.w,FIND(_xlpm.sep,_xlpm.w)-1))</f>
        <v>ɪŋks</v>
      </c>
      <c r="J1106" s="1" t="str">
        <f>_xlfn.LET(_xlpm.sep,":",_xlpm.w,$G1106,RIGHT(_xlpm.w,LEN(_xlpm.w)-FIND(_xlpm.sep,_xlpm.w)))</f>
        <v>ink's</v>
      </c>
      <c r="K1106" s="10">
        <f>_xlfn.LET(_xlpm.w,I1106,LEN(_xlpm.w))</f>
        <v>4</v>
      </c>
      <c r="L1106" s="10">
        <f>_xlfn.LET(_xlpm.w,J1106,LEN(_xlpm.w))</f>
        <v>5</v>
      </c>
      <c r="M1106" s="10">
        <f>_xlfn.LET(_xlpm.a,K1106,_xlpm.b,L1106,MAX(_xlpm.a,_xlpm.b))</f>
        <v>5</v>
      </c>
      <c r="N1106" s="10">
        <f>_xlfn.LET(_xlpm.d,(K1106,L1106),MAX(_xlpm.d)-MIN(_xlpm.d))</f>
        <v>1</v>
      </c>
      <c r="O1106" s="1" t="str">
        <f>_xlfn.LET(_xlpm.sep,":",_xlpm.w,$G1106,_xlfn.CONCAT("~",RIGHT(_xlpm.w,LEN(_xlpm.w)-FIND(_xlpm.sep,_xlpm.w)),"~"))</f>
        <v>~ink's~</v>
      </c>
      <c r="P1106" s="1" t="str">
        <f>_xlfn.LET(_xlpm.sep,":",_xlpm.w,$G1106,_xlfn.CONCAT("[",LEFT(_xlpm.w,FIND(_xlpm.sep,_xlpm.w)-1),"]"))</f>
        <v>[ɪŋks]</v>
      </c>
      <c r="Q1106" s="14" cm="1">
        <f t="array" ref="Q1106">SUM(_xlfn._xlws.FILTER($H$2:$H$2300,_xlfn.MAP($O$2:$O$2300,_xlfn.LAMBDA(_xlpm.x,_xlpm.x=$O1106))))</f>
        <v>7.9668578712555765E-5</v>
      </c>
      <c r="R1106" s="14">
        <f>$H1106/Q1106</f>
        <v>1</v>
      </c>
      <c r="S1106" s="14" cm="1">
        <f t="array" ref="S1106">SUM(_xlfn._xlws.FILTER($H$2:$H$2300,_xlfn.MAP($P$2:$P$2300,_xlfn.LAMBDA(_xlpm.x,_xlpm.x=$P1106))))</f>
        <v>7.9668578712555765E-5</v>
      </c>
      <c r="T1106" s="14">
        <f>$H1106/S1106</f>
        <v>1</v>
      </c>
      <c r="U1106" s="14">
        <f>_xlfn.LET(_xlpm.freq,F1106,_xlpm.size,M1106+1,_xlpm.F,V1106,LOG(1+_xlpm.freq)*LOG(1+_xlpm.size)*_xlpm.F)</f>
        <v>0.25439985932113074</v>
      </c>
      <c r="V1106" s="14">
        <f>_xlfn.LET(_xlpm.a,T1106,_xlpm.b,R1106,2*_xlpm.a*_xlpm.b/(_xlpm.a+_xlpm.b))</f>
        <v>1</v>
      </c>
      <c r="W1106" s="14">
        <f>_xlfn.LET(_xlpm.p,R1106,_xlpm.q,T1106,LOG(_xlpm.p/_xlpm.q))</f>
        <v>0</v>
      </c>
      <c r="X1106" s="2"/>
      <c r="AC1106" s="2"/>
      <c r="AH1106" s="2"/>
      <c r="AI1106" s="2"/>
    </row>
    <row r="1107" spans="1:35">
      <c r="A1107" s="1" t="str">
        <f>_xlfn.LET(_xlpm.sep," : ",CONCATENATE(O1107,_xlpm.sep,P1107))</f>
        <v>~orks~ : [ɜɹks]</v>
      </c>
      <c r="B1107" s="1">
        <f>_xlfn.LET(_xlpm.d,$G1107,_xlpm.k,_xlfn.CONCAT(LEFT(TRIM(B$1),1),"*"),COUNTIF(_xlpm.d,_xlpm.k))</f>
        <v>0</v>
      </c>
      <c r="C1107" s="1">
        <f>_xlfn.LET(_xlpm.d,$G1107,_xlpm.k,_xlfn.CONCAT(LEFT(TRIM(C$1),1),"*"),COUNTIF(_xlpm.d,_xlpm.k))</f>
        <v>0</v>
      </c>
      <c r="D1107" s="1">
        <f>_xlfn.LET(_xlpm.d,$G1107,_xlpm.k,_xlfn.CONCAT(LEFT(TRIM(D$1),1),"*"),COUNTIF(_xlpm.d,_xlpm.k))</f>
        <v>0</v>
      </c>
      <c r="E1107" s="1">
        <f>LOG(F1107+1,10)</f>
        <v>0.30102999566398114</v>
      </c>
      <c r="F1107" s="7">
        <v>1</v>
      </c>
      <c r="G1107" s="9" t="s">
        <v>1915</v>
      </c>
      <c r="H1107" s="4">
        <f>F1107/freq.sum.r6e</f>
        <v>7.9668578712555765E-5</v>
      </c>
      <c r="I1107" s="4" t="str">
        <f>_xlfn.LET(_xlpm.sep,":",_xlpm.w,$G1107,LEFT(_xlpm.w,FIND(_xlpm.sep,_xlpm.w)-1))</f>
        <v>ɜɹks</v>
      </c>
      <c r="J1107" s="4" t="str">
        <f>_xlfn.LET(_xlpm.sep,":",_xlpm.w,$G1107,RIGHT(_xlpm.w,LEN(_xlpm.w)-FIND(_xlpm.sep,_xlpm.w)))</f>
        <v>orks</v>
      </c>
      <c r="K1107" s="10">
        <f>_xlfn.LET(_xlpm.w,I1107,LEN(_xlpm.w))</f>
        <v>4</v>
      </c>
      <c r="L1107" s="10">
        <f>_xlfn.LET(_xlpm.w,J1107,LEN(_xlpm.w))</f>
        <v>4</v>
      </c>
      <c r="M1107" s="10">
        <f>_xlfn.LET(_xlpm.a,K1107,_xlpm.b,L1107,MAX(_xlpm.a,_xlpm.b))</f>
        <v>4</v>
      </c>
      <c r="N1107" s="10">
        <f>_xlfn.LET(_xlpm.d,(K1107,L1107),MAX(_xlpm.d)-MIN(_xlpm.d))</f>
        <v>0</v>
      </c>
      <c r="O1107" s="1" t="str">
        <f>_xlfn.LET(_xlpm.sep,":",_xlpm.w,$G1107,_xlfn.CONCAT("~",RIGHT(_xlpm.w,LEN(_xlpm.w)-FIND(_xlpm.sep,_xlpm.w)),"~"))</f>
        <v>~orks~</v>
      </c>
      <c r="P1107" s="1" t="str">
        <f>_xlfn.LET(_xlpm.sep,":",_xlpm.w,$G1107,_xlfn.CONCAT("[",LEFT(_xlpm.w,FIND(_xlpm.sep,_xlpm.w)-1),"]"))</f>
        <v>[ɜɹks]</v>
      </c>
      <c r="Q1107" s="14" cm="1">
        <f t="array" ref="Q1107">SUM(_xlfn._xlws.FILTER($H$2:$H$2300,_xlfn.MAP($O$2:$O$2300,_xlfn.LAMBDA(_xlpm.x,_xlpm.x=$O1107))))</f>
        <v>7.9668578712555765E-5</v>
      </c>
      <c r="R1107" s="14">
        <f>$H1107/Q1107</f>
        <v>1</v>
      </c>
      <c r="S1107" s="14" cm="1">
        <f t="array" ref="S1107">SUM(_xlfn._xlws.FILTER($H$2:$H$2300,_xlfn.MAP($P$2:$P$2300,_xlfn.LAMBDA(_xlpm.x,_xlpm.x=$P1107))))</f>
        <v>7.9668578712555765E-5</v>
      </c>
      <c r="T1107" s="14">
        <f>$H1107/S1107</f>
        <v>1</v>
      </c>
      <c r="U1107" s="14">
        <f>_xlfn.LET(_xlpm.freq,F1107,_xlpm.size,M1107+1,_xlpm.F,V1107,LOG(1+_xlpm.freq)*LOG(1+_xlpm.size)*_xlpm.F)</f>
        <v>0.2342468675289098</v>
      </c>
      <c r="V1107" s="14">
        <f>_xlfn.LET(_xlpm.a,T1107,_xlpm.b,R1107,2*_xlpm.a*_xlpm.b/(_xlpm.a+_xlpm.b))</f>
        <v>1</v>
      </c>
      <c r="W1107" s="14">
        <f>_xlfn.LET(_xlpm.p,R1107,_xlpm.q,T1107,LOG(_xlpm.p/_xlpm.q))</f>
        <v>0</v>
      </c>
      <c r="X1107" s="2"/>
      <c r="AC1107" s="2"/>
      <c r="AH1107" s="2"/>
      <c r="AI1107" s="2"/>
    </row>
    <row r="1108" spans="1:35">
      <c r="A1108" s="1" t="str">
        <f>_xlfn.LET(_xlpm.sep," : ",CONCATENATE(O1108,_xlpm.sep,P1108))</f>
        <v>~orked~ : [ɜɹkt]</v>
      </c>
      <c r="B1108" s="1">
        <f>_xlfn.LET(_xlpm.d,$G1108,_xlpm.k,_xlfn.CONCAT(LEFT(TRIM(B$1),1),"*"),COUNTIF(_xlpm.d,_xlpm.k))</f>
        <v>0</v>
      </c>
      <c r="C1108" s="1">
        <f>_xlfn.LET(_xlpm.d,$G1108,_xlpm.k,_xlfn.CONCAT(LEFT(TRIM(C$1),1),"*"),COUNTIF(_xlpm.d,_xlpm.k))</f>
        <v>0</v>
      </c>
      <c r="D1108" s="1">
        <f>_xlfn.LET(_xlpm.d,$G1108,_xlpm.k,_xlfn.CONCAT(LEFT(TRIM(D$1),1),"*"),COUNTIF(_xlpm.d,_xlpm.k))</f>
        <v>0</v>
      </c>
      <c r="E1108" s="1">
        <f>LOG(F1108+1,10)</f>
        <v>0.30102999566398114</v>
      </c>
      <c r="F1108" s="7">
        <v>1</v>
      </c>
      <c r="G1108" s="9" t="s">
        <v>1916</v>
      </c>
      <c r="H1108" s="4">
        <f>F1108/freq.sum.r6e</f>
        <v>7.9668578712555765E-5</v>
      </c>
      <c r="I1108" s="1" t="str">
        <f>_xlfn.LET(_xlpm.sep,":",_xlpm.w,$G1108,LEFT(_xlpm.w,FIND(_xlpm.sep,_xlpm.w)-1))</f>
        <v>ɜɹkt</v>
      </c>
      <c r="J1108" s="1" t="str">
        <f>_xlfn.LET(_xlpm.sep,":",_xlpm.w,$G1108,RIGHT(_xlpm.w,LEN(_xlpm.w)-FIND(_xlpm.sep,_xlpm.w)))</f>
        <v>orked</v>
      </c>
      <c r="K1108" s="10">
        <f>_xlfn.LET(_xlpm.w,I1108,LEN(_xlpm.w))</f>
        <v>4</v>
      </c>
      <c r="L1108" s="10">
        <f>_xlfn.LET(_xlpm.w,J1108,LEN(_xlpm.w))</f>
        <v>5</v>
      </c>
      <c r="M1108" s="10">
        <f>_xlfn.LET(_xlpm.a,K1108,_xlpm.b,L1108,MAX(_xlpm.a,_xlpm.b))</f>
        <v>5</v>
      </c>
      <c r="N1108" s="10">
        <f>_xlfn.LET(_xlpm.d,(K1108,L1108),MAX(_xlpm.d)-MIN(_xlpm.d))</f>
        <v>1</v>
      </c>
      <c r="O1108" s="1" t="str">
        <f>_xlfn.LET(_xlpm.sep,":",_xlpm.w,$G1108,_xlfn.CONCAT("~",RIGHT(_xlpm.w,LEN(_xlpm.w)-FIND(_xlpm.sep,_xlpm.w)),"~"))</f>
        <v>~orked~</v>
      </c>
      <c r="P1108" s="1" t="str">
        <f>_xlfn.LET(_xlpm.sep,":",_xlpm.w,$G1108,_xlfn.CONCAT("[",LEFT(_xlpm.w,FIND(_xlpm.sep,_xlpm.w)-1),"]"))</f>
        <v>[ɜɹkt]</v>
      </c>
      <c r="Q1108" s="14" cm="1">
        <f t="array" ref="Q1108">SUM(_xlfn._xlws.FILTER($H$2:$H$2300,_xlfn.MAP($O$2:$O$2300,_xlfn.LAMBDA(_xlpm.x,_xlpm.x=$O1108))))</f>
        <v>7.9668578712555765E-5</v>
      </c>
      <c r="R1108" s="14">
        <f>$H1108/Q1108</f>
        <v>1</v>
      </c>
      <c r="S1108" s="14" cm="1">
        <f t="array" ref="S1108">SUM(_xlfn._xlws.FILTER($H$2:$H$2300,_xlfn.MAP($P$2:$P$2300,_xlfn.LAMBDA(_xlpm.x,_xlpm.x=$P1108))))</f>
        <v>7.9668578712555765E-5</v>
      </c>
      <c r="T1108" s="14">
        <f>$H1108/S1108</f>
        <v>1</v>
      </c>
      <c r="U1108" s="14">
        <f>_xlfn.LET(_xlpm.freq,F1108,_xlpm.size,M1108+1,_xlpm.F,V1108,LOG(1+_xlpm.freq)*LOG(1+_xlpm.size)*_xlpm.F)</f>
        <v>0.25439985932113074</v>
      </c>
      <c r="V1108" s="14">
        <f>_xlfn.LET(_xlpm.a,T1108,_xlpm.b,R1108,2*_xlpm.a*_xlpm.b/(_xlpm.a+_xlpm.b))</f>
        <v>1</v>
      </c>
      <c r="W1108" s="14">
        <f>_xlfn.LET(_xlpm.p,R1108,_xlpm.q,T1108,LOG(_xlpm.p/_xlpm.q))</f>
        <v>0</v>
      </c>
      <c r="X1108" s="2"/>
      <c r="AC1108" s="2"/>
      <c r="AH1108" s="2"/>
      <c r="AI1108" s="2"/>
    </row>
    <row r="1109" spans="1:35">
      <c r="A1109" s="1" t="str">
        <f>_xlfn.LET(_xlpm.sep," : ",CONCATENATE(O1109,_xlpm.sep,P1109))</f>
        <v>~oqu~ : [əʊkw]</v>
      </c>
      <c r="B1109" s="1">
        <f>_xlfn.LET(_xlpm.d,$G1109,_xlpm.k,_xlfn.CONCAT(LEFT(TRIM(B$1),1),"*"),COUNTIF(_xlpm.d,_xlpm.k))</f>
        <v>0</v>
      </c>
      <c r="C1109" s="1">
        <f>_xlfn.LET(_xlpm.d,$G1109,_xlpm.k,_xlfn.CONCAT(LEFT(TRIM(C$1),1),"*"),COUNTIF(_xlpm.d,_xlpm.k))</f>
        <v>0</v>
      </c>
      <c r="D1109" s="1">
        <f>_xlfn.LET(_xlpm.d,$G1109,_xlpm.k,_xlfn.CONCAT(LEFT(TRIM(D$1),1),"*"),COUNTIF(_xlpm.d,_xlpm.k))</f>
        <v>0</v>
      </c>
      <c r="E1109" s="1">
        <f>LOG(F1109+1,10)</f>
        <v>0.30102999566398114</v>
      </c>
      <c r="F1109" s="7">
        <v>1</v>
      </c>
      <c r="G1109" s="9" t="s">
        <v>2210</v>
      </c>
      <c r="H1109" s="4">
        <f>F1109/freq.sum.r6e</f>
        <v>7.9668578712555765E-5</v>
      </c>
      <c r="I1109" s="1" t="str">
        <f>_xlfn.LET(_xlpm.sep,":",_xlpm.w,$G1109,LEFT(_xlpm.w,FIND(_xlpm.sep,_xlpm.w)-1))</f>
        <v>əʊkw</v>
      </c>
      <c r="J1109" s="1" t="str">
        <f>_xlfn.LET(_xlpm.sep,":",_xlpm.w,$G1109,RIGHT(_xlpm.w,LEN(_xlpm.w)-FIND(_xlpm.sep,_xlpm.w)))</f>
        <v>oqu</v>
      </c>
      <c r="K1109" s="10">
        <f>_xlfn.LET(_xlpm.w,I1109,LEN(_xlpm.w))</f>
        <v>4</v>
      </c>
      <c r="L1109" s="10">
        <f>_xlfn.LET(_xlpm.w,J1109,LEN(_xlpm.w))</f>
        <v>3</v>
      </c>
      <c r="M1109" s="10">
        <f>_xlfn.LET(_xlpm.a,K1109,_xlpm.b,L1109,MAX(_xlpm.a,_xlpm.b))</f>
        <v>4</v>
      </c>
      <c r="N1109" s="10">
        <f>_xlfn.LET(_xlpm.d,(K1109,L1109),MAX(_xlpm.d)-MIN(_xlpm.d))</f>
        <v>1</v>
      </c>
      <c r="O1109" s="1" t="str">
        <f>_xlfn.LET(_xlpm.sep,":",_xlpm.w,$G1109,_xlfn.CONCAT("~",RIGHT(_xlpm.w,LEN(_xlpm.w)-FIND(_xlpm.sep,_xlpm.w)),"~"))</f>
        <v>~oqu~</v>
      </c>
      <c r="P1109" s="1" t="str">
        <f>_xlfn.LET(_xlpm.sep,":",_xlpm.w,$G1109,_xlfn.CONCAT("[",LEFT(_xlpm.w,FIND(_xlpm.sep,_xlpm.w)-1),"]"))</f>
        <v>[əʊkw]</v>
      </c>
      <c r="Q1109" s="14" cm="1">
        <f t="array" ref="Q1109">SUM(_xlfn._xlws.FILTER($H$2:$H$2302,_xlfn.MAP($O$2:$O$2302,_xlfn.LAMBDA(_xlpm.x,_xlpm.x=$O1109))))</f>
        <v>7.9668578712555765E-5</v>
      </c>
      <c r="R1109" s="14">
        <f>$H1109/Q1109</f>
        <v>1</v>
      </c>
      <c r="S1109" s="14" cm="1">
        <f t="array" ref="S1109">SUM(_xlfn._xlws.FILTER($H$2:$H$2302,_xlfn.MAP($P$2:$P$2302,_xlfn.LAMBDA(_xlpm.x,_xlpm.x=$P1109))))</f>
        <v>7.9668578712555765E-5</v>
      </c>
      <c r="T1109" s="14">
        <f>$H1109/S1109</f>
        <v>1</v>
      </c>
      <c r="U1109" s="14">
        <f>_xlfn.LET(_xlpm.freq,F1109,_xlpm.size,M1109+1,_xlpm.F,V1109,LOG(1+_xlpm.freq)*LOG(1+_xlpm.size)*_xlpm.F)</f>
        <v>0.2342468675289098</v>
      </c>
      <c r="V1109" s="14">
        <f>_xlfn.LET(_xlpm.a,T1109,_xlpm.b,R1109,2*_xlpm.a*_xlpm.b/(_xlpm.a+_xlpm.b))</f>
        <v>1</v>
      </c>
      <c r="W1109" s="14">
        <f>_xlfn.LET(_xlpm.p,R1109,_xlpm.q,T1109,LOG(_xlpm.p/_xlpm.q))</f>
        <v>0</v>
      </c>
      <c r="X1109" s="2"/>
      <c r="AC1109" s="2"/>
      <c r="AH1109" s="2"/>
      <c r="AI1109" s="2"/>
    </row>
    <row r="1110" spans="1:35">
      <c r="A1110" s="1" t="str">
        <f>_xlfn.LET(_xlpm.sep," : ",CONCATENATE(O1110,_xlpm.sep,P1110))</f>
        <v>~arl~ : [ɑɹl]</v>
      </c>
      <c r="B1110" s="1">
        <f>_xlfn.LET(_xlpm.d,$G1110,_xlpm.k,_xlfn.CONCAT(LEFT(TRIM(B$1),1),"*"),COUNTIF(_xlpm.d,_xlpm.k))</f>
        <v>0</v>
      </c>
      <c r="C1110" s="1">
        <f>_xlfn.LET(_xlpm.d,$G1110,_xlpm.k,_xlfn.CONCAT(LEFT(TRIM(C$1),1),"*"),COUNTIF(_xlpm.d,_xlpm.k))</f>
        <v>0</v>
      </c>
      <c r="D1110" s="1">
        <f>_xlfn.LET(_xlpm.d,$G1110,_xlpm.k,_xlfn.CONCAT(LEFT(TRIM(D$1),1),"*"),COUNTIF(_xlpm.d,_xlpm.k))</f>
        <v>0</v>
      </c>
      <c r="E1110" s="1">
        <f>LOG(F1110+1,10)</f>
        <v>0.60205999132796229</v>
      </c>
      <c r="F1110" s="7">
        <v>3</v>
      </c>
      <c r="G1110" s="9" t="s">
        <v>1919</v>
      </c>
      <c r="H1110" s="4">
        <f>F1110/freq.sum.r6e</f>
        <v>2.390057361376673E-4</v>
      </c>
      <c r="I1110" s="4" t="str">
        <f>_xlfn.LET(_xlpm.sep,":",_xlpm.w,$G1110,LEFT(_xlpm.w,FIND(_xlpm.sep,_xlpm.w)-1))</f>
        <v>ɑɹl</v>
      </c>
      <c r="J1110" s="4" t="str">
        <f>_xlfn.LET(_xlpm.sep,":",_xlpm.w,$G1110,RIGHT(_xlpm.w,LEN(_xlpm.w)-FIND(_xlpm.sep,_xlpm.w)))</f>
        <v>arl</v>
      </c>
      <c r="K1110" s="10">
        <f>_xlfn.LET(_xlpm.w,I1110,LEN(_xlpm.w))</f>
        <v>3</v>
      </c>
      <c r="L1110" s="10">
        <f>_xlfn.LET(_xlpm.w,J1110,LEN(_xlpm.w))</f>
        <v>3</v>
      </c>
      <c r="M1110" s="10">
        <f>_xlfn.LET(_xlpm.a,K1110,_xlpm.b,L1110,MAX(_xlpm.a,_xlpm.b))</f>
        <v>3</v>
      </c>
      <c r="N1110" s="10">
        <f>_xlfn.LET(_xlpm.d,(K1110,L1110),MAX(_xlpm.d)-MIN(_xlpm.d))</f>
        <v>0</v>
      </c>
      <c r="O1110" s="1" t="str">
        <f>_xlfn.LET(_xlpm.sep,":",_xlpm.w,$G1110,_xlfn.CONCAT("~",RIGHT(_xlpm.w,LEN(_xlpm.w)-FIND(_xlpm.sep,_xlpm.w)),"~"))</f>
        <v>~arl~</v>
      </c>
      <c r="P1110" s="1" t="str">
        <f>_xlfn.LET(_xlpm.sep,":",_xlpm.w,$G1110,_xlfn.CONCAT("[",LEFT(_xlpm.w,FIND(_xlpm.sep,_xlpm.w)-1),"]"))</f>
        <v>[ɑɹl]</v>
      </c>
      <c r="Q1110" s="14" cm="1">
        <f t="array" ref="Q1110">SUM(_xlfn._xlws.FILTER($H$2:$H$2300,_xlfn.MAP($O$2:$O$2300,_xlfn.LAMBDA(_xlpm.x,_xlpm.x=$O1110))))</f>
        <v>3.1867431485022306E-4</v>
      </c>
      <c r="R1110" s="14">
        <f>$H1110/Q1110</f>
        <v>0.75</v>
      </c>
      <c r="S1110" s="14" cm="1">
        <f t="array" ref="S1110">SUM(_xlfn._xlws.FILTER($H$2:$H$2300,_xlfn.MAP($P$2:$P$2300,_xlfn.LAMBDA(_xlpm.x,_xlpm.x=$P1110))))</f>
        <v>3.1867431485022306E-4</v>
      </c>
      <c r="T1110" s="14">
        <f>$H1110/S1110</f>
        <v>0.75</v>
      </c>
      <c r="U1110" s="14">
        <f>_xlfn.LET(_xlpm.freq,F1110,_xlpm.size,M1110+1,_xlpm.F,V1110,LOG(1+_xlpm.freq)*LOG(1+_xlpm.size)*_xlpm.F)</f>
        <v>0.31561640606178704</v>
      </c>
      <c r="V1110" s="14">
        <f>_xlfn.LET(_xlpm.a,T1110,_xlpm.b,R1110,2*_xlpm.a*_xlpm.b/(_xlpm.a+_xlpm.b))</f>
        <v>0.75</v>
      </c>
      <c r="W1110" s="14">
        <f>_xlfn.LET(_xlpm.p,R1110,_xlpm.q,T1110,LOG(_xlpm.p/_xlpm.q))</f>
        <v>0</v>
      </c>
      <c r="X1110" s="2"/>
      <c r="AC1110" s="2"/>
      <c r="AH1110" s="2"/>
      <c r="AI1110" s="2"/>
    </row>
    <row r="1111" spans="1:35">
      <c r="A1111" s="1" t="str">
        <f>_xlfn.LET(_xlpm.sep," : ",CONCATENATE(O1111,_xlpm.sep,P1111))</f>
        <v>~ehrl~ : [ɛɹl]</v>
      </c>
      <c r="B1111" s="1">
        <f>_xlfn.LET(_xlpm.d,$G1111,_xlpm.k,_xlfn.CONCAT(LEFT(TRIM(B$1),1),"*"),COUNTIF(_xlpm.d,_xlpm.k))</f>
        <v>0</v>
      </c>
      <c r="C1111" s="1">
        <f>_xlfn.LET(_xlpm.d,$G1111,_xlpm.k,_xlfn.CONCAT(LEFT(TRIM(C$1),1),"*"),COUNTIF(_xlpm.d,_xlpm.k))</f>
        <v>0</v>
      </c>
      <c r="D1111" s="1">
        <f>_xlfn.LET(_xlpm.d,$G1111,_xlpm.k,_xlfn.CONCAT(LEFT(TRIM(D$1),1),"*"),COUNTIF(_xlpm.d,_xlpm.k))</f>
        <v>0</v>
      </c>
      <c r="E1111" s="1">
        <f>LOG(F1111+1,10)</f>
        <v>0.30102999566398114</v>
      </c>
      <c r="F1111" s="7">
        <v>1</v>
      </c>
      <c r="G1111" s="9" t="s">
        <v>2332</v>
      </c>
      <c r="H1111" s="4">
        <f>F1111/freq.sum.r6e</f>
        <v>7.9668578712555765E-5</v>
      </c>
      <c r="I1111" s="1" t="str">
        <f>_xlfn.LET(_xlpm.sep,":",_xlpm.w,$G1111,LEFT(_xlpm.w,FIND(_xlpm.sep,_xlpm.w)-1))</f>
        <v>ɛɹl</v>
      </c>
      <c r="J1111" s="1" t="str">
        <f>_xlfn.LET(_xlpm.sep,":",_xlpm.w,$G1111,RIGHT(_xlpm.w,LEN(_xlpm.w)-FIND(_xlpm.sep,_xlpm.w)))</f>
        <v>ehrl</v>
      </c>
      <c r="K1111" s="10">
        <f>_xlfn.LET(_xlpm.w,I1111,LEN(_xlpm.w))</f>
        <v>3</v>
      </c>
      <c r="L1111" s="10">
        <f>_xlfn.LET(_xlpm.w,J1111,LEN(_xlpm.w))</f>
        <v>4</v>
      </c>
      <c r="M1111" s="10">
        <f>_xlfn.LET(_xlpm.a,K1111,_xlpm.b,L1111,MAX(_xlpm.a,_xlpm.b))</f>
        <v>4</v>
      </c>
      <c r="N1111" s="10">
        <f>_xlfn.LET(_xlpm.d,(K1111,L1111),MAX(_xlpm.d)-MIN(_xlpm.d))</f>
        <v>1</v>
      </c>
      <c r="O1111" s="1" t="str">
        <f>_xlfn.LET(_xlpm.sep,":",_xlpm.w,$G1111,_xlfn.CONCAT("~",RIGHT(_xlpm.w,LEN(_xlpm.w)-FIND(_xlpm.sep,_xlpm.w)),"~"))</f>
        <v>~ehrl~</v>
      </c>
      <c r="P1111" s="1" t="str">
        <f>_xlfn.LET(_xlpm.sep,":",_xlpm.w,$G1111,_xlfn.CONCAT("[",LEFT(_xlpm.w,FIND(_xlpm.sep,_xlpm.w)-1),"]"))</f>
        <v>[ɛɹl]</v>
      </c>
      <c r="Q1111" s="14" cm="1">
        <f t="array" ref="Q1111">SUM(_xlfn._xlws.FILTER($H$2:$H$2302,_xlfn.MAP($O$2:$O$2302,_xlfn.LAMBDA(_xlpm.x,_xlpm.x=$O1111))))</f>
        <v>7.9668578712555765E-5</v>
      </c>
      <c r="R1111" s="14">
        <f>$H1111/Q1111</f>
        <v>1</v>
      </c>
      <c r="S1111" s="14" cm="1">
        <f t="array" ref="S1111">SUM(_xlfn._xlws.FILTER($H$2:$H$2302,_xlfn.MAP($P$2:$P$2302,_xlfn.LAMBDA(_xlpm.x,_xlpm.x=$P1111))))</f>
        <v>7.9668578712555765E-5</v>
      </c>
      <c r="T1111" s="14">
        <f>$H1111/S1111</f>
        <v>1</v>
      </c>
      <c r="U1111" s="14">
        <f>_xlfn.LET(_xlpm.freq,F1111,_xlpm.size,M1111+1,_xlpm.F,V1111,LOG(1+_xlpm.freq)*LOG(1+_xlpm.size)*_xlpm.F)</f>
        <v>0.2342468675289098</v>
      </c>
      <c r="V1111" s="14">
        <f>_xlfn.LET(_xlpm.a,T1111,_xlpm.b,R1111,2*_xlpm.a*_xlpm.b/(_xlpm.a+_xlpm.b))</f>
        <v>1</v>
      </c>
      <c r="W1111" s="14">
        <f>_xlfn.LET(_xlpm.p,R1111,_xlpm.q,T1111,LOG(_xlpm.p/_xlpm.q))</f>
        <v>0</v>
      </c>
      <c r="X1111" s="2"/>
      <c r="AC1111" s="2"/>
      <c r="AH1111" s="2"/>
      <c r="AI1111" s="2"/>
    </row>
    <row r="1112" spans="1:35">
      <c r="A1112" s="1" t="str">
        <f>_xlfn.LET(_xlpm.sep," : ",CONCATENATE(O1112,_xlpm.sep,P1112))</f>
        <v>~erl~ : [əɹl]</v>
      </c>
      <c r="B1112" s="1">
        <f>_xlfn.LET(_xlpm.d,$G1112,_xlpm.k,_xlfn.CONCAT(LEFT(TRIM(B$1),1),"*"),COUNTIF(_xlpm.d,_xlpm.k))</f>
        <v>0</v>
      </c>
      <c r="C1112" s="1">
        <f>_xlfn.LET(_xlpm.d,$G1112,_xlpm.k,_xlfn.CONCAT(LEFT(TRIM(C$1),1),"*"),COUNTIF(_xlpm.d,_xlpm.k))</f>
        <v>0</v>
      </c>
      <c r="D1112" s="1">
        <f>_xlfn.LET(_xlpm.d,$G1112,_xlpm.k,_xlfn.CONCAT(LEFT(TRIM(D$1),1),"*"),COUNTIF(_xlpm.d,_xlpm.k))</f>
        <v>0</v>
      </c>
      <c r="E1112" s="1">
        <f>LOG(F1112+1,10)</f>
        <v>0.30102999566398114</v>
      </c>
      <c r="F1112" s="7">
        <v>1</v>
      </c>
      <c r="G1112" s="9" t="s">
        <v>1926</v>
      </c>
      <c r="H1112" s="4">
        <f>F1112/freq.sum.r6e</f>
        <v>7.9668578712555765E-5</v>
      </c>
      <c r="I1112" s="1" t="str">
        <f>_xlfn.LET(_xlpm.sep,":",_xlpm.w,$G1112,LEFT(_xlpm.w,FIND(_xlpm.sep,_xlpm.w)-1))</f>
        <v>əɹl</v>
      </c>
      <c r="J1112" s="1" t="str">
        <f>_xlfn.LET(_xlpm.sep,":",_xlpm.w,$G1112,RIGHT(_xlpm.w,LEN(_xlpm.w)-FIND(_xlpm.sep,_xlpm.w)))</f>
        <v>erl</v>
      </c>
      <c r="K1112" s="10">
        <f>_xlfn.LET(_xlpm.w,I1112,LEN(_xlpm.w))</f>
        <v>3</v>
      </c>
      <c r="L1112" s="10">
        <f>_xlfn.LET(_xlpm.w,J1112,LEN(_xlpm.w))</f>
        <v>3</v>
      </c>
      <c r="M1112" s="10">
        <f>_xlfn.LET(_xlpm.a,K1112,_xlpm.b,L1112,MAX(_xlpm.a,_xlpm.b))</f>
        <v>3</v>
      </c>
      <c r="N1112" s="10">
        <f>_xlfn.LET(_xlpm.d,(K1112,L1112),MAX(_xlpm.d)-MIN(_xlpm.d))</f>
        <v>0</v>
      </c>
      <c r="O1112" s="1" t="str">
        <f>_xlfn.LET(_xlpm.sep,":",_xlpm.w,$G1112,_xlfn.CONCAT("~",RIGHT(_xlpm.w,LEN(_xlpm.w)-FIND(_xlpm.sep,_xlpm.w)),"~"))</f>
        <v>~erl~</v>
      </c>
      <c r="P1112" s="1" t="str">
        <f>_xlfn.LET(_xlpm.sep,":",_xlpm.w,$G1112,_xlfn.CONCAT("[",LEFT(_xlpm.w,FIND(_xlpm.sep,_xlpm.w)-1),"]"))</f>
        <v>[əɹl]</v>
      </c>
      <c r="Q1112" s="14" cm="1">
        <f t="array" ref="Q1112">SUM(_xlfn._xlws.FILTER($H$2:$H$2302,_xlfn.MAP($O$2:$O$2302,_xlfn.LAMBDA(_xlpm.x,_xlpm.x=$O1112))))</f>
        <v>1.5933715742511153E-4</v>
      </c>
      <c r="R1112" s="14">
        <f>$H1112/Q1112</f>
        <v>0.5</v>
      </c>
      <c r="S1112" s="14" cm="1">
        <f t="array" ref="S1112">SUM(_xlfn._xlws.FILTER($H$2:$H$2302,_xlfn.MAP($P$2:$P$2302,_xlfn.LAMBDA(_xlpm.x,_xlpm.x=$P1112))))</f>
        <v>1.5933715742511153E-4</v>
      </c>
      <c r="T1112" s="14">
        <f>$H1112/S1112</f>
        <v>0.5</v>
      </c>
      <c r="U1112" s="14">
        <f>_xlfn.LET(_xlpm.freq,F1112,_xlpm.size,M1112+1,_xlpm.F,V1112,LOG(1+_xlpm.freq)*LOG(1+_xlpm.size)*_xlpm.F)</f>
        <v>0.10520546868726234</v>
      </c>
      <c r="V1112" s="14">
        <f>_xlfn.LET(_xlpm.a,T1112,_xlpm.b,R1112,2*_xlpm.a*_xlpm.b/(_xlpm.a+_xlpm.b))</f>
        <v>0.5</v>
      </c>
      <c r="W1112" s="14">
        <f>_xlfn.LET(_xlpm.p,R1112,_xlpm.q,T1112,LOG(_xlpm.p/_xlpm.q))</f>
        <v>0</v>
      </c>
      <c r="X1112" s="2"/>
      <c r="AC1112" s="2"/>
      <c r="AH1112" s="2"/>
      <c r="AI1112" s="2"/>
    </row>
    <row r="1113" spans="1:35">
      <c r="A1113" s="1" t="str">
        <f>_xlfn.LET(_xlpm.sep," : ",CONCATENATE(O1113,_xlpm.sep,P1113))</f>
        <v>~oil~ : [ɔɪl]</v>
      </c>
      <c r="B1113" s="1">
        <f>_xlfn.LET(_xlpm.d,$G1113,_xlpm.k,_xlfn.CONCAT(LEFT(TRIM(B$1),1),"*"),COUNTIF(_xlpm.d,_xlpm.k))</f>
        <v>0</v>
      </c>
      <c r="C1113" s="1">
        <f>_xlfn.LET(_xlpm.d,$G1113,_xlpm.k,_xlfn.CONCAT(LEFT(TRIM(C$1),1),"*"),COUNTIF(_xlpm.d,_xlpm.k))</f>
        <v>0</v>
      </c>
      <c r="D1113" s="1">
        <f>_xlfn.LET(_xlpm.d,$G1113,_xlpm.k,_xlfn.CONCAT(LEFT(TRIM(D$1),1),"*"),COUNTIF(_xlpm.d,_xlpm.k))</f>
        <v>0</v>
      </c>
      <c r="E1113" s="1">
        <f>LOG(F1113+1,10)</f>
        <v>0.69897000433601875</v>
      </c>
      <c r="F1113" s="7">
        <v>4</v>
      </c>
      <c r="G1113" s="9" t="s">
        <v>1930</v>
      </c>
      <c r="H1113" s="4">
        <f>F1113/freq.sum.r6e</f>
        <v>3.1867431485022306E-4</v>
      </c>
      <c r="I1113" s="1" t="str">
        <f>_xlfn.LET(_xlpm.sep,":",_xlpm.w,$G1113,LEFT(_xlpm.w,FIND(_xlpm.sep,_xlpm.w)-1))</f>
        <v>ɔɪl</v>
      </c>
      <c r="J1113" s="1" t="str">
        <f>_xlfn.LET(_xlpm.sep,":",_xlpm.w,$G1113,RIGHT(_xlpm.w,LEN(_xlpm.w)-FIND(_xlpm.sep,_xlpm.w)))</f>
        <v>oil</v>
      </c>
      <c r="K1113" s="10">
        <f>_xlfn.LET(_xlpm.w,I1113,LEN(_xlpm.w))</f>
        <v>3</v>
      </c>
      <c r="L1113" s="10">
        <f>_xlfn.LET(_xlpm.w,J1113,LEN(_xlpm.w))</f>
        <v>3</v>
      </c>
      <c r="M1113" s="10">
        <f>_xlfn.LET(_xlpm.a,K1113,_xlpm.b,L1113,MAX(_xlpm.a,_xlpm.b))</f>
        <v>3</v>
      </c>
      <c r="N1113" s="10">
        <f>_xlfn.LET(_xlpm.d,(K1113,L1113),MAX(_xlpm.d)-MIN(_xlpm.d))</f>
        <v>0</v>
      </c>
      <c r="O1113" s="1" t="str">
        <f>_xlfn.LET(_xlpm.sep,":",_xlpm.w,$G1113,_xlfn.CONCAT("~",RIGHT(_xlpm.w,LEN(_xlpm.w)-FIND(_xlpm.sep,_xlpm.w)),"~"))</f>
        <v>~oil~</v>
      </c>
      <c r="P1113" s="1" t="str">
        <f>_xlfn.LET(_xlpm.sep,":",_xlpm.w,$G1113,_xlfn.CONCAT("[",LEFT(_xlpm.w,FIND(_xlpm.sep,_xlpm.w)-1),"]"))</f>
        <v>[ɔɪl]</v>
      </c>
      <c r="Q1113" s="14" cm="1">
        <f t="array" ref="Q1113">SUM(_xlfn._xlws.FILTER($H$2:$H$2302,_xlfn.MAP($O$2:$O$2302,_xlfn.LAMBDA(_xlpm.x,_xlpm.x=$O1113))))</f>
        <v>3.1867431485022306E-4</v>
      </c>
      <c r="R1113" s="14">
        <f>$H1113/Q1113</f>
        <v>1</v>
      </c>
      <c r="S1113" s="14" cm="1">
        <f t="array" ref="S1113">SUM(_xlfn._xlws.FILTER($H$2:$H$2302,_xlfn.MAP($P$2:$P$2302,_xlfn.LAMBDA(_xlpm.x,_xlpm.x=$P1113))))</f>
        <v>3.1867431485022306E-4</v>
      </c>
      <c r="T1113" s="14">
        <f>$H1113/S1113</f>
        <v>1</v>
      </c>
      <c r="U1113" s="14">
        <f>_xlfn.LET(_xlpm.freq,F1113,_xlpm.size,M1113+1,_xlpm.F,V1113,LOG(1+_xlpm.freq)*LOG(1+_xlpm.size)*_xlpm.F)</f>
        <v>0.4885590669614942</v>
      </c>
      <c r="V1113" s="14">
        <f>_xlfn.LET(_xlpm.a,T1113,_xlpm.b,R1113,2*_xlpm.a*_xlpm.b/(_xlpm.a+_xlpm.b))</f>
        <v>1</v>
      </c>
      <c r="W1113" s="14">
        <f>_xlfn.LET(_xlpm.p,R1113,_xlpm.q,T1113,LOG(_xlpm.p/_xlpm.q))</f>
        <v>0</v>
      </c>
      <c r="X1113" s="2"/>
      <c r="AC1113" s="2"/>
      <c r="AH1113" s="2"/>
      <c r="AI1113" s="2"/>
    </row>
    <row r="1114" spans="1:35">
      <c r="A1114" s="1" t="str">
        <f>_xlfn.LET(_xlpm.sep," : ",CONCATENATE(O1114,_xlpm.sep,P1114))</f>
        <v>~orld~ : [ɜɹld]</v>
      </c>
      <c r="B1114" s="1">
        <f>_xlfn.LET(_xlpm.d,$G1114,_xlpm.k,_xlfn.CONCAT(LEFT(TRIM(B$1),1),"*"),COUNTIF(_xlpm.d,_xlpm.k))</f>
        <v>0</v>
      </c>
      <c r="C1114" s="1">
        <f>_xlfn.LET(_xlpm.d,$G1114,_xlpm.k,_xlfn.CONCAT(LEFT(TRIM(C$1),1),"*"),COUNTIF(_xlpm.d,_xlpm.k))</f>
        <v>0</v>
      </c>
      <c r="D1114" s="1">
        <f>_xlfn.LET(_xlpm.d,$G1114,_xlpm.k,_xlfn.CONCAT(LEFT(TRIM(D$1),1),"*"),COUNTIF(_xlpm.d,_xlpm.k))</f>
        <v>0</v>
      </c>
      <c r="E1114" s="1">
        <f>LOG(F1114+1,10)</f>
        <v>0.30102999566398114</v>
      </c>
      <c r="F1114" s="7">
        <v>1</v>
      </c>
      <c r="G1114" s="9" t="s">
        <v>1935</v>
      </c>
      <c r="H1114" s="4">
        <f>F1114/freq.sum.r6e</f>
        <v>7.9668578712555765E-5</v>
      </c>
      <c r="I1114" s="1" t="str">
        <f>_xlfn.LET(_xlpm.sep,":",_xlpm.w,$G1114,LEFT(_xlpm.w,FIND(_xlpm.sep,_xlpm.w)-1))</f>
        <v>ɜɹld</v>
      </c>
      <c r="J1114" s="1" t="str">
        <f>_xlfn.LET(_xlpm.sep,":",_xlpm.w,$G1114,RIGHT(_xlpm.w,LEN(_xlpm.w)-FIND(_xlpm.sep,_xlpm.w)))</f>
        <v>orld</v>
      </c>
      <c r="K1114" s="10">
        <f>_xlfn.LET(_xlpm.w,I1114,LEN(_xlpm.w))</f>
        <v>4</v>
      </c>
      <c r="L1114" s="10">
        <f>_xlfn.LET(_xlpm.w,J1114,LEN(_xlpm.w))</f>
        <v>4</v>
      </c>
      <c r="M1114" s="10">
        <f>_xlfn.LET(_xlpm.a,K1114,_xlpm.b,L1114,MAX(_xlpm.a,_xlpm.b))</f>
        <v>4</v>
      </c>
      <c r="N1114" s="10">
        <f>_xlfn.LET(_xlpm.d,(K1114,L1114),MAX(_xlpm.d)-MIN(_xlpm.d))</f>
        <v>0</v>
      </c>
      <c r="O1114" s="1" t="str">
        <f>_xlfn.LET(_xlpm.sep,":",_xlpm.w,$G1114,_xlfn.CONCAT("~",RIGHT(_xlpm.w,LEN(_xlpm.w)-FIND(_xlpm.sep,_xlpm.w)),"~"))</f>
        <v>~orld~</v>
      </c>
      <c r="P1114" s="1" t="str">
        <f>_xlfn.LET(_xlpm.sep,":",_xlpm.w,$G1114,_xlfn.CONCAT("[",LEFT(_xlpm.w,FIND(_xlpm.sep,_xlpm.w)-1),"]"))</f>
        <v>[ɜɹld]</v>
      </c>
      <c r="Q1114" s="14" cm="1">
        <f t="array" ref="Q1114">SUM(_xlfn._xlws.FILTER($H$2:$H$2302,_xlfn.MAP($O$2:$O$2302,_xlfn.LAMBDA(_xlpm.x,_xlpm.x=$O1114))))</f>
        <v>7.9668578712555765E-5</v>
      </c>
      <c r="R1114" s="14">
        <f>$H1114/Q1114</f>
        <v>1</v>
      </c>
      <c r="S1114" s="14" cm="1">
        <f t="array" ref="S1114">SUM(_xlfn._xlws.FILTER($H$2:$H$2302,_xlfn.MAP($P$2:$P$2302,_xlfn.LAMBDA(_xlpm.x,_xlpm.x=$P1114))))</f>
        <v>7.9668578712555765E-5</v>
      </c>
      <c r="T1114" s="14">
        <f>$H1114/S1114</f>
        <v>1</v>
      </c>
      <c r="U1114" s="14">
        <f>_xlfn.LET(_xlpm.freq,F1114,_xlpm.size,M1114+1,_xlpm.F,V1114,LOG(1+_xlpm.freq)*LOG(1+_xlpm.size)*_xlpm.F)</f>
        <v>0.2342468675289098</v>
      </c>
      <c r="V1114" s="14">
        <f>_xlfn.LET(_xlpm.a,T1114,_xlpm.b,R1114,2*_xlpm.a*_xlpm.b/(_xlpm.a+_xlpm.b))</f>
        <v>1</v>
      </c>
      <c r="W1114" s="14">
        <f>_xlfn.LET(_xlpm.p,R1114,_xlpm.q,T1114,LOG(_xlpm.p/_xlpm.q))</f>
        <v>0</v>
      </c>
      <c r="X1114" s="2"/>
      <c r="AC1114" s="2"/>
      <c r="AH1114" s="2"/>
      <c r="AI1114" s="2"/>
    </row>
    <row r="1115" spans="1:35">
      <c r="A1115" s="1" t="str">
        <f>_xlfn.LET(_xlpm.sep," : ",CONCATENATE(O1115,_xlpm.sep,P1115))</f>
        <v>~olm~ : [əʊlm]</v>
      </c>
      <c r="B1115" s="1">
        <f>_xlfn.LET(_xlpm.d,$G1115,_xlpm.k,_xlfn.CONCAT(LEFT(TRIM(B$1),1),"*"),COUNTIF(_xlpm.d,_xlpm.k))</f>
        <v>0</v>
      </c>
      <c r="C1115" s="1">
        <f>_xlfn.LET(_xlpm.d,$G1115,_xlpm.k,_xlfn.CONCAT(LEFT(TRIM(C$1),1),"*"),COUNTIF(_xlpm.d,_xlpm.k))</f>
        <v>0</v>
      </c>
      <c r="D1115" s="1">
        <f>_xlfn.LET(_xlpm.d,$G1115,_xlpm.k,_xlfn.CONCAT(LEFT(TRIM(D$1),1),"*"),COUNTIF(_xlpm.d,_xlpm.k))</f>
        <v>0</v>
      </c>
      <c r="E1115" s="1">
        <f>LOG(F1115+1,10)</f>
        <v>0.30102999566398114</v>
      </c>
      <c r="F1115" s="7">
        <v>1</v>
      </c>
      <c r="G1115" s="9" t="s">
        <v>1936</v>
      </c>
      <c r="H1115" s="4">
        <f>F1115/freq.sum.r6e</f>
        <v>7.9668578712555765E-5</v>
      </c>
      <c r="I1115" s="4" t="str">
        <f>_xlfn.LET(_xlpm.sep,":",_xlpm.w,$G1115,LEFT(_xlpm.w,FIND(_xlpm.sep,_xlpm.w)-1))</f>
        <v>əʊlm</v>
      </c>
      <c r="J1115" s="4" t="str">
        <f>_xlfn.LET(_xlpm.sep,":",_xlpm.w,$G1115,RIGHT(_xlpm.w,LEN(_xlpm.w)-FIND(_xlpm.sep,_xlpm.w)))</f>
        <v>olm</v>
      </c>
      <c r="K1115" s="10">
        <f>_xlfn.LET(_xlpm.w,I1115,LEN(_xlpm.w))</f>
        <v>4</v>
      </c>
      <c r="L1115" s="10">
        <f>_xlfn.LET(_xlpm.w,J1115,LEN(_xlpm.w))</f>
        <v>3</v>
      </c>
      <c r="M1115" s="10">
        <f>_xlfn.LET(_xlpm.a,K1115,_xlpm.b,L1115,MAX(_xlpm.a,_xlpm.b))</f>
        <v>4</v>
      </c>
      <c r="N1115" s="10">
        <f>_xlfn.LET(_xlpm.d,(K1115,L1115),MAX(_xlpm.d)-MIN(_xlpm.d))</f>
        <v>1</v>
      </c>
      <c r="O1115" s="1" t="str">
        <f>_xlfn.LET(_xlpm.sep,":",_xlpm.w,$G1115,_xlfn.CONCAT("~",RIGHT(_xlpm.w,LEN(_xlpm.w)-FIND(_xlpm.sep,_xlpm.w)),"~"))</f>
        <v>~olm~</v>
      </c>
      <c r="P1115" s="1" t="str">
        <f>_xlfn.LET(_xlpm.sep,":",_xlpm.w,$G1115,_xlfn.CONCAT("[",LEFT(_xlpm.w,FIND(_xlpm.sep,_xlpm.w)-1),"]"))</f>
        <v>[əʊlm]</v>
      </c>
      <c r="Q1115" s="14" cm="1">
        <f t="array" ref="Q1115">SUM(_xlfn._xlws.FILTER($H$2:$H$2300,_xlfn.MAP($O$2:$O$2300,_xlfn.LAMBDA(_xlpm.x,_xlpm.x=$O1115))))</f>
        <v>7.9668578712555765E-5</v>
      </c>
      <c r="R1115" s="14">
        <f>$H1115/Q1115</f>
        <v>1</v>
      </c>
      <c r="S1115" s="14" cm="1">
        <f t="array" ref="S1115">SUM(_xlfn._xlws.FILTER($H$2:$H$2300,_xlfn.MAP($P$2:$P$2300,_xlfn.LAMBDA(_xlpm.x,_xlpm.x=$P1115))))</f>
        <v>7.9668578712555765E-5</v>
      </c>
      <c r="T1115" s="14">
        <f>$H1115/S1115</f>
        <v>1</v>
      </c>
      <c r="U1115" s="14">
        <f>_xlfn.LET(_xlpm.freq,F1115,_xlpm.size,M1115+1,_xlpm.F,V1115,LOG(1+_xlpm.freq)*LOG(1+_xlpm.size)*_xlpm.F)</f>
        <v>0.2342468675289098</v>
      </c>
      <c r="V1115" s="14">
        <f>_xlfn.LET(_xlpm.a,T1115,_xlpm.b,R1115,2*_xlpm.a*_xlpm.b/(_xlpm.a+_xlpm.b))</f>
        <v>1</v>
      </c>
      <c r="W1115" s="14">
        <f>_xlfn.LET(_xlpm.p,R1115,_xlpm.q,T1115,LOG(_xlpm.p/_xlpm.q))</f>
        <v>0</v>
      </c>
      <c r="X1115" s="2"/>
      <c r="AC1115" s="2"/>
      <c r="AH1115" s="2"/>
      <c r="AI1115" s="2"/>
    </row>
    <row r="1116" spans="1:35">
      <c r="A1116" s="1" t="str">
        <f>_xlfn.LET(_xlpm.sep," : ",CONCATENATE(O1116,_xlpm.sep,P1116))</f>
        <v>~irls~ : [ɜɹlz]</v>
      </c>
      <c r="B1116" s="1">
        <f>_xlfn.LET(_xlpm.d,$G1116,_xlpm.k,_xlfn.CONCAT(LEFT(TRIM(B$1),1),"*"),COUNTIF(_xlpm.d,_xlpm.k))</f>
        <v>0</v>
      </c>
      <c r="C1116" s="1">
        <f>_xlfn.LET(_xlpm.d,$G1116,_xlpm.k,_xlfn.CONCAT(LEFT(TRIM(C$1),1),"*"),COUNTIF(_xlpm.d,_xlpm.k))</f>
        <v>0</v>
      </c>
      <c r="D1116" s="1">
        <f>_xlfn.LET(_xlpm.d,$G1116,_xlpm.k,_xlfn.CONCAT(LEFT(TRIM(D$1),1),"*"),COUNTIF(_xlpm.d,_xlpm.k))</f>
        <v>0</v>
      </c>
      <c r="E1116" s="1">
        <f>LOG(F1116+1,10)</f>
        <v>0.30102999566398114</v>
      </c>
      <c r="F1116" s="7">
        <v>1</v>
      </c>
      <c r="G1116" s="9" t="s">
        <v>1937</v>
      </c>
      <c r="H1116" s="4">
        <f>F1116/freq.sum.r6e</f>
        <v>7.9668578712555765E-5</v>
      </c>
      <c r="I1116" s="4" t="str">
        <f>_xlfn.LET(_xlpm.sep,":",_xlpm.w,$G1116,LEFT(_xlpm.w,FIND(_xlpm.sep,_xlpm.w)-1))</f>
        <v>ɜɹlz</v>
      </c>
      <c r="J1116" s="4" t="str">
        <f>_xlfn.LET(_xlpm.sep,":",_xlpm.w,$G1116,RIGHT(_xlpm.w,LEN(_xlpm.w)-FIND(_xlpm.sep,_xlpm.w)))</f>
        <v>irls</v>
      </c>
      <c r="K1116" s="10">
        <f>_xlfn.LET(_xlpm.w,I1116,LEN(_xlpm.w))</f>
        <v>4</v>
      </c>
      <c r="L1116" s="10">
        <f>_xlfn.LET(_xlpm.w,J1116,LEN(_xlpm.w))</f>
        <v>4</v>
      </c>
      <c r="M1116" s="10">
        <f>_xlfn.LET(_xlpm.a,K1116,_xlpm.b,L1116,MAX(_xlpm.a,_xlpm.b))</f>
        <v>4</v>
      </c>
      <c r="N1116" s="10">
        <f>_xlfn.LET(_xlpm.d,(K1116,L1116),MAX(_xlpm.d)-MIN(_xlpm.d))</f>
        <v>0</v>
      </c>
      <c r="O1116" s="1" t="str">
        <f>_xlfn.LET(_xlpm.sep,":",_xlpm.w,$G1116,_xlfn.CONCAT("~",RIGHT(_xlpm.w,LEN(_xlpm.w)-FIND(_xlpm.sep,_xlpm.w)),"~"))</f>
        <v>~irls~</v>
      </c>
      <c r="P1116" s="1" t="str">
        <f>_xlfn.LET(_xlpm.sep,":",_xlpm.w,$G1116,_xlfn.CONCAT("[",LEFT(_xlpm.w,FIND(_xlpm.sep,_xlpm.w)-1),"]"))</f>
        <v>[ɜɹlz]</v>
      </c>
      <c r="Q1116" s="14" cm="1">
        <f t="array" ref="Q1116">SUM(_xlfn._xlws.FILTER($H$2:$H$2300,_xlfn.MAP($O$2:$O$2300,_xlfn.LAMBDA(_xlpm.x,_xlpm.x=$O1116))))</f>
        <v>7.9668578712555765E-5</v>
      </c>
      <c r="R1116" s="14">
        <f>$H1116/Q1116</f>
        <v>1</v>
      </c>
      <c r="S1116" s="14" cm="1">
        <f t="array" ref="S1116">SUM(_xlfn._xlws.FILTER($H$2:$H$2300,_xlfn.MAP($P$2:$P$2300,_xlfn.LAMBDA(_xlpm.x,_xlpm.x=$P1116))))</f>
        <v>7.9668578712555765E-5</v>
      </c>
      <c r="T1116" s="14">
        <f>$H1116/S1116</f>
        <v>1</v>
      </c>
      <c r="U1116" s="14">
        <f>_xlfn.LET(_xlpm.freq,F1116,_xlpm.size,M1116+1,_xlpm.F,V1116,LOG(1+_xlpm.freq)*LOG(1+_xlpm.size)*_xlpm.F)</f>
        <v>0.2342468675289098</v>
      </c>
      <c r="V1116" s="14">
        <f>_xlfn.LET(_xlpm.a,T1116,_xlpm.b,R1116,2*_xlpm.a*_xlpm.b/(_xlpm.a+_xlpm.b))</f>
        <v>1</v>
      </c>
      <c r="W1116" s="14">
        <f>_xlfn.LET(_xlpm.p,R1116,_xlpm.q,T1116,LOG(_xlpm.p/_xlpm.q))</f>
        <v>0</v>
      </c>
      <c r="X1116" s="2"/>
      <c r="AC1116" s="2"/>
      <c r="AH1116" s="2"/>
      <c r="AI1116" s="2"/>
    </row>
    <row r="1117" spans="1:35">
      <c r="A1117" s="1" t="str">
        <f>_xlfn.LET(_xlpm.sep," : ",CONCATENATE(O1117,_xlpm.sep,P1117))</f>
        <v>~uggles~ : [ʌɡlz]</v>
      </c>
      <c r="B1117" s="1">
        <f>_xlfn.LET(_xlpm.d,$G1117,_xlpm.k,_xlfn.CONCAT(LEFT(TRIM(B$1),1),"*"),COUNTIF(_xlpm.d,_xlpm.k))</f>
        <v>0</v>
      </c>
      <c r="C1117" s="1">
        <f>_xlfn.LET(_xlpm.d,$G1117,_xlpm.k,_xlfn.CONCAT(LEFT(TRIM(C$1),1),"*"),COUNTIF(_xlpm.d,_xlpm.k))</f>
        <v>0</v>
      </c>
      <c r="D1117" s="1">
        <f>_xlfn.LET(_xlpm.d,$G1117,_xlpm.k,_xlfn.CONCAT(LEFT(TRIM(D$1),1),"*"),COUNTIF(_xlpm.d,_xlpm.k))</f>
        <v>0</v>
      </c>
      <c r="E1117" s="1">
        <f>LOG(F1117+1,10)</f>
        <v>0.30102999566398114</v>
      </c>
      <c r="F1117" s="7">
        <v>1</v>
      </c>
      <c r="G1117" s="9" t="s">
        <v>1938</v>
      </c>
      <c r="H1117" s="4">
        <f>F1117/freq.sum.r6e</f>
        <v>7.9668578712555765E-5</v>
      </c>
      <c r="I1117" s="1" t="str">
        <f>_xlfn.LET(_xlpm.sep,":",_xlpm.w,$G1117,LEFT(_xlpm.w,FIND(_xlpm.sep,_xlpm.w)-1))</f>
        <v>ʌɡlz</v>
      </c>
      <c r="J1117" s="1" t="str">
        <f>_xlfn.LET(_xlpm.sep,":",_xlpm.w,$G1117,RIGHT(_xlpm.w,LEN(_xlpm.w)-FIND(_xlpm.sep,_xlpm.w)))</f>
        <v>uggles</v>
      </c>
      <c r="K1117" s="10">
        <f>_xlfn.LET(_xlpm.w,I1117,LEN(_xlpm.w))</f>
        <v>4</v>
      </c>
      <c r="L1117" s="10">
        <f>_xlfn.LET(_xlpm.w,J1117,LEN(_xlpm.w))</f>
        <v>6</v>
      </c>
      <c r="M1117" s="10">
        <f>_xlfn.LET(_xlpm.a,K1117,_xlpm.b,L1117,MAX(_xlpm.a,_xlpm.b))</f>
        <v>6</v>
      </c>
      <c r="N1117" s="10">
        <f>_xlfn.LET(_xlpm.d,(K1117,L1117),MAX(_xlpm.d)-MIN(_xlpm.d))</f>
        <v>2</v>
      </c>
      <c r="O1117" s="1" t="str">
        <f>_xlfn.LET(_xlpm.sep,":",_xlpm.w,$G1117,_xlfn.CONCAT("~",RIGHT(_xlpm.w,LEN(_xlpm.w)-FIND(_xlpm.sep,_xlpm.w)),"~"))</f>
        <v>~uggles~</v>
      </c>
      <c r="P1117" s="1" t="str">
        <f>_xlfn.LET(_xlpm.sep,":",_xlpm.w,$G1117,_xlfn.CONCAT("[",LEFT(_xlpm.w,FIND(_xlpm.sep,_xlpm.w)-1),"]"))</f>
        <v>[ʌɡlz]</v>
      </c>
      <c r="Q1117" s="14" cm="1">
        <f t="array" ref="Q1117">SUM(_xlfn._xlws.FILTER($H$2:$H$2302,_xlfn.MAP($O$2:$O$2302,_xlfn.LAMBDA(_xlpm.x,_xlpm.x=$O1117))))</f>
        <v>7.9668578712555765E-5</v>
      </c>
      <c r="R1117" s="14">
        <f>$H1117/Q1117</f>
        <v>1</v>
      </c>
      <c r="S1117" s="14" cm="1">
        <f t="array" ref="S1117">SUM(_xlfn._xlws.FILTER($H$2:$H$2302,_xlfn.MAP($P$2:$P$2302,_xlfn.LAMBDA(_xlpm.x,_xlpm.x=$P1117))))</f>
        <v>7.9668578712555765E-5</v>
      </c>
      <c r="T1117" s="14">
        <f>$H1117/S1117</f>
        <v>1</v>
      </c>
      <c r="U1117" s="14">
        <f>_xlfn.LET(_xlpm.freq,F1117,_xlpm.size,M1117+1,_xlpm.F,V1117,LOG(1+_xlpm.freq)*LOG(1+_xlpm.size)*_xlpm.F)</f>
        <v>0.27185717486836958</v>
      </c>
      <c r="V1117" s="14">
        <f>_xlfn.LET(_xlpm.a,T1117,_xlpm.b,R1117,2*_xlpm.a*_xlpm.b/(_xlpm.a+_xlpm.b))</f>
        <v>1</v>
      </c>
      <c r="W1117" s="14">
        <f>_xlfn.LET(_xlpm.p,R1117,_xlpm.q,T1117,LOG(_xlpm.p/_xlpm.q))</f>
        <v>0</v>
      </c>
      <c r="X1117" s="2"/>
      <c r="AC1117" s="2"/>
      <c r="AH1117" s="2"/>
      <c r="AI1117" s="2"/>
    </row>
    <row r="1118" spans="1:35">
      <c r="A1118" s="1" t="str">
        <f>_xlfn.LET(_xlpm.sep," : ",CONCATENATE(O1118,_xlpm.sep,P1118))</f>
        <v>~airm~ : [ɛɹm]</v>
      </c>
      <c r="B1118" s="1">
        <f>_xlfn.LET(_xlpm.d,$G1118,_xlpm.k,_xlfn.CONCAT(LEFT(TRIM(B$1),1),"*"),COUNTIF(_xlpm.d,_xlpm.k))</f>
        <v>0</v>
      </c>
      <c r="C1118" s="1">
        <f>_xlfn.LET(_xlpm.d,$G1118,_xlpm.k,_xlfn.CONCAT(LEFT(TRIM(C$1),1),"*"),COUNTIF(_xlpm.d,_xlpm.k))</f>
        <v>0</v>
      </c>
      <c r="D1118" s="1">
        <f>_xlfn.LET(_xlpm.d,$G1118,_xlpm.k,_xlfn.CONCAT(LEFT(TRIM(D$1),1),"*"),COUNTIF(_xlpm.d,_xlpm.k))</f>
        <v>0</v>
      </c>
      <c r="E1118" s="1">
        <f>LOG(F1118+1,10)</f>
        <v>0.30102999566398114</v>
      </c>
      <c r="F1118" s="7">
        <v>1</v>
      </c>
      <c r="G1118" s="9" t="s">
        <v>1939</v>
      </c>
      <c r="H1118" s="4">
        <f>F1118/freq.sum.r6e</f>
        <v>7.9668578712555765E-5</v>
      </c>
      <c r="I1118" s="1" t="str">
        <f>_xlfn.LET(_xlpm.sep,":",_xlpm.w,$G1118,LEFT(_xlpm.w,FIND(_xlpm.sep,_xlpm.w)-1))</f>
        <v>ɛɹm</v>
      </c>
      <c r="J1118" s="1" t="str">
        <f>_xlfn.LET(_xlpm.sep,":",_xlpm.w,$G1118,RIGHT(_xlpm.w,LEN(_xlpm.w)-FIND(_xlpm.sep,_xlpm.w)))</f>
        <v>airm</v>
      </c>
      <c r="K1118" s="10">
        <f>_xlfn.LET(_xlpm.w,I1118,LEN(_xlpm.w))</f>
        <v>3</v>
      </c>
      <c r="L1118" s="10">
        <f>_xlfn.LET(_xlpm.w,J1118,LEN(_xlpm.w))</f>
        <v>4</v>
      </c>
      <c r="M1118" s="10">
        <f>_xlfn.LET(_xlpm.a,K1118,_xlpm.b,L1118,MAX(_xlpm.a,_xlpm.b))</f>
        <v>4</v>
      </c>
      <c r="N1118" s="10">
        <f>_xlfn.LET(_xlpm.d,(K1118,L1118),MAX(_xlpm.d)-MIN(_xlpm.d))</f>
        <v>1</v>
      </c>
      <c r="O1118" s="1" t="str">
        <f>_xlfn.LET(_xlpm.sep,":",_xlpm.w,$G1118,_xlfn.CONCAT("~",RIGHT(_xlpm.w,LEN(_xlpm.w)-FIND(_xlpm.sep,_xlpm.w)),"~"))</f>
        <v>~airm~</v>
      </c>
      <c r="P1118" s="1" t="str">
        <f>_xlfn.LET(_xlpm.sep,":",_xlpm.w,$G1118,_xlfn.CONCAT("[",LEFT(_xlpm.w,FIND(_xlpm.sep,_xlpm.w)-1),"]"))</f>
        <v>[ɛɹm]</v>
      </c>
      <c r="Q1118" s="14" cm="1">
        <f t="array" ref="Q1118">SUM(_xlfn._xlws.FILTER($H$2:$H$2302,_xlfn.MAP($O$2:$O$2302,_xlfn.LAMBDA(_xlpm.x,_xlpm.x=$O1118))))</f>
        <v>7.9668578712555765E-5</v>
      </c>
      <c r="R1118" s="14">
        <f>$H1118/Q1118</f>
        <v>1</v>
      </c>
      <c r="S1118" s="14" cm="1">
        <f t="array" ref="S1118">SUM(_xlfn._xlws.FILTER($H$2:$H$2302,_xlfn.MAP($P$2:$P$2302,_xlfn.LAMBDA(_xlpm.x,_xlpm.x=$P1118))))</f>
        <v>7.9668578712555765E-5</v>
      </c>
      <c r="T1118" s="14">
        <f>$H1118/S1118</f>
        <v>1</v>
      </c>
      <c r="U1118" s="14">
        <f>_xlfn.LET(_xlpm.freq,F1118,_xlpm.size,M1118+1,_xlpm.F,V1118,LOG(1+_xlpm.freq)*LOG(1+_xlpm.size)*_xlpm.F)</f>
        <v>0.2342468675289098</v>
      </c>
      <c r="V1118" s="14">
        <f>_xlfn.LET(_xlpm.a,T1118,_xlpm.b,R1118,2*_xlpm.a*_xlpm.b/(_xlpm.a+_xlpm.b))</f>
        <v>1</v>
      </c>
      <c r="W1118" s="14">
        <f>_xlfn.LET(_xlpm.p,R1118,_xlpm.q,T1118,LOG(_xlpm.p/_xlpm.q))</f>
        <v>0</v>
      </c>
      <c r="X1118" s="2"/>
      <c r="AC1118" s="2"/>
      <c r="AH1118" s="2"/>
      <c r="AI1118" s="2"/>
    </row>
    <row r="1119" spans="1:35">
      <c r="A1119" s="1" t="str">
        <f>_xlfn.LET(_xlpm.sep," : ",CONCATENATE(O1119,_xlpm.sep,P1119))</f>
        <v>~ishm~ : [ɪʃm]</v>
      </c>
      <c r="B1119" s="1">
        <f>_xlfn.LET(_xlpm.d,$G1119,_xlpm.k,_xlfn.CONCAT(LEFT(TRIM(B$1),1),"*"),COUNTIF(_xlpm.d,_xlpm.k))</f>
        <v>0</v>
      </c>
      <c r="C1119" s="1">
        <f>_xlfn.LET(_xlpm.d,$G1119,_xlpm.k,_xlfn.CONCAT(LEFT(TRIM(C$1),1),"*"),COUNTIF(_xlpm.d,_xlpm.k))</f>
        <v>0</v>
      </c>
      <c r="D1119" s="1">
        <f>_xlfn.LET(_xlpm.d,$G1119,_xlpm.k,_xlfn.CONCAT(LEFT(TRIM(D$1),1),"*"),COUNTIF(_xlpm.d,_xlpm.k))</f>
        <v>0</v>
      </c>
      <c r="E1119" s="1">
        <f>LOG(F1119+1,10)</f>
        <v>0.30102999566398114</v>
      </c>
      <c r="F1119" s="7">
        <v>1</v>
      </c>
      <c r="G1119" s="9" t="s">
        <v>1945</v>
      </c>
      <c r="H1119" s="4">
        <f>F1119/freq.sum.r6e</f>
        <v>7.9668578712555765E-5</v>
      </c>
      <c r="I1119" s="1" t="str">
        <f>_xlfn.LET(_xlpm.sep,":",_xlpm.w,$G1119,LEFT(_xlpm.w,FIND(_xlpm.sep,_xlpm.w)-1))</f>
        <v>ɪʃm</v>
      </c>
      <c r="J1119" s="1" t="str">
        <f>_xlfn.LET(_xlpm.sep,":",_xlpm.w,$G1119,RIGHT(_xlpm.w,LEN(_xlpm.w)-FIND(_xlpm.sep,_xlpm.w)))</f>
        <v>ishm</v>
      </c>
      <c r="K1119" s="10">
        <f>_xlfn.LET(_xlpm.w,I1119,LEN(_xlpm.w))</f>
        <v>3</v>
      </c>
      <c r="L1119" s="10">
        <f>_xlfn.LET(_xlpm.w,J1119,LEN(_xlpm.w))</f>
        <v>4</v>
      </c>
      <c r="M1119" s="10">
        <f>_xlfn.LET(_xlpm.a,K1119,_xlpm.b,L1119,MAX(_xlpm.a,_xlpm.b))</f>
        <v>4</v>
      </c>
      <c r="N1119" s="10">
        <f>_xlfn.LET(_xlpm.d,(K1119,L1119),MAX(_xlpm.d)-MIN(_xlpm.d))</f>
        <v>1</v>
      </c>
      <c r="O1119" s="1" t="str">
        <f>_xlfn.LET(_xlpm.sep,":",_xlpm.w,$G1119,_xlfn.CONCAT("~",RIGHT(_xlpm.w,LEN(_xlpm.w)-FIND(_xlpm.sep,_xlpm.w)),"~"))</f>
        <v>~ishm~</v>
      </c>
      <c r="P1119" s="1" t="str">
        <f>_xlfn.LET(_xlpm.sep,":",_xlpm.w,$G1119,_xlfn.CONCAT("[",LEFT(_xlpm.w,FIND(_xlpm.sep,_xlpm.w)-1),"]"))</f>
        <v>[ɪʃm]</v>
      </c>
      <c r="Q1119" s="14" cm="1">
        <f t="array" ref="Q1119">SUM(_xlfn._xlws.FILTER($H$2:$H$2302,_xlfn.MAP($O$2:$O$2302,_xlfn.LAMBDA(_xlpm.x,_xlpm.x=$O1119))))</f>
        <v>7.9668578712555765E-5</v>
      </c>
      <c r="R1119" s="14">
        <f>$H1119/Q1119</f>
        <v>1</v>
      </c>
      <c r="S1119" s="14" cm="1">
        <f t="array" ref="S1119">SUM(_xlfn._xlws.FILTER($H$2:$H$2302,_xlfn.MAP($P$2:$P$2302,_xlfn.LAMBDA(_xlpm.x,_xlpm.x=$P1119))))</f>
        <v>7.9668578712555765E-5</v>
      </c>
      <c r="T1119" s="14">
        <f>$H1119/S1119</f>
        <v>1</v>
      </c>
      <c r="U1119" s="14">
        <f>_xlfn.LET(_xlpm.freq,F1119,_xlpm.size,M1119+1,_xlpm.F,V1119,LOG(1+_xlpm.freq)*LOG(1+_xlpm.size)*_xlpm.F)</f>
        <v>0.2342468675289098</v>
      </c>
      <c r="V1119" s="14">
        <f>_xlfn.LET(_xlpm.a,T1119,_xlpm.b,R1119,2*_xlpm.a*_xlpm.b/(_xlpm.a+_xlpm.b))</f>
        <v>1</v>
      </c>
      <c r="W1119" s="14">
        <f>_xlfn.LET(_xlpm.p,R1119,_xlpm.q,T1119,LOG(_xlpm.p/_xlpm.q))</f>
        <v>0</v>
      </c>
      <c r="X1119" s="2"/>
      <c r="AC1119" s="2"/>
      <c r="AH1119" s="2"/>
      <c r="AI1119" s="2"/>
    </row>
    <row r="1120" spans="1:35">
      <c r="A1120" s="1" t="str">
        <f>_xlfn.LET(_xlpm.sep," : ",CONCATENATE(O1120,_xlpm.sep,P1120))</f>
        <v>~orm~ : [ɔɹm]</v>
      </c>
      <c r="B1120" s="1">
        <f>_xlfn.LET(_xlpm.d,$G1120,_xlpm.k,_xlfn.CONCAT(LEFT(TRIM(B$1),1),"*"),COUNTIF(_xlpm.d,_xlpm.k))</f>
        <v>0</v>
      </c>
      <c r="C1120" s="1">
        <f>_xlfn.LET(_xlpm.d,$G1120,_xlpm.k,_xlfn.CONCAT(LEFT(TRIM(C$1),1),"*"),COUNTIF(_xlpm.d,_xlpm.k))</f>
        <v>0</v>
      </c>
      <c r="D1120" s="1">
        <f>_xlfn.LET(_xlpm.d,$G1120,_xlpm.k,_xlfn.CONCAT(LEFT(TRIM(D$1),1),"*"),COUNTIF(_xlpm.d,_xlpm.k))</f>
        <v>0</v>
      </c>
      <c r="E1120" s="1">
        <f>LOG(F1120+1,10)</f>
        <v>1.1760912590556811</v>
      </c>
      <c r="F1120" s="7">
        <v>14</v>
      </c>
      <c r="G1120" s="9" t="s">
        <v>1948</v>
      </c>
      <c r="H1120" s="4">
        <f>F1120/freq.sum.r6e</f>
        <v>1.1153601019757808E-3</v>
      </c>
      <c r="I1120" s="4" t="str">
        <f>_xlfn.LET(_xlpm.sep,":",_xlpm.w,$G1120,LEFT(_xlpm.w,FIND(_xlpm.sep,_xlpm.w)-1))</f>
        <v>ɔɹm</v>
      </c>
      <c r="J1120" s="4" t="str">
        <f>_xlfn.LET(_xlpm.sep,":",_xlpm.w,$G1120,RIGHT(_xlpm.w,LEN(_xlpm.w)-FIND(_xlpm.sep,_xlpm.w)))</f>
        <v>orm</v>
      </c>
      <c r="K1120" s="10">
        <f>_xlfn.LET(_xlpm.w,I1120,LEN(_xlpm.w))</f>
        <v>3</v>
      </c>
      <c r="L1120" s="10">
        <f>_xlfn.LET(_xlpm.w,J1120,LEN(_xlpm.w))</f>
        <v>3</v>
      </c>
      <c r="M1120" s="10">
        <f>_xlfn.LET(_xlpm.a,K1120,_xlpm.b,L1120,MAX(_xlpm.a,_xlpm.b))</f>
        <v>3</v>
      </c>
      <c r="N1120" s="10">
        <f>_xlfn.LET(_xlpm.d,(K1120,L1120),MAX(_xlpm.d)-MIN(_xlpm.d))</f>
        <v>0</v>
      </c>
      <c r="O1120" s="1" t="str">
        <f>_xlfn.LET(_xlpm.sep,":",_xlpm.w,$G1120,_xlfn.CONCAT("~",RIGHT(_xlpm.w,LEN(_xlpm.w)-FIND(_xlpm.sep,_xlpm.w)),"~"))</f>
        <v>~orm~</v>
      </c>
      <c r="P1120" s="1" t="str">
        <f>_xlfn.LET(_xlpm.sep,":",_xlpm.w,$G1120,_xlfn.CONCAT("[",LEFT(_xlpm.w,FIND(_xlpm.sep,_xlpm.w)-1),"]"))</f>
        <v>[ɔɹm]</v>
      </c>
      <c r="Q1120" s="14" cm="1">
        <f t="array" ref="Q1120">SUM(_xlfn._xlws.FILTER($H$2:$H$2300,_xlfn.MAP($O$2:$O$2300,_xlfn.LAMBDA(_xlpm.x,_xlpm.x=$O1120))))</f>
        <v>1.2746972594008922E-3</v>
      </c>
      <c r="R1120" s="14">
        <f>$H1120/Q1120</f>
        <v>0.87500000000000011</v>
      </c>
      <c r="S1120" s="14" cm="1">
        <f t="array" ref="S1120">SUM(_xlfn._xlws.FILTER($H$2:$H$2300,_xlfn.MAP($P$2:$P$2300,_xlfn.LAMBDA(_xlpm.x,_xlpm.x=$P1120))))</f>
        <v>1.2746972594008922E-3</v>
      </c>
      <c r="T1120" s="14">
        <f>$H1120/S1120</f>
        <v>0.87500000000000011</v>
      </c>
      <c r="U1120" s="14">
        <f>_xlfn.LET(_xlpm.freq,F1120,_xlpm.size,M1120+1,_xlpm.F,V1120,LOG(1+_xlpm.freq)*LOG(1+_xlpm.size)*_xlpm.F)</f>
        <v>0.71929594838649069</v>
      </c>
      <c r="V1120" s="14">
        <f>_xlfn.LET(_xlpm.a,T1120,_xlpm.b,R1120,2*_xlpm.a*_xlpm.b/(_xlpm.a+_xlpm.b))</f>
        <v>0.87500000000000011</v>
      </c>
      <c r="W1120" s="14">
        <f>_xlfn.LET(_xlpm.p,R1120,_xlpm.q,T1120,LOG(_xlpm.p/_xlpm.q))</f>
        <v>0</v>
      </c>
      <c r="X1120" s="2"/>
      <c r="AC1120" s="2"/>
      <c r="AH1120" s="2"/>
      <c r="AI1120" s="2"/>
    </row>
    <row r="1121" spans="1:35">
      <c r="A1121" s="1" t="str">
        <f>_xlfn.LET(_xlpm.sep," : ",CONCATENATE(O1121,_xlpm.sep,P1121))</f>
        <v>~oym~ : [ɔɪm]</v>
      </c>
      <c r="B1121" s="1">
        <f>_xlfn.LET(_xlpm.d,$G1121,_xlpm.k,_xlfn.CONCAT(LEFT(TRIM(B$1),1),"*"),COUNTIF(_xlpm.d,_xlpm.k))</f>
        <v>0</v>
      </c>
      <c r="C1121" s="1">
        <f>_xlfn.LET(_xlpm.d,$G1121,_xlpm.k,_xlfn.CONCAT(LEFT(TRIM(C$1),1),"*"),COUNTIF(_xlpm.d,_xlpm.k))</f>
        <v>0</v>
      </c>
      <c r="D1121" s="1">
        <f>_xlfn.LET(_xlpm.d,$G1121,_xlpm.k,_xlfn.CONCAT(LEFT(TRIM(D$1),1),"*"),COUNTIF(_xlpm.d,_xlpm.k))</f>
        <v>0</v>
      </c>
      <c r="E1121" s="1">
        <f>LOG(F1121+1,10)</f>
        <v>0.47712125471966244</v>
      </c>
      <c r="F1121" s="7">
        <v>2</v>
      </c>
      <c r="G1121" s="9" t="s">
        <v>1951</v>
      </c>
      <c r="H1121" s="4">
        <f>F1121/freq.sum.r6e</f>
        <v>1.5933715742511153E-4</v>
      </c>
      <c r="I1121" s="1" t="str">
        <f>_xlfn.LET(_xlpm.sep,":",_xlpm.w,$G1121,LEFT(_xlpm.w,FIND(_xlpm.sep,_xlpm.w)-1))</f>
        <v>ɔɪm</v>
      </c>
      <c r="J1121" s="1" t="str">
        <f>_xlfn.LET(_xlpm.sep,":",_xlpm.w,$G1121,RIGHT(_xlpm.w,LEN(_xlpm.w)-FIND(_xlpm.sep,_xlpm.w)))</f>
        <v>oym</v>
      </c>
      <c r="K1121" s="10">
        <f>_xlfn.LET(_xlpm.w,I1121,LEN(_xlpm.w))</f>
        <v>3</v>
      </c>
      <c r="L1121" s="10">
        <f>_xlfn.LET(_xlpm.w,J1121,LEN(_xlpm.w))</f>
        <v>3</v>
      </c>
      <c r="M1121" s="10">
        <f>_xlfn.LET(_xlpm.a,K1121,_xlpm.b,L1121,MAX(_xlpm.a,_xlpm.b))</f>
        <v>3</v>
      </c>
      <c r="N1121" s="10">
        <f>_xlfn.LET(_xlpm.d,(K1121,L1121),MAX(_xlpm.d)-MIN(_xlpm.d))</f>
        <v>0</v>
      </c>
      <c r="O1121" s="1" t="str">
        <f>_xlfn.LET(_xlpm.sep,":",_xlpm.w,$G1121,_xlfn.CONCAT("~",RIGHT(_xlpm.w,LEN(_xlpm.w)-FIND(_xlpm.sep,_xlpm.w)),"~"))</f>
        <v>~oym~</v>
      </c>
      <c r="P1121" s="1" t="str">
        <f>_xlfn.LET(_xlpm.sep,":",_xlpm.w,$G1121,_xlfn.CONCAT("[",LEFT(_xlpm.w,FIND(_xlpm.sep,_xlpm.w)-1),"]"))</f>
        <v>[ɔɪm]</v>
      </c>
      <c r="Q1121" s="14" cm="1">
        <f t="array" ref="Q1121">SUM(_xlfn._xlws.FILTER($H$2:$H$2302,_xlfn.MAP($O$2:$O$2302,_xlfn.LAMBDA(_xlpm.x,_xlpm.x=$O1121))))</f>
        <v>1.5933715742511153E-4</v>
      </c>
      <c r="R1121" s="14">
        <f>$H1121/Q1121</f>
        <v>1</v>
      </c>
      <c r="S1121" s="14" cm="1">
        <f t="array" ref="S1121">SUM(_xlfn._xlws.FILTER($H$2:$H$2302,_xlfn.MAP($P$2:$P$2302,_xlfn.LAMBDA(_xlpm.x,_xlpm.x=$P1121))))</f>
        <v>1.5933715742511153E-4</v>
      </c>
      <c r="T1121" s="14">
        <f>$H1121/S1121</f>
        <v>1</v>
      </c>
      <c r="U1121" s="14">
        <f>_xlfn.LET(_xlpm.freq,F1121,_xlpm.size,M1121+1,_xlpm.F,V1121,LOG(1+_xlpm.freq)*LOG(1+_xlpm.size)*_xlpm.F)</f>
        <v>0.33349344548020921</v>
      </c>
      <c r="V1121" s="14">
        <f>_xlfn.LET(_xlpm.a,T1121,_xlpm.b,R1121,2*_xlpm.a*_xlpm.b/(_xlpm.a+_xlpm.b))</f>
        <v>1</v>
      </c>
      <c r="W1121" s="14">
        <f>_xlfn.LET(_xlpm.p,R1121,_xlpm.q,T1121,LOG(_xlpm.p/_xlpm.q))</f>
        <v>0</v>
      </c>
      <c r="X1121" s="2"/>
      <c r="AC1121" s="2"/>
      <c r="AH1121" s="2"/>
      <c r="AI1121" s="2"/>
    </row>
    <row r="1122" spans="1:35">
      <c r="A1122" s="1" t="str">
        <f>_xlfn.LET(_xlpm.sep," : ",CONCATENATE(O1122,_xlpm.sep,P1122))</f>
        <v>~armf~ : [ɑɹmf]</v>
      </c>
      <c r="B1122" s="1">
        <f>_xlfn.LET(_xlpm.d,$G1122,_xlpm.k,_xlfn.CONCAT(LEFT(TRIM(B$1),1),"*"),COUNTIF(_xlpm.d,_xlpm.k))</f>
        <v>0</v>
      </c>
      <c r="C1122" s="1">
        <f>_xlfn.LET(_xlpm.d,$G1122,_xlpm.k,_xlfn.CONCAT(LEFT(TRIM(C$1),1),"*"),COUNTIF(_xlpm.d,_xlpm.k))</f>
        <v>0</v>
      </c>
      <c r="D1122" s="1">
        <f>_xlfn.LET(_xlpm.d,$G1122,_xlpm.k,_xlfn.CONCAT(LEFT(TRIM(D$1),1),"*"),COUNTIF(_xlpm.d,_xlpm.k))</f>
        <v>0</v>
      </c>
      <c r="E1122" s="1">
        <f>LOG(F1122+1,10)</f>
        <v>0.30102999566398114</v>
      </c>
      <c r="F1122" s="7">
        <v>1</v>
      </c>
      <c r="G1122" s="9" t="s">
        <v>1953</v>
      </c>
      <c r="H1122" s="4">
        <f>F1122/freq.sum.r6e</f>
        <v>7.9668578712555765E-5</v>
      </c>
      <c r="I1122" s="4" t="str">
        <f>_xlfn.LET(_xlpm.sep,":",_xlpm.w,$G1122,LEFT(_xlpm.w,FIND(_xlpm.sep,_xlpm.w)-1))</f>
        <v>ɑɹmf</v>
      </c>
      <c r="J1122" s="4" t="str">
        <f>_xlfn.LET(_xlpm.sep,":",_xlpm.w,$G1122,RIGHT(_xlpm.w,LEN(_xlpm.w)-FIND(_xlpm.sep,_xlpm.w)))</f>
        <v>armf</v>
      </c>
      <c r="K1122" s="10">
        <f>_xlfn.LET(_xlpm.w,I1122,LEN(_xlpm.w))</f>
        <v>4</v>
      </c>
      <c r="L1122" s="10">
        <f>_xlfn.LET(_xlpm.w,J1122,LEN(_xlpm.w))</f>
        <v>4</v>
      </c>
      <c r="M1122" s="10">
        <f>_xlfn.LET(_xlpm.a,K1122,_xlpm.b,L1122,MAX(_xlpm.a,_xlpm.b))</f>
        <v>4</v>
      </c>
      <c r="N1122" s="10">
        <f>_xlfn.LET(_xlpm.d,(K1122,L1122),MAX(_xlpm.d)-MIN(_xlpm.d))</f>
        <v>0</v>
      </c>
      <c r="O1122" s="1" t="str">
        <f>_xlfn.LET(_xlpm.sep,":",_xlpm.w,$G1122,_xlfn.CONCAT("~",RIGHT(_xlpm.w,LEN(_xlpm.w)-FIND(_xlpm.sep,_xlpm.w)),"~"))</f>
        <v>~armf~</v>
      </c>
      <c r="P1122" s="1" t="str">
        <f>_xlfn.LET(_xlpm.sep,":",_xlpm.w,$G1122,_xlfn.CONCAT("[",LEFT(_xlpm.w,FIND(_xlpm.sep,_xlpm.w)-1),"]"))</f>
        <v>[ɑɹmf]</v>
      </c>
      <c r="Q1122" s="14" cm="1">
        <f t="array" ref="Q1122">SUM(_xlfn._xlws.FILTER($H$2:$H$2300,_xlfn.MAP($O$2:$O$2300,_xlfn.LAMBDA(_xlpm.x,_xlpm.x=$O1122))))</f>
        <v>7.9668578712555765E-5</v>
      </c>
      <c r="R1122" s="14">
        <f>$H1122/Q1122</f>
        <v>1</v>
      </c>
      <c r="S1122" s="14" cm="1">
        <f t="array" ref="S1122">SUM(_xlfn._xlws.FILTER($H$2:$H$2300,_xlfn.MAP($P$2:$P$2300,_xlfn.LAMBDA(_xlpm.x,_xlpm.x=$P1122))))</f>
        <v>7.9668578712555765E-5</v>
      </c>
      <c r="T1122" s="14">
        <f>$H1122/S1122</f>
        <v>1</v>
      </c>
      <c r="U1122" s="14">
        <f>_xlfn.LET(_xlpm.freq,F1122,_xlpm.size,M1122+1,_xlpm.F,V1122,LOG(1+_xlpm.freq)*LOG(1+_xlpm.size)*_xlpm.F)</f>
        <v>0.2342468675289098</v>
      </c>
      <c r="V1122" s="14">
        <f>_xlfn.LET(_xlpm.a,T1122,_xlpm.b,R1122,2*_xlpm.a*_xlpm.b/(_xlpm.a+_xlpm.b))</f>
        <v>1</v>
      </c>
      <c r="W1122" s="14">
        <f>_xlfn.LET(_xlpm.p,R1122,_xlpm.q,T1122,LOG(_xlpm.p/_xlpm.q))</f>
        <v>0</v>
      </c>
      <c r="X1122" s="2"/>
      <c r="AC1122" s="2"/>
      <c r="AH1122" s="2"/>
      <c r="AI1122" s="2"/>
    </row>
    <row r="1123" spans="1:35">
      <c r="A1123" s="1" t="str">
        <f>_xlfn.LET(_xlpm.sep," : ",CONCATENATE(O1123,_xlpm.sep,P1123))</f>
        <v>~arml~ : [ɑɹml]</v>
      </c>
      <c r="B1123" s="1">
        <f>_xlfn.LET(_xlpm.d,$G1123,_xlpm.k,_xlfn.CONCAT(LEFT(TRIM(B$1),1),"*"),COUNTIF(_xlpm.d,_xlpm.k))</f>
        <v>0</v>
      </c>
      <c r="C1123" s="1">
        <f>_xlfn.LET(_xlpm.d,$G1123,_xlpm.k,_xlfn.CONCAT(LEFT(TRIM(C$1),1),"*"),COUNTIF(_xlpm.d,_xlpm.k))</f>
        <v>0</v>
      </c>
      <c r="D1123" s="1">
        <f>_xlfn.LET(_xlpm.d,$G1123,_xlpm.k,_xlfn.CONCAT(LEFT(TRIM(D$1),1),"*"),COUNTIF(_xlpm.d,_xlpm.k))</f>
        <v>0</v>
      </c>
      <c r="E1123" s="1">
        <f>LOG(F1123+1,10)</f>
        <v>0.30102999566398114</v>
      </c>
      <c r="F1123" s="7">
        <v>1</v>
      </c>
      <c r="G1123" s="9" t="s">
        <v>1954</v>
      </c>
      <c r="H1123" s="4">
        <f>F1123/freq.sum.r6e</f>
        <v>7.9668578712555765E-5</v>
      </c>
      <c r="I1123" s="1" t="str">
        <f>_xlfn.LET(_xlpm.sep,":",_xlpm.w,$G1123,LEFT(_xlpm.w,FIND(_xlpm.sep,_xlpm.w)-1))</f>
        <v>ɑɹml</v>
      </c>
      <c r="J1123" s="1" t="str">
        <f>_xlfn.LET(_xlpm.sep,":",_xlpm.w,$G1123,RIGHT(_xlpm.w,LEN(_xlpm.w)-FIND(_xlpm.sep,_xlpm.w)))</f>
        <v>arml</v>
      </c>
      <c r="K1123" s="10">
        <f>_xlfn.LET(_xlpm.w,I1123,LEN(_xlpm.w))</f>
        <v>4</v>
      </c>
      <c r="L1123" s="10">
        <f>_xlfn.LET(_xlpm.w,J1123,LEN(_xlpm.w))</f>
        <v>4</v>
      </c>
      <c r="M1123" s="10">
        <f>_xlfn.LET(_xlpm.a,K1123,_xlpm.b,L1123,MAX(_xlpm.a,_xlpm.b))</f>
        <v>4</v>
      </c>
      <c r="N1123" s="10">
        <f>_xlfn.LET(_xlpm.d,(K1123,L1123),MAX(_xlpm.d)-MIN(_xlpm.d))</f>
        <v>0</v>
      </c>
      <c r="O1123" s="1" t="str">
        <f>_xlfn.LET(_xlpm.sep,":",_xlpm.w,$G1123,_xlfn.CONCAT("~",RIGHT(_xlpm.w,LEN(_xlpm.w)-FIND(_xlpm.sep,_xlpm.w)),"~"))</f>
        <v>~arml~</v>
      </c>
      <c r="P1123" s="1" t="str">
        <f>_xlfn.LET(_xlpm.sep,":",_xlpm.w,$G1123,_xlfn.CONCAT("[",LEFT(_xlpm.w,FIND(_xlpm.sep,_xlpm.w)-1),"]"))</f>
        <v>[ɑɹml]</v>
      </c>
      <c r="Q1123" s="14" cm="1">
        <f t="array" ref="Q1123">SUM(_xlfn._xlws.FILTER($H$2:$H$2302,_xlfn.MAP($O$2:$O$2302,_xlfn.LAMBDA(_xlpm.x,_xlpm.x=$O1123))))</f>
        <v>7.9668578712555765E-5</v>
      </c>
      <c r="R1123" s="14">
        <f>$H1123/Q1123</f>
        <v>1</v>
      </c>
      <c r="S1123" s="14" cm="1">
        <f t="array" ref="S1123">SUM(_xlfn._xlws.FILTER($H$2:$H$2302,_xlfn.MAP($P$2:$P$2302,_xlfn.LAMBDA(_xlpm.x,_xlpm.x=$P1123))))</f>
        <v>7.9668578712555765E-5</v>
      </c>
      <c r="T1123" s="14">
        <f>$H1123/S1123</f>
        <v>1</v>
      </c>
      <c r="U1123" s="14">
        <f>_xlfn.LET(_xlpm.freq,F1123,_xlpm.size,M1123+1,_xlpm.F,V1123,LOG(1+_xlpm.freq)*LOG(1+_xlpm.size)*_xlpm.F)</f>
        <v>0.2342468675289098</v>
      </c>
      <c r="V1123" s="14">
        <f>_xlfn.LET(_xlpm.a,T1123,_xlpm.b,R1123,2*_xlpm.a*_xlpm.b/(_xlpm.a+_xlpm.b))</f>
        <v>1</v>
      </c>
      <c r="W1123" s="14">
        <f>_xlfn.LET(_xlpm.p,R1123,_xlpm.q,T1123,LOG(_xlpm.p/_xlpm.q))</f>
        <v>0</v>
      </c>
      <c r="X1123" s="2"/>
      <c r="AC1123" s="2"/>
      <c r="AH1123" s="2"/>
      <c r="AI1123" s="2"/>
    </row>
    <row r="1124" spans="1:35">
      <c r="A1124" s="1" t="str">
        <f>_xlfn.LET(_xlpm.sep," : ",CONCATENATE(O1124,_xlpm.sep,P1124))</f>
        <v>~arms~ : [ɑɹmz]</v>
      </c>
      <c r="B1124" s="1">
        <f>_xlfn.LET(_xlpm.d,$G1124,_xlpm.k,_xlfn.CONCAT(LEFT(TRIM(B$1),1),"*"),COUNTIF(_xlpm.d,_xlpm.k))</f>
        <v>0</v>
      </c>
      <c r="C1124" s="1">
        <f>_xlfn.LET(_xlpm.d,$G1124,_xlpm.k,_xlfn.CONCAT(LEFT(TRIM(C$1),1),"*"),COUNTIF(_xlpm.d,_xlpm.k))</f>
        <v>0</v>
      </c>
      <c r="D1124" s="1">
        <f>_xlfn.LET(_xlpm.d,$G1124,_xlpm.k,_xlfn.CONCAT(LEFT(TRIM(D$1),1),"*"),COUNTIF(_xlpm.d,_xlpm.k))</f>
        <v>0</v>
      </c>
      <c r="E1124" s="1">
        <f>LOG(F1124+1,10)</f>
        <v>0.30102999566398114</v>
      </c>
      <c r="F1124" s="7">
        <v>1</v>
      </c>
      <c r="G1124" s="9" t="s">
        <v>1955</v>
      </c>
      <c r="H1124" s="4">
        <f>F1124/freq.sum.r6e</f>
        <v>7.9668578712555765E-5</v>
      </c>
      <c r="I1124" s="4" t="str">
        <f>_xlfn.LET(_xlpm.sep,":",_xlpm.w,$G1124,LEFT(_xlpm.w,FIND(_xlpm.sep,_xlpm.w)-1))</f>
        <v>ɑɹmz</v>
      </c>
      <c r="J1124" s="4" t="str">
        <f>_xlfn.LET(_xlpm.sep,":",_xlpm.w,$G1124,RIGHT(_xlpm.w,LEN(_xlpm.w)-FIND(_xlpm.sep,_xlpm.w)))</f>
        <v>arms</v>
      </c>
      <c r="K1124" s="10">
        <f>_xlfn.LET(_xlpm.w,I1124,LEN(_xlpm.w))</f>
        <v>4</v>
      </c>
      <c r="L1124" s="10">
        <f>_xlfn.LET(_xlpm.w,J1124,LEN(_xlpm.w))</f>
        <v>4</v>
      </c>
      <c r="M1124" s="10">
        <f>_xlfn.LET(_xlpm.a,K1124,_xlpm.b,L1124,MAX(_xlpm.a,_xlpm.b))</f>
        <v>4</v>
      </c>
      <c r="N1124" s="10">
        <f>_xlfn.LET(_xlpm.d,(K1124,L1124),MAX(_xlpm.d)-MIN(_xlpm.d))</f>
        <v>0</v>
      </c>
      <c r="O1124" s="1" t="str">
        <f>_xlfn.LET(_xlpm.sep,":",_xlpm.w,$G1124,_xlfn.CONCAT("~",RIGHT(_xlpm.w,LEN(_xlpm.w)-FIND(_xlpm.sep,_xlpm.w)),"~"))</f>
        <v>~arms~</v>
      </c>
      <c r="P1124" s="1" t="str">
        <f>_xlfn.LET(_xlpm.sep,":",_xlpm.w,$G1124,_xlfn.CONCAT("[",LEFT(_xlpm.w,FIND(_xlpm.sep,_xlpm.w)-1),"]"))</f>
        <v>[ɑɹmz]</v>
      </c>
      <c r="Q1124" s="14" cm="1">
        <f t="array" ref="Q1124">SUM(_xlfn._xlws.FILTER($H$2:$H$2300,_xlfn.MAP($O$2:$O$2300,_xlfn.LAMBDA(_xlpm.x,_xlpm.x=$O1124))))</f>
        <v>7.9668578712555765E-5</v>
      </c>
      <c r="R1124" s="14">
        <f>$H1124/Q1124</f>
        <v>1</v>
      </c>
      <c r="S1124" s="14" cm="1">
        <f t="array" ref="S1124">SUM(_xlfn._xlws.FILTER($H$2:$H$2300,_xlfn.MAP($P$2:$P$2300,_xlfn.LAMBDA(_xlpm.x,_xlpm.x=$P1124))))</f>
        <v>7.9668578712555765E-5</v>
      </c>
      <c r="T1124" s="14">
        <f>$H1124/S1124</f>
        <v>1</v>
      </c>
      <c r="U1124" s="14">
        <f>_xlfn.LET(_xlpm.freq,F1124,_xlpm.size,M1124+1,_xlpm.F,V1124,LOG(1+_xlpm.freq)*LOG(1+_xlpm.size)*_xlpm.F)</f>
        <v>0.2342468675289098</v>
      </c>
      <c r="V1124" s="14">
        <f>_xlfn.LET(_xlpm.a,T1124,_xlpm.b,R1124,2*_xlpm.a*_xlpm.b/(_xlpm.a+_xlpm.b))</f>
        <v>1</v>
      </c>
      <c r="W1124" s="14">
        <f>_xlfn.LET(_xlpm.p,R1124,_xlpm.q,T1124,LOG(_xlpm.p/_xlpm.q))</f>
        <v>0</v>
      </c>
      <c r="X1124" s="2"/>
      <c r="AC1124" s="2"/>
      <c r="AH1124" s="2"/>
      <c r="AI1124" s="2"/>
    </row>
    <row r="1125" spans="1:35">
      <c r="A1125" s="1" t="str">
        <f>_xlfn.LET(_xlpm.sep," : ",CONCATENATE(O1125,_xlpm.sep,P1125))</f>
        <v>~erms~ : [ɜɹmz]</v>
      </c>
      <c r="B1125" s="1">
        <f>_xlfn.LET(_xlpm.d,$G1125,_xlpm.k,_xlfn.CONCAT(LEFT(TRIM(B$1),1),"*"),COUNTIF(_xlpm.d,_xlpm.k))</f>
        <v>0</v>
      </c>
      <c r="C1125" s="1">
        <f>_xlfn.LET(_xlpm.d,$G1125,_xlpm.k,_xlfn.CONCAT(LEFT(TRIM(C$1),1),"*"),COUNTIF(_xlpm.d,_xlpm.k))</f>
        <v>0</v>
      </c>
      <c r="D1125" s="1">
        <f>_xlfn.LET(_xlpm.d,$G1125,_xlpm.k,_xlfn.CONCAT(LEFT(TRIM(D$1),1),"*"),COUNTIF(_xlpm.d,_xlpm.k))</f>
        <v>0</v>
      </c>
      <c r="E1125" s="1">
        <f>LOG(F1125+1,10)</f>
        <v>0.30102999566398114</v>
      </c>
      <c r="F1125" s="7">
        <v>1</v>
      </c>
      <c r="G1125" s="9" t="s">
        <v>1956</v>
      </c>
      <c r="H1125" s="4">
        <f>F1125/freq.sum.r6e</f>
        <v>7.9668578712555765E-5</v>
      </c>
      <c r="I1125" s="1" t="str">
        <f>_xlfn.LET(_xlpm.sep,":",_xlpm.w,$G1125,LEFT(_xlpm.w,FIND(_xlpm.sep,_xlpm.w)-1))</f>
        <v>ɜɹmz</v>
      </c>
      <c r="J1125" s="1" t="str">
        <f>_xlfn.LET(_xlpm.sep,":",_xlpm.w,$G1125,RIGHT(_xlpm.w,LEN(_xlpm.w)-FIND(_xlpm.sep,_xlpm.w)))</f>
        <v>erms</v>
      </c>
      <c r="K1125" s="10">
        <f>_xlfn.LET(_xlpm.w,I1125,LEN(_xlpm.w))</f>
        <v>4</v>
      </c>
      <c r="L1125" s="10">
        <f>_xlfn.LET(_xlpm.w,J1125,LEN(_xlpm.w))</f>
        <v>4</v>
      </c>
      <c r="M1125" s="10">
        <f>_xlfn.LET(_xlpm.a,K1125,_xlpm.b,L1125,MAX(_xlpm.a,_xlpm.b))</f>
        <v>4</v>
      </c>
      <c r="N1125" s="10">
        <f>_xlfn.LET(_xlpm.d,(K1125,L1125),MAX(_xlpm.d)-MIN(_xlpm.d))</f>
        <v>0</v>
      </c>
      <c r="O1125" s="1" t="str">
        <f>_xlfn.LET(_xlpm.sep,":",_xlpm.w,$G1125,_xlfn.CONCAT("~",RIGHT(_xlpm.w,LEN(_xlpm.w)-FIND(_xlpm.sep,_xlpm.w)),"~"))</f>
        <v>~erms~</v>
      </c>
      <c r="P1125" s="1" t="str">
        <f>_xlfn.LET(_xlpm.sep,":",_xlpm.w,$G1125,_xlfn.CONCAT("[",LEFT(_xlpm.w,FIND(_xlpm.sep,_xlpm.w)-1),"]"))</f>
        <v>[ɜɹmz]</v>
      </c>
      <c r="Q1125" s="14" cm="1">
        <f t="array" ref="Q1125">SUM(_xlfn._xlws.FILTER($H$2:$H$2300,_xlfn.MAP($O$2:$O$2300,_xlfn.LAMBDA(_xlpm.x,_xlpm.x=$O1125))))</f>
        <v>7.9668578712555765E-5</v>
      </c>
      <c r="R1125" s="14">
        <f>$H1125/Q1125</f>
        <v>1</v>
      </c>
      <c r="S1125" s="14" cm="1">
        <f t="array" ref="S1125">SUM(_xlfn._xlws.FILTER($H$2:$H$2300,_xlfn.MAP($P$2:$P$2300,_xlfn.LAMBDA(_xlpm.x,_xlpm.x=$P1125))))</f>
        <v>7.9668578712555765E-5</v>
      </c>
      <c r="T1125" s="14">
        <f>$H1125/S1125</f>
        <v>1</v>
      </c>
      <c r="U1125" s="14">
        <f>_xlfn.LET(_xlpm.freq,F1125,_xlpm.size,M1125+1,_xlpm.F,V1125,LOG(1+_xlpm.freq)*LOG(1+_xlpm.size)*_xlpm.F)</f>
        <v>0.2342468675289098</v>
      </c>
      <c r="V1125" s="14">
        <f>_xlfn.LET(_xlpm.a,T1125,_xlpm.b,R1125,2*_xlpm.a*_xlpm.b/(_xlpm.a+_xlpm.b))</f>
        <v>1</v>
      </c>
      <c r="W1125" s="14">
        <f>_xlfn.LET(_xlpm.p,R1125,_xlpm.q,T1125,LOG(_xlpm.p/_xlpm.q))</f>
        <v>0</v>
      </c>
      <c r="X1125" s="2"/>
      <c r="AC1125" s="2"/>
      <c r="AH1125" s="2"/>
      <c r="AI1125" s="2"/>
    </row>
    <row r="1126" spans="1:35">
      <c r="A1126" s="1" t="str">
        <f>_xlfn.LET(_xlpm.sep," : ",CONCATENATE(O1126,_xlpm.sep,P1126))</f>
        <v>~oin~ : [ɔɪn]</v>
      </c>
      <c r="B1126" s="1">
        <f>_xlfn.LET(_xlpm.d,$G1126,_xlpm.k,_xlfn.CONCAT(LEFT(TRIM(B$1),1),"*"),COUNTIF(_xlpm.d,_xlpm.k))</f>
        <v>0</v>
      </c>
      <c r="C1126" s="1">
        <f>_xlfn.LET(_xlpm.d,$G1126,_xlpm.k,_xlfn.CONCAT(LEFT(TRIM(C$1),1),"*"),COUNTIF(_xlpm.d,_xlpm.k))</f>
        <v>0</v>
      </c>
      <c r="D1126" s="1">
        <f>_xlfn.LET(_xlpm.d,$G1126,_xlpm.k,_xlfn.CONCAT(LEFT(TRIM(D$1),1),"*"),COUNTIF(_xlpm.d,_xlpm.k))</f>
        <v>0</v>
      </c>
      <c r="E1126" s="1">
        <f>LOG(F1126+1,10)</f>
        <v>0.47712125471966244</v>
      </c>
      <c r="F1126" s="7">
        <v>2</v>
      </c>
      <c r="G1126" s="9" t="s">
        <v>1967</v>
      </c>
      <c r="H1126" s="4">
        <f>F1126/freq.sum.r6e</f>
        <v>1.5933715742511153E-4</v>
      </c>
      <c r="I1126" s="1" t="str">
        <f>_xlfn.LET(_xlpm.sep,":",_xlpm.w,$G1126,LEFT(_xlpm.w,FIND(_xlpm.sep,_xlpm.w)-1))</f>
        <v>ɔɪn</v>
      </c>
      <c r="J1126" s="1" t="str">
        <f>_xlfn.LET(_xlpm.sep,":",_xlpm.w,$G1126,RIGHT(_xlpm.w,LEN(_xlpm.w)-FIND(_xlpm.sep,_xlpm.w)))</f>
        <v>oin</v>
      </c>
      <c r="K1126" s="10">
        <f>_xlfn.LET(_xlpm.w,I1126,LEN(_xlpm.w))</f>
        <v>3</v>
      </c>
      <c r="L1126" s="10">
        <f>_xlfn.LET(_xlpm.w,J1126,LEN(_xlpm.w))</f>
        <v>3</v>
      </c>
      <c r="M1126" s="10">
        <f>_xlfn.LET(_xlpm.a,K1126,_xlpm.b,L1126,MAX(_xlpm.a,_xlpm.b))</f>
        <v>3</v>
      </c>
      <c r="N1126" s="10">
        <f>_xlfn.LET(_xlpm.d,(K1126,L1126),MAX(_xlpm.d)-MIN(_xlpm.d))</f>
        <v>0</v>
      </c>
      <c r="O1126" s="1" t="str">
        <f>_xlfn.LET(_xlpm.sep,":",_xlpm.w,$G1126,_xlfn.CONCAT("~",RIGHT(_xlpm.w,LEN(_xlpm.w)-FIND(_xlpm.sep,_xlpm.w)),"~"))</f>
        <v>~oin~</v>
      </c>
      <c r="P1126" s="1" t="str">
        <f>_xlfn.LET(_xlpm.sep,":",_xlpm.w,$G1126,_xlfn.CONCAT("[",LEFT(_xlpm.w,FIND(_xlpm.sep,_xlpm.w)-1),"]"))</f>
        <v>[ɔɪn]</v>
      </c>
      <c r="Q1126" s="14" cm="1">
        <f t="array" ref="Q1126">SUM(_xlfn._xlws.FILTER($H$2:$H$2302,_xlfn.MAP($O$2:$O$2302,_xlfn.LAMBDA(_xlpm.x,_xlpm.x=$O1126))))</f>
        <v>1.5933715742511153E-4</v>
      </c>
      <c r="R1126" s="14">
        <f>$H1126/Q1126</f>
        <v>1</v>
      </c>
      <c r="S1126" s="14" cm="1">
        <f t="array" ref="S1126">SUM(_xlfn._xlws.FILTER($H$2:$H$2302,_xlfn.MAP($P$2:$P$2302,_xlfn.LAMBDA(_xlpm.x,_xlpm.x=$P1126))))</f>
        <v>1.5933715742511153E-4</v>
      </c>
      <c r="T1126" s="14">
        <f>$H1126/S1126</f>
        <v>1</v>
      </c>
      <c r="U1126" s="14">
        <f>_xlfn.LET(_xlpm.freq,F1126,_xlpm.size,M1126+1,_xlpm.F,V1126,LOG(1+_xlpm.freq)*LOG(1+_xlpm.size)*_xlpm.F)</f>
        <v>0.33349344548020921</v>
      </c>
      <c r="V1126" s="14">
        <f>_xlfn.LET(_xlpm.a,T1126,_xlpm.b,R1126,2*_xlpm.a*_xlpm.b/(_xlpm.a+_xlpm.b))</f>
        <v>1</v>
      </c>
      <c r="W1126" s="14">
        <f>_xlfn.LET(_xlpm.p,R1126,_xlpm.q,T1126,LOG(_xlpm.p/_xlpm.q))</f>
        <v>0</v>
      </c>
      <c r="X1126" s="2"/>
      <c r="AC1126" s="2"/>
      <c r="AH1126" s="2"/>
      <c r="AI1126" s="2"/>
    </row>
    <row r="1127" spans="1:35">
      <c r="A1127" s="1" t="str">
        <f>_xlfn.LET(_xlpm.sep," : ",CONCATENATE(O1127,_xlpm.sep,P1127))</f>
        <v>~ernt~ : [ɜɹnt]</v>
      </c>
      <c r="B1127" s="1">
        <f>_xlfn.LET(_xlpm.d,$G1127,_xlpm.k,_xlfn.CONCAT(LEFT(TRIM(B$1),1),"*"),COUNTIF(_xlpm.d,_xlpm.k))</f>
        <v>0</v>
      </c>
      <c r="C1127" s="1">
        <f>_xlfn.LET(_xlpm.d,$G1127,_xlpm.k,_xlfn.CONCAT(LEFT(TRIM(C$1),1),"*"),COUNTIF(_xlpm.d,_xlpm.k))</f>
        <v>0</v>
      </c>
      <c r="D1127" s="1">
        <f>_xlfn.LET(_xlpm.d,$G1127,_xlpm.k,_xlfn.CONCAT(LEFT(TRIM(D$1),1),"*"),COUNTIF(_xlpm.d,_xlpm.k))</f>
        <v>0</v>
      </c>
      <c r="E1127" s="1">
        <f>LOG(F1127+1,10)</f>
        <v>0.30102999566398114</v>
      </c>
      <c r="F1127" s="7">
        <v>1</v>
      </c>
      <c r="G1127" s="9" t="s">
        <v>1977</v>
      </c>
      <c r="H1127" s="4">
        <f>F1127/freq.sum.r6e</f>
        <v>7.9668578712555765E-5</v>
      </c>
      <c r="I1127" s="4" t="str">
        <f>_xlfn.LET(_xlpm.sep,":",_xlpm.w,$G1127,LEFT(_xlpm.w,FIND(_xlpm.sep,_xlpm.w)-1))</f>
        <v>ɜɹnt</v>
      </c>
      <c r="J1127" s="4" t="str">
        <f>_xlfn.LET(_xlpm.sep,":",_xlpm.w,$G1127,RIGHT(_xlpm.w,LEN(_xlpm.w)-FIND(_xlpm.sep,_xlpm.w)))</f>
        <v>ernt</v>
      </c>
      <c r="K1127" s="10">
        <f>_xlfn.LET(_xlpm.w,I1127,LEN(_xlpm.w))</f>
        <v>4</v>
      </c>
      <c r="L1127" s="10">
        <f>_xlfn.LET(_xlpm.w,J1127,LEN(_xlpm.w))</f>
        <v>4</v>
      </c>
      <c r="M1127" s="10">
        <f>_xlfn.LET(_xlpm.a,K1127,_xlpm.b,L1127,MAX(_xlpm.a,_xlpm.b))</f>
        <v>4</v>
      </c>
      <c r="N1127" s="10">
        <f>_xlfn.LET(_xlpm.d,(K1127,L1127),MAX(_xlpm.d)-MIN(_xlpm.d))</f>
        <v>0</v>
      </c>
      <c r="O1127" s="1" t="str">
        <f>_xlfn.LET(_xlpm.sep,":",_xlpm.w,$G1127,_xlfn.CONCAT("~",RIGHT(_xlpm.w,LEN(_xlpm.w)-FIND(_xlpm.sep,_xlpm.w)),"~"))</f>
        <v>~ernt~</v>
      </c>
      <c r="P1127" s="1" t="str">
        <f>_xlfn.LET(_xlpm.sep,":",_xlpm.w,$G1127,_xlfn.CONCAT("[",LEFT(_xlpm.w,FIND(_xlpm.sep,_xlpm.w)-1),"]"))</f>
        <v>[ɜɹnt]</v>
      </c>
      <c r="Q1127" s="14" cm="1">
        <f t="array" ref="Q1127">SUM(_xlfn._xlws.FILTER($H$2:$H$2300,_xlfn.MAP($O$2:$O$2300,_xlfn.LAMBDA(_xlpm.x,_xlpm.x=$O1127))))</f>
        <v>7.9668578712555765E-5</v>
      </c>
      <c r="R1127" s="14">
        <f>$H1127/Q1127</f>
        <v>1</v>
      </c>
      <c r="S1127" s="14" cm="1">
        <f t="array" ref="S1127">SUM(_xlfn._xlws.FILTER($H$2:$H$2300,_xlfn.MAP($P$2:$P$2300,_xlfn.LAMBDA(_xlpm.x,_xlpm.x=$P1127))))</f>
        <v>7.9668578712555765E-5</v>
      </c>
      <c r="T1127" s="14">
        <f>$H1127/S1127</f>
        <v>1</v>
      </c>
      <c r="U1127" s="14">
        <f>_xlfn.LET(_xlpm.freq,F1127,_xlpm.size,M1127+1,_xlpm.F,V1127,LOG(1+_xlpm.freq)*LOG(1+_xlpm.size)*_xlpm.F)</f>
        <v>0.2342468675289098</v>
      </c>
      <c r="V1127" s="14">
        <f>_xlfn.LET(_xlpm.a,T1127,_xlpm.b,R1127,2*_xlpm.a*_xlpm.b/(_xlpm.a+_xlpm.b))</f>
        <v>1</v>
      </c>
      <c r="W1127" s="14">
        <f>_xlfn.LET(_xlpm.p,R1127,_xlpm.q,T1127,LOG(_xlpm.p/_xlpm.q))</f>
        <v>0</v>
      </c>
      <c r="X1127" s="2"/>
      <c r="AC1127" s="2"/>
      <c r="AH1127" s="2"/>
      <c r="AI1127" s="2"/>
    </row>
    <row r="1128" spans="1:35">
      <c r="A1128" s="1" t="str">
        <f>_xlfn.LET(_xlpm.sep," : ",CONCATENATE(O1128,_xlpm.sep,P1128))</f>
        <v>~oint~ : [ɔɪnt]</v>
      </c>
      <c r="B1128" s="1">
        <f>_xlfn.LET(_xlpm.d,$G1128,_xlpm.k,_xlfn.CONCAT(LEFT(TRIM(B$1),1),"*"),COUNTIF(_xlpm.d,_xlpm.k))</f>
        <v>0</v>
      </c>
      <c r="C1128" s="1">
        <f>_xlfn.LET(_xlpm.d,$G1128,_xlpm.k,_xlfn.CONCAT(LEFT(TRIM(C$1),1),"*"),COUNTIF(_xlpm.d,_xlpm.k))</f>
        <v>0</v>
      </c>
      <c r="D1128" s="1">
        <f>_xlfn.LET(_xlpm.d,$G1128,_xlpm.k,_xlfn.CONCAT(LEFT(TRIM(D$1),1),"*"),COUNTIF(_xlpm.d,_xlpm.k))</f>
        <v>0</v>
      </c>
      <c r="E1128" s="1">
        <f>LOG(F1128+1,10)</f>
        <v>0.8450980400142567</v>
      </c>
      <c r="F1128" s="7">
        <v>6</v>
      </c>
      <c r="G1128" s="9" t="s">
        <v>1978</v>
      </c>
      <c r="H1128" s="4">
        <f>F1128/freq.sum.r6e</f>
        <v>4.7801147227533459E-4</v>
      </c>
      <c r="I1128" s="1" t="str">
        <f>_xlfn.LET(_xlpm.sep,":",_xlpm.w,$G1128,LEFT(_xlpm.w,FIND(_xlpm.sep,_xlpm.w)-1))</f>
        <v>ɔɪnt</v>
      </c>
      <c r="J1128" s="1" t="str">
        <f>_xlfn.LET(_xlpm.sep,":",_xlpm.w,$G1128,RIGHT(_xlpm.w,LEN(_xlpm.w)-FIND(_xlpm.sep,_xlpm.w)))</f>
        <v>oint</v>
      </c>
      <c r="K1128" s="10">
        <f>_xlfn.LET(_xlpm.w,I1128,LEN(_xlpm.w))</f>
        <v>4</v>
      </c>
      <c r="L1128" s="10">
        <f>_xlfn.LET(_xlpm.w,J1128,LEN(_xlpm.w))</f>
        <v>4</v>
      </c>
      <c r="M1128" s="10">
        <f>_xlfn.LET(_xlpm.a,K1128,_xlpm.b,L1128,MAX(_xlpm.a,_xlpm.b))</f>
        <v>4</v>
      </c>
      <c r="N1128" s="10">
        <f>_xlfn.LET(_xlpm.d,(K1128,L1128),MAX(_xlpm.d)-MIN(_xlpm.d))</f>
        <v>0</v>
      </c>
      <c r="O1128" s="1" t="str">
        <f>_xlfn.LET(_xlpm.sep,":",_xlpm.w,$G1128,_xlfn.CONCAT("~",RIGHT(_xlpm.w,LEN(_xlpm.w)-FIND(_xlpm.sep,_xlpm.w)),"~"))</f>
        <v>~oint~</v>
      </c>
      <c r="P1128" s="1" t="str">
        <f>_xlfn.LET(_xlpm.sep,":",_xlpm.w,$G1128,_xlfn.CONCAT("[",LEFT(_xlpm.w,FIND(_xlpm.sep,_xlpm.w)-1),"]"))</f>
        <v>[ɔɪnt]</v>
      </c>
      <c r="Q1128" s="14" cm="1">
        <f t="array" ref="Q1128">SUM(_xlfn._xlws.FILTER($H$2:$H$2302,_xlfn.MAP($O$2:$O$2302,_xlfn.LAMBDA(_xlpm.x,_xlpm.x=$O1128))))</f>
        <v>4.7801147227533459E-4</v>
      </c>
      <c r="R1128" s="14">
        <f>$H1128/Q1128</f>
        <v>1</v>
      </c>
      <c r="S1128" s="14" cm="1">
        <f t="array" ref="S1128">SUM(_xlfn._xlws.FILTER($H$2:$H$2302,_xlfn.MAP($P$2:$P$2302,_xlfn.LAMBDA(_xlpm.x,_xlpm.x=$P1128))))</f>
        <v>4.7801147227533459E-4</v>
      </c>
      <c r="T1128" s="14">
        <f>$H1128/S1128</f>
        <v>1</v>
      </c>
      <c r="U1128" s="14">
        <f>_xlfn.LET(_xlpm.freq,F1128,_xlpm.size,M1128+1,_xlpm.F,V1128,LOG(1+_xlpm.freq)*LOG(1+_xlpm.size)*_xlpm.F)</f>
        <v>0.65761409653386049</v>
      </c>
      <c r="V1128" s="14">
        <f>_xlfn.LET(_xlpm.a,T1128,_xlpm.b,R1128,2*_xlpm.a*_xlpm.b/(_xlpm.a+_xlpm.b))</f>
        <v>1</v>
      </c>
      <c r="W1128" s="14">
        <f>_xlfn.LET(_xlpm.p,R1128,_xlpm.q,T1128,LOG(_xlpm.p/_xlpm.q))</f>
        <v>0</v>
      </c>
      <c r="X1128" s="2"/>
      <c r="AC1128" s="2"/>
      <c r="AH1128" s="2"/>
      <c r="AI1128" s="2"/>
    </row>
    <row r="1129" spans="1:35">
      <c r="A1129" s="1" t="str">
        <f>_xlfn.LET(_xlpm.sep," : ",CONCATENATE(O1129,_xlpm.sep,P1129))</f>
        <v>~oints~ : [ɔɪnts]</v>
      </c>
      <c r="B1129" s="1">
        <f>_xlfn.LET(_xlpm.d,$G1129,_xlpm.k,_xlfn.CONCAT(LEFT(TRIM(B$1),1),"*"),COUNTIF(_xlpm.d,_xlpm.k))</f>
        <v>0</v>
      </c>
      <c r="C1129" s="1">
        <f>_xlfn.LET(_xlpm.d,$G1129,_xlpm.k,_xlfn.CONCAT(LEFT(TRIM(C$1),1),"*"),COUNTIF(_xlpm.d,_xlpm.k))</f>
        <v>0</v>
      </c>
      <c r="D1129" s="1">
        <f>_xlfn.LET(_xlpm.d,$G1129,_xlpm.k,_xlfn.CONCAT(LEFT(TRIM(D$1),1),"*"),COUNTIF(_xlpm.d,_xlpm.k))</f>
        <v>0</v>
      </c>
      <c r="E1129" s="1">
        <f>LOG(F1129+1,10)</f>
        <v>0.30102999566398114</v>
      </c>
      <c r="F1129" s="7">
        <v>1</v>
      </c>
      <c r="G1129" s="9" t="s">
        <v>1979</v>
      </c>
      <c r="H1129" s="4">
        <f>F1129/freq.sum.r6e</f>
        <v>7.9668578712555765E-5</v>
      </c>
      <c r="I1129" s="4" t="str">
        <f>_xlfn.LET(_xlpm.sep,":",_xlpm.w,$G1129,LEFT(_xlpm.w,FIND(_xlpm.sep,_xlpm.w)-1))</f>
        <v>ɔɪnts</v>
      </c>
      <c r="J1129" s="4" t="str">
        <f>_xlfn.LET(_xlpm.sep,":",_xlpm.w,$G1129,RIGHT(_xlpm.w,LEN(_xlpm.w)-FIND(_xlpm.sep,_xlpm.w)))</f>
        <v>oints</v>
      </c>
      <c r="K1129" s="10">
        <f>_xlfn.LET(_xlpm.w,I1129,LEN(_xlpm.w))</f>
        <v>5</v>
      </c>
      <c r="L1129" s="10">
        <f>_xlfn.LET(_xlpm.w,J1129,LEN(_xlpm.w))</f>
        <v>5</v>
      </c>
      <c r="M1129" s="10">
        <f>_xlfn.LET(_xlpm.a,K1129,_xlpm.b,L1129,MAX(_xlpm.a,_xlpm.b))</f>
        <v>5</v>
      </c>
      <c r="N1129" s="10">
        <f>_xlfn.LET(_xlpm.d,(K1129,L1129),MAX(_xlpm.d)-MIN(_xlpm.d))</f>
        <v>0</v>
      </c>
      <c r="O1129" s="1" t="str">
        <f>_xlfn.LET(_xlpm.sep,":",_xlpm.w,$G1129,_xlfn.CONCAT("~",RIGHT(_xlpm.w,LEN(_xlpm.w)-FIND(_xlpm.sep,_xlpm.w)),"~"))</f>
        <v>~oints~</v>
      </c>
      <c r="P1129" s="1" t="str">
        <f>_xlfn.LET(_xlpm.sep,":",_xlpm.w,$G1129,_xlfn.CONCAT("[",LEFT(_xlpm.w,FIND(_xlpm.sep,_xlpm.w)-1),"]"))</f>
        <v>[ɔɪnts]</v>
      </c>
      <c r="Q1129" s="14" cm="1">
        <f t="array" ref="Q1129">SUM(_xlfn._xlws.FILTER($H$2:$H$2300,_xlfn.MAP($O$2:$O$2300,_xlfn.LAMBDA(_xlpm.x,_xlpm.x=$O1129))))</f>
        <v>7.9668578712555765E-5</v>
      </c>
      <c r="R1129" s="14">
        <f>$H1129/Q1129</f>
        <v>1</v>
      </c>
      <c r="S1129" s="14" cm="1">
        <f t="array" ref="S1129">SUM(_xlfn._xlws.FILTER($H$2:$H$2300,_xlfn.MAP($P$2:$P$2300,_xlfn.LAMBDA(_xlpm.x,_xlpm.x=$P1129))))</f>
        <v>7.9668578712555765E-5</v>
      </c>
      <c r="T1129" s="14">
        <f>$H1129/S1129</f>
        <v>1</v>
      </c>
      <c r="U1129" s="14">
        <f>_xlfn.LET(_xlpm.freq,F1129,_xlpm.size,M1129+1,_xlpm.F,V1129,LOG(1+_xlpm.freq)*LOG(1+_xlpm.size)*_xlpm.F)</f>
        <v>0.25439985932113074</v>
      </c>
      <c r="V1129" s="14">
        <f>_xlfn.LET(_xlpm.a,T1129,_xlpm.b,R1129,2*_xlpm.a*_xlpm.b/(_xlpm.a+_xlpm.b))</f>
        <v>1</v>
      </c>
      <c r="W1129" s="14">
        <f>_xlfn.LET(_xlpm.p,R1129,_xlpm.q,T1129,LOG(_xlpm.p/_xlpm.q))</f>
        <v>0</v>
      </c>
      <c r="X1129" s="2"/>
      <c r="AC1129" s="2"/>
      <c r="AH1129" s="2"/>
      <c r="AI1129" s="2"/>
    </row>
    <row r="1130" spans="1:35">
      <c r="A1130" s="1" t="str">
        <f>_xlfn.LET(_xlpm.sep," : ",CONCATENATE(O1130,_xlpm.sep,P1130))</f>
        <v>~arp~ : [ɑɹp]</v>
      </c>
      <c r="B1130" s="1">
        <f>_xlfn.LET(_xlpm.d,$G1130,_xlpm.k,_xlfn.CONCAT(LEFT(TRIM(B$1),1),"*"),COUNTIF(_xlpm.d,_xlpm.k))</f>
        <v>0</v>
      </c>
      <c r="C1130" s="1">
        <f>_xlfn.LET(_xlpm.d,$G1130,_xlpm.k,_xlfn.CONCAT(LEFT(TRIM(C$1),1),"*"),COUNTIF(_xlpm.d,_xlpm.k))</f>
        <v>0</v>
      </c>
      <c r="D1130" s="1">
        <f>_xlfn.LET(_xlpm.d,$G1130,_xlpm.k,_xlfn.CONCAT(LEFT(TRIM(D$1),1),"*"),COUNTIF(_xlpm.d,_xlpm.k))</f>
        <v>0</v>
      </c>
      <c r="E1130" s="1">
        <f>LOG(F1130+1,10)</f>
        <v>0.60205999132796229</v>
      </c>
      <c r="F1130" s="7">
        <v>3</v>
      </c>
      <c r="G1130" s="9" t="s">
        <v>1983</v>
      </c>
      <c r="H1130" s="4">
        <f>F1130/freq.sum.r6e</f>
        <v>2.390057361376673E-4</v>
      </c>
      <c r="I1130" s="1" t="str">
        <f>_xlfn.LET(_xlpm.sep,":",_xlpm.w,$G1130,LEFT(_xlpm.w,FIND(_xlpm.sep,_xlpm.w)-1))</f>
        <v>ɑɹp</v>
      </c>
      <c r="J1130" s="1" t="str">
        <f>_xlfn.LET(_xlpm.sep,":",_xlpm.w,$G1130,RIGHT(_xlpm.w,LEN(_xlpm.w)-FIND(_xlpm.sep,_xlpm.w)))</f>
        <v>arp</v>
      </c>
      <c r="K1130" s="10">
        <f>_xlfn.LET(_xlpm.w,I1130,LEN(_xlpm.w))</f>
        <v>3</v>
      </c>
      <c r="L1130" s="10">
        <f>_xlfn.LET(_xlpm.w,J1130,LEN(_xlpm.w))</f>
        <v>3</v>
      </c>
      <c r="M1130" s="10">
        <f>_xlfn.LET(_xlpm.a,K1130,_xlpm.b,L1130,MAX(_xlpm.a,_xlpm.b))</f>
        <v>3</v>
      </c>
      <c r="N1130" s="10">
        <f>_xlfn.LET(_xlpm.d,(K1130,L1130),MAX(_xlpm.d)-MIN(_xlpm.d))</f>
        <v>0</v>
      </c>
      <c r="O1130" s="1" t="str">
        <f>_xlfn.LET(_xlpm.sep,":",_xlpm.w,$G1130,_xlfn.CONCAT("~",RIGHT(_xlpm.w,LEN(_xlpm.w)-FIND(_xlpm.sep,_xlpm.w)),"~"))</f>
        <v>~arp~</v>
      </c>
      <c r="P1130" s="1" t="str">
        <f>_xlfn.LET(_xlpm.sep,":",_xlpm.w,$G1130,_xlfn.CONCAT("[",LEFT(_xlpm.w,FIND(_xlpm.sep,_xlpm.w)-1),"]"))</f>
        <v>[ɑɹp]</v>
      </c>
      <c r="Q1130" s="14" cm="1">
        <f t="array" ref="Q1130">SUM(_xlfn._xlws.FILTER($H$2:$H$2302,_xlfn.MAP($O$2:$O$2302,_xlfn.LAMBDA(_xlpm.x,_xlpm.x=$O1130))))</f>
        <v>2.390057361376673E-4</v>
      </c>
      <c r="R1130" s="14">
        <f>$H1130/Q1130</f>
        <v>1</v>
      </c>
      <c r="S1130" s="14" cm="1">
        <f t="array" ref="S1130">SUM(_xlfn._xlws.FILTER($H$2:$H$2302,_xlfn.MAP($P$2:$P$2302,_xlfn.LAMBDA(_xlpm.x,_xlpm.x=$P1130))))</f>
        <v>2.390057361376673E-4</v>
      </c>
      <c r="T1130" s="14">
        <f>$H1130/S1130</f>
        <v>1</v>
      </c>
      <c r="U1130" s="14">
        <f>_xlfn.LET(_xlpm.freq,F1130,_xlpm.size,M1130+1,_xlpm.F,V1130,LOG(1+_xlpm.freq)*LOG(1+_xlpm.size)*_xlpm.F)</f>
        <v>0.42082187474904936</v>
      </c>
      <c r="V1130" s="14">
        <f>_xlfn.LET(_xlpm.a,T1130,_xlpm.b,R1130,2*_xlpm.a*_xlpm.b/(_xlpm.a+_xlpm.b))</f>
        <v>1</v>
      </c>
      <c r="W1130" s="14">
        <f>_xlfn.LET(_xlpm.p,R1130,_xlpm.q,T1130,LOG(_xlpm.p/_xlpm.q))</f>
        <v>0</v>
      </c>
      <c r="X1130" s="2"/>
      <c r="AC1130" s="2"/>
      <c r="AH1130" s="2"/>
      <c r="AI1130" s="2"/>
    </row>
    <row r="1131" spans="1:35">
      <c r="A1131" s="1" t="str">
        <f>_xlfn.LET(_xlpm.sep," : ",CONCATENATE(O1131,_xlpm.sep,P1131))</f>
        <v>~orp~ : [ɔɹp]</v>
      </c>
      <c r="B1131" s="1">
        <f>_xlfn.LET(_xlpm.d,$G1131,_xlpm.k,_xlfn.CONCAT(LEFT(TRIM(B$1),1),"*"),COUNTIF(_xlpm.d,_xlpm.k))</f>
        <v>0</v>
      </c>
      <c r="C1131" s="1">
        <f>_xlfn.LET(_xlpm.d,$G1131,_xlpm.k,_xlfn.CONCAT(LEFT(TRIM(C$1),1),"*"),COUNTIF(_xlpm.d,_xlpm.k))</f>
        <v>0</v>
      </c>
      <c r="D1131" s="1">
        <f>_xlfn.LET(_xlpm.d,$G1131,_xlpm.k,_xlfn.CONCAT(LEFT(TRIM(D$1),1),"*"),COUNTIF(_xlpm.d,_xlpm.k))</f>
        <v>0</v>
      </c>
      <c r="E1131" s="1">
        <f>LOG(F1131+1,10)</f>
        <v>0.30102999566398114</v>
      </c>
      <c r="F1131" s="7">
        <v>1</v>
      </c>
      <c r="G1131" s="9" t="s">
        <v>1985</v>
      </c>
      <c r="H1131" s="4">
        <f>F1131/freq.sum.r6e</f>
        <v>7.9668578712555765E-5</v>
      </c>
      <c r="I1131" s="1" t="str">
        <f>_xlfn.LET(_xlpm.sep,":",_xlpm.w,$G1131,LEFT(_xlpm.w,FIND(_xlpm.sep,_xlpm.w)-1))</f>
        <v>ɔɹp</v>
      </c>
      <c r="J1131" s="1" t="str">
        <f>_xlfn.LET(_xlpm.sep,":",_xlpm.w,$G1131,RIGHT(_xlpm.w,LEN(_xlpm.w)-FIND(_xlpm.sep,_xlpm.w)))</f>
        <v>orp</v>
      </c>
      <c r="K1131" s="10">
        <f>_xlfn.LET(_xlpm.w,I1131,LEN(_xlpm.w))</f>
        <v>3</v>
      </c>
      <c r="L1131" s="10">
        <f>_xlfn.LET(_xlpm.w,J1131,LEN(_xlpm.w))</f>
        <v>3</v>
      </c>
      <c r="M1131" s="10">
        <f>_xlfn.LET(_xlpm.a,K1131,_xlpm.b,L1131,MAX(_xlpm.a,_xlpm.b))</f>
        <v>3</v>
      </c>
      <c r="N1131" s="10">
        <f>_xlfn.LET(_xlpm.d,(K1131,L1131),MAX(_xlpm.d)-MIN(_xlpm.d))</f>
        <v>0</v>
      </c>
      <c r="O1131" s="1" t="str">
        <f>_xlfn.LET(_xlpm.sep,":",_xlpm.w,$G1131,_xlfn.CONCAT("~",RIGHT(_xlpm.w,LEN(_xlpm.w)-FIND(_xlpm.sep,_xlpm.w)),"~"))</f>
        <v>~orp~</v>
      </c>
      <c r="P1131" s="1" t="str">
        <f>_xlfn.LET(_xlpm.sep,":",_xlpm.w,$G1131,_xlfn.CONCAT("[",LEFT(_xlpm.w,FIND(_xlpm.sep,_xlpm.w)-1),"]"))</f>
        <v>[ɔɹp]</v>
      </c>
      <c r="Q1131" s="14" cm="1">
        <f t="array" ref="Q1131">SUM(_xlfn._xlws.FILTER($H$2:$H$2302,_xlfn.MAP($O$2:$O$2302,_xlfn.LAMBDA(_xlpm.x,_xlpm.x=$O1131))))</f>
        <v>7.9668578712555765E-5</v>
      </c>
      <c r="R1131" s="14">
        <f>$H1131/Q1131</f>
        <v>1</v>
      </c>
      <c r="S1131" s="14" cm="1">
        <f t="array" ref="S1131">SUM(_xlfn._xlws.FILTER($H$2:$H$2302,_xlfn.MAP($P$2:$P$2302,_xlfn.LAMBDA(_xlpm.x,_xlpm.x=$P1131))))</f>
        <v>7.9668578712555765E-5</v>
      </c>
      <c r="T1131" s="14">
        <f>$H1131/S1131</f>
        <v>1</v>
      </c>
      <c r="U1131" s="14">
        <f>_xlfn.LET(_xlpm.freq,F1131,_xlpm.size,M1131+1,_xlpm.F,V1131,LOG(1+_xlpm.freq)*LOG(1+_xlpm.size)*_xlpm.F)</f>
        <v>0.21041093737452468</v>
      </c>
      <c r="V1131" s="14">
        <f>_xlfn.LET(_xlpm.a,T1131,_xlpm.b,R1131,2*_xlpm.a*_xlpm.b/(_xlpm.a+_xlpm.b))</f>
        <v>1</v>
      </c>
      <c r="W1131" s="14">
        <f>_xlfn.LET(_xlpm.p,R1131,_xlpm.q,T1131,LOG(_xlpm.p/_xlpm.q))</f>
        <v>0</v>
      </c>
      <c r="X1131" s="2"/>
      <c r="AC1131" s="2"/>
      <c r="AH1131" s="2"/>
      <c r="AI1131" s="2"/>
    </row>
    <row r="1132" spans="1:35">
      <c r="A1132" s="1" t="str">
        <f>_xlfn.LET(_xlpm.sep," : ",CONCATENATE(O1132,_xlpm.sep,P1132))</f>
        <v>~urp~ : [ɜɹp]</v>
      </c>
      <c r="B1132" s="1">
        <f>_xlfn.LET(_xlpm.d,$G1132,_xlpm.k,_xlfn.CONCAT(LEFT(TRIM(B$1),1),"*"),COUNTIF(_xlpm.d,_xlpm.k))</f>
        <v>0</v>
      </c>
      <c r="C1132" s="1">
        <f>_xlfn.LET(_xlpm.d,$G1132,_xlpm.k,_xlfn.CONCAT(LEFT(TRIM(C$1),1),"*"),COUNTIF(_xlpm.d,_xlpm.k))</f>
        <v>0</v>
      </c>
      <c r="D1132" s="1">
        <f>_xlfn.LET(_xlpm.d,$G1132,_xlpm.k,_xlfn.CONCAT(LEFT(TRIM(D$1),1),"*"),COUNTIF(_xlpm.d,_xlpm.k))</f>
        <v>0</v>
      </c>
      <c r="E1132" s="1">
        <f>LOG(F1132+1,10)</f>
        <v>0.30102999566398114</v>
      </c>
      <c r="F1132" s="7">
        <v>1</v>
      </c>
      <c r="G1132" s="9" t="s">
        <v>1986</v>
      </c>
      <c r="H1132" s="4">
        <f>F1132/freq.sum.r6e</f>
        <v>7.9668578712555765E-5</v>
      </c>
      <c r="I1132" s="4" t="str">
        <f>_xlfn.LET(_xlpm.sep,":",_xlpm.w,$G1132,LEFT(_xlpm.w,FIND(_xlpm.sep,_xlpm.w)-1))</f>
        <v>ɜɹp</v>
      </c>
      <c r="J1132" s="4" t="str">
        <f>_xlfn.LET(_xlpm.sep,":",_xlpm.w,$G1132,RIGHT(_xlpm.w,LEN(_xlpm.w)-FIND(_xlpm.sep,_xlpm.w)))</f>
        <v>urp</v>
      </c>
      <c r="K1132" s="10">
        <f>_xlfn.LET(_xlpm.w,I1132,LEN(_xlpm.w))</f>
        <v>3</v>
      </c>
      <c r="L1132" s="10">
        <f>_xlfn.LET(_xlpm.w,J1132,LEN(_xlpm.w))</f>
        <v>3</v>
      </c>
      <c r="M1132" s="10">
        <f>_xlfn.LET(_xlpm.a,K1132,_xlpm.b,L1132,MAX(_xlpm.a,_xlpm.b))</f>
        <v>3</v>
      </c>
      <c r="N1132" s="10">
        <f>_xlfn.LET(_xlpm.d,(K1132,L1132),MAX(_xlpm.d)-MIN(_xlpm.d))</f>
        <v>0</v>
      </c>
      <c r="O1132" s="1" t="str">
        <f>_xlfn.LET(_xlpm.sep,":",_xlpm.w,$G1132,_xlfn.CONCAT("~",RIGHT(_xlpm.w,LEN(_xlpm.w)-FIND(_xlpm.sep,_xlpm.w)),"~"))</f>
        <v>~urp~</v>
      </c>
      <c r="P1132" s="1" t="str">
        <f>_xlfn.LET(_xlpm.sep,":",_xlpm.w,$G1132,_xlfn.CONCAT("[",LEFT(_xlpm.w,FIND(_xlpm.sep,_xlpm.w)-1),"]"))</f>
        <v>[ɜɹp]</v>
      </c>
      <c r="Q1132" s="14" cm="1">
        <f t="array" ref="Q1132">SUM(_xlfn._xlws.FILTER($H$2:$H$2300,_xlfn.MAP($O$2:$O$2300,_xlfn.LAMBDA(_xlpm.x,_xlpm.x=$O1132))))</f>
        <v>7.9668578712555765E-5</v>
      </c>
      <c r="R1132" s="14">
        <f>$H1132/Q1132</f>
        <v>1</v>
      </c>
      <c r="S1132" s="14" cm="1">
        <f t="array" ref="S1132">SUM(_xlfn._xlws.FILTER($H$2:$H$2300,_xlfn.MAP($P$2:$P$2300,_xlfn.LAMBDA(_xlpm.x,_xlpm.x=$P1132))))</f>
        <v>7.9668578712555765E-5</v>
      </c>
      <c r="T1132" s="14">
        <f>$H1132/S1132</f>
        <v>1</v>
      </c>
      <c r="U1132" s="14">
        <f>_xlfn.LET(_xlpm.freq,F1132,_xlpm.size,M1132+1,_xlpm.F,V1132,LOG(1+_xlpm.freq)*LOG(1+_xlpm.size)*_xlpm.F)</f>
        <v>0.21041093737452468</v>
      </c>
      <c r="V1132" s="14">
        <f>_xlfn.LET(_xlpm.a,T1132,_xlpm.b,R1132,2*_xlpm.a*_xlpm.b/(_xlpm.a+_xlpm.b))</f>
        <v>1</v>
      </c>
      <c r="W1132" s="14">
        <f>_xlfn.LET(_xlpm.p,R1132,_xlpm.q,T1132,LOG(_xlpm.p/_xlpm.q))</f>
        <v>0</v>
      </c>
      <c r="X1132" s="2"/>
      <c r="AC1132" s="2"/>
      <c r="AH1132" s="2"/>
      <c r="AI1132" s="2"/>
    </row>
    <row r="1133" spans="1:35">
      <c r="A1133" s="1" t="str">
        <f>_xlfn.LET(_xlpm.sep," : ",CONCATENATE(O1133,_xlpm.sep,P1133))</f>
        <v>~repl~ : [əɹpl]</v>
      </c>
      <c r="B1133" s="1">
        <f>_xlfn.LET(_xlpm.d,$G1133,_xlpm.k,_xlfn.CONCAT(LEFT(TRIM(B$1),1),"*"),COUNTIF(_xlpm.d,_xlpm.k))</f>
        <v>0</v>
      </c>
      <c r="C1133" s="1">
        <f>_xlfn.LET(_xlpm.d,$G1133,_xlpm.k,_xlfn.CONCAT(LEFT(TRIM(C$1),1),"*"),COUNTIF(_xlpm.d,_xlpm.k))</f>
        <v>0</v>
      </c>
      <c r="D1133" s="1">
        <f>_xlfn.LET(_xlpm.d,$G1133,_xlpm.k,_xlfn.CONCAT(LEFT(TRIM(D$1),1),"*"),COUNTIF(_xlpm.d,_xlpm.k))</f>
        <v>0</v>
      </c>
      <c r="E1133" s="1">
        <f>LOG(F1133+1,10)</f>
        <v>0.30102999566398114</v>
      </c>
      <c r="F1133" s="7">
        <v>1</v>
      </c>
      <c r="G1133" s="9" t="s">
        <v>1987</v>
      </c>
      <c r="H1133" s="4">
        <f>F1133/freq.sum.r6e</f>
        <v>7.9668578712555765E-5</v>
      </c>
      <c r="I1133" s="1" t="str">
        <f>_xlfn.LET(_xlpm.sep,":",_xlpm.w,$G1133,LEFT(_xlpm.w,FIND(_xlpm.sep,_xlpm.w)-1))</f>
        <v>əɹpl</v>
      </c>
      <c r="J1133" s="1" t="str">
        <f>_xlfn.LET(_xlpm.sep,":",_xlpm.w,$G1133,RIGHT(_xlpm.w,LEN(_xlpm.w)-FIND(_xlpm.sep,_xlpm.w)))</f>
        <v>repl</v>
      </c>
      <c r="K1133" s="10">
        <f>_xlfn.LET(_xlpm.w,I1133,LEN(_xlpm.w))</f>
        <v>4</v>
      </c>
      <c r="L1133" s="10">
        <f>_xlfn.LET(_xlpm.w,J1133,LEN(_xlpm.w))</f>
        <v>4</v>
      </c>
      <c r="M1133" s="10">
        <f>_xlfn.LET(_xlpm.a,K1133,_xlpm.b,L1133,MAX(_xlpm.a,_xlpm.b))</f>
        <v>4</v>
      </c>
      <c r="N1133" s="10">
        <f>_xlfn.LET(_xlpm.d,(K1133,L1133),MAX(_xlpm.d)-MIN(_xlpm.d))</f>
        <v>0</v>
      </c>
      <c r="O1133" s="1" t="str">
        <f>_xlfn.LET(_xlpm.sep,":",_xlpm.w,$G1133,_xlfn.CONCAT("~",RIGHT(_xlpm.w,LEN(_xlpm.w)-FIND(_xlpm.sep,_xlpm.w)),"~"))</f>
        <v>~repl~</v>
      </c>
      <c r="P1133" s="1" t="str">
        <f>_xlfn.LET(_xlpm.sep,":",_xlpm.w,$G1133,_xlfn.CONCAT("[",LEFT(_xlpm.w,FIND(_xlpm.sep,_xlpm.w)-1),"]"))</f>
        <v>[əɹpl]</v>
      </c>
      <c r="Q1133" s="14" cm="1">
        <f t="array" ref="Q1133">SUM(_xlfn._xlws.FILTER($H$2:$H$2302,_xlfn.MAP($O$2:$O$2302,_xlfn.LAMBDA(_xlpm.x,_xlpm.x=$O1133))))</f>
        <v>7.9668578712555765E-5</v>
      </c>
      <c r="R1133" s="14">
        <f>$H1133/Q1133</f>
        <v>1</v>
      </c>
      <c r="S1133" s="14" cm="1">
        <f t="array" ref="S1133">SUM(_xlfn._xlws.FILTER($H$2:$H$2302,_xlfn.MAP($P$2:$P$2302,_xlfn.LAMBDA(_xlpm.x,_xlpm.x=$P1133))))</f>
        <v>7.9668578712555765E-5</v>
      </c>
      <c r="T1133" s="14">
        <f>$H1133/S1133</f>
        <v>1</v>
      </c>
      <c r="U1133" s="14">
        <f>_xlfn.LET(_xlpm.freq,F1133,_xlpm.size,M1133+1,_xlpm.F,V1133,LOG(1+_xlpm.freq)*LOG(1+_xlpm.size)*_xlpm.F)</f>
        <v>0.2342468675289098</v>
      </c>
      <c r="V1133" s="14">
        <f>_xlfn.LET(_xlpm.a,T1133,_xlpm.b,R1133,2*_xlpm.a*_xlpm.b/(_xlpm.a+_xlpm.b))</f>
        <v>1</v>
      </c>
      <c r="W1133" s="14">
        <f>_xlfn.LET(_xlpm.p,R1133,_xlpm.q,T1133,LOG(_xlpm.p/_xlpm.q))</f>
        <v>0</v>
      </c>
      <c r="X1133" s="2"/>
      <c r="AC1133" s="2"/>
      <c r="AH1133" s="2"/>
      <c r="AI1133" s="2"/>
    </row>
    <row r="1134" spans="1:35">
      <c r="A1134" s="1" t="str">
        <f>_xlfn.LET(_xlpm.sep," : ",CONCATENATE(O1134,_xlpm.sep,P1134))</f>
        <v>~urple~ : [ɜɹpl]</v>
      </c>
      <c r="B1134" s="1">
        <f>_xlfn.LET(_xlpm.d,$G1134,_xlpm.k,_xlfn.CONCAT(LEFT(TRIM(B$1),1),"*"),COUNTIF(_xlpm.d,_xlpm.k))</f>
        <v>0</v>
      </c>
      <c r="C1134" s="1">
        <f>_xlfn.LET(_xlpm.d,$G1134,_xlpm.k,_xlfn.CONCAT(LEFT(TRIM(C$1),1),"*"),COUNTIF(_xlpm.d,_xlpm.k))</f>
        <v>0</v>
      </c>
      <c r="D1134" s="1">
        <f>_xlfn.LET(_xlpm.d,$G1134,_xlpm.k,_xlfn.CONCAT(LEFT(TRIM(D$1),1),"*"),COUNTIF(_xlpm.d,_xlpm.k))</f>
        <v>0</v>
      </c>
      <c r="E1134" s="1">
        <f>LOG(F1134+1,10)</f>
        <v>0.30102999566398114</v>
      </c>
      <c r="F1134" s="7">
        <v>1</v>
      </c>
      <c r="G1134" s="9" t="s">
        <v>1988</v>
      </c>
      <c r="H1134" s="4">
        <f>F1134/freq.sum.r6e</f>
        <v>7.9668578712555765E-5</v>
      </c>
      <c r="I1134" s="1" t="str">
        <f>_xlfn.LET(_xlpm.sep,":",_xlpm.w,$G1134,LEFT(_xlpm.w,FIND(_xlpm.sep,_xlpm.w)-1))</f>
        <v>ɜɹpl</v>
      </c>
      <c r="J1134" s="1" t="str">
        <f>_xlfn.LET(_xlpm.sep,":",_xlpm.w,$G1134,RIGHT(_xlpm.w,LEN(_xlpm.w)-FIND(_xlpm.sep,_xlpm.w)))</f>
        <v>urple</v>
      </c>
      <c r="K1134" s="10">
        <f>_xlfn.LET(_xlpm.w,I1134,LEN(_xlpm.w))</f>
        <v>4</v>
      </c>
      <c r="L1134" s="10">
        <f>_xlfn.LET(_xlpm.w,J1134,LEN(_xlpm.w))</f>
        <v>5</v>
      </c>
      <c r="M1134" s="10">
        <f>_xlfn.LET(_xlpm.a,K1134,_xlpm.b,L1134,MAX(_xlpm.a,_xlpm.b))</f>
        <v>5</v>
      </c>
      <c r="N1134" s="10">
        <f>_xlfn.LET(_xlpm.d,(K1134,L1134),MAX(_xlpm.d)-MIN(_xlpm.d))</f>
        <v>1</v>
      </c>
      <c r="O1134" s="1" t="str">
        <f>_xlfn.LET(_xlpm.sep,":",_xlpm.w,$G1134,_xlfn.CONCAT("~",RIGHT(_xlpm.w,LEN(_xlpm.w)-FIND(_xlpm.sep,_xlpm.w)),"~"))</f>
        <v>~urple~</v>
      </c>
      <c r="P1134" s="1" t="str">
        <f>_xlfn.LET(_xlpm.sep,":",_xlpm.w,$G1134,_xlfn.CONCAT("[",LEFT(_xlpm.w,FIND(_xlpm.sep,_xlpm.w)-1),"]"))</f>
        <v>[ɜɹpl]</v>
      </c>
      <c r="Q1134" s="14" cm="1">
        <f t="array" ref="Q1134">SUM(_xlfn._xlws.FILTER($H$2:$H$2300,_xlfn.MAP($O$2:$O$2300,_xlfn.LAMBDA(_xlpm.x,_xlpm.x=$O1134))))</f>
        <v>7.9668578712555765E-5</v>
      </c>
      <c r="R1134" s="14">
        <f>$H1134/Q1134</f>
        <v>1</v>
      </c>
      <c r="S1134" s="14" cm="1">
        <f t="array" ref="S1134">SUM(_xlfn._xlws.FILTER($H$2:$H$2300,_xlfn.MAP($P$2:$P$2300,_xlfn.LAMBDA(_xlpm.x,_xlpm.x=$P1134))))</f>
        <v>7.9668578712555765E-5</v>
      </c>
      <c r="T1134" s="14">
        <f>$H1134/S1134</f>
        <v>1</v>
      </c>
      <c r="U1134" s="14">
        <f>_xlfn.LET(_xlpm.freq,F1134,_xlpm.size,M1134+1,_xlpm.F,V1134,LOG(1+_xlpm.freq)*LOG(1+_xlpm.size)*_xlpm.F)</f>
        <v>0.25439985932113074</v>
      </c>
      <c r="V1134" s="14">
        <f>_xlfn.LET(_xlpm.a,T1134,_xlpm.b,R1134,2*_xlpm.a*_xlpm.b/(_xlpm.a+_xlpm.b))</f>
        <v>1</v>
      </c>
      <c r="W1134" s="14">
        <f>_xlfn.LET(_xlpm.p,R1134,_xlpm.q,T1134,LOG(_xlpm.p/_xlpm.q))</f>
        <v>0</v>
      </c>
      <c r="X1134" s="2"/>
      <c r="AC1134" s="2"/>
      <c r="AH1134" s="2"/>
      <c r="AI1134" s="2"/>
    </row>
    <row r="1135" spans="1:35">
      <c r="A1135" s="1" t="str">
        <f>_xlfn.LET(_xlpm.sep," : ",CONCATENATE(O1135,_xlpm.sep,P1135))</f>
        <v>~arpen~ : [ɑɹpn]</v>
      </c>
      <c r="B1135" s="1">
        <f>_xlfn.LET(_xlpm.d,$G1135,_xlpm.k,_xlfn.CONCAT(LEFT(TRIM(B$1),1),"*"),COUNTIF(_xlpm.d,_xlpm.k))</f>
        <v>0</v>
      </c>
      <c r="C1135" s="1">
        <f>_xlfn.LET(_xlpm.d,$G1135,_xlpm.k,_xlfn.CONCAT(LEFT(TRIM(C$1),1),"*"),COUNTIF(_xlpm.d,_xlpm.k))</f>
        <v>0</v>
      </c>
      <c r="D1135" s="1">
        <f>_xlfn.LET(_xlpm.d,$G1135,_xlpm.k,_xlfn.CONCAT(LEFT(TRIM(D$1),1),"*"),COUNTIF(_xlpm.d,_xlpm.k))</f>
        <v>0</v>
      </c>
      <c r="E1135" s="1">
        <f>LOG(F1135+1,10)</f>
        <v>0.30102999566398114</v>
      </c>
      <c r="F1135" s="7">
        <v>1</v>
      </c>
      <c r="G1135" s="9" t="s">
        <v>1989</v>
      </c>
      <c r="H1135" s="4">
        <f>F1135/freq.sum.r6e</f>
        <v>7.9668578712555765E-5</v>
      </c>
      <c r="I1135" s="1" t="str">
        <f>_xlfn.LET(_xlpm.sep,":",_xlpm.w,$G1135,LEFT(_xlpm.w,FIND(_xlpm.sep,_xlpm.w)-1))</f>
        <v>ɑɹpn</v>
      </c>
      <c r="J1135" s="1" t="str">
        <f>_xlfn.LET(_xlpm.sep,":",_xlpm.w,$G1135,RIGHT(_xlpm.w,LEN(_xlpm.w)-FIND(_xlpm.sep,_xlpm.w)))</f>
        <v>arpen</v>
      </c>
      <c r="K1135" s="10">
        <f>_xlfn.LET(_xlpm.w,I1135,LEN(_xlpm.w))</f>
        <v>4</v>
      </c>
      <c r="L1135" s="10">
        <f>_xlfn.LET(_xlpm.w,J1135,LEN(_xlpm.w))</f>
        <v>5</v>
      </c>
      <c r="M1135" s="10">
        <f>_xlfn.LET(_xlpm.a,K1135,_xlpm.b,L1135,MAX(_xlpm.a,_xlpm.b))</f>
        <v>5</v>
      </c>
      <c r="N1135" s="10">
        <f>_xlfn.LET(_xlpm.d,(K1135,L1135),MAX(_xlpm.d)-MIN(_xlpm.d))</f>
        <v>1</v>
      </c>
      <c r="O1135" s="1" t="str">
        <f>_xlfn.LET(_xlpm.sep,":",_xlpm.w,$G1135,_xlfn.CONCAT("~",RIGHT(_xlpm.w,LEN(_xlpm.w)-FIND(_xlpm.sep,_xlpm.w)),"~"))</f>
        <v>~arpen~</v>
      </c>
      <c r="P1135" s="1" t="str">
        <f>_xlfn.LET(_xlpm.sep,":",_xlpm.w,$G1135,_xlfn.CONCAT("[",LEFT(_xlpm.w,FIND(_xlpm.sep,_xlpm.w)-1),"]"))</f>
        <v>[ɑɹpn]</v>
      </c>
      <c r="Q1135" s="14" cm="1">
        <f t="array" ref="Q1135">SUM(_xlfn._xlws.FILTER($H$2:$H$2300,_xlfn.MAP($O$2:$O$2300,_xlfn.LAMBDA(_xlpm.x,_xlpm.x=$O1135))))</f>
        <v>7.9668578712555765E-5</v>
      </c>
      <c r="R1135" s="14">
        <f>$H1135/Q1135</f>
        <v>1</v>
      </c>
      <c r="S1135" s="14" cm="1">
        <f t="array" ref="S1135">SUM(_xlfn._xlws.FILTER($H$2:$H$2300,_xlfn.MAP($P$2:$P$2300,_xlfn.LAMBDA(_xlpm.x,_xlpm.x=$P1135))))</f>
        <v>7.9668578712555765E-5</v>
      </c>
      <c r="T1135" s="14">
        <f>$H1135/S1135</f>
        <v>1</v>
      </c>
      <c r="U1135" s="14">
        <f>_xlfn.LET(_xlpm.freq,F1135,_xlpm.size,M1135+1,_xlpm.F,V1135,LOG(1+_xlpm.freq)*LOG(1+_xlpm.size)*_xlpm.F)</f>
        <v>0.25439985932113074</v>
      </c>
      <c r="V1135" s="14">
        <f>_xlfn.LET(_xlpm.a,T1135,_xlpm.b,R1135,2*_xlpm.a*_xlpm.b/(_xlpm.a+_xlpm.b))</f>
        <v>1</v>
      </c>
      <c r="W1135" s="14">
        <f>_xlfn.LET(_xlpm.p,R1135,_xlpm.q,T1135,LOG(_xlpm.p/_xlpm.q))</f>
        <v>0</v>
      </c>
      <c r="X1135" s="2"/>
      <c r="AC1135" s="2"/>
      <c r="AH1135" s="2"/>
      <c r="AI1135" s="2"/>
    </row>
    <row r="1136" spans="1:35">
      <c r="A1136" s="1" t="str">
        <f>_xlfn.LET(_xlpm.sep," : ",CONCATENATE(O1136,_xlpm.sep,P1136))</f>
        <v>~orps~ : [ɔɹps]</v>
      </c>
      <c r="B1136" s="1">
        <f>_xlfn.LET(_xlpm.d,$G1136,_xlpm.k,_xlfn.CONCAT(LEFT(TRIM(B$1),1),"*"),COUNTIF(_xlpm.d,_xlpm.k))</f>
        <v>0</v>
      </c>
      <c r="C1136" s="1">
        <f>_xlfn.LET(_xlpm.d,$G1136,_xlpm.k,_xlfn.CONCAT(LEFT(TRIM(C$1),1),"*"),COUNTIF(_xlpm.d,_xlpm.k))</f>
        <v>0</v>
      </c>
      <c r="D1136" s="1">
        <f>_xlfn.LET(_xlpm.d,$G1136,_xlpm.k,_xlfn.CONCAT(LEFT(TRIM(D$1),1),"*"),COUNTIF(_xlpm.d,_xlpm.k))</f>
        <v>0</v>
      </c>
      <c r="E1136" s="1">
        <f>LOG(F1136+1,10)</f>
        <v>0.30102999566398114</v>
      </c>
      <c r="F1136" s="7">
        <v>1</v>
      </c>
      <c r="G1136" s="9" t="s">
        <v>1990</v>
      </c>
      <c r="H1136" s="4">
        <f>F1136/freq.sum.r6e</f>
        <v>7.9668578712555765E-5</v>
      </c>
      <c r="I1136" s="1" t="str">
        <f>_xlfn.LET(_xlpm.sep,":",_xlpm.w,$G1136,LEFT(_xlpm.w,FIND(_xlpm.sep,_xlpm.w)-1))</f>
        <v>ɔɹps</v>
      </c>
      <c r="J1136" s="1" t="str">
        <f>_xlfn.LET(_xlpm.sep,":",_xlpm.w,$G1136,RIGHT(_xlpm.w,LEN(_xlpm.w)-FIND(_xlpm.sep,_xlpm.w)))</f>
        <v>orps</v>
      </c>
      <c r="K1136" s="10">
        <f>_xlfn.LET(_xlpm.w,I1136,LEN(_xlpm.w))</f>
        <v>4</v>
      </c>
      <c r="L1136" s="10">
        <f>_xlfn.LET(_xlpm.w,J1136,LEN(_xlpm.w))</f>
        <v>4</v>
      </c>
      <c r="M1136" s="10">
        <f>_xlfn.LET(_xlpm.a,K1136,_xlpm.b,L1136,MAX(_xlpm.a,_xlpm.b))</f>
        <v>4</v>
      </c>
      <c r="N1136" s="10">
        <f>_xlfn.LET(_xlpm.d,(K1136,L1136),MAX(_xlpm.d)-MIN(_xlpm.d))</f>
        <v>0</v>
      </c>
      <c r="O1136" s="1" t="str">
        <f>_xlfn.LET(_xlpm.sep,":",_xlpm.w,$G1136,_xlfn.CONCAT("~",RIGHT(_xlpm.w,LEN(_xlpm.w)-FIND(_xlpm.sep,_xlpm.w)),"~"))</f>
        <v>~orps~</v>
      </c>
      <c r="P1136" s="1" t="str">
        <f>_xlfn.LET(_xlpm.sep,":",_xlpm.w,$G1136,_xlfn.CONCAT("[",LEFT(_xlpm.w,FIND(_xlpm.sep,_xlpm.w)-1),"]"))</f>
        <v>[ɔɹps]</v>
      </c>
      <c r="Q1136" s="14" cm="1">
        <f t="array" ref="Q1136">SUM(_xlfn._xlws.FILTER($H$2:$H$2300,_xlfn.MAP($O$2:$O$2300,_xlfn.LAMBDA(_xlpm.x,_xlpm.x=$O1136))))</f>
        <v>7.9668578712555765E-5</v>
      </c>
      <c r="R1136" s="14">
        <f>$H1136/Q1136</f>
        <v>1</v>
      </c>
      <c r="S1136" s="14" cm="1">
        <f t="array" ref="S1136">SUM(_xlfn._xlws.FILTER($H$2:$H$2300,_xlfn.MAP($P$2:$P$2300,_xlfn.LAMBDA(_xlpm.x,_xlpm.x=$P1136))))</f>
        <v>7.9668578712555765E-5</v>
      </c>
      <c r="T1136" s="14">
        <f>$H1136/S1136</f>
        <v>1</v>
      </c>
      <c r="U1136" s="14">
        <f>_xlfn.LET(_xlpm.freq,F1136,_xlpm.size,M1136+1,_xlpm.F,V1136,LOG(1+_xlpm.freq)*LOG(1+_xlpm.size)*_xlpm.F)</f>
        <v>0.2342468675289098</v>
      </c>
      <c r="V1136" s="14">
        <f>_xlfn.LET(_xlpm.a,T1136,_xlpm.b,R1136,2*_xlpm.a*_xlpm.b/(_xlpm.a+_xlpm.b))</f>
        <v>1</v>
      </c>
      <c r="W1136" s="14">
        <f>_xlfn.LET(_xlpm.p,R1136,_xlpm.q,T1136,LOG(_xlpm.p/_xlpm.q))</f>
        <v>0</v>
      </c>
      <c r="X1136" s="2"/>
      <c r="AC1136" s="2"/>
      <c r="AH1136" s="2"/>
      <c r="AI1136" s="2"/>
    </row>
    <row r="1137" spans="1:35">
      <c r="A1137" s="1" t="str">
        <f>_xlfn.LET(_xlpm.sep," : ",CONCATENATE(O1137,_xlpm.sep,P1137))</f>
        <v>~urpr~ : [əɹpɹ]</v>
      </c>
      <c r="B1137" s="1">
        <f>_xlfn.LET(_xlpm.d,$G1137,_xlpm.k,_xlfn.CONCAT(LEFT(TRIM(B$1),1),"*"),COUNTIF(_xlpm.d,_xlpm.k))</f>
        <v>0</v>
      </c>
      <c r="C1137" s="1">
        <f>_xlfn.LET(_xlpm.d,$G1137,_xlpm.k,_xlfn.CONCAT(LEFT(TRIM(C$1),1),"*"),COUNTIF(_xlpm.d,_xlpm.k))</f>
        <v>0</v>
      </c>
      <c r="D1137" s="1">
        <f>_xlfn.LET(_xlpm.d,$G1137,_xlpm.k,_xlfn.CONCAT(LEFT(TRIM(D$1),1),"*"),COUNTIF(_xlpm.d,_xlpm.k))</f>
        <v>0</v>
      </c>
      <c r="E1137" s="1">
        <f>LOG(F1137+1,10)</f>
        <v>0.30102999566398114</v>
      </c>
      <c r="F1137" s="7">
        <v>1</v>
      </c>
      <c r="G1137" s="9" t="s">
        <v>1991</v>
      </c>
      <c r="H1137" s="4">
        <f>F1137/freq.sum.r6e</f>
        <v>7.9668578712555765E-5</v>
      </c>
      <c r="I1137" s="1" t="str">
        <f>_xlfn.LET(_xlpm.sep,":",_xlpm.w,$G1137,LEFT(_xlpm.w,FIND(_xlpm.sep,_xlpm.w)-1))</f>
        <v>əɹpɹ</v>
      </c>
      <c r="J1137" s="1" t="str">
        <f>_xlfn.LET(_xlpm.sep,":",_xlpm.w,$G1137,RIGHT(_xlpm.w,LEN(_xlpm.w)-FIND(_xlpm.sep,_xlpm.w)))</f>
        <v>urpr</v>
      </c>
      <c r="K1137" s="10">
        <f>_xlfn.LET(_xlpm.w,I1137,LEN(_xlpm.w))</f>
        <v>4</v>
      </c>
      <c r="L1137" s="10">
        <f>_xlfn.LET(_xlpm.w,J1137,LEN(_xlpm.w))</f>
        <v>4</v>
      </c>
      <c r="M1137" s="10">
        <f>_xlfn.LET(_xlpm.a,K1137,_xlpm.b,L1137,MAX(_xlpm.a,_xlpm.b))</f>
        <v>4</v>
      </c>
      <c r="N1137" s="10">
        <f>_xlfn.LET(_xlpm.d,(K1137,L1137),MAX(_xlpm.d)-MIN(_xlpm.d))</f>
        <v>0</v>
      </c>
      <c r="O1137" s="1" t="str">
        <f>_xlfn.LET(_xlpm.sep,":",_xlpm.w,$G1137,_xlfn.CONCAT("~",RIGHT(_xlpm.w,LEN(_xlpm.w)-FIND(_xlpm.sep,_xlpm.w)),"~"))</f>
        <v>~urpr~</v>
      </c>
      <c r="P1137" s="1" t="str">
        <f>_xlfn.LET(_xlpm.sep,":",_xlpm.w,$G1137,_xlfn.CONCAT("[",LEFT(_xlpm.w,FIND(_xlpm.sep,_xlpm.w)-1),"]"))</f>
        <v>[əɹpɹ]</v>
      </c>
      <c r="Q1137" s="14" cm="1">
        <f t="array" ref="Q1137">SUM(_xlfn._xlws.FILTER($H$2:$H$2300,_xlfn.MAP($O$2:$O$2300,_xlfn.LAMBDA(_xlpm.x,_xlpm.x=$O1137))))</f>
        <v>7.9668578712555765E-5</v>
      </c>
      <c r="R1137" s="14">
        <f>$H1137/Q1137</f>
        <v>1</v>
      </c>
      <c r="S1137" s="14" cm="1">
        <f t="array" ref="S1137">SUM(_xlfn._xlws.FILTER($H$2:$H$2300,_xlfn.MAP($P$2:$P$2300,_xlfn.LAMBDA(_xlpm.x,_xlpm.x=$P1137))))</f>
        <v>7.9668578712555765E-5</v>
      </c>
      <c r="T1137" s="14">
        <f>$H1137/S1137</f>
        <v>1</v>
      </c>
      <c r="U1137" s="14">
        <f>_xlfn.LET(_xlpm.freq,F1137,_xlpm.size,M1137+1,_xlpm.F,V1137,LOG(1+_xlpm.freq)*LOG(1+_xlpm.size)*_xlpm.F)</f>
        <v>0.2342468675289098</v>
      </c>
      <c r="V1137" s="14">
        <f>_xlfn.LET(_xlpm.a,T1137,_xlpm.b,R1137,2*_xlpm.a*_xlpm.b/(_xlpm.a+_xlpm.b))</f>
        <v>1</v>
      </c>
      <c r="W1137" s="14">
        <f>_xlfn.LET(_xlpm.p,R1137,_xlpm.q,T1137,LOG(_xlpm.p/_xlpm.q))</f>
        <v>0</v>
      </c>
      <c r="X1137" s="2"/>
      <c r="AC1137" s="2"/>
      <c r="AH1137" s="2"/>
      <c r="AI1137" s="2"/>
    </row>
    <row r="1138" spans="1:35">
      <c r="A1138" s="1" t="str">
        <f>_xlfn.LET(_xlpm.sep," : ",CONCATENATE(O1138,_xlpm.sep,P1138))</f>
        <v>~arce~ : [ɛɹs]</v>
      </c>
      <c r="B1138" s="1">
        <f>_xlfn.LET(_xlpm.d,$G1138,_xlpm.k,_xlfn.CONCAT(LEFT(TRIM(B$1),1),"*"),COUNTIF(_xlpm.d,_xlpm.k))</f>
        <v>0</v>
      </c>
      <c r="C1138" s="1">
        <f>_xlfn.LET(_xlpm.d,$G1138,_xlpm.k,_xlfn.CONCAT(LEFT(TRIM(C$1),1),"*"),COUNTIF(_xlpm.d,_xlpm.k))</f>
        <v>0</v>
      </c>
      <c r="D1138" s="1">
        <f>_xlfn.LET(_xlpm.d,$G1138,_xlpm.k,_xlfn.CONCAT(LEFT(TRIM(D$1),1),"*"),COUNTIF(_xlpm.d,_xlpm.k))</f>
        <v>0</v>
      </c>
      <c r="E1138" s="1">
        <f>LOG(F1138+1,10)</f>
        <v>0.30102999566398114</v>
      </c>
      <c r="F1138" s="7">
        <v>1</v>
      </c>
      <c r="G1138" s="9" t="s">
        <v>1993</v>
      </c>
      <c r="H1138" s="4">
        <f>F1138/freq.sum.r6e</f>
        <v>7.9668578712555765E-5</v>
      </c>
      <c r="I1138" s="1" t="str">
        <f>_xlfn.LET(_xlpm.sep,":",_xlpm.w,$G1138,LEFT(_xlpm.w,FIND(_xlpm.sep,_xlpm.w)-1))</f>
        <v>ɛɹs</v>
      </c>
      <c r="J1138" s="1" t="str">
        <f>_xlfn.LET(_xlpm.sep,":",_xlpm.w,$G1138,RIGHT(_xlpm.w,LEN(_xlpm.w)-FIND(_xlpm.sep,_xlpm.w)))</f>
        <v>arce</v>
      </c>
      <c r="K1138" s="10">
        <f>_xlfn.LET(_xlpm.w,I1138,LEN(_xlpm.w))</f>
        <v>3</v>
      </c>
      <c r="L1138" s="10">
        <f>_xlfn.LET(_xlpm.w,J1138,LEN(_xlpm.w))</f>
        <v>4</v>
      </c>
      <c r="M1138" s="10">
        <f>_xlfn.LET(_xlpm.a,K1138,_xlpm.b,L1138,MAX(_xlpm.a,_xlpm.b))</f>
        <v>4</v>
      </c>
      <c r="N1138" s="10">
        <f>_xlfn.LET(_xlpm.d,(K1138,L1138),MAX(_xlpm.d)-MIN(_xlpm.d))</f>
        <v>1</v>
      </c>
      <c r="O1138" s="1" t="str">
        <f>_xlfn.LET(_xlpm.sep,":",_xlpm.w,$G1138,_xlfn.CONCAT("~",RIGHT(_xlpm.w,LEN(_xlpm.w)-FIND(_xlpm.sep,_xlpm.w)),"~"))</f>
        <v>~arce~</v>
      </c>
      <c r="P1138" s="1" t="str">
        <f>_xlfn.LET(_xlpm.sep,":",_xlpm.w,$G1138,_xlfn.CONCAT("[",LEFT(_xlpm.w,FIND(_xlpm.sep,_xlpm.w)-1),"]"))</f>
        <v>[ɛɹs]</v>
      </c>
      <c r="Q1138" s="14" cm="1">
        <f t="array" ref="Q1138">SUM(_xlfn._xlws.FILTER($H$2:$H$2302,_xlfn.MAP($O$2:$O$2302,_xlfn.LAMBDA(_xlpm.x,_xlpm.x=$O1138))))</f>
        <v>7.9668578712555765E-5</v>
      </c>
      <c r="R1138" s="14">
        <f>$H1138/Q1138</f>
        <v>1</v>
      </c>
      <c r="S1138" s="14" cm="1">
        <f t="array" ref="S1138">SUM(_xlfn._xlws.FILTER($H$2:$H$2302,_xlfn.MAP($P$2:$P$2302,_xlfn.LAMBDA(_xlpm.x,_xlpm.x=$P1138))))</f>
        <v>7.9668578712555765E-5</v>
      </c>
      <c r="T1138" s="14">
        <f>$H1138/S1138</f>
        <v>1</v>
      </c>
      <c r="U1138" s="14">
        <f>_xlfn.LET(_xlpm.freq,F1138,_xlpm.size,M1138+1,_xlpm.F,V1138,LOG(1+_xlpm.freq)*LOG(1+_xlpm.size)*_xlpm.F)</f>
        <v>0.2342468675289098</v>
      </c>
      <c r="V1138" s="14">
        <f>_xlfn.LET(_xlpm.a,T1138,_xlpm.b,R1138,2*_xlpm.a*_xlpm.b/(_xlpm.a+_xlpm.b))</f>
        <v>1</v>
      </c>
      <c r="W1138" s="14">
        <f>_xlfn.LET(_xlpm.p,R1138,_xlpm.q,T1138,LOG(_xlpm.p/_xlpm.q))</f>
        <v>0</v>
      </c>
      <c r="X1138" s="2"/>
      <c r="AC1138" s="2"/>
      <c r="AH1138" s="2"/>
      <c r="AI1138" s="2"/>
    </row>
    <row r="1139" spans="1:35">
      <c r="A1139" s="1" t="str">
        <f>_xlfn.LET(_xlpm.sep," : ",CONCATENATE(O1139,_xlpm.sep,P1139))</f>
        <v>~ierce~ : [ɪɹs]</v>
      </c>
      <c r="B1139" s="1">
        <f>_xlfn.LET(_xlpm.d,$G1139,_xlpm.k,_xlfn.CONCAT(LEFT(TRIM(B$1),1),"*"),COUNTIF(_xlpm.d,_xlpm.k))</f>
        <v>0</v>
      </c>
      <c r="C1139" s="1">
        <f>_xlfn.LET(_xlpm.d,$G1139,_xlpm.k,_xlfn.CONCAT(LEFT(TRIM(C$1),1),"*"),COUNTIF(_xlpm.d,_xlpm.k))</f>
        <v>0</v>
      </c>
      <c r="D1139" s="1">
        <f>_xlfn.LET(_xlpm.d,$G1139,_xlpm.k,_xlfn.CONCAT(LEFT(TRIM(D$1),1),"*"),COUNTIF(_xlpm.d,_xlpm.k))</f>
        <v>0</v>
      </c>
      <c r="E1139" s="1">
        <f>LOG(F1139+1,10)</f>
        <v>0.30102999566398114</v>
      </c>
      <c r="F1139" s="7">
        <v>1</v>
      </c>
      <c r="G1139" s="9" t="s">
        <v>2001</v>
      </c>
      <c r="H1139" s="4">
        <f>F1139/freq.sum.r6e</f>
        <v>7.9668578712555765E-5</v>
      </c>
      <c r="I1139" s="1" t="str">
        <f>_xlfn.LET(_xlpm.sep,":",_xlpm.w,$G1139,LEFT(_xlpm.w,FIND(_xlpm.sep,_xlpm.w)-1))</f>
        <v>ɪɹs</v>
      </c>
      <c r="J1139" s="1" t="str">
        <f>_xlfn.LET(_xlpm.sep,":",_xlpm.w,$G1139,RIGHT(_xlpm.w,LEN(_xlpm.w)-FIND(_xlpm.sep,_xlpm.w)))</f>
        <v>ierce</v>
      </c>
      <c r="K1139" s="10">
        <f>_xlfn.LET(_xlpm.w,I1139,LEN(_xlpm.w))</f>
        <v>3</v>
      </c>
      <c r="L1139" s="10">
        <f>_xlfn.LET(_xlpm.w,J1139,LEN(_xlpm.w))</f>
        <v>5</v>
      </c>
      <c r="M1139" s="10">
        <f>_xlfn.LET(_xlpm.a,K1139,_xlpm.b,L1139,MAX(_xlpm.a,_xlpm.b))</f>
        <v>5</v>
      </c>
      <c r="N1139" s="10">
        <f>_xlfn.LET(_xlpm.d,(K1139,L1139),MAX(_xlpm.d)-MIN(_xlpm.d))</f>
        <v>2</v>
      </c>
      <c r="O1139" s="1" t="str">
        <f>_xlfn.LET(_xlpm.sep,":",_xlpm.w,$G1139,_xlfn.CONCAT("~",RIGHT(_xlpm.w,LEN(_xlpm.w)-FIND(_xlpm.sep,_xlpm.w)),"~"))</f>
        <v>~ierce~</v>
      </c>
      <c r="P1139" s="1" t="str">
        <f>_xlfn.LET(_xlpm.sep,":",_xlpm.w,$G1139,_xlfn.CONCAT("[",LEFT(_xlpm.w,FIND(_xlpm.sep,_xlpm.w)-1),"]"))</f>
        <v>[ɪɹs]</v>
      </c>
      <c r="Q1139" s="14" cm="1">
        <f t="array" ref="Q1139">SUM(_xlfn._xlws.FILTER($H$2:$H$2302,_xlfn.MAP($O$2:$O$2302,_xlfn.LAMBDA(_xlpm.x,_xlpm.x=$O1139))))</f>
        <v>7.9668578712555765E-5</v>
      </c>
      <c r="R1139" s="14">
        <f>$H1139/Q1139</f>
        <v>1</v>
      </c>
      <c r="S1139" s="14" cm="1">
        <f t="array" ref="S1139">SUM(_xlfn._xlws.FILTER($H$2:$H$2302,_xlfn.MAP($P$2:$P$2302,_xlfn.LAMBDA(_xlpm.x,_xlpm.x=$P1139))))</f>
        <v>7.9668578712555765E-5</v>
      </c>
      <c r="T1139" s="14">
        <f>$H1139/S1139</f>
        <v>1</v>
      </c>
      <c r="U1139" s="14">
        <f>_xlfn.LET(_xlpm.freq,F1139,_xlpm.size,M1139+1,_xlpm.F,V1139,LOG(1+_xlpm.freq)*LOG(1+_xlpm.size)*_xlpm.F)</f>
        <v>0.25439985932113074</v>
      </c>
      <c r="V1139" s="14">
        <f>_xlfn.LET(_xlpm.a,T1139,_xlpm.b,R1139,2*_xlpm.a*_xlpm.b/(_xlpm.a+_xlpm.b))</f>
        <v>1</v>
      </c>
      <c r="W1139" s="14">
        <f>_xlfn.LET(_xlpm.p,R1139,_xlpm.q,T1139,LOG(_xlpm.p/_xlpm.q))</f>
        <v>0</v>
      </c>
      <c r="X1139" s="2"/>
      <c r="AC1139" s="2"/>
      <c r="AH1139" s="2"/>
      <c r="AI1139" s="2"/>
    </row>
    <row r="1140" spans="1:35">
      <c r="A1140" s="1" t="str">
        <f>_xlfn.LET(_xlpm.sep," : ",CONCATENATE(O1140,_xlpm.sep,P1140))</f>
        <v>~oice~ : [ɔɪs]</v>
      </c>
      <c r="B1140" s="1">
        <f>_xlfn.LET(_xlpm.d,$G1140,_xlpm.k,_xlfn.CONCAT(LEFT(TRIM(B$1),1),"*"),COUNTIF(_xlpm.d,_xlpm.k))</f>
        <v>0</v>
      </c>
      <c r="C1140" s="1">
        <f>_xlfn.LET(_xlpm.d,$G1140,_xlpm.k,_xlfn.CONCAT(LEFT(TRIM(C$1),1),"*"),COUNTIF(_xlpm.d,_xlpm.k))</f>
        <v>0</v>
      </c>
      <c r="D1140" s="1">
        <f>_xlfn.LET(_xlpm.d,$G1140,_xlpm.k,_xlfn.CONCAT(LEFT(TRIM(D$1),1),"*"),COUNTIF(_xlpm.d,_xlpm.k))</f>
        <v>0</v>
      </c>
      <c r="E1140" s="1">
        <f>LOG(F1140+1,10)</f>
        <v>0.60205999132796229</v>
      </c>
      <c r="F1140" s="7">
        <v>3</v>
      </c>
      <c r="G1140" s="9" t="s">
        <v>2004</v>
      </c>
      <c r="H1140" s="4">
        <f>F1140/freq.sum.r6e</f>
        <v>2.390057361376673E-4</v>
      </c>
      <c r="I1140" s="1" t="str">
        <f>_xlfn.LET(_xlpm.sep,":",_xlpm.w,$G1140,LEFT(_xlpm.w,FIND(_xlpm.sep,_xlpm.w)-1))</f>
        <v>ɔɪs</v>
      </c>
      <c r="J1140" s="1" t="str">
        <f>_xlfn.LET(_xlpm.sep,":",_xlpm.w,$G1140,RIGHT(_xlpm.w,LEN(_xlpm.w)-FIND(_xlpm.sep,_xlpm.w)))</f>
        <v>oice</v>
      </c>
      <c r="K1140" s="10">
        <f>_xlfn.LET(_xlpm.w,I1140,LEN(_xlpm.w))</f>
        <v>3</v>
      </c>
      <c r="L1140" s="10">
        <f>_xlfn.LET(_xlpm.w,J1140,LEN(_xlpm.w))</f>
        <v>4</v>
      </c>
      <c r="M1140" s="10">
        <f>_xlfn.LET(_xlpm.a,K1140,_xlpm.b,L1140,MAX(_xlpm.a,_xlpm.b))</f>
        <v>4</v>
      </c>
      <c r="N1140" s="10">
        <f>_xlfn.LET(_xlpm.d,(K1140,L1140),MAX(_xlpm.d)-MIN(_xlpm.d))</f>
        <v>1</v>
      </c>
      <c r="O1140" s="1" t="str">
        <f>_xlfn.LET(_xlpm.sep,":",_xlpm.w,$G1140,_xlfn.CONCAT("~",RIGHT(_xlpm.w,LEN(_xlpm.w)-FIND(_xlpm.sep,_xlpm.w)),"~"))</f>
        <v>~oice~</v>
      </c>
      <c r="P1140" s="1" t="str">
        <f>_xlfn.LET(_xlpm.sep,":",_xlpm.w,$G1140,_xlfn.CONCAT("[",LEFT(_xlpm.w,FIND(_xlpm.sep,_xlpm.w)-1),"]"))</f>
        <v>[ɔɪs]</v>
      </c>
      <c r="Q1140" s="14" cm="1">
        <f t="array" ref="Q1140">SUM(_xlfn._xlws.FILTER($H$2:$H$2302,_xlfn.MAP($O$2:$O$2302,_xlfn.LAMBDA(_xlpm.x,_xlpm.x=$O1140))))</f>
        <v>2.390057361376673E-4</v>
      </c>
      <c r="R1140" s="14">
        <f>$H1140/Q1140</f>
        <v>1</v>
      </c>
      <c r="S1140" s="14" cm="1">
        <f t="array" ref="S1140">SUM(_xlfn._xlws.FILTER($H$2:$H$2302,_xlfn.MAP($P$2:$P$2302,_xlfn.LAMBDA(_xlpm.x,_xlpm.x=$P1140))))</f>
        <v>2.390057361376673E-4</v>
      </c>
      <c r="T1140" s="14">
        <f>$H1140/S1140</f>
        <v>1</v>
      </c>
      <c r="U1140" s="14">
        <f>_xlfn.LET(_xlpm.freq,F1140,_xlpm.size,M1140+1,_xlpm.F,V1140,LOG(1+_xlpm.freq)*LOG(1+_xlpm.size)*_xlpm.F)</f>
        <v>0.4684937350578196</v>
      </c>
      <c r="V1140" s="14">
        <f>_xlfn.LET(_xlpm.a,T1140,_xlpm.b,R1140,2*_xlpm.a*_xlpm.b/(_xlpm.a+_xlpm.b))</f>
        <v>1</v>
      </c>
      <c r="W1140" s="14">
        <f>_xlfn.LET(_xlpm.p,R1140,_xlpm.q,T1140,LOG(_xlpm.p/_xlpm.q))</f>
        <v>0</v>
      </c>
      <c r="X1140" s="2"/>
      <c r="AC1140" s="2"/>
      <c r="AH1140" s="2"/>
      <c r="AI1140" s="2"/>
    </row>
    <row r="1141" spans="1:35">
      <c r="A1141" s="1" t="str">
        <f>_xlfn.LET(_xlpm.sep," : ",CONCATENATE(O1141,_xlpm.sep,P1141))</f>
        <v>~igsk~ : [ɪɡsk]</v>
      </c>
      <c r="B1141" s="1">
        <f>_xlfn.LET(_xlpm.d,$G1141,_xlpm.k,_xlfn.CONCAT(LEFT(TRIM(B$1),1),"*"),COUNTIF(_xlpm.d,_xlpm.k))</f>
        <v>0</v>
      </c>
      <c r="C1141" s="1">
        <f>_xlfn.LET(_xlpm.d,$G1141,_xlpm.k,_xlfn.CONCAT(LEFT(TRIM(C$1),1),"*"),COUNTIF(_xlpm.d,_xlpm.k))</f>
        <v>0</v>
      </c>
      <c r="D1141" s="1">
        <f>_xlfn.LET(_xlpm.d,$G1141,_xlpm.k,_xlfn.CONCAT(LEFT(TRIM(D$1),1),"*"),COUNTIF(_xlpm.d,_xlpm.k))</f>
        <v>0</v>
      </c>
      <c r="E1141" s="1">
        <f>LOG(F1141+1,10)</f>
        <v>0.30102999566398114</v>
      </c>
      <c r="F1141" s="7">
        <v>1</v>
      </c>
      <c r="G1141" s="9" t="s">
        <v>2017</v>
      </c>
      <c r="H1141" s="4">
        <f>F1141/freq.sum.r6e</f>
        <v>7.9668578712555765E-5</v>
      </c>
      <c r="I1141" s="1" t="str">
        <f>_xlfn.LET(_xlpm.sep,":",_xlpm.w,$G1141,LEFT(_xlpm.w,FIND(_xlpm.sep,_xlpm.w)-1))</f>
        <v>ɪɡsk</v>
      </c>
      <c r="J1141" s="1" t="str">
        <f>_xlfn.LET(_xlpm.sep,":",_xlpm.w,$G1141,RIGHT(_xlpm.w,LEN(_xlpm.w)-FIND(_xlpm.sep,_xlpm.w)))</f>
        <v>igsk</v>
      </c>
      <c r="K1141" s="10">
        <f>_xlfn.LET(_xlpm.w,I1141,LEN(_xlpm.w))</f>
        <v>4</v>
      </c>
      <c r="L1141" s="10">
        <f>_xlfn.LET(_xlpm.w,J1141,LEN(_xlpm.w))</f>
        <v>4</v>
      </c>
      <c r="M1141" s="10">
        <f>_xlfn.LET(_xlpm.a,K1141,_xlpm.b,L1141,MAX(_xlpm.a,_xlpm.b))</f>
        <v>4</v>
      </c>
      <c r="N1141" s="10">
        <f>_xlfn.LET(_xlpm.d,(K1141,L1141),MAX(_xlpm.d)-MIN(_xlpm.d))</f>
        <v>0</v>
      </c>
      <c r="O1141" s="1" t="str">
        <f>_xlfn.LET(_xlpm.sep,":",_xlpm.w,$G1141,_xlfn.CONCAT("~",RIGHT(_xlpm.w,LEN(_xlpm.w)-FIND(_xlpm.sep,_xlpm.w)),"~"))</f>
        <v>~igsk~</v>
      </c>
      <c r="P1141" s="1" t="str">
        <f>_xlfn.LET(_xlpm.sep,":",_xlpm.w,$G1141,_xlfn.CONCAT("[",LEFT(_xlpm.w,FIND(_xlpm.sep,_xlpm.w)-1),"]"))</f>
        <v>[ɪɡsk]</v>
      </c>
      <c r="Q1141" s="14" cm="1">
        <f t="array" ref="Q1141">SUM(_xlfn._xlws.FILTER($H$2:$H$2302,_xlfn.MAP($O$2:$O$2302,_xlfn.LAMBDA(_xlpm.x,_xlpm.x=$O1141))))</f>
        <v>7.9668578712555765E-5</v>
      </c>
      <c r="R1141" s="14">
        <f>$H1141/Q1141</f>
        <v>1</v>
      </c>
      <c r="S1141" s="14" cm="1">
        <f t="array" ref="S1141">SUM(_xlfn._xlws.FILTER($H$2:$H$2302,_xlfn.MAP($P$2:$P$2302,_xlfn.LAMBDA(_xlpm.x,_xlpm.x=$P1141))))</f>
        <v>7.9668578712555765E-5</v>
      </c>
      <c r="T1141" s="14">
        <f>$H1141/S1141</f>
        <v>1</v>
      </c>
      <c r="U1141" s="14">
        <f>_xlfn.LET(_xlpm.freq,F1141,_xlpm.size,M1141+1,_xlpm.F,V1141,LOG(1+_xlpm.freq)*LOG(1+_xlpm.size)*_xlpm.F)</f>
        <v>0.2342468675289098</v>
      </c>
      <c r="V1141" s="14">
        <f>_xlfn.LET(_xlpm.a,T1141,_xlpm.b,R1141,2*_xlpm.a*_xlpm.b/(_xlpm.a+_xlpm.b))</f>
        <v>1</v>
      </c>
      <c r="W1141" s="14">
        <f>_xlfn.LET(_xlpm.p,R1141,_xlpm.q,T1141,LOG(_xlpm.p/_xlpm.q))</f>
        <v>0</v>
      </c>
      <c r="X1141" s="2"/>
      <c r="AC1141" s="2"/>
      <c r="AH1141" s="2"/>
      <c r="AI1141" s="2"/>
    </row>
    <row r="1142" spans="1:35">
      <c r="A1142" s="1" t="str">
        <f>_xlfn.LET(_xlpm.sep," : ",CONCATENATE(O1142,_xlpm.sep,P1142))</f>
        <v>~ursk~ : [ɜɹsk]</v>
      </c>
      <c r="B1142" s="1">
        <f>_xlfn.LET(_xlpm.d,$G1142,_xlpm.k,_xlfn.CONCAT(LEFT(TRIM(B$1),1),"*"),COUNTIF(_xlpm.d,_xlpm.k))</f>
        <v>0</v>
      </c>
      <c r="C1142" s="1">
        <f>_xlfn.LET(_xlpm.d,$G1142,_xlpm.k,_xlfn.CONCAT(LEFT(TRIM(C$1),1),"*"),COUNTIF(_xlpm.d,_xlpm.k))</f>
        <v>0</v>
      </c>
      <c r="D1142" s="1">
        <f>_xlfn.LET(_xlpm.d,$G1142,_xlpm.k,_xlfn.CONCAT(LEFT(TRIM(D$1),1),"*"),COUNTIF(_xlpm.d,_xlpm.k))</f>
        <v>0</v>
      </c>
      <c r="E1142" s="1">
        <f>LOG(F1142+1,10)</f>
        <v>0.30102999566398114</v>
      </c>
      <c r="F1142" s="7">
        <v>1</v>
      </c>
      <c r="G1142" s="9" t="s">
        <v>2018</v>
      </c>
      <c r="H1142" s="4">
        <f>F1142/freq.sum.r6e</f>
        <v>7.9668578712555765E-5</v>
      </c>
      <c r="I1142" s="1" t="str">
        <f>_xlfn.LET(_xlpm.sep,":",_xlpm.w,$G1142,LEFT(_xlpm.w,FIND(_xlpm.sep,_xlpm.w)-1))</f>
        <v>ɜɹsk</v>
      </c>
      <c r="J1142" s="1" t="str">
        <f>_xlfn.LET(_xlpm.sep,":",_xlpm.w,$G1142,RIGHT(_xlpm.w,LEN(_xlpm.w)-FIND(_xlpm.sep,_xlpm.w)))</f>
        <v>ursk</v>
      </c>
      <c r="K1142" s="10">
        <f>_xlfn.LET(_xlpm.w,I1142,LEN(_xlpm.w))</f>
        <v>4</v>
      </c>
      <c r="L1142" s="10">
        <f>_xlfn.LET(_xlpm.w,J1142,LEN(_xlpm.w))</f>
        <v>4</v>
      </c>
      <c r="M1142" s="10">
        <f>_xlfn.LET(_xlpm.a,K1142,_xlpm.b,L1142,MAX(_xlpm.a,_xlpm.b))</f>
        <v>4</v>
      </c>
      <c r="N1142" s="10">
        <f>_xlfn.LET(_xlpm.d,(K1142,L1142),MAX(_xlpm.d)-MIN(_xlpm.d))</f>
        <v>0</v>
      </c>
      <c r="O1142" s="1" t="str">
        <f>_xlfn.LET(_xlpm.sep,":",_xlpm.w,$G1142,_xlfn.CONCAT("~",RIGHT(_xlpm.w,LEN(_xlpm.w)-FIND(_xlpm.sep,_xlpm.w)),"~"))</f>
        <v>~ursk~</v>
      </c>
      <c r="P1142" s="1" t="str">
        <f>_xlfn.LET(_xlpm.sep,":",_xlpm.w,$G1142,_xlfn.CONCAT("[",LEFT(_xlpm.w,FIND(_xlpm.sep,_xlpm.w)-1),"]"))</f>
        <v>[ɜɹsk]</v>
      </c>
      <c r="Q1142" s="14" cm="1">
        <f t="array" ref="Q1142">SUM(_xlfn._xlws.FILTER($H$2:$H$2302,_xlfn.MAP($O$2:$O$2302,_xlfn.LAMBDA(_xlpm.x,_xlpm.x=$O1142))))</f>
        <v>7.9668578712555765E-5</v>
      </c>
      <c r="R1142" s="14">
        <f>$H1142/Q1142</f>
        <v>1</v>
      </c>
      <c r="S1142" s="14" cm="1">
        <f t="array" ref="S1142">SUM(_xlfn._xlws.FILTER($H$2:$H$2302,_xlfn.MAP($P$2:$P$2302,_xlfn.LAMBDA(_xlpm.x,_xlpm.x=$P1142))))</f>
        <v>7.9668578712555765E-5</v>
      </c>
      <c r="T1142" s="14">
        <f>$H1142/S1142</f>
        <v>1</v>
      </c>
      <c r="U1142" s="14">
        <f>_xlfn.LET(_xlpm.freq,F1142,_xlpm.size,M1142+1,_xlpm.F,V1142,LOG(1+_xlpm.freq)*LOG(1+_xlpm.size)*_xlpm.F)</f>
        <v>0.2342468675289098</v>
      </c>
      <c r="V1142" s="14">
        <f>_xlfn.LET(_xlpm.a,T1142,_xlpm.b,R1142,2*_xlpm.a*_xlpm.b/(_xlpm.a+_xlpm.b))</f>
        <v>1</v>
      </c>
      <c r="W1142" s="14">
        <f>_xlfn.LET(_xlpm.p,R1142,_xlpm.q,T1142,LOG(_xlpm.p/_xlpm.q))</f>
        <v>0</v>
      </c>
      <c r="X1142" s="2"/>
      <c r="AC1142" s="2"/>
      <c r="AH1142" s="2"/>
      <c r="AI1142" s="2"/>
    </row>
    <row r="1143" spans="1:35">
      <c r="A1143" s="1" t="str">
        <f>_xlfn.LET(_xlpm.sep," : ",CONCATENATE(O1143,_xlpm.sep,P1143))</f>
        <v>~arcel~ : [ɑɹsl]</v>
      </c>
      <c r="B1143" s="1">
        <f>_xlfn.LET(_xlpm.d,$G1143,_xlpm.k,_xlfn.CONCAT(LEFT(TRIM(B$1),1),"*"),COUNTIF(_xlpm.d,_xlpm.k))</f>
        <v>0</v>
      </c>
      <c r="C1143" s="1">
        <f>_xlfn.LET(_xlpm.d,$G1143,_xlpm.k,_xlfn.CONCAT(LEFT(TRIM(C$1),1),"*"),COUNTIF(_xlpm.d,_xlpm.k))</f>
        <v>0</v>
      </c>
      <c r="D1143" s="1">
        <f>_xlfn.LET(_xlpm.d,$G1143,_xlpm.k,_xlfn.CONCAT(LEFT(TRIM(D$1),1),"*"),COUNTIF(_xlpm.d,_xlpm.k))</f>
        <v>0</v>
      </c>
      <c r="E1143" s="1">
        <f>LOG(F1143+1,10)</f>
        <v>0.30102999566398114</v>
      </c>
      <c r="F1143" s="7">
        <v>1</v>
      </c>
      <c r="G1143" s="9" t="s">
        <v>2019</v>
      </c>
      <c r="H1143" s="4">
        <f>F1143/freq.sum.r6e</f>
        <v>7.9668578712555765E-5</v>
      </c>
      <c r="I1143" s="4" t="str">
        <f>_xlfn.LET(_xlpm.sep,":",_xlpm.w,$G1143,LEFT(_xlpm.w,FIND(_xlpm.sep,_xlpm.w)-1))</f>
        <v>ɑɹsl</v>
      </c>
      <c r="J1143" s="4" t="str">
        <f>_xlfn.LET(_xlpm.sep,":",_xlpm.w,$G1143,RIGHT(_xlpm.w,LEN(_xlpm.w)-FIND(_xlpm.sep,_xlpm.w)))</f>
        <v>arcel</v>
      </c>
      <c r="K1143" s="10">
        <f>_xlfn.LET(_xlpm.w,I1143,LEN(_xlpm.w))</f>
        <v>4</v>
      </c>
      <c r="L1143" s="10">
        <f>_xlfn.LET(_xlpm.w,J1143,LEN(_xlpm.w))</f>
        <v>5</v>
      </c>
      <c r="M1143" s="10">
        <f>_xlfn.LET(_xlpm.a,K1143,_xlpm.b,L1143,MAX(_xlpm.a,_xlpm.b))</f>
        <v>5</v>
      </c>
      <c r="N1143" s="10">
        <f>_xlfn.LET(_xlpm.d,(K1143,L1143),MAX(_xlpm.d)-MIN(_xlpm.d))</f>
        <v>1</v>
      </c>
      <c r="O1143" s="1" t="str">
        <f>_xlfn.LET(_xlpm.sep,":",_xlpm.w,$G1143,_xlfn.CONCAT("~",RIGHT(_xlpm.w,LEN(_xlpm.w)-FIND(_xlpm.sep,_xlpm.w)),"~"))</f>
        <v>~arcel~</v>
      </c>
      <c r="P1143" s="1" t="str">
        <f>_xlfn.LET(_xlpm.sep,":",_xlpm.w,$G1143,_xlfn.CONCAT("[",LEFT(_xlpm.w,FIND(_xlpm.sep,_xlpm.w)-1),"]"))</f>
        <v>[ɑɹsl]</v>
      </c>
      <c r="Q1143" s="14" cm="1">
        <f t="array" ref="Q1143">SUM(_xlfn._xlws.FILTER($H$2:$H$2300,_xlfn.MAP($O$2:$O$2300,_xlfn.LAMBDA(_xlpm.x,_xlpm.x=$O1143))))</f>
        <v>7.9668578712555765E-5</v>
      </c>
      <c r="R1143" s="14">
        <f>$H1143/Q1143</f>
        <v>1</v>
      </c>
      <c r="S1143" s="14" cm="1">
        <f t="array" ref="S1143">SUM(_xlfn._xlws.FILTER($H$2:$H$2300,_xlfn.MAP($P$2:$P$2300,_xlfn.LAMBDA(_xlpm.x,_xlpm.x=$P1143))))</f>
        <v>7.9668578712555765E-5</v>
      </c>
      <c r="T1143" s="14">
        <f>$H1143/S1143</f>
        <v>1</v>
      </c>
      <c r="U1143" s="14">
        <f>_xlfn.LET(_xlpm.freq,F1143,_xlpm.size,M1143+1,_xlpm.F,V1143,LOG(1+_xlpm.freq)*LOG(1+_xlpm.size)*_xlpm.F)</f>
        <v>0.25439985932113074</v>
      </c>
      <c r="V1143" s="14">
        <f>_xlfn.LET(_xlpm.a,T1143,_xlpm.b,R1143,2*_xlpm.a*_xlpm.b/(_xlpm.a+_xlpm.b))</f>
        <v>1</v>
      </c>
      <c r="W1143" s="14">
        <f>_xlfn.LET(_xlpm.p,R1143,_xlpm.q,T1143,LOG(_xlpm.p/_xlpm.q))</f>
        <v>0</v>
      </c>
      <c r="X1143" s="2"/>
      <c r="AC1143" s="2"/>
      <c r="AH1143" s="2"/>
      <c r="AI1143" s="2"/>
    </row>
    <row r="1144" spans="1:35">
      <c r="A1144" s="1" t="str">
        <f>_xlfn.LET(_xlpm.sep," : ",CONCATENATE(O1144,_xlpm.sep,P1144))</f>
        <v>~erst~ : [əɹst]</v>
      </c>
      <c r="B1144" s="1">
        <f>_xlfn.LET(_xlpm.d,$G1144,_xlpm.k,_xlfn.CONCAT(LEFT(TRIM(B$1),1),"*"),COUNTIF(_xlpm.d,_xlpm.k))</f>
        <v>0</v>
      </c>
      <c r="C1144" s="1">
        <f>_xlfn.LET(_xlpm.d,$G1144,_xlpm.k,_xlfn.CONCAT(LEFT(TRIM(C$1),1),"*"),COUNTIF(_xlpm.d,_xlpm.k))</f>
        <v>0</v>
      </c>
      <c r="D1144" s="1">
        <f>_xlfn.LET(_xlpm.d,$G1144,_xlpm.k,_xlfn.CONCAT(LEFT(TRIM(D$1),1),"*"),COUNTIF(_xlpm.d,_xlpm.k))</f>
        <v>0</v>
      </c>
      <c r="E1144" s="1">
        <f>LOG(F1144+1,10)</f>
        <v>0.47712125471966244</v>
      </c>
      <c r="F1144" s="7">
        <v>2</v>
      </c>
      <c r="G1144" s="9" t="s">
        <v>2020</v>
      </c>
      <c r="H1144" s="4">
        <f>F1144/freq.sum.r6e</f>
        <v>1.5933715742511153E-4</v>
      </c>
      <c r="I1144" s="1" t="str">
        <f>_xlfn.LET(_xlpm.sep,":",_xlpm.w,$G1144,LEFT(_xlpm.w,FIND(_xlpm.sep,_xlpm.w)-1))</f>
        <v>əɹst</v>
      </c>
      <c r="J1144" s="1" t="str">
        <f>_xlfn.LET(_xlpm.sep,":",_xlpm.w,$G1144,RIGHT(_xlpm.w,LEN(_xlpm.w)-FIND(_xlpm.sep,_xlpm.w)))</f>
        <v>erst</v>
      </c>
      <c r="K1144" s="10">
        <f>_xlfn.LET(_xlpm.w,I1144,LEN(_xlpm.w))</f>
        <v>4</v>
      </c>
      <c r="L1144" s="10">
        <f>_xlfn.LET(_xlpm.w,J1144,LEN(_xlpm.w))</f>
        <v>4</v>
      </c>
      <c r="M1144" s="10">
        <f>_xlfn.LET(_xlpm.a,K1144,_xlpm.b,L1144,MAX(_xlpm.a,_xlpm.b))</f>
        <v>4</v>
      </c>
      <c r="N1144" s="10">
        <f>_xlfn.LET(_xlpm.d,(K1144,L1144),MAX(_xlpm.d)-MIN(_xlpm.d))</f>
        <v>0</v>
      </c>
      <c r="O1144" s="1" t="str">
        <f>_xlfn.LET(_xlpm.sep,":",_xlpm.w,$G1144,_xlfn.CONCAT("~",RIGHT(_xlpm.w,LEN(_xlpm.w)-FIND(_xlpm.sep,_xlpm.w)),"~"))</f>
        <v>~erst~</v>
      </c>
      <c r="P1144" s="1" t="str">
        <f>_xlfn.LET(_xlpm.sep,":",_xlpm.w,$G1144,_xlfn.CONCAT("[",LEFT(_xlpm.w,FIND(_xlpm.sep,_xlpm.w)-1),"]"))</f>
        <v>[əɹst]</v>
      </c>
      <c r="Q1144" s="14" cm="1">
        <f t="array" ref="Q1144">SUM(_xlfn._xlws.FILTER($H$2:$H$2300,_xlfn.MAP($O$2:$O$2300,_xlfn.LAMBDA(_xlpm.x,_xlpm.x=$O1144))))</f>
        <v>1.5933715742511153E-4</v>
      </c>
      <c r="R1144" s="14">
        <f>$H1144/Q1144</f>
        <v>1</v>
      </c>
      <c r="S1144" s="14" cm="1">
        <f t="array" ref="S1144">SUM(_xlfn._xlws.FILTER($H$2:$H$2300,_xlfn.MAP($P$2:$P$2300,_xlfn.LAMBDA(_xlpm.x,_xlpm.x=$P1144))))</f>
        <v>1.5933715742511153E-4</v>
      </c>
      <c r="T1144" s="14">
        <f>$H1144/S1144</f>
        <v>1</v>
      </c>
      <c r="U1144" s="14">
        <f>_xlfn.LET(_xlpm.freq,F1144,_xlpm.size,M1144+1,_xlpm.F,V1144,LOG(1+_xlpm.freq)*LOG(1+_xlpm.size)*_xlpm.F)</f>
        <v>0.37127250094471825</v>
      </c>
      <c r="V1144" s="14">
        <f>_xlfn.LET(_xlpm.a,T1144,_xlpm.b,R1144,2*_xlpm.a*_xlpm.b/(_xlpm.a+_xlpm.b))</f>
        <v>1</v>
      </c>
      <c r="W1144" s="14">
        <f>_xlfn.LET(_xlpm.p,R1144,_xlpm.q,T1144,LOG(_xlpm.p/_xlpm.q))</f>
        <v>0</v>
      </c>
      <c r="X1144" s="2"/>
      <c r="AC1144" s="2"/>
      <c r="AH1144" s="2"/>
      <c r="AI1144" s="2"/>
    </row>
    <row r="1145" spans="1:35">
      <c r="A1145" s="1" t="str">
        <f>_xlfn.LET(_xlpm.sep," : ",CONCATENATE(O1145,_xlpm.sep,P1145))</f>
        <v>~ongst~ : [ʌŋst]</v>
      </c>
      <c r="B1145" s="1">
        <f>_xlfn.LET(_xlpm.d,$G1145,_xlpm.k,_xlfn.CONCAT(LEFT(TRIM(B$1),1),"*"),COUNTIF(_xlpm.d,_xlpm.k))</f>
        <v>0</v>
      </c>
      <c r="C1145" s="1">
        <f>_xlfn.LET(_xlpm.d,$G1145,_xlpm.k,_xlfn.CONCAT(LEFT(TRIM(C$1),1),"*"),COUNTIF(_xlpm.d,_xlpm.k))</f>
        <v>0</v>
      </c>
      <c r="D1145" s="1">
        <f>_xlfn.LET(_xlpm.d,$G1145,_xlpm.k,_xlfn.CONCAT(LEFT(TRIM(D$1),1),"*"),COUNTIF(_xlpm.d,_xlpm.k))</f>
        <v>0</v>
      </c>
      <c r="E1145" s="1">
        <f>LOG(F1145+1,10)</f>
        <v>0.30102999566398114</v>
      </c>
      <c r="F1145" s="7">
        <v>1</v>
      </c>
      <c r="G1145" s="9" t="s">
        <v>2022</v>
      </c>
      <c r="H1145" s="4">
        <f>F1145/freq.sum.r6e</f>
        <v>7.9668578712555765E-5</v>
      </c>
      <c r="I1145" s="1" t="str">
        <f>_xlfn.LET(_xlpm.sep,":",_xlpm.w,$G1145,LEFT(_xlpm.w,FIND(_xlpm.sep,_xlpm.w)-1))</f>
        <v>ʌŋst</v>
      </c>
      <c r="J1145" s="1" t="str">
        <f>_xlfn.LET(_xlpm.sep,":",_xlpm.w,$G1145,RIGHT(_xlpm.w,LEN(_xlpm.w)-FIND(_xlpm.sep,_xlpm.w)))</f>
        <v>ongst</v>
      </c>
      <c r="K1145" s="10">
        <f>_xlfn.LET(_xlpm.w,I1145,LEN(_xlpm.w))</f>
        <v>4</v>
      </c>
      <c r="L1145" s="10">
        <f>_xlfn.LET(_xlpm.w,J1145,LEN(_xlpm.w))</f>
        <v>5</v>
      </c>
      <c r="M1145" s="10">
        <f>_xlfn.LET(_xlpm.a,K1145,_xlpm.b,L1145,MAX(_xlpm.a,_xlpm.b))</f>
        <v>5</v>
      </c>
      <c r="N1145" s="10">
        <f>_xlfn.LET(_xlpm.d,(K1145,L1145),MAX(_xlpm.d)-MIN(_xlpm.d))</f>
        <v>1</v>
      </c>
      <c r="O1145" s="1" t="str">
        <f>_xlfn.LET(_xlpm.sep,":",_xlpm.w,$G1145,_xlfn.CONCAT("~",RIGHT(_xlpm.w,LEN(_xlpm.w)-FIND(_xlpm.sep,_xlpm.w)),"~"))</f>
        <v>~ongst~</v>
      </c>
      <c r="P1145" s="1" t="str">
        <f>_xlfn.LET(_xlpm.sep,":",_xlpm.w,$G1145,_xlfn.CONCAT("[",LEFT(_xlpm.w,FIND(_xlpm.sep,_xlpm.w)-1),"]"))</f>
        <v>[ʌŋst]</v>
      </c>
      <c r="Q1145" s="14" cm="1">
        <f t="array" ref="Q1145">SUM(_xlfn._xlws.FILTER($H$2:$H$2302,_xlfn.MAP($O$2:$O$2302,_xlfn.LAMBDA(_xlpm.x,_xlpm.x=$O1145))))</f>
        <v>7.9668578712555765E-5</v>
      </c>
      <c r="R1145" s="14">
        <f>$H1145/Q1145</f>
        <v>1</v>
      </c>
      <c r="S1145" s="14" cm="1">
        <f t="array" ref="S1145">SUM(_xlfn._xlws.FILTER($H$2:$H$2302,_xlfn.MAP($P$2:$P$2302,_xlfn.LAMBDA(_xlpm.x,_xlpm.x=$P1145))))</f>
        <v>7.9668578712555765E-5</v>
      </c>
      <c r="T1145" s="14">
        <f>$H1145/S1145</f>
        <v>1</v>
      </c>
      <c r="U1145" s="14">
        <f>_xlfn.LET(_xlpm.freq,F1145,_xlpm.size,M1145+1,_xlpm.F,V1145,LOG(1+_xlpm.freq)*LOG(1+_xlpm.size)*_xlpm.F)</f>
        <v>0.25439985932113074</v>
      </c>
      <c r="V1145" s="14">
        <f>_xlfn.LET(_xlpm.a,T1145,_xlpm.b,R1145,2*_xlpm.a*_xlpm.b/(_xlpm.a+_xlpm.b))</f>
        <v>1</v>
      </c>
      <c r="W1145" s="14">
        <f>_xlfn.LET(_xlpm.p,R1145,_xlpm.q,T1145,LOG(_xlpm.p/_xlpm.q))</f>
        <v>0</v>
      </c>
      <c r="X1145" s="2"/>
      <c r="AC1145" s="2"/>
      <c r="AH1145" s="2"/>
      <c r="AI1145" s="2"/>
    </row>
    <row r="1146" spans="1:35">
      <c r="A1146" s="1" t="str">
        <f>_xlfn.LET(_xlpm.sep," : ",CONCATENATE(O1146,_xlpm.sep,P1146))</f>
        <v>~erstr~ : [əɹstɹ]</v>
      </c>
      <c r="B1146" s="1">
        <f>_xlfn.LET(_xlpm.d,$G1146,_xlpm.k,_xlfn.CONCAT(LEFT(TRIM(B$1),1),"*"),COUNTIF(_xlpm.d,_xlpm.k))</f>
        <v>0</v>
      </c>
      <c r="C1146" s="1">
        <f>_xlfn.LET(_xlpm.d,$G1146,_xlpm.k,_xlfn.CONCAT(LEFT(TRIM(C$1),1),"*"),COUNTIF(_xlpm.d,_xlpm.k))</f>
        <v>0</v>
      </c>
      <c r="D1146" s="1">
        <f>_xlfn.LET(_xlpm.d,$G1146,_xlpm.k,_xlfn.CONCAT(LEFT(TRIM(D$1),1),"*"),COUNTIF(_xlpm.d,_xlpm.k))</f>
        <v>0</v>
      </c>
      <c r="E1146" s="1">
        <f>LOG(F1146+1,10)</f>
        <v>0.30102999566398114</v>
      </c>
      <c r="F1146" s="7">
        <v>1</v>
      </c>
      <c r="G1146" s="9" t="s">
        <v>2026</v>
      </c>
      <c r="H1146" s="4">
        <f>F1146/freq.sum.r6e</f>
        <v>7.9668578712555765E-5</v>
      </c>
      <c r="I1146" s="4" t="str">
        <f>_xlfn.LET(_xlpm.sep,":",_xlpm.w,$G1146,LEFT(_xlpm.w,FIND(_xlpm.sep,_xlpm.w)-1))</f>
        <v>əɹstɹ</v>
      </c>
      <c r="J1146" s="4" t="str">
        <f>_xlfn.LET(_xlpm.sep,":",_xlpm.w,$G1146,RIGHT(_xlpm.w,LEN(_xlpm.w)-FIND(_xlpm.sep,_xlpm.w)))</f>
        <v>erstr</v>
      </c>
      <c r="K1146" s="10">
        <f>_xlfn.LET(_xlpm.w,I1146,LEN(_xlpm.w))</f>
        <v>5</v>
      </c>
      <c r="L1146" s="10">
        <f>_xlfn.LET(_xlpm.w,J1146,LEN(_xlpm.w))</f>
        <v>5</v>
      </c>
      <c r="M1146" s="10">
        <f>_xlfn.LET(_xlpm.a,K1146,_xlpm.b,L1146,MAX(_xlpm.a,_xlpm.b))</f>
        <v>5</v>
      </c>
      <c r="N1146" s="10">
        <f>_xlfn.LET(_xlpm.d,(K1146,L1146),MAX(_xlpm.d)-MIN(_xlpm.d))</f>
        <v>0</v>
      </c>
      <c r="O1146" s="1" t="str">
        <f>_xlfn.LET(_xlpm.sep,":",_xlpm.w,$G1146,_xlfn.CONCAT("~",RIGHT(_xlpm.w,LEN(_xlpm.w)-FIND(_xlpm.sep,_xlpm.w)),"~"))</f>
        <v>~erstr~</v>
      </c>
      <c r="P1146" s="1" t="str">
        <f>_xlfn.LET(_xlpm.sep,":",_xlpm.w,$G1146,_xlfn.CONCAT("[",LEFT(_xlpm.w,FIND(_xlpm.sep,_xlpm.w)-1),"]"))</f>
        <v>[əɹstɹ]</v>
      </c>
      <c r="Q1146" s="14" cm="1">
        <f t="array" ref="Q1146">SUM(_xlfn._xlws.FILTER($H$2:$H$2300,_xlfn.MAP($O$2:$O$2300,_xlfn.LAMBDA(_xlpm.x,_xlpm.x=$O1146))))</f>
        <v>7.9668578712555765E-5</v>
      </c>
      <c r="R1146" s="14">
        <f>$H1146/Q1146</f>
        <v>1</v>
      </c>
      <c r="S1146" s="14" cm="1">
        <f t="array" ref="S1146">SUM(_xlfn._xlws.FILTER($H$2:$H$2300,_xlfn.MAP($P$2:$P$2300,_xlfn.LAMBDA(_xlpm.x,_xlpm.x=$P1146))))</f>
        <v>7.9668578712555765E-5</v>
      </c>
      <c r="T1146" s="14">
        <f>$H1146/S1146</f>
        <v>1</v>
      </c>
      <c r="U1146" s="14">
        <f>_xlfn.LET(_xlpm.freq,F1146,_xlpm.size,M1146+1,_xlpm.F,V1146,LOG(1+_xlpm.freq)*LOG(1+_xlpm.size)*_xlpm.F)</f>
        <v>0.25439985932113074</v>
      </c>
      <c r="V1146" s="14">
        <f>_xlfn.LET(_xlpm.a,T1146,_xlpm.b,R1146,2*_xlpm.a*_xlpm.b/(_xlpm.a+_xlpm.b))</f>
        <v>1</v>
      </c>
      <c r="W1146" s="14">
        <f>_xlfn.LET(_xlpm.p,R1146,_xlpm.q,T1146,LOG(_xlpm.p/_xlpm.q))</f>
        <v>0</v>
      </c>
      <c r="X1146" s="2"/>
      <c r="AC1146" s="2"/>
      <c r="AH1146" s="2"/>
      <c r="AI1146" s="2"/>
    </row>
    <row r="1147" spans="1:35">
      <c r="A1147" s="1" t="str">
        <f>_xlfn.LET(_xlpm.sep," : ",CONCATENATE(O1147,_xlpm.sep,P1147))</f>
        <v>~ingt~ : [ɪŋt]</v>
      </c>
      <c r="B1147" s="1">
        <f>_xlfn.LET(_xlpm.d,$G1147,_xlpm.k,_xlfn.CONCAT(LEFT(TRIM(B$1),1),"*"),COUNTIF(_xlpm.d,_xlpm.k))</f>
        <v>0</v>
      </c>
      <c r="C1147" s="1">
        <f>_xlfn.LET(_xlpm.d,$G1147,_xlpm.k,_xlfn.CONCAT(LEFT(TRIM(C$1),1),"*"),COUNTIF(_xlpm.d,_xlpm.k))</f>
        <v>0</v>
      </c>
      <c r="D1147" s="1">
        <f>_xlfn.LET(_xlpm.d,$G1147,_xlpm.k,_xlfn.CONCAT(LEFT(TRIM(D$1),1),"*"),COUNTIF(_xlpm.d,_xlpm.k))</f>
        <v>0</v>
      </c>
      <c r="E1147" s="1">
        <f>LOG(F1147+1,10)</f>
        <v>0.47712125471966244</v>
      </c>
      <c r="F1147" s="7">
        <v>2</v>
      </c>
      <c r="G1147" s="9" t="s">
        <v>2035</v>
      </c>
      <c r="H1147" s="4">
        <f>F1147/freq.sum.r6e</f>
        <v>1.5933715742511153E-4</v>
      </c>
      <c r="I1147" s="1" t="str">
        <f>_xlfn.LET(_xlpm.sep,":",_xlpm.w,$G1147,LEFT(_xlpm.w,FIND(_xlpm.sep,_xlpm.w)-1))</f>
        <v>ɪŋt</v>
      </c>
      <c r="J1147" s="1" t="str">
        <f>_xlfn.LET(_xlpm.sep,":",_xlpm.w,$G1147,RIGHT(_xlpm.w,LEN(_xlpm.w)-FIND(_xlpm.sep,_xlpm.w)))</f>
        <v>ingt</v>
      </c>
      <c r="K1147" s="10">
        <f>_xlfn.LET(_xlpm.w,I1147,LEN(_xlpm.w))</f>
        <v>3</v>
      </c>
      <c r="L1147" s="10">
        <f>_xlfn.LET(_xlpm.w,J1147,LEN(_xlpm.w))</f>
        <v>4</v>
      </c>
      <c r="M1147" s="10">
        <f>_xlfn.LET(_xlpm.a,K1147,_xlpm.b,L1147,MAX(_xlpm.a,_xlpm.b))</f>
        <v>4</v>
      </c>
      <c r="N1147" s="10">
        <f>_xlfn.LET(_xlpm.d,(K1147,L1147),MAX(_xlpm.d)-MIN(_xlpm.d))</f>
        <v>1</v>
      </c>
      <c r="O1147" s="1" t="str">
        <f>_xlfn.LET(_xlpm.sep,":",_xlpm.w,$G1147,_xlfn.CONCAT("~",RIGHT(_xlpm.w,LEN(_xlpm.w)-FIND(_xlpm.sep,_xlpm.w)),"~"))</f>
        <v>~ingt~</v>
      </c>
      <c r="P1147" s="1" t="str">
        <f>_xlfn.LET(_xlpm.sep,":",_xlpm.w,$G1147,_xlfn.CONCAT("[",LEFT(_xlpm.w,FIND(_xlpm.sep,_xlpm.w)-1),"]"))</f>
        <v>[ɪŋt]</v>
      </c>
      <c r="Q1147" s="14" cm="1">
        <f t="array" ref="Q1147">SUM(_xlfn._xlws.FILTER($H$2:$H$2303,_xlfn.MAP($O$2:$O$2303,_xlfn.LAMBDA(_xlpm.x,_xlpm.x=$O1147))))</f>
        <v>1.5933715742511153E-4</v>
      </c>
      <c r="R1147" s="14">
        <f>$H1147/Q1147</f>
        <v>1</v>
      </c>
      <c r="S1147" s="14" cm="1">
        <f t="array" ref="S1147">SUM(_xlfn._xlws.FILTER($H$2:$H$2303,_xlfn.MAP($P$2:$P$2303,_xlfn.LAMBDA(_xlpm.x,_xlpm.x=$P1147))))</f>
        <v>1.5933715742511153E-4</v>
      </c>
      <c r="T1147" s="14">
        <f>$H1147/S1147</f>
        <v>1</v>
      </c>
      <c r="U1147" s="14">
        <f>_xlfn.LET(_xlpm.freq,F1147,_xlpm.size,M1147+1,_xlpm.F,V1147,LOG(1+_xlpm.freq)*LOG(1+_xlpm.size)*_xlpm.F)</f>
        <v>0.37127250094471825</v>
      </c>
      <c r="V1147" s="14">
        <f>_xlfn.LET(_xlpm.a,T1147,_xlpm.b,R1147,2*_xlpm.a*_xlpm.b/(_xlpm.a+_xlpm.b))</f>
        <v>1</v>
      </c>
      <c r="W1147" s="14">
        <f>_xlfn.LET(_xlpm.p,R1147,_xlpm.q,T1147,LOG(_xlpm.p/_xlpm.q))</f>
        <v>0</v>
      </c>
      <c r="X1147" s="2"/>
      <c r="AC1147" s="2"/>
      <c r="AH1147" s="2"/>
      <c r="AI1147" s="2"/>
    </row>
    <row r="1148" spans="1:35">
      <c r="A1148" s="1" t="str">
        <f>_xlfn.LET(_xlpm.sep," : ",CONCATENATE(O1148,_xlpm.sep,P1148))</f>
        <v>~ished~ : [ɪʃt]</v>
      </c>
      <c r="B1148" s="1">
        <f>_xlfn.LET(_xlpm.d,$G1148,_xlpm.k,_xlfn.CONCAT(LEFT(TRIM(B$1),1),"*"),COUNTIF(_xlpm.d,_xlpm.k))</f>
        <v>0</v>
      </c>
      <c r="C1148" s="1">
        <f>_xlfn.LET(_xlpm.d,$G1148,_xlpm.k,_xlfn.CONCAT(LEFT(TRIM(C$1),1),"*"),COUNTIF(_xlpm.d,_xlpm.k))</f>
        <v>0</v>
      </c>
      <c r="D1148" s="1">
        <f>_xlfn.LET(_xlpm.d,$G1148,_xlpm.k,_xlfn.CONCAT(LEFT(TRIM(D$1),1),"*"),COUNTIF(_xlpm.d,_xlpm.k))</f>
        <v>0</v>
      </c>
      <c r="E1148" s="1">
        <f>LOG(F1148+1,10)</f>
        <v>0.69897000433601875</v>
      </c>
      <c r="F1148" s="7">
        <v>4</v>
      </c>
      <c r="G1148" s="9" t="s">
        <v>2037</v>
      </c>
      <c r="H1148" s="4">
        <f>F1148/freq.sum.r6e</f>
        <v>3.1867431485022306E-4</v>
      </c>
      <c r="I1148" s="4" t="str">
        <f>_xlfn.LET(_xlpm.sep,":",_xlpm.w,$G1148,LEFT(_xlpm.w,FIND(_xlpm.sep,_xlpm.w)-1))</f>
        <v>ɪʃt</v>
      </c>
      <c r="J1148" s="4" t="str">
        <f>_xlfn.LET(_xlpm.sep,":",_xlpm.w,$G1148,RIGHT(_xlpm.w,LEN(_xlpm.w)-FIND(_xlpm.sep,_xlpm.w)))</f>
        <v>ished</v>
      </c>
      <c r="K1148" s="10">
        <f>_xlfn.LET(_xlpm.w,I1148,LEN(_xlpm.w))</f>
        <v>3</v>
      </c>
      <c r="L1148" s="10">
        <f>_xlfn.LET(_xlpm.w,J1148,LEN(_xlpm.w))</f>
        <v>5</v>
      </c>
      <c r="M1148" s="10">
        <f>_xlfn.LET(_xlpm.a,K1148,_xlpm.b,L1148,MAX(_xlpm.a,_xlpm.b))</f>
        <v>5</v>
      </c>
      <c r="N1148" s="10">
        <f>_xlfn.LET(_xlpm.d,(K1148,L1148),MAX(_xlpm.d)-MIN(_xlpm.d))</f>
        <v>2</v>
      </c>
      <c r="O1148" s="1" t="str">
        <f>_xlfn.LET(_xlpm.sep,":",_xlpm.w,$G1148,_xlfn.CONCAT("~",RIGHT(_xlpm.w,LEN(_xlpm.w)-FIND(_xlpm.sep,_xlpm.w)),"~"))</f>
        <v>~ished~</v>
      </c>
      <c r="P1148" s="1" t="str">
        <f>_xlfn.LET(_xlpm.sep,":",_xlpm.w,$G1148,_xlfn.CONCAT("[",LEFT(_xlpm.w,FIND(_xlpm.sep,_xlpm.w)-1),"]"))</f>
        <v>[ɪʃt]</v>
      </c>
      <c r="Q1148" s="14" cm="1">
        <f t="array" ref="Q1148">SUM(_xlfn._xlws.FILTER($H$2:$H$2300,_xlfn.MAP($O$2:$O$2300,_xlfn.LAMBDA(_xlpm.x,_xlpm.x=$O1148))))</f>
        <v>3.1867431485022306E-4</v>
      </c>
      <c r="R1148" s="14">
        <f>$H1148/Q1148</f>
        <v>1</v>
      </c>
      <c r="S1148" s="14" cm="1">
        <f t="array" ref="S1148">SUM(_xlfn._xlws.FILTER($H$2:$H$2300,_xlfn.MAP($P$2:$P$2300,_xlfn.LAMBDA(_xlpm.x,_xlpm.x=$P1148))))</f>
        <v>3.1867431485022306E-4</v>
      </c>
      <c r="T1148" s="14">
        <f>$H1148/S1148</f>
        <v>1</v>
      </c>
      <c r="U1148" s="14">
        <f>_xlfn.LET(_xlpm.freq,F1148,_xlpm.size,M1148+1,_xlpm.F,V1148,LOG(1+_xlpm.freq)*LOG(1+_xlpm.size)*_xlpm.F)</f>
        <v>0.59069818069312607</v>
      </c>
      <c r="V1148" s="14">
        <f>_xlfn.LET(_xlpm.a,T1148,_xlpm.b,R1148,2*_xlpm.a*_xlpm.b/(_xlpm.a+_xlpm.b))</f>
        <v>1</v>
      </c>
      <c r="W1148" s="14">
        <f>_xlfn.LET(_xlpm.p,R1148,_xlpm.q,T1148,LOG(_xlpm.p/_xlpm.q))</f>
        <v>0</v>
      </c>
      <c r="X1148" s="2"/>
      <c r="AC1148" s="2"/>
      <c r="AH1148" s="2"/>
      <c r="AI1148" s="2"/>
    </row>
    <row r="1149" spans="1:35">
      <c r="A1149" s="1" t="str">
        <f>_xlfn.LET(_xlpm.sep," : ",CONCATENATE(O1149,_xlpm.sep,P1149))</f>
        <v>~tl~ : [ɜɹtl]</v>
      </c>
      <c r="B1149" s="1">
        <f>_xlfn.LET(_xlpm.d,$G1149,_xlpm.k,_xlfn.CONCAT(LEFT(TRIM(B$1),1),"*"),COUNTIF(_xlpm.d,_xlpm.k))</f>
        <v>0</v>
      </c>
      <c r="C1149" s="1">
        <f>_xlfn.LET(_xlpm.d,$G1149,_xlpm.k,_xlfn.CONCAT(LEFT(TRIM(C$1),1),"*"),COUNTIF(_xlpm.d,_xlpm.k))</f>
        <v>0</v>
      </c>
      <c r="D1149" s="1">
        <f>_xlfn.LET(_xlpm.d,$G1149,_xlpm.k,_xlfn.CONCAT(LEFT(TRIM(D$1),1),"*"),COUNTIF(_xlpm.d,_xlpm.k))</f>
        <v>0</v>
      </c>
      <c r="E1149" s="1">
        <f>LOG(F1149+1,10)</f>
        <v>0.30102999566398114</v>
      </c>
      <c r="F1149" s="7">
        <v>1</v>
      </c>
      <c r="G1149" s="9" t="s">
        <v>2174</v>
      </c>
      <c r="H1149" s="4">
        <f>F1149/freq.sum.r6e</f>
        <v>7.9668578712555765E-5</v>
      </c>
      <c r="I1149" s="1" t="str">
        <f>_xlfn.LET(_xlpm.sep,":",_xlpm.w,$G1149,LEFT(_xlpm.w,FIND(_xlpm.sep,_xlpm.w)-1))</f>
        <v>ɜɹtl</v>
      </c>
      <c r="J1149" s="1" t="str">
        <f>_xlfn.LET(_xlpm.sep,":",_xlpm.w,$G1149,RIGHT(_xlpm.w,LEN(_xlpm.w)-FIND(_xlpm.sep,_xlpm.w)))</f>
        <v>tl</v>
      </c>
      <c r="K1149" s="10">
        <f>_xlfn.LET(_xlpm.w,I1149,LEN(_xlpm.w))</f>
        <v>4</v>
      </c>
      <c r="L1149" s="10">
        <f>_xlfn.LET(_xlpm.w,J1149,LEN(_xlpm.w))</f>
        <v>2</v>
      </c>
      <c r="M1149" s="10">
        <f>_xlfn.LET(_xlpm.a,K1149,_xlpm.b,L1149,MAX(_xlpm.a,_xlpm.b))</f>
        <v>4</v>
      </c>
      <c r="N1149" s="10">
        <f>_xlfn.LET(_xlpm.d,(K1149,L1149),MAX(_xlpm.d)-MIN(_xlpm.d))</f>
        <v>2</v>
      </c>
      <c r="O1149" s="1" t="str">
        <f>_xlfn.LET(_xlpm.sep,":",_xlpm.w,$G1149,_xlfn.CONCAT("~",RIGHT(_xlpm.w,LEN(_xlpm.w)-FIND(_xlpm.sep,_xlpm.w)),"~"))</f>
        <v>~tl~</v>
      </c>
      <c r="P1149" s="1" t="str">
        <f>_xlfn.LET(_xlpm.sep,":",_xlpm.w,$G1149,_xlfn.CONCAT("[",LEFT(_xlpm.w,FIND(_xlpm.sep,_xlpm.w)-1),"]"))</f>
        <v>[ɜɹtl]</v>
      </c>
      <c r="Q1149" s="14" cm="1">
        <f t="array" ref="Q1149">SUM(_xlfn._xlws.FILTER($H$2:$H$2302,_xlfn.MAP($O$2:$O$2302,_xlfn.LAMBDA(_xlpm.x,_xlpm.x=$O1149))))</f>
        <v>7.9668578712555765E-5</v>
      </c>
      <c r="R1149" s="14">
        <f>$H1149/Q1149</f>
        <v>1</v>
      </c>
      <c r="S1149" s="14" cm="1">
        <f t="array" ref="S1149">SUM(_xlfn._xlws.FILTER($H$2:$H$2302,_xlfn.MAP($P$2:$P$2302,_xlfn.LAMBDA(_xlpm.x,_xlpm.x=$P1149))))</f>
        <v>7.9668578712555765E-5</v>
      </c>
      <c r="T1149" s="14">
        <f>$H1149/S1149</f>
        <v>1</v>
      </c>
      <c r="U1149" s="14">
        <f>_xlfn.LET(_xlpm.freq,F1149,_xlpm.size,M1149+1,_xlpm.F,V1149,LOG(1+_xlpm.freq)*LOG(1+_xlpm.size)*_xlpm.F)</f>
        <v>0.2342468675289098</v>
      </c>
      <c r="V1149" s="14">
        <f>_xlfn.LET(_xlpm.a,T1149,_xlpm.b,R1149,2*_xlpm.a*_xlpm.b/(_xlpm.a+_xlpm.b))</f>
        <v>1</v>
      </c>
      <c r="W1149" s="14">
        <f>_xlfn.LET(_xlpm.p,R1149,_xlpm.q,T1149,LOG(_xlpm.p/_xlpm.q))</f>
        <v>0</v>
      </c>
      <c r="X1149" s="2"/>
      <c r="AC1149" s="2"/>
      <c r="AH1149" s="2"/>
      <c r="AI1149" s="2"/>
    </row>
    <row r="1150" spans="1:35">
      <c r="A1150" s="1" t="str">
        <f>_xlfn.LET(_xlpm.sep," : ",CONCATENATE(O1150,_xlpm.sep,P1150))</f>
        <v>~artm~ : [ɑɹtm]</v>
      </c>
      <c r="B1150" s="1">
        <f>_xlfn.LET(_xlpm.d,$G1150,_xlpm.k,_xlfn.CONCAT(LEFT(TRIM(B$1),1),"*"),COUNTIF(_xlpm.d,_xlpm.k))</f>
        <v>0</v>
      </c>
      <c r="C1150" s="1">
        <f>_xlfn.LET(_xlpm.d,$G1150,_xlpm.k,_xlfn.CONCAT(LEFT(TRIM(C$1),1),"*"),COUNTIF(_xlpm.d,_xlpm.k))</f>
        <v>0</v>
      </c>
      <c r="D1150" s="1">
        <f>_xlfn.LET(_xlpm.d,$G1150,_xlpm.k,_xlfn.CONCAT(LEFT(TRIM(D$1),1),"*"),COUNTIF(_xlpm.d,_xlpm.k))</f>
        <v>0</v>
      </c>
      <c r="E1150" s="1">
        <f>LOG(F1150+1,10)</f>
        <v>0.30102999566398114</v>
      </c>
      <c r="F1150" s="7">
        <v>1</v>
      </c>
      <c r="G1150" s="9" t="s">
        <v>2044</v>
      </c>
      <c r="H1150" s="4">
        <f>F1150/freq.sum.r6e</f>
        <v>7.9668578712555765E-5</v>
      </c>
      <c r="I1150" s="4" t="str">
        <f>_xlfn.LET(_xlpm.sep,":",_xlpm.w,$G1150,LEFT(_xlpm.w,FIND(_xlpm.sep,_xlpm.w)-1))</f>
        <v>ɑɹtm</v>
      </c>
      <c r="J1150" s="4" t="str">
        <f>_xlfn.LET(_xlpm.sep,":",_xlpm.w,$G1150,RIGHT(_xlpm.w,LEN(_xlpm.w)-FIND(_xlpm.sep,_xlpm.w)))</f>
        <v>artm</v>
      </c>
      <c r="K1150" s="10">
        <f>_xlfn.LET(_xlpm.w,I1150,LEN(_xlpm.w))</f>
        <v>4</v>
      </c>
      <c r="L1150" s="10">
        <f>_xlfn.LET(_xlpm.w,J1150,LEN(_xlpm.w))</f>
        <v>4</v>
      </c>
      <c r="M1150" s="10">
        <f>_xlfn.LET(_xlpm.a,K1150,_xlpm.b,L1150,MAX(_xlpm.a,_xlpm.b))</f>
        <v>4</v>
      </c>
      <c r="N1150" s="10">
        <f>_xlfn.LET(_xlpm.d,(K1150,L1150),MAX(_xlpm.d)-MIN(_xlpm.d))</f>
        <v>0</v>
      </c>
      <c r="O1150" s="1" t="str">
        <f>_xlfn.LET(_xlpm.sep,":",_xlpm.w,$G1150,_xlfn.CONCAT("~",RIGHT(_xlpm.w,LEN(_xlpm.w)-FIND(_xlpm.sep,_xlpm.w)),"~"))</f>
        <v>~artm~</v>
      </c>
      <c r="P1150" s="1" t="str">
        <f>_xlfn.LET(_xlpm.sep,":",_xlpm.w,$G1150,_xlfn.CONCAT("[",LEFT(_xlpm.w,FIND(_xlpm.sep,_xlpm.w)-1),"]"))</f>
        <v>[ɑɹtm]</v>
      </c>
      <c r="Q1150" s="14" cm="1">
        <f t="array" ref="Q1150">SUM(_xlfn._xlws.FILTER($H$2:$H$2300,_xlfn.MAP($O$2:$O$2300,_xlfn.LAMBDA(_xlpm.x,_xlpm.x=$O1150))))</f>
        <v>7.9668578712555765E-5</v>
      </c>
      <c r="R1150" s="14">
        <f>$H1150/Q1150</f>
        <v>1</v>
      </c>
      <c r="S1150" s="14" cm="1">
        <f t="array" ref="S1150">SUM(_xlfn._xlws.FILTER($H$2:$H$2300,_xlfn.MAP($P$2:$P$2300,_xlfn.LAMBDA(_xlpm.x,_xlpm.x=$P1150))))</f>
        <v>7.9668578712555765E-5</v>
      </c>
      <c r="T1150" s="14">
        <f>$H1150/S1150</f>
        <v>1</v>
      </c>
      <c r="U1150" s="14">
        <f>_xlfn.LET(_xlpm.freq,F1150,_xlpm.size,M1150+1,_xlpm.F,V1150,LOG(1+_xlpm.freq)*LOG(1+_xlpm.size)*_xlpm.F)</f>
        <v>0.2342468675289098</v>
      </c>
      <c r="V1150" s="14">
        <f>_xlfn.LET(_xlpm.a,T1150,_xlpm.b,R1150,2*_xlpm.a*_xlpm.b/(_xlpm.a+_xlpm.b))</f>
        <v>1</v>
      </c>
      <c r="W1150" s="14">
        <f>_xlfn.LET(_xlpm.p,R1150,_xlpm.q,T1150,LOG(_xlpm.p/_xlpm.q))</f>
        <v>0</v>
      </c>
      <c r="X1150" s="2"/>
      <c r="AC1150" s="2"/>
      <c r="AH1150" s="2"/>
      <c r="AI1150" s="2"/>
    </row>
    <row r="1151" spans="1:35">
      <c r="A1151" s="1" t="str">
        <f>_xlfn.LET(_xlpm.sep," : ",CONCATENATE(O1151,_xlpm.sep,P1151))</f>
        <v>~artn~ : [ɑɹtn]</v>
      </c>
      <c r="B1151" s="1">
        <f>_xlfn.LET(_xlpm.d,$G1151,_xlpm.k,_xlfn.CONCAT(LEFT(TRIM(B$1),1),"*"),COUNTIF(_xlpm.d,_xlpm.k))</f>
        <v>0</v>
      </c>
      <c r="C1151" s="1">
        <f>_xlfn.LET(_xlpm.d,$G1151,_xlpm.k,_xlfn.CONCAT(LEFT(TRIM(C$1),1),"*"),COUNTIF(_xlpm.d,_xlpm.k))</f>
        <v>0</v>
      </c>
      <c r="D1151" s="1">
        <f>_xlfn.LET(_xlpm.d,$G1151,_xlpm.k,_xlfn.CONCAT(LEFT(TRIM(D$1),1),"*"),COUNTIF(_xlpm.d,_xlpm.k))</f>
        <v>0</v>
      </c>
      <c r="E1151" s="1">
        <f>LOG(F1151+1,10)</f>
        <v>0.47712125471966244</v>
      </c>
      <c r="F1151" s="7">
        <v>2</v>
      </c>
      <c r="G1151" s="9" t="s">
        <v>2045</v>
      </c>
      <c r="H1151" s="4">
        <f>F1151/freq.sum.r6e</f>
        <v>1.5933715742511153E-4</v>
      </c>
      <c r="I1151" s="1" t="str">
        <f>_xlfn.LET(_xlpm.sep,":",_xlpm.w,$G1151,LEFT(_xlpm.w,FIND(_xlpm.sep,_xlpm.w)-1))</f>
        <v>ɑɹtn</v>
      </c>
      <c r="J1151" s="1" t="str">
        <f>_xlfn.LET(_xlpm.sep,":",_xlpm.w,$G1151,RIGHT(_xlpm.w,LEN(_xlpm.w)-FIND(_xlpm.sep,_xlpm.w)))</f>
        <v>artn</v>
      </c>
      <c r="K1151" s="10">
        <f>_xlfn.LET(_xlpm.w,I1151,LEN(_xlpm.w))</f>
        <v>4</v>
      </c>
      <c r="L1151" s="10">
        <f>_xlfn.LET(_xlpm.w,J1151,LEN(_xlpm.w))</f>
        <v>4</v>
      </c>
      <c r="M1151" s="10">
        <f>_xlfn.LET(_xlpm.a,K1151,_xlpm.b,L1151,MAX(_xlpm.a,_xlpm.b))</f>
        <v>4</v>
      </c>
      <c r="N1151" s="10">
        <f>_xlfn.LET(_xlpm.d,(K1151,L1151),MAX(_xlpm.d)-MIN(_xlpm.d))</f>
        <v>0</v>
      </c>
      <c r="O1151" s="1" t="str">
        <f>_xlfn.LET(_xlpm.sep,":",_xlpm.w,$G1151,_xlfn.CONCAT("~",RIGHT(_xlpm.w,LEN(_xlpm.w)-FIND(_xlpm.sep,_xlpm.w)),"~"))</f>
        <v>~artn~</v>
      </c>
      <c r="P1151" s="1" t="str">
        <f>_xlfn.LET(_xlpm.sep,":",_xlpm.w,$G1151,_xlfn.CONCAT("[",LEFT(_xlpm.w,FIND(_xlpm.sep,_xlpm.w)-1),"]"))</f>
        <v>[ɑɹtn]</v>
      </c>
      <c r="Q1151" s="14" cm="1">
        <f t="array" ref="Q1151">SUM(_xlfn._xlws.FILTER($H$2:$H$2302,_xlfn.MAP($O$2:$O$2302,_xlfn.LAMBDA(_xlpm.x,_xlpm.x=$O1151))))</f>
        <v>1.5933715742511153E-4</v>
      </c>
      <c r="R1151" s="14">
        <f>$H1151/Q1151</f>
        <v>1</v>
      </c>
      <c r="S1151" s="14" cm="1">
        <f t="array" ref="S1151">SUM(_xlfn._xlws.FILTER($H$2:$H$2302,_xlfn.MAP($P$2:$P$2302,_xlfn.LAMBDA(_xlpm.x,_xlpm.x=$P1151))))</f>
        <v>1.5933715742511153E-4</v>
      </c>
      <c r="T1151" s="14">
        <f>$H1151/S1151</f>
        <v>1</v>
      </c>
      <c r="U1151" s="14">
        <f>_xlfn.LET(_xlpm.freq,F1151,_xlpm.size,M1151+1,_xlpm.F,V1151,LOG(1+_xlpm.freq)*LOG(1+_xlpm.size)*_xlpm.F)</f>
        <v>0.37127250094471825</v>
      </c>
      <c r="V1151" s="14">
        <f>_xlfn.LET(_xlpm.a,T1151,_xlpm.b,R1151,2*_xlpm.a*_xlpm.b/(_xlpm.a+_xlpm.b))</f>
        <v>1</v>
      </c>
      <c r="W1151" s="14">
        <f>_xlfn.LET(_xlpm.p,R1151,_xlpm.q,T1151,LOG(_xlpm.p/_xlpm.q))</f>
        <v>0</v>
      </c>
      <c r="X1151" s="2"/>
      <c r="AC1151" s="2"/>
      <c r="AH1151" s="2"/>
      <c r="AI1151" s="2"/>
    </row>
    <row r="1152" spans="1:35">
      <c r="A1152" s="1" t="str">
        <f>_xlfn.LET(_xlpm.sep," : ",CONCATENATE(O1152,_xlpm.sep,P1152))</f>
        <v>~orten~ : [ɔɹtn]</v>
      </c>
      <c r="B1152" s="1">
        <f>_xlfn.LET(_xlpm.d,$G1152,_xlpm.k,_xlfn.CONCAT(LEFT(TRIM(B$1),1),"*"),COUNTIF(_xlpm.d,_xlpm.k))</f>
        <v>0</v>
      </c>
      <c r="C1152" s="1">
        <f>_xlfn.LET(_xlpm.d,$G1152,_xlpm.k,_xlfn.CONCAT(LEFT(TRIM(C$1),1),"*"),COUNTIF(_xlpm.d,_xlpm.k))</f>
        <v>0</v>
      </c>
      <c r="D1152" s="1">
        <f>_xlfn.LET(_xlpm.d,$G1152,_xlpm.k,_xlfn.CONCAT(LEFT(TRIM(D$1),1),"*"),COUNTIF(_xlpm.d,_xlpm.k))</f>
        <v>0</v>
      </c>
      <c r="E1152" s="1">
        <f>LOG(F1152+1,10)</f>
        <v>0.30102999566398114</v>
      </c>
      <c r="F1152" s="7">
        <v>1</v>
      </c>
      <c r="G1152" s="9" t="s">
        <v>2046</v>
      </c>
      <c r="H1152" s="4">
        <f>F1152/freq.sum.r6e</f>
        <v>7.9668578712555765E-5</v>
      </c>
      <c r="I1152" s="4" t="str">
        <f>_xlfn.LET(_xlpm.sep,":",_xlpm.w,$G1152,LEFT(_xlpm.w,FIND(_xlpm.sep,_xlpm.w)-1))</f>
        <v>ɔɹtn</v>
      </c>
      <c r="J1152" s="4" t="str">
        <f>_xlfn.LET(_xlpm.sep,":",_xlpm.w,$G1152,RIGHT(_xlpm.w,LEN(_xlpm.w)-FIND(_xlpm.sep,_xlpm.w)))</f>
        <v>orten</v>
      </c>
      <c r="K1152" s="10">
        <f>_xlfn.LET(_xlpm.w,I1152,LEN(_xlpm.w))</f>
        <v>4</v>
      </c>
      <c r="L1152" s="10">
        <f>_xlfn.LET(_xlpm.w,J1152,LEN(_xlpm.w))</f>
        <v>5</v>
      </c>
      <c r="M1152" s="10">
        <f>_xlfn.LET(_xlpm.a,K1152,_xlpm.b,L1152,MAX(_xlpm.a,_xlpm.b))</f>
        <v>5</v>
      </c>
      <c r="N1152" s="10">
        <f>_xlfn.LET(_xlpm.d,(K1152,L1152),MAX(_xlpm.d)-MIN(_xlpm.d))</f>
        <v>1</v>
      </c>
      <c r="O1152" s="1" t="str">
        <f>_xlfn.LET(_xlpm.sep,":",_xlpm.w,$G1152,_xlfn.CONCAT("~",RIGHT(_xlpm.w,LEN(_xlpm.w)-FIND(_xlpm.sep,_xlpm.w)),"~"))</f>
        <v>~orten~</v>
      </c>
      <c r="P1152" s="1" t="str">
        <f>_xlfn.LET(_xlpm.sep,":",_xlpm.w,$G1152,_xlfn.CONCAT("[",LEFT(_xlpm.w,FIND(_xlpm.sep,_xlpm.w)-1),"]"))</f>
        <v>[ɔɹtn]</v>
      </c>
      <c r="Q1152" s="14" cm="1">
        <f t="array" ref="Q1152">SUM(_xlfn._xlws.FILTER($H$2:$H$2300,_xlfn.MAP($O$2:$O$2300,_xlfn.LAMBDA(_xlpm.x,_xlpm.x=$O1152))))</f>
        <v>7.9668578712555765E-5</v>
      </c>
      <c r="R1152" s="14">
        <f>$H1152/Q1152</f>
        <v>1</v>
      </c>
      <c r="S1152" s="14" cm="1">
        <f t="array" ref="S1152">SUM(_xlfn._xlws.FILTER($H$2:$H$2300,_xlfn.MAP($P$2:$P$2300,_xlfn.LAMBDA(_xlpm.x,_xlpm.x=$P1152))))</f>
        <v>7.9668578712555765E-5</v>
      </c>
      <c r="T1152" s="14">
        <f>$H1152/S1152</f>
        <v>1</v>
      </c>
      <c r="U1152" s="14">
        <f>_xlfn.LET(_xlpm.freq,F1152,_xlpm.size,M1152+1,_xlpm.F,V1152,LOG(1+_xlpm.freq)*LOG(1+_xlpm.size)*_xlpm.F)</f>
        <v>0.25439985932113074</v>
      </c>
      <c r="V1152" s="14">
        <f>_xlfn.LET(_xlpm.a,T1152,_xlpm.b,R1152,2*_xlpm.a*_xlpm.b/(_xlpm.a+_xlpm.b))</f>
        <v>1</v>
      </c>
      <c r="W1152" s="14">
        <f>_xlfn.LET(_xlpm.p,R1152,_xlpm.q,T1152,LOG(_xlpm.p/_xlpm.q))</f>
        <v>0</v>
      </c>
      <c r="X1152" s="2"/>
      <c r="AC1152" s="2"/>
      <c r="AH1152" s="2"/>
      <c r="AI1152" s="2"/>
    </row>
    <row r="1153" spans="1:35">
      <c r="A1153" s="1" t="str">
        <f>_xlfn.LET(_xlpm.sep," : ",CONCATENATE(O1153,_xlpm.sep,P1153))</f>
        <v>~arch~ : [ɑɹtʃ]</v>
      </c>
      <c r="B1153" s="1">
        <f>_xlfn.LET(_xlpm.d,$G1153,_xlpm.k,_xlfn.CONCAT(LEFT(TRIM(B$1),1),"*"),COUNTIF(_xlpm.d,_xlpm.k))</f>
        <v>0</v>
      </c>
      <c r="C1153" s="1">
        <f>_xlfn.LET(_xlpm.d,$G1153,_xlpm.k,_xlfn.CONCAT(LEFT(TRIM(C$1),1),"*"),COUNTIF(_xlpm.d,_xlpm.k))</f>
        <v>0</v>
      </c>
      <c r="D1153" s="1">
        <f>_xlfn.LET(_xlpm.d,$G1153,_xlpm.k,_xlfn.CONCAT(LEFT(TRIM(D$1),1),"*"),COUNTIF(_xlpm.d,_xlpm.k))</f>
        <v>0</v>
      </c>
      <c r="E1153" s="1">
        <f>LOG(F1153+1,10)</f>
        <v>0.47712125471966244</v>
      </c>
      <c r="F1153" s="7">
        <v>2</v>
      </c>
      <c r="G1153" s="9" t="s">
        <v>2052</v>
      </c>
      <c r="H1153" s="4">
        <f>F1153/freq.sum.r6e</f>
        <v>1.5933715742511153E-4</v>
      </c>
      <c r="I1153" s="1" t="str">
        <f>_xlfn.LET(_xlpm.sep,":",_xlpm.w,$G1153,LEFT(_xlpm.w,FIND(_xlpm.sep,_xlpm.w)-1))</f>
        <v>ɑɹtʃ</v>
      </c>
      <c r="J1153" s="1" t="str">
        <f>_xlfn.LET(_xlpm.sep,":",_xlpm.w,$G1153,RIGHT(_xlpm.w,LEN(_xlpm.w)-FIND(_xlpm.sep,_xlpm.w)))</f>
        <v>arch</v>
      </c>
      <c r="K1153" s="10">
        <f>_xlfn.LET(_xlpm.w,I1153,LEN(_xlpm.w))</f>
        <v>4</v>
      </c>
      <c r="L1153" s="10">
        <f>_xlfn.LET(_xlpm.w,J1153,LEN(_xlpm.w))</f>
        <v>4</v>
      </c>
      <c r="M1153" s="10">
        <f>_xlfn.LET(_xlpm.a,K1153,_xlpm.b,L1153,MAX(_xlpm.a,_xlpm.b))</f>
        <v>4</v>
      </c>
      <c r="N1153" s="10">
        <f>_xlfn.LET(_xlpm.d,(K1153,L1153),MAX(_xlpm.d)-MIN(_xlpm.d))</f>
        <v>0</v>
      </c>
      <c r="O1153" s="1" t="str">
        <f>_xlfn.LET(_xlpm.sep,":",_xlpm.w,$G1153,_xlfn.CONCAT("~",RIGHT(_xlpm.w,LEN(_xlpm.w)-FIND(_xlpm.sep,_xlpm.w)),"~"))</f>
        <v>~arch~</v>
      </c>
      <c r="P1153" s="1" t="str">
        <f>_xlfn.LET(_xlpm.sep,":",_xlpm.w,$G1153,_xlfn.CONCAT("[",LEFT(_xlpm.w,FIND(_xlpm.sep,_xlpm.w)-1),"]"))</f>
        <v>[ɑɹtʃ]</v>
      </c>
      <c r="Q1153" s="14" cm="1">
        <f t="array" ref="Q1153">SUM(_xlfn._xlws.FILTER($H$2:$H$2302,_xlfn.MAP($O$2:$O$2302,_xlfn.LAMBDA(_xlpm.x,_xlpm.x=$O1153))))</f>
        <v>1.5933715742511153E-4</v>
      </c>
      <c r="R1153" s="14">
        <f>$H1153/Q1153</f>
        <v>1</v>
      </c>
      <c r="S1153" s="14" cm="1">
        <f t="array" ref="S1153">SUM(_xlfn._xlws.FILTER($H$2:$H$2302,_xlfn.MAP($P$2:$P$2302,_xlfn.LAMBDA(_xlpm.x,_xlpm.x=$P1153))))</f>
        <v>1.5933715742511153E-4</v>
      </c>
      <c r="T1153" s="14">
        <f>$H1153/S1153</f>
        <v>1</v>
      </c>
      <c r="U1153" s="14">
        <f>_xlfn.LET(_xlpm.freq,F1153,_xlpm.size,M1153+1,_xlpm.F,V1153,LOG(1+_xlpm.freq)*LOG(1+_xlpm.size)*_xlpm.F)</f>
        <v>0.37127250094471825</v>
      </c>
      <c r="V1153" s="14">
        <f>_xlfn.LET(_xlpm.a,T1153,_xlpm.b,R1153,2*_xlpm.a*_xlpm.b/(_xlpm.a+_xlpm.b))</f>
        <v>1</v>
      </c>
      <c r="W1153" s="14">
        <f>_xlfn.LET(_xlpm.p,R1153,_xlpm.q,T1153,LOG(_xlpm.p/_xlpm.q))</f>
        <v>0</v>
      </c>
      <c r="X1153" s="2"/>
      <c r="AC1153" s="2"/>
      <c r="AH1153" s="2"/>
      <c r="AI1153" s="2"/>
    </row>
    <row r="1154" spans="1:35">
      <c r="A1154" s="1" t="str">
        <f>_xlfn.LET(_xlpm.sep," : ",CONCATENATE(O1154,_xlpm.sep,P1154))</f>
        <v>~erch~ : [əɹtʃ]</v>
      </c>
      <c r="B1154" s="1">
        <f>_xlfn.LET(_xlpm.d,$G1154,_xlpm.k,_xlfn.CONCAT(LEFT(TRIM(B$1),1),"*"),COUNTIF(_xlpm.d,_xlpm.k))</f>
        <v>0</v>
      </c>
      <c r="C1154" s="1">
        <f>_xlfn.LET(_xlpm.d,$G1154,_xlpm.k,_xlfn.CONCAT(LEFT(TRIM(C$1),1),"*"),COUNTIF(_xlpm.d,_xlpm.k))</f>
        <v>0</v>
      </c>
      <c r="D1154" s="1">
        <f>_xlfn.LET(_xlpm.d,$G1154,_xlpm.k,_xlfn.CONCAT(LEFT(TRIM(D$1),1),"*"),COUNTIF(_xlpm.d,_xlpm.k))</f>
        <v>0</v>
      </c>
      <c r="E1154" s="1">
        <f>LOG(F1154+1,10)</f>
        <v>0.30102999566398114</v>
      </c>
      <c r="F1154" s="7">
        <v>1</v>
      </c>
      <c r="G1154" s="9" t="s">
        <v>2054</v>
      </c>
      <c r="H1154" s="4">
        <f>F1154/freq.sum.r6e</f>
        <v>7.9668578712555765E-5</v>
      </c>
      <c r="I1154" s="4" t="str">
        <f>_xlfn.LET(_xlpm.sep,":",_xlpm.w,$G1154,LEFT(_xlpm.w,FIND(_xlpm.sep,_xlpm.w)-1))</f>
        <v>əɹtʃ</v>
      </c>
      <c r="J1154" s="4" t="str">
        <f>_xlfn.LET(_xlpm.sep,":",_xlpm.w,$G1154,RIGHT(_xlpm.w,LEN(_xlpm.w)-FIND(_xlpm.sep,_xlpm.w)))</f>
        <v>erch</v>
      </c>
      <c r="K1154" s="10">
        <f>_xlfn.LET(_xlpm.w,I1154,LEN(_xlpm.w))</f>
        <v>4</v>
      </c>
      <c r="L1154" s="10">
        <f>_xlfn.LET(_xlpm.w,J1154,LEN(_xlpm.w))</f>
        <v>4</v>
      </c>
      <c r="M1154" s="10">
        <f>_xlfn.LET(_xlpm.a,K1154,_xlpm.b,L1154,MAX(_xlpm.a,_xlpm.b))</f>
        <v>4</v>
      </c>
      <c r="N1154" s="10">
        <f>_xlfn.LET(_xlpm.d,(K1154,L1154),MAX(_xlpm.d)-MIN(_xlpm.d))</f>
        <v>0</v>
      </c>
      <c r="O1154" s="1" t="str">
        <f>_xlfn.LET(_xlpm.sep,":",_xlpm.w,$G1154,_xlfn.CONCAT("~",RIGHT(_xlpm.w,LEN(_xlpm.w)-FIND(_xlpm.sep,_xlpm.w)),"~"))</f>
        <v>~erch~</v>
      </c>
      <c r="P1154" s="1" t="str">
        <f>_xlfn.LET(_xlpm.sep,":",_xlpm.w,$G1154,_xlfn.CONCAT("[",LEFT(_xlpm.w,FIND(_xlpm.sep,_xlpm.w)-1),"]"))</f>
        <v>[əɹtʃ]</v>
      </c>
      <c r="Q1154" s="14" cm="1">
        <f t="array" ref="Q1154">SUM(_xlfn._xlws.FILTER($H$2:$H$2300,_xlfn.MAP($O$2:$O$2300,_xlfn.LAMBDA(_xlpm.x,_xlpm.x=$O1154))))</f>
        <v>1.5933715742511153E-4</v>
      </c>
      <c r="R1154" s="14">
        <f>$H1154/Q1154</f>
        <v>0.5</v>
      </c>
      <c r="S1154" s="14" cm="1">
        <f t="array" ref="S1154">SUM(_xlfn._xlws.FILTER($H$2:$H$2300,_xlfn.MAP($P$2:$P$2300,_xlfn.LAMBDA(_xlpm.x,_xlpm.x=$P1154))))</f>
        <v>1.5933715742511153E-4</v>
      </c>
      <c r="T1154" s="14">
        <f>$H1154/S1154</f>
        <v>0.5</v>
      </c>
      <c r="U1154" s="14">
        <f>_xlfn.LET(_xlpm.freq,F1154,_xlpm.size,M1154+1,_xlpm.F,V1154,LOG(1+_xlpm.freq)*LOG(1+_xlpm.size)*_xlpm.F)</f>
        <v>0.1171234337644549</v>
      </c>
      <c r="V1154" s="14">
        <f>_xlfn.LET(_xlpm.a,T1154,_xlpm.b,R1154,2*_xlpm.a*_xlpm.b/(_xlpm.a+_xlpm.b))</f>
        <v>0.5</v>
      </c>
      <c r="W1154" s="14">
        <f>_xlfn.LET(_xlpm.p,R1154,_xlpm.q,T1154,LOG(_xlpm.p/_xlpm.q))</f>
        <v>0</v>
      </c>
      <c r="X1154" s="2"/>
      <c r="AC1154" s="2"/>
      <c r="AH1154" s="2"/>
      <c r="AI1154" s="2"/>
    </row>
    <row r="1155" spans="1:35">
      <c r="A1155" s="1" t="str">
        <f>_xlfn.LET(_xlpm.sep," : ",CONCATENATE(O1155,_xlpm.sep,P1155))</f>
        <v>~ertr~ : [ɜɹtɹ]</v>
      </c>
      <c r="B1155" s="1">
        <f>_xlfn.LET(_xlpm.d,$G1155,_xlpm.k,_xlfn.CONCAT(LEFT(TRIM(B$1),1),"*"),COUNTIF(_xlpm.d,_xlpm.k))</f>
        <v>0</v>
      </c>
      <c r="C1155" s="1">
        <f>_xlfn.LET(_xlpm.d,$G1155,_xlpm.k,_xlfn.CONCAT(LEFT(TRIM(C$1),1),"*"),COUNTIF(_xlpm.d,_xlpm.k))</f>
        <v>0</v>
      </c>
      <c r="D1155" s="1">
        <f>_xlfn.LET(_xlpm.d,$G1155,_xlpm.k,_xlfn.CONCAT(LEFT(TRIM(D$1),1),"*"),COUNTIF(_xlpm.d,_xlpm.k))</f>
        <v>0</v>
      </c>
      <c r="E1155" s="1">
        <f>LOG(F1155+1,10)</f>
        <v>0.30102999566398114</v>
      </c>
      <c r="F1155" s="7">
        <v>1</v>
      </c>
      <c r="G1155" s="9" t="s">
        <v>2057</v>
      </c>
      <c r="H1155" s="4">
        <f>F1155/freq.sum.r6e</f>
        <v>7.9668578712555765E-5</v>
      </c>
      <c r="I1155" s="4" t="str">
        <f>_xlfn.LET(_xlpm.sep,":",_xlpm.w,$G1155,LEFT(_xlpm.w,FIND(_xlpm.sep,_xlpm.w)-1))</f>
        <v>ɜɹtɹ</v>
      </c>
      <c r="J1155" s="4" t="str">
        <f>_xlfn.LET(_xlpm.sep,":",_xlpm.w,$G1155,RIGHT(_xlpm.w,LEN(_xlpm.w)-FIND(_xlpm.sep,_xlpm.w)))</f>
        <v>ertr</v>
      </c>
      <c r="K1155" s="10">
        <f>_xlfn.LET(_xlpm.w,I1155,LEN(_xlpm.w))</f>
        <v>4</v>
      </c>
      <c r="L1155" s="10">
        <f>_xlfn.LET(_xlpm.w,J1155,LEN(_xlpm.w))</f>
        <v>4</v>
      </c>
      <c r="M1155" s="10">
        <f>_xlfn.LET(_xlpm.a,K1155,_xlpm.b,L1155,MAX(_xlpm.a,_xlpm.b))</f>
        <v>4</v>
      </c>
      <c r="N1155" s="10">
        <f>_xlfn.LET(_xlpm.d,(K1155,L1155),MAX(_xlpm.d)-MIN(_xlpm.d))</f>
        <v>0</v>
      </c>
      <c r="O1155" s="1" t="str">
        <f>_xlfn.LET(_xlpm.sep,":",_xlpm.w,$G1155,_xlfn.CONCAT("~",RIGHT(_xlpm.w,LEN(_xlpm.w)-FIND(_xlpm.sep,_xlpm.w)),"~"))</f>
        <v>~ertr~</v>
      </c>
      <c r="P1155" s="1" t="str">
        <f>_xlfn.LET(_xlpm.sep,":",_xlpm.w,$G1155,_xlfn.CONCAT("[",LEFT(_xlpm.w,FIND(_xlpm.sep,_xlpm.w)-1),"]"))</f>
        <v>[ɜɹtɹ]</v>
      </c>
      <c r="Q1155" s="14" cm="1">
        <f t="array" ref="Q1155">SUM(_xlfn._xlws.FILTER($H$2:$H$2300,_xlfn.MAP($O$2:$O$2300,_xlfn.LAMBDA(_xlpm.x,_xlpm.x=$O1155))))</f>
        <v>7.9668578712555765E-5</v>
      </c>
      <c r="R1155" s="14">
        <f>$H1155/Q1155</f>
        <v>1</v>
      </c>
      <c r="S1155" s="14" cm="1">
        <f t="array" ref="S1155">SUM(_xlfn._xlws.FILTER($H$2:$H$2300,_xlfn.MAP($P$2:$P$2300,_xlfn.LAMBDA(_xlpm.x,_xlpm.x=$P1155))))</f>
        <v>7.9668578712555765E-5</v>
      </c>
      <c r="T1155" s="14">
        <f>$H1155/S1155</f>
        <v>1</v>
      </c>
      <c r="U1155" s="14">
        <f>_xlfn.LET(_xlpm.freq,F1155,_xlpm.size,M1155+1,_xlpm.F,V1155,LOG(1+_xlpm.freq)*LOG(1+_xlpm.size)*_xlpm.F)</f>
        <v>0.2342468675289098</v>
      </c>
      <c r="V1155" s="14">
        <f>_xlfn.LET(_xlpm.a,T1155,_xlpm.b,R1155,2*_xlpm.a*_xlpm.b/(_xlpm.a+_xlpm.b))</f>
        <v>1</v>
      </c>
      <c r="W1155" s="14">
        <f>_xlfn.LET(_xlpm.p,R1155,_xlpm.q,T1155,LOG(_xlpm.p/_xlpm.q))</f>
        <v>0</v>
      </c>
      <c r="X1155" s="2"/>
      <c r="AC1155" s="2"/>
      <c r="AH1155" s="2"/>
      <c r="AI1155" s="2"/>
    </row>
    <row r="1156" spans="1:35">
      <c r="A1156" s="1" t="str">
        <f>_xlfn.LET(_xlpm.sep," : ",CONCATENATE(O1156,_xlpm.sep,P1156))</f>
        <v>~irt~ : [ɜɹtʃ]</v>
      </c>
      <c r="B1156" s="1">
        <f>_xlfn.LET(_xlpm.d,$G1156,_xlpm.k,_xlfn.CONCAT(LEFT(TRIM(B$1),1),"*"),COUNTIF(_xlpm.d,_xlpm.k))</f>
        <v>0</v>
      </c>
      <c r="C1156" s="1">
        <f>_xlfn.LET(_xlpm.d,$G1156,_xlpm.k,_xlfn.CONCAT(LEFT(TRIM(C$1),1),"*"),COUNTIF(_xlpm.d,_xlpm.k))</f>
        <v>0</v>
      </c>
      <c r="D1156" s="1">
        <f>_xlfn.LET(_xlpm.d,$G1156,_xlpm.k,_xlfn.CONCAT(LEFT(TRIM(D$1),1),"*"),COUNTIF(_xlpm.d,_xlpm.k))</f>
        <v>0</v>
      </c>
      <c r="E1156" s="1">
        <f>LOG(F1156+1,10)</f>
        <v>0.30102999566398114</v>
      </c>
      <c r="F1156" s="7">
        <v>1</v>
      </c>
      <c r="G1156" s="9" t="s">
        <v>2058</v>
      </c>
      <c r="H1156" s="4">
        <f>F1156/freq.sum.r6e</f>
        <v>7.9668578712555765E-5</v>
      </c>
      <c r="I1156" s="1" t="str">
        <f>_xlfn.LET(_xlpm.sep,":",_xlpm.w,$G1156,LEFT(_xlpm.w,FIND(_xlpm.sep,_xlpm.w)-1))</f>
        <v>ɜɹtʃ</v>
      </c>
      <c r="J1156" s="1" t="str">
        <f>_xlfn.LET(_xlpm.sep,":",_xlpm.w,$G1156,RIGHT(_xlpm.w,LEN(_xlpm.w)-FIND(_xlpm.sep,_xlpm.w)))</f>
        <v>irt</v>
      </c>
      <c r="K1156" s="10">
        <f>_xlfn.LET(_xlpm.w,I1156,LEN(_xlpm.w))</f>
        <v>4</v>
      </c>
      <c r="L1156" s="10">
        <f>_xlfn.LET(_xlpm.w,J1156,LEN(_xlpm.w))</f>
        <v>3</v>
      </c>
      <c r="M1156" s="10">
        <f>_xlfn.LET(_xlpm.a,K1156,_xlpm.b,L1156,MAX(_xlpm.a,_xlpm.b))</f>
        <v>4</v>
      </c>
      <c r="N1156" s="10">
        <f>_xlfn.LET(_xlpm.d,(K1156,L1156),MAX(_xlpm.d)-MIN(_xlpm.d))</f>
        <v>1</v>
      </c>
      <c r="O1156" s="1" t="str">
        <f>_xlfn.LET(_xlpm.sep,":",_xlpm.w,$G1156,_xlfn.CONCAT("~",RIGHT(_xlpm.w,LEN(_xlpm.w)-FIND(_xlpm.sep,_xlpm.w)),"~"))</f>
        <v>~irt~</v>
      </c>
      <c r="P1156" s="1" t="str">
        <f>_xlfn.LET(_xlpm.sep,":",_xlpm.w,$G1156,_xlfn.CONCAT("[",LEFT(_xlpm.w,FIND(_xlpm.sep,_xlpm.w)-1),"]"))</f>
        <v>[ɜɹtʃ]</v>
      </c>
      <c r="Q1156" s="14" cm="1">
        <f t="array" ref="Q1156">SUM(_xlfn._xlws.FILTER($H$2:$H$2302,_xlfn.MAP($O$2:$O$2302,_xlfn.LAMBDA(_xlpm.x,_xlpm.x=$O1156))))</f>
        <v>4.7801147227533459E-4</v>
      </c>
      <c r="R1156" s="14">
        <f>$H1156/Q1156</f>
        <v>0.16666666666666666</v>
      </c>
      <c r="S1156" s="14" cm="1">
        <f t="array" ref="S1156">SUM(_xlfn._xlws.FILTER($H$2:$H$2302,_xlfn.MAP($P$2:$P$2302,_xlfn.LAMBDA(_xlpm.x,_xlpm.x=$P1156))))</f>
        <v>4.7801147227533459E-4</v>
      </c>
      <c r="T1156" s="14">
        <f>$H1156/S1156</f>
        <v>0.16666666666666666</v>
      </c>
      <c r="U1156" s="14">
        <f>_xlfn.LET(_xlpm.freq,F1156,_xlpm.size,M1156+1,_xlpm.F,V1156,LOG(1+_xlpm.freq)*LOG(1+_xlpm.size)*_xlpm.F)</f>
        <v>3.9041144588151631E-2</v>
      </c>
      <c r="V1156" s="14">
        <f>_xlfn.LET(_xlpm.a,T1156,_xlpm.b,R1156,2*_xlpm.a*_xlpm.b/(_xlpm.a+_xlpm.b))</f>
        <v>0.16666666666666666</v>
      </c>
      <c r="W1156" s="14">
        <f>_xlfn.LET(_xlpm.p,R1156,_xlpm.q,T1156,LOG(_xlpm.p/_xlpm.q))</f>
        <v>0</v>
      </c>
      <c r="X1156" s="2"/>
      <c r="AC1156" s="2"/>
      <c r="AH1156" s="2"/>
      <c r="AI1156" s="2"/>
    </row>
    <row r="1157" spans="1:35">
      <c r="A1157" s="1" t="str">
        <f>_xlfn.LET(_xlpm.sep," : ",CONCATENATE(O1157,_xlpm.sep,P1157))</f>
        <v>~arv~ : [ɑɹv]</v>
      </c>
      <c r="B1157" s="1">
        <f>_xlfn.LET(_xlpm.d,$G1157,_xlpm.k,_xlfn.CONCAT(LEFT(TRIM(B$1),1),"*"),COUNTIF(_xlpm.d,_xlpm.k))</f>
        <v>0</v>
      </c>
      <c r="C1157" s="1">
        <f>_xlfn.LET(_xlpm.d,$G1157,_xlpm.k,_xlfn.CONCAT(LEFT(TRIM(C$1),1),"*"),COUNTIF(_xlpm.d,_xlpm.k))</f>
        <v>0</v>
      </c>
      <c r="D1157" s="1">
        <f>_xlfn.LET(_xlpm.d,$G1157,_xlpm.k,_xlfn.CONCAT(LEFT(TRIM(D$1),1),"*"),COUNTIF(_xlpm.d,_xlpm.k))</f>
        <v>0</v>
      </c>
      <c r="E1157" s="1">
        <f>LOG(F1157+1,10)</f>
        <v>0.47712125471966244</v>
      </c>
      <c r="F1157" s="7">
        <v>2</v>
      </c>
      <c r="G1157" s="9" t="s">
        <v>2062</v>
      </c>
      <c r="H1157" s="4">
        <f>F1157/freq.sum.r6e</f>
        <v>1.5933715742511153E-4</v>
      </c>
      <c r="I1157" s="4" t="str">
        <f>_xlfn.LET(_xlpm.sep,":",_xlpm.w,$G1157,LEFT(_xlpm.w,FIND(_xlpm.sep,_xlpm.w)-1))</f>
        <v>ɑɹv</v>
      </c>
      <c r="J1157" s="4" t="str">
        <f>_xlfn.LET(_xlpm.sep,":",_xlpm.w,$G1157,RIGHT(_xlpm.w,LEN(_xlpm.w)-FIND(_xlpm.sep,_xlpm.w)))</f>
        <v>arv</v>
      </c>
      <c r="K1157" s="10">
        <f>_xlfn.LET(_xlpm.w,I1157,LEN(_xlpm.w))</f>
        <v>3</v>
      </c>
      <c r="L1157" s="10">
        <f>_xlfn.LET(_xlpm.w,J1157,LEN(_xlpm.w))</f>
        <v>3</v>
      </c>
      <c r="M1157" s="10">
        <f>_xlfn.LET(_xlpm.a,K1157,_xlpm.b,L1157,MAX(_xlpm.a,_xlpm.b))</f>
        <v>3</v>
      </c>
      <c r="N1157" s="10">
        <f>_xlfn.LET(_xlpm.d,(K1157,L1157),MAX(_xlpm.d)-MIN(_xlpm.d))</f>
        <v>0</v>
      </c>
      <c r="O1157" s="1" t="str">
        <f>_xlfn.LET(_xlpm.sep,":",_xlpm.w,$G1157,_xlfn.CONCAT("~",RIGHT(_xlpm.w,LEN(_xlpm.w)-FIND(_xlpm.sep,_xlpm.w)),"~"))</f>
        <v>~arv~</v>
      </c>
      <c r="P1157" s="1" t="str">
        <f>_xlfn.LET(_xlpm.sep,":",_xlpm.w,$G1157,_xlfn.CONCAT("[",LEFT(_xlpm.w,FIND(_xlpm.sep,_xlpm.w)-1),"]"))</f>
        <v>[ɑɹv]</v>
      </c>
      <c r="Q1157" s="14" cm="1">
        <f t="array" ref="Q1157">SUM(_xlfn._xlws.FILTER($H$2:$H$2300,_xlfn.MAP($O$2:$O$2300,_xlfn.LAMBDA(_xlpm.x,_xlpm.x=$O1157))))</f>
        <v>1.5933715742511153E-4</v>
      </c>
      <c r="R1157" s="14">
        <f>$H1157/Q1157</f>
        <v>1</v>
      </c>
      <c r="S1157" s="14" cm="1">
        <f t="array" ref="S1157">SUM(_xlfn._xlws.FILTER($H$2:$H$2300,_xlfn.MAP($P$2:$P$2300,_xlfn.LAMBDA(_xlpm.x,_xlpm.x=$P1157))))</f>
        <v>1.5933715742511153E-4</v>
      </c>
      <c r="T1157" s="14">
        <f>$H1157/S1157</f>
        <v>1</v>
      </c>
      <c r="U1157" s="14">
        <f>_xlfn.LET(_xlpm.freq,F1157,_xlpm.size,M1157+1,_xlpm.F,V1157,LOG(1+_xlpm.freq)*LOG(1+_xlpm.size)*_xlpm.F)</f>
        <v>0.33349344548020921</v>
      </c>
      <c r="V1157" s="14">
        <f>_xlfn.LET(_xlpm.a,T1157,_xlpm.b,R1157,2*_xlpm.a*_xlpm.b/(_xlpm.a+_xlpm.b))</f>
        <v>1</v>
      </c>
      <c r="W1157" s="14">
        <f>_xlfn.LET(_xlpm.p,R1157,_xlpm.q,T1157,LOG(_xlpm.p/_xlpm.q))</f>
        <v>0</v>
      </c>
      <c r="X1157" s="2"/>
      <c r="AC1157" s="2"/>
      <c r="AH1157" s="2"/>
      <c r="AI1157" s="2"/>
    </row>
    <row r="1158" spans="1:35">
      <c r="A1158" s="1" t="str">
        <f>_xlfn.LET(_xlpm.sep," : ",CONCATENATE(O1158,_xlpm.sep,P1158))</f>
        <v>~orv~ : [ɔɹv]</v>
      </c>
      <c r="B1158" s="1">
        <f>_xlfn.LET(_xlpm.d,$G1158,_xlpm.k,_xlfn.CONCAT(LEFT(TRIM(B$1),1),"*"),COUNTIF(_xlpm.d,_xlpm.k))</f>
        <v>0</v>
      </c>
      <c r="C1158" s="1">
        <f>_xlfn.LET(_xlpm.d,$G1158,_xlpm.k,_xlfn.CONCAT(LEFT(TRIM(C$1),1),"*"),COUNTIF(_xlpm.d,_xlpm.k))</f>
        <v>0</v>
      </c>
      <c r="D1158" s="1">
        <f>_xlfn.LET(_xlpm.d,$G1158,_xlpm.k,_xlfn.CONCAT(LEFT(TRIM(D$1),1),"*"),COUNTIF(_xlpm.d,_xlpm.k))</f>
        <v>0</v>
      </c>
      <c r="E1158" s="1">
        <f>LOG(F1158+1,10)</f>
        <v>0.30102999566398114</v>
      </c>
      <c r="F1158" s="7">
        <v>1</v>
      </c>
      <c r="G1158" s="9" t="s">
        <v>2065</v>
      </c>
      <c r="H1158" s="4">
        <f>F1158/freq.sum.r6e</f>
        <v>7.9668578712555765E-5</v>
      </c>
      <c r="I1158" s="4" t="str">
        <f>_xlfn.LET(_xlpm.sep,":",_xlpm.w,$G1158,LEFT(_xlpm.w,FIND(_xlpm.sep,_xlpm.w)-1))</f>
        <v>ɔɹv</v>
      </c>
      <c r="J1158" s="4" t="str">
        <f>_xlfn.LET(_xlpm.sep,":",_xlpm.w,$G1158,RIGHT(_xlpm.w,LEN(_xlpm.w)-FIND(_xlpm.sep,_xlpm.w)))</f>
        <v>orv</v>
      </c>
      <c r="K1158" s="10">
        <f>_xlfn.LET(_xlpm.w,I1158,LEN(_xlpm.w))</f>
        <v>3</v>
      </c>
      <c r="L1158" s="10">
        <f>_xlfn.LET(_xlpm.w,J1158,LEN(_xlpm.w))</f>
        <v>3</v>
      </c>
      <c r="M1158" s="10">
        <f>_xlfn.LET(_xlpm.a,K1158,_xlpm.b,L1158,MAX(_xlpm.a,_xlpm.b))</f>
        <v>3</v>
      </c>
      <c r="N1158" s="10">
        <f>_xlfn.LET(_xlpm.d,(K1158,L1158),MAX(_xlpm.d)-MIN(_xlpm.d))</f>
        <v>0</v>
      </c>
      <c r="O1158" s="1" t="str">
        <f>_xlfn.LET(_xlpm.sep,":",_xlpm.w,$G1158,_xlfn.CONCAT("~",RIGHT(_xlpm.w,LEN(_xlpm.w)-FIND(_xlpm.sep,_xlpm.w)),"~"))</f>
        <v>~orv~</v>
      </c>
      <c r="P1158" s="1" t="str">
        <f>_xlfn.LET(_xlpm.sep,":",_xlpm.w,$G1158,_xlfn.CONCAT("[",LEFT(_xlpm.w,FIND(_xlpm.sep,_xlpm.w)-1),"]"))</f>
        <v>[ɔɹv]</v>
      </c>
      <c r="Q1158" s="14" cm="1">
        <f t="array" ref="Q1158">SUM(_xlfn._xlws.FILTER($H$2:$H$2300,_xlfn.MAP($O$2:$O$2300,_xlfn.LAMBDA(_xlpm.x,_xlpm.x=$O1158))))</f>
        <v>7.9668578712555765E-5</v>
      </c>
      <c r="R1158" s="14">
        <f>$H1158/Q1158</f>
        <v>1</v>
      </c>
      <c r="S1158" s="14" cm="1">
        <f t="array" ref="S1158">SUM(_xlfn._xlws.FILTER($H$2:$H$2300,_xlfn.MAP($P$2:$P$2300,_xlfn.LAMBDA(_xlpm.x,_xlpm.x=$P1158))))</f>
        <v>7.9668578712555765E-5</v>
      </c>
      <c r="T1158" s="14">
        <f>$H1158/S1158</f>
        <v>1</v>
      </c>
      <c r="U1158" s="14">
        <f>_xlfn.LET(_xlpm.freq,F1158,_xlpm.size,M1158+1,_xlpm.F,V1158,LOG(1+_xlpm.freq)*LOG(1+_xlpm.size)*_xlpm.F)</f>
        <v>0.21041093737452468</v>
      </c>
      <c r="V1158" s="14">
        <f>_xlfn.LET(_xlpm.a,T1158,_xlpm.b,R1158,2*_xlpm.a*_xlpm.b/(_xlpm.a+_xlpm.b))</f>
        <v>1</v>
      </c>
      <c r="W1158" s="14">
        <f>_xlfn.LET(_xlpm.p,R1158,_xlpm.q,T1158,LOG(_xlpm.p/_xlpm.q))</f>
        <v>0</v>
      </c>
      <c r="X1158" s="2"/>
      <c r="AC1158" s="2"/>
      <c r="AH1158" s="2"/>
      <c r="AI1158" s="2"/>
    </row>
    <row r="1159" spans="1:35">
      <c r="A1159" s="1" t="str">
        <f>_xlfn.LET(_xlpm.sep," : ",CONCATENATE(O1159,_xlpm.sep,P1159))</f>
        <v>~erved~ : [ɜɹvd]</v>
      </c>
      <c r="B1159" s="1">
        <f>_xlfn.LET(_xlpm.d,$G1159,_xlpm.k,_xlfn.CONCAT(LEFT(TRIM(B$1),1),"*"),COUNTIF(_xlpm.d,_xlpm.k))</f>
        <v>0</v>
      </c>
      <c r="C1159" s="1">
        <f>_xlfn.LET(_xlpm.d,$G1159,_xlpm.k,_xlfn.CONCAT(LEFT(TRIM(C$1),1),"*"),COUNTIF(_xlpm.d,_xlpm.k))</f>
        <v>0</v>
      </c>
      <c r="D1159" s="1">
        <f>_xlfn.LET(_xlpm.d,$G1159,_xlpm.k,_xlfn.CONCAT(LEFT(TRIM(D$1),1),"*"),COUNTIF(_xlpm.d,_xlpm.k))</f>
        <v>0</v>
      </c>
      <c r="E1159" s="1">
        <f>LOG(F1159+1,10)</f>
        <v>0.30102999566398114</v>
      </c>
      <c r="F1159" s="7">
        <v>1</v>
      </c>
      <c r="G1159" s="9" t="s">
        <v>2212</v>
      </c>
      <c r="H1159" s="4">
        <f>F1159/freq.sum.r6e</f>
        <v>7.9668578712555765E-5</v>
      </c>
      <c r="I1159" s="4" t="str">
        <f>_xlfn.LET(_xlpm.sep,":",_xlpm.w,$G1159,LEFT(_xlpm.w,FIND(_xlpm.sep,_xlpm.w)-1))</f>
        <v>ɜɹvd</v>
      </c>
      <c r="J1159" s="4" t="str">
        <f>_xlfn.LET(_xlpm.sep,":",_xlpm.w,$G1159,RIGHT(_xlpm.w,LEN(_xlpm.w)-FIND(_xlpm.sep,_xlpm.w)))</f>
        <v>erved</v>
      </c>
      <c r="K1159" s="10">
        <f>_xlfn.LET(_xlpm.w,I1159,LEN(_xlpm.w))</f>
        <v>4</v>
      </c>
      <c r="L1159" s="10">
        <f>_xlfn.LET(_xlpm.w,J1159,LEN(_xlpm.w))</f>
        <v>5</v>
      </c>
      <c r="M1159" s="10">
        <f>_xlfn.LET(_xlpm.a,K1159,_xlpm.b,L1159,MAX(_xlpm.a,_xlpm.b))</f>
        <v>5</v>
      </c>
      <c r="N1159" s="10">
        <f>_xlfn.LET(_xlpm.d,(K1159,L1159),MAX(_xlpm.d)-MIN(_xlpm.d))</f>
        <v>1</v>
      </c>
      <c r="O1159" s="1" t="str">
        <f>_xlfn.LET(_xlpm.sep,":",_xlpm.w,$G1159,_xlfn.CONCAT("~",RIGHT(_xlpm.w,LEN(_xlpm.w)-FIND(_xlpm.sep,_xlpm.w)),"~"))</f>
        <v>~erved~</v>
      </c>
      <c r="P1159" s="1" t="str">
        <f>_xlfn.LET(_xlpm.sep,":",_xlpm.w,$G1159,_xlfn.CONCAT("[",LEFT(_xlpm.w,FIND(_xlpm.sep,_xlpm.w)-1),"]"))</f>
        <v>[ɜɹvd]</v>
      </c>
      <c r="Q1159" s="14" cm="1">
        <f t="array" ref="Q1159">SUM(_xlfn._xlws.FILTER($H$2:$H$2300,_xlfn.MAP($O$2:$O$2300,_xlfn.LAMBDA(_xlpm.x,_xlpm.x=$O1159))))</f>
        <v>7.9668578712555765E-5</v>
      </c>
      <c r="R1159" s="14">
        <f>$H1159/Q1159</f>
        <v>1</v>
      </c>
      <c r="S1159" s="14" cm="1">
        <f t="array" ref="S1159">SUM(_xlfn._xlws.FILTER($H$2:$H$2300,_xlfn.MAP($P$2:$P$2300,_xlfn.LAMBDA(_xlpm.x,_xlpm.x=$P1159))))</f>
        <v>7.9668578712555765E-5</v>
      </c>
      <c r="T1159" s="14">
        <f>$H1159/S1159</f>
        <v>1</v>
      </c>
      <c r="U1159" s="14">
        <f>_xlfn.LET(_xlpm.freq,F1159,_xlpm.size,M1159+1,_xlpm.F,V1159,LOG(1+_xlpm.freq)*LOG(1+_xlpm.size)*_xlpm.F)</f>
        <v>0.25439985932113074</v>
      </c>
      <c r="V1159" s="14">
        <f>_xlfn.LET(_xlpm.a,T1159,_xlpm.b,R1159,2*_xlpm.a*_xlpm.b/(_xlpm.a+_xlpm.b))</f>
        <v>1</v>
      </c>
      <c r="W1159" s="14">
        <f>_xlfn.LET(_xlpm.p,R1159,_xlpm.q,T1159,LOG(_xlpm.p/_xlpm.q))</f>
        <v>0</v>
      </c>
      <c r="X1159" s="2"/>
      <c r="AC1159" s="2"/>
      <c r="AH1159" s="2"/>
      <c r="AI1159" s="2"/>
    </row>
    <row r="1160" spans="1:35">
      <c r="A1160" s="1" t="str">
        <f>_xlfn.LET(_xlpm.sep," : ",CONCATENATE(O1160,_xlpm.sep,P1160))</f>
        <v>~ervi~ : [əɹvj]</v>
      </c>
      <c r="B1160" s="1">
        <f>_xlfn.LET(_xlpm.d,$G1160,_xlpm.k,_xlfn.CONCAT(LEFT(TRIM(B$1),1),"*"),COUNTIF(_xlpm.d,_xlpm.k))</f>
        <v>0</v>
      </c>
      <c r="C1160" s="1">
        <f>_xlfn.LET(_xlpm.d,$G1160,_xlpm.k,_xlfn.CONCAT(LEFT(TRIM(C$1),1),"*"),COUNTIF(_xlpm.d,_xlpm.k))</f>
        <v>0</v>
      </c>
      <c r="D1160" s="1">
        <f>_xlfn.LET(_xlpm.d,$G1160,_xlpm.k,_xlfn.CONCAT(LEFT(TRIM(D$1),1),"*"),COUNTIF(_xlpm.d,_xlpm.k))</f>
        <v>0</v>
      </c>
      <c r="E1160" s="1">
        <f>LOG(F1160+1,10)</f>
        <v>0.30102999566398114</v>
      </c>
      <c r="F1160" s="7">
        <v>1</v>
      </c>
      <c r="G1160" s="9" t="s">
        <v>2323</v>
      </c>
      <c r="H1160" s="4">
        <f>F1160/freq.sum.r6e</f>
        <v>7.9668578712555765E-5</v>
      </c>
      <c r="I1160" s="1" t="str">
        <f>_xlfn.LET(_xlpm.sep,":",_xlpm.w,$G1160,LEFT(_xlpm.w,FIND(_xlpm.sep,_xlpm.w)-1))</f>
        <v>əɹvj</v>
      </c>
      <c r="J1160" s="1" t="str">
        <f>_xlfn.LET(_xlpm.sep,":",_xlpm.w,$G1160,RIGHT(_xlpm.w,LEN(_xlpm.w)-FIND(_xlpm.sep,_xlpm.w)))</f>
        <v>ervi</v>
      </c>
      <c r="K1160" s="10">
        <f>_xlfn.LET(_xlpm.w,I1160,LEN(_xlpm.w))</f>
        <v>4</v>
      </c>
      <c r="L1160" s="10">
        <f>_xlfn.LET(_xlpm.w,J1160,LEN(_xlpm.w))</f>
        <v>4</v>
      </c>
      <c r="M1160" s="10">
        <f>_xlfn.LET(_xlpm.a,K1160,_xlpm.b,L1160,MAX(_xlpm.a,_xlpm.b))</f>
        <v>4</v>
      </c>
      <c r="N1160" s="10">
        <f>_xlfn.LET(_xlpm.d,(K1160,L1160),MAX(_xlpm.d)-MIN(_xlpm.d))</f>
        <v>0</v>
      </c>
      <c r="O1160" s="1" t="str">
        <f>_xlfn.LET(_xlpm.sep,":",_xlpm.w,$G1160,_xlfn.CONCAT("~",RIGHT(_xlpm.w,LEN(_xlpm.w)-FIND(_xlpm.sep,_xlpm.w)),"~"))</f>
        <v>~ervi~</v>
      </c>
      <c r="P1160" s="1" t="str">
        <f>_xlfn.LET(_xlpm.sep,":",_xlpm.w,$G1160,_xlfn.CONCAT("[",LEFT(_xlpm.w,FIND(_xlpm.sep,_xlpm.w)-1),"]"))</f>
        <v>[əɹvj]</v>
      </c>
      <c r="Q1160" s="14" cm="1">
        <f t="array" ref="Q1160">SUM(_xlfn._xlws.FILTER($H$2:$H$2302,_xlfn.MAP($O$2:$O$2302,_xlfn.LAMBDA(_xlpm.x,_xlpm.x=$O1160))))</f>
        <v>7.9668578712555765E-5</v>
      </c>
      <c r="R1160" s="14">
        <f>$H1160/Q1160</f>
        <v>1</v>
      </c>
      <c r="S1160" s="14" cm="1">
        <f t="array" ref="S1160">SUM(_xlfn._xlws.FILTER($H$2:$H$2302,_xlfn.MAP($P$2:$P$2302,_xlfn.LAMBDA(_xlpm.x,_xlpm.x=$P1160))))</f>
        <v>7.9668578712555765E-5</v>
      </c>
      <c r="T1160" s="14">
        <f>$H1160/S1160</f>
        <v>1</v>
      </c>
      <c r="U1160" s="14">
        <f>_xlfn.LET(_xlpm.freq,F1160,_xlpm.size,M1160+1,_xlpm.F,V1160,LOG(1+_xlpm.freq)*LOG(1+_xlpm.size)*_xlpm.F)</f>
        <v>0.2342468675289098</v>
      </c>
      <c r="V1160" s="14">
        <f>_xlfn.LET(_xlpm.a,T1160,_xlpm.b,R1160,2*_xlpm.a*_xlpm.b/(_xlpm.a+_xlpm.b))</f>
        <v>1</v>
      </c>
      <c r="W1160" s="14">
        <f>_xlfn.LET(_xlpm.p,R1160,_xlpm.q,T1160,LOG(_xlpm.p/_xlpm.q))</f>
        <v>0</v>
      </c>
      <c r="X1160" s="2"/>
      <c r="AC1160" s="2"/>
      <c r="AH1160" s="2"/>
      <c r="AI1160" s="2"/>
    </row>
    <row r="1161" spans="1:35">
      <c r="A1161" s="1" t="str">
        <f>_xlfn.LET(_xlpm.sep," : ",CONCATENATE(O1161,_xlpm.sep,P1161))</f>
        <v>~agu~ : [ɑɡw]</v>
      </c>
      <c r="B1161" s="1">
        <f>_xlfn.LET(_xlpm.d,$G1161,_xlpm.k,_xlfn.CONCAT(LEFT(TRIM(B$1),1),"*"),COUNTIF(_xlpm.d,_xlpm.k))</f>
        <v>0</v>
      </c>
      <c r="C1161" s="1">
        <f>_xlfn.LET(_xlpm.d,$G1161,_xlpm.k,_xlfn.CONCAT(LEFT(TRIM(C$1),1),"*"),COUNTIF(_xlpm.d,_xlpm.k))</f>
        <v>0</v>
      </c>
      <c r="D1161" s="1">
        <f>_xlfn.LET(_xlpm.d,$G1161,_xlpm.k,_xlfn.CONCAT(LEFT(TRIM(D$1),1),"*"),COUNTIF(_xlpm.d,_xlpm.k))</f>
        <v>0</v>
      </c>
      <c r="E1161" s="1">
        <f>LOG(F1161+1,10)</f>
        <v>0.30102999566398114</v>
      </c>
      <c r="F1161" s="7">
        <v>1</v>
      </c>
      <c r="G1161" s="9" t="s">
        <v>2213</v>
      </c>
      <c r="H1161" s="4">
        <f>F1161/freq.sum.r6e</f>
        <v>7.9668578712555765E-5</v>
      </c>
      <c r="I1161" s="1" t="str">
        <f>_xlfn.LET(_xlpm.sep,":",_xlpm.w,$G1161,LEFT(_xlpm.w,FIND(_xlpm.sep,_xlpm.w)-1))</f>
        <v>ɑɡw</v>
      </c>
      <c r="J1161" s="1" t="str">
        <f>_xlfn.LET(_xlpm.sep,":",_xlpm.w,$G1161,RIGHT(_xlpm.w,LEN(_xlpm.w)-FIND(_xlpm.sep,_xlpm.w)))</f>
        <v>agu</v>
      </c>
      <c r="K1161" s="10">
        <f>_xlfn.LET(_xlpm.w,I1161,LEN(_xlpm.w))</f>
        <v>3</v>
      </c>
      <c r="L1161" s="10">
        <f>_xlfn.LET(_xlpm.w,J1161,LEN(_xlpm.w))</f>
        <v>3</v>
      </c>
      <c r="M1161" s="10">
        <f>_xlfn.LET(_xlpm.a,K1161,_xlpm.b,L1161,MAX(_xlpm.a,_xlpm.b))</f>
        <v>3</v>
      </c>
      <c r="N1161" s="10">
        <f>_xlfn.LET(_xlpm.d,(K1161,L1161),MAX(_xlpm.d)-MIN(_xlpm.d))</f>
        <v>0</v>
      </c>
      <c r="O1161" s="1" t="str">
        <f>_xlfn.LET(_xlpm.sep,":",_xlpm.w,$G1161,_xlfn.CONCAT("~",RIGHT(_xlpm.w,LEN(_xlpm.w)-FIND(_xlpm.sep,_xlpm.w)),"~"))</f>
        <v>~agu~</v>
      </c>
      <c r="P1161" s="1" t="str">
        <f>_xlfn.LET(_xlpm.sep,":",_xlpm.w,$G1161,_xlfn.CONCAT("[",LEFT(_xlpm.w,FIND(_xlpm.sep,_xlpm.w)-1),"]"))</f>
        <v>[ɑɡw]</v>
      </c>
      <c r="Q1161" s="14" cm="1">
        <f t="array" ref="Q1161">SUM(_xlfn._xlws.FILTER($H$2:$H$2302,_xlfn.MAP($O$2:$O$2302,_xlfn.LAMBDA(_xlpm.x,_xlpm.x=$O1161))))</f>
        <v>7.9668578712555765E-5</v>
      </c>
      <c r="R1161" s="14">
        <f>$H1161/Q1161</f>
        <v>1</v>
      </c>
      <c r="S1161" s="14" cm="1">
        <f t="array" ref="S1161">SUM(_xlfn._xlws.FILTER($H$2:$H$2302,_xlfn.MAP($P$2:$P$2302,_xlfn.LAMBDA(_xlpm.x,_xlpm.x=$P1161))))</f>
        <v>7.9668578712555765E-5</v>
      </c>
      <c r="T1161" s="14">
        <f>$H1161/S1161</f>
        <v>1</v>
      </c>
      <c r="U1161" s="14">
        <f>_xlfn.LET(_xlpm.freq,F1161,_xlpm.size,M1161+1,_xlpm.F,V1161,LOG(1+_xlpm.freq)*LOG(1+_xlpm.size)*_xlpm.F)</f>
        <v>0.21041093737452468</v>
      </c>
      <c r="V1161" s="14">
        <f>_xlfn.LET(_xlpm.a,T1161,_xlpm.b,R1161,2*_xlpm.a*_xlpm.b/(_xlpm.a+_xlpm.b))</f>
        <v>1</v>
      </c>
      <c r="W1161" s="14">
        <f>_xlfn.LET(_xlpm.p,R1161,_xlpm.q,T1161,LOG(_xlpm.p/_xlpm.q))</f>
        <v>0</v>
      </c>
      <c r="X1161" s="2"/>
      <c r="AC1161" s="2"/>
      <c r="AH1161" s="2"/>
      <c r="AI1161" s="2"/>
    </row>
    <row r="1162" spans="1:35">
      <c r="A1162" s="1" t="str">
        <f>_xlfn.LET(_xlpm.sep," : ",CONCATENATE(O1162,_xlpm.sep,P1162))</f>
        <v>~erw~ : [əɹw]</v>
      </c>
      <c r="B1162" s="1">
        <f>_xlfn.LET(_xlpm.d,$G1162,_xlpm.k,_xlfn.CONCAT(LEFT(TRIM(B$1),1),"*"),COUNTIF(_xlpm.d,_xlpm.k))</f>
        <v>0</v>
      </c>
      <c r="C1162" s="1">
        <f>_xlfn.LET(_xlpm.d,$G1162,_xlpm.k,_xlfn.CONCAT(LEFT(TRIM(C$1),1),"*"),COUNTIF(_xlpm.d,_xlpm.k))</f>
        <v>0</v>
      </c>
      <c r="D1162" s="1">
        <f>_xlfn.LET(_xlpm.d,$G1162,_xlpm.k,_xlfn.CONCAT(LEFT(TRIM(D$1),1),"*"),COUNTIF(_xlpm.d,_xlpm.k))</f>
        <v>0</v>
      </c>
      <c r="E1162" s="1">
        <f>LOG(F1162+1,10)</f>
        <v>0.30102999566398114</v>
      </c>
      <c r="F1162" s="7">
        <v>1</v>
      </c>
      <c r="G1162" s="9" t="s">
        <v>2068</v>
      </c>
      <c r="H1162" s="4">
        <f>F1162/freq.sum.r6e</f>
        <v>7.9668578712555765E-5</v>
      </c>
      <c r="I1162" s="4" t="str">
        <f>_xlfn.LET(_xlpm.sep,":",_xlpm.w,$G1162,LEFT(_xlpm.w,FIND(_xlpm.sep,_xlpm.w)-1))</f>
        <v>əɹw</v>
      </c>
      <c r="J1162" s="4" t="str">
        <f>_xlfn.LET(_xlpm.sep,":",_xlpm.w,$G1162,RIGHT(_xlpm.w,LEN(_xlpm.w)-FIND(_xlpm.sep,_xlpm.w)))</f>
        <v>erw</v>
      </c>
      <c r="K1162" s="10">
        <f>_xlfn.LET(_xlpm.w,I1162,LEN(_xlpm.w))</f>
        <v>3</v>
      </c>
      <c r="L1162" s="10">
        <f>_xlfn.LET(_xlpm.w,J1162,LEN(_xlpm.w))</f>
        <v>3</v>
      </c>
      <c r="M1162" s="10">
        <f>_xlfn.LET(_xlpm.a,K1162,_xlpm.b,L1162,MAX(_xlpm.a,_xlpm.b))</f>
        <v>3</v>
      </c>
      <c r="N1162" s="10">
        <f>_xlfn.LET(_xlpm.d,(K1162,L1162),MAX(_xlpm.d)-MIN(_xlpm.d))</f>
        <v>0</v>
      </c>
      <c r="O1162" s="1" t="str">
        <f>_xlfn.LET(_xlpm.sep,":",_xlpm.w,$G1162,_xlfn.CONCAT("~",RIGHT(_xlpm.w,LEN(_xlpm.w)-FIND(_xlpm.sep,_xlpm.w)),"~"))</f>
        <v>~erw~</v>
      </c>
      <c r="P1162" s="1" t="str">
        <f>_xlfn.LET(_xlpm.sep,":",_xlpm.w,$G1162,_xlfn.CONCAT("[",LEFT(_xlpm.w,FIND(_xlpm.sep,_xlpm.w)-1),"]"))</f>
        <v>[əɹw]</v>
      </c>
      <c r="Q1162" s="14" cm="1">
        <f t="array" ref="Q1162">SUM(_xlfn._xlws.FILTER($H$2:$H$2300,_xlfn.MAP($O$2:$O$2300,_xlfn.LAMBDA(_xlpm.x,_xlpm.x=$O1162))))</f>
        <v>7.9668578712555765E-5</v>
      </c>
      <c r="R1162" s="14">
        <f>$H1162/Q1162</f>
        <v>1</v>
      </c>
      <c r="S1162" s="14" cm="1">
        <f t="array" ref="S1162">SUM(_xlfn._xlws.FILTER($H$2:$H$2300,_xlfn.MAP($P$2:$P$2300,_xlfn.LAMBDA(_xlpm.x,_xlpm.x=$P1162))))</f>
        <v>7.9668578712555765E-5</v>
      </c>
      <c r="T1162" s="14">
        <f>$H1162/S1162</f>
        <v>1</v>
      </c>
      <c r="U1162" s="14">
        <f>_xlfn.LET(_xlpm.freq,F1162,_xlpm.size,M1162+1,_xlpm.F,V1162,LOG(1+_xlpm.freq)*LOG(1+_xlpm.size)*_xlpm.F)</f>
        <v>0.21041093737452468</v>
      </c>
      <c r="V1162" s="14">
        <f>_xlfn.LET(_xlpm.a,T1162,_xlpm.b,R1162,2*_xlpm.a*_xlpm.b/(_xlpm.a+_xlpm.b))</f>
        <v>1</v>
      </c>
      <c r="W1162" s="14">
        <f>_xlfn.LET(_xlpm.p,R1162,_xlpm.q,T1162,LOG(_xlpm.p/_xlpm.q))</f>
        <v>0</v>
      </c>
      <c r="X1162" s="2"/>
      <c r="AC1162" s="2"/>
      <c r="AH1162" s="2"/>
      <c r="AI1162" s="2"/>
    </row>
    <row r="1163" spans="1:35">
      <c r="A1163" s="1" t="str">
        <f>_xlfn.LET(_xlpm.sep," : ",CONCATENATE(O1163,_xlpm.sep,P1163))</f>
        <v>~orw~ : [ɔɹw]</v>
      </c>
      <c r="B1163" s="1">
        <f>_xlfn.LET(_xlpm.d,$G1163,_xlpm.k,_xlfn.CONCAT(LEFT(TRIM(B$1),1),"*"),COUNTIF(_xlpm.d,_xlpm.k))</f>
        <v>0</v>
      </c>
      <c r="C1163" s="1">
        <f>_xlfn.LET(_xlpm.d,$G1163,_xlpm.k,_xlfn.CONCAT(LEFT(TRIM(C$1),1),"*"),COUNTIF(_xlpm.d,_xlpm.k))</f>
        <v>0</v>
      </c>
      <c r="D1163" s="1">
        <f>_xlfn.LET(_xlpm.d,$G1163,_xlpm.k,_xlfn.CONCAT(LEFT(TRIM(D$1),1),"*"),COUNTIF(_xlpm.d,_xlpm.k))</f>
        <v>0</v>
      </c>
      <c r="E1163" s="1">
        <f>LOG(F1163+1,10)</f>
        <v>0.47712125471966244</v>
      </c>
      <c r="F1163" s="7">
        <v>2</v>
      </c>
      <c r="G1163" s="9" t="s">
        <v>2069</v>
      </c>
      <c r="H1163" s="4">
        <f>F1163/freq.sum.r6e</f>
        <v>1.5933715742511153E-4</v>
      </c>
      <c r="I1163" s="1" t="str">
        <f>_xlfn.LET(_xlpm.sep,":",_xlpm.w,$G1163,LEFT(_xlpm.w,FIND(_xlpm.sep,_xlpm.w)-1))</f>
        <v>ɔɹw</v>
      </c>
      <c r="J1163" s="1" t="str">
        <f>_xlfn.LET(_xlpm.sep,":",_xlpm.w,$G1163,RIGHT(_xlpm.w,LEN(_xlpm.w)-FIND(_xlpm.sep,_xlpm.w)))</f>
        <v>orw</v>
      </c>
      <c r="K1163" s="10">
        <f>_xlfn.LET(_xlpm.w,I1163,LEN(_xlpm.w))</f>
        <v>3</v>
      </c>
      <c r="L1163" s="10">
        <f>_xlfn.LET(_xlpm.w,J1163,LEN(_xlpm.w))</f>
        <v>3</v>
      </c>
      <c r="M1163" s="10">
        <f>_xlfn.LET(_xlpm.a,K1163,_xlpm.b,L1163,MAX(_xlpm.a,_xlpm.b))</f>
        <v>3</v>
      </c>
      <c r="N1163" s="10">
        <f>_xlfn.LET(_xlpm.d,(K1163,L1163),MAX(_xlpm.d)-MIN(_xlpm.d))</f>
        <v>0</v>
      </c>
      <c r="O1163" s="1" t="str">
        <f>_xlfn.LET(_xlpm.sep,":",_xlpm.w,$G1163,_xlfn.CONCAT("~",RIGHT(_xlpm.w,LEN(_xlpm.w)-FIND(_xlpm.sep,_xlpm.w)),"~"))</f>
        <v>~orw~</v>
      </c>
      <c r="P1163" s="1" t="str">
        <f>_xlfn.LET(_xlpm.sep,":",_xlpm.w,$G1163,_xlfn.CONCAT("[",LEFT(_xlpm.w,FIND(_xlpm.sep,_xlpm.w)-1),"]"))</f>
        <v>[ɔɹw]</v>
      </c>
      <c r="Q1163" s="14" cm="1">
        <f t="array" ref="Q1163">SUM(_xlfn._xlws.FILTER($H$2:$H$2302,_xlfn.MAP($O$2:$O$2302,_xlfn.LAMBDA(_xlpm.x,_xlpm.x=$O1163))))</f>
        <v>1.5933715742511153E-4</v>
      </c>
      <c r="R1163" s="14">
        <f>$H1163/Q1163</f>
        <v>1</v>
      </c>
      <c r="S1163" s="14" cm="1">
        <f t="array" ref="S1163">SUM(_xlfn._xlws.FILTER($H$2:$H$2302,_xlfn.MAP($P$2:$P$2302,_xlfn.LAMBDA(_xlpm.x,_xlpm.x=$P1163))))</f>
        <v>1.5933715742511153E-4</v>
      </c>
      <c r="T1163" s="14">
        <f>$H1163/S1163</f>
        <v>1</v>
      </c>
      <c r="U1163" s="14">
        <f>_xlfn.LET(_xlpm.freq,F1163,_xlpm.size,M1163+1,_xlpm.F,V1163,LOG(1+_xlpm.freq)*LOG(1+_xlpm.size)*_xlpm.F)</f>
        <v>0.33349344548020921</v>
      </c>
      <c r="V1163" s="14">
        <f>_xlfn.LET(_xlpm.a,T1163,_xlpm.b,R1163,2*_xlpm.a*_xlpm.b/(_xlpm.a+_xlpm.b))</f>
        <v>1</v>
      </c>
      <c r="W1163" s="14">
        <f>_xlfn.LET(_xlpm.p,R1163,_xlpm.q,T1163,LOG(_xlpm.p/_xlpm.q))</f>
        <v>0</v>
      </c>
      <c r="X1163" s="2"/>
      <c r="AC1163" s="2"/>
      <c r="AH1163" s="2"/>
      <c r="AI1163" s="2"/>
    </row>
    <row r="1164" spans="1:35">
      <c r="A1164" s="1" t="str">
        <f>_xlfn.LET(_xlpm.sep," : ",CONCATENATE(O1164,_xlpm.sep,P1164))</f>
        <v>~ongs~ : [ɔŋz]</v>
      </c>
      <c r="B1164" s="1">
        <f>_xlfn.LET(_xlpm.d,$G1164,_xlpm.k,_xlfn.CONCAT(LEFT(TRIM(B$1),1),"*"),COUNTIF(_xlpm.d,_xlpm.k))</f>
        <v>0</v>
      </c>
      <c r="C1164" s="1">
        <f>_xlfn.LET(_xlpm.d,$G1164,_xlpm.k,_xlfn.CONCAT(LEFT(TRIM(C$1),1),"*"),COUNTIF(_xlpm.d,_xlpm.k))</f>
        <v>0</v>
      </c>
      <c r="D1164" s="1">
        <f>_xlfn.LET(_xlpm.d,$G1164,_xlpm.k,_xlfn.CONCAT(LEFT(TRIM(D$1),1),"*"),COUNTIF(_xlpm.d,_xlpm.k))</f>
        <v>0</v>
      </c>
      <c r="E1164" s="1">
        <f>LOG(F1164+1,10)</f>
        <v>0.30102999566398114</v>
      </c>
      <c r="F1164" s="7">
        <v>1</v>
      </c>
      <c r="G1164" s="9" t="s">
        <v>2088</v>
      </c>
      <c r="H1164" s="4">
        <f>F1164/freq.sum.r6e</f>
        <v>7.9668578712555765E-5</v>
      </c>
      <c r="I1164" s="1" t="str">
        <f>_xlfn.LET(_xlpm.sep,":",_xlpm.w,$G1164,LEFT(_xlpm.w,FIND(_xlpm.sep,_xlpm.w)-1))</f>
        <v>ɔŋz</v>
      </c>
      <c r="J1164" s="1" t="str">
        <f>_xlfn.LET(_xlpm.sep,":",_xlpm.w,$G1164,RIGHT(_xlpm.w,LEN(_xlpm.w)-FIND(_xlpm.sep,_xlpm.w)))</f>
        <v>ongs</v>
      </c>
      <c r="K1164" s="10">
        <f>_xlfn.LET(_xlpm.w,I1164,LEN(_xlpm.w))</f>
        <v>3</v>
      </c>
      <c r="L1164" s="10">
        <f>_xlfn.LET(_xlpm.w,J1164,LEN(_xlpm.w))</f>
        <v>4</v>
      </c>
      <c r="M1164" s="10">
        <f>_xlfn.LET(_xlpm.a,K1164,_xlpm.b,L1164,MAX(_xlpm.a,_xlpm.b))</f>
        <v>4</v>
      </c>
      <c r="N1164" s="10">
        <f>_xlfn.LET(_xlpm.d,(K1164,L1164),MAX(_xlpm.d)-MIN(_xlpm.d))</f>
        <v>1</v>
      </c>
      <c r="O1164" s="1" t="str">
        <f>_xlfn.LET(_xlpm.sep,":",_xlpm.w,$G1164,_xlfn.CONCAT("~",RIGHT(_xlpm.w,LEN(_xlpm.w)-FIND(_xlpm.sep,_xlpm.w)),"~"))</f>
        <v>~ongs~</v>
      </c>
      <c r="P1164" s="1" t="str">
        <f>_xlfn.LET(_xlpm.sep,":",_xlpm.w,$G1164,_xlfn.CONCAT("[",LEFT(_xlpm.w,FIND(_xlpm.sep,_xlpm.w)-1),"]"))</f>
        <v>[ɔŋz]</v>
      </c>
      <c r="Q1164" s="14" cm="1">
        <f t="array" ref="Q1164">SUM(_xlfn._xlws.FILTER($H$2:$H$2300,_xlfn.MAP($O$2:$O$2300,_xlfn.LAMBDA(_xlpm.x,_xlpm.x=$O1164))))</f>
        <v>7.9668578712555765E-5</v>
      </c>
      <c r="R1164" s="14">
        <f>$H1164/Q1164</f>
        <v>1</v>
      </c>
      <c r="S1164" s="14" cm="1">
        <f t="array" ref="S1164">SUM(_xlfn._xlws.FILTER($H$2:$H$2300,_xlfn.MAP($P$2:$P$2300,_xlfn.LAMBDA(_xlpm.x,_xlpm.x=$P1164))))</f>
        <v>7.9668578712555765E-5</v>
      </c>
      <c r="T1164" s="14">
        <f>$H1164/S1164</f>
        <v>1</v>
      </c>
      <c r="U1164" s="14">
        <f>_xlfn.LET(_xlpm.freq,F1164,_xlpm.size,M1164+1,_xlpm.F,V1164,LOG(1+_xlpm.freq)*LOG(1+_xlpm.size)*_xlpm.F)</f>
        <v>0.2342468675289098</v>
      </c>
      <c r="V1164" s="14">
        <f>_xlfn.LET(_xlpm.a,T1164,_xlpm.b,R1164,2*_xlpm.a*_xlpm.b/(_xlpm.a+_xlpm.b))</f>
        <v>1</v>
      </c>
      <c r="W1164" s="14">
        <f>_xlfn.LET(_xlpm.p,R1164,_xlpm.q,T1164,LOG(_xlpm.p/_xlpm.q))</f>
        <v>0</v>
      </c>
      <c r="X1164" s="2"/>
      <c r="AC1164" s="2"/>
      <c r="AH1164" s="2"/>
      <c r="AI1164" s="2"/>
    </row>
    <row r="1165" spans="1:35">
      <c r="A1165" s="1" t="str">
        <f>_xlfn.LET(_xlpm.sep," : ",CONCATENATE(O1165,_xlpm.sep,P1165))</f>
        <v>~ugs~ : [ʌɡz]</v>
      </c>
      <c r="B1165" s="1">
        <f>_xlfn.LET(_xlpm.d,$G1165,_xlpm.k,_xlfn.CONCAT(LEFT(TRIM(B$1),1),"*"),COUNTIF(_xlpm.d,_xlpm.k))</f>
        <v>0</v>
      </c>
      <c r="C1165" s="1">
        <f>_xlfn.LET(_xlpm.d,$G1165,_xlpm.k,_xlfn.CONCAT(LEFT(TRIM(C$1),1),"*"),COUNTIF(_xlpm.d,_xlpm.k))</f>
        <v>0</v>
      </c>
      <c r="D1165" s="1">
        <f>_xlfn.LET(_xlpm.d,$G1165,_xlpm.k,_xlfn.CONCAT(LEFT(TRIM(D$1),1),"*"),COUNTIF(_xlpm.d,_xlpm.k))</f>
        <v>0</v>
      </c>
      <c r="E1165" s="1">
        <f>LOG(F1165+1,10)</f>
        <v>0.30102999566398114</v>
      </c>
      <c r="F1165" s="7">
        <v>1</v>
      </c>
      <c r="G1165" s="9" t="s">
        <v>2096</v>
      </c>
      <c r="H1165" s="4">
        <f>F1165/freq.sum.r6e</f>
        <v>7.9668578712555765E-5</v>
      </c>
      <c r="I1165" s="1" t="str">
        <f>_xlfn.LET(_xlpm.sep,":",_xlpm.w,$G1165,LEFT(_xlpm.w,FIND(_xlpm.sep,_xlpm.w)-1))</f>
        <v>ʌɡz</v>
      </c>
      <c r="J1165" s="1" t="str">
        <f>_xlfn.LET(_xlpm.sep,":",_xlpm.w,$G1165,RIGHT(_xlpm.w,LEN(_xlpm.w)-FIND(_xlpm.sep,_xlpm.w)))</f>
        <v>ugs</v>
      </c>
      <c r="K1165" s="10">
        <f>_xlfn.LET(_xlpm.w,I1165,LEN(_xlpm.w))</f>
        <v>3</v>
      </c>
      <c r="L1165" s="10">
        <f>_xlfn.LET(_xlpm.w,J1165,LEN(_xlpm.w))</f>
        <v>3</v>
      </c>
      <c r="M1165" s="10">
        <f>_xlfn.LET(_xlpm.a,K1165,_xlpm.b,L1165,MAX(_xlpm.a,_xlpm.b))</f>
        <v>3</v>
      </c>
      <c r="N1165" s="10">
        <f>_xlfn.LET(_xlpm.d,(K1165,L1165),MAX(_xlpm.d)-MIN(_xlpm.d))</f>
        <v>0</v>
      </c>
      <c r="O1165" s="1" t="str">
        <f>_xlfn.LET(_xlpm.sep,":",_xlpm.w,$G1165,_xlfn.CONCAT("~",RIGHT(_xlpm.w,LEN(_xlpm.w)-FIND(_xlpm.sep,_xlpm.w)),"~"))</f>
        <v>~ugs~</v>
      </c>
      <c r="P1165" s="1" t="str">
        <f>_xlfn.LET(_xlpm.sep,":",_xlpm.w,$G1165,_xlfn.CONCAT("[",LEFT(_xlpm.w,FIND(_xlpm.sep,_xlpm.w)-1),"]"))</f>
        <v>[ʌɡz]</v>
      </c>
      <c r="Q1165" s="14" cm="1">
        <f t="array" ref="Q1165">SUM(_xlfn._xlws.FILTER($H$2:$H$2302,_xlfn.MAP($O$2:$O$2302,_xlfn.LAMBDA(_xlpm.x,_xlpm.x=$O1165))))</f>
        <v>7.9668578712555765E-5</v>
      </c>
      <c r="R1165" s="14">
        <f>$H1165/Q1165</f>
        <v>1</v>
      </c>
      <c r="S1165" s="14" cm="1">
        <f t="array" ref="S1165">SUM(_xlfn._xlws.FILTER($H$2:$H$2302,_xlfn.MAP($P$2:$P$2302,_xlfn.LAMBDA(_xlpm.x,_xlpm.x=$P1165))))</f>
        <v>7.9668578712555765E-5</v>
      </c>
      <c r="T1165" s="14">
        <f>$H1165/S1165</f>
        <v>1</v>
      </c>
      <c r="U1165" s="14">
        <f>_xlfn.LET(_xlpm.freq,F1165,_xlpm.size,M1165+1,_xlpm.F,V1165,LOG(1+_xlpm.freq)*LOG(1+_xlpm.size)*_xlpm.F)</f>
        <v>0.21041093737452468</v>
      </c>
      <c r="V1165" s="14">
        <f>_xlfn.LET(_xlpm.a,T1165,_xlpm.b,R1165,2*_xlpm.a*_xlpm.b/(_xlpm.a+_xlpm.b))</f>
        <v>1</v>
      </c>
      <c r="W1165" s="14">
        <f>_xlfn.LET(_xlpm.p,R1165,_xlpm.q,T1165,LOG(_xlpm.p/_xlpm.q))</f>
        <v>0</v>
      </c>
      <c r="X1165" s="2"/>
      <c r="AC1165" s="2"/>
      <c r="AH1165" s="2"/>
      <c r="AI1165" s="2"/>
    </row>
    <row r="1166" spans="1:35">
      <c r="A1166" s="1" t="str">
        <f>_xlfn.LET(_xlpm.sep," : ",CONCATENATE(O1166,_xlpm.sep,P1166))</f>
        <v>~ength~ : [ɛŋθ]</v>
      </c>
      <c r="B1166" s="1">
        <f>_xlfn.LET(_xlpm.d,$G1166,_xlpm.k,_xlfn.CONCAT(LEFT(TRIM(B$1),1),"*"),COUNTIF(_xlpm.d,_xlpm.k))</f>
        <v>0</v>
      </c>
      <c r="C1166" s="1">
        <f>_xlfn.LET(_xlpm.d,$G1166,_xlpm.k,_xlfn.CONCAT(LEFT(TRIM(C$1),1),"*"),COUNTIF(_xlpm.d,_xlpm.k))</f>
        <v>0</v>
      </c>
      <c r="D1166" s="1">
        <f>_xlfn.LET(_xlpm.d,$G1166,_xlpm.k,_xlfn.CONCAT(LEFT(TRIM(D$1),1),"*"),COUNTIF(_xlpm.d,_xlpm.k))</f>
        <v>0</v>
      </c>
      <c r="E1166" s="1">
        <f>LOG(F1166+1,10)</f>
        <v>0.47712125471966244</v>
      </c>
      <c r="F1166" s="7">
        <v>2</v>
      </c>
      <c r="G1166" s="9" t="s">
        <v>2109</v>
      </c>
      <c r="H1166" s="4">
        <f>F1166/freq.sum.r6e</f>
        <v>1.5933715742511153E-4</v>
      </c>
      <c r="I1166" s="4" t="str">
        <f>_xlfn.LET(_xlpm.sep,":",_xlpm.w,$G1166,LEFT(_xlpm.w,FIND(_xlpm.sep,_xlpm.w)-1))</f>
        <v>ɛŋθ</v>
      </c>
      <c r="J1166" s="4" t="str">
        <f>_xlfn.LET(_xlpm.sep,":",_xlpm.w,$G1166,RIGHT(_xlpm.w,LEN(_xlpm.w)-FIND(_xlpm.sep,_xlpm.w)))</f>
        <v>ength</v>
      </c>
      <c r="K1166" s="10">
        <f>_xlfn.LET(_xlpm.w,I1166,LEN(_xlpm.w))</f>
        <v>3</v>
      </c>
      <c r="L1166" s="10">
        <f>_xlfn.LET(_xlpm.w,J1166,LEN(_xlpm.w))</f>
        <v>5</v>
      </c>
      <c r="M1166" s="10">
        <f>_xlfn.LET(_xlpm.a,K1166,_xlpm.b,L1166,MAX(_xlpm.a,_xlpm.b))</f>
        <v>5</v>
      </c>
      <c r="N1166" s="10">
        <f>_xlfn.LET(_xlpm.d,(K1166,L1166),MAX(_xlpm.d)-MIN(_xlpm.d))</f>
        <v>2</v>
      </c>
      <c r="O1166" s="1" t="str">
        <f>_xlfn.LET(_xlpm.sep,":",_xlpm.w,$G1166,_xlfn.CONCAT("~",RIGHT(_xlpm.w,LEN(_xlpm.w)-FIND(_xlpm.sep,_xlpm.w)),"~"))</f>
        <v>~ength~</v>
      </c>
      <c r="P1166" s="1" t="str">
        <f>_xlfn.LET(_xlpm.sep,":",_xlpm.w,$G1166,_xlfn.CONCAT("[",LEFT(_xlpm.w,FIND(_xlpm.sep,_xlpm.w)-1),"]"))</f>
        <v>[ɛŋθ]</v>
      </c>
      <c r="Q1166" s="14" cm="1">
        <f t="array" ref="Q1166">SUM(_xlfn._xlws.FILTER($H$2:$H$2300,_xlfn.MAP($O$2:$O$2300,_xlfn.LAMBDA(_xlpm.x,_xlpm.x=$O1166))))</f>
        <v>1.5933715742511153E-4</v>
      </c>
      <c r="R1166" s="14">
        <f>$H1166/Q1166</f>
        <v>1</v>
      </c>
      <c r="S1166" s="14" cm="1">
        <f t="array" ref="S1166">SUM(_xlfn._xlws.FILTER($H$2:$H$2300,_xlfn.MAP($P$2:$P$2300,_xlfn.LAMBDA(_xlpm.x,_xlpm.x=$P1166))))</f>
        <v>1.5933715742511153E-4</v>
      </c>
      <c r="T1166" s="14">
        <f>$H1166/S1166</f>
        <v>1</v>
      </c>
      <c r="U1166" s="14">
        <f>_xlfn.LET(_xlpm.freq,F1166,_xlpm.size,M1166+1,_xlpm.F,V1166,LOG(1+_xlpm.freq)*LOG(1+_xlpm.size)*_xlpm.F)</f>
        <v>0.4032142372127297</v>
      </c>
      <c r="V1166" s="14">
        <f>_xlfn.LET(_xlpm.a,T1166,_xlpm.b,R1166,2*_xlpm.a*_xlpm.b/(_xlpm.a+_xlpm.b))</f>
        <v>1</v>
      </c>
      <c r="W1166" s="14">
        <f>_xlfn.LET(_xlpm.p,R1166,_xlpm.q,T1166,LOG(_xlpm.p/_xlpm.q))</f>
        <v>0</v>
      </c>
      <c r="X1166" s="2"/>
      <c r="AC1166" s="2"/>
      <c r="AH1166" s="2"/>
      <c r="AI1166" s="2"/>
    </row>
    <row r="1167" spans="1:35">
      <c r="A1167" s="1" t="str">
        <f>_xlfn.LET(_xlpm.sep," : ",CONCATENATE(O1167,_xlpm.sep,P1167))</f>
        <v>~org~ : [ɔɹɡ]</v>
      </c>
      <c r="B1167" s="1">
        <f>_xlfn.LET(_xlpm.d,$G1167,_xlpm.k,_xlfn.CONCAT(LEFT(TRIM(B$1),1),"*"),COUNTIF(_xlpm.d,_xlpm.k))</f>
        <v>0</v>
      </c>
      <c r="C1167" s="1">
        <f>_xlfn.LET(_xlpm.d,$G1167,_xlpm.k,_xlfn.CONCAT(LEFT(TRIM(C$1),1),"*"),COUNTIF(_xlpm.d,_xlpm.k))</f>
        <v>0</v>
      </c>
      <c r="D1167" s="1">
        <f>_xlfn.LET(_xlpm.d,$G1167,_xlpm.k,_xlfn.CONCAT(LEFT(TRIM(D$1),1),"*"),COUNTIF(_xlpm.d,_xlpm.k))</f>
        <v>0</v>
      </c>
      <c r="E1167" s="1">
        <f>LOG(F1167+1,10)</f>
        <v>0.8450980400142567</v>
      </c>
      <c r="F1167" s="7">
        <v>6</v>
      </c>
      <c r="G1167" s="9" t="s">
        <v>2119</v>
      </c>
      <c r="H1167" s="4">
        <f>F1167/freq.sum.r6e</f>
        <v>4.7801147227533459E-4</v>
      </c>
      <c r="I1167" s="1" t="str">
        <f>_xlfn.LET(_xlpm.sep,":",_xlpm.w,$G1167,LEFT(_xlpm.w,FIND(_xlpm.sep,_xlpm.w)-1))</f>
        <v>ɔɹɡ</v>
      </c>
      <c r="J1167" s="1" t="str">
        <f>_xlfn.LET(_xlpm.sep,":",_xlpm.w,$G1167,RIGHT(_xlpm.w,LEN(_xlpm.w)-FIND(_xlpm.sep,_xlpm.w)))</f>
        <v>org</v>
      </c>
      <c r="K1167" s="10">
        <f>_xlfn.LET(_xlpm.w,I1167,LEN(_xlpm.w))</f>
        <v>3</v>
      </c>
      <c r="L1167" s="10">
        <f>_xlfn.LET(_xlpm.w,J1167,LEN(_xlpm.w))</f>
        <v>3</v>
      </c>
      <c r="M1167" s="10">
        <f>_xlfn.LET(_xlpm.a,K1167,_xlpm.b,L1167,MAX(_xlpm.a,_xlpm.b))</f>
        <v>3</v>
      </c>
      <c r="N1167" s="10">
        <f>_xlfn.LET(_xlpm.d,(K1167,L1167),MAX(_xlpm.d)-MIN(_xlpm.d))</f>
        <v>0</v>
      </c>
      <c r="O1167" s="1" t="str">
        <f>_xlfn.LET(_xlpm.sep,":",_xlpm.w,$G1167,_xlfn.CONCAT("~",RIGHT(_xlpm.w,LEN(_xlpm.w)-FIND(_xlpm.sep,_xlpm.w)),"~"))</f>
        <v>~org~</v>
      </c>
      <c r="P1167" s="1" t="str">
        <f>_xlfn.LET(_xlpm.sep,":",_xlpm.w,$G1167,_xlfn.CONCAT("[",LEFT(_xlpm.w,FIND(_xlpm.sep,_xlpm.w)-1),"]"))</f>
        <v>[ɔɹɡ]</v>
      </c>
      <c r="Q1167" s="14" cm="1">
        <f t="array" ref="Q1167">SUM(_xlfn._xlws.FILTER($H$2:$H$2300,_xlfn.MAP($O$2:$O$2300,_xlfn.LAMBDA(_xlpm.x,_xlpm.x=$O1167))))</f>
        <v>4.7801147227533459E-4</v>
      </c>
      <c r="R1167" s="14">
        <f>$H1167/Q1167</f>
        <v>1</v>
      </c>
      <c r="S1167" s="14" cm="1">
        <f t="array" ref="S1167">SUM(_xlfn._xlws.FILTER($H$2:$H$2300,_xlfn.MAP($P$2:$P$2300,_xlfn.LAMBDA(_xlpm.x,_xlpm.x=$P1167))))</f>
        <v>4.7801147227533459E-4</v>
      </c>
      <c r="T1167" s="14">
        <f>$H1167/S1167</f>
        <v>1</v>
      </c>
      <c r="U1167" s="14">
        <f>_xlfn.LET(_xlpm.freq,F1167,_xlpm.size,M1167+1,_xlpm.F,V1167,LOG(1+_xlpm.freq)*LOG(1+_xlpm.size)*_xlpm.F)</f>
        <v>0.59069818069312607</v>
      </c>
      <c r="V1167" s="14">
        <f>_xlfn.LET(_xlpm.a,T1167,_xlpm.b,R1167,2*_xlpm.a*_xlpm.b/(_xlpm.a+_xlpm.b))</f>
        <v>1</v>
      </c>
      <c r="W1167" s="14">
        <f>_xlfn.LET(_xlpm.p,R1167,_xlpm.q,T1167,LOG(_xlpm.p/_xlpm.q))</f>
        <v>0</v>
      </c>
      <c r="X1167" s="2"/>
      <c r="AC1167" s="2"/>
      <c r="AH1167" s="2"/>
      <c r="AI1167" s="2"/>
    </row>
    <row r="1168" spans="1:35">
      <c r="A1168" s="1" t="str">
        <f>_xlfn.LET(_xlpm.sep," : ",CONCATENATE(O1168,_xlpm.sep,P1168))</f>
        <v>~orsh~ : [ɜɹʃ]</v>
      </c>
      <c r="B1168" s="1">
        <f>_xlfn.LET(_xlpm.d,$G1168,_xlpm.k,_xlfn.CONCAT(LEFT(TRIM(B$1),1),"*"),COUNTIF(_xlpm.d,_xlpm.k))</f>
        <v>0</v>
      </c>
      <c r="C1168" s="1">
        <f>_xlfn.LET(_xlpm.d,$G1168,_xlpm.k,_xlfn.CONCAT(LEFT(TRIM(C$1),1),"*"),COUNTIF(_xlpm.d,_xlpm.k))</f>
        <v>0</v>
      </c>
      <c r="D1168" s="1">
        <f>_xlfn.LET(_xlpm.d,$G1168,_xlpm.k,_xlfn.CONCAT(LEFT(TRIM(D$1),1),"*"),COUNTIF(_xlpm.d,_xlpm.k))</f>
        <v>0</v>
      </c>
      <c r="E1168" s="1">
        <f>LOG(F1168+1,10)</f>
        <v>0.30102999566398114</v>
      </c>
      <c r="F1168" s="7">
        <v>1</v>
      </c>
      <c r="G1168" s="9" t="s">
        <v>2121</v>
      </c>
      <c r="H1168" s="4">
        <f>F1168/freq.sum.r6e</f>
        <v>7.9668578712555765E-5</v>
      </c>
      <c r="I1168" s="4" t="str">
        <f>_xlfn.LET(_xlpm.sep,":",_xlpm.w,$G1168,LEFT(_xlpm.w,FIND(_xlpm.sep,_xlpm.w)-1))</f>
        <v>ɜɹʃ</v>
      </c>
      <c r="J1168" s="4" t="str">
        <f>_xlfn.LET(_xlpm.sep,":",_xlpm.w,$G1168,RIGHT(_xlpm.w,LEN(_xlpm.w)-FIND(_xlpm.sep,_xlpm.w)))</f>
        <v>orsh</v>
      </c>
      <c r="K1168" s="10">
        <f>_xlfn.LET(_xlpm.w,I1168,LEN(_xlpm.w))</f>
        <v>3</v>
      </c>
      <c r="L1168" s="10">
        <f>_xlfn.LET(_xlpm.w,J1168,LEN(_xlpm.w))</f>
        <v>4</v>
      </c>
      <c r="M1168" s="10">
        <f>_xlfn.LET(_xlpm.a,K1168,_xlpm.b,L1168,MAX(_xlpm.a,_xlpm.b))</f>
        <v>4</v>
      </c>
      <c r="N1168" s="10">
        <f>_xlfn.LET(_xlpm.d,(K1168,L1168),MAX(_xlpm.d)-MIN(_xlpm.d))</f>
        <v>1</v>
      </c>
      <c r="O1168" s="1" t="str">
        <f>_xlfn.LET(_xlpm.sep,":",_xlpm.w,$G1168,_xlfn.CONCAT("~",RIGHT(_xlpm.w,LEN(_xlpm.w)-FIND(_xlpm.sep,_xlpm.w)),"~"))</f>
        <v>~orsh~</v>
      </c>
      <c r="P1168" s="1" t="str">
        <f>_xlfn.LET(_xlpm.sep,":",_xlpm.w,$G1168,_xlfn.CONCAT("[",LEFT(_xlpm.w,FIND(_xlpm.sep,_xlpm.w)-1),"]"))</f>
        <v>[ɜɹʃ]</v>
      </c>
      <c r="Q1168" s="14" cm="1">
        <f t="array" ref="Q1168">SUM(_xlfn._xlws.FILTER($H$2:$H$2300,_xlfn.MAP($O$2:$O$2300,_xlfn.LAMBDA(_xlpm.x,_xlpm.x=$O1168))))</f>
        <v>1.5933715742511153E-4</v>
      </c>
      <c r="R1168" s="14">
        <f>$H1168/Q1168</f>
        <v>0.5</v>
      </c>
      <c r="S1168" s="14" cm="1">
        <f t="array" ref="S1168">SUM(_xlfn._xlws.FILTER($H$2:$H$2300,_xlfn.MAP($P$2:$P$2300,_xlfn.LAMBDA(_xlpm.x,_xlpm.x=$P1168))))</f>
        <v>1.5933715742511153E-4</v>
      </c>
      <c r="T1168" s="14">
        <f>$H1168/S1168</f>
        <v>0.5</v>
      </c>
      <c r="U1168" s="14">
        <f>_xlfn.LET(_xlpm.freq,F1168,_xlpm.size,M1168+1,_xlpm.F,V1168,LOG(1+_xlpm.freq)*LOG(1+_xlpm.size)*_xlpm.F)</f>
        <v>0.1171234337644549</v>
      </c>
      <c r="V1168" s="14">
        <f>_xlfn.LET(_xlpm.a,T1168,_xlpm.b,R1168,2*_xlpm.a*_xlpm.b/(_xlpm.a+_xlpm.b))</f>
        <v>0.5</v>
      </c>
      <c r="W1168" s="14">
        <f>_xlfn.LET(_xlpm.p,R1168,_xlpm.q,T1168,LOG(_xlpm.p/_xlpm.q))</f>
        <v>0</v>
      </c>
      <c r="X1168" s="2"/>
      <c r="AC1168" s="2"/>
      <c r="AH1168" s="2"/>
      <c r="AI1168" s="2"/>
    </row>
    <row r="1169" spans="1:35">
      <c r="A1169" s="1" t="str">
        <f>_xlfn.LET(_xlpm.sep," : ",CONCATENATE(O1169,_xlpm.sep,P1169))</f>
        <v>~orth~ : [ɔɹθ]</v>
      </c>
      <c r="B1169" s="1">
        <f>_xlfn.LET(_xlpm.d,$G1169,_xlpm.k,_xlfn.CONCAT(LEFT(TRIM(B$1),1),"*"),COUNTIF(_xlpm.d,_xlpm.k))</f>
        <v>0</v>
      </c>
      <c r="C1169" s="1">
        <f>_xlfn.LET(_xlpm.d,$G1169,_xlpm.k,_xlfn.CONCAT(LEFT(TRIM(C$1),1),"*"),COUNTIF(_xlpm.d,_xlpm.k))</f>
        <v>0</v>
      </c>
      <c r="D1169" s="1">
        <f>_xlfn.LET(_xlpm.d,$G1169,_xlpm.k,_xlfn.CONCAT(LEFT(TRIM(D$1),1),"*"),COUNTIF(_xlpm.d,_xlpm.k))</f>
        <v>0</v>
      </c>
      <c r="E1169" s="1">
        <f>LOG(F1169+1,10)</f>
        <v>0.60205999132796229</v>
      </c>
      <c r="F1169" s="7">
        <v>3</v>
      </c>
      <c r="G1169" s="9" t="s">
        <v>2122</v>
      </c>
      <c r="H1169" s="4">
        <f>F1169/freq.sum.r6e</f>
        <v>2.390057361376673E-4</v>
      </c>
      <c r="I1169" s="1" t="str">
        <f>_xlfn.LET(_xlpm.sep,":",_xlpm.w,$G1169,LEFT(_xlpm.w,FIND(_xlpm.sep,_xlpm.w)-1))</f>
        <v>ɔɹθ</v>
      </c>
      <c r="J1169" s="1" t="str">
        <f>_xlfn.LET(_xlpm.sep,":",_xlpm.w,$G1169,RIGHT(_xlpm.w,LEN(_xlpm.w)-FIND(_xlpm.sep,_xlpm.w)))</f>
        <v>orth</v>
      </c>
      <c r="K1169" s="10">
        <f>_xlfn.LET(_xlpm.w,I1169,LEN(_xlpm.w))</f>
        <v>3</v>
      </c>
      <c r="L1169" s="10">
        <f>_xlfn.LET(_xlpm.w,J1169,LEN(_xlpm.w))</f>
        <v>4</v>
      </c>
      <c r="M1169" s="10">
        <f>_xlfn.LET(_xlpm.a,K1169,_xlpm.b,L1169,MAX(_xlpm.a,_xlpm.b))</f>
        <v>4</v>
      </c>
      <c r="N1169" s="10">
        <f>_xlfn.LET(_xlpm.d,(K1169,L1169),MAX(_xlpm.d)-MIN(_xlpm.d))</f>
        <v>1</v>
      </c>
      <c r="O1169" s="1" t="str">
        <f>_xlfn.LET(_xlpm.sep,":",_xlpm.w,$G1169,_xlfn.CONCAT("~",RIGHT(_xlpm.w,LEN(_xlpm.w)-FIND(_xlpm.sep,_xlpm.w)),"~"))</f>
        <v>~orth~</v>
      </c>
      <c r="P1169" s="1" t="str">
        <f>_xlfn.LET(_xlpm.sep,":",_xlpm.w,$G1169,_xlfn.CONCAT("[",LEFT(_xlpm.w,FIND(_xlpm.sep,_xlpm.w)-1),"]"))</f>
        <v>[ɔɹθ]</v>
      </c>
      <c r="Q1169" s="14" cm="1">
        <f t="array" ref="Q1169">SUM(_xlfn._xlws.FILTER($H$2:$H$2302,_xlfn.MAP($O$2:$O$2302,_xlfn.LAMBDA(_xlpm.x,_xlpm.x=$O1169))))</f>
        <v>4.7801147227533459E-4</v>
      </c>
      <c r="R1169" s="14">
        <f>$H1169/Q1169</f>
        <v>0.5</v>
      </c>
      <c r="S1169" s="14" cm="1">
        <f t="array" ref="S1169">SUM(_xlfn._xlws.FILTER($H$2:$H$2302,_xlfn.MAP($P$2:$P$2302,_xlfn.LAMBDA(_xlpm.x,_xlpm.x=$P1169))))</f>
        <v>4.7801147227533459E-4</v>
      </c>
      <c r="T1169" s="14">
        <f>$H1169/S1169</f>
        <v>0.5</v>
      </c>
      <c r="U1169" s="14">
        <f>_xlfn.LET(_xlpm.freq,F1169,_xlpm.size,M1169+1,_xlpm.F,V1169,LOG(1+_xlpm.freq)*LOG(1+_xlpm.size)*_xlpm.F)</f>
        <v>0.2342468675289098</v>
      </c>
      <c r="V1169" s="14">
        <f>_xlfn.LET(_xlpm.a,T1169,_xlpm.b,R1169,2*_xlpm.a*_xlpm.b/(_xlpm.a+_xlpm.b))</f>
        <v>0.5</v>
      </c>
      <c r="W1169" s="14">
        <f>_xlfn.LET(_xlpm.p,R1169,_xlpm.q,T1169,LOG(_xlpm.p/_xlpm.q))</f>
        <v>0</v>
      </c>
      <c r="X1169" s="2"/>
      <c r="AC1169" s="2"/>
      <c r="AH1169" s="2"/>
      <c r="AI1169" s="2"/>
    </row>
    <row r="1170" spans="1:35">
      <c r="A1170" s="1" t="str">
        <f>_xlfn.LET(_xlpm.sep," : ",CONCATENATE(O1170,_xlpm.sep,P1170))</f>
        <v>~owsh~ : [əʊʃ]</v>
      </c>
      <c r="B1170" s="1">
        <f>_xlfn.LET(_xlpm.d,$G1170,_xlpm.k,_xlfn.CONCAT(LEFT(TRIM(B$1),1),"*"),COUNTIF(_xlpm.d,_xlpm.k))</f>
        <v>0</v>
      </c>
      <c r="C1170" s="1">
        <f>_xlfn.LET(_xlpm.d,$G1170,_xlpm.k,_xlfn.CONCAT(LEFT(TRIM(C$1),1),"*"),COUNTIF(_xlpm.d,_xlpm.k))</f>
        <v>0</v>
      </c>
      <c r="D1170" s="1">
        <f>_xlfn.LET(_xlpm.d,$G1170,_xlpm.k,_xlfn.CONCAT(LEFT(TRIM(D$1),1),"*"),COUNTIF(_xlpm.d,_xlpm.k))</f>
        <v>0</v>
      </c>
      <c r="E1170" s="1">
        <f>LOG(F1170+1,10)</f>
        <v>0.30102999566398114</v>
      </c>
      <c r="F1170" s="7">
        <v>1</v>
      </c>
      <c r="G1170" s="9" t="s">
        <v>2125</v>
      </c>
      <c r="H1170" s="4">
        <f>F1170/freq.sum.r6e</f>
        <v>7.9668578712555765E-5</v>
      </c>
      <c r="I1170" s="1" t="str">
        <f>_xlfn.LET(_xlpm.sep,":",_xlpm.w,$G1170,LEFT(_xlpm.w,FIND(_xlpm.sep,_xlpm.w)-1))</f>
        <v>əʊʃ</v>
      </c>
      <c r="J1170" s="1" t="str">
        <f>_xlfn.LET(_xlpm.sep,":",_xlpm.w,$G1170,RIGHT(_xlpm.w,LEN(_xlpm.w)-FIND(_xlpm.sep,_xlpm.w)))</f>
        <v>owsh</v>
      </c>
      <c r="K1170" s="10">
        <f>_xlfn.LET(_xlpm.w,I1170,LEN(_xlpm.w))</f>
        <v>3</v>
      </c>
      <c r="L1170" s="10">
        <f>_xlfn.LET(_xlpm.w,J1170,LEN(_xlpm.w))</f>
        <v>4</v>
      </c>
      <c r="M1170" s="10">
        <f>_xlfn.LET(_xlpm.a,K1170,_xlpm.b,L1170,MAX(_xlpm.a,_xlpm.b))</f>
        <v>4</v>
      </c>
      <c r="N1170" s="10">
        <f>_xlfn.LET(_xlpm.d,(K1170,L1170),MAX(_xlpm.d)-MIN(_xlpm.d))</f>
        <v>1</v>
      </c>
      <c r="O1170" s="1" t="str">
        <f>_xlfn.LET(_xlpm.sep,":",_xlpm.w,$G1170,_xlfn.CONCAT("~",RIGHT(_xlpm.w,LEN(_xlpm.w)-FIND(_xlpm.sep,_xlpm.w)),"~"))</f>
        <v>~owsh~</v>
      </c>
      <c r="P1170" s="1" t="str">
        <f>_xlfn.LET(_xlpm.sep,":",_xlpm.w,$G1170,_xlfn.CONCAT("[",LEFT(_xlpm.w,FIND(_xlpm.sep,_xlpm.w)-1),"]"))</f>
        <v>[əʊʃ]</v>
      </c>
      <c r="Q1170" s="14" cm="1">
        <f t="array" ref="Q1170">SUM(_xlfn._xlws.FILTER($H$2:$H$2302,_xlfn.MAP($O$2:$O$2302,_xlfn.LAMBDA(_xlpm.x,_xlpm.x=$O1170))))</f>
        <v>7.9668578712555765E-5</v>
      </c>
      <c r="R1170" s="14">
        <f>$H1170/Q1170</f>
        <v>1</v>
      </c>
      <c r="S1170" s="14" cm="1">
        <f t="array" ref="S1170">SUM(_xlfn._xlws.FILTER($H$2:$H$2302,_xlfn.MAP($P$2:$P$2302,_xlfn.LAMBDA(_xlpm.x,_xlpm.x=$P1170))))</f>
        <v>7.9668578712555765E-5</v>
      </c>
      <c r="T1170" s="14">
        <f>$H1170/S1170</f>
        <v>1</v>
      </c>
      <c r="U1170" s="14">
        <f>_xlfn.LET(_xlpm.freq,F1170,_xlpm.size,M1170+1,_xlpm.F,V1170,LOG(1+_xlpm.freq)*LOG(1+_xlpm.size)*_xlpm.F)</f>
        <v>0.2342468675289098</v>
      </c>
      <c r="V1170" s="14">
        <f>_xlfn.LET(_xlpm.a,T1170,_xlpm.b,R1170,2*_xlpm.a*_xlpm.b/(_xlpm.a+_xlpm.b))</f>
        <v>1</v>
      </c>
      <c r="W1170" s="14">
        <f>_xlfn.LET(_xlpm.p,R1170,_xlpm.q,T1170,LOG(_xlpm.p/_xlpm.q))</f>
        <v>0</v>
      </c>
      <c r="X1170" s="2"/>
      <c r="AC1170" s="2"/>
      <c r="AH1170" s="2"/>
      <c r="AI1170" s="2"/>
    </row>
    <row r="1171" spans="1:35">
      <c r="A1171" s="1" t="str">
        <f>_xlfn.LET(_xlpm.sep," : ",CONCATENATE(O1171,_xlpm.sep,P1171))</f>
        <v>~ongl~ : [ɑŋɡl]</v>
      </c>
      <c r="B1171" s="1">
        <f>_xlfn.LET(_xlpm.d,$G1171,_xlpm.k,_xlfn.CONCAT(LEFT(TRIM(B$1),1),"*"),COUNTIF(_xlpm.d,_xlpm.k))</f>
        <v>0</v>
      </c>
      <c r="C1171" s="1">
        <f>_xlfn.LET(_xlpm.d,$G1171,_xlpm.k,_xlfn.CONCAT(LEFT(TRIM(C$1),1),"*"),COUNTIF(_xlpm.d,_xlpm.k))</f>
        <v>0</v>
      </c>
      <c r="D1171" s="1">
        <f>_xlfn.LET(_xlpm.d,$G1171,_xlpm.k,_xlfn.CONCAT(LEFT(TRIM(D$1),1),"*"),COUNTIF(_xlpm.d,_xlpm.k))</f>
        <v>0</v>
      </c>
      <c r="E1171" s="1">
        <f>LOG(F1171+1,10)</f>
        <v>0.30102999566398114</v>
      </c>
      <c r="F1171" s="7">
        <v>1</v>
      </c>
      <c r="G1171" s="9" t="s">
        <v>2130</v>
      </c>
      <c r="H1171" s="4">
        <f>F1171/freq.sum.r6e</f>
        <v>7.9668578712555765E-5</v>
      </c>
      <c r="I1171" s="4" t="str">
        <f>_xlfn.LET(_xlpm.sep,":",_xlpm.w,$G1171,LEFT(_xlpm.w,FIND(_xlpm.sep,_xlpm.w)-1))</f>
        <v>ɑŋɡl</v>
      </c>
      <c r="J1171" s="4" t="str">
        <f>_xlfn.LET(_xlpm.sep,":",_xlpm.w,$G1171,RIGHT(_xlpm.w,LEN(_xlpm.w)-FIND(_xlpm.sep,_xlpm.w)))</f>
        <v>ongl</v>
      </c>
      <c r="K1171" s="10">
        <f>_xlfn.LET(_xlpm.w,I1171,LEN(_xlpm.w))</f>
        <v>4</v>
      </c>
      <c r="L1171" s="10">
        <f>_xlfn.LET(_xlpm.w,J1171,LEN(_xlpm.w))</f>
        <v>4</v>
      </c>
      <c r="M1171" s="10">
        <f>_xlfn.LET(_xlpm.a,K1171,_xlpm.b,L1171,MAX(_xlpm.a,_xlpm.b))</f>
        <v>4</v>
      </c>
      <c r="N1171" s="10">
        <f>_xlfn.LET(_xlpm.d,(K1171,L1171),MAX(_xlpm.d)-MIN(_xlpm.d))</f>
        <v>0</v>
      </c>
      <c r="O1171" s="1" t="str">
        <f>_xlfn.LET(_xlpm.sep,":",_xlpm.w,$G1171,_xlfn.CONCAT("~",RIGHT(_xlpm.w,LEN(_xlpm.w)-FIND(_xlpm.sep,_xlpm.w)),"~"))</f>
        <v>~ongl~</v>
      </c>
      <c r="P1171" s="1" t="str">
        <f>_xlfn.LET(_xlpm.sep,":",_xlpm.w,$G1171,_xlfn.CONCAT("[",LEFT(_xlpm.w,FIND(_xlpm.sep,_xlpm.w)-1),"]"))</f>
        <v>[ɑŋɡl]</v>
      </c>
      <c r="Q1171" s="14" cm="1">
        <f t="array" ref="Q1171">SUM(_xlfn._xlws.FILTER($H$2:$H$2300,_xlfn.MAP($O$2:$O$2300,_xlfn.LAMBDA(_xlpm.x,_xlpm.x=$O1171))))</f>
        <v>7.9668578712555765E-5</v>
      </c>
      <c r="R1171" s="14">
        <f>$H1171/Q1171</f>
        <v>1</v>
      </c>
      <c r="S1171" s="14" cm="1">
        <f t="array" ref="S1171">SUM(_xlfn._xlws.FILTER($H$2:$H$2300,_xlfn.MAP($P$2:$P$2300,_xlfn.LAMBDA(_xlpm.x,_xlpm.x=$P1171))))</f>
        <v>7.9668578712555765E-5</v>
      </c>
      <c r="T1171" s="14">
        <f>$H1171/S1171</f>
        <v>1</v>
      </c>
      <c r="U1171" s="14">
        <f>_xlfn.LET(_xlpm.freq,F1171,_xlpm.size,M1171+1,_xlpm.F,V1171,LOG(1+_xlpm.freq)*LOG(1+_xlpm.size)*_xlpm.F)</f>
        <v>0.2342468675289098</v>
      </c>
      <c r="V1171" s="14">
        <f>_xlfn.LET(_xlpm.a,T1171,_xlpm.b,R1171,2*_xlpm.a*_xlpm.b/(_xlpm.a+_xlpm.b))</f>
        <v>1</v>
      </c>
      <c r="W1171" s="14">
        <f>_xlfn.LET(_xlpm.p,R1171,_xlpm.q,T1171,LOG(_xlpm.p/_xlpm.q))</f>
        <v>0</v>
      </c>
      <c r="X1171" s="2"/>
      <c r="AC1171" s="2"/>
      <c r="AH1171" s="2"/>
      <c r="AI1171" s="2"/>
    </row>
    <row r="1172" spans="1:35">
      <c r="A1172" s="1" t="str">
        <f>_xlfn.LET(_xlpm.sep," : ",CONCATENATE(O1172,_xlpm.sep,P1172))</f>
        <v>~urgl~ : [ɜɹɡl]</v>
      </c>
      <c r="B1172" s="1">
        <f>_xlfn.LET(_xlpm.d,$G1172,_xlpm.k,_xlfn.CONCAT(LEFT(TRIM(B$1),1),"*"),COUNTIF(_xlpm.d,_xlpm.k))</f>
        <v>0</v>
      </c>
      <c r="C1172" s="1">
        <f>_xlfn.LET(_xlpm.d,$G1172,_xlpm.k,_xlfn.CONCAT(LEFT(TRIM(C$1),1),"*"),COUNTIF(_xlpm.d,_xlpm.k))</f>
        <v>0</v>
      </c>
      <c r="D1172" s="1">
        <f>_xlfn.LET(_xlpm.d,$G1172,_xlpm.k,_xlfn.CONCAT(LEFT(TRIM(D$1),1),"*"),COUNTIF(_xlpm.d,_xlpm.k))</f>
        <v>0</v>
      </c>
      <c r="E1172" s="1">
        <f>LOG(F1172+1,10)</f>
        <v>0.30102999566398114</v>
      </c>
      <c r="F1172" s="7">
        <v>1</v>
      </c>
      <c r="G1172" s="9" t="s">
        <v>2131</v>
      </c>
      <c r="H1172" s="4">
        <f>F1172/freq.sum.r6e</f>
        <v>7.9668578712555765E-5</v>
      </c>
      <c r="I1172" s="4" t="str">
        <f>_xlfn.LET(_xlpm.sep,":",_xlpm.w,$G1172,LEFT(_xlpm.w,FIND(_xlpm.sep,_xlpm.w)-1))</f>
        <v>ɜɹɡl</v>
      </c>
      <c r="J1172" s="4" t="str">
        <f>_xlfn.LET(_xlpm.sep,":",_xlpm.w,$G1172,RIGHT(_xlpm.w,LEN(_xlpm.w)-FIND(_xlpm.sep,_xlpm.w)))</f>
        <v>urgl</v>
      </c>
      <c r="K1172" s="10">
        <f>_xlfn.LET(_xlpm.w,I1172,LEN(_xlpm.w))</f>
        <v>4</v>
      </c>
      <c r="L1172" s="10">
        <f>_xlfn.LET(_xlpm.w,J1172,LEN(_xlpm.w))</f>
        <v>4</v>
      </c>
      <c r="M1172" s="10">
        <f>_xlfn.LET(_xlpm.a,K1172,_xlpm.b,L1172,MAX(_xlpm.a,_xlpm.b))</f>
        <v>4</v>
      </c>
      <c r="N1172" s="10">
        <f>_xlfn.LET(_xlpm.d,(K1172,L1172),MAX(_xlpm.d)-MIN(_xlpm.d))</f>
        <v>0</v>
      </c>
      <c r="O1172" s="1" t="str">
        <f>_xlfn.LET(_xlpm.sep,":",_xlpm.w,$G1172,_xlfn.CONCAT("~",RIGHT(_xlpm.w,LEN(_xlpm.w)-FIND(_xlpm.sep,_xlpm.w)),"~"))</f>
        <v>~urgl~</v>
      </c>
      <c r="P1172" s="1" t="str">
        <f>_xlfn.LET(_xlpm.sep,":",_xlpm.w,$G1172,_xlfn.CONCAT("[",LEFT(_xlpm.w,FIND(_xlpm.sep,_xlpm.w)-1),"]"))</f>
        <v>[ɜɹɡl]</v>
      </c>
      <c r="Q1172" s="14" cm="1">
        <f t="array" ref="Q1172">SUM(_xlfn._xlws.FILTER($H$2:$H$2300,_xlfn.MAP($O$2:$O$2300,_xlfn.LAMBDA(_xlpm.x,_xlpm.x=$O1172))))</f>
        <v>7.9668578712555765E-5</v>
      </c>
      <c r="R1172" s="14">
        <f>$H1172/Q1172</f>
        <v>1</v>
      </c>
      <c r="S1172" s="14" cm="1">
        <f t="array" ref="S1172">SUM(_xlfn._xlws.FILTER($H$2:$H$2300,_xlfn.MAP($P$2:$P$2300,_xlfn.LAMBDA(_xlpm.x,_xlpm.x=$P1172))))</f>
        <v>7.9668578712555765E-5</v>
      </c>
      <c r="T1172" s="14">
        <f>$H1172/S1172</f>
        <v>1</v>
      </c>
      <c r="U1172" s="14">
        <f>_xlfn.LET(_xlpm.freq,F1172,_xlpm.size,M1172+1,_xlpm.F,V1172,LOG(1+_xlpm.freq)*LOG(1+_xlpm.size)*_xlpm.F)</f>
        <v>0.2342468675289098</v>
      </c>
      <c r="V1172" s="14">
        <f>_xlfn.LET(_xlpm.a,T1172,_xlpm.b,R1172,2*_xlpm.a*_xlpm.b/(_xlpm.a+_xlpm.b))</f>
        <v>1</v>
      </c>
      <c r="W1172" s="14">
        <f>_xlfn.LET(_xlpm.p,R1172,_xlpm.q,T1172,LOG(_xlpm.p/_xlpm.q))</f>
        <v>0</v>
      </c>
      <c r="X1172" s="2"/>
      <c r="AC1172" s="2"/>
      <c r="AH1172" s="2"/>
      <c r="AI1172" s="2"/>
    </row>
    <row r="1173" spans="1:35">
      <c r="A1173" s="1" t="str">
        <f>_xlfn.LET(_xlpm.sep," : ",CONCATENATE(O1173,_xlpm.sep,P1173))</f>
        <v>~ingled~ : [ɪŋɡld]</v>
      </c>
      <c r="B1173" s="1">
        <f>_xlfn.LET(_xlpm.d,$G1173,_xlpm.k,_xlfn.CONCAT(LEFT(TRIM(B$1),1),"*"),COUNTIF(_xlpm.d,_xlpm.k))</f>
        <v>0</v>
      </c>
      <c r="C1173" s="1">
        <f>_xlfn.LET(_xlpm.d,$G1173,_xlpm.k,_xlfn.CONCAT(LEFT(TRIM(C$1),1),"*"),COUNTIF(_xlpm.d,_xlpm.k))</f>
        <v>0</v>
      </c>
      <c r="D1173" s="1">
        <f>_xlfn.LET(_xlpm.d,$G1173,_xlpm.k,_xlfn.CONCAT(LEFT(TRIM(D$1),1),"*"),COUNTIF(_xlpm.d,_xlpm.k))</f>
        <v>0</v>
      </c>
      <c r="E1173" s="1">
        <f>LOG(F1173+1,10)</f>
        <v>0.30102999566398114</v>
      </c>
      <c r="F1173" s="7">
        <v>1</v>
      </c>
      <c r="G1173" s="9" t="s">
        <v>2132</v>
      </c>
      <c r="H1173" s="4">
        <f>F1173/freq.sum.r6e</f>
        <v>7.9668578712555765E-5</v>
      </c>
      <c r="I1173" s="1" t="str">
        <f>_xlfn.LET(_xlpm.sep,":",_xlpm.w,$G1173,LEFT(_xlpm.w,FIND(_xlpm.sep,_xlpm.w)-1))</f>
        <v>ɪŋɡld</v>
      </c>
      <c r="J1173" s="1" t="str">
        <f>_xlfn.LET(_xlpm.sep,":",_xlpm.w,$G1173,RIGHT(_xlpm.w,LEN(_xlpm.w)-FIND(_xlpm.sep,_xlpm.w)))</f>
        <v>ingled</v>
      </c>
      <c r="K1173" s="10">
        <f>_xlfn.LET(_xlpm.w,I1173,LEN(_xlpm.w))</f>
        <v>5</v>
      </c>
      <c r="L1173" s="10">
        <f>_xlfn.LET(_xlpm.w,J1173,LEN(_xlpm.w))</f>
        <v>6</v>
      </c>
      <c r="M1173" s="10">
        <f>_xlfn.LET(_xlpm.a,K1173,_xlpm.b,L1173,MAX(_xlpm.a,_xlpm.b))</f>
        <v>6</v>
      </c>
      <c r="N1173" s="10">
        <f>_xlfn.LET(_xlpm.d,(K1173,L1173),MAX(_xlpm.d)-MIN(_xlpm.d))</f>
        <v>1</v>
      </c>
      <c r="O1173" s="1" t="str">
        <f>_xlfn.LET(_xlpm.sep,":",_xlpm.w,$G1173,_xlfn.CONCAT("~",RIGHT(_xlpm.w,LEN(_xlpm.w)-FIND(_xlpm.sep,_xlpm.w)),"~"))</f>
        <v>~ingled~</v>
      </c>
      <c r="P1173" s="1" t="str">
        <f>_xlfn.LET(_xlpm.sep,":",_xlpm.w,$G1173,_xlfn.CONCAT("[",LEFT(_xlpm.w,FIND(_xlpm.sep,_xlpm.w)-1),"]"))</f>
        <v>[ɪŋɡld]</v>
      </c>
      <c r="Q1173" s="14" cm="1">
        <f t="array" ref="Q1173">SUM(_xlfn._xlws.FILTER($H$2:$H$2302,_xlfn.MAP($O$2:$O$2302,_xlfn.LAMBDA(_xlpm.x,_xlpm.x=$O1173))))</f>
        <v>7.9668578712555765E-5</v>
      </c>
      <c r="R1173" s="14">
        <f>$H1173/Q1173</f>
        <v>1</v>
      </c>
      <c r="S1173" s="14" cm="1">
        <f t="array" ref="S1173">SUM(_xlfn._xlws.FILTER($H$2:$H$2302,_xlfn.MAP($P$2:$P$2302,_xlfn.LAMBDA(_xlpm.x,_xlpm.x=$P1173))))</f>
        <v>7.9668578712555765E-5</v>
      </c>
      <c r="T1173" s="14">
        <f>$H1173/S1173</f>
        <v>1</v>
      </c>
      <c r="U1173" s="14">
        <f>_xlfn.LET(_xlpm.freq,F1173,_xlpm.size,M1173+1,_xlpm.F,V1173,LOG(1+_xlpm.freq)*LOG(1+_xlpm.size)*_xlpm.F)</f>
        <v>0.27185717486836958</v>
      </c>
      <c r="V1173" s="14">
        <f>_xlfn.LET(_xlpm.a,T1173,_xlpm.b,R1173,2*_xlpm.a*_xlpm.b/(_xlpm.a+_xlpm.b))</f>
        <v>1</v>
      </c>
      <c r="W1173" s="14">
        <f>_xlfn.LET(_xlpm.p,R1173,_xlpm.q,T1173,LOG(_xlpm.p/_xlpm.q))</f>
        <v>0</v>
      </c>
      <c r="X1173" s="2"/>
      <c r="AC1173" s="2"/>
      <c r="AH1173" s="2"/>
      <c r="AI1173" s="2"/>
    </row>
    <row r="1174" spans="1:35">
      <c r="A1174" s="1" t="str">
        <f>_xlfn.LET(_xlpm.sep," : ",CONCATENATE(O1174,_xlpm.sep,P1174))</f>
        <v>~engthen~ : [ɛŋθn]</v>
      </c>
      <c r="B1174" s="1">
        <f>_xlfn.LET(_xlpm.d,$G1174,_xlpm.k,_xlfn.CONCAT(LEFT(TRIM(B$1),1),"*"),COUNTIF(_xlpm.d,_xlpm.k))</f>
        <v>0</v>
      </c>
      <c r="C1174" s="1">
        <f>_xlfn.LET(_xlpm.d,$G1174,_xlpm.k,_xlfn.CONCAT(LEFT(TRIM(C$1),1),"*"),COUNTIF(_xlpm.d,_xlpm.k))</f>
        <v>0</v>
      </c>
      <c r="D1174" s="1">
        <f>_xlfn.LET(_xlpm.d,$G1174,_xlpm.k,_xlfn.CONCAT(LEFT(TRIM(D$1),1),"*"),COUNTIF(_xlpm.d,_xlpm.k))</f>
        <v>0</v>
      </c>
      <c r="E1174" s="1">
        <f>LOG(F1174+1,10)</f>
        <v>0.30102999566398114</v>
      </c>
      <c r="F1174" s="7">
        <v>1</v>
      </c>
      <c r="G1174" s="9" t="s">
        <v>2133</v>
      </c>
      <c r="H1174" s="4">
        <f>F1174/freq.sum.r6e</f>
        <v>7.9668578712555765E-5</v>
      </c>
      <c r="I1174" s="1" t="str">
        <f>_xlfn.LET(_xlpm.sep,":",_xlpm.w,$G1174,LEFT(_xlpm.w,FIND(_xlpm.sep,_xlpm.w)-1))</f>
        <v>ɛŋθn</v>
      </c>
      <c r="J1174" s="1" t="str">
        <f>_xlfn.LET(_xlpm.sep,":",_xlpm.w,$G1174,RIGHT(_xlpm.w,LEN(_xlpm.w)-FIND(_xlpm.sep,_xlpm.w)))</f>
        <v>engthen</v>
      </c>
      <c r="K1174" s="10">
        <f>_xlfn.LET(_xlpm.w,I1174,LEN(_xlpm.w))</f>
        <v>4</v>
      </c>
      <c r="L1174" s="10">
        <f>_xlfn.LET(_xlpm.w,J1174,LEN(_xlpm.w))</f>
        <v>7</v>
      </c>
      <c r="M1174" s="10">
        <f>_xlfn.LET(_xlpm.a,K1174,_xlpm.b,L1174,MAX(_xlpm.a,_xlpm.b))</f>
        <v>7</v>
      </c>
      <c r="N1174" s="10">
        <f>_xlfn.LET(_xlpm.d,(K1174,L1174),MAX(_xlpm.d)-MIN(_xlpm.d))</f>
        <v>3</v>
      </c>
      <c r="O1174" s="1" t="str">
        <f>_xlfn.LET(_xlpm.sep,":",_xlpm.w,$G1174,_xlfn.CONCAT("~",RIGHT(_xlpm.w,LEN(_xlpm.w)-FIND(_xlpm.sep,_xlpm.w)),"~"))</f>
        <v>~engthen~</v>
      </c>
      <c r="P1174" s="1" t="str">
        <f>_xlfn.LET(_xlpm.sep,":",_xlpm.w,$G1174,_xlfn.CONCAT("[",LEFT(_xlpm.w,FIND(_xlpm.sep,_xlpm.w)-1),"]"))</f>
        <v>[ɛŋθn]</v>
      </c>
      <c r="Q1174" s="14" cm="1">
        <f t="array" ref="Q1174">SUM(_xlfn._xlws.FILTER($H$2:$H$2302,_xlfn.MAP($O$2:$O$2302,_xlfn.LAMBDA(_xlpm.x,_xlpm.x=$O1174))))</f>
        <v>7.9668578712555765E-5</v>
      </c>
      <c r="R1174" s="14">
        <f>$H1174/Q1174</f>
        <v>1</v>
      </c>
      <c r="S1174" s="14" cm="1">
        <f t="array" ref="S1174">SUM(_xlfn._xlws.FILTER($H$2:$H$2302,_xlfn.MAP($P$2:$P$2302,_xlfn.LAMBDA(_xlpm.x,_xlpm.x=$P1174))))</f>
        <v>7.9668578712555765E-5</v>
      </c>
      <c r="T1174" s="14">
        <f>$H1174/S1174</f>
        <v>1</v>
      </c>
      <c r="U1174" s="14">
        <f>_xlfn.LET(_xlpm.freq,F1174,_xlpm.size,M1174+1,_xlpm.F,V1174,LOG(1+_xlpm.freq)*LOG(1+_xlpm.size)*_xlpm.F)</f>
        <v>0.28725561847890652</v>
      </c>
      <c r="V1174" s="14">
        <f>_xlfn.LET(_xlpm.a,T1174,_xlpm.b,R1174,2*_xlpm.a*_xlpm.b/(_xlpm.a+_xlpm.b))</f>
        <v>1</v>
      </c>
      <c r="W1174" s="14">
        <f>_xlfn.LET(_xlpm.p,R1174,_xlpm.q,T1174,LOG(_xlpm.p/_xlpm.q))</f>
        <v>0</v>
      </c>
      <c r="X1174" s="2"/>
      <c r="AC1174" s="2"/>
      <c r="AH1174" s="2"/>
      <c r="AI1174" s="2"/>
    </row>
    <row r="1175" spans="1:35">
      <c r="A1175" s="1" t="str">
        <f>_xlfn.LET(_xlpm.sep," : ",CONCATENATE(O1175,_xlpm.sep,P1175))</f>
        <v>~ingu~ : [ɪŋɡw]</v>
      </c>
      <c r="B1175" s="1">
        <f>_xlfn.LET(_xlpm.d,$G1175,_xlpm.k,_xlfn.CONCAT(LEFT(TRIM(B$1),1),"*"),COUNTIF(_xlpm.d,_xlpm.k))</f>
        <v>0</v>
      </c>
      <c r="C1175" s="1">
        <f>_xlfn.LET(_xlpm.d,$G1175,_xlpm.k,_xlfn.CONCAT(LEFT(TRIM(C$1),1),"*"),COUNTIF(_xlpm.d,_xlpm.k))</f>
        <v>0</v>
      </c>
      <c r="D1175" s="1">
        <f>_xlfn.LET(_xlpm.d,$G1175,_xlpm.k,_xlfn.CONCAT(LEFT(TRIM(D$1),1),"*"),COUNTIF(_xlpm.d,_xlpm.k))</f>
        <v>0</v>
      </c>
      <c r="E1175" s="1">
        <f>LOG(F1175+1,10)</f>
        <v>0.60205999132796229</v>
      </c>
      <c r="F1175" s="7">
        <v>3</v>
      </c>
      <c r="G1175" s="9" t="s">
        <v>2215</v>
      </c>
      <c r="H1175" s="4">
        <f>F1175/freq.sum.r6e</f>
        <v>2.390057361376673E-4</v>
      </c>
      <c r="I1175" s="1" t="str">
        <f>_xlfn.LET(_xlpm.sep,":",_xlpm.w,$G1175,LEFT(_xlpm.w,FIND(_xlpm.sep,_xlpm.w)-1))</f>
        <v>ɪŋɡw</v>
      </c>
      <c r="J1175" s="1" t="str">
        <f>_xlfn.LET(_xlpm.sep,":",_xlpm.w,$G1175,RIGHT(_xlpm.w,LEN(_xlpm.w)-FIND(_xlpm.sep,_xlpm.w)))</f>
        <v>ingu</v>
      </c>
      <c r="K1175" s="10">
        <f>_xlfn.LET(_xlpm.w,I1175,LEN(_xlpm.w))</f>
        <v>4</v>
      </c>
      <c r="L1175" s="10">
        <f>_xlfn.LET(_xlpm.w,J1175,LEN(_xlpm.w))</f>
        <v>4</v>
      </c>
      <c r="M1175" s="10">
        <f>_xlfn.LET(_xlpm.a,K1175,_xlpm.b,L1175,MAX(_xlpm.a,_xlpm.b))</f>
        <v>4</v>
      </c>
      <c r="N1175" s="10">
        <f>_xlfn.LET(_xlpm.d,(K1175,L1175),MAX(_xlpm.d)-MIN(_xlpm.d))</f>
        <v>0</v>
      </c>
      <c r="O1175" s="1" t="str">
        <f>_xlfn.LET(_xlpm.sep,":",_xlpm.w,$G1175,_xlfn.CONCAT("~",RIGHT(_xlpm.w,LEN(_xlpm.w)-FIND(_xlpm.sep,_xlpm.w)),"~"))</f>
        <v>~ingu~</v>
      </c>
      <c r="P1175" s="1" t="str">
        <f>_xlfn.LET(_xlpm.sep,":",_xlpm.w,$G1175,_xlfn.CONCAT("[",LEFT(_xlpm.w,FIND(_xlpm.sep,_xlpm.w)-1),"]"))</f>
        <v>[ɪŋɡw]</v>
      </c>
      <c r="Q1175" s="14" cm="1">
        <f t="array" ref="Q1175">SUM(_xlfn._xlws.FILTER($H$2:$H$2303,_xlfn.MAP($O$2:$O$2303,_xlfn.LAMBDA(_xlpm.x,_xlpm.x=$O1175))))</f>
        <v>2.390057361376673E-4</v>
      </c>
      <c r="R1175" s="14">
        <f>$H1175/Q1175</f>
        <v>1</v>
      </c>
      <c r="S1175" s="14" cm="1">
        <f t="array" ref="S1175">SUM(_xlfn._xlws.FILTER($H$2:$H$2303,_xlfn.MAP($P$2:$P$2303,_xlfn.LAMBDA(_xlpm.x,_xlpm.x=$P1175))))</f>
        <v>2.390057361376673E-4</v>
      </c>
      <c r="T1175" s="14">
        <f>$H1175/S1175</f>
        <v>1</v>
      </c>
      <c r="U1175" s="14">
        <f>_xlfn.LET(_xlpm.freq,F1175,_xlpm.size,M1175+1,_xlpm.F,V1175,LOG(1+_xlpm.freq)*LOG(1+_xlpm.size)*_xlpm.F)</f>
        <v>0.4684937350578196</v>
      </c>
      <c r="V1175" s="14">
        <f>_xlfn.LET(_xlpm.a,T1175,_xlpm.b,R1175,2*_xlpm.a*_xlpm.b/(_xlpm.a+_xlpm.b))</f>
        <v>1</v>
      </c>
      <c r="W1175" s="14">
        <f>_xlfn.LET(_xlpm.p,R1175,_xlpm.q,T1175,LOG(_xlpm.p/_xlpm.q))</f>
        <v>0</v>
      </c>
      <c r="X1175" s="2"/>
      <c r="AC1175" s="2"/>
      <c r="AH1175" s="2"/>
      <c r="AI1175" s="2"/>
    </row>
    <row r="1176" spans="1:35">
      <c r="A1176" s="1" t="str">
        <f>_xlfn.LET(_xlpm.sep," : ",CONCATENATE(O1176,_xlpm.sep,P1176))</f>
        <v>~erthr~ : [əɹθɹ]</v>
      </c>
      <c r="B1176" s="1">
        <f>_xlfn.LET(_xlpm.d,$G1176,_xlpm.k,_xlfn.CONCAT(LEFT(TRIM(B$1),1),"*"),COUNTIF(_xlpm.d,_xlpm.k))</f>
        <v>0</v>
      </c>
      <c r="C1176" s="1">
        <f>_xlfn.LET(_xlpm.d,$G1176,_xlpm.k,_xlfn.CONCAT(LEFT(TRIM(C$1),1),"*"),COUNTIF(_xlpm.d,_xlpm.k))</f>
        <v>0</v>
      </c>
      <c r="D1176" s="1">
        <f>_xlfn.LET(_xlpm.d,$G1176,_xlpm.k,_xlfn.CONCAT(LEFT(TRIM(D$1),1),"*"),COUNTIF(_xlpm.d,_xlpm.k))</f>
        <v>0</v>
      </c>
      <c r="E1176" s="1">
        <f>LOG(F1176+1,10)</f>
        <v>0.30102999566398114</v>
      </c>
      <c r="F1176" s="7">
        <v>1</v>
      </c>
      <c r="G1176" s="9" t="s">
        <v>2134</v>
      </c>
      <c r="H1176" s="4">
        <f>F1176/freq.sum.r6e</f>
        <v>7.9668578712555765E-5</v>
      </c>
      <c r="I1176" s="1" t="str">
        <f>_xlfn.LET(_xlpm.sep,":",_xlpm.w,$G1176,LEFT(_xlpm.w,FIND(_xlpm.sep,_xlpm.w)-1))</f>
        <v>əɹθɹ</v>
      </c>
      <c r="J1176" s="1" t="str">
        <f>_xlfn.LET(_xlpm.sep,":",_xlpm.w,$G1176,RIGHT(_xlpm.w,LEN(_xlpm.w)-FIND(_xlpm.sep,_xlpm.w)))</f>
        <v>erthr</v>
      </c>
      <c r="K1176" s="10">
        <f>_xlfn.LET(_xlpm.w,I1176,LEN(_xlpm.w))</f>
        <v>4</v>
      </c>
      <c r="L1176" s="10">
        <f>_xlfn.LET(_xlpm.w,J1176,LEN(_xlpm.w))</f>
        <v>5</v>
      </c>
      <c r="M1176" s="10">
        <f>_xlfn.LET(_xlpm.a,K1176,_xlpm.b,L1176,MAX(_xlpm.a,_xlpm.b))</f>
        <v>5</v>
      </c>
      <c r="N1176" s="10">
        <f>_xlfn.LET(_xlpm.d,(K1176,L1176),MAX(_xlpm.d)-MIN(_xlpm.d))</f>
        <v>1</v>
      </c>
      <c r="O1176" s="1" t="str">
        <f>_xlfn.LET(_xlpm.sep,":",_xlpm.w,$G1176,_xlfn.CONCAT("~",RIGHT(_xlpm.w,LEN(_xlpm.w)-FIND(_xlpm.sep,_xlpm.w)),"~"))</f>
        <v>~erthr~</v>
      </c>
      <c r="P1176" s="1" t="str">
        <f>_xlfn.LET(_xlpm.sep,":",_xlpm.w,$G1176,_xlfn.CONCAT("[",LEFT(_xlpm.w,FIND(_xlpm.sep,_xlpm.w)-1),"]"))</f>
        <v>[əɹθɹ]</v>
      </c>
      <c r="Q1176" s="14" cm="1">
        <f t="array" ref="Q1176">SUM(_xlfn._xlws.FILTER($H$2:$H$2300,_xlfn.MAP($O$2:$O$2300,_xlfn.LAMBDA(_xlpm.x,_xlpm.x=$O1176))))</f>
        <v>7.9668578712555765E-5</v>
      </c>
      <c r="R1176" s="14">
        <f>$H1176/Q1176</f>
        <v>1</v>
      </c>
      <c r="S1176" s="14" cm="1">
        <f t="array" ref="S1176">SUM(_xlfn._xlws.FILTER($H$2:$H$2300,_xlfn.MAP($P$2:$P$2300,_xlfn.LAMBDA(_xlpm.x,_xlpm.x=$P1176))))</f>
        <v>7.9668578712555765E-5</v>
      </c>
      <c r="T1176" s="14">
        <f>$H1176/S1176</f>
        <v>1</v>
      </c>
      <c r="U1176" s="14">
        <f>_xlfn.LET(_xlpm.freq,F1176,_xlpm.size,M1176+1,_xlpm.F,V1176,LOG(1+_xlpm.freq)*LOG(1+_xlpm.size)*_xlpm.F)</f>
        <v>0.25439985932113074</v>
      </c>
      <c r="V1176" s="14">
        <f>_xlfn.LET(_xlpm.a,T1176,_xlpm.b,R1176,2*_xlpm.a*_xlpm.b/(_xlpm.a+_xlpm.b))</f>
        <v>1</v>
      </c>
      <c r="W1176" s="14">
        <f>_xlfn.LET(_xlpm.p,R1176,_xlpm.q,T1176,LOG(_xlpm.p/_xlpm.q))</f>
        <v>0</v>
      </c>
      <c r="X1176" s="2"/>
      <c r="AC1176" s="2"/>
      <c r="AH1176" s="2"/>
      <c r="AI1176" s="2"/>
    </row>
    <row r="1177" spans="1:35">
      <c r="A1177" s="1" t="str">
        <f>_xlfn.LET(_xlpm.sep," : ",CONCATENATE(O1177,_xlpm.sep,P1177))</f>
        <v>~ungr~ : [ʌŋɡɹ]</v>
      </c>
      <c r="B1177" s="1">
        <f>_xlfn.LET(_xlpm.d,$G1177,_xlpm.k,_xlfn.CONCAT(LEFT(TRIM(B$1),1),"*"),COUNTIF(_xlpm.d,_xlpm.k))</f>
        <v>0</v>
      </c>
      <c r="C1177" s="1">
        <f>_xlfn.LET(_xlpm.d,$G1177,_xlpm.k,_xlfn.CONCAT(LEFT(TRIM(C$1),1),"*"),COUNTIF(_xlpm.d,_xlpm.k))</f>
        <v>0</v>
      </c>
      <c r="D1177" s="1">
        <f>_xlfn.LET(_xlpm.d,$G1177,_xlpm.k,_xlfn.CONCAT(LEFT(TRIM(D$1),1),"*"),COUNTIF(_xlpm.d,_xlpm.k))</f>
        <v>0</v>
      </c>
      <c r="E1177" s="1">
        <f>LOG(F1177+1,10)</f>
        <v>0.30102999566398114</v>
      </c>
      <c r="F1177" s="7">
        <v>1</v>
      </c>
      <c r="G1177" s="9" t="s">
        <v>2136</v>
      </c>
      <c r="H1177" s="4">
        <f>F1177/freq.sum.r6e</f>
        <v>7.9668578712555765E-5</v>
      </c>
      <c r="I1177" s="1" t="str">
        <f>_xlfn.LET(_xlpm.sep,":",_xlpm.w,$G1177,LEFT(_xlpm.w,FIND(_xlpm.sep,_xlpm.w)-1))</f>
        <v>ʌŋɡɹ</v>
      </c>
      <c r="J1177" s="1" t="str">
        <f>_xlfn.LET(_xlpm.sep,":",_xlpm.w,$G1177,RIGHT(_xlpm.w,LEN(_xlpm.w)-FIND(_xlpm.sep,_xlpm.w)))</f>
        <v>ungr</v>
      </c>
      <c r="K1177" s="10">
        <f>_xlfn.LET(_xlpm.w,I1177,LEN(_xlpm.w))</f>
        <v>4</v>
      </c>
      <c r="L1177" s="10">
        <f>_xlfn.LET(_xlpm.w,J1177,LEN(_xlpm.w))</f>
        <v>4</v>
      </c>
      <c r="M1177" s="10">
        <f>_xlfn.LET(_xlpm.a,K1177,_xlpm.b,L1177,MAX(_xlpm.a,_xlpm.b))</f>
        <v>4</v>
      </c>
      <c r="N1177" s="10">
        <f>_xlfn.LET(_xlpm.d,(K1177,L1177),MAX(_xlpm.d)-MIN(_xlpm.d))</f>
        <v>0</v>
      </c>
      <c r="O1177" s="1" t="str">
        <f>_xlfn.LET(_xlpm.sep,":",_xlpm.w,$G1177,_xlfn.CONCAT("~",RIGHT(_xlpm.w,LEN(_xlpm.w)-FIND(_xlpm.sep,_xlpm.w)),"~"))</f>
        <v>~ungr~</v>
      </c>
      <c r="P1177" s="1" t="str">
        <f>_xlfn.LET(_xlpm.sep,":",_xlpm.w,$G1177,_xlfn.CONCAT("[",LEFT(_xlpm.w,FIND(_xlpm.sep,_xlpm.w)-1),"]"))</f>
        <v>[ʌŋɡɹ]</v>
      </c>
      <c r="Q1177" s="14" cm="1">
        <f t="array" ref="Q1177">SUM(_xlfn._xlws.FILTER($H$2:$H$2302,_xlfn.MAP($O$2:$O$2302,_xlfn.LAMBDA(_xlpm.x,_xlpm.x=$O1177))))</f>
        <v>7.9668578712555765E-5</v>
      </c>
      <c r="R1177" s="14">
        <f>$H1177/Q1177</f>
        <v>1</v>
      </c>
      <c r="S1177" s="14" cm="1">
        <f t="array" ref="S1177">SUM(_xlfn._xlws.FILTER($H$2:$H$2302,_xlfn.MAP($P$2:$P$2302,_xlfn.LAMBDA(_xlpm.x,_xlpm.x=$P1177))))</f>
        <v>7.9668578712555765E-5</v>
      </c>
      <c r="T1177" s="14">
        <f>$H1177/S1177</f>
        <v>1</v>
      </c>
      <c r="U1177" s="14">
        <f>_xlfn.LET(_xlpm.freq,F1177,_xlpm.size,M1177+1,_xlpm.F,V1177,LOG(1+_xlpm.freq)*LOG(1+_xlpm.size)*_xlpm.F)</f>
        <v>0.2342468675289098</v>
      </c>
      <c r="V1177" s="14">
        <f>_xlfn.LET(_xlpm.a,T1177,_xlpm.b,R1177,2*_xlpm.a*_xlpm.b/(_xlpm.a+_xlpm.b))</f>
        <v>1</v>
      </c>
      <c r="W1177" s="14">
        <f>_xlfn.LET(_xlpm.p,R1177,_xlpm.q,T1177,LOG(_xlpm.p/_xlpm.q))</f>
        <v>0</v>
      </c>
      <c r="X1177" s="2"/>
      <c r="AC1177" s="2"/>
      <c r="AH1177" s="2"/>
      <c r="AI1177" s="2"/>
    </row>
    <row r="1178" spans="1:35">
      <c r="A1178" s="1" t="str">
        <f>_xlfn.LET(_xlpm.sep," : ",CONCATENATE(O1178,_xlpm.sep,P1178))</f>
        <v>~exc~ : [ɛks]</v>
      </c>
      <c r="B1178" s="1">
        <f>_xlfn.LET(_xlpm.d,$G1178,_xlpm.k,_xlfn.CONCAT(LEFT(TRIM(B$1),1),"*"),COUNTIF(_xlpm.d,_xlpm.k))</f>
        <v>0</v>
      </c>
      <c r="C1178" s="1">
        <f>_xlfn.LET(_xlpm.d,$G1178,_xlpm.k,_xlfn.CONCAT(LEFT(TRIM(C$1),1),"*"),COUNTIF(_xlpm.d,_xlpm.k))</f>
        <v>0</v>
      </c>
      <c r="D1178" s="1">
        <f>_xlfn.LET(_xlpm.d,$G1178,_xlpm.k,_xlfn.CONCAT(LEFT(TRIM(D$1),1),"*"),COUNTIF(_xlpm.d,_xlpm.k))</f>
        <v>0</v>
      </c>
      <c r="E1178" s="1">
        <f>LOG(F1178+1,10)</f>
        <v>0.60205999132796229</v>
      </c>
      <c r="F1178" s="7">
        <v>3</v>
      </c>
      <c r="G1178" s="9" t="s">
        <v>1004</v>
      </c>
      <c r="H1178" s="4">
        <f>F1178/freq.sum.r6e</f>
        <v>2.390057361376673E-4</v>
      </c>
      <c r="I1178" s="1" t="str">
        <f>_xlfn.LET(_xlpm.sep,":",_xlpm.w,$G1178,LEFT(_xlpm.w,FIND(_xlpm.sep,_xlpm.w)-1))</f>
        <v>ɛks</v>
      </c>
      <c r="J1178" s="1" t="str">
        <f>_xlfn.LET(_xlpm.sep,":",_xlpm.w,$G1178,RIGHT(_xlpm.w,LEN(_xlpm.w)-FIND(_xlpm.sep,_xlpm.w)))</f>
        <v>exc</v>
      </c>
      <c r="K1178" s="10">
        <f>_xlfn.LET(_xlpm.w,I1178,LEN(_xlpm.w))</f>
        <v>3</v>
      </c>
      <c r="L1178" s="10">
        <f>_xlfn.LET(_xlpm.w,J1178,LEN(_xlpm.w))</f>
        <v>3</v>
      </c>
      <c r="M1178" s="10">
        <f>_xlfn.LET(_xlpm.a,K1178,_xlpm.b,L1178,MAX(_xlpm.a,_xlpm.b))</f>
        <v>3</v>
      </c>
      <c r="N1178" s="10">
        <f>_xlfn.LET(_xlpm.d,(K1178,L1178),MAX(_xlpm.d)-MIN(_xlpm.d))</f>
        <v>0</v>
      </c>
      <c r="O1178" s="1" t="str">
        <f>_xlfn.LET(_xlpm.sep,":",_xlpm.w,$G1178,_xlfn.CONCAT("~",RIGHT(_xlpm.w,LEN(_xlpm.w)-FIND(_xlpm.sep,_xlpm.w)),"~"))</f>
        <v>~exc~</v>
      </c>
      <c r="P1178" s="1" t="str">
        <f>_xlfn.LET(_xlpm.sep,":",_xlpm.w,$G1178,_xlfn.CONCAT("[",LEFT(_xlpm.w,FIND(_xlpm.sep,_xlpm.w)-1),"]"))</f>
        <v>[ɛks]</v>
      </c>
      <c r="Q1178" s="14" cm="1">
        <f t="array" ref="Q1178">SUM(_xlfn._xlws.FILTER($H$2:$H$2300,_xlfn.MAP($O$2:$O$2300,_xlfn.LAMBDA(_xlpm.x,_xlpm.x=$O1178))))</f>
        <v>7.9668578712555765E-4</v>
      </c>
      <c r="R1178" s="14">
        <f>$H1178/Q1178</f>
        <v>0.3</v>
      </c>
      <c r="S1178" s="14" cm="1">
        <f t="array" ref="S1178">SUM(_xlfn._xlws.FILTER($H$2:$H$2300,_xlfn.MAP($P$2:$P$2300,_xlfn.LAMBDA(_xlpm.x,_xlpm.x=$P1178))))</f>
        <v>7.9668578712555776E-4</v>
      </c>
      <c r="T1178" s="14">
        <f>$H1178/S1178</f>
        <v>0.29999999999999993</v>
      </c>
      <c r="U1178" s="14">
        <f>_xlfn.LET(_xlpm.freq,F1178,_xlpm.size,M1178+1,_xlpm.F,V1178,LOG(1+_xlpm.freq)*LOG(1+_xlpm.size)*_xlpm.F)</f>
        <v>0.1262465624247148</v>
      </c>
      <c r="V1178" s="14">
        <f>_xlfn.LET(_xlpm.a,T1178,_xlpm.b,R1178,2*_xlpm.a*_xlpm.b/(_xlpm.a+_xlpm.b))</f>
        <v>0.3</v>
      </c>
      <c r="W1178" s="14">
        <f>_xlfn.LET(_xlpm.p,R1178,_xlpm.q,T1178,LOG(_xlpm.p/_xlpm.q))</f>
        <v>9.6432746655328696E-17</v>
      </c>
      <c r="X1178" s="2"/>
      <c r="AC1178" s="2"/>
      <c r="AH1178" s="2"/>
      <c r="AI1178" s="2"/>
    </row>
    <row r="1179" spans="1:35">
      <c r="A1179" s="1" t="str">
        <f>_xlfn.LET(_xlpm.sep," : ",CONCATENATE(O1179,_xlpm.sep,P1179))</f>
        <v>~pr~ : [pɹ]</v>
      </c>
      <c r="B1179" s="1">
        <f>_xlfn.LET(_xlpm.d,$G1179,_xlpm.k,_xlfn.CONCAT(LEFT(TRIM(B$1),1),"*"),COUNTIF(_xlpm.d,_xlpm.k))</f>
        <v>0</v>
      </c>
      <c r="C1179" s="1">
        <f>_xlfn.LET(_xlpm.d,$G1179,_xlpm.k,_xlfn.CONCAT(LEFT(TRIM(C$1),1),"*"),COUNTIF(_xlpm.d,_xlpm.k))</f>
        <v>0</v>
      </c>
      <c r="D1179" s="1">
        <f>_xlfn.LET(_xlpm.d,$G1179,_xlpm.k,_xlfn.CONCAT(LEFT(TRIM(D$1),1),"*"),COUNTIF(_xlpm.d,_xlpm.k))</f>
        <v>0</v>
      </c>
      <c r="E1179" s="1">
        <f>LOG(F1179+1,10)</f>
        <v>1.9912260756924949</v>
      </c>
      <c r="F1179" s="7">
        <v>97</v>
      </c>
      <c r="G1179" s="9" t="s">
        <v>748</v>
      </c>
      <c r="H1179" s="4">
        <f>F1179/freq.sum.r6e</f>
        <v>7.7278521351179094E-3</v>
      </c>
      <c r="I1179" s="1" t="str">
        <f>_xlfn.LET(_xlpm.sep,":",_xlpm.w,$G1179,LEFT(_xlpm.w,FIND(_xlpm.sep,_xlpm.w)-1))</f>
        <v>pɹ</v>
      </c>
      <c r="J1179" s="1" t="str">
        <f>_xlfn.LET(_xlpm.sep,":",_xlpm.w,$G1179,RIGHT(_xlpm.w,LEN(_xlpm.w)-FIND(_xlpm.sep,_xlpm.w)))</f>
        <v>pr</v>
      </c>
      <c r="K1179" s="10">
        <f>_xlfn.LET(_xlpm.w,I1179,LEN(_xlpm.w))</f>
        <v>2</v>
      </c>
      <c r="L1179" s="10">
        <f>_xlfn.LET(_xlpm.w,J1179,LEN(_xlpm.w))</f>
        <v>2</v>
      </c>
      <c r="M1179" s="10">
        <f>_xlfn.LET(_xlpm.a,K1179,_xlpm.b,L1179,MAX(_xlpm.a,_xlpm.b))</f>
        <v>2</v>
      </c>
      <c r="N1179" s="10">
        <f>_xlfn.LET(_xlpm.d,(K1179,L1179),MAX(_xlpm.d)-MIN(_xlpm.d))</f>
        <v>0</v>
      </c>
      <c r="O1179" s="1" t="str">
        <f>_xlfn.LET(_xlpm.sep,":",_xlpm.w,$G1179,_xlfn.CONCAT("~",RIGHT(_xlpm.w,LEN(_xlpm.w)-FIND(_xlpm.sep,_xlpm.w)),"~"))</f>
        <v>~pr~</v>
      </c>
      <c r="P1179" s="1" t="str">
        <f>_xlfn.LET(_xlpm.sep,":",_xlpm.w,$G1179,_xlfn.CONCAT("[",LEFT(_xlpm.w,FIND(_xlpm.sep,_xlpm.w)-1),"]"))</f>
        <v>[pɹ]</v>
      </c>
      <c r="Q1179" s="14" cm="1">
        <f t="array" ref="Q1179">SUM(_xlfn._xlws.FILTER($H$2:$H$2302,_xlfn.MAP($O$2:$O$2302,_xlfn.LAMBDA(_xlpm.x,_xlpm.x=$O1179))))</f>
        <v>7.7278521351179094E-3</v>
      </c>
      <c r="R1179" s="14">
        <f>$H1179/Q1179</f>
        <v>1</v>
      </c>
      <c r="S1179" s="14" cm="1">
        <f t="array" ref="S1179">SUM(_xlfn._xlws.FILTER($H$2:$H$2302,_xlfn.MAP($P$2:$P$2302,_xlfn.LAMBDA(_xlpm.x,_xlpm.x=$P1179))))</f>
        <v>7.8075207138304653E-3</v>
      </c>
      <c r="T1179" s="14">
        <f>$H1179/S1179</f>
        <v>0.98979591836734693</v>
      </c>
      <c r="U1179" s="14">
        <f>_xlfn.LET(_xlpm.freq,F1179,_xlpm.size,M1179+1,_xlpm.F,V1179,LOG(1+_xlpm.freq)*LOG(1+_xlpm.size)*_xlpm.F)</f>
        <v>1.1926896689718287</v>
      </c>
      <c r="V1179" s="14">
        <f>_xlfn.LET(_xlpm.a,T1179,_xlpm.b,R1179,2*_xlpm.a*_xlpm.b/(_xlpm.a+_xlpm.b))</f>
        <v>0.99487179487179478</v>
      </c>
      <c r="W1179" s="14">
        <f>_xlfn.LET(_xlpm.p,R1179,_xlpm.q,T1179,LOG(_xlpm.p/_xlpm.q))</f>
        <v>4.454341426249989E-3</v>
      </c>
      <c r="X1179" s="2"/>
      <c r="AC1179" s="2"/>
      <c r="AH1179" s="2"/>
      <c r="AI1179" s="2"/>
    </row>
    <row r="1180" spans="1:35">
      <c r="A1180" s="1" t="str">
        <f>_xlfn.LET(_xlpm.sep," : ",CONCATENATE(O1180,_xlpm.sep,P1180))</f>
        <v>~ess~ : [ɪs]</v>
      </c>
      <c r="B1180" s="1">
        <f>_xlfn.LET(_xlpm.d,$G1180,_xlpm.k,_xlfn.CONCAT(LEFT(TRIM(B$1),1),"*"),COUNTIF(_xlpm.d,_xlpm.k))</f>
        <v>0</v>
      </c>
      <c r="C1180" s="1">
        <f>_xlfn.LET(_xlpm.d,$G1180,_xlpm.k,_xlfn.CONCAT(LEFT(TRIM(C$1),1),"*"),COUNTIF(_xlpm.d,_xlpm.k))</f>
        <v>0</v>
      </c>
      <c r="D1180" s="1">
        <f>_xlfn.LET(_xlpm.d,$G1180,_xlpm.k,_xlfn.CONCAT(LEFT(TRIM(D$1),1),"*"),COUNTIF(_xlpm.d,_xlpm.k))</f>
        <v>0</v>
      </c>
      <c r="E1180" s="1">
        <f>LOG(F1180+1,10)</f>
        <v>0.47712125471966244</v>
      </c>
      <c r="F1180" s="7">
        <v>2</v>
      </c>
      <c r="G1180" s="9" t="s">
        <v>1478</v>
      </c>
      <c r="H1180" s="4">
        <f>F1180/freq.sum.r6e</f>
        <v>1.5933715742511153E-4</v>
      </c>
      <c r="I1180" s="1" t="str">
        <f>_xlfn.LET(_xlpm.sep,":",_xlpm.w,$G1180,LEFT(_xlpm.w,FIND(_xlpm.sep,_xlpm.w)-1))</f>
        <v>ɪs</v>
      </c>
      <c r="J1180" s="1" t="str">
        <f>_xlfn.LET(_xlpm.sep,":",_xlpm.w,$G1180,RIGHT(_xlpm.w,LEN(_xlpm.w)-FIND(_xlpm.sep,_xlpm.w)))</f>
        <v>ess</v>
      </c>
      <c r="K1180" s="10">
        <f>_xlfn.LET(_xlpm.w,I1180,LEN(_xlpm.w))</f>
        <v>2</v>
      </c>
      <c r="L1180" s="10">
        <f>_xlfn.LET(_xlpm.w,J1180,LEN(_xlpm.w))</f>
        <v>3</v>
      </c>
      <c r="M1180" s="10">
        <f>_xlfn.LET(_xlpm.a,K1180,_xlpm.b,L1180,MAX(_xlpm.a,_xlpm.b))</f>
        <v>3</v>
      </c>
      <c r="N1180" s="10">
        <f>_xlfn.LET(_xlpm.d,(K1180,L1180),MAX(_xlpm.d)-MIN(_xlpm.d))</f>
        <v>1</v>
      </c>
      <c r="O1180" s="1" t="str">
        <f>_xlfn.LET(_xlpm.sep,":",_xlpm.w,$G1180,_xlfn.CONCAT("~",RIGHT(_xlpm.w,LEN(_xlpm.w)-FIND(_xlpm.sep,_xlpm.w)),"~"))</f>
        <v>~ess~</v>
      </c>
      <c r="P1180" s="1" t="str">
        <f>_xlfn.LET(_xlpm.sep,":",_xlpm.w,$G1180,_xlfn.CONCAT("[",LEFT(_xlpm.w,FIND(_xlpm.sep,_xlpm.w)-1),"]"))</f>
        <v>[ɪs]</v>
      </c>
      <c r="Q1180" s="14" cm="1">
        <f t="array" ref="Q1180">SUM(_xlfn._xlws.FILTER($H$2:$H$2302,_xlfn.MAP($O$2:$O$2302,_xlfn.LAMBDA(_xlpm.x,_xlpm.x=$O1180))))</f>
        <v>5.4174633524537927E-3</v>
      </c>
      <c r="R1180" s="14">
        <f>$H1180/Q1180</f>
        <v>2.9411764705882349E-2</v>
      </c>
      <c r="S1180" s="14" cm="1">
        <f t="array" ref="S1180">SUM(_xlfn._xlws.FILTER($H$2:$H$2302,_xlfn.MAP($P$2:$P$2302,_xlfn.LAMBDA(_xlpm.x,_xlpm.x=$P1180))))</f>
        <v>5.4971319311663495E-3</v>
      </c>
      <c r="T1180" s="14">
        <f>$H1180/S1180</f>
        <v>2.8985507246376802E-2</v>
      </c>
      <c r="U1180" s="14">
        <f>_xlfn.LET(_xlpm.freq,F1180,_xlpm.size,M1180+1,_xlpm.F,V1180,LOG(1+_xlpm.freq)*LOG(1+_xlpm.size)*_xlpm.F)</f>
        <v>9.737034904531653E-3</v>
      </c>
      <c r="V1180" s="14">
        <f>_xlfn.LET(_xlpm.a,T1180,_xlpm.b,R1180,2*_xlpm.a*_xlpm.b/(_xlpm.a+_xlpm.b))</f>
        <v>2.9197080291970795E-2</v>
      </c>
      <c r="W1180" s="14">
        <f>_xlfn.LET(_xlpm.p,R1180,_xlpm.q,T1180,LOG(_xlpm.p/_xlpm.q))</f>
        <v>6.3401780310190703E-3</v>
      </c>
      <c r="X1180" s="2"/>
      <c r="AC1180" s="2"/>
      <c r="AH1180" s="2"/>
      <c r="AI1180" s="2"/>
    </row>
    <row r="1181" spans="1:35">
      <c r="A1181" s="1" t="str">
        <f>_xlfn.LET(_xlpm.sep," : ",CONCATENATE(O1181,_xlpm.sep,P1181))</f>
        <v>~c~ : [k]</v>
      </c>
      <c r="B1181" s="1">
        <f>_xlfn.LET(_xlpm.d,$G1181,_xlpm.k,_xlfn.CONCAT(LEFT(TRIM(B$1),1),"*"),COUNTIF(_xlpm.d,_xlpm.k))</f>
        <v>0</v>
      </c>
      <c r="C1181" s="1">
        <f>_xlfn.LET(_xlpm.d,$G1181,_xlpm.k,_xlfn.CONCAT(LEFT(TRIM(C$1),1),"*"),COUNTIF(_xlpm.d,_xlpm.k))</f>
        <v>0</v>
      </c>
      <c r="D1181" s="1">
        <f>_xlfn.LET(_xlpm.d,$G1181,_xlpm.k,_xlfn.CONCAT(LEFT(TRIM(D$1),1),"*"),COUNTIF(_xlpm.d,_xlpm.k))</f>
        <v>0</v>
      </c>
      <c r="E1181" s="1">
        <f>LOG(F1181+1,10)</f>
        <v>2.4183012913197452</v>
      </c>
      <c r="F1181" s="7">
        <v>261</v>
      </c>
      <c r="G1181" s="9" t="s">
        <v>243</v>
      </c>
      <c r="H1181" s="4">
        <f>F1181/freq.sum.r6e</f>
        <v>2.0793499043977055E-2</v>
      </c>
      <c r="I1181" s="4" t="str">
        <f>_xlfn.LET(_xlpm.sep,":",_xlpm.w,$G1181,LEFT(_xlpm.w,FIND(_xlpm.sep,_xlpm.w)-1))</f>
        <v>k</v>
      </c>
      <c r="J1181" s="4" t="str">
        <f>_xlfn.LET(_xlpm.sep,":",_xlpm.w,$G1181,RIGHT(_xlpm.w,LEN(_xlpm.w)-FIND(_xlpm.sep,_xlpm.w)))</f>
        <v>c</v>
      </c>
      <c r="K1181" s="10">
        <f>_xlfn.LET(_xlpm.w,I1181,LEN(_xlpm.w))</f>
        <v>1</v>
      </c>
      <c r="L1181" s="10">
        <f>_xlfn.LET(_xlpm.w,J1181,LEN(_xlpm.w))</f>
        <v>1</v>
      </c>
      <c r="M1181" s="10">
        <f>_xlfn.LET(_xlpm.a,K1181,_xlpm.b,L1181,MAX(_xlpm.a,_xlpm.b))</f>
        <v>1</v>
      </c>
      <c r="N1181" s="10">
        <f>_xlfn.LET(_xlpm.d,(K1181,L1181),MAX(_xlpm.d)-MIN(_xlpm.d))</f>
        <v>0</v>
      </c>
      <c r="O1181" s="1" t="str">
        <f>_xlfn.LET(_xlpm.sep,":",_xlpm.w,$G1181,_xlfn.CONCAT("~",RIGHT(_xlpm.w,LEN(_xlpm.w)-FIND(_xlpm.sep,_xlpm.w)),"~"))</f>
        <v>~c~</v>
      </c>
      <c r="P1181" s="1" t="str">
        <f>_xlfn.LET(_xlpm.sep,":",_xlpm.w,$G1181,_xlfn.CONCAT("[",LEFT(_xlpm.w,FIND(_xlpm.sep,_xlpm.w)-1),"]"))</f>
        <v>[k]</v>
      </c>
      <c r="Q1181" s="14" cm="1">
        <f t="array" ref="Q1181">SUM(_xlfn._xlws.FILTER($H$2:$H$2300,_xlfn.MAP($O$2:$O$2300,_xlfn.LAMBDA(_xlpm.x,_xlpm.x=$O1181))))</f>
        <v>2.3342893562778841E-2</v>
      </c>
      <c r="R1181" s="14">
        <f>$H1181/Q1181</f>
        <v>0.89078498293515351</v>
      </c>
      <c r="S1181" s="14" cm="1">
        <f t="array" ref="S1181">SUM(_xlfn._xlws.FILTER($H$2:$H$2300,_xlfn.MAP($P$2:$P$2300,_xlfn.LAMBDA(_xlpm.x,_xlpm.x=$P1181))))</f>
        <v>2.3820905035054171E-2</v>
      </c>
      <c r="T1181" s="14">
        <f>$H1181/S1181</f>
        <v>0.8729096989966556</v>
      </c>
      <c r="U1181" s="14">
        <f>_xlfn.LET(_xlpm.freq,F1181,_xlpm.size,M1181+1,_xlpm.F,V1181,LOG(1+_xlpm.freq)*LOG(1+_xlpm.size)*_xlpm.F)</f>
        <v>1.0173911790932955</v>
      </c>
      <c r="V1181" s="14">
        <f>_xlfn.LET(_xlpm.a,T1181,_xlpm.b,R1181,2*_xlpm.a*_xlpm.b/(_xlpm.a+_xlpm.b))</f>
        <v>0.8817567567567568</v>
      </c>
      <c r="W1181" s="14">
        <f>_xlfn.LET(_xlpm.p,R1181,_xlpm.q,T1181,LOG(_xlpm.p/_xlpm.q))</f>
        <v>8.8035679703201333E-3</v>
      </c>
      <c r="X1181" s="2"/>
      <c r="AC1181" s="2"/>
      <c r="AH1181" s="2"/>
      <c r="AI1181" s="2"/>
    </row>
    <row r="1182" spans="1:35">
      <c r="A1182" s="1" t="str">
        <f>_xlfn.LET(_xlpm.sep," : ",CONCATENATE(O1182,_xlpm.sep,P1182))</f>
        <v>~f~ : [f]</v>
      </c>
      <c r="B1182" s="1">
        <f>_xlfn.LET(_xlpm.d,$G1182,_xlpm.k,_xlfn.CONCAT(LEFT(TRIM(B$1),1),"*"),COUNTIF(_xlpm.d,_xlpm.k))</f>
        <v>0</v>
      </c>
      <c r="C1182" s="1">
        <f>_xlfn.LET(_xlpm.d,$G1182,_xlpm.k,_xlfn.CONCAT(LEFT(TRIM(C$1),1),"*"),COUNTIF(_xlpm.d,_xlpm.k))</f>
        <v>0</v>
      </c>
      <c r="D1182" s="1">
        <f>_xlfn.LET(_xlpm.d,$G1182,_xlpm.k,_xlfn.CONCAT(LEFT(TRIM(D$1),1),"*"),COUNTIF(_xlpm.d,_xlpm.k))</f>
        <v>0</v>
      </c>
      <c r="E1182" s="1">
        <f>LOG(F1182+1,10)</f>
        <v>2.2624510897304293</v>
      </c>
      <c r="F1182" s="7">
        <v>182</v>
      </c>
      <c r="G1182" s="9" t="s">
        <v>144</v>
      </c>
      <c r="H1182" s="4">
        <f>F1182/freq.sum.r6e</f>
        <v>1.4499681325685149E-2</v>
      </c>
      <c r="I1182" s="4" t="str">
        <f>_xlfn.LET(_xlpm.sep,":",_xlpm.w,$G1182,LEFT(_xlpm.w,FIND(_xlpm.sep,_xlpm.w)-1))</f>
        <v>f</v>
      </c>
      <c r="J1182" s="4" t="str">
        <f>_xlfn.LET(_xlpm.sep,":",_xlpm.w,$G1182,RIGHT(_xlpm.w,LEN(_xlpm.w)-FIND(_xlpm.sep,_xlpm.w)))</f>
        <v>f</v>
      </c>
      <c r="K1182" s="10">
        <f>_xlfn.LET(_xlpm.w,I1182,LEN(_xlpm.w))</f>
        <v>1</v>
      </c>
      <c r="L1182" s="10">
        <f>_xlfn.LET(_xlpm.w,J1182,LEN(_xlpm.w))</f>
        <v>1</v>
      </c>
      <c r="M1182" s="10">
        <f>_xlfn.LET(_xlpm.a,K1182,_xlpm.b,L1182,MAX(_xlpm.a,_xlpm.b))</f>
        <v>1</v>
      </c>
      <c r="N1182" s="10">
        <f>_xlfn.LET(_xlpm.d,(K1182,L1182),MAX(_xlpm.d)-MIN(_xlpm.d))</f>
        <v>0</v>
      </c>
      <c r="O1182" s="1" t="str">
        <f>_xlfn.LET(_xlpm.sep,":",_xlpm.w,$G1182,_xlfn.CONCAT("~",RIGHT(_xlpm.w,LEN(_xlpm.w)-FIND(_xlpm.sep,_xlpm.w)),"~"))</f>
        <v>~f~</v>
      </c>
      <c r="P1182" s="1" t="str">
        <f>_xlfn.LET(_xlpm.sep,":",_xlpm.w,$G1182,_xlfn.CONCAT("[",LEFT(_xlpm.w,FIND(_xlpm.sep,_xlpm.w)-1),"]"))</f>
        <v>[f]</v>
      </c>
      <c r="Q1182" s="14" cm="1">
        <f t="array" ref="Q1182">SUM(_xlfn._xlws.FILTER($H$2:$H$2300,_xlfn.MAP($O$2:$O$2300,_xlfn.LAMBDA(_xlpm.x,_xlpm.x=$O1182))))</f>
        <v>1.4738687061822816E-2</v>
      </c>
      <c r="R1182" s="14">
        <f>$H1182/Q1182</f>
        <v>0.98378378378378384</v>
      </c>
      <c r="S1182" s="14" cm="1">
        <f t="array" ref="S1182">SUM(_xlfn._xlws.FILTER($H$2:$H$2300,_xlfn.MAP($P$2:$P$2300,_xlfn.LAMBDA(_xlpm.x,_xlpm.x=$P1182))))</f>
        <v>1.505736137667304E-2</v>
      </c>
      <c r="T1182" s="14">
        <f>$H1182/S1182</f>
        <v>0.96296296296296291</v>
      </c>
      <c r="U1182" s="14">
        <f>_xlfn.LET(_xlpm.freq,F1182,_xlpm.size,M1182+1,_xlpm.F,V1182,LOG(1+_xlpm.freq)*LOG(1+_xlpm.size)*_xlpm.F)</f>
        <v>1.0506008421747439</v>
      </c>
      <c r="V1182" s="14">
        <f>_xlfn.LET(_xlpm.a,T1182,_xlpm.b,R1182,2*_xlpm.a*_xlpm.b/(_xlpm.a+_xlpm.b))</f>
        <v>0.9732620320855615</v>
      </c>
      <c r="W1182" s="14">
        <f>_xlfn.LET(_xlpm.p,R1182,_xlpm.q,T1182,LOG(_xlpm.p/_xlpm.q))</f>
        <v>9.2900757702304351E-3</v>
      </c>
      <c r="X1182" s="2"/>
      <c r="AC1182" s="2"/>
      <c r="AH1182" s="2"/>
      <c r="AI1182" s="2"/>
    </row>
    <row r="1183" spans="1:35">
      <c r="A1183" s="1" t="str">
        <f>_xlfn.LET(_xlpm.sep," : ",CONCATENATE(O1183,_xlpm.sep,P1183))</f>
        <v>~est~ : [ɪst]</v>
      </c>
      <c r="B1183" s="1">
        <f>_xlfn.LET(_xlpm.d,$G1183,_xlpm.k,_xlfn.CONCAT(LEFT(TRIM(B$1),1),"*"),COUNTIF(_xlpm.d,_xlpm.k))</f>
        <v>0</v>
      </c>
      <c r="C1183" s="1">
        <f>_xlfn.LET(_xlpm.d,$G1183,_xlpm.k,_xlfn.CONCAT(LEFT(TRIM(C$1),1),"*"),COUNTIF(_xlpm.d,_xlpm.k))</f>
        <v>0</v>
      </c>
      <c r="D1183" s="1">
        <f>_xlfn.LET(_xlpm.d,$G1183,_xlpm.k,_xlfn.CONCAT(LEFT(TRIM(D$1),1),"*"),COUNTIF(_xlpm.d,_xlpm.k))</f>
        <v>0</v>
      </c>
      <c r="E1183" s="1">
        <f>LOG(F1183+1,10)</f>
        <v>0.8450980400142567</v>
      </c>
      <c r="F1183" s="7">
        <v>6</v>
      </c>
      <c r="G1183" s="9" t="s">
        <v>1539</v>
      </c>
      <c r="H1183" s="4">
        <f>F1183/freq.sum.r6e</f>
        <v>4.7801147227533459E-4</v>
      </c>
      <c r="I1183" s="1" t="str">
        <f>_xlfn.LET(_xlpm.sep,":",_xlpm.w,$G1183,LEFT(_xlpm.w,FIND(_xlpm.sep,_xlpm.w)-1))</f>
        <v>ɪst</v>
      </c>
      <c r="J1183" s="1" t="str">
        <f>_xlfn.LET(_xlpm.sep,":",_xlpm.w,$G1183,RIGHT(_xlpm.w,LEN(_xlpm.w)-FIND(_xlpm.sep,_xlpm.w)))</f>
        <v>est</v>
      </c>
      <c r="K1183" s="10">
        <f>_xlfn.LET(_xlpm.w,I1183,LEN(_xlpm.w))</f>
        <v>3</v>
      </c>
      <c r="L1183" s="10">
        <f>_xlfn.LET(_xlpm.w,J1183,LEN(_xlpm.w))</f>
        <v>3</v>
      </c>
      <c r="M1183" s="10">
        <f>_xlfn.LET(_xlpm.a,K1183,_xlpm.b,L1183,MAX(_xlpm.a,_xlpm.b))</f>
        <v>3</v>
      </c>
      <c r="N1183" s="10">
        <f>_xlfn.LET(_xlpm.d,(K1183,L1183),MAX(_xlpm.d)-MIN(_xlpm.d))</f>
        <v>0</v>
      </c>
      <c r="O1183" s="1" t="str">
        <f>_xlfn.LET(_xlpm.sep,":",_xlpm.w,$G1183,_xlfn.CONCAT("~",RIGHT(_xlpm.w,LEN(_xlpm.w)-FIND(_xlpm.sep,_xlpm.w)),"~"))</f>
        <v>~est~</v>
      </c>
      <c r="P1183" s="1" t="str">
        <f>_xlfn.LET(_xlpm.sep,":",_xlpm.w,$G1183,_xlfn.CONCAT("[",LEFT(_xlpm.w,FIND(_xlpm.sep,_xlpm.w)-1),"]"))</f>
        <v>[ɪst]</v>
      </c>
      <c r="Q1183" s="14" cm="1">
        <f t="array" ref="Q1183">SUM(_xlfn._xlws.FILTER($H$2:$H$2302,_xlfn.MAP($O$2:$O$2302,_xlfn.LAMBDA(_xlpm.x,_xlpm.x=$O1183))))</f>
        <v>3.2664117272147865E-3</v>
      </c>
      <c r="R1183" s="14">
        <f>$H1183/Q1183</f>
        <v>0.14634146341463414</v>
      </c>
      <c r="S1183" s="14" cm="1">
        <f t="array" ref="S1183">SUM(_xlfn._xlws.FILTER($H$2:$H$2302,_xlfn.MAP($P$2:$P$2302,_xlfn.LAMBDA(_xlpm.x,_xlpm.x=$P1183))))</f>
        <v>3.3460803059273429E-3</v>
      </c>
      <c r="T1183" s="14">
        <f>$H1183/S1183</f>
        <v>0.14285714285714282</v>
      </c>
      <c r="U1183" s="14">
        <f>_xlfn.LET(_xlpm.freq,F1183,_xlpm.size,M1183+1,_xlpm.F,V1183,LOG(1+_xlpm.freq)*LOG(1+_xlpm.size)*_xlpm.F)</f>
        <v>8.5402146606235088E-2</v>
      </c>
      <c r="V1183" s="14">
        <f>_xlfn.LET(_xlpm.a,T1183,_xlpm.b,R1183,2*_xlpm.a*_xlpm.b/(_xlpm.a+_xlpm.b))</f>
        <v>0.14457831325301204</v>
      </c>
      <c r="W1183" s="14">
        <f>_xlfn.LET(_xlpm.p,R1183,_xlpm.q,T1183,LOG(_xlpm.p/_xlpm.q))</f>
        <v>1.0465433678165072E-2</v>
      </c>
      <c r="X1183" s="2"/>
      <c r="AC1183" s="2"/>
      <c r="AH1183" s="2"/>
      <c r="AI1183" s="2"/>
    </row>
    <row r="1184" spans="1:35">
      <c r="A1184" s="1" t="str">
        <f>_xlfn.LET(_xlpm.sep," : ",CONCATENATE(O1184,_xlpm.sep,P1184))</f>
        <v>~t~ : [t]</v>
      </c>
      <c r="B1184" s="1">
        <f>_xlfn.LET(_xlpm.d,$G1184,_xlpm.k,_xlfn.CONCAT(LEFT(TRIM(B$1),1),"*"),COUNTIF(_xlpm.d,_xlpm.k))</f>
        <v>0</v>
      </c>
      <c r="C1184" s="1">
        <f>_xlfn.LET(_xlpm.d,$G1184,_xlpm.k,_xlfn.CONCAT(LEFT(TRIM(C$1),1),"*"),COUNTIF(_xlpm.d,_xlpm.k))</f>
        <v>0</v>
      </c>
      <c r="D1184" s="1">
        <f>_xlfn.LET(_xlpm.d,$G1184,_xlpm.k,_xlfn.CONCAT(LEFT(TRIM(D$1),1),"*"),COUNTIF(_xlpm.d,_xlpm.k))</f>
        <v>0</v>
      </c>
      <c r="E1184" s="1">
        <f>LOG(F1184+1,10)</f>
        <v>2.1492191126553797</v>
      </c>
      <c r="F1184" s="7">
        <v>140</v>
      </c>
      <c r="G1184" s="9" t="s">
        <v>10</v>
      </c>
      <c r="H1184" s="4">
        <f>F1184/freq.sum.r6e</f>
        <v>1.1153601019757807E-2</v>
      </c>
      <c r="I1184" s="1" t="str">
        <f>_xlfn.LET(_xlpm.sep,":",_xlpm.w,$G1184,LEFT(_xlpm.w,FIND(_xlpm.sep,_xlpm.w)-1))</f>
        <v>t</v>
      </c>
      <c r="J1184" s="1" t="str">
        <f>_xlfn.LET(_xlpm.sep,":",_xlpm.w,$G1184,RIGHT(_xlpm.w,LEN(_xlpm.w)-FIND(_xlpm.sep,_xlpm.w)))</f>
        <v>t</v>
      </c>
      <c r="K1184" s="10">
        <f>_xlfn.LET(_xlpm.w,I1184,LEN(_xlpm.w))</f>
        <v>1</v>
      </c>
      <c r="L1184" s="10">
        <f>_xlfn.LET(_xlpm.w,J1184,LEN(_xlpm.w))</f>
        <v>1</v>
      </c>
      <c r="M1184" s="10">
        <f>_xlfn.LET(_xlpm.a,K1184,_xlpm.b,L1184,MAX(_xlpm.a,_xlpm.b))</f>
        <v>1</v>
      </c>
      <c r="N1184" s="10">
        <f>_xlfn.LET(_xlpm.d,(K1184,L1184),MAX(_xlpm.d)-MIN(_xlpm.d))</f>
        <v>0</v>
      </c>
      <c r="O1184" s="1" t="str">
        <f>_xlfn.LET(_xlpm.sep,":",_xlpm.w,$G1184,_xlfn.CONCAT("~",RIGHT(_xlpm.w,LEN(_xlpm.w)-FIND(_xlpm.sep,_xlpm.w)),"~"))</f>
        <v>~t~</v>
      </c>
      <c r="P1184" s="1" t="str">
        <f>_xlfn.LET(_xlpm.sep,":",_xlpm.w,$G1184,_xlfn.CONCAT("[",LEFT(_xlpm.w,FIND(_xlpm.sep,_xlpm.w)-1),"]"))</f>
        <v>[t]</v>
      </c>
      <c r="Q1184" s="14" cm="1">
        <f t="array" ref="Q1184">SUM(_xlfn._xlws.FILTER($H$2:$H$2300,_xlfn.MAP($O$2:$O$2300,_xlfn.LAMBDA(_xlpm.x,_xlpm.x=$O1184))))</f>
        <v>1.1153601019757807E-2</v>
      </c>
      <c r="R1184" s="14">
        <f>$H1184/Q1184</f>
        <v>1</v>
      </c>
      <c r="S1184" s="14" cm="1">
        <f t="array" ref="S1184">SUM(_xlfn._xlws.FILTER($H$2:$H$2300,_xlfn.MAP($P$2:$P$2300,_xlfn.LAMBDA(_xlpm.x,_xlpm.x=$P1184))))</f>
        <v>1.1472275334608029E-2</v>
      </c>
      <c r="T1184" s="14">
        <f>$H1184/S1184</f>
        <v>0.97222222222222232</v>
      </c>
      <c r="U1184" s="14">
        <f>_xlfn.LET(_xlpm.freq,F1184,_xlpm.size,M1184+1,_xlpm.F,V1184,LOG(1+_xlpm.freq)*LOG(1+_xlpm.size)*_xlpm.F)</f>
        <v>1.0109953292793381</v>
      </c>
      <c r="V1184" s="14">
        <f>_xlfn.LET(_xlpm.a,T1184,_xlpm.b,R1184,2*_xlpm.a*_xlpm.b/(_xlpm.a+_xlpm.b))</f>
        <v>0.9859154929577465</v>
      </c>
      <c r="W1184" s="14">
        <f>_xlfn.LET(_xlpm.p,R1184,_xlpm.q,T1184,LOG(_xlpm.p/_xlpm.q))</f>
        <v>1.2234456417011586E-2</v>
      </c>
      <c r="X1184" s="2"/>
      <c r="AC1184" s="2"/>
      <c r="AH1184" s="2"/>
      <c r="AI1184" s="2"/>
    </row>
    <row r="1185" spans="1:35">
      <c r="A1185" s="1" t="str">
        <f>_xlfn.LET(_xlpm.sep," : ",CONCATENATE(O1185,_xlpm.sep,P1185))</f>
        <v>~ain~ : [eɪn]</v>
      </c>
      <c r="B1185" s="1">
        <f>_xlfn.LET(_xlpm.d,$G1185,_xlpm.k,_xlfn.CONCAT(LEFT(TRIM(B$1),1),"*"),COUNTIF(_xlpm.d,_xlpm.k))</f>
        <v>0</v>
      </c>
      <c r="C1185" s="1">
        <f>_xlfn.LET(_xlpm.d,$G1185,_xlpm.k,_xlfn.CONCAT(LEFT(TRIM(C$1),1),"*"),COUNTIF(_xlpm.d,_xlpm.k))</f>
        <v>0</v>
      </c>
      <c r="D1185" s="1">
        <f>_xlfn.LET(_xlpm.d,$G1185,_xlpm.k,_xlfn.CONCAT(LEFT(TRIM(D$1),1),"*"),COUNTIF(_xlpm.d,_xlpm.k))</f>
        <v>0</v>
      </c>
      <c r="E1185" s="1">
        <f>LOG(F1185+1,10)</f>
        <v>1.3802112417116059</v>
      </c>
      <c r="F1185" s="7">
        <v>23</v>
      </c>
      <c r="G1185" s="9" t="s">
        <v>581</v>
      </c>
      <c r="H1185" s="4">
        <f>F1185/freq.sum.r6e</f>
        <v>1.8323773103887827E-3</v>
      </c>
      <c r="I1185" s="1" t="str">
        <f>_xlfn.LET(_xlpm.sep,":",_xlpm.w,$G1185,LEFT(_xlpm.w,FIND(_xlpm.sep,_xlpm.w)-1))</f>
        <v>eɪn</v>
      </c>
      <c r="J1185" s="1" t="str">
        <f>_xlfn.LET(_xlpm.sep,":",_xlpm.w,$G1185,RIGHT(_xlpm.w,LEN(_xlpm.w)-FIND(_xlpm.sep,_xlpm.w)))</f>
        <v>ain</v>
      </c>
      <c r="K1185" s="10">
        <f>_xlfn.LET(_xlpm.w,I1185,LEN(_xlpm.w))</f>
        <v>3</v>
      </c>
      <c r="L1185" s="10">
        <f>_xlfn.LET(_xlpm.w,J1185,LEN(_xlpm.w))</f>
        <v>3</v>
      </c>
      <c r="M1185" s="10">
        <f>_xlfn.LET(_xlpm.a,K1185,_xlpm.b,L1185,MAX(_xlpm.a,_xlpm.b))</f>
        <v>3</v>
      </c>
      <c r="N1185" s="10">
        <f>_xlfn.LET(_xlpm.d,(K1185,L1185),MAX(_xlpm.d)-MIN(_xlpm.d))</f>
        <v>0</v>
      </c>
      <c r="O1185" s="1" t="str">
        <f>_xlfn.LET(_xlpm.sep,":",_xlpm.w,$G1185,_xlfn.CONCAT("~",RIGHT(_xlpm.w,LEN(_xlpm.w)-FIND(_xlpm.sep,_xlpm.w)),"~"))</f>
        <v>~ain~</v>
      </c>
      <c r="P1185" s="1" t="str">
        <f>_xlfn.LET(_xlpm.sep,":",_xlpm.w,$G1185,_xlfn.CONCAT("[",LEFT(_xlpm.w,FIND(_xlpm.sep,_xlpm.w)-1),"]"))</f>
        <v>[eɪn]</v>
      </c>
      <c r="Q1185" s="14" cm="1">
        <f t="array" ref="Q1185">SUM(_xlfn._xlws.FILTER($H$2:$H$2300,_xlfn.MAP($O$2:$O$2300,_xlfn.LAMBDA(_xlpm.x,_xlpm.x=$O1185))))</f>
        <v>2.3103887826641176E-3</v>
      </c>
      <c r="R1185" s="14">
        <f>$H1185/Q1185</f>
        <v>0.79310344827586199</v>
      </c>
      <c r="S1185" s="14" cm="1">
        <f t="array" ref="S1185">SUM(_xlfn._xlws.FILTER($H$2:$H$2300,_xlfn.MAP($P$2:$P$2300,_xlfn.LAMBDA(_xlpm.x,_xlpm.x=$P1185))))</f>
        <v>2.3900573613766735E-3</v>
      </c>
      <c r="T1185" s="14">
        <f>$H1185/S1185</f>
        <v>0.7666666666666665</v>
      </c>
      <c r="U1185" s="14">
        <f>_xlfn.LET(_xlpm.freq,F1185,_xlpm.size,M1185+1,_xlpm.F,V1185,LOG(1+_xlpm.freq)*LOG(1+_xlpm.size)*_xlpm.F)</f>
        <v>0.75215945508091564</v>
      </c>
      <c r="V1185" s="14">
        <f>_xlfn.LET(_xlpm.a,T1185,_xlpm.b,R1185,2*_xlpm.a*_xlpm.b/(_xlpm.a+_xlpm.b))</f>
        <v>0.77966101694915246</v>
      </c>
      <c r="W1185" s="14">
        <f>_xlfn.LET(_xlpm.p,R1185,_xlpm.q,T1185,LOG(_xlpm.p/_xlpm.q))</f>
        <v>1.4723256820706378E-2</v>
      </c>
      <c r="X1185" s="2"/>
      <c r="AC1185" s="2"/>
      <c r="AH1185" s="2"/>
      <c r="AI1185" s="2"/>
    </row>
    <row r="1186" spans="1:35">
      <c r="A1186" s="1" t="str">
        <f>_xlfn.LET(_xlpm.sep," : ",CONCATENATE(O1186,_xlpm.sep,P1186))</f>
        <v>~as~ : [eɪs]</v>
      </c>
      <c r="B1186" s="1">
        <f>_xlfn.LET(_xlpm.d,$G1186,_xlpm.k,_xlfn.CONCAT(LEFT(TRIM(B$1),1),"*"),COUNTIF(_xlpm.d,_xlpm.k))</f>
        <v>0</v>
      </c>
      <c r="C1186" s="1">
        <f>_xlfn.LET(_xlpm.d,$G1186,_xlpm.k,_xlfn.CONCAT(LEFT(TRIM(C$1),1),"*"),COUNTIF(_xlpm.d,_xlpm.k))</f>
        <v>0</v>
      </c>
      <c r="D1186" s="1">
        <f>_xlfn.LET(_xlpm.d,$G1186,_xlpm.k,_xlfn.CONCAT(LEFT(TRIM(D$1),1),"*"),COUNTIF(_xlpm.d,_xlpm.k))</f>
        <v>0</v>
      </c>
      <c r="E1186" s="1">
        <f>LOG(F1186+1,10)</f>
        <v>0.90308998699194343</v>
      </c>
      <c r="F1186" s="7">
        <v>7</v>
      </c>
      <c r="G1186" s="9" t="s">
        <v>601</v>
      </c>
      <c r="H1186" s="4">
        <f>F1186/freq.sum.r6e</f>
        <v>5.5768005098789041E-4</v>
      </c>
      <c r="I1186" s="1" t="str">
        <f>_xlfn.LET(_xlpm.sep,":",_xlpm.w,$G1186,LEFT(_xlpm.w,FIND(_xlpm.sep,_xlpm.w)-1))</f>
        <v>eɪs</v>
      </c>
      <c r="J1186" s="1" t="str">
        <f>_xlfn.LET(_xlpm.sep,":",_xlpm.w,$G1186,RIGHT(_xlpm.w,LEN(_xlpm.w)-FIND(_xlpm.sep,_xlpm.w)))</f>
        <v>as</v>
      </c>
      <c r="K1186" s="10">
        <f>_xlfn.LET(_xlpm.w,I1186,LEN(_xlpm.w))</f>
        <v>3</v>
      </c>
      <c r="L1186" s="10">
        <f>_xlfn.LET(_xlpm.w,J1186,LEN(_xlpm.w))</f>
        <v>2</v>
      </c>
      <c r="M1186" s="10">
        <f>_xlfn.LET(_xlpm.a,K1186,_xlpm.b,L1186,MAX(_xlpm.a,_xlpm.b))</f>
        <v>3</v>
      </c>
      <c r="N1186" s="10">
        <f>_xlfn.LET(_xlpm.d,(K1186,L1186),MAX(_xlpm.d)-MIN(_xlpm.d))</f>
        <v>1</v>
      </c>
      <c r="O1186" s="1" t="str">
        <f>_xlfn.LET(_xlpm.sep,":",_xlpm.w,$G1186,_xlfn.CONCAT("~",RIGHT(_xlpm.w,LEN(_xlpm.w)-FIND(_xlpm.sep,_xlpm.w)),"~"))</f>
        <v>~as~</v>
      </c>
      <c r="P1186" s="1" t="str">
        <f>_xlfn.LET(_xlpm.sep,":",_xlpm.w,$G1186,_xlfn.CONCAT("[",LEFT(_xlpm.w,FIND(_xlpm.sep,_xlpm.w)-1),"]"))</f>
        <v>[eɪs]</v>
      </c>
      <c r="Q1186" s="14" cm="1">
        <f t="array" ref="Q1186">SUM(_xlfn._xlws.FILTER($H$2:$H$2302,_xlfn.MAP($O$2:$O$2302,_xlfn.LAMBDA(_xlpm.x,_xlpm.x=$O1186))))</f>
        <v>1.6730401529636712E-3</v>
      </c>
      <c r="R1186" s="14">
        <f>$H1186/Q1186</f>
        <v>0.33333333333333331</v>
      </c>
      <c r="S1186" s="14" cm="1">
        <f t="array" ref="S1186">SUM(_xlfn._xlws.FILTER($H$2:$H$2302,_xlfn.MAP($P$2:$P$2302,_xlfn.LAMBDA(_xlpm.x,_xlpm.x=$P1186))))</f>
        <v>1.7527087316762269E-3</v>
      </c>
      <c r="T1186" s="14">
        <f>$H1186/S1186</f>
        <v>0.31818181818181818</v>
      </c>
      <c r="U1186" s="14">
        <f>_xlfn.LET(_xlpm.freq,F1186,_xlpm.size,M1186+1,_xlpm.F,V1186,LOG(1+_xlpm.freq)*LOG(1+_xlpm.size)*_xlpm.F)</f>
        <v>0.2055176597611636</v>
      </c>
      <c r="V1186" s="14">
        <f>_xlfn.LET(_xlpm.a,T1186,_xlpm.b,R1186,2*_xlpm.a*_xlpm.b/(_xlpm.a+_xlpm.b))</f>
        <v>0.32558139534883718</v>
      </c>
      <c r="W1186" s="14">
        <f>_xlfn.LET(_xlpm.p,R1186,_xlpm.q,T1186,LOG(_xlpm.p/_xlpm.q))</f>
        <v>2.0203386088286989E-2</v>
      </c>
      <c r="X1186" s="2"/>
      <c r="AC1186" s="2"/>
      <c r="AH1186" s="2"/>
      <c r="AI1186" s="2"/>
    </row>
    <row r="1187" spans="1:35">
      <c r="A1187" s="1" t="str">
        <f>_xlfn.LET(_xlpm.sep," : ",CONCATENATE(O1187,_xlpm.sep,P1187))</f>
        <v>~av~ : [eɪv]</v>
      </c>
      <c r="B1187" s="1">
        <f>_xlfn.LET(_xlpm.d,$G1187,_xlpm.k,_xlfn.CONCAT(LEFT(TRIM(B$1),1),"*"),COUNTIF(_xlpm.d,_xlpm.k))</f>
        <v>0</v>
      </c>
      <c r="C1187" s="1">
        <f>_xlfn.LET(_xlpm.d,$G1187,_xlpm.k,_xlfn.CONCAT(LEFT(TRIM(C$1),1),"*"),COUNTIF(_xlpm.d,_xlpm.k))</f>
        <v>0</v>
      </c>
      <c r="D1187" s="1">
        <f>_xlfn.LET(_xlpm.d,$G1187,_xlpm.k,_xlfn.CONCAT(LEFT(TRIM(D$1),1),"*"),COUNTIF(_xlpm.d,_xlpm.k))</f>
        <v>0</v>
      </c>
      <c r="E1187" s="1">
        <f>LOG(F1187+1,10)</f>
        <v>1.0413926851582249</v>
      </c>
      <c r="F1187" s="7">
        <v>10</v>
      </c>
      <c r="G1187" s="9" t="s">
        <v>623</v>
      </c>
      <c r="H1187" s="4">
        <f>F1187/freq.sum.r6e</f>
        <v>7.9668578712555765E-4</v>
      </c>
      <c r="I1187" s="4" t="str">
        <f>_xlfn.LET(_xlpm.sep,":",_xlpm.w,$G1187,LEFT(_xlpm.w,FIND(_xlpm.sep,_xlpm.w)-1))</f>
        <v>eɪv</v>
      </c>
      <c r="J1187" s="4" t="str">
        <f>_xlfn.LET(_xlpm.sep,":",_xlpm.w,$G1187,RIGHT(_xlpm.w,LEN(_xlpm.w)-FIND(_xlpm.sep,_xlpm.w)))</f>
        <v>av</v>
      </c>
      <c r="K1187" s="10">
        <f>_xlfn.LET(_xlpm.w,I1187,LEN(_xlpm.w))</f>
        <v>3</v>
      </c>
      <c r="L1187" s="10">
        <f>_xlfn.LET(_xlpm.w,J1187,LEN(_xlpm.w))</f>
        <v>2</v>
      </c>
      <c r="M1187" s="10">
        <f>_xlfn.LET(_xlpm.a,K1187,_xlpm.b,L1187,MAX(_xlpm.a,_xlpm.b))</f>
        <v>3</v>
      </c>
      <c r="N1187" s="10">
        <f>_xlfn.LET(_xlpm.d,(K1187,L1187),MAX(_xlpm.d)-MIN(_xlpm.d))</f>
        <v>1</v>
      </c>
      <c r="O1187" s="1" t="str">
        <f>_xlfn.LET(_xlpm.sep,":",_xlpm.w,$G1187,_xlfn.CONCAT("~",RIGHT(_xlpm.w,LEN(_xlpm.w)-FIND(_xlpm.sep,_xlpm.w)),"~"))</f>
        <v>~av~</v>
      </c>
      <c r="P1187" s="1" t="str">
        <f>_xlfn.LET(_xlpm.sep,":",_xlpm.w,$G1187,_xlfn.CONCAT("[",LEFT(_xlpm.w,FIND(_xlpm.sep,_xlpm.w)-1),"]"))</f>
        <v>[eɪv]</v>
      </c>
      <c r="Q1187" s="14" cm="1">
        <f t="array" ref="Q1187">SUM(_xlfn._xlws.FILTER($H$2:$H$2300,_xlfn.MAP($O$2:$O$2300,_xlfn.LAMBDA(_xlpm.x,_xlpm.x=$O1187))))</f>
        <v>1.673040152963671E-3</v>
      </c>
      <c r="R1187" s="14">
        <f>$H1187/Q1187</f>
        <v>0.47619047619047622</v>
      </c>
      <c r="S1187" s="14" cm="1">
        <f t="array" ref="S1187">SUM(_xlfn._xlws.FILTER($H$2:$H$2300,_xlfn.MAP($P$2:$P$2300,_xlfn.LAMBDA(_xlpm.x,_xlpm.x=$P1187))))</f>
        <v>1.7527087316762267E-3</v>
      </c>
      <c r="T1187" s="14">
        <f>$H1187/S1187</f>
        <v>0.45454545454545459</v>
      </c>
      <c r="U1187" s="14">
        <f>_xlfn.LET(_xlpm.freq,F1187,_xlpm.size,M1187+1,_xlpm.F,V1187,LOG(1+_xlpm.freq)*LOG(1+_xlpm.size)*_xlpm.F)</f>
        <v>0.3385591858886246</v>
      </c>
      <c r="V1187" s="14">
        <f>_xlfn.LET(_xlpm.a,T1187,_xlpm.b,R1187,2*_xlpm.a*_xlpm.b/(_xlpm.a+_xlpm.b))</f>
        <v>0.46511627906976744</v>
      </c>
      <c r="W1187" s="14">
        <f>_xlfn.LET(_xlpm.p,R1187,_xlpm.q,T1187,LOG(_xlpm.p/_xlpm.q))</f>
        <v>2.0203386088286989E-2</v>
      </c>
      <c r="X1187" s="2"/>
      <c r="AC1187" s="2"/>
      <c r="AH1187" s="2"/>
      <c r="AI1187" s="2"/>
    </row>
    <row r="1188" spans="1:35">
      <c r="A1188" s="1" t="str">
        <f>_xlfn.LET(_xlpm.sep," : ",CONCATENATE(O1188,_xlpm.sep,P1188))</f>
        <v>~as~ : [əz]</v>
      </c>
      <c r="B1188" s="1">
        <f>_xlfn.LET(_xlpm.d,$G1188,_xlpm.k,_xlfn.CONCAT(LEFT(TRIM(B$1),1),"*"),COUNTIF(_xlpm.d,_xlpm.k))</f>
        <v>0</v>
      </c>
      <c r="C1188" s="1">
        <f>_xlfn.LET(_xlpm.d,$G1188,_xlpm.k,_xlfn.CONCAT(LEFT(TRIM(C$1),1),"*"),COUNTIF(_xlpm.d,_xlpm.k))</f>
        <v>0</v>
      </c>
      <c r="D1188" s="1">
        <f>_xlfn.LET(_xlpm.d,$G1188,_xlpm.k,_xlfn.CONCAT(LEFT(TRIM(D$1),1),"*"),COUNTIF(_xlpm.d,_xlpm.k))</f>
        <v>0</v>
      </c>
      <c r="E1188" s="1">
        <f>LOG(F1188+1,10)</f>
        <v>0.47712125471966244</v>
      </c>
      <c r="F1188" s="7">
        <v>2</v>
      </c>
      <c r="G1188" s="9" t="s">
        <v>1676</v>
      </c>
      <c r="H1188" s="4">
        <f>F1188/freq.sum.r6e</f>
        <v>1.5933715742511153E-4</v>
      </c>
      <c r="I1188" s="1" t="str">
        <f>_xlfn.LET(_xlpm.sep,":",_xlpm.w,$G1188,LEFT(_xlpm.w,FIND(_xlpm.sep,_xlpm.w)-1))</f>
        <v>əz</v>
      </c>
      <c r="J1188" s="1" t="str">
        <f>_xlfn.LET(_xlpm.sep,":",_xlpm.w,$G1188,RIGHT(_xlpm.w,LEN(_xlpm.w)-FIND(_xlpm.sep,_xlpm.w)))</f>
        <v>as</v>
      </c>
      <c r="K1188" s="10">
        <f>_xlfn.LET(_xlpm.w,I1188,LEN(_xlpm.w))</f>
        <v>2</v>
      </c>
      <c r="L1188" s="10">
        <f>_xlfn.LET(_xlpm.w,J1188,LEN(_xlpm.w))</f>
        <v>2</v>
      </c>
      <c r="M1188" s="10">
        <f>_xlfn.LET(_xlpm.a,K1188,_xlpm.b,L1188,MAX(_xlpm.a,_xlpm.b))</f>
        <v>2</v>
      </c>
      <c r="N1188" s="10">
        <f>_xlfn.LET(_xlpm.d,(K1188,L1188),MAX(_xlpm.d)-MIN(_xlpm.d))</f>
        <v>0</v>
      </c>
      <c r="O1188" s="1" t="str">
        <f>_xlfn.LET(_xlpm.sep,":",_xlpm.w,$G1188,_xlfn.CONCAT("~",RIGHT(_xlpm.w,LEN(_xlpm.w)-FIND(_xlpm.sep,_xlpm.w)),"~"))</f>
        <v>~as~</v>
      </c>
      <c r="P1188" s="1" t="str">
        <f>_xlfn.LET(_xlpm.sep,":",_xlpm.w,$G1188,_xlfn.CONCAT("[",LEFT(_xlpm.w,FIND(_xlpm.sep,_xlpm.w)-1),"]"))</f>
        <v>[əz]</v>
      </c>
      <c r="Q1188" s="14" cm="1">
        <f t="array" ref="Q1188">SUM(_xlfn._xlws.FILTER($H$2:$H$2300,_xlfn.MAP($O$2:$O$2300,_xlfn.LAMBDA(_xlpm.x,_xlpm.x=$O1188))))</f>
        <v>1.6730401529636712E-3</v>
      </c>
      <c r="R1188" s="14">
        <f>$H1188/Q1188</f>
        <v>9.5238095238095233E-2</v>
      </c>
      <c r="S1188" s="14" cm="1">
        <f t="array" ref="S1188">SUM(_xlfn._xlws.FILTER($H$2:$H$2300,_xlfn.MAP($P$2:$P$2300,_xlfn.LAMBDA(_xlpm.x,_xlpm.x=$P1188))))</f>
        <v>1.7527087316762269E-3</v>
      </c>
      <c r="T1188" s="14">
        <f>$H1188/S1188</f>
        <v>9.0909090909090898E-2</v>
      </c>
      <c r="U1188" s="14">
        <f>_xlfn.LET(_xlpm.freq,F1188,_xlpm.size,M1188+1,_xlpm.F,V1188,LOG(1+_xlpm.freq)*LOG(1+_xlpm.size)*_xlpm.F)</f>
        <v>2.6721452881758746E-2</v>
      </c>
      <c r="V1188" s="14">
        <f>_xlfn.LET(_xlpm.a,T1188,_xlpm.b,R1188,2*_xlpm.a*_xlpm.b/(_xlpm.a+_xlpm.b))</f>
        <v>9.3023255813953487E-2</v>
      </c>
      <c r="W1188" s="14">
        <f>_xlfn.LET(_xlpm.p,R1188,_xlpm.q,T1188,LOG(_xlpm.p/_xlpm.q))</f>
        <v>2.0203386088286989E-2</v>
      </c>
      <c r="X1188" s="2"/>
      <c r="AC1188" s="2"/>
      <c r="AH1188" s="2"/>
      <c r="AI1188" s="2"/>
    </row>
    <row r="1189" spans="1:35">
      <c r="A1189" s="1" t="str">
        <f>_xlfn.LET(_xlpm.sep," : ",CONCATENATE(O1189,_xlpm.sep,P1189))</f>
        <v>~ar~ : [ɛɹ]</v>
      </c>
      <c r="B1189" s="1">
        <f>_xlfn.LET(_xlpm.d,$G1189,_xlpm.k,_xlfn.CONCAT(LEFT(TRIM(B$1),1),"*"),COUNTIF(_xlpm.d,_xlpm.k))</f>
        <v>0</v>
      </c>
      <c r="C1189" s="1">
        <f>_xlfn.LET(_xlpm.d,$G1189,_xlpm.k,_xlfn.CONCAT(LEFT(TRIM(C$1),1),"*"),COUNTIF(_xlpm.d,_xlpm.k))</f>
        <v>0</v>
      </c>
      <c r="D1189" s="1">
        <f>_xlfn.LET(_xlpm.d,$G1189,_xlpm.k,_xlfn.CONCAT(LEFT(TRIM(D$1),1),"*"),COUNTIF(_xlpm.d,_xlpm.k))</f>
        <v>0</v>
      </c>
      <c r="E1189" s="1">
        <f>LOG(F1189+1,10)</f>
        <v>1.4313637641589871</v>
      </c>
      <c r="F1189" s="7">
        <v>26</v>
      </c>
      <c r="G1189" s="9" t="s">
        <v>1726</v>
      </c>
      <c r="H1189" s="4">
        <f>F1189/freq.sum.r6e</f>
        <v>2.0713830465264498E-3</v>
      </c>
      <c r="I1189" s="1" t="str">
        <f>_xlfn.LET(_xlpm.sep,":",_xlpm.w,$G1189,LEFT(_xlpm.w,FIND(_xlpm.sep,_xlpm.w)-1))</f>
        <v>ɛɹ</v>
      </c>
      <c r="J1189" s="1" t="str">
        <f>_xlfn.LET(_xlpm.sep,":",_xlpm.w,$G1189,RIGHT(_xlpm.w,LEN(_xlpm.w)-FIND(_xlpm.sep,_xlpm.w)))</f>
        <v>ar</v>
      </c>
      <c r="K1189" s="10">
        <f>_xlfn.LET(_xlpm.w,I1189,LEN(_xlpm.w))</f>
        <v>2</v>
      </c>
      <c r="L1189" s="10">
        <f>_xlfn.LET(_xlpm.w,J1189,LEN(_xlpm.w))</f>
        <v>2</v>
      </c>
      <c r="M1189" s="10">
        <f>_xlfn.LET(_xlpm.a,K1189,_xlpm.b,L1189,MAX(_xlpm.a,_xlpm.b))</f>
        <v>2</v>
      </c>
      <c r="N1189" s="10">
        <f>_xlfn.LET(_xlpm.d,(K1189,L1189),MAX(_xlpm.d)-MIN(_xlpm.d))</f>
        <v>0</v>
      </c>
      <c r="O1189" s="1" t="str">
        <f>_xlfn.LET(_xlpm.sep,":",_xlpm.w,$G1189,_xlfn.CONCAT("~",RIGHT(_xlpm.w,LEN(_xlpm.w)-FIND(_xlpm.sep,_xlpm.w)),"~"))</f>
        <v>~ar~</v>
      </c>
      <c r="P1189" s="1" t="str">
        <f>_xlfn.LET(_xlpm.sep,":",_xlpm.w,$G1189,_xlfn.CONCAT("[",LEFT(_xlpm.w,FIND(_xlpm.sep,_xlpm.w)-1),"]"))</f>
        <v>[ɛɹ]</v>
      </c>
      <c r="Q1189" s="14" cm="1">
        <f t="array" ref="Q1189">SUM(_xlfn._xlws.FILTER($H$2:$H$2302,_xlfn.MAP($O$2:$O$2302,_xlfn.LAMBDA(_xlpm.x,_xlpm.x=$O1189))))</f>
        <v>6.6124920331421281E-3</v>
      </c>
      <c r="R1189" s="14">
        <f>$H1189/Q1189</f>
        <v>0.31325301204819278</v>
      </c>
      <c r="S1189" s="14" cm="1">
        <f t="array" ref="S1189">SUM(_xlfn._xlws.FILTER($H$2:$H$2302,_xlfn.MAP($P$2:$P$2302,_xlfn.LAMBDA(_xlpm.x,_xlpm.x=$P1189))))</f>
        <v>6.9311663479923518E-3</v>
      </c>
      <c r="T1189" s="14">
        <f>$H1189/S1189</f>
        <v>0.29885057471264365</v>
      </c>
      <c r="U1189" s="14">
        <f>_xlfn.LET(_xlpm.freq,F1189,_xlpm.size,M1189+1,_xlpm.F,V1189,LOG(1+_xlpm.freq)*LOG(1+_xlpm.size)*_xlpm.F)</f>
        <v>0.2635992734277024</v>
      </c>
      <c r="V1189" s="14">
        <f>_xlfn.LET(_xlpm.a,T1189,_xlpm.b,R1189,2*_xlpm.a*_xlpm.b/(_xlpm.a+_xlpm.b))</f>
        <v>0.30588235294117644</v>
      </c>
      <c r="W1189" s="14">
        <f>_xlfn.LET(_xlpm.p,R1189,_xlpm.q,T1189,LOG(_xlpm.p/_xlpm.q))</f>
        <v>2.0441160242544686E-2</v>
      </c>
      <c r="X1189" s="2"/>
      <c r="AC1189" s="2"/>
      <c r="AH1189" s="2"/>
      <c r="AI1189" s="2"/>
    </row>
    <row r="1190" spans="1:35">
      <c r="A1190" s="1" t="str">
        <f>_xlfn.LET(_xlpm.sep," : ",CONCATENATE(O1190,_xlpm.sep,P1190))</f>
        <v>~e~ : [u]</v>
      </c>
      <c r="B1190" s="1">
        <f>_xlfn.LET(_xlpm.d,$G1190,_xlpm.k,_xlfn.CONCAT(LEFT(TRIM(B$1),1),"*"),COUNTIF(_xlpm.d,_xlpm.k))</f>
        <v>0</v>
      </c>
      <c r="C1190" s="1">
        <f>_xlfn.LET(_xlpm.d,$G1190,_xlpm.k,_xlfn.CONCAT(LEFT(TRIM(C$1),1),"*"),COUNTIF(_xlpm.d,_xlpm.k))</f>
        <v>0</v>
      </c>
      <c r="D1190" s="1">
        <f>_xlfn.LET(_xlpm.d,$G1190,_xlpm.k,_xlfn.CONCAT(LEFT(TRIM(D$1),1),"*"),COUNTIF(_xlpm.d,_xlpm.k))</f>
        <v>0</v>
      </c>
      <c r="E1190" s="1">
        <f>LOG(F1190+1,10)</f>
        <v>0.30102999566398114</v>
      </c>
      <c r="F1190" s="7">
        <v>1</v>
      </c>
      <c r="G1190" s="9" t="s">
        <v>2248</v>
      </c>
      <c r="H1190" s="4">
        <f>F1190/freq.sum.r6e</f>
        <v>7.9668578712555765E-5</v>
      </c>
      <c r="I1190" s="4" t="str">
        <f>_xlfn.LET(_xlpm.sep,":",_xlpm.w,$G1190,LEFT(_xlpm.w,FIND(_xlpm.sep,_xlpm.w)-1))</f>
        <v>u</v>
      </c>
      <c r="J1190" s="4" t="str">
        <f>_xlfn.LET(_xlpm.sep,":",_xlpm.w,$G1190,RIGHT(_xlpm.w,LEN(_xlpm.w)-FIND(_xlpm.sep,_xlpm.w)))</f>
        <v>e</v>
      </c>
      <c r="K1190" s="10">
        <f>_xlfn.LET(_xlpm.w,I1190,LEN(_xlpm.w))</f>
        <v>1</v>
      </c>
      <c r="L1190" s="10">
        <f>_xlfn.LET(_xlpm.w,J1190,LEN(_xlpm.w))</f>
        <v>1</v>
      </c>
      <c r="M1190" s="10">
        <f>_xlfn.LET(_xlpm.a,K1190,_xlpm.b,L1190,MAX(_xlpm.a,_xlpm.b))</f>
        <v>1</v>
      </c>
      <c r="N1190" s="10">
        <f>_xlfn.LET(_xlpm.d,(K1190,L1190),MAX(_xlpm.d)-MIN(_xlpm.d))</f>
        <v>0</v>
      </c>
      <c r="O1190" s="1" t="str">
        <f>_xlfn.LET(_xlpm.sep,":",_xlpm.w,$G1190,_xlfn.CONCAT("~",RIGHT(_xlpm.w,LEN(_xlpm.w)-FIND(_xlpm.sep,_xlpm.w)),"~"))</f>
        <v>~e~</v>
      </c>
      <c r="P1190" s="1" t="str">
        <f>_xlfn.LET(_xlpm.sep,":",_xlpm.w,$G1190,_xlfn.CONCAT("[",LEFT(_xlpm.w,FIND(_xlpm.sep,_xlpm.w)-1),"]"))</f>
        <v>[u]</v>
      </c>
      <c r="Q1190" s="14" cm="1">
        <f t="array" ref="Q1190">SUM(_xlfn._xlws.FILTER($H$2:$H$2300,_xlfn.MAP($O$2:$O$2300,_xlfn.LAMBDA(_xlpm.x,_xlpm.x=$O1190))))</f>
        <v>4.939451880178458E-3</v>
      </c>
      <c r="R1190" s="14">
        <f>$H1190/Q1190</f>
        <v>1.6129032258064516E-2</v>
      </c>
      <c r="S1190" s="14" cm="1">
        <f t="array" ref="S1190">SUM(_xlfn._xlws.FILTER($H$2:$H$2300,_xlfn.MAP($P$2:$P$2300,_xlfn.LAMBDA(_xlpm.x,_xlpm.x=$P1190))))</f>
        <v>5.1784576163161249E-3</v>
      </c>
      <c r="T1190" s="14">
        <f>$H1190/S1190</f>
        <v>1.5384615384615384E-2</v>
      </c>
      <c r="U1190" s="14">
        <f>_xlfn.LET(_xlpm.freq,F1190,_xlpm.size,M1190+1,_xlpm.F,V1190,LOG(1+_xlpm.freq)*LOG(1+_xlpm.size)*_xlpm.F)</f>
        <v>2.2618552636134372E-3</v>
      </c>
      <c r="V1190" s="14">
        <f>_xlfn.LET(_xlpm.a,T1190,_xlpm.b,R1190,2*_xlpm.a*_xlpm.b/(_xlpm.a+_xlpm.b))</f>
        <v>1.5748031496062992E-2</v>
      </c>
      <c r="W1190" s="14">
        <f>_xlfn.LET(_xlpm.p,R1190,_xlpm.q,T1190,LOG(_xlpm.p/_xlpm.q))</f>
        <v>2.0521667144601682E-2</v>
      </c>
      <c r="X1190" s="2"/>
      <c r="AC1190" s="2"/>
      <c r="AH1190" s="2"/>
      <c r="AI1190" s="2"/>
    </row>
    <row r="1191" spans="1:35">
      <c r="A1191" s="1" t="str">
        <f>_xlfn.LET(_xlpm.sep," : ",CONCATENATE(O1191,_xlpm.sep,P1191))</f>
        <v>~ap~ : [æp]</v>
      </c>
      <c r="B1191" s="1">
        <f>_xlfn.LET(_xlpm.d,$G1191,_xlpm.k,_xlfn.CONCAT(LEFT(TRIM(B$1),1),"*"),COUNTIF(_xlpm.d,_xlpm.k))</f>
        <v>0</v>
      </c>
      <c r="C1191" s="1">
        <f>_xlfn.LET(_xlpm.d,$G1191,_xlpm.k,_xlfn.CONCAT(LEFT(TRIM(C$1),1),"*"),COUNTIF(_xlpm.d,_xlpm.k))</f>
        <v>0</v>
      </c>
      <c r="D1191" s="1">
        <f>_xlfn.LET(_xlpm.d,$G1191,_xlpm.k,_xlfn.CONCAT(LEFT(TRIM(D$1),1),"*"),COUNTIF(_xlpm.d,_xlpm.k))</f>
        <v>0</v>
      </c>
      <c r="E1191" s="1">
        <f>LOG(F1191+1,10)</f>
        <v>1.1461280356782377</v>
      </c>
      <c r="F1191" s="7">
        <v>13</v>
      </c>
      <c r="G1191" s="9" t="s">
        <v>114</v>
      </c>
      <c r="H1191" s="4">
        <f>F1191/freq.sum.r6e</f>
        <v>1.0356915232632249E-3</v>
      </c>
      <c r="I1191" s="4" t="str">
        <f>_xlfn.LET(_xlpm.sep,":",_xlpm.w,$G1191,LEFT(_xlpm.w,FIND(_xlpm.sep,_xlpm.w)-1))</f>
        <v>æp</v>
      </c>
      <c r="J1191" s="4" t="str">
        <f>_xlfn.LET(_xlpm.sep,":",_xlpm.w,$G1191,RIGHT(_xlpm.w,LEN(_xlpm.w)-FIND(_xlpm.sep,_xlpm.w)))</f>
        <v>ap</v>
      </c>
      <c r="K1191" s="10">
        <f>_xlfn.LET(_xlpm.w,I1191,LEN(_xlpm.w))</f>
        <v>2</v>
      </c>
      <c r="L1191" s="10">
        <f>_xlfn.LET(_xlpm.w,J1191,LEN(_xlpm.w))</f>
        <v>2</v>
      </c>
      <c r="M1191" s="10">
        <f>_xlfn.LET(_xlpm.a,K1191,_xlpm.b,L1191,MAX(_xlpm.a,_xlpm.b))</f>
        <v>2</v>
      </c>
      <c r="N1191" s="10">
        <f>_xlfn.LET(_xlpm.d,(K1191,L1191),MAX(_xlpm.d)-MIN(_xlpm.d))</f>
        <v>0</v>
      </c>
      <c r="O1191" s="1" t="str">
        <f>_xlfn.LET(_xlpm.sep,":",_xlpm.w,$G1191,_xlfn.CONCAT("~",RIGHT(_xlpm.w,LEN(_xlpm.w)-FIND(_xlpm.sep,_xlpm.w)),"~"))</f>
        <v>~ap~</v>
      </c>
      <c r="P1191" s="1" t="str">
        <f>_xlfn.LET(_xlpm.sep,":",_xlpm.w,$G1191,_xlfn.CONCAT("[",LEFT(_xlpm.w,FIND(_xlpm.sep,_xlpm.w)-1),"]"))</f>
        <v>[æp]</v>
      </c>
      <c r="Q1191" s="14" cm="1">
        <f t="array" ref="Q1191">SUM(_xlfn._xlws.FILTER($H$2:$H$2300,_xlfn.MAP($O$2:$O$2300,_xlfn.LAMBDA(_xlpm.x,_xlpm.x=$O1191))))</f>
        <v>1.5137029955385596E-3</v>
      </c>
      <c r="R1191" s="14">
        <f>$H1191/Q1191</f>
        <v>0.68421052631578938</v>
      </c>
      <c r="S1191" s="14" cm="1">
        <f t="array" ref="S1191">SUM(_xlfn._xlws.FILTER($H$2:$H$2300,_xlfn.MAP($P$2:$P$2300,_xlfn.LAMBDA(_xlpm.x,_xlpm.x=$P1191))))</f>
        <v>1.5933715742511153E-3</v>
      </c>
      <c r="T1191" s="14">
        <f>$H1191/S1191</f>
        <v>0.64999999999999991</v>
      </c>
      <c r="U1191" s="14">
        <f>_xlfn.LET(_xlpm.freq,F1191,_xlpm.size,M1191+1,_xlpm.F,V1191,LOG(1+_xlpm.freq)*LOG(1+_xlpm.size)*_xlpm.F)</f>
        <v>0.46002522348078301</v>
      </c>
      <c r="V1191" s="14">
        <f>_xlfn.LET(_xlpm.a,T1191,_xlpm.b,R1191,2*_xlpm.a*_xlpm.b/(_xlpm.a+_xlpm.b))</f>
        <v>0.66666666666666663</v>
      </c>
      <c r="W1191" s="14">
        <f>_xlfn.LET(_xlpm.p,R1191,_xlpm.q,T1191,LOG(_xlpm.p/_xlpm.q))</f>
        <v>2.2276394711152208E-2</v>
      </c>
      <c r="X1191" s="2"/>
      <c r="AC1191" s="2"/>
      <c r="AH1191" s="2"/>
      <c r="AI1191" s="2"/>
    </row>
    <row r="1192" spans="1:35">
      <c r="A1192" s="1" t="str">
        <f>_xlfn.LET(_xlpm.sep," : ",CONCATENATE(O1192,_xlpm.sep,P1192))</f>
        <v>~ut~ : [ut]</v>
      </c>
      <c r="B1192" s="1">
        <f>_xlfn.LET(_xlpm.d,$G1192,_xlpm.k,_xlfn.CONCAT(LEFT(TRIM(B$1),1),"*"),COUNTIF(_xlpm.d,_xlpm.k))</f>
        <v>0</v>
      </c>
      <c r="C1192" s="1">
        <f>_xlfn.LET(_xlpm.d,$G1192,_xlpm.k,_xlfn.CONCAT(LEFT(TRIM(C$1),1),"*"),COUNTIF(_xlpm.d,_xlpm.k))</f>
        <v>0</v>
      </c>
      <c r="D1192" s="1">
        <f>_xlfn.LET(_xlpm.d,$G1192,_xlpm.k,_xlfn.CONCAT(LEFT(TRIM(D$1),1),"*"),COUNTIF(_xlpm.d,_xlpm.k))</f>
        <v>0</v>
      </c>
      <c r="E1192" s="1">
        <f>LOG(F1192+1,10)</f>
        <v>0.77815125038364352</v>
      </c>
      <c r="F1192" s="7">
        <v>5</v>
      </c>
      <c r="G1192" s="9" t="s">
        <v>309</v>
      </c>
      <c r="H1192" s="4">
        <f>F1192/freq.sum.r6e</f>
        <v>3.9834289356277883E-4</v>
      </c>
      <c r="I1192" s="1" t="str">
        <f>_xlfn.LET(_xlpm.sep,":",_xlpm.w,$G1192,LEFT(_xlpm.w,FIND(_xlpm.sep,_xlpm.w)-1))</f>
        <v>ut</v>
      </c>
      <c r="J1192" s="1" t="str">
        <f>_xlfn.LET(_xlpm.sep,":",_xlpm.w,$G1192,RIGHT(_xlpm.w,LEN(_xlpm.w)-FIND(_xlpm.sep,_xlpm.w)))</f>
        <v>ut</v>
      </c>
      <c r="K1192" s="10">
        <f>_xlfn.LET(_xlpm.w,I1192,LEN(_xlpm.w))</f>
        <v>2</v>
      </c>
      <c r="L1192" s="10">
        <f>_xlfn.LET(_xlpm.w,J1192,LEN(_xlpm.w))</f>
        <v>2</v>
      </c>
      <c r="M1192" s="10">
        <f>_xlfn.LET(_xlpm.a,K1192,_xlpm.b,L1192,MAX(_xlpm.a,_xlpm.b))</f>
        <v>2</v>
      </c>
      <c r="N1192" s="10">
        <f>_xlfn.LET(_xlpm.d,(K1192,L1192),MAX(_xlpm.d)-MIN(_xlpm.d))</f>
        <v>0</v>
      </c>
      <c r="O1192" s="1" t="str">
        <f>_xlfn.LET(_xlpm.sep,":",_xlpm.w,$G1192,_xlfn.CONCAT("~",RIGHT(_xlpm.w,LEN(_xlpm.w)-FIND(_xlpm.sep,_xlpm.w)),"~"))</f>
        <v>~ut~</v>
      </c>
      <c r="P1192" s="1" t="str">
        <f>_xlfn.LET(_xlpm.sep,":",_xlpm.w,$G1192,_xlfn.CONCAT("[",LEFT(_xlpm.w,FIND(_xlpm.sep,_xlpm.w)-1),"]"))</f>
        <v>[ut]</v>
      </c>
      <c r="Q1192" s="14" cm="1">
        <f t="array" ref="Q1192">SUM(_xlfn._xlws.FILTER($H$2:$H$2302,_xlfn.MAP($O$2:$O$2302,_xlfn.LAMBDA(_xlpm.x,_xlpm.x=$O1192))))</f>
        <v>1.354365838113448E-3</v>
      </c>
      <c r="R1192" s="14">
        <f>$H1192/Q1192</f>
        <v>0.29411764705882354</v>
      </c>
      <c r="S1192" s="14" cm="1">
        <f t="array" ref="S1192">SUM(_xlfn._xlws.FILTER($H$2:$H$2302,_xlfn.MAP($P$2:$P$2302,_xlfn.LAMBDA(_xlpm.x,_xlpm.x=$P1192))))</f>
        <v>1.4340344168260034E-3</v>
      </c>
      <c r="T1192" s="14">
        <f>$H1192/S1192</f>
        <v>0.27777777777777785</v>
      </c>
      <c r="U1192" s="14">
        <f>_xlfn.LET(_xlpm.freq,F1192,_xlpm.size,M1192+1,_xlpm.F,V1192,LOG(1+_xlpm.freq)*LOG(1+_xlpm.size)*_xlpm.F)</f>
        <v>0.13385535287366276</v>
      </c>
      <c r="V1192" s="14">
        <f>_xlfn.LET(_xlpm.a,T1192,_xlpm.b,R1192,2*_xlpm.a*_xlpm.b/(_xlpm.a+_xlpm.b))</f>
        <v>0.28571428571428575</v>
      </c>
      <c r="W1192" s="14">
        <f>_xlfn.LET(_xlpm.p,R1192,_xlpm.q,T1192,LOG(_xlpm.p/_xlpm.q))</f>
        <v>2.4823583725032055E-2</v>
      </c>
      <c r="X1192" s="2"/>
      <c r="AC1192" s="2"/>
      <c r="AH1192" s="2"/>
      <c r="AI1192" s="2"/>
    </row>
    <row r="1193" spans="1:35">
      <c r="A1193" s="1" t="str">
        <f>_xlfn.LET(_xlpm.sep," : ",CONCATENATE(O1193,_xlpm.sep,P1193))</f>
        <v>~ock~ : [ɑk]</v>
      </c>
      <c r="B1193" s="1">
        <f>_xlfn.LET(_xlpm.d,$G1193,_xlpm.k,_xlfn.CONCAT(LEFT(TRIM(B$1),1),"*"),COUNTIF(_xlpm.d,_xlpm.k))</f>
        <v>0</v>
      </c>
      <c r="C1193" s="1">
        <f>_xlfn.LET(_xlpm.d,$G1193,_xlpm.k,_xlfn.CONCAT(LEFT(TRIM(C$1),1),"*"),COUNTIF(_xlpm.d,_xlpm.k))</f>
        <v>0</v>
      </c>
      <c r="D1193" s="1">
        <f>_xlfn.LET(_xlpm.d,$G1193,_xlpm.k,_xlfn.CONCAT(LEFT(TRIM(D$1),1),"*"),COUNTIF(_xlpm.d,_xlpm.k))</f>
        <v>0</v>
      </c>
      <c r="E1193" s="1">
        <f>LOG(F1193+1,10)</f>
        <v>1.2041199826559246</v>
      </c>
      <c r="F1193" s="7">
        <v>15</v>
      </c>
      <c r="G1193" s="9" t="s">
        <v>985</v>
      </c>
      <c r="H1193" s="4">
        <f>F1193/freq.sum.r6e</f>
        <v>1.1950286806883365E-3</v>
      </c>
      <c r="I1193" s="1" t="str">
        <f>_xlfn.LET(_xlpm.sep,":",_xlpm.w,$G1193,LEFT(_xlpm.w,FIND(_xlpm.sep,_xlpm.w)-1))</f>
        <v>ɑk</v>
      </c>
      <c r="J1193" s="1" t="str">
        <f>_xlfn.LET(_xlpm.sep,":",_xlpm.w,$G1193,RIGHT(_xlpm.w,LEN(_xlpm.w)-FIND(_xlpm.sep,_xlpm.w)))</f>
        <v>ock</v>
      </c>
      <c r="K1193" s="10">
        <f>_xlfn.LET(_xlpm.w,I1193,LEN(_xlpm.w))</f>
        <v>2</v>
      </c>
      <c r="L1193" s="10">
        <f>_xlfn.LET(_xlpm.w,J1193,LEN(_xlpm.w))</f>
        <v>3</v>
      </c>
      <c r="M1193" s="10">
        <f>_xlfn.LET(_xlpm.a,K1193,_xlpm.b,L1193,MAX(_xlpm.a,_xlpm.b))</f>
        <v>3</v>
      </c>
      <c r="N1193" s="10">
        <f>_xlfn.LET(_xlpm.d,(K1193,L1193),MAX(_xlpm.d)-MIN(_xlpm.d))</f>
        <v>1</v>
      </c>
      <c r="O1193" s="1" t="str">
        <f>_xlfn.LET(_xlpm.sep,":",_xlpm.w,$G1193,_xlfn.CONCAT("~",RIGHT(_xlpm.w,LEN(_xlpm.w)-FIND(_xlpm.sep,_xlpm.w)),"~"))</f>
        <v>~ock~</v>
      </c>
      <c r="P1193" s="1" t="str">
        <f>_xlfn.LET(_xlpm.sep,":",_xlpm.w,$G1193,_xlfn.CONCAT("[",LEFT(_xlpm.w,FIND(_xlpm.sep,_xlpm.w)-1),"]"))</f>
        <v>[ɑk]</v>
      </c>
      <c r="Q1193" s="14" cm="1">
        <f t="array" ref="Q1193">SUM(_xlfn._xlws.FILTER($H$2:$H$2300,_xlfn.MAP($O$2:$O$2300,_xlfn.LAMBDA(_xlpm.x,_xlpm.x=$O1193))))</f>
        <v>1.1950286806883365E-3</v>
      </c>
      <c r="R1193" s="14">
        <f>$H1193/Q1193</f>
        <v>1</v>
      </c>
      <c r="S1193" s="14" cm="1">
        <f t="array" ref="S1193">SUM(_xlfn._xlws.FILTER($H$2:$H$2300,_xlfn.MAP($P$2:$P$2300,_xlfn.LAMBDA(_xlpm.x,_xlpm.x=$P1193))))</f>
        <v>1.2746972594008922E-3</v>
      </c>
      <c r="T1193" s="14">
        <f>$H1193/S1193</f>
        <v>0.9375</v>
      </c>
      <c r="U1193" s="14">
        <f>_xlfn.LET(_xlpm.freq,F1193,_xlpm.size,M1193+1,_xlpm.F,V1193,LOG(1+_xlpm.freq)*LOG(1+_xlpm.size)*_xlpm.F)</f>
        <v>0.81449395112719236</v>
      </c>
      <c r="V1193" s="14">
        <f>_xlfn.LET(_xlpm.a,T1193,_xlpm.b,R1193,2*_xlpm.a*_xlpm.b/(_xlpm.a+_xlpm.b))</f>
        <v>0.967741935483871</v>
      </c>
      <c r="W1193" s="14">
        <f>_xlfn.LET(_xlpm.p,R1193,_xlpm.q,T1193,LOG(_xlpm.p/_xlpm.q))</f>
        <v>2.8028723600243534E-2</v>
      </c>
      <c r="X1193" s="2"/>
      <c r="AC1193" s="2"/>
      <c r="AH1193" s="2"/>
      <c r="AI1193" s="2"/>
    </row>
    <row r="1194" spans="1:35">
      <c r="A1194" s="1" t="str">
        <f>_xlfn.LET(_xlpm.sep," : ",CONCATENATE(O1194,_xlpm.sep,P1194))</f>
        <v>~op~ : [əp]</v>
      </c>
      <c r="B1194" s="1">
        <f>_xlfn.LET(_xlpm.d,$G1194,_xlpm.k,_xlfn.CONCAT(LEFT(TRIM(B$1),1),"*"),COUNTIF(_xlpm.d,_xlpm.k))</f>
        <v>0</v>
      </c>
      <c r="C1194" s="1">
        <f>_xlfn.LET(_xlpm.d,$G1194,_xlpm.k,_xlfn.CONCAT(LEFT(TRIM(C$1),1),"*"),COUNTIF(_xlpm.d,_xlpm.k))</f>
        <v>0</v>
      </c>
      <c r="D1194" s="1">
        <f>_xlfn.LET(_xlpm.d,$G1194,_xlpm.k,_xlfn.CONCAT(LEFT(TRIM(D$1),1),"*"),COUNTIF(_xlpm.d,_xlpm.k))</f>
        <v>0</v>
      </c>
      <c r="E1194" s="1">
        <f>LOG(F1194+1,10)</f>
        <v>0.95424250943932487</v>
      </c>
      <c r="F1194" s="7">
        <v>8</v>
      </c>
      <c r="G1194" s="9" t="s">
        <v>1425</v>
      </c>
      <c r="H1194" s="4">
        <f>F1194/freq.sum.r6e</f>
        <v>6.3734862970044612E-4</v>
      </c>
      <c r="I1194" s="1" t="str">
        <f>_xlfn.LET(_xlpm.sep,":",_xlpm.w,$G1194,LEFT(_xlpm.w,FIND(_xlpm.sep,_xlpm.w)-1))</f>
        <v>əp</v>
      </c>
      <c r="J1194" s="1" t="str">
        <f>_xlfn.LET(_xlpm.sep,":",_xlpm.w,$G1194,RIGHT(_xlpm.w,LEN(_xlpm.w)-FIND(_xlpm.sep,_xlpm.w)))</f>
        <v>op</v>
      </c>
      <c r="K1194" s="10">
        <f>_xlfn.LET(_xlpm.w,I1194,LEN(_xlpm.w))</f>
        <v>2</v>
      </c>
      <c r="L1194" s="10">
        <f>_xlfn.LET(_xlpm.w,J1194,LEN(_xlpm.w))</f>
        <v>2</v>
      </c>
      <c r="M1194" s="10">
        <f>_xlfn.LET(_xlpm.a,K1194,_xlpm.b,L1194,MAX(_xlpm.a,_xlpm.b))</f>
        <v>2</v>
      </c>
      <c r="N1194" s="10">
        <f>_xlfn.LET(_xlpm.d,(K1194,L1194),MAX(_xlpm.d)-MIN(_xlpm.d))</f>
        <v>0</v>
      </c>
      <c r="O1194" s="1" t="str">
        <f>_xlfn.LET(_xlpm.sep,":",_xlpm.w,$G1194,_xlfn.CONCAT("~",RIGHT(_xlpm.w,LEN(_xlpm.w)-FIND(_xlpm.sep,_xlpm.w)),"~"))</f>
        <v>~op~</v>
      </c>
      <c r="P1194" s="1" t="str">
        <f>_xlfn.LET(_xlpm.sep,":",_xlpm.w,$G1194,_xlfn.CONCAT("[",LEFT(_xlpm.w,FIND(_xlpm.sep,_xlpm.w)-1),"]"))</f>
        <v>[əp]</v>
      </c>
      <c r="Q1194" s="14" cm="1">
        <f t="array" ref="Q1194">SUM(_xlfn._xlws.FILTER($H$2:$H$2302,_xlfn.MAP($O$2:$O$2302,_xlfn.LAMBDA(_xlpm.x,_xlpm.x=$O1194))))</f>
        <v>2.3900573613766731E-3</v>
      </c>
      <c r="R1194" s="14">
        <f>$H1194/Q1194</f>
        <v>0.26666666666666666</v>
      </c>
      <c r="S1194" s="14" cm="1">
        <f t="array" ref="S1194">SUM(_xlfn._xlws.FILTER($H$2:$H$2302,_xlfn.MAP($P$2:$P$2302,_xlfn.LAMBDA(_xlpm.x,_xlpm.x=$P1194))))</f>
        <v>2.5493945188017849E-3</v>
      </c>
      <c r="T1194" s="14">
        <f>$H1194/S1194</f>
        <v>0.24999999999999994</v>
      </c>
      <c r="U1194" s="14">
        <f>_xlfn.LET(_xlpm.freq,F1194,_xlpm.size,M1194+1,_xlpm.F,V1194,LOG(1+_xlpm.freq)*LOG(1+_xlpm.size)*_xlpm.F)</f>
        <v>0.14826096437620981</v>
      </c>
      <c r="V1194" s="14">
        <f>_xlfn.LET(_xlpm.a,T1194,_xlpm.b,R1194,2*_xlpm.a*_xlpm.b/(_xlpm.a+_xlpm.b))</f>
        <v>0.25806451612903225</v>
      </c>
      <c r="W1194" s="14">
        <f>_xlfn.LET(_xlpm.p,R1194,_xlpm.q,T1194,LOG(_xlpm.p/_xlpm.q))</f>
        <v>2.8028723600243624E-2</v>
      </c>
      <c r="X1194" s="2"/>
      <c r="AC1194" s="2"/>
      <c r="AH1194" s="2"/>
      <c r="AI1194" s="2"/>
    </row>
    <row r="1195" spans="1:35">
      <c r="A1195" s="1" t="str">
        <f>_xlfn.LET(_xlpm.sep," : ",CONCATENATE(O1195,_xlpm.sep,P1195))</f>
        <v>~out~ : [aʊt]</v>
      </c>
      <c r="B1195" s="1">
        <f>_xlfn.LET(_xlpm.d,$G1195,_xlpm.k,_xlfn.CONCAT(LEFT(TRIM(B$1),1),"*"),COUNTIF(_xlpm.d,_xlpm.k))</f>
        <v>0</v>
      </c>
      <c r="C1195" s="1">
        <f>_xlfn.LET(_xlpm.d,$G1195,_xlpm.k,_xlfn.CONCAT(LEFT(TRIM(C$1),1),"*"),COUNTIF(_xlpm.d,_xlpm.k))</f>
        <v>0</v>
      </c>
      <c r="D1195" s="1">
        <f>_xlfn.LET(_xlpm.d,$G1195,_xlpm.k,_xlfn.CONCAT(LEFT(TRIM(D$1),1),"*"),COUNTIF(_xlpm.d,_xlpm.k))</f>
        <v>0</v>
      </c>
      <c r="E1195" s="1">
        <f>LOG(F1195+1,10)</f>
        <v>1.1461280356782377</v>
      </c>
      <c r="F1195" s="7">
        <v>13</v>
      </c>
      <c r="G1195" s="9" t="s">
        <v>485</v>
      </c>
      <c r="H1195" s="4">
        <f>F1195/freq.sum.r6e</f>
        <v>1.0356915232632249E-3</v>
      </c>
      <c r="I1195" s="1" t="str">
        <f>_xlfn.LET(_xlpm.sep,":",_xlpm.w,$G1195,LEFT(_xlpm.w,FIND(_xlpm.sep,_xlpm.w)-1))</f>
        <v>aʊt</v>
      </c>
      <c r="J1195" s="1" t="str">
        <f>_xlfn.LET(_xlpm.sep,":",_xlpm.w,$G1195,RIGHT(_xlpm.w,LEN(_xlpm.w)-FIND(_xlpm.sep,_xlpm.w)))</f>
        <v>out</v>
      </c>
      <c r="K1195" s="10">
        <f>_xlfn.LET(_xlpm.w,I1195,LEN(_xlpm.w))</f>
        <v>3</v>
      </c>
      <c r="L1195" s="10">
        <f>_xlfn.LET(_xlpm.w,J1195,LEN(_xlpm.w))</f>
        <v>3</v>
      </c>
      <c r="M1195" s="10">
        <f>_xlfn.LET(_xlpm.a,K1195,_xlpm.b,L1195,MAX(_xlpm.a,_xlpm.b))</f>
        <v>3</v>
      </c>
      <c r="N1195" s="10">
        <f>_xlfn.LET(_xlpm.d,(K1195,L1195),MAX(_xlpm.d)-MIN(_xlpm.d))</f>
        <v>0</v>
      </c>
      <c r="O1195" s="1" t="str">
        <f>_xlfn.LET(_xlpm.sep,":",_xlpm.w,$G1195,_xlfn.CONCAT("~",RIGHT(_xlpm.w,LEN(_xlpm.w)-FIND(_xlpm.sep,_xlpm.w)),"~"))</f>
        <v>~out~</v>
      </c>
      <c r="P1195" s="1" t="str">
        <f>_xlfn.LET(_xlpm.sep,":",_xlpm.w,$G1195,_xlfn.CONCAT("[",LEFT(_xlpm.w,FIND(_xlpm.sep,_xlpm.w)-1),"]"))</f>
        <v>[aʊt]</v>
      </c>
      <c r="Q1195" s="14" cm="1">
        <f t="array" ref="Q1195">SUM(_xlfn._xlws.FILTER($H$2:$H$2302,_xlfn.MAP($O$2:$O$2302,_xlfn.LAMBDA(_xlpm.x,_xlpm.x=$O1195))))</f>
        <v>1.1153601019757806E-3</v>
      </c>
      <c r="R1195" s="14">
        <f>$H1195/Q1195</f>
        <v>0.9285714285714286</v>
      </c>
      <c r="S1195" s="14" cm="1">
        <f t="array" ref="S1195">SUM(_xlfn._xlws.FILTER($H$2:$H$2302,_xlfn.MAP($P$2:$P$2302,_xlfn.LAMBDA(_xlpm.x,_xlpm.x=$P1195))))</f>
        <v>1.1950286806883363E-3</v>
      </c>
      <c r="T1195" s="14">
        <f>$H1195/S1195</f>
        <v>0.8666666666666667</v>
      </c>
      <c r="U1195" s="14">
        <f>_xlfn.LET(_xlpm.freq,F1195,_xlpm.size,M1195+1,_xlpm.F,V1195,LOG(1+_xlpm.freq)*LOG(1+_xlpm.size)*_xlpm.F)</f>
        <v>0.71823576102616959</v>
      </c>
      <c r="V1195" s="14">
        <f>_xlfn.LET(_xlpm.a,T1195,_xlpm.b,R1195,2*_xlpm.a*_xlpm.b/(_xlpm.a+_xlpm.b))</f>
        <v>0.89655172413793105</v>
      </c>
      <c r="W1195" s="14">
        <f>_xlfn.LET(_xlpm.p,R1195,_xlpm.q,T1195,LOG(_xlpm.p/_xlpm.q))</f>
        <v>2.9963223377443202E-2</v>
      </c>
      <c r="X1195" s="2"/>
      <c r="AC1195" s="2"/>
      <c r="AH1195" s="2"/>
      <c r="AI1195" s="2"/>
    </row>
    <row r="1196" spans="1:35">
      <c r="A1196" s="1" t="str">
        <f>_xlfn.LET(_xlpm.sep," : ",CONCATENATE(O1196,_xlpm.sep,P1196))</f>
        <v>~fr~ : [fɹ]</v>
      </c>
      <c r="B1196" s="1">
        <f>_xlfn.LET(_xlpm.d,$G1196,_xlpm.k,_xlfn.CONCAT(LEFT(TRIM(B$1),1),"*"),COUNTIF(_xlpm.d,_xlpm.k))</f>
        <v>0</v>
      </c>
      <c r="C1196" s="1">
        <f>_xlfn.LET(_xlpm.d,$G1196,_xlpm.k,_xlfn.CONCAT(LEFT(TRIM(C$1),1),"*"),COUNTIF(_xlpm.d,_xlpm.k))</f>
        <v>0</v>
      </c>
      <c r="D1196" s="1">
        <f>_xlfn.LET(_xlpm.d,$G1196,_xlpm.k,_xlfn.CONCAT(LEFT(TRIM(D$1),1),"*"),COUNTIF(_xlpm.d,_xlpm.k))</f>
        <v>0</v>
      </c>
      <c r="E1196" s="1">
        <f>LOG(F1196+1,10)</f>
        <v>1.4623979978989561</v>
      </c>
      <c r="F1196" s="7">
        <v>28</v>
      </c>
      <c r="G1196" s="9" t="s">
        <v>640</v>
      </c>
      <c r="H1196" s="4">
        <f>F1196/freq.sum.r6e</f>
        <v>2.2307202039515616E-3</v>
      </c>
      <c r="I1196" s="1" t="str">
        <f>_xlfn.LET(_xlpm.sep,":",_xlpm.w,$G1196,LEFT(_xlpm.w,FIND(_xlpm.sep,_xlpm.w)-1))</f>
        <v>fɹ</v>
      </c>
      <c r="J1196" s="1" t="str">
        <f>_xlfn.LET(_xlpm.sep,":",_xlpm.w,$G1196,RIGHT(_xlpm.w,LEN(_xlpm.w)-FIND(_xlpm.sep,_xlpm.w)))</f>
        <v>fr</v>
      </c>
      <c r="K1196" s="10">
        <f>_xlfn.LET(_xlpm.w,I1196,LEN(_xlpm.w))</f>
        <v>2</v>
      </c>
      <c r="L1196" s="10">
        <f>_xlfn.LET(_xlpm.w,J1196,LEN(_xlpm.w))</f>
        <v>2</v>
      </c>
      <c r="M1196" s="10">
        <f>_xlfn.LET(_xlpm.a,K1196,_xlpm.b,L1196,MAX(_xlpm.a,_xlpm.b))</f>
        <v>2</v>
      </c>
      <c r="N1196" s="10">
        <f>_xlfn.LET(_xlpm.d,(K1196,L1196),MAX(_xlpm.d)-MIN(_xlpm.d))</f>
        <v>0</v>
      </c>
      <c r="O1196" s="1" t="str">
        <f>_xlfn.LET(_xlpm.sep,":",_xlpm.w,$G1196,_xlfn.CONCAT("~",RIGHT(_xlpm.w,LEN(_xlpm.w)-FIND(_xlpm.sep,_xlpm.w)),"~"))</f>
        <v>~fr~</v>
      </c>
      <c r="P1196" s="1" t="str">
        <f>_xlfn.LET(_xlpm.sep,":",_xlpm.w,$G1196,_xlfn.CONCAT("[",LEFT(_xlpm.w,FIND(_xlpm.sep,_xlpm.w)-1),"]"))</f>
        <v>[fɹ]</v>
      </c>
      <c r="Q1196" s="14" cm="1">
        <f t="array" ref="Q1196">SUM(_xlfn._xlws.FILTER($H$2:$H$2300,_xlfn.MAP($O$2:$O$2300,_xlfn.LAMBDA(_xlpm.x,_xlpm.x=$O1196))))</f>
        <v>2.2307202039515616E-3</v>
      </c>
      <c r="R1196" s="14">
        <f>$H1196/Q1196</f>
        <v>1</v>
      </c>
      <c r="S1196" s="14" cm="1">
        <f t="array" ref="S1196">SUM(_xlfn._xlws.FILTER($H$2:$H$2300,_xlfn.MAP($P$2:$P$2300,_xlfn.LAMBDA(_xlpm.x,_xlpm.x=$P1196))))</f>
        <v>2.3900573613766735E-3</v>
      </c>
      <c r="T1196" s="14">
        <f>$H1196/S1196</f>
        <v>0.93333333333333324</v>
      </c>
      <c r="U1196" s="14">
        <f>_xlfn.LET(_xlpm.freq,F1196,_xlpm.size,M1196+1,_xlpm.F,V1196,LOG(1+_xlpm.freq)*LOG(1+_xlpm.size)*_xlpm.F)</f>
        <v>0.85009093538365876</v>
      </c>
      <c r="V1196" s="14">
        <f>_xlfn.LET(_xlpm.a,T1196,_xlpm.b,R1196,2*_xlpm.a*_xlpm.b/(_xlpm.a+_xlpm.b))</f>
        <v>0.96551724137931039</v>
      </c>
      <c r="W1196" s="14">
        <f>_xlfn.LET(_xlpm.p,R1196,_xlpm.q,T1196,LOG(_xlpm.p/_xlpm.q))</f>
        <v>2.9963223377443293E-2</v>
      </c>
      <c r="X1196" s="2"/>
      <c r="AC1196" s="2"/>
      <c r="AH1196" s="2"/>
      <c r="AI1196" s="2"/>
    </row>
    <row r="1197" spans="1:35">
      <c r="A1197" s="1" t="str">
        <f>_xlfn.LET(_xlpm.sep," : ",CONCATENATE(O1197,_xlpm.sep,P1197))</f>
        <v>~o~ : [ɔɹ]</v>
      </c>
      <c r="B1197" s="1">
        <f>_xlfn.LET(_xlpm.d,$G1197,_xlpm.k,_xlfn.CONCAT(LEFT(TRIM(B$1),1),"*"),COUNTIF(_xlpm.d,_xlpm.k))</f>
        <v>0</v>
      </c>
      <c r="C1197" s="1">
        <f>_xlfn.LET(_xlpm.d,$G1197,_xlpm.k,_xlfn.CONCAT(LEFT(TRIM(C$1),1),"*"),COUNTIF(_xlpm.d,_xlpm.k))</f>
        <v>0</v>
      </c>
      <c r="D1197" s="1">
        <f>_xlfn.LET(_xlpm.d,$G1197,_xlpm.k,_xlfn.CONCAT(LEFT(TRIM(D$1),1),"*"),COUNTIF(_xlpm.d,_xlpm.k))</f>
        <v>0</v>
      </c>
      <c r="E1197" s="1">
        <f>LOG(F1197+1,10)</f>
        <v>0.60205999132796229</v>
      </c>
      <c r="F1197" s="7">
        <v>3</v>
      </c>
      <c r="G1197" s="9" t="s">
        <v>1793</v>
      </c>
      <c r="H1197" s="4">
        <f>F1197/freq.sum.r6e</f>
        <v>2.390057361376673E-4</v>
      </c>
      <c r="I1197" s="1" t="str">
        <f>_xlfn.LET(_xlpm.sep,":",_xlpm.w,$G1197,LEFT(_xlpm.w,FIND(_xlpm.sep,_xlpm.w)-1))</f>
        <v>ɔɹ</v>
      </c>
      <c r="J1197" s="1" t="str">
        <f>_xlfn.LET(_xlpm.sep,":",_xlpm.w,$G1197,RIGHT(_xlpm.w,LEN(_xlpm.w)-FIND(_xlpm.sep,_xlpm.w)))</f>
        <v>o</v>
      </c>
      <c r="K1197" s="10">
        <f>_xlfn.LET(_xlpm.w,I1197,LEN(_xlpm.w))</f>
        <v>2</v>
      </c>
      <c r="L1197" s="10">
        <f>_xlfn.LET(_xlpm.w,J1197,LEN(_xlpm.w))</f>
        <v>1</v>
      </c>
      <c r="M1197" s="10">
        <f>_xlfn.LET(_xlpm.a,K1197,_xlpm.b,L1197,MAX(_xlpm.a,_xlpm.b))</f>
        <v>2</v>
      </c>
      <c r="N1197" s="10">
        <f>_xlfn.LET(_xlpm.d,(K1197,L1197),MAX(_xlpm.d)-MIN(_xlpm.d))</f>
        <v>1</v>
      </c>
      <c r="O1197" s="1" t="str">
        <f>_xlfn.LET(_xlpm.sep,":",_xlpm.w,$G1197,_xlfn.CONCAT("~",RIGHT(_xlpm.w,LEN(_xlpm.w)-FIND(_xlpm.sep,_xlpm.w)),"~"))</f>
        <v>~o~</v>
      </c>
      <c r="P1197" s="1" t="str">
        <f>_xlfn.LET(_xlpm.sep,":",_xlpm.w,$G1197,_xlfn.CONCAT("[",LEFT(_xlpm.w,FIND(_xlpm.sep,_xlpm.w)-1),"]"))</f>
        <v>[ɔɹ]</v>
      </c>
      <c r="Q1197" s="14" cm="1">
        <f t="array" ref="Q1197">SUM(_xlfn._xlws.FILTER($H$2:$H$2300,_xlfn.MAP($O$2:$O$2300,_xlfn.LAMBDA(_xlpm.x,_xlpm.x=$O1197))))</f>
        <v>4.3817718291905674E-3</v>
      </c>
      <c r="R1197" s="14">
        <f>$H1197/Q1197</f>
        <v>5.4545454545454543E-2</v>
      </c>
      <c r="S1197" s="14" cm="1">
        <f t="array" ref="S1197">SUM(_xlfn._xlws.FILTER($H$2:$H$2300,_xlfn.MAP($P$2:$P$2300,_xlfn.LAMBDA(_xlpm.x,_xlpm.x=$P1197))))</f>
        <v>4.7004461440407911E-3</v>
      </c>
      <c r="T1197" s="14">
        <f>$H1197/S1197</f>
        <v>5.0847457627118633E-2</v>
      </c>
      <c r="U1197" s="14">
        <f>_xlfn.LET(_xlpm.freq,F1197,_xlpm.size,M1197+1,_xlpm.F,V1197,LOG(1+_xlpm.freq)*LOG(1+_xlpm.size)*_xlpm.F)</f>
        <v>1.9077696481990848E-2</v>
      </c>
      <c r="V1197" s="14">
        <f>_xlfn.LET(_xlpm.a,T1197,_xlpm.b,R1197,2*_xlpm.a*_xlpm.b/(_xlpm.a+_xlpm.b))</f>
        <v>5.2631578947368411E-2</v>
      </c>
      <c r="W1197" s="14">
        <f>_xlfn.LET(_xlpm.p,R1197,_xlpm.q,T1197,LOG(_xlpm.p/_xlpm.q))</f>
        <v>3.0489322147900445E-2</v>
      </c>
      <c r="X1197" s="2"/>
      <c r="AC1197" s="2"/>
      <c r="AH1197" s="2"/>
      <c r="AI1197" s="2"/>
    </row>
    <row r="1198" spans="1:35">
      <c r="A1198" s="1" t="str">
        <f>_xlfn.LET(_xlpm.sep," : ",CONCATENATE(O1198,_xlpm.sep,P1198))</f>
        <v>~ood~ : [ʊd]</v>
      </c>
      <c r="B1198" s="1">
        <f>_xlfn.LET(_xlpm.d,$G1198,_xlpm.k,_xlfn.CONCAT(LEFT(TRIM(B$1),1),"*"),COUNTIF(_xlpm.d,_xlpm.k))</f>
        <v>0</v>
      </c>
      <c r="C1198" s="1">
        <f>_xlfn.LET(_xlpm.d,$G1198,_xlpm.k,_xlfn.CONCAT(LEFT(TRIM(C$1),1),"*"),COUNTIF(_xlpm.d,_xlpm.k))</f>
        <v>0</v>
      </c>
      <c r="D1198" s="1">
        <f>_xlfn.LET(_xlpm.d,$G1198,_xlpm.k,_xlfn.CONCAT(LEFT(TRIM(D$1),1),"*"),COUNTIF(_xlpm.d,_xlpm.k))</f>
        <v>0</v>
      </c>
      <c r="E1198" s="1">
        <f>LOG(F1198+1,10)</f>
        <v>1.0413926851582249</v>
      </c>
      <c r="F1198" s="7">
        <v>10</v>
      </c>
      <c r="G1198" s="9" t="s">
        <v>860</v>
      </c>
      <c r="H1198" s="4">
        <f>F1198/freq.sum.r6e</f>
        <v>7.9668578712555765E-4</v>
      </c>
      <c r="I1198" s="1" t="str">
        <f>_xlfn.LET(_xlpm.sep,":",_xlpm.w,$G1198,LEFT(_xlpm.w,FIND(_xlpm.sep,_xlpm.w)-1))</f>
        <v>ʊd</v>
      </c>
      <c r="J1198" s="1" t="str">
        <f>_xlfn.LET(_xlpm.sep,":",_xlpm.w,$G1198,RIGHT(_xlpm.w,LEN(_xlpm.w)-FIND(_xlpm.sep,_xlpm.w)))</f>
        <v>ood</v>
      </c>
      <c r="K1198" s="10">
        <f>_xlfn.LET(_xlpm.w,I1198,LEN(_xlpm.w))</f>
        <v>2</v>
      </c>
      <c r="L1198" s="10">
        <f>_xlfn.LET(_xlpm.w,J1198,LEN(_xlpm.w))</f>
        <v>3</v>
      </c>
      <c r="M1198" s="10">
        <f>_xlfn.LET(_xlpm.a,K1198,_xlpm.b,L1198,MAX(_xlpm.a,_xlpm.b))</f>
        <v>3</v>
      </c>
      <c r="N1198" s="10">
        <f>_xlfn.LET(_xlpm.d,(K1198,L1198),MAX(_xlpm.d)-MIN(_xlpm.d))</f>
        <v>1</v>
      </c>
      <c r="O1198" s="1" t="str">
        <f>_xlfn.LET(_xlpm.sep,":",_xlpm.w,$G1198,_xlfn.CONCAT("~",RIGHT(_xlpm.w,LEN(_xlpm.w)-FIND(_xlpm.sep,_xlpm.w)),"~"))</f>
        <v>~ood~</v>
      </c>
      <c r="P1198" s="1" t="str">
        <f>_xlfn.LET(_xlpm.sep,":",_xlpm.w,$G1198,_xlfn.CONCAT("[",LEFT(_xlpm.w,FIND(_xlpm.sep,_xlpm.w)-1),"]"))</f>
        <v>[ʊd]</v>
      </c>
      <c r="Q1198" s="14" cm="1">
        <f t="array" ref="Q1198">SUM(_xlfn._xlws.FILTER($H$2:$H$2302,_xlfn.MAP($O$2:$O$2302,_xlfn.LAMBDA(_xlpm.x,_xlpm.x=$O1198))))</f>
        <v>1.0356915232632249E-3</v>
      </c>
      <c r="R1198" s="14">
        <f>$H1198/Q1198</f>
        <v>0.76923076923076927</v>
      </c>
      <c r="S1198" s="14" cm="1">
        <f t="array" ref="S1198">SUM(_xlfn._xlws.FILTER($H$2:$H$2302,_xlfn.MAP($P$2:$P$2302,_xlfn.LAMBDA(_xlpm.x,_xlpm.x=$P1198))))</f>
        <v>1.1153601019757808E-3</v>
      </c>
      <c r="T1198" s="14">
        <f>$H1198/S1198</f>
        <v>0.71428571428571419</v>
      </c>
      <c r="U1198" s="14">
        <f>_xlfn.LET(_xlpm.freq,F1198,_xlpm.size,M1198+1,_xlpm.F,V1198,LOG(1+_xlpm.freq)*LOG(1+_xlpm.size)*_xlpm.F)</f>
        <v>0.53918685160040203</v>
      </c>
      <c r="V1198" s="14">
        <f>_xlfn.LET(_xlpm.a,T1198,_xlpm.b,R1198,2*_xlpm.a*_xlpm.b/(_xlpm.a+_xlpm.b))</f>
        <v>0.74074074074074059</v>
      </c>
      <c r="W1198" s="14">
        <f>_xlfn.LET(_xlpm.p,R1198,_xlpm.q,T1198,LOG(_xlpm.p/_xlpm.q))</f>
        <v>3.2184683371401325E-2</v>
      </c>
      <c r="X1198" s="2"/>
      <c r="AC1198" s="2"/>
      <c r="AH1198" s="2"/>
      <c r="AI1198" s="2"/>
    </row>
    <row r="1199" spans="1:35">
      <c r="A1199" s="1" t="str">
        <f>_xlfn.LET(_xlpm.sep," : ",CONCATENATE(O1199,_xlpm.sep,P1199))</f>
        <v>~sh~ : [ʃ]</v>
      </c>
      <c r="B1199" s="1">
        <f>_xlfn.LET(_xlpm.d,$G1199,_xlpm.k,_xlfn.CONCAT(LEFT(TRIM(B$1),1),"*"),COUNTIF(_xlpm.d,_xlpm.k))</f>
        <v>0</v>
      </c>
      <c r="C1199" s="1">
        <f>_xlfn.LET(_xlpm.d,$G1199,_xlpm.k,_xlfn.CONCAT(LEFT(TRIM(C$1),1),"*"),COUNTIF(_xlpm.d,_xlpm.k))</f>
        <v>0</v>
      </c>
      <c r="D1199" s="1">
        <f>_xlfn.LET(_xlpm.d,$G1199,_xlpm.k,_xlfn.CONCAT(LEFT(TRIM(D$1),1),"*"),COUNTIF(_xlpm.d,_xlpm.k))</f>
        <v>0</v>
      </c>
      <c r="E1199" s="1">
        <f>LOG(F1199+1,10)</f>
        <v>1.7923916894982537</v>
      </c>
      <c r="F1199" s="7">
        <v>61</v>
      </c>
      <c r="G1199" s="9" t="s">
        <v>797</v>
      </c>
      <c r="H1199" s="4">
        <f>F1199/freq.sum.r6e</f>
        <v>4.8597833014659021E-3</v>
      </c>
      <c r="I1199" s="1" t="str">
        <f>_xlfn.LET(_xlpm.sep,":",_xlpm.w,$G1199,LEFT(_xlpm.w,FIND(_xlpm.sep,_xlpm.w)-1))</f>
        <v>ʃ</v>
      </c>
      <c r="J1199" s="1" t="str">
        <f>_xlfn.LET(_xlpm.sep,":",_xlpm.w,$G1199,RIGHT(_xlpm.w,LEN(_xlpm.w)-FIND(_xlpm.sep,_xlpm.w)))</f>
        <v>sh</v>
      </c>
      <c r="K1199" s="10">
        <f>_xlfn.LET(_xlpm.w,I1199,LEN(_xlpm.w))</f>
        <v>1</v>
      </c>
      <c r="L1199" s="10">
        <f>_xlfn.LET(_xlpm.w,J1199,LEN(_xlpm.w))</f>
        <v>2</v>
      </c>
      <c r="M1199" s="10">
        <f>_xlfn.LET(_xlpm.a,K1199,_xlpm.b,L1199,MAX(_xlpm.a,_xlpm.b))</f>
        <v>2</v>
      </c>
      <c r="N1199" s="10">
        <f>_xlfn.LET(_xlpm.d,(K1199,L1199),MAX(_xlpm.d)-MIN(_xlpm.d))</f>
        <v>1</v>
      </c>
      <c r="O1199" s="1" t="str">
        <f>_xlfn.LET(_xlpm.sep,":",_xlpm.w,$G1199,_xlfn.CONCAT("~",RIGHT(_xlpm.w,LEN(_xlpm.w)-FIND(_xlpm.sep,_xlpm.w)),"~"))</f>
        <v>~sh~</v>
      </c>
      <c r="P1199" s="1" t="str">
        <f>_xlfn.LET(_xlpm.sep,":",_xlpm.w,$G1199,_xlfn.CONCAT("[",LEFT(_xlpm.w,FIND(_xlpm.sep,_xlpm.w)-1),"]"))</f>
        <v>[ʃ]</v>
      </c>
      <c r="Q1199" s="14" cm="1">
        <f t="array" ref="Q1199">SUM(_xlfn._xlws.FILTER($H$2:$H$2302,_xlfn.MAP($O$2:$O$2302,_xlfn.LAMBDA(_xlpm.x,_xlpm.x=$O1199))))</f>
        <v>4.8597833014659021E-3</v>
      </c>
      <c r="R1199" s="14">
        <f>$H1199/Q1199</f>
        <v>1</v>
      </c>
      <c r="S1199" s="14" cm="1">
        <f t="array" ref="S1199">SUM(_xlfn._xlws.FILTER($H$2:$H$2302,_xlfn.MAP($P$2:$P$2302,_xlfn.LAMBDA(_xlpm.x,_xlpm.x=$P1199))))</f>
        <v>5.2581261950286817E-3</v>
      </c>
      <c r="T1199" s="14">
        <f>$H1199/S1199</f>
        <v>0.92424242424242409</v>
      </c>
      <c r="U1199" s="14">
        <f>_xlfn.LET(_xlpm.freq,F1199,_xlpm.size,M1199+1,_xlpm.F,V1199,LOG(1+_xlpm.freq)*LOG(1+_xlpm.size)*_xlpm.F)</f>
        <v>1.0366419972783223</v>
      </c>
      <c r="V1199" s="14">
        <f>_xlfn.LET(_xlpm.a,T1199,_xlpm.b,R1199,2*_xlpm.a*_xlpm.b/(_xlpm.a+_xlpm.b))</f>
        <v>0.96062992125984248</v>
      </c>
      <c r="W1199" s="14">
        <f>_xlfn.LET(_xlpm.p,R1199,_xlpm.q,T1199,LOG(_xlpm.p/_xlpm.q))</f>
        <v>3.4214100531101674E-2</v>
      </c>
      <c r="X1199" s="2"/>
      <c r="AC1199" s="2"/>
      <c r="AH1199" s="2"/>
      <c r="AI1199" s="2"/>
    </row>
    <row r="1200" spans="1:35">
      <c r="A1200" s="1" t="str">
        <f>_xlfn.LET(_xlpm.sep," : ",CONCATENATE(O1200,_xlpm.sep,P1200))</f>
        <v>~aw~ : [əw]</v>
      </c>
      <c r="B1200" s="1">
        <f>_xlfn.LET(_xlpm.d,$G1200,_xlpm.k,_xlfn.CONCAT(LEFT(TRIM(B$1),1),"*"),COUNTIF(_xlpm.d,_xlpm.k))</f>
        <v>0</v>
      </c>
      <c r="C1200" s="1">
        <f>_xlfn.LET(_xlpm.d,$G1200,_xlpm.k,_xlfn.CONCAT(LEFT(TRIM(C$1),1),"*"),COUNTIF(_xlpm.d,_xlpm.k))</f>
        <v>0</v>
      </c>
      <c r="D1200" s="1">
        <f>_xlfn.LET(_xlpm.d,$G1200,_xlpm.k,_xlfn.CONCAT(LEFT(TRIM(D$1),1),"*"),COUNTIF(_xlpm.d,_xlpm.k))</f>
        <v>0</v>
      </c>
      <c r="E1200" s="1">
        <f>LOG(F1200+1,10)</f>
        <v>0.60205999132796229</v>
      </c>
      <c r="F1200" s="7">
        <v>3</v>
      </c>
      <c r="G1200" s="9" t="s">
        <v>1662</v>
      </c>
      <c r="H1200" s="4">
        <f>F1200/freq.sum.r6e</f>
        <v>2.390057361376673E-4</v>
      </c>
      <c r="I1200" s="1" t="str">
        <f>_xlfn.LET(_xlpm.sep,":",_xlpm.w,$G1200,LEFT(_xlpm.w,FIND(_xlpm.sep,_xlpm.w)-1))</f>
        <v>əw</v>
      </c>
      <c r="J1200" s="1" t="str">
        <f>_xlfn.LET(_xlpm.sep,":",_xlpm.w,$G1200,RIGHT(_xlpm.w,LEN(_xlpm.w)-FIND(_xlpm.sep,_xlpm.w)))</f>
        <v>aw</v>
      </c>
      <c r="K1200" s="10">
        <f>_xlfn.LET(_xlpm.w,I1200,LEN(_xlpm.w))</f>
        <v>2</v>
      </c>
      <c r="L1200" s="10">
        <f>_xlfn.LET(_xlpm.w,J1200,LEN(_xlpm.w))</f>
        <v>2</v>
      </c>
      <c r="M1200" s="10">
        <f>_xlfn.LET(_xlpm.a,K1200,_xlpm.b,L1200,MAX(_xlpm.a,_xlpm.b))</f>
        <v>2</v>
      </c>
      <c r="N1200" s="10">
        <f>_xlfn.LET(_xlpm.d,(K1200,L1200),MAX(_xlpm.d)-MIN(_xlpm.d))</f>
        <v>0</v>
      </c>
      <c r="O1200" s="1" t="str">
        <f>_xlfn.LET(_xlpm.sep,":",_xlpm.w,$G1200,_xlfn.CONCAT("~",RIGHT(_xlpm.w,LEN(_xlpm.w)-FIND(_xlpm.sep,_xlpm.w)),"~"))</f>
        <v>~aw~</v>
      </c>
      <c r="P1200" s="1" t="str">
        <f>_xlfn.LET(_xlpm.sep,":",_xlpm.w,$G1200,_xlfn.CONCAT("[",LEFT(_xlpm.w,FIND(_xlpm.sep,_xlpm.w)-1),"]"))</f>
        <v>[əw]</v>
      </c>
      <c r="Q1200" s="14" cm="1">
        <f t="array" ref="Q1200">SUM(_xlfn._xlws.FILTER($H$2:$H$2302,_xlfn.MAP($O$2:$O$2302,_xlfn.LAMBDA(_xlpm.x,_xlpm.x=$O1200))))</f>
        <v>9.5602294455066918E-4</v>
      </c>
      <c r="R1200" s="14">
        <f>$H1200/Q1200</f>
        <v>0.25</v>
      </c>
      <c r="S1200" s="14" cm="1">
        <f t="array" ref="S1200">SUM(_xlfn._xlws.FILTER($H$2:$H$2302,_xlfn.MAP($P$2:$P$2302,_xlfn.LAMBDA(_xlpm.x,_xlpm.x=$P1200))))</f>
        <v>1.0356915232632251E-3</v>
      </c>
      <c r="T1200" s="14">
        <f>$H1200/S1200</f>
        <v>0.23076923076923073</v>
      </c>
      <c r="U1200" s="14">
        <f>_xlfn.LET(_xlpm.freq,F1200,_xlpm.size,M1200+1,_xlpm.F,V1200,LOG(1+_xlpm.freq)*LOG(1+_xlpm.size)*_xlpm.F)</f>
        <v>8.6994295957878276E-2</v>
      </c>
      <c r="V1200" s="14">
        <f>_xlfn.LET(_xlpm.a,T1200,_xlpm.b,R1200,2*_xlpm.a*_xlpm.b/(_xlpm.a+_xlpm.b))</f>
        <v>0.23999999999999996</v>
      </c>
      <c r="W1200" s="14">
        <f>_xlfn.LET(_xlpm.p,R1200,_xlpm.q,T1200,LOG(_xlpm.p/_xlpm.q))</f>
        <v>3.4762106259212E-2</v>
      </c>
      <c r="X1200" s="2"/>
      <c r="AC1200" s="2"/>
      <c r="AH1200" s="2"/>
      <c r="AI1200" s="2"/>
    </row>
    <row r="1201" spans="1:35">
      <c r="A1201" s="1" t="str">
        <f>_xlfn.LET(_xlpm.sep," : ",CONCATENATE(O1201,_xlpm.sep,P1201))</f>
        <v>~a~ : [ɛɹ]</v>
      </c>
      <c r="B1201" s="1">
        <f>_xlfn.LET(_xlpm.d,$G1201,_xlpm.k,_xlfn.CONCAT(LEFT(TRIM(B$1),1),"*"),COUNTIF(_xlpm.d,_xlpm.k))</f>
        <v>0</v>
      </c>
      <c r="C1201" s="1">
        <f>_xlfn.LET(_xlpm.d,$G1201,_xlpm.k,_xlfn.CONCAT(LEFT(TRIM(C$1),1),"*"),COUNTIF(_xlpm.d,_xlpm.k))</f>
        <v>0</v>
      </c>
      <c r="D1201" s="1">
        <f>_xlfn.LET(_xlpm.d,$G1201,_xlpm.k,_xlfn.CONCAT(LEFT(TRIM(D$1),1),"*"),COUNTIF(_xlpm.d,_xlpm.k))</f>
        <v>0</v>
      </c>
      <c r="E1201" s="1">
        <f>LOG(F1201+1,10)</f>
        <v>0.77815125038364352</v>
      </c>
      <c r="F1201" s="7">
        <v>5</v>
      </c>
      <c r="G1201" s="9" t="s">
        <v>1718</v>
      </c>
      <c r="H1201" s="4">
        <f>F1201/freq.sum.r6e</f>
        <v>3.9834289356277883E-4</v>
      </c>
      <c r="I1201" s="1" t="str">
        <f>_xlfn.LET(_xlpm.sep,":",_xlpm.w,$G1201,LEFT(_xlpm.w,FIND(_xlpm.sep,_xlpm.w)-1))</f>
        <v>ɛɹ</v>
      </c>
      <c r="J1201" s="1" t="str">
        <f>_xlfn.LET(_xlpm.sep,":",_xlpm.w,$G1201,RIGHT(_xlpm.w,LEN(_xlpm.w)-FIND(_xlpm.sep,_xlpm.w)))</f>
        <v>a</v>
      </c>
      <c r="K1201" s="10">
        <f>_xlfn.LET(_xlpm.w,I1201,LEN(_xlpm.w))</f>
        <v>2</v>
      </c>
      <c r="L1201" s="10">
        <f>_xlfn.LET(_xlpm.w,J1201,LEN(_xlpm.w))</f>
        <v>1</v>
      </c>
      <c r="M1201" s="10">
        <f>_xlfn.LET(_xlpm.a,K1201,_xlpm.b,L1201,MAX(_xlpm.a,_xlpm.b))</f>
        <v>2</v>
      </c>
      <c r="N1201" s="10">
        <f>_xlfn.LET(_xlpm.d,(K1201,L1201),MAX(_xlpm.d)-MIN(_xlpm.d))</f>
        <v>1</v>
      </c>
      <c r="O1201" s="1" t="str">
        <f>_xlfn.LET(_xlpm.sep,":",_xlpm.w,$G1201,_xlfn.CONCAT("~",RIGHT(_xlpm.w,LEN(_xlpm.w)-FIND(_xlpm.sep,_xlpm.w)),"~"))</f>
        <v>~a~</v>
      </c>
      <c r="P1201" s="1" t="str">
        <f>_xlfn.LET(_xlpm.sep,":",_xlpm.w,$G1201,_xlfn.CONCAT("[",LEFT(_xlpm.w,FIND(_xlpm.sep,_xlpm.w)-1),"]"))</f>
        <v>[ɛɹ]</v>
      </c>
      <c r="Q1201" s="14" cm="1">
        <f t="array" ref="Q1201">SUM(_xlfn._xlws.FILTER($H$2:$H$2302,_xlfn.MAP($O$2:$O$2302,_xlfn.LAMBDA(_xlpm.x,_xlpm.x=$O1201))))</f>
        <v>6.3734862970044621E-3</v>
      </c>
      <c r="R1201" s="14">
        <f>$H1201/Q1201</f>
        <v>6.2499999999999993E-2</v>
      </c>
      <c r="S1201" s="14" cm="1">
        <f t="array" ref="S1201">SUM(_xlfn._xlws.FILTER($H$2:$H$2302,_xlfn.MAP($P$2:$P$2302,_xlfn.LAMBDA(_xlpm.x,_xlpm.x=$P1201))))</f>
        <v>6.9311663479923518E-3</v>
      </c>
      <c r="T1201" s="14">
        <f>$H1201/S1201</f>
        <v>5.7471264367816091E-2</v>
      </c>
      <c r="U1201" s="14">
        <f>_xlfn.LET(_xlpm.freq,F1201,_xlpm.size,M1201+1,_xlpm.F,V1201,LOG(1+_xlpm.freq)*LOG(1+_xlpm.size)*_xlpm.F)</f>
        <v>2.8053517069330517E-2</v>
      </c>
      <c r="V1201" s="14">
        <f>_xlfn.LET(_xlpm.a,T1201,_xlpm.b,R1201,2*_xlpm.a*_xlpm.b/(_xlpm.a+_xlpm.b))</f>
        <v>5.9880239520958084E-2</v>
      </c>
      <c r="W1201" s="14">
        <f>_xlfn.LET(_xlpm.p,R1201,_xlpm.q,T1201,LOG(_xlpm.p/_xlpm.q))</f>
        <v>3.6429265626674902E-2</v>
      </c>
      <c r="X1201" s="2"/>
      <c r="AC1201" s="2"/>
      <c r="AH1201" s="2"/>
      <c r="AI1201" s="2"/>
    </row>
    <row r="1202" spans="1:35">
      <c r="A1202" s="1" t="str">
        <f>_xlfn.LET(_xlpm.sep," : ",CONCATENATE(O1202,_xlpm.sep,P1202))</f>
        <v>~n~ : [n]</v>
      </c>
      <c r="B1202" s="1">
        <f>_xlfn.LET(_xlpm.d,$G1202,_xlpm.k,_xlfn.CONCAT(LEFT(TRIM(B$1),1),"*"),COUNTIF(_xlpm.d,_xlpm.k))</f>
        <v>0</v>
      </c>
      <c r="C1202" s="1">
        <f>_xlfn.LET(_xlpm.d,$G1202,_xlpm.k,_xlfn.CONCAT(LEFT(TRIM(C$1),1),"*"),COUNTIF(_xlpm.d,_xlpm.k))</f>
        <v>0</v>
      </c>
      <c r="D1202" s="1">
        <f>_xlfn.LET(_xlpm.d,$G1202,_xlpm.k,_xlfn.CONCAT(LEFT(TRIM(D$1),1),"*"),COUNTIF(_xlpm.d,_xlpm.k))</f>
        <v>1</v>
      </c>
      <c r="E1202" s="1">
        <f>LOG(F1202+1,10)</f>
        <v>2.049218022670181</v>
      </c>
      <c r="F1202" s="7">
        <v>111</v>
      </c>
      <c r="G1202" s="9" t="s">
        <v>248</v>
      </c>
      <c r="H1202" s="4">
        <f>F1202/freq.sum.r6e</f>
        <v>8.8432122370936898E-3</v>
      </c>
      <c r="I1202" s="4" t="str">
        <f>_xlfn.LET(_xlpm.sep,":",_xlpm.w,$G1202,LEFT(_xlpm.w,FIND(_xlpm.sep,_xlpm.w)-1))</f>
        <v>n</v>
      </c>
      <c r="J1202" s="4" t="str">
        <f>_xlfn.LET(_xlpm.sep,":",_xlpm.w,$G1202,RIGHT(_xlpm.w,LEN(_xlpm.w)-FIND(_xlpm.sep,_xlpm.w)))</f>
        <v>n</v>
      </c>
      <c r="K1202" s="10">
        <f>_xlfn.LET(_xlpm.w,I1202,LEN(_xlpm.w))</f>
        <v>1</v>
      </c>
      <c r="L1202" s="10">
        <f>_xlfn.LET(_xlpm.w,J1202,LEN(_xlpm.w))</f>
        <v>1</v>
      </c>
      <c r="M1202" s="10">
        <f>_xlfn.LET(_xlpm.a,K1202,_xlpm.b,L1202,MAX(_xlpm.a,_xlpm.b))</f>
        <v>1</v>
      </c>
      <c r="N1202" s="10">
        <f>_xlfn.LET(_xlpm.d,(K1202,L1202),MAX(_xlpm.d)-MIN(_xlpm.d))</f>
        <v>0</v>
      </c>
      <c r="O1202" s="1" t="str">
        <f>_xlfn.LET(_xlpm.sep,":",_xlpm.w,$G1202,_xlfn.CONCAT("~",RIGHT(_xlpm.w,LEN(_xlpm.w)-FIND(_xlpm.sep,_xlpm.w)),"~"))</f>
        <v>~n~</v>
      </c>
      <c r="P1202" s="1" t="str">
        <f>_xlfn.LET(_xlpm.sep,":",_xlpm.w,$G1202,_xlfn.CONCAT("[",LEFT(_xlpm.w,FIND(_xlpm.sep,_xlpm.w)-1),"]"))</f>
        <v>[n]</v>
      </c>
      <c r="Q1202" s="14" cm="1">
        <f t="array" ref="Q1202">SUM(_xlfn._xlws.FILTER($H$2:$H$2300,_xlfn.MAP($O$2:$O$2300,_xlfn.LAMBDA(_xlpm.x,_xlpm.x=$O1202))))</f>
        <v>8.9228808158062448E-3</v>
      </c>
      <c r="R1202" s="14">
        <f>$H1202/Q1202</f>
        <v>0.9910714285714286</v>
      </c>
      <c r="S1202" s="14" cm="1">
        <f t="array" ref="S1202">SUM(_xlfn._xlws.FILTER($H$2:$H$2300,_xlfn.MAP($P$2:$P$2300,_xlfn.LAMBDA(_xlpm.x,_xlpm.x=$P1202))))</f>
        <v>9.7195666029318041E-3</v>
      </c>
      <c r="T1202" s="14">
        <f>$H1202/S1202</f>
        <v>0.90983606557377039</v>
      </c>
      <c r="U1202" s="14">
        <f>_xlfn.LET(_xlpm.freq,F1202,_xlpm.size,M1202+1,_xlpm.F,V1202,LOG(1+_xlpm.freq)*LOG(1+_xlpm.size)*_xlpm.F)</f>
        <v>0.92758570626436088</v>
      </c>
      <c r="V1202" s="14">
        <f>_xlfn.LET(_xlpm.a,T1202,_xlpm.b,R1202,2*_xlpm.a*_xlpm.b/(_xlpm.a+_xlpm.b))</f>
        <v>0.94871794871794857</v>
      </c>
      <c r="W1202" s="14">
        <f>_xlfn.LET(_xlpm.p,R1202,_xlpm.q,T1202,LOG(_xlpm.p/_xlpm.q))</f>
        <v>3.7141808004566665E-2</v>
      </c>
      <c r="X1202" s="2"/>
      <c r="AC1202" s="2"/>
      <c r="AH1202" s="2"/>
      <c r="AI1202" s="2"/>
    </row>
    <row r="1203" spans="1:35">
      <c r="A1203" s="1" t="str">
        <f>_xlfn.LET(_xlpm.sep," : ",CONCATENATE(O1203,_xlpm.sep,P1203))</f>
        <v>~ine~ : [aɪn]</v>
      </c>
      <c r="B1203" s="1">
        <f>_xlfn.LET(_xlpm.d,$G1203,_xlpm.k,_xlfn.CONCAT(LEFT(TRIM(B$1),1),"*"),COUNTIF(_xlpm.d,_xlpm.k))</f>
        <v>0</v>
      </c>
      <c r="C1203" s="1">
        <f>_xlfn.LET(_xlpm.d,$G1203,_xlpm.k,_xlfn.CONCAT(LEFT(TRIM(C$1),1),"*"),COUNTIF(_xlpm.d,_xlpm.k))</f>
        <v>0</v>
      </c>
      <c r="D1203" s="1">
        <f>_xlfn.LET(_xlpm.d,$G1203,_xlpm.k,_xlfn.CONCAT(LEFT(TRIM(D$1),1),"*"),COUNTIF(_xlpm.d,_xlpm.k))</f>
        <v>0</v>
      </c>
      <c r="E1203" s="1">
        <f>LOG(F1203+1,10)</f>
        <v>1.1139433523068367</v>
      </c>
      <c r="F1203" s="7">
        <v>12</v>
      </c>
      <c r="G1203" s="9" t="s">
        <v>443</v>
      </c>
      <c r="H1203" s="4">
        <f>F1203/freq.sum.r6e</f>
        <v>9.5602294455066918E-4</v>
      </c>
      <c r="I1203" s="1" t="str">
        <f>_xlfn.LET(_xlpm.sep,":",_xlpm.w,$G1203,LEFT(_xlpm.w,FIND(_xlpm.sep,_xlpm.w)-1))</f>
        <v>aɪn</v>
      </c>
      <c r="J1203" s="1" t="str">
        <f>_xlfn.LET(_xlpm.sep,":",_xlpm.w,$G1203,RIGHT(_xlpm.w,LEN(_xlpm.w)-FIND(_xlpm.sep,_xlpm.w)))</f>
        <v>ine</v>
      </c>
      <c r="K1203" s="10">
        <f>_xlfn.LET(_xlpm.w,I1203,LEN(_xlpm.w))</f>
        <v>3</v>
      </c>
      <c r="L1203" s="10">
        <f>_xlfn.LET(_xlpm.w,J1203,LEN(_xlpm.w))</f>
        <v>3</v>
      </c>
      <c r="M1203" s="10">
        <f>_xlfn.LET(_xlpm.a,K1203,_xlpm.b,L1203,MAX(_xlpm.a,_xlpm.b))</f>
        <v>3</v>
      </c>
      <c r="N1203" s="10">
        <f>_xlfn.LET(_xlpm.d,(K1203,L1203),MAX(_xlpm.d)-MIN(_xlpm.d))</f>
        <v>0</v>
      </c>
      <c r="O1203" s="1" t="str">
        <f>_xlfn.LET(_xlpm.sep,":",_xlpm.w,$G1203,_xlfn.CONCAT("~",RIGHT(_xlpm.w,LEN(_xlpm.w)-FIND(_xlpm.sep,_xlpm.w)),"~"))</f>
        <v>~ine~</v>
      </c>
      <c r="P1203" s="1" t="str">
        <f>_xlfn.LET(_xlpm.sep,":",_xlpm.w,$G1203,_xlfn.CONCAT("[",LEFT(_xlpm.w,FIND(_xlpm.sep,_xlpm.w)-1),"]"))</f>
        <v>[aɪn]</v>
      </c>
      <c r="Q1203" s="14" cm="1">
        <f t="array" ref="Q1203">SUM(_xlfn._xlws.FILTER($H$2:$H$2302,_xlfn.MAP($O$2:$O$2302,_xlfn.LAMBDA(_xlpm.x,_xlpm.x=$O1203))))</f>
        <v>1.7527087316762269E-3</v>
      </c>
      <c r="R1203" s="14">
        <f>$H1203/Q1203</f>
        <v>0.54545454545454541</v>
      </c>
      <c r="S1203" s="14" cm="1">
        <f t="array" ref="S1203">SUM(_xlfn._xlws.FILTER($H$2:$H$2302,_xlfn.MAP($P$2:$P$2302,_xlfn.LAMBDA(_xlpm.x,_xlpm.x=$P1203))))</f>
        <v>1.9120458891013384E-3</v>
      </c>
      <c r="T1203" s="14">
        <f>$H1203/S1203</f>
        <v>0.5</v>
      </c>
      <c r="U1203" s="14">
        <f>_xlfn.LET(_xlpm.freq,F1203,_xlpm.size,M1203+1,_xlpm.F,V1203,LOG(1+_xlpm.freq)*LOG(1+_xlpm.size)*_xlpm.F)</f>
        <v>0.40623286423929861</v>
      </c>
      <c r="V1203" s="14">
        <f>_xlfn.LET(_xlpm.a,T1203,_xlpm.b,R1203,2*_xlpm.a*_xlpm.b/(_xlpm.a+_xlpm.b))</f>
        <v>0.52173913043478259</v>
      </c>
      <c r="W1203" s="14">
        <f>_xlfn.LET(_xlpm.p,R1203,_xlpm.q,T1203,LOG(_xlpm.p/_xlpm.q))</f>
        <v>3.7788560889399754E-2</v>
      </c>
      <c r="X1203" s="2"/>
      <c r="AC1203" s="2"/>
      <c r="AH1203" s="2"/>
      <c r="AI1203" s="2"/>
    </row>
    <row r="1204" spans="1:35">
      <c r="A1204" s="1" t="str">
        <f>_xlfn.LET(_xlpm.sep," : ",CONCATENATE(O1204,_xlpm.sep,P1204))</f>
        <v>~ig~ : [ɪdʒ]</v>
      </c>
      <c r="B1204" s="1">
        <f>_xlfn.LET(_xlpm.d,$G1204,_xlpm.k,_xlfn.CONCAT(LEFT(TRIM(B$1),1),"*"),COUNTIF(_xlpm.d,_xlpm.k))</f>
        <v>0</v>
      </c>
      <c r="C1204" s="1">
        <f>_xlfn.LET(_xlpm.d,$G1204,_xlpm.k,_xlfn.CONCAT(LEFT(TRIM(C$1),1),"*"),COUNTIF(_xlpm.d,_xlpm.k))</f>
        <v>0</v>
      </c>
      <c r="D1204" s="1">
        <f>_xlfn.LET(_xlpm.d,$G1204,_xlpm.k,_xlfn.CONCAT(LEFT(TRIM(D$1),1),"*"),COUNTIF(_xlpm.d,_xlpm.k))</f>
        <v>0</v>
      </c>
      <c r="E1204" s="1">
        <f>LOG(F1204+1,10)</f>
        <v>0.8450980400142567</v>
      </c>
      <c r="F1204" s="7">
        <v>6</v>
      </c>
      <c r="G1204" s="9" t="s">
        <v>904</v>
      </c>
      <c r="H1204" s="4">
        <f>F1204/freq.sum.r6e</f>
        <v>4.7801147227533459E-4</v>
      </c>
      <c r="I1204" s="1" t="str">
        <f>_xlfn.LET(_xlpm.sep,":",_xlpm.w,$G1204,LEFT(_xlpm.w,FIND(_xlpm.sep,_xlpm.w)-1))</f>
        <v>ɪdʒ</v>
      </c>
      <c r="J1204" s="1" t="str">
        <f>_xlfn.LET(_xlpm.sep,":",_xlpm.w,$G1204,RIGHT(_xlpm.w,LEN(_xlpm.w)-FIND(_xlpm.sep,_xlpm.w)))</f>
        <v>ig</v>
      </c>
      <c r="K1204" s="10">
        <f>_xlfn.LET(_xlpm.w,I1204,LEN(_xlpm.w))</f>
        <v>3</v>
      </c>
      <c r="L1204" s="10">
        <f>_xlfn.LET(_xlpm.w,J1204,LEN(_xlpm.w))</f>
        <v>2</v>
      </c>
      <c r="M1204" s="10">
        <f>_xlfn.LET(_xlpm.a,K1204,_xlpm.b,L1204,MAX(_xlpm.a,_xlpm.b))</f>
        <v>3</v>
      </c>
      <c r="N1204" s="10">
        <f>_xlfn.LET(_xlpm.d,(K1204,L1204),MAX(_xlpm.d)-MIN(_xlpm.d))</f>
        <v>1</v>
      </c>
      <c r="O1204" s="1" t="str">
        <f>_xlfn.LET(_xlpm.sep,":",_xlpm.w,$G1204,_xlfn.CONCAT("~",RIGHT(_xlpm.w,LEN(_xlpm.w)-FIND(_xlpm.sep,_xlpm.w)),"~"))</f>
        <v>~ig~</v>
      </c>
      <c r="P1204" s="1" t="str">
        <f>_xlfn.LET(_xlpm.sep,":",_xlpm.w,$G1204,_xlfn.CONCAT("[",LEFT(_xlpm.w,FIND(_xlpm.sep,_xlpm.w)-1),"]"))</f>
        <v>[ɪdʒ]</v>
      </c>
      <c r="Q1204" s="14" cm="1">
        <f t="array" ref="Q1204">SUM(_xlfn._xlws.FILTER($H$2:$H$2302,_xlfn.MAP($O$2:$O$2302,_xlfn.LAMBDA(_xlpm.x,_xlpm.x=$O1204))))</f>
        <v>1.7527087316762267E-3</v>
      </c>
      <c r="R1204" s="14">
        <f>$H1204/Q1204</f>
        <v>0.27272727272727276</v>
      </c>
      <c r="S1204" s="14" cm="1">
        <f t="array" ref="S1204">SUM(_xlfn._xlws.FILTER($H$2:$H$2302,_xlfn.MAP($P$2:$P$2302,_xlfn.LAMBDA(_xlpm.x,_xlpm.x=$P1204))))</f>
        <v>1.9120458891013381E-3</v>
      </c>
      <c r="T1204" s="14">
        <f>$H1204/S1204</f>
        <v>0.25000000000000006</v>
      </c>
      <c r="U1204" s="14">
        <f>_xlfn.LET(_xlpm.freq,F1204,_xlpm.size,M1204+1,_xlpm.F,V1204,LOG(1+_xlpm.freq)*LOG(1+_xlpm.size)*_xlpm.F)</f>
        <v>0.15409517757211988</v>
      </c>
      <c r="V1204" s="14">
        <f>_xlfn.LET(_xlpm.a,T1204,_xlpm.b,R1204,2*_xlpm.a*_xlpm.b/(_xlpm.a+_xlpm.b))</f>
        <v>0.26086956521739135</v>
      </c>
      <c r="W1204" s="14">
        <f>_xlfn.LET(_xlpm.p,R1204,_xlpm.q,T1204,LOG(_xlpm.p/_xlpm.q))</f>
        <v>3.7788560889399754E-2</v>
      </c>
      <c r="X1204" s="2"/>
      <c r="AC1204" s="2"/>
      <c r="AH1204" s="2"/>
      <c r="AI1204" s="2"/>
    </row>
    <row r="1205" spans="1:35">
      <c r="A1205" s="1" t="str">
        <f>_xlfn.LET(_xlpm.sep," : ",CONCATENATE(O1205,_xlpm.sep,P1205))</f>
        <v>~ay~ : [eɪ]</v>
      </c>
      <c r="B1205" s="1">
        <f>_xlfn.LET(_xlpm.d,$G1205,_xlpm.k,_xlfn.CONCAT(LEFT(TRIM(B$1),1),"*"),COUNTIF(_xlpm.d,_xlpm.k))</f>
        <v>0</v>
      </c>
      <c r="C1205" s="1">
        <f>_xlfn.LET(_xlpm.d,$G1205,_xlpm.k,_xlfn.CONCAT(LEFT(TRIM(C$1),1),"*"),COUNTIF(_xlpm.d,_xlpm.k))</f>
        <v>0</v>
      </c>
      <c r="D1205" s="1">
        <f>_xlfn.LET(_xlpm.d,$G1205,_xlpm.k,_xlfn.CONCAT(LEFT(TRIM(D$1),1),"*"),COUNTIF(_xlpm.d,_xlpm.k))</f>
        <v>0</v>
      </c>
      <c r="E1205" s="1">
        <f>LOG(F1205+1,10)</f>
        <v>1.5910646070264991</v>
      </c>
      <c r="F1205" s="7">
        <v>38</v>
      </c>
      <c r="G1205" s="9" t="s">
        <v>532</v>
      </c>
      <c r="H1205" s="4">
        <f>F1205/freq.sum.r6e</f>
        <v>3.0274059910771192E-3</v>
      </c>
      <c r="I1205" s="4" t="str">
        <f>_xlfn.LET(_xlpm.sep,":",_xlpm.w,$G1205,LEFT(_xlpm.w,FIND(_xlpm.sep,_xlpm.w)-1))</f>
        <v>eɪ</v>
      </c>
      <c r="J1205" s="4" t="str">
        <f>_xlfn.LET(_xlpm.sep,":",_xlpm.w,$G1205,RIGHT(_xlpm.w,LEN(_xlpm.w)-FIND(_xlpm.sep,_xlpm.w)))</f>
        <v>ay</v>
      </c>
      <c r="K1205" s="10">
        <f>_xlfn.LET(_xlpm.w,I1205,LEN(_xlpm.w))</f>
        <v>2</v>
      </c>
      <c r="L1205" s="10">
        <f>_xlfn.LET(_xlpm.w,J1205,LEN(_xlpm.w))</f>
        <v>2</v>
      </c>
      <c r="M1205" s="10">
        <f>_xlfn.LET(_xlpm.a,K1205,_xlpm.b,L1205,MAX(_xlpm.a,_xlpm.b))</f>
        <v>2</v>
      </c>
      <c r="N1205" s="10">
        <f>_xlfn.LET(_xlpm.d,(K1205,L1205),MAX(_xlpm.d)-MIN(_xlpm.d))</f>
        <v>0</v>
      </c>
      <c r="O1205" s="1" t="str">
        <f>_xlfn.LET(_xlpm.sep,":",_xlpm.w,$G1205,_xlfn.CONCAT("~",RIGHT(_xlpm.w,LEN(_xlpm.w)-FIND(_xlpm.sep,_xlpm.w)),"~"))</f>
        <v>~ay~</v>
      </c>
      <c r="P1205" s="1" t="str">
        <f>_xlfn.LET(_xlpm.sep,":",_xlpm.w,$G1205,_xlfn.CONCAT("[",LEFT(_xlpm.w,FIND(_xlpm.sep,_xlpm.w)-1),"]"))</f>
        <v>[eɪ]</v>
      </c>
      <c r="Q1205" s="14" cm="1">
        <f t="array" ref="Q1205">SUM(_xlfn._xlws.FILTER($H$2:$H$2300,_xlfn.MAP($O$2:$O$2300,_xlfn.LAMBDA(_xlpm.x,_xlpm.x=$O1205))))</f>
        <v>3.3460803059273425E-3</v>
      </c>
      <c r="R1205" s="14">
        <f>$H1205/Q1205</f>
        <v>0.90476190476190466</v>
      </c>
      <c r="S1205" s="14" cm="1">
        <f t="array" ref="S1205">SUM(_xlfn._xlws.FILTER($H$2:$H$2300,_xlfn.MAP($P$2:$P$2300,_xlfn.LAMBDA(_xlpm.x,_xlpm.x=$P1205))))</f>
        <v>3.6647546207775657E-3</v>
      </c>
      <c r="T1205" s="14">
        <f>$H1205/S1205</f>
        <v>0.82608695652173902</v>
      </c>
      <c r="U1205" s="14">
        <f>_xlfn.LET(_xlpm.freq,F1205,_xlpm.size,M1205+1,_xlpm.F,V1205,LOG(1+_xlpm.freq)*LOG(1+_xlpm.size)*_xlpm.F)</f>
        <v>0.82729138757561071</v>
      </c>
      <c r="V1205" s="14">
        <f>_xlfn.LET(_xlpm.a,T1205,_xlpm.b,R1205,2*_xlpm.a*_xlpm.b/(_xlpm.a+_xlpm.b))</f>
        <v>0.86363636363636354</v>
      </c>
      <c r="W1205" s="14">
        <f>_xlfn.LET(_xlpm.p,R1205,_xlpm.q,T1205,LOG(_xlpm.p/_xlpm.q))</f>
        <v>3.9508541283673655E-2</v>
      </c>
      <c r="X1205" s="2"/>
      <c r="AC1205" s="2"/>
      <c r="AH1205" s="2"/>
      <c r="AI1205" s="2"/>
    </row>
    <row r="1206" spans="1:35">
      <c r="A1206" s="1" t="str">
        <f>_xlfn.LET(_xlpm.sep," : ",CONCATENATE(O1206,_xlpm.sep,P1206))</f>
        <v>~e~ : [i]</v>
      </c>
      <c r="B1206" s="1">
        <f>_xlfn.LET(_xlpm.d,$G1206,_xlpm.k,_xlfn.CONCAT(LEFT(TRIM(B$1),1),"*"),COUNTIF(_xlpm.d,_xlpm.k))</f>
        <v>0</v>
      </c>
      <c r="C1206" s="1">
        <f>_xlfn.LET(_xlpm.d,$G1206,_xlpm.k,_xlfn.CONCAT(LEFT(TRIM(C$1),1),"*"),COUNTIF(_xlpm.d,_xlpm.k))</f>
        <v>0</v>
      </c>
      <c r="D1206" s="1">
        <f>_xlfn.LET(_xlpm.d,$G1206,_xlpm.k,_xlfn.CONCAT(LEFT(TRIM(D$1),1),"*"),COUNTIF(_xlpm.d,_xlpm.k))</f>
        <v>0</v>
      </c>
      <c r="E1206" s="1">
        <f>LOG(F1206+1,10)</f>
        <v>1.2304489213782739</v>
      </c>
      <c r="F1206" s="7">
        <v>16</v>
      </c>
      <c r="G1206" s="9" t="s">
        <v>149</v>
      </c>
      <c r="H1206" s="4">
        <f>F1206/freq.sum.r6e</f>
        <v>1.2746972594008922E-3</v>
      </c>
      <c r="I1206" s="1" t="str">
        <f>_xlfn.LET(_xlpm.sep,":",_xlpm.w,$G1206,LEFT(_xlpm.w,FIND(_xlpm.sep,_xlpm.w)-1))</f>
        <v>i</v>
      </c>
      <c r="J1206" s="1" t="str">
        <f>_xlfn.LET(_xlpm.sep,":",_xlpm.w,$G1206,RIGHT(_xlpm.w,LEN(_xlpm.w)-FIND(_xlpm.sep,_xlpm.w)))</f>
        <v>e</v>
      </c>
      <c r="K1206" s="10">
        <f>_xlfn.LET(_xlpm.w,I1206,LEN(_xlpm.w))</f>
        <v>1</v>
      </c>
      <c r="L1206" s="10">
        <f>_xlfn.LET(_xlpm.w,J1206,LEN(_xlpm.w))</f>
        <v>1</v>
      </c>
      <c r="M1206" s="10">
        <f>_xlfn.LET(_xlpm.a,K1206,_xlpm.b,L1206,MAX(_xlpm.a,_xlpm.b))</f>
        <v>1</v>
      </c>
      <c r="N1206" s="10">
        <f>_xlfn.LET(_xlpm.d,(K1206,L1206),MAX(_xlpm.d)-MIN(_xlpm.d))</f>
        <v>0</v>
      </c>
      <c r="O1206" s="1" t="str">
        <f>_xlfn.LET(_xlpm.sep,":",_xlpm.w,$G1206,_xlfn.CONCAT("~",RIGHT(_xlpm.w,LEN(_xlpm.w)-FIND(_xlpm.sep,_xlpm.w)),"~"))</f>
        <v>~e~</v>
      </c>
      <c r="P1206" s="1" t="str">
        <f>_xlfn.LET(_xlpm.sep,":",_xlpm.w,$G1206,_xlfn.CONCAT("[",LEFT(_xlpm.w,FIND(_xlpm.sep,_xlpm.w)-1),"]"))</f>
        <v>[i]</v>
      </c>
      <c r="Q1206" s="14" cm="1">
        <f t="array" ref="Q1206">SUM(_xlfn._xlws.FILTER($H$2:$H$2303,_xlfn.MAP($O$2:$O$2303,_xlfn.LAMBDA(_xlpm.x,_xlpm.x=$O1206))))</f>
        <v>4.939451880178458E-3</v>
      </c>
      <c r="R1206" s="14">
        <f>$H1206/Q1206</f>
        <v>0.25806451612903225</v>
      </c>
      <c r="S1206" s="14" cm="1">
        <f t="array" ref="S1206">SUM(_xlfn._xlws.FILTER($H$2:$H$2303,_xlfn.MAP($P$2:$P$2303,_xlfn.LAMBDA(_xlpm.x,_xlpm.x=$P1206))))</f>
        <v>5.4174633524537918E-3</v>
      </c>
      <c r="T1206" s="14">
        <f>$H1206/S1206</f>
        <v>0.23529411764705882</v>
      </c>
      <c r="U1206" s="14">
        <f>_xlfn.LET(_xlpm.freq,F1206,_xlpm.size,M1206+1,_xlpm.F,V1206,LOG(1+_xlpm.freq)*LOG(1+_xlpm.size)*_xlpm.F)</f>
        <v>0.14451035895051256</v>
      </c>
      <c r="V1206" s="14">
        <f>_xlfn.LET(_xlpm.a,T1206,_xlpm.b,R1206,2*_xlpm.a*_xlpm.b/(_xlpm.a+_xlpm.b))</f>
        <v>0.24615384615384614</v>
      </c>
      <c r="W1206" s="14">
        <f>_xlfn.LET(_xlpm.p,R1206,_xlpm.q,T1206,LOG(_xlpm.p/_xlpm.q))</f>
        <v>4.011722320798241E-2</v>
      </c>
      <c r="X1206" s="2"/>
      <c r="AC1206" s="2"/>
      <c r="AH1206" s="2"/>
      <c r="AI1206" s="2"/>
    </row>
    <row r="1207" spans="1:35">
      <c r="A1207" s="1" t="str">
        <f>_xlfn.LET(_xlpm.sep," : ",CONCATENATE(O1207,_xlpm.sep,P1207))</f>
        <v>~ash~ : [æʃ]</v>
      </c>
      <c r="B1207" s="1">
        <f>_xlfn.LET(_xlpm.d,$G1207,_xlpm.k,_xlfn.CONCAT(LEFT(TRIM(B$1),1),"*"),COUNTIF(_xlpm.d,_xlpm.k))</f>
        <v>0</v>
      </c>
      <c r="C1207" s="1">
        <f>_xlfn.LET(_xlpm.d,$G1207,_xlpm.k,_xlfn.CONCAT(LEFT(TRIM(C$1),1),"*"),COUNTIF(_xlpm.d,_xlpm.k))</f>
        <v>0</v>
      </c>
      <c r="D1207" s="1">
        <f>_xlfn.LET(_xlpm.d,$G1207,_xlpm.k,_xlfn.CONCAT(LEFT(TRIM(D$1),1),"*"),COUNTIF(_xlpm.d,_xlpm.k))</f>
        <v>0</v>
      </c>
      <c r="E1207" s="1">
        <f>LOG(F1207+1,10)</f>
        <v>0.90308998699194343</v>
      </c>
      <c r="F1207" s="7">
        <v>7</v>
      </c>
      <c r="G1207" s="9" t="s">
        <v>376</v>
      </c>
      <c r="H1207" s="4">
        <f>F1207/freq.sum.r6e</f>
        <v>5.5768005098789041E-4</v>
      </c>
      <c r="I1207" s="4" t="str">
        <f>_xlfn.LET(_xlpm.sep,":",_xlpm.w,$G1207,LEFT(_xlpm.w,FIND(_xlpm.sep,_xlpm.w)-1))</f>
        <v>æʃ</v>
      </c>
      <c r="J1207" s="4" t="str">
        <f>_xlfn.LET(_xlpm.sep,":",_xlpm.w,$G1207,RIGHT(_xlpm.w,LEN(_xlpm.w)-FIND(_xlpm.sep,_xlpm.w)))</f>
        <v>ash</v>
      </c>
      <c r="K1207" s="10">
        <f>_xlfn.LET(_xlpm.w,I1207,LEN(_xlpm.w))</f>
        <v>2</v>
      </c>
      <c r="L1207" s="10">
        <f>_xlfn.LET(_xlpm.w,J1207,LEN(_xlpm.w))</f>
        <v>3</v>
      </c>
      <c r="M1207" s="10">
        <f>_xlfn.LET(_xlpm.a,K1207,_xlpm.b,L1207,MAX(_xlpm.a,_xlpm.b))</f>
        <v>3</v>
      </c>
      <c r="N1207" s="10">
        <f>_xlfn.LET(_xlpm.d,(K1207,L1207),MAX(_xlpm.d)-MIN(_xlpm.d))</f>
        <v>1</v>
      </c>
      <c r="O1207" s="1" t="str">
        <f>_xlfn.LET(_xlpm.sep,":",_xlpm.w,$G1207,_xlfn.CONCAT("~",RIGHT(_xlpm.w,LEN(_xlpm.w)-FIND(_xlpm.sep,_xlpm.w)),"~"))</f>
        <v>~ash~</v>
      </c>
      <c r="P1207" s="1" t="str">
        <f>_xlfn.LET(_xlpm.sep,":",_xlpm.w,$G1207,_xlfn.CONCAT("[",LEFT(_xlpm.w,FIND(_xlpm.sep,_xlpm.w)-1),"]"))</f>
        <v>[æʃ]</v>
      </c>
      <c r="Q1207" s="14" cm="1">
        <f t="array" ref="Q1207">SUM(_xlfn._xlws.FILTER($H$2:$H$2300,_xlfn.MAP($O$2:$O$2300,_xlfn.LAMBDA(_xlpm.x,_xlpm.x=$O1207))))</f>
        <v>7.9668578712555776E-4</v>
      </c>
      <c r="R1207" s="14">
        <f>$H1207/Q1207</f>
        <v>0.7</v>
      </c>
      <c r="S1207" s="14" cm="1">
        <f t="array" ref="S1207">SUM(_xlfn._xlws.FILTER($H$2:$H$2300,_xlfn.MAP($P$2:$P$2300,_xlfn.LAMBDA(_xlpm.x,_xlpm.x=$P1207))))</f>
        <v>8.7635436583811347E-4</v>
      </c>
      <c r="T1207" s="14">
        <f>$H1207/S1207</f>
        <v>0.63636363636363635</v>
      </c>
      <c r="U1207" s="14">
        <f>_xlfn.LET(_xlpm.freq,F1207,_xlpm.size,M1207+1,_xlpm.F,V1207,LOG(1+_xlpm.freq)*LOG(1+_xlpm.size)*_xlpm.F)</f>
        <v>0.42082187474904931</v>
      </c>
      <c r="V1207" s="14">
        <f>_xlfn.LET(_xlpm.a,T1207,_xlpm.b,R1207,2*_xlpm.a*_xlpm.b/(_xlpm.a+_xlpm.b))</f>
        <v>0.66666666666666663</v>
      </c>
      <c r="W1207" s="14">
        <f>_xlfn.LET(_xlpm.p,R1207,_xlpm.q,T1207,LOG(_xlpm.p/_xlpm.q))</f>
        <v>4.1392685158224987E-2</v>
      </c>
      <c r="X1207" s="2"/>
      <c r="AC1207" s="2"/>
      <c r="AH1207" s="2"/>
      <c r="AI1207" s="2"/>
    </row>
    <row r="1208" spans="1:35">
      <c r="A1208" s="1" t="str">
        <f>_xlfn.LET(_xlpm.sep," : ",CONCATENATE(O1208,_xlpm.sep,P1208))</f>
        <v>~ove~ : [uv]</v>
      </c>
      <c r="B1208" s="1">
        <f>_xlfn.LET(_xlpm.d,$G1208,_xlpm.k,_xlfn.CONCAT(LEFT(TRIM(B$1),1),"*"),COUNTIF(_xlpm.d,_xlpm.k))</f>
        <v>0</v>
      </c>
      <c r="C1208" s="1">
        <f>_xlfn.LET(_xlpm.d,$G1208,_xlpm.k,_xlfn.CONCAT(LEFT(TRIM(C$1),1),"*"),COUNTIF(_xlpm.d,_xlpm.k))</f>
        <v>0</v>
      </c>
      <c r="D1208" s="1">
        <f>_xlfn.LET(_xlpm.d,$G1208,_xlpm.k,_xlfn.CONCAT(LEFT(TRIM(D$1),1),"*"),COUNTIF(_xlpm.d,_xlpm.k))</f>
        <v>0</v>
      </c>
      <c r="E1208" s="1">
        <f>LOG(F1208+1,10)</f>
        <v>0.8450980400142567</v>
      </c>
      <c r="F1208" s="7">
        <v>6</v>
      </c>
      <c r="G1208" s="9" t="s">
        <v>314</v>
      </c>
      <c r="H1208" s="4">
        <f>F1208/freq.sum.r6e</f>
        <v>4.7801147227533459E-4</v>
      </c>
      <c r="I1208" s="1" t="str">
        <f>_xlfn.LET(_xlpm.sep,":",_xlpm.w,$G1208,LEFT(_xlpm.w,FIND(_xlpm.sep,_xlpm.w)-1))</f>
        <v>uv</v>
      </c>
      <c r="J1208" s="1" t="str">
        <f>_xlfn.LET(_xlpm.sep,":",_xlpm.w,$G1208,RIGHT(_xlpm.w,LEN(_xlpm.w)-FIND(_xlpm.sep,_xlpm.w)))</f>
        <v>ove</v>
      </c>
      <c r="K1208" s="10">
        <f>_xlfn.LET(_xlpm.w,I1208,LEN(_xlpm.w))</f>
        <v>2</v>
      </c>
      <c r="L1208" s="10">
        <f>_xlfn.LET(_xlpm.w,J1208,LEN(_xlpm.w))</f>
        <v>3</v>
      </c>
      <c r="M1208" s="10">
        <f>_xlfn.LET(_xlpm.a,K1208,_xlpm.b,L1208,MAX(_xlpm.a,_xlpm.b))</f>
        <v>3</v>
      </c>
      <c r="N1208" s="10">
        <f>_xlfn.LET(_xlpm.d,(K1208,L1208),MAX(_xlpm.d)-MIN(_xlpm.d))</f>
        <v>1</v>
      </c>
      <c r="O1208" s="1" t="str">
        <f>_xlfn.LET(_xlpm.sep,":",_xlpm.w,$G1208,_xlfn.CONCAT("~",RIGHT(_xlpm.w,LEN(_xlpm.w)-FIND(_xlpm.sep,_xlpm.w)),"~"))</f>
        <v>~ove~</v>
      </c>
      <c r="P1208" s="1" t="str">
        <f>_xlfn.LET(_xlpm.sep,":",_xlpm.w,$G1208,_xlfn.CONCAT("[",LEFT(_xlpm.w,FIND(_xlpm.sep,_xlpm.w)-1),"]"))</f>
        <v>[uv]</v>
      </c>
      <c r="Q1208" s="14" cm="1">
        <f t="array" ref="Q1208">SUM(_xlfn._xlws.FILTER($H$2:$H$2302,_xlfn.MAP($O$2:$O$2302,_xlfn.LAMBDA(_xlpm.x,_xlpm.x=$O1208))))</f>
        <v>7.9668578712555776E-4</v>
      </c>
      <c r="R1208" s="14">
        <f>$H1208/Q1208</f>
        <v>0.59999999999999987</v>
      </c>
      <c r="S1208" s="14" cm="1">
        <f t="array" ref="S1208">SUM(_xlfn._xlws.FILTER($H$2:$H$2302,_xlfn.MAP($P$2:$P$2302,_xlfn.LAMBDA(_xlpm.x,_xlpm.x=$P1208))))</f>
        <v>8.7635436583811325E-4</v>
      </c>
      <c r="T1208" s="14">
        <f>$H1208/S1208</f>
        <v>0.54545454545454553</v>
      </c>
      <c r="U1208" s="14">
        <f>_xlfn.LET(_xlpm.freq,F1208,_xlpm.size,M1208+1,_xlpm.F,V1208,LOG(1+_xlpm.freq)*LOG(1+_xlpm.size)*_xlpm.F)</f>
        <v>0.33754181753892909</v>
      </c>
      <c r="V1208" s="14">
        <f>_xlfn.LET(_xlpm.a,T1208,_xlpm.b,R1208,2*_xlpm.a*_xlpm.b/(_xlpm.a+_xlpm.b))</f>
        <v>0.57142857142857129</v>
      </c>
      <c r="W1208" s="14">
        <f>_xlfn.LET(_xlpm.p,R1208,_xlpm.q,T1208,LOG(_xlpm.p/_xlpm.q))</f>
        <v>4.1392685158224904E-2</v>
      </c>
      <c r="X1208" s="2"/>
      <c r="AC1208" s="2"/>
      <c r="AH1208" s="2"/>
      <c r="AI1208" s="2"/>
    </row>
    <row r="1209" spans="1:35">
      <c r="A1209" s="1" t="str">
        <f>_xlfn.LET(_xlpm.sep," : ",CONCATENATE(O1209,_xlpm.sep,P1209))</f>
        <v>~erm~ : [ɜɹm]</v>
      </c>
      <c r="B1209" s="1">
        <f>_xlfn.LET(_xlpm.d,$G1209,_xlpm.k,_xlfn.CONCAT(LEFT(TRIM(B$1),1),"*"),COUNTIF(_xlpm.d,_xlpm.k))</f>
        <v>0</v>
      </c>
      <c r="C1209" s="1">
        <f>_xlfn.LET(_xlpm.d,$G1209,_xlpm.k,_xlfn.CONCAT(LEFT(TRIM(C$1),1),"*"),COUNTIF(_xlpm.d,_xlpm.k))</f>
        <v>0</v>
      </c>
      <c r="D1209" s="1">
        <f>_xlfn.LET(_xlpm.d,$G1209,_xlpm.k,_xlfn.CONCAT(LEFT(TRIM(D$1),1),"*"),COUNTIF(_xlpm.d,_xlpm.k))</f>
        <v>0</v>
      </c>
      <c r="E1209" s="1">
        <f>LOG(F1209+1,10)</f>
        <v>0.95424250943932487</v>
      </c>
      <c r="F1209" s="7">
        <v>8</v>
      </c>
      <c r="G1209" s="9" t="s">
        <v>1943</v>
      </c>
      <c r="H1209" s="4">
        <f>F1209/freq.sum.r6e</f>
        <v>6.3734862970044612E-4</v>
      </c>
      <c r="I1209" s="1" t="str">
        <f>_xlfn.LET(_xlpm.sep,":",_xlpm.w,$G1209,LEFT(_xlpm.w,FIND(_xlpm.sep,_xlpm.w)-1))</f>
        <v>ɜɹm</v>
      </c>
      <c r="J1209" s="1" t="str">
        <f>_xlfn.LET(_xlpm.sep,":",_xlpm.w,$G1209,RIGHT(_xlpm.w,LEN(_xlpm.w)-FIND(_xlpm.sep,_xlpm.w)))</f>
        <v>erm</v>
      </c>
      <c r="K1209" s="10">
        <f>_xlfn.LET(_xlpm.w,I1209,LEN(_xlpm.w))</f>
        <v>3</v>
      </c>
      <c r="L1209" s="10">
        <f>_xlfn.LET(_xlpm.w,J1209,LEN(_xlpm.w))</f>
        <v>3</v>
      </c>
      <c r="M1209" s="10">
        <f>_xlfn.LET(_xlpm.a,K1209,_xlpm.b,L1209,MAX(_xlpm.a,_xlpm.b))</f>
        <v>3</v>
      </c>
      <c r="N1209" s="10">
        <f>_xlfn.LET(_xlpm.d,(K1209,L1209),MAX(_xlpm.d)-MIN(_xlpm.d))</f>
        <v>0</v>
      </c>
      <c r="O1209" s="1" t="str">
        <f>_xlfn.LET(_xlpm.sep,":",_xlpm.w,$G1209,_xlfn.CONCAT("~",RIGHT(_xlpm.w,LEN(_xlpm.w)-FIND(_xlpm.sep,_xlpm.w)),"~"))</f>
        <v>~erm~</v>
      </c>
      <c r="P1209" s="1" t="str">
        <f>_xlfn.LET(_xlpm.sep,":",_xlpm.w,$G1209,_xlfn.CONCAT("[",LEFT(_xlpm.w,FIND(_xlpm.sep,_xlpm.w)-1),"]"))</f>
        <v>[ɜɹm]</v>
      </c>
      <c r="Q1209" s="14" cm="1">
        <f t="array" ref="Q1209">SUM(_xlfn._xlws.FILTER($H$2:$H$2302,_xlfn.MAP($O$2:$O$2302,_xlfn.LAMBDA(_xlpm.x,_xlpm.x=$O1209))))</f>
        <v>7.9668578712555765E-4</v>
      </c>
      <c r="R1209" s="14">
        <f>$H1209/Q1209</f>
        <v>0.8</v>
      </c>
      <c r="S1209" s="14" cm="1">
        <f t="array" ref="S1209">SUM(_xlfn._xlws.FILTER($H$2:$H$2302,_xlfn.MAP($P$2:$P$2302,_xlfn.LAMBDA(_xlpm.x,_xlpm.x=$P1209))))</f>
        <v>8.7635436583811325E-4</v>
      </c>
      <c r="T1209" s="14">
        <f>$H1209/S1209</f>
        <v>0.7272727272727274</v>
      </c>
      <c r="U1209" s="14">
        <f>_xlfn.LET(_xlpm.freq,F1209,_xlpm.size,M1209+1,_xlpm.F,V1209,LOG(1+_xlpm.freq)*LOG(1+_xlpm.size)*_xlpm.F)</f>
        <v>0.50818048835079499</v>
      </c>
      <c r="V1209" s="14">
        <f>_xlfn.LET(_xlpm.a,T1209,_xlpm.b,R1209,2*_xlpm.a*_xlpm.b/(_xlpm.a+_xlpm.b))</f>
        <v>0.76190476190476197</v>
      </c>
      <c r="W1209" s="14">
        <f>_xlfn.LET(_xlpm.p,R1209,_xlpm.q,T1209,LOG(_xlpm.p/_xlpm.q))</f>
        <v>4.1392685158224987E-2</v>
      </c>
      <c r="X1209" s="2"/>
      <c r="AC1209" s="2"/>
      <c r="AH1209" s="2"/>
      <c r="AI1209" s="2"/>
    </row>
    <row r="1210" spans="1:35">
      <c r="A1210" s="1" t="str">
        <f>_xlfn.LET(_xlpm.sep," : ",CONCATENATE(O1210,_xlpm.sep,P1210))</f>
        <v>~el~ : [ɪl]</v>
      </c>
      <c r="B1210" s="1">
        <f>_xlfn.LET(_xlpm.d,$G1210,_xlpm.k,_xlfn.CONCAT(LEFT(TRIM(B$1),1),"*"),COUNTIF(_xlpm.d,_xlpm.k))</f>
        <v>0</v>
      </c>
      <c r="C1210" s="1">
        <f>_xlfn.LET(_xlpm.d,$G1210,_xlpm.k,_xlfn.CONCAT(LEFT(TRIM(C$1),1),"*"),COUNTIF(_xlpm.d,_xlpm.k))</f>
        <v>0</v>
      </c>
      <c r="D1210" s="1">
        <f>_xlfn.LET(_xlpm.d,$G1210,_xlpm.k,_xlfn.CONCAT(LEFT(TRIM(D$1),1),"*"),COUNTIF(_xlpm.d,_xlpm.k))</f>
        <v>0</v>
      </c>
      <c r="E1210" s="1">
        <f>LOG(F1210+1,10)</f>
        <v>1.447158031342219</v>
      </c>
      <c r="F1210" s="7">
        <v>27</v>
      </c>
      <c r="G1210" s="9" t="s">
        <v>1068</v>
      </c>
      <c r="H1210" s="4">
        <f>F1210/freq.sum.r6e</f>
        <v>2.1510516252390057E-3</v>
      </c>
      <c r="I1210" s="1" t="str">
        <f>_xlfn.LET(_xlpm.sep,":",_xlpm.w,$G1210,LEFT(_xlpm.w,FIND(_xlpm.sep,_xlpm.w)-1))</f>
        <v>ɪl</v>
      </c>
      <c r="J1210" s="1" t="str">
        <f>_xlfn.LET(_xlpm.sep,":",_xlpm.w,$G1210,RIGHT(_xlpm.w,LEN(_xlpm.w)-FIND(_xlpm.sep,_xlpm.w)))</f>
        <v>el</v>
      </c>
      <c r="K1210" s="10">
        <f>_xlfn.LET(_xlpm.w,I1210,LEN(_xlpm.w))</f>
        <v>2</v>
      </c>
      <c r="L1210" s="10">
        <f>_xlfn.LET(_xlpm.w,J1210,LEN(_xlpm.w))</f>
        <v>2</v>
      </c>
      <c r="M1210" s="10">
        <f>_xlfn.LET(_xlpm.a,K1210,_xlpm.b,L1210,MAX(_xlpm.a,_xlpm.b))</f>
        <v>2</v>
      </c>
      <c r="N1210" s="10">
        <f>_xlfn.LET(_xlpm.d,(K1210,L1210),MAX(_xlpm.d)-MIN(_xlpm.d))</f>
        <v>0</v>
      </c>
      <c r="O1210" s="1" t="str">
        <f>_xlfn.LET(_xlpm.sep,":",_xlpm.w,$G1210,_xlfn.CONCAT("~",RIGHT(_xlpm.w,LEN(_xlpm.w)-FIND(_xlpm.sep,_xlpm.w)),"~"))</f>
        <v>~el~</v>
      </c>
      <c r="P1210" s="1" t="str">
        <f>_xlfn.LET(_xlpm.sep,":",_xlpm.w,$G1210,_xlfn.CONCAT("[",LEFT(_xlpm.w,FIND(_xlpm.sep,_xlpm.w)-1),"]"))</f>
        <v>[ɪl]</v>
      </c>
      <c r="Q1210" s="14" cm="1">
        <f t="array" ref="Q1210">SUM(_xlfn._xlws.FILTER($H$2:$H$2302,_xlfn.MAP($O$2:$O$2302,_xlfn.LAMBDA(_xlpm.x,_xlpm.x=$O1210))))</f>
        <v>4.7801147227533461E-3</v>
      </c>
      <c r="R1210" s="14">
        <f>$H1210/Q1210</f>
        <v>0.45</v>
      </c>
      <c r="S1210" s="14" cm="1">
        <f t="array" ref="S1210">SUM(_xlfn._xlws.FILTER($H$2:$H$2302,_xlfn.MAP($P$2:$P$2302,_xlfn.LAMBDA(_xlpm.x,_xlpm.x=$P1210))))</f>
        <v>5.2581261950286808E-3</v>
      </c>
      <c r="T1210" s="14">
        <f>$H1210/S1210</f>
        <v>0.40909090909090906</v>
      </c>
      <c r="U1210" s="14">
        <f>_xlfn.LET(_xlpm.freq,F1210,_xlpm.size,M1210+1,_xlpm.F,V1210,LOG(1+_xlpm.freq)*LOG(1+_xlpm.size)*_xlpm.F)</f>
        <v>0.37340397934289471</v>
      </c>
      <c r="V1210" s="14">
        <f>_xlfn.LET(_xlpm.a,T1210,_xlpm.b,R1210,2*_xlpm.a*_xlpm.b/(_xlpm.a+_xlpm.b))</f>
        <v>0.42857142857142855</v>
      </c>
      <c r="W1210" s="14">
        <f>_xlfn.LET(_xlpm.p,R1210,_xlpm.q,T1210,LOG(_xlpm.p/_xlpm.q))</f>
        <v>4.1392685158225077E-2</v>
      </c>
      <c r="X1210" s="2"/>
      <c r="AC1210" s="2"/>
      <c r="AH1210" s="2"/>
      <c r="AI1210" s="2"/>
    </row>
    <row r="1211" spans="1:35">
      <c r="A1211" s="1" t="str">
        <f>_xlfn.LET(_xlpm.sep," : ",CONCATENATE(O1211,_xlpm.sep,P1211))</f>
        <v>~ack~ : [æk]</v>
      </c>
      <c r="B1211" s="1">
        <f>_xlfn.LET(_xlpm.d,$G1211,_xlpm.k,_xlfn.CONCAT(LEFT(TRIM(B$1),1),"*"),COUNTIF(_xlpm.d,_xlpm.k))</f>
        <v>0</v>
      </c>
      <c r="C1211" s="1">
        <f>_xlfn.LET(_xlpm.d,$G1211,_xlpm.k,_xlfn.CONCAT(LEFT(TRIM(C$1),1),"*"),COUNTIF(_xlpm.d,_xlpm.k))</f>
        <v>0</v>
      </c>
      <c r="D1211" s="1">
        <f>_xlfn.LET(_xlpm.d,$G1211,_xlpm.k,_xlfn.CONCAT(LEFT(TRIM(D$1),1),"*"),COUNTIF(_xlpm.d,_xlpm.k))</f>
        <v>0</v>
      </c>
      <c r="E1211" s="1">
        <f>LOG(F1211+1,10)</f>
        <v>1.301029995663981</v>
      </c>
      <c r="F1211" s="7">
        <v>19</v>
      </c>
      <c r="G1211" s="9" t="s">
        <v>74</v>
      </c>
      <c r="H1211" s="4">
        <f>F1211/freq.sum.r6e</f>
        <v>1.5137029955385596E-3</v>
      </c>
      <c r="I1211" s="1" t="str">
        <f>_xlfn.LET(_xlpm.sep,":",_xlpm.w,$G1211,LEFT(_xlpm.w,FIND(_xlpm.sep,_xlpm.w)-1))</f>
        <v>æk</v>
      </c>
      <c r="J1211" s="1" t="str">
        <f>_xlfn.LET(_xlpm.sep,":",_xlpm.w,$G1211,RIGHT(_xlpm.w,LEN(_xlpm.w)-FIND(_xlpm.sep,_xlpm.w)))</f>
        <v>ack</v>
      </c>
      <c r="K1211" s="10">
        <f>_xlfn.LET(_xlpm.w,I1211,LEN(_xlpm.w))</f>
        <v>2</v>
      </c>
      <c r="L1211" s="10">
        <f>_xlfn.LET(_xlpm.w,J1211,LEN(_xlpm.w))</f>
        <v>3</v>
      </c>
      <c r="M1211" s="10">
        <f>_xlfn.LET(_xlpm.a,K1211,_xlpm.b,L1211,MAX(_xlpm.a,_xlpm.b))</f>
        <v>3</v>
      </c>
      <c r="N1211" s="10">
        <f>_xlfn.LET(_xlpm.d,(K1211,L1211),MAX(_xlpm.d)-MIN(_xlpm.d))</f>
        <v>1</v>
      </c>
      <c r="O1211" s="1" t="str">
        <f>_xlfn.LET(_xlpm.sep,":",_xlpm.w,$G1211,_xlfn.CONCAT("~",RIGHT(_xlpm.w,LEN(_xlpm.w)-FIND(_xlpm.sep,_xlpm.w)),"~"))</f>
        <v>~ack~</v>
      </c>
      <c r="P1211" s="1" t="str">
        <f>_xlfn.LET(_xlpm.sep,":",_xlpm.w,$G1211,_xlfn.CONCAT("[",LEFT(_xlpm.w,FIND(_xlpm.sep,_xlpm.w)-1),"]"))</f>
        <v>[æk]</v>
      </c>
      <c r="Q1211" s="14" cm="1">
        <f t="array" ref="Q1211">SUM(_xlfn._xlws.FILTER($H$2:$H$2300,_xlfn.MAP($O$2:$O$2300,_xlfn.LAMBDA(_xlpm.x,_xlpm.x=$O1211))))</f>
        <v>1.5137029955385596E-3</v>
      </c>
      <c r="R1211" s="14">
        <f>$H1211/Q1211</f>
        <v>1</v>
      </c>
      <c r="S1211" s="14" cm="1">
        <f t="array" ref="S1211">SUM(_xlfn._xlws.FILTER($H$2:$H$2300,_xlfn.MAP($P$2:$P$2300,_xlfn.LAMBDA(_xlpm.x,_xlpm.x=$P1211))))</f>
        <v>1.673040152963671E-3</v>
      </c>
      <c r="T1211" s="14">
        <f>$H1211/S1211</f>
        <v>0.90476190476190488</v>
      </c>
      <c r="U1211" s="14">
        <f>_xlfn.LET(_xlpm.freq,F1211,_xlpm.size,M1211+1,_xlpm.F,V1211,LOG(1+_xlpm.freq)*LOG(1+_xlpm.size)*_xlpm.F)</f>
        <v>0.8639118946250165</v>
      </c>
      <c r="V1211" s="14">
        <f>_xlfn.LET(_xlpm.a,T1211,_xlpm.b,R1211,2*_xlpm.a*_xlpm.b/(_xlpm.a+_xlpm.b))</f>
        <v>0.95000000000000007</v>
      </c>
      <c r="W1211" s="14">
        <f>_xlfn.LET(_xlpm.p,R1211,_xlpm.q,T1211,LOG(_xlpm.p/_xlpm.q))</f>
        <v>4.3465693781090262E-2</v>
      </c>
      <c r="X1211" s="2"/>
      <c r="AC1211" s="2"/>
      <c r="AH1211" s="2"/>
      <c r="AI1211" s="2"/>
    </row>
    <row r="1212" spans="1:35">
      <c r="A1212" s="1" t="str">
        <f>_xlfn.LET(_xlpm.sep," : ",CONCATENATE(O1212,_xlpm.sep,P1212))</f>
        <v>~ast~ : [æs]</v>
      </c>
      <c r="B1212" s="1">
        <f>_xlfn.LET(_xlpm.d,$G1212,_xlpm.k,_xlfn.CONCAT(LEFT(TRIM(B$1),1),"*"),COUNTIF(_xlpm.d,_xlpm.k))</f>
        <v>0</v>
      </c>
      <c r="C1212" s="1">
        <f>_xlfn.LET(_xlpm.d,$G1212,_xlpm.k,_xlfn.CONCAT(LEFT(TRIM(C$1),1),"*"),COUNTIF(_xlpm.d,_xlpm.k))</f>
        <v>0</v>
      </c>
      <c r="D1212" s="1">
        <f>_xlfn.LET(_xlpm.d,$G1212,_xlpm.k,_xlfn.CONCAT(LEFT(TRIM(D$1),1),"*"),COUNTIF(_xlpm.d,_xlpm.k))</f>
        <v>0</v>
      </c>
      <c r="E1212" s="1">
        <f>LOG(F1212+1,10)</f>
        <v>0.47712125471966244</v>
      </c>
      <c r="F1212" s="7">
        <v>2</v>
      </c>
      <c r="G1212" s="9" t="s">
        <v>124</v>
      </c>
      <c r="H1212" s="4">
        <f>F1212/freq.sum.r6e</f>
        <v>1.5933715742511153E-4</v>
      </c>
      <c r="I1212" s="1" t="str">
        <f>_xlfn.LET(_xlpm.sep,":",_xlpm.w,$G1212,LEFT(_xlpm.w,FIND(_xlpm.sep,_xlpm.w)-1))</f>
        <v>æs</v>
      </c>
      <c r="J1212" s="1" t="str">
        <f>_xlfn.LET(_xlpm.sep,":",_xlpm.w,$G1212,RIGHT(_xlpm.w,LEN(_xlpm.w)-FIND(_xlpm.sep,_xlpm.w)))</f>
        <v>ast</v>
      </c>
      <c r="K1212" s="10">
        <f>_xlfn.LET(_xlpm.w,I1212,LEN(_xlpm.w))</f>
        <v>2</v>
      </c>
      <c r="L1212" s="10">
        <f>_xlfn.LET(_xlpm.w,J1212,LEN(_xlpm.w))</f>
        <v>3</v>
      </c>
      <c r="M1212" s="10">
        <f>_xlfn.LET(_xlpm.a,K1212,_xlpm.b,L1212,MAX(_xlpm.a,_xlpm.b))</f>
        <v>3</v>
      </c>
      <c r="N1212" s="10">
        <f>_xlfn.LET(_xlpm.d,(K1212,L1212),MAX(_xlpm.d)-MIN(_xlpm.d))</f>
        <v>1</v>
      </c>
      <c r="O1212" s="1" t="str">
        <f>_xlfn.LET(_xlpm.sep,":",_xlpm.w,$G1212,_xlfn.CONCAT("~",RIGHT(_xlpm.w,LEN(_xlpm.w)-FIND(_xlpm.sep,_xlpm.w)),"~"))</f>
        <v>~ast~</v>
      </c>
      <c r="P1212" s="1" t="str">
        <f>_xlfn.LET(_xlpm.sep,":",_xlpm.w,$G1212,_xlfn.CONCAT("[",LEFT(_xlpm.w,FIND(_xlpm.sep,_xlpm.w)-1),"]"))</f>
        <v>[æs]</v>
      </c>
      <c r="Q1212" s="14" cm="1">
        <f t="array" ref="Q1212">SUM(_xlfn._xlws.FILTER($H$2:$H$2302,_xlfn.MAP($O$2:$O$2302,_xlfn.LAMBDA(_xlpm.x,_xlpm.x=$O1212))))</f>
        <v>1.5137029955385596E-3</v>
      </c>
      <c r="R1212" s="14">
        <f>$H1212/Q1212</f>
        <v>0.10526315789473684</v>
      </c>
      <c r="S1212" s="14" cm="1">
        <f t="array" ref="S1212">SUM(_xlfn._xlws.FILTER($H$2:$H$2302,_xlfn.MAP($P$2:$P$2302,_xlfn.LAMBDA(_xlpm.x,_xlpm.x=$P1212))))</f>
        <v>1.6730401529636708E-3</v>
      </c>
      <c r="T1212" s="14">
        <f>$H1212/S1212</f>
        <v>9.5238095238095247E-2</v>
      </c>
      <c r="U1212" s="14">
        <f>_xlfn.LET(_xlpm.freq,F1212,_xlpm.size,M1212+1,_xlpm.F,V1212,LOG(1+_xlpm.freq)*LOG(1+_xlpm.size)*_xlpm.F)</f>
        <v>3.334934454802093E-2</v>
      </c>
      <c r="V1212" s="14">
        <f>_xlfn.LET(_xlpm.a,T1212,_xlpm.b,R1212,2*_xlpm.a*_xlpm.b/(_xlpm.a+_xlpm.b))</f>
        <v>0.10000000000000002</v>
      </c>
      <c r="W1212" s="14">
        <f>_xlfn.LET(_xlpm.p,R1212,_xlpm.q,T1212,LOG(_xlpm.p/_xlpm.q))</f>
        <v>4.3465693781090262E-2</v>
      </c>
      <c r="X1212" s="2"/>
      <c r="AC1212" s="2"/>
      <c r="AH1212" s="2"/>
      <c r="AI1212" s="2"/>
    </row>
    <row r="1213" spans="1:35">
      <c r="A1213" s="1" t="str">
        <f>_xlfn.LET(_xlpm.sep," : ",CONCATENATE(O1213,_xlpm.sep,P1213))</f>
        <v>~sc~ : [sk]</v>
      </c>
      <c r="B1213" s="1">
        <f>_xlfn.LET(_xlpm.d,$G1213,_xlpm.k,_xlfn.CONCAT(LEFT(TRIM(B$1),1),"*"),COUNTIF(_xlpm.d,_xlpm.k))</f>
        <v>0</v>
      </c>
      <c r="C1213" s="1">
        <f>_xlfn.LET(_xlpm.d,$G1213,_xlpm.k,_xlfn.CONCAT(LEFT(TRIM(C$1),1),"*"),COUNTIF(_xlpm.d,_xlpm.k))</f>
        <v>0</v>
      </c>
      <c r="D1213" s="1">
        <f>_xlfn.LET(_xlpm.d,$G1213,_xlpm.k,_xlfn.CONCAT(LEFT(TRIM(D$1),1),"*"),COUNTIF(_xlpm.d,_xlpm.k))</f>
        <v>0</v>
      </c>
      <c r="E1213" s="1">
        <f>LOG(F1213+1,10)</f>
        <v>1.0413926851582249</v>
      </c>
      <c r="F1213" s="7">
        <v>10</v>
      </c>
      <c r="G1213" s="9" t="s">
        <v>256</v>
      </c>
      <c r="H1213" s="4">
        <f>F1213/freq.sum.r6e</f>
        <v>7.9668578712555765E-4</v>
      </c>
      <c r="I1213" s="1" t="str">
        <f>_xlfn.LET(_xlpm.sep,":",_xlpm.w,$G1213,LEFT(_xlpm.w,FIND(_xlpm.sep,_xlpm.w)-1))</f>
        <v>sk</v>
      </c>
      <c r="J1213" s="1" t="str">
        <f>_xlfn.LET(_xlpm.sep,":",_xlpm.w,$G1213,RIGHT(_xlpm.w,LEN(_xlpm.w)-FIND(_xlpm.sep,_xlpm.w)))</f>
        <v>sc</v>
      </c>
      <c r="K1213" s="10">
        <f>_xlfn.LET(_xlpm.w,I1213,LEN(_xlpm.w))</f>
        <v>2</v>
      </c>
      <c r="L1213" s="10">
        <f>_xlfn.LET(_xlpm.w,J1213,LEN(_xlpm.w))</f>
        <v>2</v>
      </c>
      <c r="M1213" s="10">
        <f>_xlfn.LET(_xlpm.a,K1213,_xlpm.b,L1213,MAX(_xlpm.a,_xlpm.b))</f>
        <v>2</v>
      </c>
      <c r="N1213" s="10">
        <f>_xlfn.LET(_xlpm.d,(K1213,L1213),MAX(_xlpm.d)-MIN(_xlpm.d))</f>
        <v>0</v>
      </c>
      <c r="O1213" s="1" t="str">
        <f>_xlfn.LET(_xlpm.sep,":",_xlpm.w,$G1213,_xlfn.CONCAT("~",RIGHT(_xlpm.w,LEN(_xlpm.w)-FIND(_xlpm.sep,_xlpm.w)),"~"))</f>
        <v>~sc~</v>
      </c>
      <c r="P1213" s="1" t="str">
        <f>_xlfn.LET(_xlpm.sep,":",_xlpm.w,$G1213,_xlfn.CONCAT("[",LEFT(_xlpm.w,FIND(_xlpm.sep,_xlpm.w)-1),"]"))</f>
        <v>[sk]</v>
      </c>
      <c r="Q1213" s="14" cm="1">
        <f t="array" ref="Q1213">SUM(_xlfn._xlws.FILTER($H$2:$H$2302,_xlfn.MAP($O$2:$O$2302,_xlfn.LAMBDA(_xlpm.x,_xlpm.x=$O1213))))</f>
        <v>1.5137029955385596E-3</v>
      </c>
      <c r="R1213" s="14">
        <f>$H1213/Q1213</f>
        <v>0.52631578947368418</v>
      </c>
      <c r="S1213" s="14" cm="1">
        <f t="array" ref="S1213">SUM(_xlfn._xlws.FILTER($H$2:$H$2302,_xlfn.MAP($P$2:$P$2302,_xlfn.LAMBDA(_xlpm.x,_xlpm.x=$P1213))))</f>
        <v>1.673040152963671E-3</v>
      </c>
      <c r="T1213" s="14">
        <f>$H1213/S1213</f>
        <v>0.47619047619047622</v>
      </c>
      <c r="U1213" s="14">
        <f>_xlfn.LET(_xlpm.freq,F1213,_xlpm.size,M1213+1,_xlpm.F,V1213,LOG(1+_xlpm.freq)*LOG(1+_xlpm.size)*_xlpm.F)</f>
        <v>0.31349043549768224</v>
      </c>
      <c r="V1213" s="14">
        <f>_xlfn.LET(_xlpm.a,T1213,_xlpm.b,R1213,2*_xlpm.a*_xlpm.b/(_xlpm.a+_xlpm.b))</f>
        <v>0.5</v>
      </c>
      <c r="W1213" s="14">
        <f>_xlfn.LET(_xlpm.p,R1213,_xlpm.q,T1213,LOG(_xlpm.p/_xlpm.q))</f>
        <v>4.3465693781090262E-2</v>
      </c>
      <c r="X1213" s="2"/>
      <c r="AC1213" s="2"/>
      <c r="AH1213" s="2"/>
      <c r="AI1213" s="2"/>
    </row>
    <row r="1214" spans="1:35">
      <c r="A1214" s="1" t="str">
        <f>_xlfn.LET(_xlpm.sep," : ",CONCATENATE(O1214,_xlpm.sep,P1214))</f>
        <v>~ag~ : [ədʒ]</v>
      </c>
      <c r="B1214" s="1">
        <f>_xlfn.LET(_xlpm.d,$G1214,_xlpm.k,_xlfn.CONCAT(LEFT(TRIM(B$1),1),"*"),COUNTIF(_xlpm.d,_xlpm.k))</f>
        <v>0</v>
      </c>
      <c r="C1214" s="1">
        <f>_xlfn.LET(_xlpm.d,$G1214,_xlpm.k,_xlfn.CONCAT(LEFT(TRIM(C$1),1),"*"),COUNTIF(_xlpm.d,_xlpm.k))</f>
        <v>0</v>
      </c>
      <c r="D1214" s="1">
        <f>_xlfn.LET(_xlpm.d,$G1214,_xlpm.k,_xlfn.CONCAT(LEFT(TRIM(D$1),1),"*"),COUNTIF(_xlpm.d,_xlpm.k))</f>
        <v>0</v>
      </c>
      <c r="E1214" s="1">
        <f>LOG(F1214+1,10)</f>
        <v>0.60205999132796229</v>
      </c>
      <c r="F1214" s="7">
        <v>3</v>
      </c>
      <c r="G1214" s="9" t="s">
        <v>881</v>
      </c>
      <c r="H1214" s="4">
        <f>F1214/freq.sum.r6e</f>
        <v>2.390057361376673E-4</v>
      </c>
      <c r="I1214" s="4" t="str">
        <f>_xlfn.LET(_xlpm.sep,":",_xlpm.w,$G1214,LEFT(_xlpm.w,FIND(_xlpm.sep,_xlpm.w)-1))</f>
        <v>ədʒ</v>
      </c>
      <c r="J1214" s="4" t="str">
        <f>_xlfn.LET(_xlpm.sep,":",_xlpm.w,$G1214,RIGHT(_xlpm.w,LEN(_xlpm.w)-FIND(_xlpm.sep,_xlpm.w)))</f>
        <v>ag</v>
      </c>
      <c r="K1214" s="10">
        <f>_xlfn.LET(_xlpm.w,I1214,LEN(_xlpm.w))</f>
        <v>3</v>
      </c>
      <c r="L1214" s="10">
        <f>_xlfn.LET(_xlpm.w,J1214,LEN(_xlpm.w))</f>
        <v>2</v>
      </c>
      <c r="M1214" s="10">
        <f>_xlfn.LET(_xlpm.a,K1214,_xlpm.b,L1214,MAX(_xlpm.a,_xlpm.b))</f>
        <v>3</v>
      </c>
      <c r="N1214" s="10">
        <f>_xlfn.LET(_xlpm.d,(K1214,L1214),MAX(_xlpm.d)-MIN(_xlpm.d))</f>
        <v>1</v>
      </c>
      <c r="O1214" s="1" t="str">
        <f>_xlfn.LET(_xlpm.sep,":",_xlpm.w,$G1214,_xlfn.CONCAT("~",RIGHT(_xlpm.w,LEN(_xlpm.w)-FIND(_xlpm.sep,_xlpm.w)),"~"))</f>
        <v>~ag~</v>
      </c>
      <c r="P1214" s="1" t="str">
        <f>_xlfn.LET(_xlpm.sep,":",_xlpm.w,$G1214,_xlfn.CONCAT("[",LEFT(_xlpm.w,FIND(_xlpm.sep,_xlpm.w)-1),"]"))</f>
        <v>[ədʒ]</v>
      </c>
      <c r="Q1214" s="14" cm="1">
        <f t="array" ref="Q1214">SUM(_xlfn._xlws.FILTER($H$2:$H$2300,_xlfn.MAP($O$2:$O$2300,_xlfn.LAMBDA(_xlpm.x,_xlpm.x=$O1214))))</f>
        <v>1.9917144678138939E-3</v>
      </c>
      <c r="R1214" s="14">
        <f>$H1214/Q1214</f>
        <v>0.12000000000000001</v>
      </c>
      <c r="S1214" s="14" cm="1">
        <f t="array" ref="S1214">SUM(_xlfn._xlws.FILTER($H$2:$H$2300,_xlfn.MAP($P$2:$P$2300,_xlfn.LAMBDA(_xlpm.x,_xlpm.x=$P1214))))</f>
        <v>2.2307202039515616E-3</v>
      </c>
      <c r="T1214" s="14">
        <f>$H1214/S1214</f>
        <v>0.10714285714285714</v>
      </c>
      <c r="U1214" s="14">
        <f>_xlfn.LET(_xlpm.freq,F1214,_xlpm.size,M1214+1,_xlpm.F,V1214,LOG(1+_xlpm.freq)*LOG(1+_xlpm.size)*_xlpm.F)</f>
        <v>4.7640212235741441E-2</v>
      </c>
      <c r="V1214" s="14">
        <f>_xlfn.LET(_xlpm.a,T1214,_xlpm.b,R1214,2*_xlpm.a*_xlpm.b/(_xlpm.a+_xlpm.b))</f>
        <v>0.11320754716981132</v>
      </c>
      <c r="W1214" s="14">
        <f>_xlfn.LET(_xlpm.p,R1214,_xlpm.q,T1214,LOG(_xlpm.p/_xlpm.q))</f>
        <v>4.9218022670181653E-2</v>
      </c>
      <c r="X1214" s="2"/>
      <c r="AC1214" s="2"/>
      <c r="AH1214" s="2"/>
      <c r="AI1214" s="2"/>
    </row>
    <row r="1215" spans="1:35">
      <c r="A1215" s="1" t="str">
        <f>_xlfn.LET(_xlpm.sep," : ",CONCATENATE(O1215,_xlpm.sep,P1215))</f>
        <v>~age~ : [ədʒ]</v>
      </c>
      <c r="B1215" s="1">
        <f>_xlfn.LET(_xlpm.d,$G1215,_xlpm.k,_xlfn.CONCAT(LEFT(TRIM(B$1),1),"*"),COUNTIF(_xlpm.d,_xlpm.k))</f>
        <v>0</v>
      </c>
      <c r="C1215" s="1">
        <f>_xlfn.LET(_xlpm.d,$G1215,_xlpm.k,_xlfn.CONCAT(LEFT(TRIM(C$1),1),"*"),COUNTIF(_xlpm.d,_xlpm.k))</f>
        <v>0</v>
      </c>
      <c r="D1215" s="1">
        <f>_xlfn.LET(_xlpm.d,$G1215,_xlpm.k,_xlfn.CONCAT(LEFT(TRIM(D$1),1),"*"),COUNTIF(_xlpm.d,_xlpm.k))</f>
        <v>0</v>
      </c>
      <c r="E1215" s="1">
        <f>LOG(F1215+1,10)</f>
        <v>1.0413926851582249</v>
      </c>
      <c r="F1215" s="7">
        <v>10</v>
      </c>
      <c r="G1215" s="9" t="s">
        <v>884</v>
      </c>
      <c r="H1215" s="4">
        <f>F1215/freq.sum.r6e</f>
        <v>7.9668578712555765E-4</v>
      </c>
      <c r="I1215" s="4" t="str">
        <f>_xlfn.LET(_xlpm.sep,":",_xlpm.w,$G1215,LEFT(_xlpm.w,FIND(_xlpm.sep,_xlpm.w)-1))</f>
        <v>ədʒ</v>
      </c>
      <c r="J1215" s="4" t="str">
        <f>_xlfn.LET(_xlpm.sep,":",_xlpm.w,$G1215,RIGHT(_xlpm.w,LEN(_xlpm.w)-FIND(_xlpm.sep,_xlpm.w)))</f>
        <v>age</v>
      </c>
      <c r="K1215" s="10">
        <f>_xlfn.LET(_xlpm.w,I1215,LEN(_xlpm.w))</f>
        <v>3</v>
      </c>
      <c r="L1215" s="10">
        <f>_xlfn.LET(_xlpm.w,J1215,LEN(_xlpm.w))</f>
        <v>3</v>
      </c>
      <c r="M1215" s="10">
        <f>_xlfn.LET(_xlpm.a,K1215,_xlpm.b,L1215,MAX(_xlpm.a,_xlpm.b))</f>
        <v>3</v>
      </c>
      <c r="N1215" s="10">
        <f>_xlfn.LET(_xlpm.d,(K1215,L1215),MAX(_xlpm.d)-MIN(_xlpm.d))</f>
        <v>0</v>
      </c>
      <c r="O1215" s="1" t="str">
        <f>_xlfn.LET(_xlpm.sep,":",_xlpm.w,$G1215,_xlfn.CONCAT("~",RIGHT(_xlpm.w,LEN(_xlpm.w)-FIND(_xlpm.sep,_xlpm.w)),"~"))</f>
        <v>~age~</v>
      </c>
      <c r="P1215" s="1" t="str">
        <f>_xlfn.LET(_xlpm.sep,":",_xlpm.w,$G1215,_xlfn.CONCAT("[",LEFT(_xlpm.w,FIND(_xlpm.sep,_xlpm.w)-1),"]"))</f>
        <v>[ədʒ]</v>
      </c>
      <c r="Q1215" s="14" cm="1">
        <f t="array" ref="Q1215">SUM(_xlfn._xlws.FILTER($H$2:$H$2300,_xlfn.MAP($O$2:$O$2300,_xlfn.LAMBDA(_xlpm.x,_xlpm.x=$O1215))))</f>
        <v>1.9917144678138943E-3</v>
      </c>
      <c r="R1215" s="14">
        <f>$H1215/Q1215</f>
        <v>0.39999999999999997</v>
      </c>
      <c r="S1215" s="14" cm="1">
        <f t="array" ref="S1215">SUM(_xlfn._xlws.FILTER($H$2:$H$2300,_xlfn.MAP($P$2:$P$2300,_xlfn.LAMBDA(_xlpm.x,_xlpm.x=$P1215))))</f>
        <v>2.2307202039515616E-3</v>
      </c>
      <c r="T1215" s="14">
        <f>$H1215/S1215</f>
        <v>0.3571428571428571</v>
      </c>
      <c r="U1215" s="14">
        <f>_xlfn.LET(_xlpm.freq,F1215,_xlpm.size,M1215+1,_xlpm.F,V1215,LOG(1+_xlpm.freq)*LOG(1+_xlpm.size)*_xlpm.F)</f>
        <v>0.27468009421152556</v>
      </c>
      <c r="V1215" s="14">
        <f>_xlfn.LET(_xlpm.a,T1215,_xlpm.b,R1215,2*_xlpm.a*_xlpm.b/(_xlpm.a+_xlpm.b))</f>
        <v>0.37735849056603765</v>
      </c>
      <c r="W1215" s="14">
        <f>_xlfn.LET(_xlpm.p,R1215,_xlpm.q,T1215,LOG(_xlpm.p/_xlpm.q))</f>
        <v>4.9218022670181653E-2</v>
      </c>
      <c r="X1215" s="2"/>
      <c r="AC1215" s="2"/>
      <c r="AH1215" s="2"/>
      <c r="AI1215" s="2"/>
    </row>
    <row r="1216" spans="1:35">
      <c r="A1216" s="1" t="str">
        <f>_xlfn.LET(_xlpm.sep," : ",CONCATENATE(O1216,_xlpm.sep,P1216))</f>
        <v>~oll~ : [ɔl]</v>
      </c>
      <c r="B1216" s="1">
        <f>_xlfn.LET(_xlpm.d,$G1216,_xlpm.k,_xlfn.CONCAT(LEFT(TRIM(B$1),1),"*"),COUNTIF(_xlpm.d,_xlpm.k))</f>
        <v>0</v>
      </c>
      <c r="C1216" s="1">
        <f>_xlfn.LET(_xlpm.d,$G1216,_xlpm.k,_xlfn.CONCAT(LEFT(TRIM(C$1),1),"*"),COUNTIF(_xlpm.d,_xlpm.k))</f>
        <v>0</v>
      </c>
      <c r="D1216" s="1">
        <f>_xlfn.LET(_xlpm.d,$G1216,_xlpm.k,_xlfn.CONCAT(LEFT(TRIM(D$1),1),"*"),COUNTIF(_xlpm.d,_xlpm.k))</f>
        <v>0</v>
      </c>
      <c r="E1216" s="1">
        <f>LOG(F1216+1,10)</f>
        <v>0.30102999566398114</v>
      </c>
      <c r="F1216" s="7">
        <v>1</v>
      </c>
      <c r="G1216" s="9" t="s">
        <v>1085</v>
      </c>
      <c r="H1216" s="4">
        <f>F1216/freq.sum.r6e</f>
        <v>7.9668578712555765E-5</v>
      </c>
      <c r="I1216" s="1" t="str">
        <f>_xlfn.LET(_xlpm.sep,":",_xlpm.w,$G1216,LEFT(_xlpm.w,FIND(_xlpm.sep,_xlpm.w)-1))</f>
        <v>ɔl</v>
      </c>
      <c r="J1216" s="1" t="str">
        <f>_xlfn.LET(_xlpm.sep,":",_xlpm.w,$G1216,RIGHT(_xlpm.w,LEN(_xlpm.w)-FIND(_xlpm.sep,_xlpm.w)))</f>
        <v>oll</v>
      </c>
      <c r="K1216" s="10">
        <f>_xlfn.LET(_xlpm.w,I1216,LEN(_xlpm.w))</f>
        <v>2</v>
      </c>
      <c r="L1216" s="10">
        <f>_xlfn.LET(_xlpm.w,J1216,LEN(_xlpm.w))</f>
        <v>3</v>
      </c>
      <c r="M1216" s="10">
        <f>_xlfn.LET(_xlpm.a,K1216,_xlpm.b,L1216,MAX(_xlpm.a,_xlpm.b))</f>
        <v>3</v>
      </c>
      <c r="N1216" s="10">
        <f>_xlfn.LET(_xlpm.d,(K1216,L1216),MAX(_xlpm.d)-MIN(_xlpm.d))</f>
        <v>1</v>
      </c>
      <c r="O1216" s="1" t="str">
        <f>_xlfn.LET(_xlpm.sep,":",_xlpm.w,$G1216,_xlfn.CONCAT("~",RIGHT(_xlpm.w,LEN(_xlpm.w)-FIND(_xlpm.sep,_xlpm.w)),"~"))</f>
        <v>~oll~</v>
      </c>
      <c r="P1216" s="1" t="str">
        <f>_xlfn.LET(_xlpm.sep,":",_xlpm.w,$G1216,_xlfn.CONCAT("[",LEFT(_xlpm.w,FIND(_xlpm.sep,_xlpm.w)-1),"]"))</f>
        <v>[ɔl]</v>
      </c>
      <c r="Q1216" s="14" cm="1">
        <f t="array" ref="Q1216">SUM(_xlfn._xlws.FILTER($H$2:$H$2302,_xlfn.MAP($O$2:$O$2302,_xlfn.LAMBDA(_xlpm.x,_xlpm.x=$O1216))))</f>
        <v>1.2746972594008922E-3</v>
      </c>
      <c r="R1216" s="14">
        <f>$H1216/Q1216</f>
        <v>6.25E-2</v>
      </c>
      <c r="S1216" s="14" cm="1">
        <f t="array" ref="S1216">SUM(_xlfn._xlws.FILTER($H$2:$H$2302,_xlfn.MAP($P$2:$P$2302,_xlfn.LAMBDA(_xlpm.x,_xlpm.x=$P1216))))</f>
        <v>1.4340344168260037E-3</v>
      </c>
      <c r="T1216" s="14">
        <f>$H1216/S1216</f>
        <v>5.5555555555555559E-2</v>
      </c>
      <c r="U1216" s="14">
        <f>_xlfn.LET(_xlpm.freq,F1216,_xlpm.size,M1216+1,_xlpm.F,V1216,LOG(1+_xlpm.freq)*LOG(1+_xlpm.size)*_xlpm.F)</f>
        <v>1.2377113963207335E-2</v>
      </c>
      <c r="V1216" s="14">
        <f>_xlfn.LET(_xlpm.a,T1216,_xlpm.b,R1216,2*_xlpm.a*_xlpm.b/(_xlpm.a+_xlpm.b))</f>
        <v>5.8823529411764712E-2</v>
      </c>
      <c r="W1216" s="14">
        <f>_xlfn.LET(_xlpm.p,R1216,_xlpm.q,T1216,LOG(_xlpm.p/_xlpm.q))</f>
        <v>5.1152522447381291E-2</v>
      </c>
      <c r="X1216" s="2"/>
      <c r="AC1216" s="2"/>
      <c r="AH1216" s="2"/>
      <c r="AI1216" s="2"/>
    </row>
    <row r="1217" spans="1:35">
      <c r="A1217" s="1" t="str">
        <f>_xlfn.LET(_xlpm.sep," : ",CONCATENATE(O1217,_xlpm.sep,P1217))</f>
        <v>~ink~ : [ɪŋk]</v>
      </c>
      <c r="B1217" s="1">
        <f>_xlfn.LET(_xlpm.d,$G1217,_xlpm.k,_xlfn.CONCAT(LEFT(TRIM(B$1),1),"*"),COUNTIF(_xlpm.d,_xlpm.k))</f>
        <v>0</v>
      </c>
      <c r="C1217" s="1">
        <f>_xlfn.LET(_xlpm.d,$G1217,_xlpm.k,_xlfn.CONCAT(LEFT(TRIM(C$1),1),"*"),COUNTIF(_xlpm.d,_xlpm.k))</f>
        <v>0</v>
      </c>
      <c r="D1217" s="1">
        <f>_xlfn.LET(_xlpm.d,$G1217,_xlpm.k,_xlfn.CONCAT(LEFT(TRIM(D$1),1),"*"),COUNTIF(_xlpm.d,_xlpm.k))</f>
        <v>0</v>
      </c>
      <c r="E1217" s="1">
        <f>LOG(F1217+1,10)</f>
        <v>0.95424250943932487</v>
      </c>
      <c r="F1217" s="7">
        <v>8</v>
      </c>
      <c r="G1217" s="9" t="s">
        <v>1903</v>
      </c>
      <c r="H1217" s="4">
        <f>F1217/freq.sum.r6e</f>
        <v>6.3734862970044612E-4</v>
      </c>
      <c r="I1217" s="1" t="str">
        <f>_xlfn.LET(_xlpm.sep,":",_xlpm.w,$G1217,LEFT(_xlpm.w,FIND(_xlpm.sep,_xlpm.w)-1))</f>
        <v>ɪŋk</v>
      </c>
      <c r="J1217" s="1" t="str">
        <f>_xlfn.LET(_xlpm.sep,":",_xlpm.w,$G1217,RIGHT(_xlpm.w,LEN(_xlpm.w)-FIND(_xlpm.sep,_xlpm.w)))</f>
        <v>ink</v>
      </c>
      <c r="K1217" s="10">
        <f>_xlfn.LET(_xlpm.w,I1217,LEN(_xlpm.w))</f>
        <v>3</v>
      </c>
      <c r="L1217" s="10">
        <f>_xlfn.LET(_xlpm.w,J1217,LEN(_xlpm.w))</f>
        <v>3</v>
      </c>
      <c r="M1217" s="10">
        <f>_xlfn.LET(_xlpm.a,K1217,_xlpm.b,L1217,MAX(_xlpm.a,_xlpm.b))</f>
        <v>3</v>
      </c>
      <c r="N1217" s="10">
        <f>_xlfn.LET(_xlpm.d,(K1217,L1217),MAX(_xlpm.d)-MIN(_xlpm.d))</f>
        <v>0</v>
      </c>
      <c r="O1217" s="1" t="str">
        <f>_xlfn.LET(_xlpm.sep,":",_xlpm.w,$G1217,_xlfn.CONCAT("~",RIGHT(_xlpm.w,LEN(_xlpm.w)-FIND(_xlpm.sep,_xlpm.w)),"~"))</f>
        <v>~ink~</v>
      </c>
      <c r="P1217" s="1" t="str">
        <f>_xlfn.LET(_xlpm.sep,":",_xlpm.w,$G1217,_xlfn.CONCAT("[",LEFT(_xlpm.w,FIND(_xlpm.sep,_xlpm.w)-1),"]"))</f>
        <v>[ɪŋk]</v>
      </c>
      <c r="Q1217" s="14" cm="1">
        <f t="array" ref="Q1217">SUM(_xlfn._xlws.FILTER($H$2:$H$2302,_xlfn.MAP($O$2:$O$2302,_xlfn.LAMBDA(_xlpm.x,_xlpm.x=$O1217))))</f>
        <v>6.3734862970044612E-4</v>
      </c>
      <c r="R1217" s="14">
        <f>$H1217/Q1217</f>
        <v>1</v>
      </c>
      <c r="S1217" s="14" cm="1">
        <f t="array" ref="S1217">SUM(_xlfn._xlws.FILTER($H$2:$H$2302,_xlfn.MAP($P$2:$P$2302,_xlfn.LAMBDA(_xlpm.x,_xlpm.x=$P1217))))</f>
        <v>7.1701720841300183E-4</v>
      </c>
      <c r="T1217" s="14">
        <f>$H1217/S1217</f>
        <v>0.88888888888888895</v>
      </c>
      <c r="U1217" s="14">
        <f>_xlfn.LET(_xlpm.freq,F1217,_xlpm.size,M1217+1,_xlpm.F,V1217,LOG(1+_xlpm.freq)*LOG(1+_xlpm.size)*_xlpm.F)</f>
        <v>0.6277523679627468</v>
      </c>
      <c r="V1217" s="14">
        <f>_xlfn.LET(_xlpm.a,T1217,_xlpm.b,R1217,2*_xlpm.a*_xlpm.b/(_xlpm.a+_xlpm.b))</f>
        <v>0.94117647058823539</v>
      </c>
      <c r="W1217" s="14">
        <f>_xlfn.LET(_xlpm.p,R1217,_xlpm.q,T1217,LOG(_xlpm.p/_xlpm.q))</f>
        <v>5.1152522447381291E-2</v>
      </c>
      <c r="X1217" s="2"/>
      <c r="AC1217" s="2"/>
      <c r="AH1217" s="2"/>
      <c r="AI1217" s="2"/>
    </row>
    <row r="1218" spans="1:35">
      <c r="A1218" s="1" t="str">
        <f>_xlfn.LET(_xlpm.sep," : ",CONCATENATE(O1218,_xlpm.sep,P1218))</f>
        <v>~ogr~ : [əɡɹ]</v>
      </c>
      <c r="B1218" s="1">
        <f>_xlfn.LET(_xlpm.d,$G1218,_xlpm.k,_xlfn.CONCAT(LEFT(TRIM(B$1),1),"*"),COUNTIF(_xlpm.d,_xlpm.k))</f>
        <v>0</v>
      </c>
      <c r="C1218" s="1">
        <f>_xlfn.LET(_xlpm.d,$G1218,_xlpm.k,_xlfn.CONCAT(LEFT(TRIM(C$1),1),"*"),COUNTIF(_xlpm.d,_xlpm.k))</f>
        <v>0</v>
      </c>
      <c r="D1218" s="1">
        <f>_xlfn.LET(_xlpm.d,$G1218,_xlpm.k,_xlfn.CONCAT(LEFT(TRIM(D$1),1),"*"),COUNTIF(_xlpm.d,_xlpm.k))</f>
        <v>0</v>
      </c>
      <c r="E1218" s="1">
        <f>LOG(F1218+1,10)</f>
        <v>0.47712125471966244</v>
      </c>
      <c r="F1218" s="7">
        <v>2</v>
      </c>
      <c r="G1218" s="9" t="s">
        <v>2117</v>
      </c>
      <c r="H1218" s="4">
        <f>F1218/freq.sum.r6e</f>
        <v>1.5933715742511153E-4</v>
      </c>
      <c r="I1218" s="4" t="str">
        <f>_xlfn.LET(_xlpm.sep,":",_xlpm.w,$G1218,LEFT(_xlpm.w,FIND(_xlpm.sep,_xlpm.w)-1))</f>
        <v>əɡɹ</v>
      </c>
      <c r="J1218" s="4" t="str">
        <f>_xlfn.LET(_xlpm.sep,":",_xlpm.w,$G1218,RIGHT(_xlpm.w,LEN(_xlpm.w)-FIND(_xlpm.sep,_xlpm.w)))</f>
        <v>ogr</v>
      </c>
      <c r="K1218" s="10">
        <f>_xlfn.LET(_xlpm.w,I1218,LEN(_xlpm.w))</f>
        <v>3</v>
      </c>
      <c r="L1218" s="10">
        <f>_xlfn.LET(_xlpm.w,J1218,LEN(_xlpm.w))</f>
        <v>3</v>
      </c>
      <c r="M1218" s="10">
        <f>_xlfn.LET(_xlpm.a,K1218,_xlpm.b,L1218,MAX(_xlpm.a,_xlpm.b))</f>
        <v>3</v>
      </c>
      <c r="N1218" s="10">
        <f>_xlfn.LET(_xlpm.d,(K1218,L1218),MAX(_xlpm.d)-MIN(_xlpm.d))</f>
        <v>0</v>
      </c>
      <c r="O1218" s="1" t="str">
        <f>_xlfn.LET(_xlpm.sep,":",_xlpm.w,$G1218,_xlfn.CONCAT("~",RIGHT(_xlpm.w,LEN(_xlpm.w)-FIND(_xlpm.sep,_xlpm.w)),"~"))</f>
        <v>~ogr~</v>
      </c>
      <c r="P1218" s="1" t="str">
        <f>_xlfn.LET(_xlpm.sep,":",_xlpm.w,$G1218,_xlfn.CONCAT("[",LEFT(_xlpm.w,FIND(_xlpm.sep,_xlpm.w)-1),"]"))</f>
        <v>[əɡɹ]</v>
      </c>
      <c r="Q1218" s="14" cm="1">
        <f t="array" ref="Q1218">SUM(_xlfn._xlws.FILTER($H$2:$H$2300,_xlfn.MAP($O$2:$O$2300,_xlfn.LAMBDA(_xlpm.x,_xlpm.x=$O1218))))</f>
        <v>6.3734862970044612E-4</v>
      </c>
      <c r="R1218" s="14">
        <f>$H1218/Q1218</f>
        <v>0.25</v>
      </c>
      <c r="S1218" s="14" cm="1">
        <f t="array" ref="S1218">SUM(_xlfn._xlws.FILTER($H$2:$H$2300,_xlfn.MAP($P$2:$P$2300,_xlfn.LAMBDA(_xlpm.x,_xlpm.x=$P1218))))</f>
        <v>7.1701720841300183E-4</v>
      </c>
      <c r="T1218" s="14">
        <f>$H1218/S1218</f>
        <v>0.22222222222222224</v>
      </c>
      <c r="U1218" s="14">
        <f>_xlfn.LET(_xlpm.freq,F1218,_xlpm.size,M1218+1,_xlpm.F,V1218,LOG(1+_xlpm.freq)*LOG(1+_xlpm.size)*_xlpm.F)</f>
        <v>7.8469045995343351E-2</v>
      </c>
      <c r="V1218" s="14">
        <f>_xlfn.LET(_xlpm.a,T1218,_xlpm.b,R1218,2*_xlpm.a*_xlpm.b/(_xlpm.a+_xlpm.b))</f>
        <v>0.23529411764705885</v>
      </c>
      <c r="W1218" s="14">
        <f>_xlfn.LET(_xlpm.p,R1218,_xlpm.q,T1218,LOG(_xlpm.p/_xlpm.q))</f>
        <v>5.1152522447381291E-2</v>
      </c>
      <c r="X1218" s="2"/>
      <c r="AC1218" s="2"/>
      <c r="AH1218" s="2"/>
      <c r="AI1218" s="2"/>
    </row>
    <row r="1219" spans="1:35">
      <c r="A1219" s="1" t="str">
        <f>_xlfn.LET(_xlpm.sep," : ",CONCATENATE(O1219,_xlpm.sep,P1219))</f>
        <v>~es~ : [ɪs]</v>
      </c>
      <c r="B1219" s="1">
        <f>_xlfn.LET(_xlpm.d,$G1219,_xlpm.k,_xlfn.CONCAT(LEFT(TRIM(B$1),1),"*"),COUNTIF(_xlpm.d,_xlpm.k))</f>
        <v>0</v>
      </c>
      <c r="C1219" s="1">
        <f>_xlfn.LET(_xlpm.d,$G1219,_xlpm.k,_xlfn.CONCAT(LEFT(TRIM(C$1),1),"*"),COUNTIF(_xlpm.d,_xlpm.k))</f>
        <v>0</v>
      </c>
      <c r="D1219" s="1">
        <f>_xlfn.LET(_xlpm.d,$G1219,_xlpm.k,_xlfn.CONCAT(LEFT(TRIM(D$1),1),"*"),COUNTIF(_xlpm.d,_xlpm.k))</f>
        <v>0</v>
      </c>
      <c r="E1219" s="1">
        <f>LOG(F1219+1,10)</f>
        <v>0.8450980400142567</v>
      </c>
      <c r="F1219" s="7">
        <v>6</v>
      </c>
      <c r="G1219" s="9" t="s">
        <v>1473</v>
      </c>
      <c r="H1219" s="4">
        <f>F1219/freq.sum.r6e</f>
        <v>4.7801147227533459E-4</v>
      </c>
      <c r="I1219" s="4" t="str">
        <f>_xlfn.LET(_xlpm.sep,":",_xlpm.w,$G1219,LEFT(_xlpm.w,FIND(_xlpm.sep,_xlpm.w)-1))</f>
        <v>ɪs</v>
      </c>
      <c r="J1219" s="4" t="str">
        <f>_xlfn.LET(_xlpm.sep,":",_xlpm.w,$G1219,RIGHT(_xlpm.w,LEN(_xlpm.w)-FIND(_xlpm.sep,_xlpm.w)))</f>
        <v>es</v>
      </c>
      <c r="K1219" s="10">
        <f>_xlfn.LET(_xlpm.w,I1219,LEN(_xlpm.w))</f>
        <v>2</v>
      </c>
      <c r="L1219" s="10">
        <f>_xlfn.LET(_xlpm.w,J1219,LEN(_xlpm.w))</f>
        <v>2</v>
      </c>
      <c r="M1219" s="10">
        <f>_xlfn.LET(_xlpm.a,K1219,_xlpm.b,L1219,MAX(_xlpm.a,_xlpm.b))</f>
        <v>2</v>
      </c>
      <c r="N1219" s="10">
        <f>_xlfn.LET(_xlpm.d,(K1219,L1219),MAX(_xlpm.d)-MIN(_xlpm.d))</f>
        <v>0</v>
      </c>
      <c r="O1219" s="1" t="str">
        <f>_xlfn.LET(_xlpm.sep,":",_xlpm.w,$G1219,_xlfn.CONCAT("~",RIGHT(_xlpm.w,LEN(_xlpm.w)-FIND(_xlpm.sep,_xlpm.w)),"~"))</f>
        <v>~es~</v>
      </c>
      <c r="P1219" s="1" t="str">
        <f>_xlfn.LET(_xlpm.sep,":",_xlpm.w,$G1219,_xlfn.CONCAT("[",LEFT(_xlpm.w,FIND(_xlpm.sep,_xlpm.w)-1),"]"))</f>
        <v>[ɪs]</v>
      </c>
      <c r="Q1219" s="14" cm="1">
        <f t="array" ref="Q1219">SUM(_xlfn._xlws.FILTER($H$2:$H$2300,_xlfn.MAP($O$2:$O$2300,_xlfn.LAMBDA(_xlpm.x,_xlpm.x=$O1219))))</f>
        <v>4.8597833014659021E-3</v>
      </c>
      <c r="R1219" s="14">
        <f>$H1219/Q1219</f>
        <v>9.8360655737704916E-2</v>
      </c>
      <c r="S1219" s="14" cm="1">
        <f t="array" ref="S1219">SUM(_xlfn._xlws.FILTER($H$2:$H$2300,_xlfn.MAP($P$2:$P$2300,_xlfn.LAMBDA(_xlpm.x,_xlpm.x=$P1219))))</f>
        <v>5.4971319311663495E-3</v>
      </c>
      <c r="T1219" s="14">
        <f>$H1219/S1219</f>
        <v>8.6956521739130405E-2</v>
      </c>
      <c r="U1219" s="14">
        <f>_xlfn.LET(_xlpm.freq,F1219,_xlpm.size,M1219+1,_xlpm.F,V1219,LOG(1+_xlpm.freq)*LOG(1+_xlpm.size)*_xlpm.F)</f>
        <v>4.6966127874670277E-2</v>
      </c>
      <c r="V1219" s="14">
        <f>_xlfn.LET(_xlpm.a,T1219,_xlpm.b,R1219,2*_xlpm.a*_xlpm.b/(_xlpm.a+_xlpm.b))</f>
        <v>9.2307692307692285E-2</v>
      </c>
      <c r="W1219" s="14">
        <f>_xlfn.LET(_xlpm.p,R1219,_xlpm.q,T1219,LOG(_xlpm.p/_xlpm.q))</f>
        <v>5.3519255726488427E-2</v>
      </c>
      <c r="X1219" s="2"/>
      <c r="AC1219" s="2"/>
      <c r="AH1219" s="2"/>
      <c r="AI1219" s="2"/>
    </row>
    <row r="1220" spans="1:35">
      <c r="A1220" s="1" t="str">
        <f>_xlfn.LET(_xlpm.sep," : ",CONCATENATE(O1220,_xlpm.sep,P1220))</f>
        <v>~ist~ : [ɪst]</v>
      </c>
      <c r="B1220" s="1">
        <f>_xlfn.LET(_xlpm.d,$G1220,_xlpm.k,_xlfn.CONCAT(LEFT(TRIM(B$1),1),"*"),COUNTIF(_xlpm.d,_xlpm.k))</f>
        <v>0</v>
      </c>
      <c r="C1220" s="1">
        <f>_xlfn.LET(_xlpm.d,$G1220,_xlpm.k,_xlfn.CONCAT(LEFT(TRIM(C$1),1),"*"),COUNTIF(_xlpm.d,_xlpm.k))</f>
        <v>0</v>
      </c>
      <c r="D1220" s="1">
        <f>_xlfn.LET(_xlpm.d,$G1220,_xlpm.k,_xlfn.CONCAT(LEFT(TRIM(D$1),1),"*"),COUNTIF(_xlpm.d,_xlpm.k))</f>
        <v>0</v>
      </c>
      <c r="E1220" s="1">
        <f>LOG(F1220+1,10)</f>
        <v>1.4913616938342726</v>
      </c>
      <c r="F1220" s="7">
        <v>30</v>
      </c>
      <c r="G1220" s="9" t="s">
        <v>1543</v>
      </c>
      <c r="H1220" s="4">
        <f>F1220/freq.sum.r6e</f>
        <v>2.3900573613766731E-3</v>
      </c>
      <c r="I1220" s="4" t="str">
        <f>_xlfn.LET(_xlpm.sep,":",_xlpm.w,$G1220,LEFT(_xlpm.w,FIND(_xlpm.sep,_xlpm.w)-1))</f>
        <v>ɪst</v>
      </c>
      <c r="J1220" s="4" t="str">
        <f>_xlfn.LET(_xlpm.sep,":",_xlpm.w,$G1220,RIGHT(_xlpm.w,LEN(_xlpm.w)-FIND(_xlpm.sep,_xlpm.w)))</f>
        <v>ist</v>
      </c>
      <c r="K1220" s="10">
        <f>_xlfn.LET(_xlpm.w,I1220,LEN(_xlpm.w))</f>
        <v>3</v>
      </c>
      <c r="L1220" s="10">
        <f>_xlfn.LET(_xlpm.w,J1220,LEN(_xlpm.w))</f>
        <v>3</v>
      </c>
      <c r="M1220" s="10">
        <f>_xlfn.LET(_xlpm.a,K1220,_xlpm.b,L1220,MAX(_xlpm.a,_xlpm.b))</f>
        <v>3</v>
      </c>
      <c r="N1220" s="10">
        <f>_xlfn.LET(_xlpm.d,(K1220,L1220),MAX(_xlpm.d)-MIN(_xlpm.d))</f>
        <v>0</v>
      </c>
      <c r="O1220" s="1" t="str">
        <f>_xlfn.LET(_xlpm.sep,":",_xlpm.w,$G1220,_xlfn.CONCAT("~",RIGHT(_xlpm.w,LEN(_xlpm.w)-FIND(_xlpm.sep,_xlpm.w)),"~"))</f>
        <v>~ist~</v>
      </c>
      <c r="P1220" s="1" t="str">
        <f>_xlfn.LET(_xlpm.sep,":",_xlpm.w,$G1220,_xlfn.CONCAT("[",LEFT(_xlpm.w,FIND(_xlpm.sep,_xlpm.w)-1),"]"))</f>
        <v>[ɪst]</v>
      </c>
      <c r="Q1220" s="14" cm="1">
        <f t="array" ref="Q1220">SUM(_xlfn._xlws.FILTER($H$2:$H$2300,_xlfn.MAP($O$2:$O$2300,_xlfn.LAMBDA(_xlpm.x,_xlpm.x=$O1220))))</f>
        <v>2.9477374123645633E-3</v>
      </c>
      <c r="R1220" s="14">
        <f>$H1220/Q1220</f>
        <v>0.81081081081081086</v>
      </c>
      <c r="S1220" s="14" cm="1">
        <f t="array" ref="S1220">SUM(_xlfn._xlws.FILTER($H$2:$H$2300,_xlfn.MAP($P$2:$P$2300,_xlfn.LAMBDA(_xlpm.x,_xlpm.x=$P1220))))</f>
        <v>3.3460803059273429E-3</v>
      </c>
      <c r="T1220" s="14">
        <f>$H1220/S1220</f>
        <v>0.71428571428571419</v>
      </c>
      <c r="U1220" s="14">
        <f>_xlfn.LET(_xlpm.freq,F1220,_xlpm.size,M1220+1,_xlpm.F,V1220,LOG(1+_xlpm.freq)*LOG(1+_xlpm.size)*_xlpm.F)</f>
        <v>0.79170918197917517</v>
      </c>
      <c r="V1220" s="14">
        <f>_xlfn.LET(_xlpm.a,T1220,_xlpm.b,R1220,2*_xlpm.a*_xlpm.b/(_xlpm.a+_xlpm.b))</f>
        <v>0.759493670886076</v>
      </c>
      <c r="W1220" s="14">
        <f>_xlfn.LET(_xlpm.p,R1220,_xlpm.q,T1220,LOG(_xlpm.p/_xlpm.q))</f>
        <v>5.5047566330905531E-2</v>
      </c>
      <c r="X1220" s="2"/>
      <c r="AC1220" s="2"/>
      <c r="AH1220" s="2"/>
      <c r="AI1220" s="2"/>
    </row>
    <row r="1221" spans="1:35">
      <c r="A1221" s="1" t="str">
        <f>_xlfn.LET(_xlpm.sep," : ",CONCATENATE(O1221,_xlpm.sep,P1221))</f>
        <v>~eath~ : [ɛð]</v>
      </c>
      <c r="B1221" s="1">
        <f>_xlfn.LET(_xlpm.d,$G1221,_xlpm.k,_xlfn.CONCAT(LEFT(TRIM(B$1),1),"*"),COUNTIF(_xlpm.d,_xlpm.k))</f>
        <v>0</v>
      </c>
      <c r="C1221" s="1">
        <f>_xlfn.LET(_xlpm.d,$G1221,_xlpm.k,_xlfn.CONCAT(LEFT(TRIM(C$1),1),"*"),COUNTIF(_xlpm.d,_xlpm.k))</f>
        <v>0</v>
      </c>
      <c r="D1221" s="1">
        <f>_xlfn.LET(_xlpm.d,$G1221,_xlpm.k,_xlfn.CONCAT(LEFT(TRIM(D$1),1),"*"),COUNTIF(_xlpm.d,_xlpm.k))</f>
        <v>0</v>
      </c>
      <c r="E1221" s="1">
        <f>LOG(F1221+1,10)</f>
        <v>0.60205999132796229</v>
      </c>
      <c r="F1221" s="7">
        <v>3</v>
      </c>
      <c r="G1221" s="9" t="s">
        <v>1712</v>
      </c>
      <c r="H1221" s="4">
        <f>F1221/freq.sum.r6e</f>
        <v>2.390057361376673E-4</v>
      </c>
      <c r="I1221" s="4" t="str">
        <f>_xlfn.LET(_xlpm.sep,":",_xlpm.w,$G1221,LEFT(_xlpm.w,FIND(_xlpm.sep,_xlpm.w)-1))</f>
        <v>ɛð</v>
      </c>
      <c r="J1221" s="4" t="str">
        <f>_xlfn.LET(_xlpm.sep,":",_xlpm.w,$G1221,RIGHT(_xlpm.w,LEN(_xlpm.w)-FIND(_xlpm.sep,_xlpm.w)))</f>
        <v>eath</v>
      </c>
      <c r="K1221" s="10">
        <f>_xlfn.LET(_xlpm.w,I1221,LEN(_xlpm.w))</f>
        <v>2</v>
      </c>
      <c r="L1221" s="10">
        <f>_xlfn.LET(_xlpm.w,J1221,LEN(_xlpm.w))</f>
        <v>4</v>
      </c>
      <c r="M1221" s="10">
        <f>_xlfn.LET(_xlpm.a,K1221,_xlpm.b,L1221,MAX(_xlpm.a,_xlpm.b))</f>
        <v>4</v>
      </c>
      <c r="N1221" s="10">
        <f>_xlfn.LET(_xlpm.d,(K1221,L1221),MAX(_xlpm.d)-MIN(_xlpm.d))</f>
        <v>2</v>
      </c>
      <c r="O1221" s="1" t="str">
        <f>_xlfn.LET(_xlpm.sep,":",_xlpm.w,$G1221,_xlfn.CONCAT("~",RIGHT(_xlpm.w,LEN(_xlpm.w)-FIND(_xlpm.sep,_xlpm.w)),"~"))</f>
        <v>~eath~</v>
      </c>
      <c r="P1221" s="1" t="str">
        <f>_xlfn.LET(_xlpm.sep,":",_xlpm.w,$G1221,_xlfn.CONCAT("[",LEFT(_xlpm.w,FIND(_xlpm.sep,_xlpm.w)-1),"]"))</f>
        <v>[ɛð]</v>
      </c>
      <c r="Q1221" s="14" cm="1">
        <f t="array" ref="Q1221">SUM(_xlfn._xlws.FILTER($H$2:$H$2300,_xlfn.MAP($O$2:$O$2300,_xlfn.LAMBDA(_xlpm.x,_xlpm.x=$O1221))))</f>
        <v>5.5768005098789041E-4</v>
      </c>
      <c r="R1221" s="14">
        <f>$H1221/Q1221</f>
        <v>0.42857142857142855</v>
      </c>
      <c r="S1221" s="14" cm="1">
        <f t="array" ref="S1221">SUM(_xlfn._xlws.FILTER($H$2:$H$2300,_xlfn.MAP($P$2:$P$2300,_xlfn.LAMBDA(_xlpm.x,_xlpm.x=$P1221))))</f>
        <v>6.3734862970044612E-4</v>
      </c>
      <c r="T1221" s="14">
        <f>$H1221/S1221</f>
        <v>0.375</v>
      </c>
      <c r="U1221" s="14">
        <f>_xlfn.LET(_xlpm.freq,F1221,_xlpm.size,M1221+1,_xlpm.F,V1221,LOG(1+_xlpm.freq)*LOG(1+_xlpm.size)*_xlpm.F)</f>
        <v>0.18739749402312783</v>
      </c>
      <c r="V1221" s="14">
        <f>_xlfn.LET(_xlpm.a,T1221,_xlpm.b,R1221,2*_xlpm.a*_xlpm.b/(_xlpm.a+_xlpm.b))</f>
        <v>0.39999999999999997</v>
      </c>
      <c r="W1221" s="14">
        <f>_xlfn.LET(_xlpm.p,R1221,_xlpm.q,T1221,LOG(_xlpm.p/_xlpm.q))</f>
        <v>5.7991946977686733E-2</v>
      </c>
      <c r="X1221" s="2"/>
      <c r="AC1221" s="2"/>
      <c r="AH1221" s="2"/>
      <c r="AI1221" s="2"/>
    </row>
    <row r="1222" spans="1:35">
      <c r="A1222" s="1" t="str">
        <f>_xlfn.LET(_xlpm.sep," : ",CONCATENATE(O1222,_xlpm.sep,P1222))</f>
        <v>~arm~ : [ɔɹm]</v>
      </c>
      <c r="B1222" s="1">
        <f>_xlfn.LET(_xlpm.d,$G1222,_xlpm.k,_xlfn.CONCAT(LEFT(TRIM(B$1),1),"*"),COUNTIF(_xlpm.d,_xlpm.k))</f>
        <v>0</v>
      </c>
      <c r="C1222" s="1">
        <f>_xlfn.LET(_xlpm.d,$G1222,_xlpm.k,_xlfn.CONCAT(LEFT(TRIM(C$1),1),"*"),COUNTIF(_xlpm.d,_xlpm.k))</f>
        <v>0</v>
      </c>
      <c r="D1222" s="1">
        <f>_xlfn.LET(_xlpm.d,$G1222,_xlpm.k,_xlfn.CONCAT(LEFT(TRIM(D$1),1),"*"),COUNTIF(_xlpm.d,_xlpm.k))</f>
        <v>0</v>
      </c>
      <c r="E1222" s="1">
        <f>LOG(F1222+1,10)</f>
        <v>0.47712125471966244</v>
      </c>
      <c r="F1222" s="7">
        <v>2</v>
      </c>
      <c r="G1222" s="9" t="s">
        <v>1941</v>
      </c>
      <c r="H1222" s="4">
        <f>F1222/freq.sum.r6e</f>
        <v>1.5933715742511153E-4</v>
      </c>
      <c r="I1222" s="1" t="str">
        <f>_xlfn.LET(_xlpm.sep,":",_xlpm.w,$G1222,LEFT(_xlpm.w,FIND(_xlpm.sep,_xlpm.w)-1))</f>
        <v>ɔɹm</v>
      </c>
      <c r="J1222" s="1" t="str">
        <f>_xlfn.LET(_xlpm.sep,":",_xlpm.w,$G1222,RIGHT(_xlpm.w,LEN(_xlpm.w)-FIND(_xlpm.sep,_xlpm.w)))</f>
        <v>arm</v>
      </c>
      <c r="K1222" s="10">
        <f>_xlfn.LET(_xlpm.w,I1222,LEN(_xlpm.w))</f>
        <v>3</v>
      </c>
      <c r="L1222" s="10">
        <f>_xlfn.LET(_xlpm.w,J1222,LEN(_xlpm.w))</f>
        <v>3</v>
      </c>
      <c r="M1222" s="10">
        <f>_xlfn.LET(_xlpm.a,K1222,_xlpm.b,L1222,MAX(_xlpm.a,_xlpm.b))</f>
        <v>3</v>
      </c>
      <c r="N1222" s="10">
        <f>_xlfn.LET(_xlpm.d,(K1222,L1222),MAX(_xlpm.d)-MIN(_xlpm.d))</f>
        <v>0</v>
      </c>
      <c r="O1222" s="1" t="str">
        <f>_xlfn.LET(_xlpm.sep,":",_xlpm.w,$G1222,_xlfn.CONCAT("~",RIGHT(_xlpm.w,LEN(_xlpm.w)-FIND(_xlpm.sep,_xlpm.w)),"~"))</f>
        <v>~arm~</v>
      </c>
      <c r="P1222" s="1" t="str">
        <f>_xlfn.LET(_xlpm.sep,":",_xlpm.w,$G1222,_xlfn.CONCAT("[",LEFT(_xlpm.w,FIND(_xlpm.sep,_xlpm.w)-1),"]"))</f>
        <v>[ɔɹm]</v>
      </c>
      <c r="Q1222" s="14" cm="1">
        <f t="array" ref="Q1222">SUM(_xlfn._xlws.FILTER($H$2:$H$2302,_xlfn.MAP($O$2:$O$2302,_xlfn.LAMBDA(_xlpm.x,_xlpm.x=$O1222))))</f>
        <v>1.1153601019757808E-3</v>
      </c>
      <c r="R1222" s="14">
        <f>$H1222/Q1222</f>
        <v>0.14285714285714285</v>
      </c>
      <c r="S1222" s="14" cm="1">
        <f t="array" ref="S1222">SUM(_xlfn._xlws.FILTER($H$2:$H$2302,_xlfn.MAP($P$2:$P$2302,_xlfn.LAMBDA(_xlpm.x,_xlpm.x=$P1222))))</f>
        <v>1.2746972594008922E-3</v>
      </c>
      <c r="T1222" s="14">
        <f>$H1222/S1222</f>
        <v>0.125</v>
      </c>
      <c r="U1222" s="14">
        <f>_xlfn.LET(_xlpm.freq,F1222,_xlpm.size,M1222+1,_xlpm.F,V1222,LOG(1+_xlpm.freq)*LOG(1+_xlpm.size)*_xlpm.F)</f>
        <v>4.4465792730694557E-2</v>
      </c>
      <c r="V1222" s="14">
        <f>_xlfn.LET(_xlpm.a,T1222,_xlpm.b,R1222,2*_xlpm.a*_xlpm.b/(_xlpm.a+_xlpm.b))</f>
        <v>0.13333333333333333</v>
      </c>
      <c r="W1222" s="14">
        <f>_xlfn.LET(_xlpm.p,R1222,_xlpm.q,T1222,LOG(_xlpm.p/_xlpm.q))</f>
        <v>5.7991946977686733E-2</v>
      </c>
      <c r="X1222" s="2"/>
      <c r="AC1222" s="2"/>
      <c r="AH1222" s="2"/>
      <c r="AI1222" s="2"/>
    </row>
    <row r="1223" spans="1:35">
      <c r="A1223" s="1" t="str">
        <f>_xlfn.LET(_xlpm.sep," : ",CONCATENATE(O1223,_xlpm.sep,P1223))</f>
        <v>~os~ : [oʊz]</v>
      </c>
      <c r="B1223" s="1">
        <f>_xlfn.LET(_xlpm.d,$G1223,_xlpm.k,_xlfn.CONCAT(LEFT(TRIM(B$1),1),"*"),COUNTIF(_xlpm.d,_xlpm.k))</f>
        <v>0</v>
      </c>
      <c r="C1223" s="1">
        <f>_xlfn.LET(_xlpm.d,$G1223,_xlpm.k,_xlfn.CONCAT(LEFT(TRIM(C$1),1),"*"),COUNTIF(_xlpm.d,_xlpm.k))</f>
        <v>0</v>
      </c>
      <c r="D1223" s="1">
        <f>_xlfn.LET(_xlpm.d,$G1223,_xlpm.k,_xlfn.CONCAT(LEFT(TRIM(D$1),1),"*"),COUNTIF(_xlpm.d,_xlpm.k))</f>
        <v>0</v>
      </c>
      <c r="E1223" s="1">
        <f>LOG(F1223+1,10)</f>
        <v>0.30102999566398114</v>
      </c>
      <c r="F1223" s="7">
        <v>1</v>
      </c>
      <c r="G1223" s="9" t="s">
        <v>731</v>
      </c>
      <c r="H1223" s="4">
        <f>F1223/freq.sum.r6e</f>
        <v>7.9668578712555765E-5</v>
      </c>
      <c r="I1223" s="4" t="str">
        <f>_xlfn.LET(_xlpm.sep,":",_xlpm.w,$G1223,LEFT(_xlpm.w,FIND(_xlpm.sep,_xlpm.w)-1))</f>
        <v>oʊz</v>
      </c>
      <c r="J1223" s="4" t="str">
        <f>_xlfn.LET(_xlpm.sep,":",_xlpm.w,$G1223,RIGHT(_xlpm.w,LEN(_xlpm.w)-FIND(_xlpm.sep,_xlpm.w)))</f>
        <v>os</v>
      </c>
      <c r="K1223" s="10">
        <f>_xlfn.LET(_xlpm.w,I1223,LEN(_xlpm.w))</f>
        <v>3</v>
      </c>
      <c r="L1223" s="10">
        <f>_xlfn.LET(_xlpm.w,J1223,LEN(_xlpm.w))</f>
        <v>2</v>
      </c>
      <c r="M1223" s="10">
        <f>_xlfn.LET(_xlpm.a,K1223,_xlpm.b,L1223,MAX(_xlpm.a,_xlpm.b))</f>
        <v>3</v>
      </c>
      <c r="N1223" s="10">
        <f>_xlfn.LET(_xlpm.d,(K1223,L1223),MAX(_xlpm.d)-MIN(_xlpm.d))</f>
        <v>1</v>
      </c>
      <c r="O1223" s="1" t="str">
        <f>_xlfn.LET(_xlpm.sep,":",_xlpm.w,$G1223,_xlfn.CONCAT("~",RIGHT(_xlpm.w,LEN(_xlpm.w)-FIND(_xlpm.sep,_xlpm.w)),"~"))</f>
        <v>~os~</v>
      </c>
      <c r="P1223" s="1" t="str">
        <f>_xlfn.LET(_xlpm.sep,":",_xlpm.w,$G1223,_xlfn.CONCAT("[",LEFT(_xlpm.w,FIND(_xlpm.sep,_xlpm.w)-1),"]"))</f>
        <v>[oʊz]</v>
      </c>
      <c r="Q1223" s="14" cm="1">
        <f t="array" ref="Q1223">SUM(_xlfn._xlws.FILTER($H$2:$H$2300,_xlfn.MAP($O$2:$O$2300,_xlfn.LAMBDA(_xlpm.x,_xlpm.x=$O1223))))</f>
        <v>1.1153601019757808E-3</v>
      </c>
      <c r="R1223" s="14">
        <f>$H1223/Q1223</f>
        <v>7.1428571428571425E-2</v>
      </c>
      <c r="S1223" s="14" cm="1">
        <f t="array" ref="S1223">SUM(_xlfn._xlws.FILTER($H$2:$H$2300,_xlfn.MAP($P$2:$P$2300,_xlfn.LAMBDA(_xlpm.x,_xlpm.x=$P1223))))</f>
        <v>1.2746972594008922E-3</v>
      </c>
      <c r="T1223" s="14">
        <f>$H1223/S1223</f>
        <v>6.25E-2</v>
      </c>
      <c r="U1223" s="14">
        <f>_xlfn.LET(_xlpm.freq,F1223,_xlpm.size,M1223+1,_xlpm.F,V1223,LOG(1+_xlpm.freq)*LOG(1+_xlpm.size)*_xlpm.F)</f>
        <v>1.4027395824968312E-2</v>
      </c>
      <c r="V1223" s="14">
        <f>_xlfn.LET(_xlpm.a,T1223,_xlpm.b,R1223,2*_xlpm.a*_xlpm.b/(_xlpm.a+_xlpm.b))</f>
        <v>6.6666666666666666E-2</v>
      </c>
      <c r="W1223" s="14">
        <f>_xlfn.LET(_xlpm.p,R1223,_xlpm.q,T1223,LOG(_xlpm.p/_xlpm.q))</f>
        <v>5.7991946977686733E-2</v>
      </c>
      <c r="X1223" s="2"/>
      <c r="AC1223" s="2"/>
      <c r="AH1223" s="2"/>
      <c r="AI1223" s="2"/>
    </row>
    <row r="1224" spans="1:35">
      <c r="A1224" s="1" t="str">
        <f>_xlfn.LET(_xlpm.sep," : ",CONCATENATE(O1224,_xlpm.sep,P1224))</f>
        <v>~s~ : [s]</v>
      </c>
      <c r="B1224" s="1">
        <f>_xlfn.LET(_xlpm.d,$G1224,_xlpm.k,_xlfn.CONCAT(LEFT(TRIM(B$1),1),"*"),COUNTIF(_xlpm.d,_xlpm.k))</f>
        <v>0</v>
      </c>
      <c r="C1224" s="1">
        <f>_xlfn.LET(_xlpm.d,$G1224,_xlpm.k,_xlfn.CONCAT(LEFT(TRIM(C$1),1),"*"),COUNTIF(_xlpm.d,_xlpm.k))</f>
        <v>0</v>
      </c>
      <c r="D1224" s="1">
        <f>_xlfn.LET(_xlpm.d,$G1224,_xlpm.k,_xlfn.CONCAT(LEFT(TRIM(D$1),1),"*"),COUNTIF(_xlpm.d,_xlpm.k))</f>
        <v>0</v>
      </c>
      <c r="E1224" s="1">
        <f>LOG(F1224+1,10)</f>
        <v>2.363611979892144</v>
      </c>
      <c r="F1224" s="7">
        <v>230</v>
      </c>
      <c r="G1224" s="9" t="s">
        <v>253</v>
      </c>
      <c r="H1224" s="4">
        <f>F1224/freq.sum.r6e</f>
        <v>1.8323773103887827E-2</v>
      </c>
      <c r="I1224" s="4" t="str">
        <f>_xlfn.LET(_xlpm.sep,":",_xlpm.w,$G1224,LEFT(_xlpm.w,FIND(_xlpm.sep,_xlpm.w)-1))</f>
        <v>s</v>
      </c>
      <c r="J1224" s="4" t="str">
        <f>_xlfn.LET(_xlpm.sep,":",_xlpm.w,$G1224,RIGHT(_xlpm.w,LEN(_xlpm.w)-FIND(_xlpm.sep,_xlpm.w)))</f>
        <v>s</v>
      </c>
      <c r="K1224" s="10">
        <f>_xlfn.LET(_xlpm.w,I1224,LEN(_xlpm.w))</f>
        <v>1</v>
      </c>
      <c r="L1224" s="10">
        <f>_xlfn.LET(_xlpm.w,J1224,LEN(_xlpm.w))</f>
        <v>1</v>
      </c>
      <c r="M1224" s="10">
        <f>_xlfn.LET(_xlpm.a,K1224,_xlpm.b,L1224,MAX(_xlpm.a,_xlpm.b))</f>
        <v>1</v>
      </c>
      <c r="N1224" s="10">
        <f>_xlfn.LET(_xlpm.d,(K1224,L1224),MAX(_xlpm.d)-MIN(_xlpm.d))</f>
        <v>0</v>
      </c>
      <c r="O1224" s="1" t="str">
        <f>_xlfn.LET(_xlpm.sep,":",_xlpm.w,$G1224,_xlfn.CONCAT("~",RIGHT(_xlpm.w,LEN(_xlpm.w)-FIND(_xlpm.sep,_xlpm.w)),"~"))</f>
        <v>~s~</v>
      </c>
      <c r="P1224" s="1" t="str">
        <f>_xlfn.LET(_xlpm.sep,":",_xlpm.w,$G1224,_xlfn.CONCAT("[",LEFT(_xlpm.w,FIND(_xlpm.sep,_xlpm.w)-1),"]"))</f>
        <v>[s]</v>
      </c>
      <c r="Q1224" s="14" cm="1">
        <f t="array" ref="Q1224">SUM(_xlfn._xlws.FILTER($H$2:$H$2300,_xlfn.MAP($O$2:$O$2300,_xlfn.LAMBDA(_xlpm.x,_xlpm.x=$O1224))))</f>
        <v>1.8881453154875716E-2</v>
      </c>
      <c r="R1224" s="14">
        <f>$H1224/Q1224</f>
        <v>0.97046413502109707</v>
      </c>
      <c r="S1224" s="14" cm="1">
        <f t="array" ref="S1224">SUM(_xlfn._xlws.FILTER($H$2:$H$2300,_xlfn.MAP($P$2:$P$2300,_xlfn.LAMBDA(_xlpm.x,_xlpm.x=$P1224))))</f>
        <v>2.1590184831102616E-2</v>
      </c>
      <c r="T1224" s="14">
        <f>$H1224/S1224</f>
        <v>0.84870848708487079</v>
      </c>
      <c r="U1224" s="14">
        <f>_xlfn.LET(_xlpm.freq,F1224,_xlpm.size,M1224+1,_xlpm.F,V1224,LOG(1+_xlpm.freq)*LOG(1+_xlpm.size)*_xlpm.F)</f>
        <v>1.0211723941291735</v>
      </c>
      <c r="V1224" s="14">
        <f>_xlfn.LET(_xlpm.a,T1224,_xlpm.b,R1224,2*_xlpm.a*_xlpm.b/(_xlpm.a+_xlpm.b))</f>
        <v>0.9055118110236221</v>
      </c>
      <c r="W1224" s="14">
        <f>_xlfn.LET(_xlpm.p,R1224,_xlpm.q,T1224,LOG(_xlpm.p/_xlpm.q))</f>
        <v>5.8220944864301877E-2</v>
      </c>
      <c r="X1224" s="2"/>
      <c r="AC1224" s="2"/>
      <c r="AH1224" s="2"/>
      <c r="AI1224" s="2"/>
    </row>
    <row r="1225" spans="1:35">
      <c r="A1225" s="1" t="str">
        <f>_xlfn.LET(_xlpm.sep," : ",CONCATENATE(O1225,_xlpm.sep,P1225))</f>
        <v>~ence~ : [ɛns]</v>
      </c>
      <c r="B1225" s="1">
        <f>_xlfn.LET(_xlpm.d,$G1225,_xlpm.k,_xlfn.CONCAT(LEFT(TRIM(B$1),1),"*"),COUNTIF(_xlpm.d,_xlpm.k))</f>
        <v>0</v>
      </c>
      <c r="C1225" s="1">
        <f>_xlfn.LET(_xlpm.d,$G1225,_xlpm.k,_xlfn.CONCAT(LEFT(TRIM(C$1),1),"*"),COUNTIF(_xlpm.d,_xlpm.k))</f>
        <v>0</v>
      </c>
      <c r="D1225" s="1">
        <f>_xlfn.LET(_xlpm.d,$G1225,_xlpm.k,_xlfn.CONCAT(LEFT(TRIM(D$1),1),"*"),COUNTIF(_xlpm.d,_xlpm.k))</f>
        <v>0</v>
      </c>
      <c r="E1225" s="1">
        <f>LOG(F1225+1,10)</f>
        <v>1</v>
      </c>
      <c r="F1225" s="7">
        <v>9</v>
      </c>
      <c r="G1225" s="9" t="s">
        <v>1327</v>
      </c>
      <c r="H1225" s="4">
        <f>F1225/freq.sum.r6e</f>
        <v>7.1701720841300194E-4</v>
      </c>
      <c r="I1225" s="1" t="str">
        <f>_xlfn.LET(_xlpm.sep,":",_xlpm.w,$G1225,LEFT(_xlpm.w,FIND(_xlpm.sep,_xlpm.w)-1))</f>
        <v>ɛns</v>
      </c>
      <c r="J1225" s="1" t="str">
        <f>_xlfn.LET(_xlpm.sep,":",_xlpm.w,$G1225,RIGHT(_xlpm.w,LEN(_xlpm.w)-FIND(_xlpm.sep,_xlpm.w)))</f>
        <v>ence</v>
      </c>
      <c r="K1225" s="10">
        <f>_xlfn.LET(_xlpm.w,I1225,LEN(_xlpm.w))</f>
        <v>3</v>
      </c>
      <c r="L1225" s="10">
        <f>_xlfn.LET(_xlpm.w,J1225,LEN(_xlpm.w))</f>
        <v>4</v>
      </c>
      <c r="M1225" s="10">
        <f>_xlfn.LET(_xlpm.a,K1225,_xlpm.b,L1225,MAX(_xlpm.a,_xlpm.b))</f>
        <v>4</v>
      </c>
      <c r="N1225" s="10">
        <f>_xlfn.LET(_xlpm.d,(K1225,L1225),MAX(_xlpm.d)-MIN(_xlpm.d))</f>
        <v>1</v>
      </c>
      <c r="O1225" s="1" t="str">
        <f>_xlfn.LET(_xlpm.sep,":",_xlpm.w,$G1225,_xlfn.CONCAT("~",RIGHT(_xlpm.w,LEN(_xlpm.w)-FIND(_xlpm.sep,_xlpm.w)),"~"))</f>
        <v>~ence~</v>
      </c>
      <c r="P1225" s="1" t="str">
        <f>_xlfn.LET(_xlpm.sep,":",_xlpm.w,$G1225,_xlfn.CONCAT("[",LEFT(_xlpm.w,FIND(_xlpm.sep,_xlpm.w)-1),"]"))</f>
        <v>[ɛns]</v>
      </c>
      <c r="Q1225" s="14" cm="1">
        <f t="array" ref="Q1225">SUM(_xlfn._xlws.FILTER($H$2:$H$2300,_xlfn.MAP($O$2:$O$2300,_xlfn.LAMBDA(_xlpm.x,_xlpm.x=$O1225))))</f>
        <v>1.9917144678138943E-3</v>
      </c>
      <c r="R1225" s="14">
        <f>$H1225/Q1225</f>
        <v>0.36</v>
      </c>
      <c r="S1225" s="14" cm="1">
        <f t="array" ref="S1225">SUM(_xlfn._xlws.FILTER($H$2:$H$2300,_xlfn.MAP($P$2:$P$2300,_xlfn.LAMBDA(_xlpm.x,_xlpm.x=$P1225))))</f>
        <v>2.3103887826641171E-3</v>
      </c>
      <c r="T1225" s="14">
        <f>$H1225/S1225</f>
        <v>0.31034482758620691</v>
      </c>
      <c r="U1225" s="14">
        <f>_xlfn.LET(_xlpm.freq,F1225,_xlpm.size,M1225+1,_xlpm.F,V1225,LOG(1+_xlpm.freq)*LOG(1+_xlpm.size)*_xlpm.F)</f>
        <v>0.25938375012788117</v>
      </c>
      <c r="V1225" s="14">
        <f>_xlfn.LET(_xlpm.a,T1225,_xlpm.b,R1225,2*_xlpm.a*_xlpm.b/(_xlpm.a+_xlpm.b))</f>
        <v>0.33333333333333331</v>
      </c>
      <c r="W1225" s="14">
        <f>_xlfn.LET(_xlpm.p,R1225,_xlpm.q,T1225,LOG(_xlpm.p/_xlpm.q))</f>
        <v>6.445798922691845E-2</v>
      </c>
      <c r="X1225" s="2"/>
      <c r="AC1225" s="2"/>
      <c r="AH1225" s="2"/>
      <c r="AI1225" s="2"/>
    </row>
    <row r="1226" spans="1:35">
      <c r="A1226" s="1" t="str">
        <f>_xlfn.LET(_xlpm.sep," : ",CONCATENATE(O1226,_xlpm.sep,P1226))</f>
        <v>~ud~ : [ʊd]</v>
      </c>
      <c r="B1226" s="1">
        <f>_xlfn.LET(_xlpm.d,$G1226,_xlpm.k,_xlfn.CONCAT(LEFT(TRIM(B$1),1),"*"),COUNTIF(_xlpm.d,_xlpm.k))</f>
        <v>0</v>
      </c>
      <c r="C1226" s="1">
        <f>_xlfn.LET(_xlpm.d,$G1226,_xlpm.k,_xlfn.CONCAT(LEFT(TRIM(C$1),1),"*"),COUNTIF(_xlpm.d,_xlpm.k))</f>
        <v>0</v>
      </c>
      <c r="D1226" s="1">
        <f>_xlfn.LET(_xlpm.d,$G1226,_xlpm.k,_xlfn.CONCAT(LEFT(TRIM(D$1),1),"*"),COUNTIF(_xlpm.d,_xlpm.k))</f>
        <v>0</v>
      </c>
      <c r="E1226" s="1">
        <f>LOG(F1226+1,10)</f>
        <v>0.30102999566398114</v>
      </c>
      <c r="F1226" s="7">
        <v>1</v>
      </c>
      <c r="G1226" s="9" t="s">
        <v>863</v>
      </c>
      <c r="H1226" s="4">
        <f>F1226/freq.sum.r6e</f>
        <v>7.9668578712555765E-5</v>
      </c>
      <c r="I1226" s="4" t="str">
        <f>_xlfn.LET(_xlpm.sep,":",_xlpm.w,$G1226,LEFT(_xlpm.w,FIND(_xlpm.sep,_xlpm.w)-1))</f>
        <v>ʊd</v>
      </c>
      <c r="J1226" s="4" t="str">
        <f>_xlfn.LET(_xlpm.sep,":",_xlpm.w,$G1226,RIGHT(_xlpm.w,LEN(_xlpm.w)-FIND(_xlpm.sep,_xlpm.w)))</f>
        <v>ud</v>
      </c>
      <c r="K1226" s="10">
        <f>_xlfn.LET(_xlpm.w,I1226,LEN(_xlpm.w))</f>
        <v>2</v>
      </c>
      <c r="L1226" s="10">
        <f>_xlfn.LET(_xlpm.w,J1226,LEN(_xlpm.w))</f>
        <v>2</v>
      </c>
      <c r="M1226" s="10">
        <f>_xlfn.LET(_xlpm.a,K1226,_xlpm.b,L1226,MAX(_xlpm.a,_xlpm.b))</f>
        <v>2</v>
      </c>
      <c r="N1226" s="10">
        <f>_xlfn.LET(_xlpm.d,(K1226,L1226),MAX(_xlpm.d)-MIN(_xlpm.d))</f>
        <v>0</v>
      </c>
      <c r="O1226" s="1" t="str">
        <f>_xlfn.LET(_xlpm.sep,":",_xlpm.w,$G1226,_xlfn.CONCAT("~",RIGHT(_xlpm.w,LEN(_xlpm.w)-FIND(_xlpm.sep,_xlpm.w)),"~"))</f>
        <v>~ud~</v>
      </c>
      <c r="P1226" s="1" t="str">
        <f>_xlfn.LET(_xlpm.sep,":",_xlpm.w,$G1226,_xlfn.CONCAT("[",LEFT(_xlpm.w,FIND(_xlpm.sep,_xlpm.w)-1),"]"))</f>
        <v>[ʊd]</v>
      </c>
      <c r="Q1226" s="14" cm="1">
        <f t="array" ref="Q1226">SUM(_xlfn._xlws.FILTER($H$2:$H$2300,_xlfn.MAP($O$2:$O$2300,_xlfn.LAMBDA(_xlpm.x,_xlpm.x=$O1226))))</f>
        <v>9.5602294455066918E-4</v>
      </c>
      <c r="R1226" s="14">
        <f>$H1226/Q1226</f>
        <v>8.3333333333333329E-2</v>
      </c>
      <c r="S1226" s="14" cm="1">
        <f t="array" ref="S1226">SUM(_xlfn._xlws.FILTER($H$2:$H$2300,_xlfn.MAP($P$2:$P$2300,_xlfn.LAMBDA(_xlpm.x,_xlpm.x=$P1226))))</f>
        <v>1.1153601019757808E-3</v>
      </c>
      <c r="T1226" s="14">
        <f>$H1226/S1226</f>
        <v>7.1428571428571425E-2</v>
      </c>
      <c r="U1226" s="14">
        <f>_xlfn.LET(_xlpm.freq,F1226,_xlpm.size,M1226+1,_xlpm.F,V1226,LOG(1+_xlpm.freq)*LOG(1+_xlpm.size)*_xlpm.F)</f>
        <v>1.3941393582993313E-2</v>
      </c>
      <c r="V1226" s="14">
        <f>_xlfn.LET(_xlpm.a,T1226,_xlpm.b,R1226,2*_xlpm.a*_xlpm.b/(_xlpm.a+_xlpm.b))</f>
        <v>7.6923076923076913E-2</v>
      </c>
      <c r="W1226" s="14">
        <f>_xlfn.LET(_xlpm.p,R1226,_xlpm.q,T1226,LOG(_xlpm.p/_xlpm.q))</f>
        <v>6.6946789630613221E-2</v>
      </c>
      <c r="X1226" s="2"/>
      <c r="AC1226" s="2"/>
      <c r="AH1226" s="2"/>
      <c r="AI1226" s="2"/>
    </row>
    <row r="1227" spans="1:35">
      <c r="A1227" s="1" t="str">
        <f>_xlfn.LET(_xlpm.sep," : ",CONCATENATE(O1227,_xlpm.sep,P1227))</f>
        <v>~ir~ : [ɑɹ]</v>
      </c>
      <c r="B1227" s="1">
        <f>_xlfn.LET(_xlpm.d,$G1227,_xlpm.k,_xlfn.CONCAT(LEFT(TRIM(B$1),1),"*"),COUNTIF(_xlpm.d,_xlpm.k))</f>
        <v>0</v>
      </c>
      <c r="C1227" s="1">
        <f>_xlfn.LET(_xlpm.d,$G1227,_xlpm.k,_xlfn.CONCAT(LEFT(TRIM(C$1),1),"*"),COUNTIF(_xlpm.d,_xlpm.k))</f>
        <v>0</v>
      </c>
      <c r="D1227" s="1">
        <f>_xlfn.LET(_xlpm.d,$G1227,_xlpm.k,_xlfn.CONCAT(LEFT(TRIM(D$1),1),"*"),COUNTIF(_xlpm.d,_xlpm.k))</f>
        <v>0</v>
      </c>
      <c r="E1227" s="1">
        <f>LOG(F1227+1,10)</f>
        <v>0.30102999566398114</v>
      </c>
      <c r="F1227" s="7">
        <v>1</v>
      </c>
      <c r="G1227" s="9" t="s">
        <v>1782</v>
      </c>
      <c r="H1227" s="4">
        <f>F1227/freq.sum.r6e</f>
        <v>7.9668578712555765E-5</v>
      </c>
      <c r="I1227" s="4" t="str">
        <f>_xlfn.LET(_xlpm.sep,":",_xlpm.w,$G1227,LEFT(_xlpm.w,FIND(_xlpm.sep,_xlpm.w)-1))</f>
        <v>ɑɹ</v>
      </c>
      <c r="J1227" s="4" t="str">
        <f>_xlfn.LET(_xlpm.sep,":",_xlpm.w,$G1227,RIGHT(_xlpm.w,LEN(_xlpm.w)-FIND(_xlpm.sep,_xlpm.w)))</f>
        <v>ir</v>
      </c>
      <c r="K1227" s="10">
        <f>_xlfn.LET(_xlpm.w,I1227,LEN(_xlpm.w))</f>
        <v>2</v>
      </c>
      <c r="L1227" s="10">
        <f>_xlfn.LET(_xlpm.w,J1227,LEN(_xlpm.w))</f>
        <v>2</v>
      </c>
      <c r="M1227" s="10">
        <f>_xlfn.LET(_xlpm.a,K1227,_xlpm.b,L1227,MAX(_xlpm.a,_xlpm.b))</f>
        <v>2</v>
      </c>
      <c r="N1227" s="10">
        <f>_xlfn.LET(_xlpm.d,(K1227,L1227),MAX(_xlpm.d)-MIN(_xlpm.d))</f>
        <v>0</v>
      </c>
      <c r="O1227" s="1" t="str">
        <f>_xlfn.LET(_xlpm.sep,":",_xlpm.w,$G1227,_xlfn.CONCAT("~",RIGHT(_xlpm.w,LEN(_xlpm.w)-FIND(_xlpm.sep,_xlpm.w)),"~"))</f>
        <v>~ir~</v>
      </c>
      <c r="P1227" s="1" t="str">
        <f>_xlfn.LET(_xlpm.sep,":",_xlpm.w,$G1227,_xlfn.CONCAT("[",LEFT(_xlpm.w,FIND(_xlpm.sep,_xlpm.w)-1),"]"))</f>
        <v>[ɑɹ]</v>
      </c>
      <c r="Q1227" s="14" cm="1">
        <f t="array" ref="Q1227">SUM(_xlfn._xlws.FILTER($H$2:$H$2300,_xlfn.MAP($O$2:$O$2300,_xlfn.LAMBDA(_xlpm.x,_xlpm.x=$O1227))))</f>
        <v>9.5602294455066918E-4</v>
      </c>
      <c r="R1227" s="14">
        <f>$H1227/Q1227</f>
        <v>8.3333333333333329E-2</v>
      </c>
      <c r="S1227" s="14" cm="1">
        <f t="array" ref="S1227">SUM(_xlfn._xlws.FILTER($H$2:$H$2300,_xlfn.MAP($P$2:$P$2300,_xlfn.LAMBDA(_xlpm.x,_xlpm.x=$P1227))))</f>
        <v>1.1153601019757806E-3</v>
      </c>
      <c r="T1227" s="14">
        <f>$H1227/S1227</f>
        <v>7.1428571428571438E-2</v>
      </c>
      <c r="U1227" s="14">
        <f>_xlfn.LET(_xlpm.freq,F1227,_xlpm.size,M1227+1,_xlpm.F,V1227,LOG(1+_xlpm.freq)*LOG(1+_xlpm.size)*_xlpm.F)</f>
        <v>1.3941393582993315E-2</v>
      </c>
      <c r="V1227" s="14">
        <f>_xlfn.LET(_xlpm.a,T1227,_xlpm.b,R1227,2*_xlpm.a*_xlpm.b/(_xlpm.a+_xlpm.b))</f>
        <v>7.6923076923076927E-2</v>
      </c>
      <c r="W1227" s="14">
        <f>_xlfn.LET(_xlpm.p,R1227,_xlpm.q,T1227,LOG(_xlpm.p/_xlpm.q))</f>
        <v>6.6946789630613138E-2</v>
      </c>
      <c r="X1227" s="2"/>
      <c r="AC1227" s="2"/>
      <c r="AH1227" s="2"/>
      <c r="AI1227" s="2"/>
    </row>
    <row r="1228" spans="1:35">
      <c r="A1228" s="1" t="str">
        <f>_xlfn.LET(_xlpm.sep," : ",CONCATENATE(O1228,_xlpm.sep,P1228))</f>
        <v>~aph~ : [æf]</v>
      </c>
      <c r="B1228" s="1">
        <f>_xlfn.LET(_xlpm.d,$G1228,_xlpm.k,_xlfn.CONCAT(LEFT(TRIM(B$1),1),"*"),COUNTIF(_xlpm.d,_xlpm.k))</f>
        <v>0</v>
      </c>
      <c r="C1228" s="1">
        <f>_xlfn.LET(_xlpm.d,$G1228,_xlpm.k,_xlfn.CONCAT(LEFT(TRIM(C$1),1),"*"),COUNTIF(_xlpm.d,_xlpm.k))</f>
        <v>0</v>
      </c>
      <c r="D1228" s="1">
        <f>_xlfn.LET(_xlpm.d,$G1228,_xlpm.k,_xlfn.CONCAT(LEFT(TRIM(D$1),1),"*"),COUNTIF(_xlpm.d,_xlpm.k))</f>
        <v>0</v>
      </c>
      <c r="E1228" s="1">
        <f>LOG(F1228+1,10)</f>
        <v>0.47712125471966244</v>
      </c>
      <c r="F1228" s="7">
        <v>2</v>
      </c>
      <c r="G1228" s="9" t="s">
        <v>71</v>
      </c>
      <c r="H1228" s="4">
        <f>F1228/freq.sum.r6e</f>
        <v>1.5933715742511153E-4</v>
      </c>
      <c r="I1228" s="1" t="str">
        <f>_xlfn.LET(_xlpm.sep,":",_xlpm.w,$G1228,LEFT(_xlpm.w,FIND(_xlpm.sep,_xlpm.w)-1))</f>
        <v>æf</v>
      </c>
      <c r="J1228" s="1" t="str">
        <f>_xlfn.LET(_xlpm.sep,":",_xlpm.w,$G1228,RIGHT(_xlpm.w,LEN(_xlpm.w)-FIND(_xlpm.sep,_xlpm.w)))</f>
        <v>aph</v>
      </c>
      <c r="K1228" s="10">
        <f>_xlfn.LET(_xlpm.w,I1228,LEN(_xlpm.w))</f>
        <v>2</v>
      </c>
      <c r="L1228" s="10">
        <f>_xlfn.LET(_xlpm.w,J1228,LEN(_xlpm.w))</f>
        <v>3</v>
      </c>
      <c r="M1228" s="10">
        <f>_xlfn.LET(_xlpm.a,K1228,_xlpm.b,L1228,MAX(_xlpm.a,_xlpm.b))</f>
        <v>3</v>
      </c>
      <c r="N1228" s="10">
        <f>_xlfn.LET(_xlpm.d,(K1228,L1228),MAX(_xlpm.d)-MIN(_xlpm.d))</f>
        <v>1</v>
      </c>
      <c r="O1228" s="1" t="str">
        <f>_xlfn.LET(_xlpm.sep,":",_xlpm.w,$G1228,_xlfn.CONCAT("~",RIGHT(_xlpm.w,LEN(_xlpm.w)-FIND(_xlpm.sep,_xlpm.w)),"~"))</f>
        <v>~aph~</v>
      </c>
      <c r="P1228" s="1" t="str">
        <f>_xlfn.LET(_xlpm.sep,":",_xlpm.w,$G1228,_xlfn.CONCAT("[",LEFT(_xlpm.w,FIND(_xlpm.sep,_xlpm.w)-1),"]"))</f>
        <v>[æf]</v>
      </c>
      <c r="Q1228" s="14" cm="1">
        <f t="array" ref="Q1228">SUM(_xlfn._xlws.FILTER($H$2:$H$2302,_xlfn.MAP($O$2:$O$2302,_xlfn.LAMBDA(_xlpm.x,_xlpm.x=$O1228))))</f>
        <v>4.7801147227533459E-4</v>
      </c>
      <c r="R1228" s="14">
        <f>$H1228/Q1228</f>
        <v>0.33333333333333331</v>
      </c>
      <c r="S1228" s="14" cm="1">
        <f t="array" ref="S1228">SUM(_xlfn._xlws.FILTER($H$2:$H$2302,_xlfn.MAP($P$2:$P$2302,_xlfn.LAMBDA(_xlpm.x,_xlpm.x=$P1228))))</f>
        <v>5.5768005098789041E-4</v>
      </c>
      <c r="T1228" s="14">
        <f>$H1228/S1228</f>
        <v>0.2857142857142857</v>
      </c>
      <c r="U1228" s="14">
        <f>_xlfn.LET(_xlpm.freq,F1228,_xlpm.size,M1228+1,_xlpm.F,V1228,LOG(1+_xlpm.freq)*LOG(1+_xlpm.size)*_xlpm.F)</f>
        <v>0.10261336784006436</v>
      </c>
      <c r="V1228" s="14">
        <f>_xlfn.LET(_xlpm.a,T1228,_xlpm.b,R1228,2*_xlpm.a*_xlpm.b/(_xlpm.a+_xlpm.b))</f>
        <v>0.30769230769230765</v>
      </c>
      <c r="W1228" s="14">
        <f>_xlfn.LET(_xlpm.p,R1228,_xlpm.q,T1228,LOG(_xlpm.p/_xlpm.q))</f>
        <v>6.6946789630613221E-2</v>
      </c>
      <c r="X1228" s="2"/>
      <c r="AC1228" s="2"/>
      <c r="AH1228" s="2"/>
      <c r="AI1228" s="2"/>
    </row>
    <row r="1229" spans="1:35">
      <c r="A1229" s="1" t="str">
        <f>_xlfn.LET(_xlpm.sep," : ",CONCATENATE(O1229,_xlpm.sep,P1229))</f>
        <v>~ows~ : [aʊz]</v>
      </c>
      <c r="B1229" s="1">
        <f>_xlfn.LET(_xlpm.d,$G1229,_xlpm.k,_xlfn.CONCAT(LEFT(TRIM(B$1),1),"*"),COUNTIF(_xlpm.d,_xlpm.k))</f>
        <v>0</v>
      </c>
      <c r="C1229" s="1">
        <f>_xlfn.LET(_xlpm.d,$G1229,_xlpm.k,_xlfn.CONCAT(LEFT(TRIM(C$1),1),"*"),COUNTIF(_xlpm.d,_xlpm.k))</f>
        <v>0</v>
      </c>
      <c r="D1229" s="1">
        <f>_xlfn.LET(_xlpm.d,$G1229,_xlpm.k,_xlfn.CONCAT(LEFT(TRIM(D$1),1),"*"),COUNTIF(_xlpm.d,_xlpm.k))</f>
        <v>0</v>
      </c>
      <c r="E1229" s="1">
        <f>LOG(F1229+1,10)</f>
        <v>0.47712125471966244</v>
      </c>
      <c r="F1229" s="7">
        <v>2</v>
      </c>
      <c r="G1229" s="9" t="s">
        <v>513</v>
      </c>
      <c r="H1229" s="4">
        <f>F1229/freq.sum.r6e</f>
        <v>1.5933715742511153E-4</v>
      </c>
      <c r="I1229" s="4" t="str">
        <f>_xlfn.LET(_xlpm.sep,":",_xlpm.w,$G1229,LEFT(_xlpm.w,FIND(_xlpm.sep,_xlpm.w)-1))</f>
        <v>aʊz</v>
      </c>
      <c r="J1229" s="4" t="str">
        <f>_xlfn.LET(_xlpm.sep,":",_xlpm.w,$G1229,RIGHT(_xlpm.w,LEN(_xlpm.w)-FIND(_xlpm.sep,_xlpm.w)))</f>
        <v>ows</v>
      </c>
      <c r="K1229" s="10">
        <f>_xlfn.LET(_xlpm.w,I1229,LEN(_xlpm.w))</f>
        <v>3</v>
      </c>
      <c r="L1229" s="10">
        <f>_xlfn.LET(_xlpm.w,J1229,LEN(_xlpm.w))</f>
        <v>3</v>
      </c>
      <c r="M1229" s="10">
        <f>_xlfn.LET(_xlpm.a,K1229,_xlpm.b,L1229,MAX(_xlpm.a,_xlpm.b))</f>
        <v>3</v>
      </c>
      <c r="N1229" s="10">
        <f>_xlfn.LET(_xlpm.d,(K1229,L1229),MAX(_xlpm.d)-MIN(_xlpm.d))</f>
        <v>0</v>
      </c>
      <c r="O1229" s="1" t="str">
        <f>_xlfn.LET(_xlpm.sep,":",_xlpm.w,$G1229,_xlfn.CONCAT("~",RIGHT(_xlpm.w,LEN(_xlpm.w)-FIND(_xlpm.sep,_xlpm.w)),"~"))</f>
        <v>~ows~</v>
      </c>
      <c r="P1229" s="1" t="str">
        <f>_xlfn.LET(_xlpm.sep,":",_xlpm.w,$G1229,_xlfn.CONCAT("[",LEFT(_xlpm.w,FIND(_xlpm.sep,_xlpm.w)-1),"]"))</f>
        <v>[aʊz]</v>
      </c>
      <c r="Q1229" s="14" cm="1">
        <f t="array" ref="Q1229">SUM(_xlfn._xlws.FILTER($H$2:$H$2300,_xlfn.MAP($O$2:$O$2300,_xlfn.LAMBDA(_xlpm.x,_xlpm.x=$O1229))))</f>
        <v>4.7801147227533459E-4</v>
      </c>
      <c r="R1229" s="14">
        <f>$H1229/Q1229</f>
        <v>0.33333333333333331</v>
      </c>
      <c r="S1229" s="14" cm="1">
        <f t="array" ref="S1229">SUM(_xlfn._xlws.FILTER($H$2:$H$2300,_xlfn.MAP($P$2:$P$2300,_xlfn.LAMBDA(_xlpm.x,_xlpm.x=$P1229))))</f>
        <v>5.5768005098789041E-4</v>
      </c>
      <c r="T1229" s="14">
        <f>$H1229/S1229</f>
        <v>0.2857142857142857</v>
      </c>
      <c r="U1229" s="14">
        <f>_xlfn.LET(_xlpm.freq,F1229,_xlpm.size,M1229+1,_xlpm.F,V1229,LOG(1+_xlpm.freq)*LOG(1+_xlpm.size)*_xlpm.F)</f>
        <v>0.10261336784006436</v>
      </c>
      <c r="V1229" s="14">
        <f>_xlfn.LET(_xlpm.a,T1229,_xlpm.b,R1229,2*_xlpm.a*_xlpm.b/(_xlpm.a+_xlpm.b))</f>
        <v>0.30769230769230765</v>
      </c>
      <c r="W1229" s="14">
        <f>_xlfn.LET(_xlpm.p,R1229,_xlpm.q,T1229,LOG(_xlpm.p/_xlpm.q))</f>
        <v>6.6946789630613221E-2</v>
      </c>
      <c r="X1229" s="2"/>
      <c r="AC1229" s="2"/>
      <c r="AH1229" s="2"/>
      <c r="AI1229" s="2"/>
    </row>
    <row r="1230" spans="1:35">
      <c r="A1230" s="1" t="str">
        <f>_xlfn.LET(_xlpm.sep," : ",CONCATENATE(O1230,_xlpm.sep,P1230))</f>
        <v>~eff~ : [ɛf]</v>
      </c>
      <c r="B1230" s="1">
        <f>_xlfn.LET(_xlpm.d,$G1230,_xlpm.k,_xlfn.CONCAT(LEFT(TRIM(B$1),1),"*"),COUNTIF(_xlpm.d,_xlpm.k))</f>
        <v>0</v>
      </c>
      <c r="C1230" s="1">
        <f>_xlfn.LET(_xlpm.d,$G1230,_xlpm.k,_xlfn.CONCAT(LEFT(TRIM(C$1),1),"*"),COUNTIF(_xlpm.d,_xlpm.k))</f>
        <v>0</v>
      </c>
      <c r="D1230" s="1">
        <f>_xlfn.LET(_xlpm.d,$G1230,_xlpm.k,_xlfn.CONCAT(LEFT(TRIM(D$1),1),"*"),COUNTIF(_xlpm.d,_xlpm.k))</f>
        <v>0</v>
      </c>
      <c r="E1230" s="1">
        <f>LOG(F1230+1,10)</f>
        <v>0.30102999566398114</v>
      </c>
      <c r="F1230" s="7">
        <v>1</v>
      </c>
      <c r="G1230" s="9" t="s">
        <v>927</v>
      </c>
      <c r="H1230" s="4">
        <f>F1230/freq.sum.r6e</f>
        <v>7.9668578712555765E-5</v>
      </c>
      <c r="I1230" s="1" t="str">
        <f>_xlfn.LET(_xlpm.sep,":",_xlpm.w,$G1230,LEFT(_xlpm.w,FIND(_xlpm.sep,_xlpm.w)-1))</f>
        <v>ɛf</v>
      </c>
      <c r="J1230" s="1" t="str">
        <f>_xlfn.LET(_xlpm.sep,":",_xlpm.w,$G1230,RIGHT(_xlpm.w,LEN(_xlpm.w)-FIND(_xlpm.sep,_xlpm.w)))</f>
        <v>eff</v>
      </c>
      <c r="K1230" s="10">
        <f>_xlfn.LET(_xlpm.w,I1230,LEN(_xlpm.w))</f>
        <v>2</v>
      </c>
      <c r="L1230" s="10">
        <f>_xlfn.LET(_xlpm.w,J1230,LEN(_xlpm.w))</f>
        <v>3</v>
      </c>
      <c r="M1230" s="10">
        <f>_xlfn.LET(_xlpm.a,K1230,_xlpm.b,L1230,MAX(_xlpm.a,_xlpm.b))</f>
        <v>3</v>
      </c>
      <c r="N1230" s="10">
        <f>_xlfn.LET(_xlpm.d,(K1230,L1230),MAX(_xlpm.d)-MIN(_xlpm.d))</f>
        <v>1</v>
      </c>
      <c r="O1230" s="1" t="str">
        <f>_xlfn.LET(_xlpm.sep,":",_xlpm.w,$G1230,_xlfn.CONCAT("~",RIGHT(_xlpm.w,LEN(_xlpm.w)-FIND(_xlpm.sep,_xlpm.w)),"~"))</f>
        <v>~eff~</v>
      </c>
      <c r="P1230" s="1" t="str">
        <f>_xlfn.LET(_xlpm.sep,":",_xlpm.w,$G1230,_xlfn.CONCAT("[",LEFT(_xlpm.w,FIND(_xlpm.sep,_xlpm.w)-1),"]"))</f>
        <v>[ɛf]</v>
      </c>
      <c r="Q1230" s="14" cm="1">
        <f t="array" ref="Q1230">SUM(_xlfn._xlws.FILTER($H$2:$H$2302,_xlfn.MAP($O$2:$O$2302,_xlfn.LAMBDA(_xlpm.x,_xlpm.x=$O1230))))</f>
        <v>4.7801147227533459E-4</v>
      </c>
      <c r="R1230" s="14">
        <f>$H1230/Q1230</f>
        <v>0.16666666666666666</v>
      </c>
      <c r="S1230" s="14" cm="1">
        <f t="array" ref="S1230">SUM(_xlfn._xlws.FILTER($H$2:$H$2302,_xlfn.MAP($P$2:$P$2302,_xlfn.LAMBDA(_xlpm.x,_xlpm.x=$P1230))))</f>
        <v>5.5768005098789041E-4</v>
      </c>
      <c r="T1230" s="14">
        <f>$H1230/S1230</f>
        <v>0.14285714285714285</v>
      </c>
      <c r="U1230" s="14">
        <f>_xlfn.LET(_xlpm.freq,F1230,_xlpm.size,M1230+1,_xlpm.F,V1230,LOG(1+_xlpm.freq)*LOG(1+_xlpm.size)*_xlpm.F)</f>
        <v>3.2370913442234563E-2</v>
      </c>
      <c r="V1230" s="14">
        <f>_xlfn.LET(_xlpm.a,T1230,_xlpm.b,R1230,2*_xlpm.a*_xlpm.b/(_xlpm.a+_xlpm.b))</f>
        <v>0.15384615384615383</v>
      </c>
      <c r="W1230" s="14">
        <f>_xlfn.LET(_xlpm.p,R1230,_xlpm.q,T1230,LOG(_xlpm.p/_xlpm.q))</f>
        <v>6.6946789630613221E-2</v>
      </c>
      <c r="X1230" s="2"/>
      <c r="AC1230" s="2"/>
      <c r="AH1230" s="2"/>
      <c r="AI1230" s="2"/>
    </row>
    <row r="1231" spans="1:35">
      <c r="A1231" s="1" t="str">
        <f>_xlfn.LET(_xlpm.sep," : ",CONCATENATE(O1231,_xlpm.sep,P1231))</f>
        <v>~imp~ : [ɪmp]</v>
      </c>
      <c r="B1231" s="1">
        <f>_xlfn.LET(_xlpm.d,$G1231,_xlpm.k,_xlfn.CONCAT(LEFT(TRIM(B$1),1),"*"),COUNTIF(_xlpm.d,_xlpm.k))</f>
        <v>0</v>
      </c>
      <c r="C1231" s="1">
        <f>_xlfn.LET(_xlpm.d,$G1231,_xlpm.k,_xlfn.CONCAT(LEFT(TRIM(C$1),1),"*"),COUNTIF(_xlpm.d,_xlpm.k))</f>
        <v>0</v>
      </c>
      <c r="D1231" s="1">
        <f>_xlfn.LET(_xlpm.d,$G1231,_xlpm.k,_xlfn.CONCAT(LEFT(TRIM(D$1),1),"*"),COUNTIF(_xlpm.d,_xlpm.k))</f>
        <v>0</v>
      </c>
      <c r="E1231" s="1">
        <f>LOG(F1231+1,10)</f>
        <v>0.8450980400142567</v>
      </c>
      <c r="F1231" s="7">
        <v>6</v>
      </c>
      <c r="G1231" s="9" t="s">
        <v>1203</v>
      </c>
      <c r="H1231" s="4">
        <f>F1231/freq.sum.r6e</f>
        <v>4.7801147227533459E-4</v>
      </c>
      <c r="I1231" s="4" t="str">
        <f>_xlfn.LET(_xlpm.sep,":",_xlpm.w,$G1231,LEFT(_xlpm.w,FIND(_xlpm.sep,_xlpm.w)-1))</f>
        <v>ɪmp</v>
      </c>
      <c r="J1231" s="4" t="str">
        <f>_xlfn.LET(_xlpm.sep,":",_xlpm.w,$G1231,RIGHT(_xlpm.w,LEN(_xlpm.w)-FIND(_xlpm.sep,_xlpm.w)))</f>
        <v>imp</v>
      </c>
      <c r="K1231" s="10">
        <f>_xlfn.LET(_xlpm.w,I1231,LEN(_xlpm.w))</f>
        <v>3</v>
      </c>
      <c r="L1231" s="10">
        <f>_xlfn.LET(_xlpm.w,J1231,LEN(_xlpm.w))</f>
        <v>3</v>
      </c>
      <c r="M1231" s="10">
        <f>_xlfn.LET(_xlpm.a,K1231,_xlpm.b,L1231,MAX(_xlpm.a,_xlpm.b))</f>
        <v>3</v>
      </c>
      <c r="N1231" s="10">
        <f>_xlfn.LET(_xlpm.d,(K1231,L1231),MAX(_xlpm.d)-MIN(_xlpm.d))</f>
        <v>0</v>
      </c>
      <c r="O1231" s="1" t="str">
        <f>_xlfn.LET(_xlpm.sep,":",_xlpm.w,$G1231,_xlfn.CONCAT("~",RIGHT(_xlpm.w,LEN(_xlpm.w)-FIND(_xlpm.sep,_xlpm.w)),"~"))</f>
        <v>~imp~</v>
      </c>
      <c r="P1231" s="1" t="str">
        <f>_xlfn.LET(_xlpm.sep,":",_xlpm.w,$G1231,_xlfn.CONCAT("[",LEFT(_xlpm.w,FIND(_xlpm.sep,_xlpm.w)-1),"]"))</f>
        <v>[ɪmp]</v>
      </c>
      <c r="Q1231" s="14" cm="1">
        <f t="array" ref="Q1231">SUM(_xlfn._xlws.FILTER($H$2:$H$2300,_xlfn.MAP($O$2:$O$2300,_xlfn.LAMBDA(_xlpm.x,_xlpm.x=$O1231))))</f>
        <v>4.7801147227533459E-4</v>
      </c>
      <c r="R1231" s="14">
        <f>$H1231/Q1231</f>
        <v>1</v>
      </c>
      <c r="S1231" s="14" cm="1">
        <f t="array" ref="S1231">SUM(_xlfn._xlws.FILTER($H$2:$H$2300,_xlfn.MAP($P$2:$P$2300,_xlfn.LAMBDA(_xlpm.x,_xlpm.x=$P1231))))</f>
        <v>5.5768005098789041E-4</v>
      </c>
      <c r="T1231" s="14">
        <f>$H1231/S1231</f>
        <v>0.8571428571428571</v>
      </c>
      <c r="U1231" s="14">
        <f>_xlfn.LET(_xlpm.freq,F1231,_xlpm.size,M1231+1,_xlpm.F,V1231,LOG(1+_xlpm.freq)*LOG(1+_xlpm.size)*_xlpm.F)</f>
        <v>0.54525985910134711</v>
      </c>
      <c r="V1231" s="14">
        <f>_xlfn.LET(_xlpm.a,T1231,_xlpm.b,R1231,2*_xlpm.a*_xlpm.b/(_xlpm.a+_xlpm.b))</f>
        <v>0.92307692307692302</v>
      </c>
      <c r="W1231" s="14">
        <f>_xlfn.LET(_xlpm.p,R1231,_xlpm.q,T1231,LOG(_xlpm.p/_xlpm.q))</f>
        <v>6.6946789630613221E-2</v>
      </c>
      <c r="X1231" s="2"/>
      <c r="AC1231" s="2"/>
      <c r="AH1231" s="2"/>
      <c r="AI1231" s="2"/>
    </row>
    <row r="1232" spans="1:35">
      <c r="A1232" s="1" t="str">
        <f>_xlfn.LET(_xlpm.sep," : ",CONCATENATE(O1232,_xlpm.sep,P1232))</f>
        <v>~incl~ : [ɪnkl]</v>
      </c>
      <c r="B1232" s="1">
        <f>_xlfn.LET(_xlpm.d,$G1232,_xlpm.k,_xlfn.CONCAT(LEFT(TRIM(B$1),1),"*"),COUNTIF(_xlpm.d,_xlpm.k))</f>
        <v>0</v>
      </c>
      <c r="C1232" s="1">
        <f>_xlfn.LET(_xlpm.d,$G1232,_xlpm.k,_xlfn.CONCAT(LEFT(TRIM(C$1),1),"*"),COUNTIF(_xlpm.d,_xlpm.k))</f>
        <v>0</v>
      </c>
      <c r="D1232" s="1">
        <f>_xlfn.LET(_xlpm.d,$G1232,_xlpm.k,_xlfn.CONCAT(LEFT(TRIM(D$1),1),"*"),COUNTIF(_xlpm.d,_xlpm.k))</f>
        <v>0</v>
      </c>
      <c r="E1232" s="1">
        <f>LOG(F1232+1,10)</f>
        <v>0.8450980400142567</v>
      </c>
      <c r="F1232" s="7">
        <v>6</v>
      </c>
      <c r="G1232" s="9" t="s">
        <v>1315</v>
      </c>
      <c r="H1232" s="4">
        <f>F1232/freq.sum.r6e</f>
        <v>4.7801147227533459E-4</v>
      </c>
      <c r="I1232" s="1" t="str">
        <f>_xlfn.LET(_xlpm.sep,":",_xlpm.w,$G1232,LEFT(_xlpm.w,FIND(_xlpm.sep,_xlpm.w)-1))</f>
        <v>ɪnkl</v>
      </c>
      <c r="J1232" s="1" t="str">
        <f>_xlfn.LET(_xlpm.sep,":",_xlpm.w,$G1232,RIGHT(_xlpm.w,LEN(_xlpm.w)-FIND(_xlpm.sep,_xlpm.w)))</f>
        <v>incl</v>
      </c>
      <c r="K1232" s="10">
        <f>_xlfn.LET(_xlpm.w,I1232,LEN(_xlpm.w))</f>
        <v>4</v>
      </c>
      <c r="L1232" s="10">
        <f>_xlfn.LET(_xlpm.w,J1232,LEN(_xlpm.w))</f>
        <v>4</v>
      </c>
      <c r="M1232" s="10">
        <f>_xlfn.LET(_xlpm.a,K1232,_xlpm.b,L1232,MAX(_xlpm.a,_xlpm.b))</f>
        <v>4</v>
      </c>
      <c r="N1232" s="10">
        <f>_xlfn.LET(_xlpm.d,(K1232,L1232),MAX(_xlpm.d)-MIN(_xlpm.d))</f>
        <v>0</v>
      </c>
      <c r="O1232" s="1" t="str">
        <f>_xlfn.LET(_xlpm.sep,":",_xlpm.w,$G1232,_xlfn.CONCAT("~",RIGHT(_xlpm.w,LEN(_xlpm.w)-FIND(_xlpm.sep,_xlpm.w)),"~"))</f>
        <v>~incl~</v>
      </c>
      <c r="P1232" s="1" t="str">
        <f>_xlfn.LET(_xlpm.sep,":",_xlpm.w,$G1232,_xlfn.CONCAT("[",LEFT(_xlpm.w,FIND(_xlpm.sep,_xlpm.w)-1),"]"))</f>
        <v>[ɪnkl]</v>
      </c>
      <c r="Q1232" s="14" cm="1">
        <f t="array" ref="Q1232">SUM(_xlfn._xlws.FILTER($H$2:$H$2302,_xlfn.MAP($O$2:$O$2302,_xlfn.LAMBDA(_xlpm.x,_xlpm.x=$O1232))))</f>
        <v>4.7801147227533459E-4</v>
      </c>
      <c r="R1232" s="14">
        <f>$H1232/Q1232</f>
        <v>1</v>
      </c>
      <c r="S1232" s="14" cm="1">
        <f t="array" ref="S1232">SUM(_xlfn._xlws.FILTER($H$2:$H$2302,_xlfn.MAP($P$2:$P$2302,_xlfn.LAMBDA(_xlpm.x,_xlpm.x=$P1232))))</f>
        <v>5.5768005098789041E-4</v>
      </c>
      <c r="T1232" s="14">
        <f>$H1232/S1232</f>
        <v>0.8571428571428571</v>
      </c>
      <c r="U1232" s="14">
        <f>_xlfn.LET(_xlpm.freq,F1232,_xlpm.size,M1232+1,_xlpm.F,V1232,LOG(1+_xlpm.freq)*LOG(1+_xlpm.size)*_xlpm.F)</f>
        <v>0.60702839680048659</v>
      </c>
      <c r="V1232" s="14">
        <f>_xlfn.LET(_xlpm.a,T1232,_xlpm.b,R1232,2*_xlpm.a*_xlpm.b/(_xlpm.a+_xlpm.b))</f>
        <v>0.92307692307692302</v>
      </c>
      <c r="W1232" s="14">
        <f>_xlfn.LET(_xlpm.p,R1232,_xlpm.q,T1232,LOG(_xlpm.p/_xlpm.q))</f>
        <v>6.6946789630613221E-2</v>
      </c>
      <c r="X1232" s="2"/>
      <c r="AC1232" s="2"/>
      <c r="AH1232" s="2"/>
      <c r="AI1232" s="2"/>
    </row>
    <row r="1233" spans="1:35">
      <c r="A1233" s="1" t="str">
        <f>_xlfn.LET(_xlpm.sep," : ",CONCATENATE(O1233,_xlpm.sep,P1233))</f>
        <v>~ens~ : [ɛnʃ]</v>
      </c>
      <c r="B1233" s="1">
        <f>_xlfn.LET(_xlpm.d,$G1233,_xlpm.k,_xlfn.CONCAT(LEFT(TRIM(B$1),1),"*"),COUNTIF(_xlpm.d,_xlpm.k))</f>
        <v>0</v>
      </c>
      <c r="C1233" s="1">
        <f>_xlfn.LET(_xlpm.d,$G1233,_xlpm.k,_xlfn.CONCAT(LEFT(TRIM(C$1),1),"*"),COUNTIF(_xlpm.d,_xlpm.k))</f>
        <v>0</v>
      </c>
      <c r="D1233" s="1">
        <f>_xlfn.LET(_xlpm.d,$G1233,_xlpm.k,_xlfn.CONCAT(LEFT(TRIM(D$1),1),"*"),COUNTIF(_xlpm.d,_xlpm.k))</f>
        <v>0</v>
      </c>
      <c r="E1233" s="1">
        <f>LOG(F1233+1,10)</f>
        <v>0.69897000433601875</v>
      </c>
      <c r="F1233" s="7">
        <v>4</v>
      </c>
      <c r="G1233" s="9" t="s">
        <v>1407</v>
      </c>
      <c r="H1233" s="4">
        <f>F1233/freq.sum.r6e</f>
        <v>3.1867431485022306E-4</v>
      </c>
      <c r="I1233" s="1" t="str">
        <f>_xlfn.LET(_xlpm.sep,":",_xlpm.w,$G1233,LEFT(_xlpm.w,FIND(_xlpm.sep,_xlpm.w)-1))</f>
        <v>ɛnʃ</v>
      </c>
      <c r="J1233" s="1" t="str">
        <f>_xlfn.LET(_xlpm.sep,":",_xlpm.w,$G1233,RIGHT(_xlpm.w,LEN(_xlpm.w)-FIND(_xlpm.sep,_xlpm.w)))</f>
        <v>ens</v>
      </c>
      <c r="K1233" s="10">
        <f>_xlfn.LET(_xlpm.w,I1233,LEN(_xlpm.w))</f>
        <v>3</v>
      </c>
      <c r="L1233" s="10">
        <f>_xlfn.LET(_xlpm.w,J1233,LEN(_xlpm.w))</f>
        <v>3</v>
      </c>
      <c r="M1233" s="10">
        <f>_xlfn.LET(_xlpm.a,K1233,_xlpm.b,L1233,MAX(_xlpm.a,_xlpm.b))</f>
        <v>3</v>
      </c>
      <c r="N1233" s="10">
        <f>_xlfn.LET(_xlpm.d,(K1233,L1233),MAX(_xlpm.d)-MIN(_xlpm.d))</f>
        <v>0</v>
      </c>
      <c r="O1233" s="1" t="str">
        <f>_xlfn.LET(_xlpm.sep,":",_xlpm.w,$G1233,_xlfn.CONCAT("~",RIGHT(_xlpm.w,LEN(_xlpm.w)-FIND(_xlpm.sep,_xlpm.w)),"~"))</f>
        <v>~ens~</v>
      </c>
      <c r="P1233" s="1" t="str">
        <f>_xlfn.LET(_xlpm.sep,":",_xlpm.w,$G1233,_xlfn.CONCAT("[",LEFT(_xlpm.w,FIND(_xlpm.sep,_xlpm.w)-1),"]"))</f>
        <v>[ɛnʃ]</v>
      </c>
      <c r="Q1233" s="14" cm="1">
        <f t="array" ref="Q1233">SUM(_xlfn._xlws.FILTER($H$2:$H$2302,_xlfn.MAP($O$2:$O$2302,_xlfn.LAMBDA(_xlpm.x,_xlpm.x=$O1233))))</f>
        <v>9.5602294455066918E-4</v>
      </c>
      <c r="R1233" s="14">
        <f>$H1233/Q1233</f>
        <v>0.33333333333333331</v>
      </c>
      <c r="S1233" s="14" cm="1">
        <f t="array" ref="S1233">SUM(_xlfn._xlws.FILTER($H$2:$H$2302,_xlfn.MAP($P$2:$P$2302,_xlfn.LAMBDA(_xlpm.x,_xlpm.x=$P1233))))</f>
        <v>1.1153601019757808E-3</v>
      </c>
      <c r="T1233" s="14">
        <f>$H1233/S1233</f>
        <v>0.2857142857142857</v>
      </c>
      <c r="U1233" s="14">
        <f>_xlfn.LET(_xlpm.freq,F1233,_xlpm.size,M1233+1,_xlpm.F,V1233,LOG(1+_xlpm.freq)*LOG(1+_xlpm.size)*_xlpm.F)</f>
        <v>0.15032586675738283</v>
      </c>
      <c r="V1233" s="14">
        <f>_xlfn.LET(_xlpm.a,T1233,_xlpm.b,R1233,2*_xlpm.a*_xlpm.b/(_xlpm.a+_xlpm.b))</f>
        <v>0.30769230769230765</v>
      </c>
      <c r="W1233" s="14">
        <f>_xlfn.LET(_xlpm.p,R1233,_xlpm.q,T1233,LOG(_xlpm.p/_xlpm.q))</f>
        <v>6.6946789630613221E-2</v>
      </c>
      <c r="X1233" s="2"/>
      <c r="AC1233" s="2"/>
      <c r="AH1233" s="2"/>
      <c r="AI1233" s="2"/>
    </row>
    <row r="1234" spans="1:35">
      <c r="A1234" s="1" t="str">
        <f>_xlfn.LET(_xlpm.sep," : ",CONCATENATE(O1234,_xlpm.sep,P1234))</f>
        <v>~ings~ : [ɪŋz]</v>
      </c>
      <c r="B1234" s="1">
        <f>_xlfn.LET(_xlpm.d,$G1234,_xlpm.k,_xlfn.CONCAT(LEFT(TRIM(B$1),1),"*"),COUNTIF(_xlpm.d,_xlpm.k))</f>
        <v>0</v>
      </c>
      <c r="C1234" s="1">
        <f>_xlfn.LET(_xlpm.d,$G1234,_xlpm.k,_xlfn.CONCAT(LEFT(TRIM(C$1),1),"*"),COUNTIF(_xlpm.d,_xlpm.k))</f>
        <v>0</v>
      </c>
      <c r="D1234" s="1">
        <f>_xlfn.LET(_xlpm.d,$G1234,_xlpm.k,_xlfn.CONCAT(LEFT(TRIM(D$1),1),"*"),COUNTIF(_xlpm.d,_xlpm.k))</f>
        <v>0</v>
      </c>
      <c r="E1234" s="1">
        <f>LOG(F1234+1,10)</f>
        <v>0.8450980400142567</v>
      </c>
      <c r="F1234" s="7">
        <v>6</v>
      </c>
      <c r="G1234" s="9" t="s">
        <v>2084</v>
      </c>
      <c r="H1234" s="4">
        <f>F1234/freq.sum.r6e</f>
        <v>4.7801147227533459E-4</v>
      </c>
      <c r="I1234" s="1" t="str">
        <f>_xlfn.LET(_xlpm.sep,":",_xlpm.w,$G1234,LEFT(_xlpm.w,FIND(_xlpm.sep,_xlpm.w)-1))</f>
        <v>ɪŋz</v>
      </c>
      <c r="J1234" s="1" t="str">
        <f>_xlfn.LET(_xlpm.sep,":",_xlpm.w,$G1234,RIGHT(_xlpm.w,LEN(_xlpm.w)-FIND(_xlpm.sep,_xlpm.w)))</f>
        <v>ings</v>
      </c>
      <c r="K1234" s="10">
        <f>_xlfn.LET(_xlpm.w,I1234,LEN(_xlpm.w))</f>
        <v>3</v>
      </c>
      <c r="L1234" s="10">
        <f>_xlfn.LET(_xlpm.w,J1234,LEN(_xlpm.w))</f>
        <v>4</v>
      </c>
      <c r="M1234" s="10">
        <f>_xlfn.LET(_xlpm.a,K1234,_xlpm.b,L1234,MAX(_xlpm.a,_xlpm.b))</f>
        <v>4</v>
      </c>
      <c r="N1234" s="10">
        <f>_xlfn.LET(_xlpm.d,(K1234,L1234),MAX(_xlpm.d)-MIN(_xlpm.d))</f>
        <v>1</v>
      </c>
      <c r="O1234" s="1" t="str">
        <f>_xlfn.LET(_xlpm.sep,":",_xlpm.w,$G1234,_xlfn.CONCAT("~",RIGHT(_xlpm.w,LEN(_xlpm.w)-FIND(_xlpm.sep,_xlpm.w)),"~"))</f>
        <v>~ings~</v>
      </c>
      <c r="P1234" s="1" t="str">
        <f>_xlfn.LET(_xlpm.sep,":",_xlpm.w,$G1234,_xlfn.CONCAT("[",LEFT(_xlpm.w,FIND(_xlpm.sep,_xlpm.w)-1),"]"))</f>
        <v>[ɪŋz]</v>
      </c>
      <c r="Q1234" s="14" cm="1">
        <f t="array" ref="Q1234">SUM(_xlfn._xlws.FILTER($H$2:$H$2302,_xlfn.MAP($O$2:$O$2302,_xlfn.LAMBDA(_xlpm.x,_xlpm.x=$O1234))))</f>
        <v>4.7801147227533459E-4</v>
      </c>
      <c r="R1234" s="14">
        <f>$H1234/Q1234</f>
        <v>1</v>
      </c>
      <c r="S1234" s="14" cm="1">
        <f t="array" ref="S1234">SUM(_xlfn._xlws.FILTER($H$2:$H$2302,_xlfn.MAP($P$2:$P$2302,_xlfn.LAMBDA(_xlpm.x,_xlpm.x=$P1234))))</f>
        <v>5.5768005098789041E-4</v>
      </c>
      <c r="T1234" s="14">
        <f>$H1234/S1234</f>
        <v>0.8571428571428571</v>
      </c>
      <c r="U1234" s="14">
        <f>_xlfn.LET(_xlpm.freq,F1234,_xlpm.size,M1234+1,_xlpm.F,V1234,LOG(1+_xlpm.freq)*LOG(1+_xlpm.size)*_xlpm.F)</f>
        <v>0.60702839680048659</v>
      </c>
      <c r="V1234" s="14">
        <f>_xlfn.LET(_xlpm.a,T1234,_xlpm.b,R1234,2*_xlpm.a*_xlpm.b/(_xlpm.a+_xlpm.b))</f>
        <v>0.92307692307692302</v>
      </c>
      <c r="W1234" s="14">
        <f>_xlfn.LET(_xlpm.p,R1234,_xlpm.q,T1234,LOG(_xlpm.p/_xlpm.q))</f>
        <v>6.6946789630613221E-2</v>
      </c>
      <c r="X1234" s="2"/>
      <c r="AC1234" s="2"/>
      <c r="AH1234" s="2"/>
      <c r="AI1234" s="2"/>
    </row>
    <row r="1235" spans="1:35">
      <c r="A1235" s="1" t="str">
        <f>_xlfn.LET(_xlpm.sep," : ",CONCATENATE(O1235,_xlpm.sep,P1235))</f>
        <v>~cr~ : [kɹ]</v>
      </c>
      <c r="B1235" s="1">
        <f>_xlfn.LET(_xlpm.d,$G1235,_xlpm.k,_xlfn.CONCAT(LEFT(TRIM(B$1),1),"*"),COUNTIF(_xlpm.d,_xlpm.k))</f>
        <v>0</v>
      </c>
      <c r="C1235" s="1">
        <f>_xlfn.LET(_xlpm.d,$G1235,_xlpm.k,_xlfn.CONCAT(LEFT(TRIM(C$1),1),"*"),COUNTIF(_xlpm.d,_xlpm.k))</f>
        <v>0</v>
      </c>
      <c r="D1235" s="1">
        <f>_xlfn.LET(_xlpm.d,$G1235,_xlpm.k,_xlfn.CONCAT(LEFT(TRIM(D$1),1),"*"),COUNTIF(_xlpm.d,_xlpm.k))</f>
        <v>0</v>
      </c>
      <c r="E1235" s="1">
        <f>LOG(F1235+1,10)</f>
        <v>1.556302500767287</v>
      </c>
      <c r="F1235" s="7">
        <v>35</v>
      </c>
      <c r="G1235" s="9" t="s">
        <v>660</v>
      </c>
      <c r="H1235" s="4">
        <f>F1235/freq.sum.r6e</f>
        <v>2.7884002549394518E-3</v>
      </c>
      <c r="I1235" s="1" t="str">
        <f>_xlfn.LET(_xlpm.sep,":",_xlpm.w,$G1235,LEFT(_xlpm.w,FIND(_xlpm.sep,_xlpm.w)-1))</f>
        <v>kɹ</v>
      </c>
      <c r="J1235" s="1" t="str">
        <f>_xlfn.LET(_xlpm.sep,":",_xlpm.w,$G1235,RIGHT(_xlpm.w,LEN(_xlpm.w)-FIND(_xlpm.sep,_xlpm.w)))</f>
        <v>cr</v>
      </c>
      <c r="K1235" s="10">
        <f>_xlfn.LET(_xlpm.w,I1235,LEN(_xlpm.w))</f>
        <v>2</v>
      </c>
      <c r="L1235" s="10">
        <f>_xlfn.LET(_xlpm.w,J1235,LEN(_xlpm.w))</f>
        <v>2</v>
      </c>
      <c r="M1235" s="10">
        <f>_xlfn.LET(_xlpm.a,K1235,_xlpm.b,L1235,MAX(_xlpm.a,_xlpm.b))</f>
        <v>2</v>
      </c>
      <c r="N1235" s="10">
        <f>_xlfn.LET(_xlpm.d,(K1235,L1235),MAX(_xlpm.d)-MIN(_xlpm.d))</f>
        <v>0</v>
      </c>
      <c r="O1235" s="1" t="str">
        <f>_xlfn.LET(_xlpm.sep,":",_xlpm.w,$G1235,_xlfn.CONCAT("~",RIGHT(_xlpm.w,LEN(_xlpm.w)-FIND(_xlpm.sep,_xlpm.w)),"~"))</f>
        <v>~cr~</v>
      </c>
      <c r="P1235" s="1" t="str">
        <f>_xlfn.LET(_xlpm.sep,":",_xlpm.w,$G1235,_xlfn.CONCAT("[",LEFT(_xlpm.w,FIND(_xlpm.sep,_xlpm.w)-1),"]"))</f>
        <v>[kɹ]</v>
      </c>
      <c r="Q1235" s="14" cm="1">
        <f t="array" ref="Q1235">SUM(_xlfn._xlws.FILTER($H$2:$H$2302,_xlfn.MAP($O$2:$O$2302,_xlfn.LAMBDA(_xlpm.x,_xlpm.x=$O1235))))</f>
        <v>2.7884002549394518E-3</v>
      </c>
      <c r="R1235" s="14">
        <f>$H1235/Q1235</f>
        <v>1</v>
      </c>
      <c r="S1235" s="14" cm="1">
        <f t="array" ref="S1235">SUM(_xlfn._xlws.FILTER($H$2:$H$2302,_xlfn.MAP($P$2:$P$2302,_xlfn.LAMBDA(_xlpm.x,_xlpm.x=$P1235))))</f>
        <v>3.2664117272147865E-3</v>
      </c>
      <c r="T1235" s="14">
        <f>$H1235/S1235</f>
        <v>0.85365853658536583</v>
      </c>
      <c r="U1235" s="14">
        <f>_xlfn.LET(_xlpm.freq,F1235,_xlpm.size,M1235+1,_xlpm.F,V1235,LOG(1+_xlpm.freq)*LOG(1+_xlpm.size)*_xlpm.F)</f>
        <v>0.86301477510650992</v>
      </c>
      <c r="V1235" s="14">
        <f>_xlfn.LET(_xlpm.a,T1235,_xlpm.b,R1235,2*_xlpm.a*_xlpm.b/(_xlpm.a+_xlpm.b))</f>
        <v>0.92105263157894746</v>
      </c>
      <c r="W1235" s="14">
        <f>_xlfn.LET(_xlpm.p,R1235,_xlpm.q,T1235,LOG(_xlpm.p/_xlpm.q))</f>
        <v>6.871581236945988E-2</v>
      </c>
      <c r="X1235" s="2"/>
      <c r="AC1235" s="2"/>
      <c r="AH1235" s="2"/>
      <c r="AI1235" s="2"/>
    </row>
    <row r="1236" spans="1:35">
      <c r="A1236" s="1" t="str">
        <f>_xlfn.LET(_xlpm.sep," : ",CONCATENATE(O1236,_xlpm.sep,P1236))</f>
        <v>~ers~ : [əɹz]</v>
      </c>
      <c r="B1236" s="1">
        <f>_xlfn.LET(_xlpm.d,$G1236,_xlpm.k,_xlfn.CONCAT(LEFT(TRIM(B$1),1),"*"),COUNTIF(_xlpm.d,_xlpm.k))</f>
        <v>0</v>
      </c>
      <c r="C1236" s="1">
        <f>_xlfn.LET(_xlpm.d,$G1236,_xlpm.k,_xlfn.CONCAT(LEFT(TRIM(C$1),1),"*"),COUNTIF(_xlpm.d,_xlpm.k))</f>
        <v>0</v>
      </c>
      <c r="D1236" s="1">
        <f>_xlfn.LET(_xlpm.d,$G1236,_xlpm.k,_xlfn.CONCAT(LEFT(TRIM(D$1),1),"*"),COUNTIF(_xlpm.d,_xlpm.k))</f>
        <v>0</v>
      </c>
      <c r="E1236" s="1">
        <f>LOG(F1236+1,10)</f>
        <v>1.4913616938342726</v>
      </c>
      <c r="F1236" s="7">
        <v>30</v>
      </c>
      <c r="G1236" s="9" t="s">
        <v>2077</v>
      </c>
      <c r="H1236" s="4">
        <f>F1236/freq.sum.r6e</f>
        <v>2.3900573613766731E-3</v>
      </c>
      <c r="I1236" s="1" t="str">
        <f>_xlfn.LET(_xlpm.sep,":",_xlpm.w,$G1236,LEFT(_xlpm.w,FIND(_xlpm.sep,_xlpm.w)-1))</f>
        <v>əɹz</v>
      </c>
      <c r="J1236" s="1" t="str">
        <f>_xlfn.LET(_xlpm.sep,":",_xlpm.w,$G1236,RIGHT(_xlpm.w,LEN(_xlpm.w)-FIND(_xlpm.sep,_xlpm.w)))</f>
        <v>ers</v>
      </c>
      <c r="K1236" s="10">
        <f>_xlfn.LET(_xlpm.w,I1236,LEN(_xlpm.w))</f>
        <v>3</v>
      </c>
      <c r="L1236" s="10">
        <f>_xlfn.LET(_xlpm.w,J1236,LEN(_xlpm.w))</f>
        <v>3</v>
      </c>
      <c r="M1236" s="10">
        <f>_xlfn.LET(_xlpm.a,K1236,_xlpm.b,L1236,MAX(_xlpm.a,_xlpm.b))</f>
        <v>3</v>
      </c>
      <c r="N1236" s="10">
        <f>_xlfn.LET(_xlpm.d,(K1236,L1236),MAX(_xlpm.d)-MIN(_xlpm.d))</f>
        <v>0</v>
      </c>
      <c r="O1236" s="1" t="str">
        <f>_xlfn.LET(_xlpm.sep,":",_xlpm.w,$G1236,_xlfn.CONCAT("~",RIGHT(_xlpm.w,LEN(_xlpm.w)-FIND(_xlpm.sep,_xlpm.w)),"~"))</f>
        <v>~ers~</v>
      </c>
      <c r="P1236" s="1" t="str">
        <f>_xlfn.LET(_xlpm.sep,":",_xlpm.w,$G1236,_xlfn.CONCAT("[",LEFT(_xlpm.w,FIND(_xlpm.sep,_xlpm.w)-1),"]"))</f>
        <v>[əɹz]</v>
      </c>
      <c r="Q1236" s="14" cm="1">
        <f t="array" ref="Q1236">SUM(_xlfn._xlws.FILTER($H$2:$H$2302,_xlfn.MAP($O$2:$O$2302,_xlfn.LAMBDA(_xlpm.x,_xlpm.x=$O1236))))</f>
        <v>3.6647546207775653E-3</v>
      </c>
      <c r="R1236" s="14">
        <f>$H1236/Q1236</f>
        <v>0.65217391304347827</v>
      </c>
      <c r="S1236" s="14" cm="1">
        <f t="array" ref="S1236">SUM(_xlfn._xlws.FILTER($H$2:$H$2302,_xlfn.MAP($P$2:$P$2302,_xlfn.LAMBDA(_xlpm.x,_xlpm.x=$P1236))))</f>
        <v>4.3021032504780123E-3</v>
      </c>
      <c r="T1236" s="14">
        <f>$H1236/S1236</f>
        <v>0.55555555555555547</v>
      </c>
      <c r="U1236" s="14">
        <f>_xlfn.LET(_xlpm.freq,F1236,_xlpm.size,M1236+1,_xlpm.F,V1236,LOG(1+_xlpm.freq)*LOG(1+_xlpm.size)*_xlpm.F)</f>
        <v>0.62545025376354824</v>
      </c>
      <c r="V1236" s="14">
        <f>_xlfn.LET(_xlpm.a,T1236,_xlpm.b,R1236,2*_xlpm.a*_xlpm.b/(_xlpm.a+_xlpm.b))</f>
        <v>0.59999999999999987</v>
      </c>
      <c r="W1236" s="14">
        <f>_xlfn.LET(_xlpm.p,R1236,_xlpm.q,T1236,LOG(_xlpm.p/_xlpm.q))</f>
        <v>6.9635928141394479E-2</v>
      </c>
      <c r="X1236" s="2"/>
      <c r="AC1236" s="2"/>
      <c r="AH1236" s="2"/>
      <c r="AI1236" s="2"/>
    </row>
    <row r="1237" spans="1:35">
      <c r="A1237" s="1" t="str">
        <f>_xlfn.LET(_xlpm.sep," : ",CONCATENATE(O1237,_xlpm.sep,P1237))</f>
        <v>~et~ : [ɪt]</v>
      </c>
      <c r="B1237" s="1">
        <f>_xlfn.LET(_xlpm.d,$G1237,_xlpm.k,_xlfn.CONCAT(LEFT(TRIM(B$1),1),"*"),COUNTIF(_xlpm.d,_xlpm.k))</f>
        <v>0</v>
      </c>
      <c r="C1237" s="1">
        <f>_xlfn.LET(_xlpm.d,$G1237,_xlpm.k,_xlfn.CONCAT(LEFT(TRIM(C$1),1),"*"),COUNTIF(_xlpm.d,_xlpm.k))</f>
        <v>0</v>
      </c>
      <c r="D1237" s="1">
        <f>_xlfn.LET(_xlpm.d,$G1237,_xlpm.k,_xlfn.CONCAT(LEFT(TRIM(D$1),1),"*"),COUNTIF(_xlpm.d,_xlpm.k))</f>
        <v>0</v>
      </c>
      <c r="E1237" s="1">
        <f>LOG(F1237+1,10)</f>
        <v>1.1139433523068367</v>
      </c>
      <c r="F1237" s="7">
        <v>12</v>
      </c>
      <c r="G1237" s="9" t="s">
        <v>1580</v>
      </c>
      <c r="H1237" s="4">
        <f>F1237/freq.sum.r6e</f>
        <v>9.5602294455066918E-4</v>
      </c>
      <c r="I1237" s="4" t="str">
        <f>_xlfn.LET(_xlpm.sep,":",_xlpm.w,$G1237,LEFT(_xlpm.w,FIND(_xlpm.sep,_xlpm.w)-1))</f>
        <v>ɪt</v>
      </c>
      <c r="J1237" s="4" t="str">
        <f>_xlfn.LET(_xlpm.sep,":",_xlpm.w,$G1237,RIGHT(_xlpm.w,LEN(_xlpm.w)-FIND(_xlpm.sep,_xlpm.w)))</f>
        <v>et</v>
      </c>
      <c r="K1237" s="10">
        <f>_xlfn.LET(_xlpm.w,I1237,LEN(_xlpm.w))</f>
        <v>2</v>
      </c>
      <c r="L1237" s="10">
        <f>_xlfn.LET(_xlpm.w,J1237,LEN(_xlpm.w))</f>
        <v>2</v>
      </c>
      <c r="M1237" s="10">
        <f>_xlfn.LET(_xlpm.a,K1237,_xlpm.b,L1237,MAX(_xlpm.a,_xlpm.b))</f>
        <v>2</v>
      </c>
      <c r="N1237" s="10">
        <f>_xlfn.LET(_xlpm.d,(K1237,L1237),MAX(_xlpm.d)-MIN(_xlpm.d))</f>
        <v>0</v>
      </c>
      <c r="O1237" s="1" t="str">
        <f>_xlfn.LET(_xlpm.sep,":",_xlpm.w,$G1237,_xlfn.CONCAT("~",RIGHT(_xlpm.w,LEN(_xlpm.w)-FIND(_xlpm.sep,_xlpm.w)),"~"))</f>
        <v>~et~</v>
      </c>
      <c r="P1237" s="1" t="str">
        <f>_xlfn.LET(_xlpm.sep,":",_xlpm.w,$G1237,_xlfn.CONCAT("[",LEFT(_xlpm.w,FIND(_xlpm.sep,_xlpm.w)-1),"]"))</f>
        <v>[ɪt]</v>
      </c>
      <c r="Q1237" s="14" cm="1">
        <f t="array" ref="Q1237">SUM(_xlfn._xlws.FILTER($H$2:$H$2300,_xlfn.MAP($O$2:$O$2300,_xlfn.LAMBDA(_xlpm.x,_xlpm.x=$O1237))))</f>
        <v>4.5411089866156792E-3</v>
      </c>
      <c r="R1237" s="14">
        <f>$H1237/Q1237</f>
        <v>0.21052631578947364</v>
      </c>
      <c r="S1237" s="14" cm="1">
        <f t="array" ref="S1237">SUM(_xlfn._xlws.FILTER($H$2:$H$2300,_xlfn.MAP($P$2:$P$2300,_xlfn.LAMBDA(_xlpm.x,_xlpm.x=$P1237))))</f>
        <v>5.3377947737412376E-3</v>
      </c>
      <c r="T1237" s="14">
        <f>$H1237/S1237</f>
        <v>0.17910447761194026</v>
      </c>
      <c r="U1237" s="14">
        <f>_xlfn.LET(_xlpm.freq,F1237,_xlpm.size,M1237+1,_xlpm.F,V1237,LOG(1+_xlpm.freq)*LOG(1+_xlpm.size)*_xlpm.F)</f>
        <v>0.1298053016186507</v>
      </c>
      <c r="V1237" s="14">
        <f>_xlfn.LET(_xlpm.a,T1237,_xlpm.b,R1237,2*_xlpm.a*_xlpm.b/(_xlpm.a+_xlpm.b))</f>
        <v>0.19354838709677413</v>
      </c>
      <c r="W1237" s="14">
        <f>_xlfn.LET(_xlpm.p,R1237,_xlpm.q,T1237,LOG(_xlpm.p/_xlpm.q))</f>
        <v>7.0199947028335069E-2</v>
      </c>
      <c r="X1237" s="2"/>
      <c r="AC1237" s="2"/>
      <c r="AH1237" s="2"/>
      <c r="AI1237" s="2"/>
    </row>
    <row r="1238" spans="1:35">
      <c r="A1238" s="1" t="str">
        <f>_xlfn.LET(_xlpm.sep," : ",CONCATENATE(O1238,_xlpm.sep,P1238))</f>
        <v>~omm~ : [ɑm]</v>
      </c>
      <c r="B1238" s="1">
        <f>_xlfn.LET(_xlpm.d,$G1238,_xlpm.k,_xlfn.CONCAT(LEFT(TRIM(B$1),1),"*"),COUNTIF(_xlpm.d,_xlpm.k))</f>
        <v>0</v>
      </c>
      <c r="C1238" s="1">
        <f>_xlfn.LET(_xlpm.d,$G1238,_xlpm.k,_xlfn.CONCAT(LEFT(TRIM(C$1),1),"*"),COUNTIF(_xlpm.d,_xlpm.k))</f>
        <v>0</v>
      </c>
      <c r="D1238" s="1">
        <f>_xlfn.LET(_xlpm.d,$G1238,_xlpm.k,_xlfn.CONCAT(LEFT(TRIM(D$1),1),"*"),COUNTIF(_xlpm.d,_xlpm.k))</f>
        <v>0</v>
      </c>
      <c r="E1238" s="1">
        <f>LOG(F1238+1,10)</f>
        <v>0.77815125038364352</v>
      </c>
      <c r="F1238" s="7">
        <v>5</v>
      </c>
      <c r="G1238" s="9" t="s">
        <v>1178</v>
      </c>
      <c r="H1238" s="4">
        <f>F1238/freq.sum.r6e</f>
        <v>3.9834289356277883E-4</v>
      </c>
      <c r="I1238" s="1" t="str">
        <f>_xlfn.LET(_xlpm.sep,":",_xlpm.w,$G1238,LEFT(_xlpm.w,FIND(_xlpm.sep,_xlpm.w)-1))</f>
        <v>ɑm</v>
      </c>
      <c r="J1238" s="1" t="str">
        <f>_xlfn.LET(_xlpm.sep,":",_xlpm.w,$G1238,RIGHT(_xlpm.w,LEN(_xlpm.w)-FIND(_xlpm.sep,_xlpm.w)))</f>
        <v>omm</v>
      </c>
      <c r="K1238" s="10">
        <f>_xlfn.LET(_xlpm.w,I1238,LEN(_xlpm.w))</f>
        <v>2</v>
      </c>
      <c r="L1238" s="10">
        <f>_xlfn.LET(_xlpm.w,J1238,LEN(_xlpm.w))</f>
        <v>3</v>
      </c>
      <c r="M1238" s="10">
        <f>_xlfn.LET(_xlpm.a,K1238,_xlpm.b,L1238,MAX(_xlpm.a,_xlpm.b))</f>
        <v>3</v>
      </c>
      <c r="N1238" s="10">
        <f>_xlfn.LET(_xlpm.d,(K1238,L1238),MAX(_xlpm.d)-MIN(_xlpm.d))</f>
        <v>1</v>
      </c>
      <c r="O1238" s="1" t="str">
        <f>_xlfn.LET(_xlpm.sep,":",_xlpm.w,$G1238,_xlfn.CONCAT("~",RIGHT(_xlpm.w,LEN(_xlpm.w)-FIND(_xlpm.sep,_xlpm.w)),"~"))</f>
        <v>~omm~</v>
      </c>
      <c r="P1238" s="1" t="str">
        <f>_xlfn.LET(_xlpm.sep,":",_xlpm.w,$G1238,_xlfn.CONCAT("[",LEFT(_xlpm.w,FIND(_xlpm.sep,_xlpm.w)-1),"]"))</f>
        <v>[ɑm]</v>
      </c>
      <c r="Q1238" s="14" cm="1">
        <f t="array" ref="Q1238">SUM(_xlfn._xlws.FILTER($H$2:$H$2302,_xlfn.MAP($O$2:$O$2302,_xlfn.LAMBDA(_xlpm.x,_xlpm.x=$O1238))))</f>
        <v>1.3543658381134482E-3</v>
      </c>
      <c r="R1238" s="14">
        <f>$H1238/Q1238</f>
        <v>0.29411764705882348</v>
      </c>
      <c r="S1238" s="14" cm="1">
        <f t="array" ref="S1238">SUM(_xlfn._xlws.FILTER($H$2:$H$2302,_xlfn.MAP($P$2:$P$2302,_xlfn.LAMBDA(_xlpm.x,_xlpm.x=$P1238))))</f>
        <v>1.5933715742511151E-3</v>
      </c>
      <c r="T1238" s="14">
        <f>$H1238/S1238</f>
        <v>0.25000000000000006</v>
      </c>
      <c r="U1238" s="14">
        <f>_xlfn.LET(_xlpm.freq,F1238,_xlpm.size,M1238+1,_xlpm.F,V1238,LOG(1+_xlpm.freq)*LOG(1+_xlpm.size)*_xlpm.F)</f>
        <v>0.14700118455533345</v>
      </c>
      <c r="V1238" s="14">
        <f>_xlfn.LET(_xlpm.a,T1238,_xlpm.b,R1238,2*_xlpm.a*_xlpm.b/(_xlpm.a+_xlpm.b))</f>
        <v>0.27027027027027023</v>
      </c>
      <c r="W1238" s="14">
        <f>_xlfn.LET(_xlpm.p,R1238,_xlpm.q,T1238,LOG(_xlpm.p/_xlpm.q))</f>
        <v>7.0581074285707118E-2</v>
      </c>
      <c r="X1238" s="2"/>
      <c r="AC1238" s="2"/>
      <c r="AH1238" s="2"/>
      <c r="AI1238" s="2"/>
    </row>
    <row r="1239" spans="1:35">
      <c r="A1239" s="1" t="str">
        <f>_xlfn.LET(_xlpm.sep," : ",CONCATENATE(O1239,_xlpm.sep,P1239))</f>
        <v>~er~ : [ɪ]</v>
      </c>
      <c r="B1239" s="1">
        <f>_xlfn.LET(_xlpm.d,$G1239,_xlpm.k,_xlfn.CONCAT(LEFT(TRIM(B$1),1),"*"),COUNTIF(_xlpm.d,_xlpm.k))</f>
        <v>0</v>
      </c>
      <c r="C1239" s="1">
        <f>_xlfn.LET(_xlpm.d,$G1239,_xlpm.k,_xlfn.CONCAT(LEFT(TRIM(C$1),1),"*"),COUNTIF(_xlpm.d,_xlpm.k))</f>
        <v>0</v>
      </c>
      <c r="D1239" s="1">
        <f>_xlfn.LET(_xlpm.d,$G1239,_xlpm.k,_xlfn.CONCAT(LEFT(TRIM(D$1),1),"*"),COUNTIF(_xlpm.d,_xlpm.k))</f>
        <v>0</v>
      </c>
      <c r="E1239" s="1">
        <f>LOG(F1239+1,10)</f>
        <v>0.69897000433601875</v>
      </c>
      <c r="F1239" s="7">
        <v>4</v>
      </c>
      <c r="G1239" s="9" t="s">
        <v>779</v>
      </c>
      <c r="H1239" s="4">
        <f>F1239/freq.sum.r6e</f>
        <v>3.1867431485022306E-4</v>
      </c>
      <c r="I1239" s="1" t="str">
        <f>_xlfn.LET(_xlpm.sep,":",_xlpm.w,$G1239,LEFT(_xlpm.w,FIND(_xlpm.sep,_xlpm.w)-1))</f>
        <v>ɪ</v>
      </c>
      <c r="J1239" s="1" t="str">
        <f>_xlfn.LET(_xlpm.sep,":",_xlpm.w,$G1239,RIGHT(_xlpm.w,LEN(_xlpm.w)-FIND(_xlpm.sep,_xlpm.w)))</f>
        <v>er</v>
      </c>
      <c r="K1239" s="10">
        <f>_xlfn.LET(_xlpm.w,I1239,LEN(_xlpm.w))</f>
        <v>1</v>
      </c>
      <c r="L1239" s="10">
        <f>_xlfn.LET(_xlpm.w,J1239,LEN(_xlpm.w))</f>
        <v>2</v>
      </c>
      <c r="M1239" s="10">
        <f>_xlfn.LET(_xlpm.a,K1239,_xlpm.b,L1239,MAX(_xlpm.a,_xlpm.b))</f>
        <v>2</v>
      </c>
      <c r="N1239" s="10">
        <f>_xlfn.LET(_xlpm.d,(K1239,L1239),MAX(_xlpm.d)-MIN(_xlpm.d))</f>
        <v>1</v>
      </c>
      <c r="O1239" s="1" t="str">
        <f>_xlfn.LET(_xlpm.sep,":",_xlpm.w,$G1239,_xlfn.CONCAT("~",RIGHT(_xlpm.w,LEN(_xlpm.w)-FIND(_xlpm.sep,_xlpm.w)),"~"))</f>
        <v>~er~</v>
      </c>
      <c r="P1239" s="1" t="str">
        <f>_xlfn.LET(_xlpm.sep,":",_xlpm.w,$G1239,_xlfn.CONCAT("[",LEFT(_xlpm.w,FIND(_xlpm.sep,_xlpm.w)-1),"]"))</f>
        <v>[ɪ]</v>
      </c>
      <c r="Q1239" s="14" cm="1">
        <f t="array" ref="Q1239">SUM(_xlfn._xlws.FILTER($H$2:$H$2302,_xlfn.MAP($O$2:$O$2302,_xlfn.LAMBDA(_xlpm.x,_xlpm.x=$O1239))))</f>
        <v>2.7246653919694074E-2</v>
      </c>
      <c r="R1239" s="14">
        <f>$H1239/Q1239</f>
        <v>1.1695906432748537E-2</v>
      </c>
      <c r="S1239" s="14" cm="1">
        <f t="array" ref="S1239">SUM(_xlfn._xlws.FILTER($H$2:$H$2302,_xlfn.MAP($P$2:$P$2302,_xlfn.LAMBDA(_xlpm.x,_xlpm.x=$P1239))))</f>
        <v>3.2106437221159974E-2</v>
      </c>
      <c r="T1239" s="14">
        <f>$H1239/S1239</f>
        <v>9.9255583126550868E-3</v>
      </c>
      <c r="U1239" s="14">
        <f>_xlfn.LET(_xlpm.freq,F1239,_xlpm.size,M1239+1,_xlpm.F,V1239,LOG(1+_xlpm.freq)*LOG(1+_xlpm.size)*_xlpm.F)</f>
        <v>4.518892614754892E-3</v>
      </c>
      <c r="V1239" s="14">
        <f>_xlfn.LET(_xlpm.a,T1239,_xlpm.b,R1239,2*_xlpm.a*_xlpm.b/(_xlpm.a+_xlpm.b))</f>
        <v>1.0738255033557046E-2</v>
      </c>
      <c r="W1239" s="14">
        <f>_xlfn.LET(_xlpm.p,R1239,_xlpm.q,T1239,LOG(_xlpm.p/_xlpm.q))</f>
        <v>7.1278940084974401E-2</v>
      </c>
      <c r="X1239" s="2"/>
      <c r="AC1239" s="2"/>
      <c r="AH1239" s="2"/>
      <c r="AI1239" s="2"/>
    </row>
    <row r="1240" spans="1:35">
      <c r="A1240" s="1" t="str">
        <f>_xlfn.LET(_xlpm.sep," : ",CONCATENATE(O1240,_xlpm.sep,P1240))</f>
        <v>~orn~ : [ɔɹn]</v>
      </c>
      <c r="B1240" s="1">
        <f>_xlfn.LET(_xlpm.d,$G1240,_xlpm.k,_xlfn.CONCAT(LEFT(TRIM(B$1),1),"*"),COUNTIF(_xlpm.d,_xlpm.k))</f>
        <v>0</v>
      </c>
      <c r="C1240" s="1">
        <f>_xlfn.LET(_xlpm.d,$G1240,_xlpm.k,_xlfn.CONCAT(LEFT(TRIM(C$1),1),"*"),COUNTIF(_xlpm.d,_xlpm.k))</f>
        <v>0</v>
      </c>
      <c r="D1240" s="1">
        <f>_xlfn.LET(_xlpm.d,$G1240,_xlpm.k,_xlfn.CONCAT(LEFT(TRIM(D$1),1),"*"),COUNTIF(_xlpm.d,_xlpm.k))</f>
        <v>0</v>
      </c>
      <c r="E1240" s="1">
        <f>LOG(F1240+1,10)</f>
        <v>1.0791812460476247</v>
      </c>
      <c r="F1240" s="7">
        <v>11</v>
      </c>
      <c r="G1240" s="9" t="s">
        <v>1969</v>
      </c>
      <c r="H1240" s="4">
        <f>F1240/freq.sum.r6e</f>
        <v>8.7635436583811347E-4</v>
      </c>
      <c r="I1240" s="4" t="str">
        <f>_xlfn.LET(_xlpm.sep,":",_xlpm.w,$G1240,LEFT(_xlpm.w,FIND(_xlpm.sep,_xlpm.w)-1))</f>
        <v>ɔɹn</v>
      </c>
      <c r="J1240" s="4" t="str">
        <f>_xlfn.LET(_xlpm.sep,":",_xlpm.w,$G1240,RIGHT(_xlpm.w,LEN(_xlpm.w)-FIND(_xlpm.sep,_xlpm.w)))</f>
        <v>orn</v>
      </c>
      <c r="K1240" s="10">
        <f>_xlfn.LET(_xlpm.w,I1240,LEN(_xlpm.w))</f>
        <v>3</v>
      </c>
      <c r="L1240" s="10">
        <f>_xlfn.LET(_xlpm.w,J1240,LEN(_xlpm.w))</f>
        <v>3</v>
      </c>
      <c r="M1240" s="10">
        <f>_xlfn.LET(_xlpm.a,K1240,_xlpm.b,L1240,MAX(_xlpm.a,_xlpm.b))</f>
        <v>3</v>
      </c>
      <c r="N1240" s="10">
        <f>_xlfn.LET(_xlpm.d,(K1240,L1240),MAX(_xlpm.d)-MIN(_xlpm.d))</f>
        <v>0</v>
      </c>
      <c r="O1240" s="1" t="str">
        <f>_xlfn.LET(_xlpm.sep,":",_xlpm.w,$G1240,_xlfn.CONCAT("~",RIGHT(_xlpm.w,LEN(_xlpm.w)-FIND(_xlpm.sep,_xlpm.w)),"~"))</f>
        <v>~orn~</v>
      </c>
      <c r="P1240" s="1" t="str">
        <f>_xlfn.LET(_xlpm.sep,":",_xlpm.w,$G1240,_xlfn.CONCAT("[",LEFT(_xlpm.w,FIND(_xlpm.sep,_xlpm.w)-1),"]"))</f>
        <v>[ɔɹn]</v>
      </c>
      <c r="Q1240" s="14" cm="1">
        <f t="array" ref="Q1240">SUM(_xlfn._xlws.FILTER($H$2:$H$2300,_xlfn.MAP($O$2:$O$2300,_xlfn.LAMBDA(_xlpm.x,_xlpm.x=$O1240))))</f>
        <v>8.7635436583811347E-4</v>
      </c>
      <c r="R1240" s="14">
        <f>$H1240/Q1240</f>
        <v>1</v>
      </c>
      <c r="S1240" s="14" cm="1">
        <f t="array" ref="S1240">SUM(_xlfn._xlws.FILTER($H$2:$H$2300,_xlfn.MAP($P$2:$P$2300,_xlfn.LAMBDA(_xlpm.x,_xlpm.x=$P1240))))</f>
        <v>1.0356915232632249E-3</v>
      </c>
      <c r="T1240" s="14">
        <f>$H1240/S1240</f>
        <v>0.84615384615384626</v>
      </c>
      <c r="U1240" s="14">
        <f>_xlfn.LET(_xlpm.freq,F1240,_xlpm.size,M1240+1,_xlpm.F,V1240,LOG(1+_xlpm.freq)*LOG(1+_xlpm.size)*_xlpm.F)</f>
        <v>0.69145571021015384</v>
      </c>
      <c r="V1240" s="14">
        <f>_xlfn.LET(_xlpm.a,T1240,_xlpm.b,R1240,2*_xlpm.a*_xlpm.b/(_xlpm.a+_xlpm.b))</f>
        <v>0.91666666666666674</v>
      </c>
      <c r="W1240" s="14">
        <f>_xlfn.LET(_xlpm.p,R1240,_xlpm.q,T1240,LOG(_xlpm.p/_xlpm.q))</f>
        <v>7.2550667148611664E-2</v>
      </c>
      <c r="X1240" s="2"/>
      <c r="AC1240" s="2"/>
      <c r="AH1240" s="2"/>
      <c r="AI1240" s="2"/>
    </row>
    <row r="1241" spans="1:35">
      <c r="A1241" s="1" t="str">
        <f>_xlfn.LET(_xlpm.sep," : ",CONCATENATE(O1241,_xlpm.sep,P1241))</f>
        <v>~o~ : [u]</v>
      </c>
      <c r="B1241" s="1">
        <f>_xlfn.LET(_xlpm.d,$G1241,_xlpm.k,_xlfn.CONCAT(LEFT(TRIM(B$1),1),"*"),COUNTIF(_xlpm.d,_xlpm.k))</f>
        <v>0</v>
      </c>
      <c r="C1241" s="1">
        <f>_xlfn.LET(_xlpm.d,$G1241,_xlpm.k,_xlfn.CONCAT(LEFT(TRIM(C$1),1),"*"),COUNTIF(_xlpm.d,_xlpm.k))</f>
        <v>0</v>
      </c>
      <c r="D1241" s="1">
        <f>_xlfn.LET(_xlpm.d,$G1241,_xlpm.k,_xlfn.CONCAT(LEFT(TRIM(D$1),1),"*"),COUNTIF(_xlpm.d,_xlpm.k))</f>
        <v>0</v>
      </c>
      <c r="E1241" s="1">
        <f>LOG(F1241+1,10)</f>
        <v>1.0791812460476247</v>
      </c>
      <c r="F1241" s="7">
        <v>11</v>
      </c>
      <c r="G1241" s="9" t="s">
        <v>268</v>
      </c>
      <c r="H1241" s="4">
        <f>F1241/freq.sum.r6e</f>
        <v>8.7635436583811347E-4</v>
      </c>
      <c r="I1241" s="1" t="str">
        <f>_xlfn.LET(_xlpm.sep,":",_xlpm.w,$G1241,LEFT(_xlpm.w,FIND(_xlpm.sep,_xlpm.w)-1))</f>
        <v>u</v>
      </c>
      <c r="J1241" s="1" t="str">
        <f>_xlfn.LET(_xlpm.sep,":",_xlpm.w,$G1241,RIGHT(_xlpm.w,LEN(_xlpm.w)-FIND(_xlpm.sep,_xlpm.w)))</f>
        <v>o</v>
      </c>
      <c r="K1241" s="10">
        <f>_xlfn.LET(_xlpm.w,I1241,LEN(_xlpm.w))</f>
        <v>1</v>
      </c>
      <c r="L1241" s="10">
        <f>_xlfn.LET(_xlpm.w,J1241,LEN(_xlpm.w))</f>
        <v>1</v>
      </c>
      <c r="M1241" s="10">
        <f>_xlfn.LET(_xlpm.a,K1241,_xlpm.b,L1241,MAX(_xlpm.a,_xlpm.b))</f>
        <v>1</v>
      </c>
      <c r="N1241" s="10">
        <f>_xlfn.LET(_xlpm.d,(K1241,L1241),MAX(_xlpm.d)-MIN(_xlpm.d))</f>
        <v>0</v>
      </c>
      <c r="O1241" s="1" t="str">
        <f>_xlfn.LET(_xlpm.sep,":",_xlpm.w,$G1241,_xlfn.CONCAT("~",RIGHT(_xlpm.w,LEN(_xlpm.w)-FIND(_xlpm.sep,_xlpm.w)),"~"))</f>
        <v>~o~</v>
      </c>
      <c r="P1241" s="1" t="str">
        <f>_xlfn.LET(_xlpm.sep,":",_xlpm.w,$G1241,_xlfn.CONCAT("[",LEFT(_xlpm.w,FIND(_xlpm.sep,_xlpm.w)-1),"]"))</f>
        <v>[u]</v>
      </c>
      <c r="Q1241" s="14" cm="1">
        <f t="array" ref="Q1241">SUM(_xlfn._xlws.FILTER($H$2:$H$2302,_xlfn.MAP($O$2:$O$2302,_xlfn.LAMBDA(_xlpm.x,_xlpm.x=$O1241))))</f>
        <v>4.3817718291905674E-3</v>
      </c>
      <c r="R1241" s="14">
        <f>$H1241/Q1241</f>
        <v>0.2</v>
      </c>
      <c r="S1241" s="14" cm="1">
        <f t="array" ref="S1241">SUM(_xlfn._xlws.FILTER($H$2:$H$2302,_xlfn.MAP($P$2:$P$2302,_xlfn.LAMBDA(_xlpm.x,_xlpm.x=$P1241))))</f>
        <v>5.1784576163161249E-3</v>
      </c>
      <c r="T1241" s="14">
        <f>$H1241/S1241</f>
        <v>0.16923076923076924</v>
      </c>
      <c r="U1241" s="14">
        <f>_xlfn.LET(_xlpm.freq,F1241,_xlpm.size,M1241+1,_xlpm.F,V1241,LOG(1+_xlpm.freq)*LOG(1+_xlpm.size)*_xlpm.F)</f>
        <v>9.4398390200431448E-2</v>
      </c>
      <c r="V1241" s="14">
        <f>_xlfn.LET(_xlpm.a,T1241,_xlpm.b,R1241,2*_xlpm.a*_xlpm.b/(_xlpm.a+_xlpm.b))</f>
        <v>0.18333333333333335</v>
      </c>
      <c r="W1241" s="14">
        <f>_xlfn.LET(_xlpm.p,R1241,_xlpm.q,T1241,LOG(_xlpm.p/_xlpm.q))</f>
        <v>7.2550667148611747E-2</v>
      </c>
      <c r="X1241" s="2"/>
      <c r="AC1241" s="2"/>
      <c r="AH1241" s="2"/>
      <c r="AI1241" s="2"/>
    </row>
    <row r="1242" spans="1:35">
      <c r="A1242" s="1" t="str">
        <f>_xlfn.LET(_xlpm.sep," : ",CONCATENATE(O1242,_xlpm.sep,P1242))</f>
        <v>~ess~ : [əs]</v>
      </c>
      <c r="B1242" s="1">
        <f>_xlfn.LET(_xlpm.d,$G1242,_xlpm.k,_xlfn.CONCAT(LEFT(TRIM(B$1),1),"*"),COUNTIF(_xlpm.d,_xlpm.k))</f>
        <v>0</v>
      </c>
      <c r="C1242" s="1">
        <f>_xlfn.LET(_xlpm.d,$G1242,_xlpm.k,_xlfn.CONCAT(LEFT(TRIM(C$1),1),"*"),COUNTIF(_xlpm.d,_xlpm.k))</f>
        <v>0</v>
      </c>
      <c r="D1242" s="1">
        <f>_xlfn.LET(_xlpm.d,$G1242,_xlpm.k,_xlfn.CONCAT(LEFT(TRIM(D$1),1),"*"),COUNTIF(_xlpm.d,_xlpm.k))</f>
        <v>0</v>
      </c>
      <c r="E1242" s="1">
        <f>LOG(F1242+1,10)</f>
        <v>1.1139433523068367</v>
      </c>
      <c r="F1242" s="7">
        <v>12</v>
      </c>
      <c r="G1242" s="9" t="s">
        <v>1476</v>
      </c>
      <c r="H1242" s="4">
        <f>F1242/freq.sum.r6e</f>
        <v>9.5602294455066918E-4</v>
      </c>
      <c r="I1242" s="4" t="str">
        <f>_xlfn.LET(_xlpm.sep,":",_xlpm.w,$G1242,LEFT(_xlpm.w,FIND(_xlpm.sep,_xlpm.w)-1))</f>
        <v>əs</v>
      </c>
      <c r="J1242" s="4" t="str">
        <f>_xlfn.LET(_xlpm.sep,":",_xlpm.w,$G1242,RIGHT(_xlpm.w,LEN(_xlpm.w)-FIND(_xlpm.sep,_xlpm.w)))</f>
        <v>ess</v>
      </c>
      <c r="K1242" s="10">
        <f>_xlfn.LET(_xlpm.w,I1242,LEN(_xlpm.w))</f>
        <v>2</v>
      </c>
      <c r="L1242" s="10">
        <f>_xlfn.LET(_xlpm.w,J1242,LEN(_xlpm.w))</f>
        <v>3</v>
      </c>
      <c r="M1242" s="10">
        <f>_xlfn.LET(_xlpm.a,K1242,_xlpm.b,L1242,MAX(_xlpm.a,_xlpm.b))</f>
        <v>3</v>
      </c>
      <c r="N1242" s="10">
        <f>_xlfn.LET(_xlpm.d,(K1242,L1242),MAX(_xlpm.d)-MIN(_xlpm.d))</f>
        <v>1</v>
      </c>
      <c r="O1242" s="1" t="str">
        <f>_xlfn.LET(_xlpm.sep,":",_xlpm.w,$G1242,_xlfn.CONCAT("~",RIGHT(_xlpm.w,LEN(_xlpm.w)-FIND(_xlpm.sep,_xlpm.w)),"~"))</f>
        <v>~ess~</v>
      </c>
      <c r="P1242" s="1" t="str">
        <f>_xlfn.LET(_xlpm.sep,":",_xlpm.w,$G1242,_xlfn.CONCAT("[",LEFT(_xlpm.w,FIND(_xlpm.sep,_xlpm.w)-1),"]"))</f>
        <v>[əs]</v>
      </c>
      <c r="Q1242" s="14" cm="1">
        <f t="array" ref="Q1242">SUM(_xlfn._xlws.FILTER($H$2:$H$2300,_xlfn.MAP($O$2:$O$2300,_xlfn.LAMBDA(_xlpm.x,_xlpm.x=$O1242))))</f>
        <v>5.4174633524537927E-3</v>
      </c>
      <c r="R1242" s="14">
        <f>$H1242/Q1242</f>
        <v>0.1764705882352941</v>
      </c>
      <c r="S1242" s="14" cm="1">
        <f t="array" ref="S1242">SUM(_xlfn._xlws.FILTER($H$2:$H$2300,_xlfn.MAP($P$2:$P$2300,_xlfn.LAMBDA(_xlpm.x,_xlpm.x=$P1242))))</f>
        <v>6.4531548757170189E-3</v>
      </c>
      <c r="T1242" s="14">
        <f>$H1242/S1242</f>
        <v>0.14814814814814811</v>
      </c>
      <c r="U1242" s="14">
        <f>_xlfn.LET(_xlpm.freq,F1242,_xlpm.size,M1242+1,_xlpm.F,V1242,LOG(1+_xlpm.freq)*LOG(1+_xlpm.size)*_xlpm.F)</f>
        <v>0.12541417285240092</v>
      </c>
      <c r="V1242" s="14">
        <f>_xlfn.LET(_xlpm.a,T1242,_xlpm.b,R1242,2*_xlpm.a*_xlpm.b/(_xlpm.a+_xlpm.b))</f>
        <v>0.16107382550335569</v>
      </c>
      <c r="W1242" s="14">
        <f>_xlfn.LET(_xlpm.p,R1242,_xlpm.q,T1242,LOG(_xlpm.p/_xlpm.q))</f>
        <v>7.5976106172413502E-2</v>
      </c>
      <c r="X1242" s="2"/>
      <c r="AC1242" s="2"/>
      <c r="AH1242" s="2"/>
      <c r="AI1242" s="2"/>
    </row>
    <row r="1243" spans="1:35">
      <c r="A1243" s="1" t="str">
        <f>_xlfn.LET(_xlpm.sep," : ",CONCATENATE(O1243,_xlpm.sep,P1243))</f>
        <v>~em~ : [ɪm]</v>
      </c>
      <c r="B1243" s="1">
        <f>_xlfn.LET(_xlpm.d,$G1243,_xlpm.k,_xlfn.CONCAT(LEFT(TRIM(B$1),1),"*"),COUNTIF(_xlpm.d,_xlpm.k))</f>
        <v>0</v>
      </c>
      <c r="C1243" s="1">
        <f>_xlfn.LET(_xlpm.d,$G1243,_xlpm.k,_xlfn.CONCAT(LEFT(TRIM(C$1),1),"*"),COUNTIF(_xlpm.d,_xlpm.k))</f>
        <v>0</v>
      </c>
      <c r="D1243" s="1">
        <f>_xlfn.LET(_xlpm.d,$G1243,_xlpm.k,_xlfn.CONCAT(LEFT(TRIM(D$1),1),"*"),COUNTIF(_xlpm.d,_xlpm.k))</f>
        <v>0</v>
      </c>
      <c r="E1243" s="1">
        <f>LOG(F1243+1,10)</f>
        <v>1.0413926851582249</v>
      </c>
      <c r="F1243" s="7">
        <v>10</v>
      </c>
      <c r="G1243" s="9" t="s">
        <v>1160</v>
      </c>
      <c r="H1243" s="4">
        <f>F1243/freq.sum.r6e</f>
        <v>7.9668578712555765E-4</v>
      </c>
      <c r="I1243" s="1" t="str">
        <f>_xlfn.LET(_xlpm.sep,":",_xlpm.w,$G1243,LEFT(_xlpm.w,FIND(_xlpm.sep,_xlpm.w)-1))</f>
        <v>ɪm</v>
      </c>
      <c r="J1243" s="1" t="str">
        <f>_xlfn.LET(_xlpm.sep,":",_xlpm.w,$G1243,RIGHT(_xlpm.w,LEN(_xlpm.w)-FIND(_xlpm.sep,_xlpm.w)))</f>
        <v>em</v>
      </c>
      <c r="K1243" s="10">
        <f>_xlfn.LET(_xlpm.w,I1243,LEN(_xlpm.w))</f>
        <v>2</v>
      </c>
      <c r="L1243" s="10">
        <f>_xlfn.LET(_xlpm.w,J1243,LEN(_xlpm.w))</f>
        <v>2</v>
      </c>
      <c r="M1243" s="10">
        <f>_xlfn.LET(_xlpm.a,K1243,_xlpm.b,L1243,MAX(_xlpm.a,_xlpm.b))</f>
        <v>2</v>
      </c>
      <c r="N1243" s="10">
        <f>_xlfn.LET(_xlpm.d,(K1243,L1243),MAX(_xlpm.d)-MIN(_xlpm.d))</f>
        <v>0</v>
      </c>
      <c r="O1243" s="1" t="str">
        <f>_xlfn.LET(_xlpm.sep,":",_xlpm.w,$G1243,_xlfn.CONCAT("~",RIGHT(_xlpm.w,LEN(_xlpm.w)-FIND(_xlpm.sep,_xlpm.w)),"~"))</f>
        <v>~em~</v>
      </c>
      <c r="P1243" s="1" t="str">
        <f>_xlfn.LET(_xlpm.sep,":",_xlpm.w,$G1243,_xlfn.CONCAT("[",LEFT(_xlpm.w,FIND(_xlpm.sep,_xlpm.w)-1),"]"))</f>
        <v>[ɪm]</v>
      </c>
      <c r="Q1243" s="14" cm="1">
        <f t="array" ref="Q1243">SUM(_xlfn._xlws.FILTER($H$2:$H$2302,_xlfn.MAP($O$2:$O$2302,_xlfn.LAMBDA(_xlpm.x,_xlpm.x=$O1243))))</f>
        <v>2.469725940089229E-3</v>
      </c>
      <c r="R1243" s="14">
        <f>$H1243/Q1243</f>
        <v>0.32258064516129031</v>
      </c>
      <c r="S1243" s="14" cm="1">
        <f t="array" ref="S1243">SUM(_xlfn._xlws.FILTER($H$2:$H$2302,_xlfn.MAP($P$2:$P$2302,_xlfn.LAMBDA(_xlpm.x,_xlpm.x=$P1243))))</f>
        <v>2.9477374123645637E-3</v>
      </c>
      <c r="T1243" s="14">
        <f>$H1243/S1243</f>
        <v>0.27027027027027023</v>
      </c>
      <c r="U1243" s="14">
        <f>_xlfn.LET(_xlpm.freq,F1243,_xlpm.size,M1243+1,_xlpm.F,V1243,LOG(1+_xlpm.freq)*LOG(1+_xlpm.size)*_xlpm.F)</f>
        <v>0.18440613852804838</v>
      </c>
      <c r="V1243" s="14">
        <f>_xlfn.LET(_xlpm.a,T1243,_xlpm.b,R1243,2*_xlpm.a*_xlpm.b/(_xlpm.a+_xlpm.b))</f>
        <v>0.29411764705882354</v>
      </c>
      <c r="W1243" s="14">
        <f>_xlfn.LET(_xlpm.p,R1243,_xlpm.q,T1243,LOG(_xlpm.p/_xlpm.q))</f>
        <v>7.6840030232722331E-2</v>
      </c>
      <c r="X1243" s="2"/>
      <c r="AC1243" s="2"/>
      <c r="AH1243" s="2"/>
      <c r="AI1243" s="2"/>
    </row>
    <row r="1244" spans="1:35">
      <c r="A1244" s="1" t="str">
        <f>_xlfn.LET(_xlpm.sep," : ",CONCATENATE(O1244,_xlpm.sep,P1244))</f>
        <v>~anc~ : [æns]</v>
      </c>
      <c r="B1244" s="1">
        <f>_xlfn.LET(_xlpm.d,$G1244,_xlpm.k,_xlfn.CONCAT(LEFT(TRIM(B$1),1),"*"),COUNTIF(_xlpm.d,_xlpm.k))</f>
        <v>0</v>
      </c>
      <c r="C1244" s="1">
        <f>_xlfn.LET(_xlpm.d,$G1244,_xlpm.k,_xlfn.CONCAT(LEFT(TRIM(C$1),1),"*"),COUNTIF(_xlpm.d,_xlpm.k))</f>
        <v>0</v>
      </c>
      <c r="D1244" s="1">
        <f>_xlfn.LET(_xlpm.d,$G1244,_xlpm.k,_xlfn.CONCAT(LEFT(TRIM(D$1),1),"*"),COUNTIF(_xlpm.d,_xlpm.k))</f>
        <v>0</v>
      </c>
      <c r="E1244" s="1">
        <f>LOG(F1244+1,10)</f>
        <v>0.8450980400142567</v>
      </c>
      <c r="F1244" s="7">
        <v>6</v>
      </c>
      <c r="G1244" s="9" t="s">
        <v>101</v>
      </c>
      <c r="H1244" s="4">
        <f>F1244/freq.sum.r6e</f>
        <v>4.7801147227533459E-4</v>
      </c>
      <c r="I1244" s="1" t="str">
        <f>_xlfn.LET(_xlpm.sep,":",_xlpm.w,$G1244,LEFT(_xlpm.w,FIND(_xlpm.sep,_xlpm.w)-1))</f>
        <v>æns</v>
      </c>
      <c r="J1244" s="1" t="str">
        <f>_xlfn.LET(_xlpm.sep,":",_xlpm.w,$G1244,RIGHT(_xlpm.w,LEN(_xlpm.w)-FIND(_xlpm.sep,_xlpm.w)))</f>
        <v>anc</v>
      </c>
      <c r="K1244" s="10">
        <f>_xlfn.LET(_xlpm.w,I1244,LEN(_xlpm.w))</f>
        <v>3</v>
      </c>
      <c r="L1244" s="10">
        <f>_xlfn.LET(_xlpm.w,J1244,LEN(_xlpm.w))</f>
        <v>3</v>
      </c>
      <c r="M1244" s="10">
        <f>_xlfn.LET(_xlpm.a,K1244,_xlpm.b,L1244,MAX(_xlpm.a,_xlpm.b))</f>
        <v>3</v>
      </c>
      <c r="N1244" s="10">
        <f>_xlfn.LET(_xlpm.d,(K1244,L1244),MAX(_xlpm.d)-MIN(_xlpm.d))</f>
        <v>0</v>
      </c>
      <c r="O1244" s="1" t="str">
        <f>_xlfn.LET(_xlpm.sep,":",_xlpm.w,$G1244,_xlfn.CONCAT("~",RIGHT(_xlpm.w,LEN(_xlpm.w)-FIND(_xlpm.sep,_xlpm.w)),"~"))</f>
        <v>~anc~</v>
      </c>
      <c r="P1244" s="1" t="str">
        <f>_xlfn.LET(_xlpm.sep,":",_xlpm.w,$G1244,_xlfn.CONCAT("[",LEFT(_xlpm.w,FIND(_xlpm.sep,_xlpm.w)-1),"]"))</f>
        <v>[æns]</v>
      </c>
      <c r="Q1244" s="14" cm="1">
        <f t="array" ref="Q1244">SUM(_xlfn._xlws.FILTER($H$2:$H$2300,_xlfn.MAP($O$2:$O$2300,_xlfn.LAMBDA(_xlpm.x,_xlpm.x=$O1244))))</f>
        <v>7.9668578712555754E-4</v>
      </c>
      <c r="R1244" s="14">
        <f>$H1244/Q1244</f>
        <v>0.60000000000000009</v>
      </c>
      <c r="S1244" s="14" cm="1">
        <f t="array" ref="S1244">SUM(_xlfn._xlws.FILTER($H$2:$H$2300,_xlfn.MAP($P$2:$P$2300,_xlfn.LAMBDA(_xlpm.x,_xlpm.x=$P1244))))</f>
        <v>9.5602294455066896E-4</v>
      </c>
      <c r="T1244" s="14">
        <f>$H1244/S1244</f>
        <v>0.50000000000000011</v>
      </c>
      <c r="U1244" s="14">
        <f>_xlfn.LET(_xlpm.freq,F1244,_xlpm.size,M1244+1,_xlpm.F,V1244,LOG(1+_xlpm.freq)*LOG(1+_xlpm.size)*_xlpm.F)</f>
        <v>0.32219900765079612</v>
      </c>
      <c r="V1244" s="14">
        <f>_xlfn.LET(_xlpm.a,T1244,_xlpm.b,R1244,2*_xlpm.a*_xlpm.b/(_xlpm.a+_xlpm.b))</f>
        <v>0.54545454545454564</v>
      </c>
      <c r="W1244" s="14">
        <f>_xlfn.LET(_xlpm.p,R1244,_xlpm.q,T1244,LOG(_xlpm.p/_xlpm.q))</f>
        <v>7.9181246047624818E-2</v>
      </c>
      <c r="X1244" s="2"/>
      <c r="AC1244" s="2"/>
      <c r="AH1244" s="2"/>
      <c r="AI1244" s="2"/>
    </row>
    <row r="1245" spans="1:35">
      <c r="A1245" s="1" t="str">
        <f>_xlfn.LET(_xlpm.sep," : ",CONCATENATE(O1245,_xlpm.sep,P1245))</f>
        <v>~ove~ : [oʊv]</v>
      </c>
      <c r="B1245" s="1">
        <f>_xlfn.LET(_xlpm.d,$G1245,_xlpm.k,_xlfn.CONCAT(LEFT(TRIM(B$1),1),"*"),COUNTIF(_xlpm.d,_xlpm.k))</f>
        <v>0</v>
      </c>
      <c r="C1245" s="1">
        <f>_xlfn.LET(_xlpm.d,$G1245,_xlpm.k,_xlfn.CONCAT(LEFT(TRIM(C$1),1),"*"),COUNTIF(_xlpm.d,_xlpm.k))</f>
        <v>0</v>
      </c>
      <c r="D1245" s="1">
        <f>_xlfn.LET(_xlpm.d,$G1245,_xlpm.k,_xlfn.CONCAT(LEFT(TRIM(D$1),1),"*"),COUNTIF(_xlpm.d,_xlpm.k))</f>
        <v>0</v>
      </c>
      <c r="E1245" s="1">
        <f>LOG(F1245+1,10)</f>
        <v>0.30102999566398114</v>
      </c>
      <c r="F1245" s="7">
        <v>1</v>
      </c>
      <c r="G1245" s="9" t="s">
        <v>727</v>
      </c>
      <c r="H1245" s="4">
        <f>F1245/freq.sum.r6e</f>
        <v>7.9668578712555765E-5</v>
      </c>
      <c r="I1245" s="1" t="str">
        <f>_xlfn.LET(_xlpm.sep,":",_xlpm.w,$G1245,LEFT(_xlpm.w,FIND(_xlpm.sep,_xlpm.w)-1))</f>
        <v>oʊv</v>
      </c>
      <c r="J1245" s="1" t="str">
        <f>_xlfn.LET(_xlpm.sep,":",_xlpm.w,$G1245,RIGHT(_xlpm.w,LEN(_xlpm.w)-FIND(_xlpm.sep,_xlpm.w)))</f>
        <v>ove</v>
      </c>
      <c r="K1245" s="10">
        <f>_xlfn.LET(_xlpm.w,I1245,LEN(_xlpm.w))</f>
        <v>3</v>
      </c>
      <c r="L1245" s="10">
        <f>_xlfn.LET(_xlpm.w,J1245,LEN(_xlpm.w))</f>
        <v>3</v>
      </c>
      <c r="M1245" s="10">
        <f>_xlfn.LET(_xlpm.a,K1245,_xlpm.b,L1245,MAX(_xlpm.a,_xlpm.b))</f>
        <v>3</v>
      </c>
      <c r="N1245" s="10">
        <f>_xlfn.LET(_xlpm.d,(K1245,L1245),MAX(_xlpm.d)-MIN(_xlpm.d))</f>
        <v>0</v>
      </c>
      <c r="O1245" s="1" t="str">
        <f>_xlfn.LET(_xlpm.sep,":",_xlpm.w,$G1245,_xlfn.CONCAT("~",RIGHT(_xlpm.w,LEN(_xlpm.w)-FIND(_xlpm.sep,_xlpm.w)),"~"))</f>
        <v>~ove~</v>
      </c>
      <c r="P1245" s="1" t="str">
        <f>_xlfn.LET(_xlpm.sep,":",_xlpm.w,$G1245,_xlfn.CONCAT("[",LEFT(_xlpm.w,FIND(_xlpm.sep,_xlpm.w)-1),"]"))</f>
        <v>[oʊv]</v>
      </c>
      <c r="Q1245" s="14" cm="1">
        <f t="array" ref="Q1245">SUM(_xlfn._xlws.FILTER($H$2:$H$2302,_xlfn.MAP($O$2:$O$2302,_xlfn.LAMBDA(_xlpm.x,_xlpm.x=$O1245))))</f>
        <v>7.9668578712555776E-4</v>
      </c>
      <c r="R1245" s="14">
        <f>$H1245/Q1245</f>
        <v>9.9999999999999992E-2</v>
      </c>
      <c r="S1245" s="14" cm="1">
        <f t="array" ref="S1245">SUM(_xlfn._xlws.FILTER($H$2:$H$2302,_xlfn.MAP($P$2:$P$2302,_xlfn.LAMBDA(_xlpm.x,_xlpm.x=$P1245))))</f>
        <v>9.5602294455066918E-4</v>
      </c>
      <c r="T1245" s="14">
        <f>$H1245/S1245</f>
        <v>8.3333333333333329E-2</v>
      </c>
      <c r="U1245" s="14">
        <f>_xlfn.LET(_xlpm.freq,F1245,_xlpm.size,M1245+1,_xlpm.F,V1245,LOG(1+_xlpm.freq)*LOG(1+_xlpm.size)*_xlpm.F)</f>
        <v>1.9128267034047696E-2</v>
      </c>
      <c r="V1245" s="14">
        <f>_xlfn.LET(_xlpm.a,T1245,_xlpm.b,R1245,2*_xlpm.a*_xlpm.b/(_xlpm.a+_xlpm.b))</f>
        <v>9.0909090909090898E-2</v>
      </c>
      <c r="W1245" s="14">
        <f>_xlfn.LET(_xlpm.p,R1245,_xlpm.q,T1245,LOG(_xlpm.p/_xlpm.q))</f>
        <v>7.9181246047624818E-2</v>
      </c>
      <c r="X1245" s="2"/>
      <c r="AC1245" s="2"/>
      <c r="AH1245" s="2"/>
      <c r="AI1245" s="2"/>
    </row>
    <row r="1246" spans="1:35">
      <c r="A1246" s="1" t="str">
        <f>_xlfn.LET(_xlpm.sep," : ",CONCATENATE(O1246,_xlpm.sep,P1246))</f>
        <v>~ont~ : [ɑn]</v>
      </c>
      <c r="B1246" s="1">
        <f>_xlfn.LET(_xlpm.d,$G1246,_xlpm.k,_xlfn.CONCAT(LEFT(TRIM(B$1),1),"*"),COUNTIF(_xlpm.d,_xlpm.k))</f>
        <v>0</v>
      </c>
      <c r="C1246" s="1">
        <f>_xlfn.LET(_xlpm.d,$G1246,_xlpm.k,_xlfn.CONCAT(LEFT(TRIM(C$1),1),"*"),COUNTIF(_xlpm.d,_xlpm.k))</f>
        <v>0</v>
      </c>
      <c r="D1246" s="1">
        <f>_xlfn.LET(_xlpm.d,$G1246,_xlpm.k,_xlfn.CONCAT(LEFT(TRIM(D$1),1),"*"),COUNTIF(_xlpm.d,_xlpm.k))</f>
        <v>0</v>
      </c>
      <c r="E1246" s="1">
        <f>LOG(F1246+1,10)</f>
        <v>0.30102999566398114</v>
      </c>
      <c r="F1246" s="7">
        <v>1</v>
      </c>
      <c r="G1246" s="9" t="s">
        <v>1266</v>
      </c>
      <c r="H1246" s="4">
        <f>F1246/freq.sum.r6e</f>
        <v>7.9668578712555765E-5</v>
      </c>
      <c r="I1246" s="4" t="str">
        <f>_xlfn.LET(_xlpm.sep,":",_xlpm.w,$G1246,LEFT(_xlpm.w,FIND(_xlpm.sep,_xlpm.w)-1))</f>
        <v>ɑn</v>
      </c>
      <c r="J1246" s="4" t="str">
        <f>_xlfn.LET(_xlpm.sep,":",_xlpm.w,$G1246,RIGHT(_xlpm.w,LEN(_xlpm.w)-FIND(_xlpm.sep,_xlpm.w)))</f>
        <v>ont</v>
      </c>
      <c r="K1246" s="10">
        <f>_xlfn.LET(_xlpm.w,I1246,LEN(_xlpm.w))</f>
        <v>2</v>
      </c>
      <c r="L1246" s="10">
        <f>_xlfn.LET(_xlpm.w,J1246,LEN(_xlpm.w))</f>
        <v>3</v>
      </c>
      <c r="M1246" s="10">
        <f>_xlfn.LET(_xlpm.a,K1246,_xlpm.b,L1246,MAX(_xlpm.a,_xlpm.b))</f>
        <v>3</v>
      </c>
      <c r="N1246" s="10">
        <f>_xlfn.LET(_xlpm.d,(K1246,L1246),MAX(_xlpm.d)-MIN(_xlpm.d))</f>
        <v>1</v>
      </c>
      <c r="O1246" s="1" t="str">
        <f>_xlfn.LET(_xlpm.sep,":",_xlpm.w,$G1246,_xlfn.CONCAT("~",RIGHT(_xlpm.w,LEN(_xlpm.w)-FIND(_xlpm.sep,_xlpm.w)),"~"))</f>
        <v>~ont~</v>
      </c>
      <c r="P1246" s="1" t="str">
        <f>_xlfn.LET(_xlpm.sep,":",_xlpm.w,$G1246,_xlfn.CONCAT("[",LEFT(_xlpm.w,FIND(_xlpm.sep,_xlpm.w)-1),"]"))</f>
        <v>[ɑn]</v>
      </c>
      <c r="Q1246" s="14" cm="1">
        <f t="array" ref="Q1246">SUM(_xlfn._xlws.FILTER($H$2:$H$2300,_xlfn.MAP($O$2:$O$2300,_xlfn.LAMBDA(_xlpm.x,_xlpm.x=$O1246))))</f>
        <v>1.1950286806883365E-3</v>
      </c>
      <c r="R1246" s="14">
        <f>$H1246/Q1246</f>
        <v>6.6666666666666666E-2</v>
      </c>
      <c r="S1246" s="14" cm="1">
        <f t="array" ref="S1246">SUM(_xlfn._xlws.FILTER($H$2:$H$2300,_xlfn.MAP($P$2:$P$2300,_xlfn.LAMBDA(_xlpm.x,_xlpm.x=$P1246))))</f>
        <v>1.4340344168260037E-3</v>
      </c>
      <c r="T1246" s="14">
        <f>$H1246/S1246</f>
        <v>5.5555555555555559E-2</v>
      </c>
      <c r="U1246" s="14">
        <f>_xlfn.LET(_xlpm.freq,F1246,_xlpm.size,M1246+1,_xlpm.F,V1246,LOG(1+_xlpm.freq)*LOG(1+_xlpm.size)*_xlpm.F)</f>
        <v>1.2752178022698464E-2</v>
      </c>
      <c r="V1246" s="14">
        <f>_xlfn.LET(_xlpm.a,T1246,_xlpm.b,R1246,2*_xlpm.a*_xlpm.b/(_xlpm.a+_xlpm.b))</f>
        <v>6.0606060606060601E-2</v>
      </c>
      <c r="W1246" s="14">
        <f>_xlfn.LET(_xlpm.p,R1246,_xlpm.q,T1246,LOG(_xlpm.p/_xlpm.q))</f>
        <v>7.9181246047624818E-2</v>
      </c>
      <c r="X1246" s="2"/>
      <c r="AC1246" s="2"/>
      <c r="AH1246" s="2"/>
      <c r="AI1246" s="2"/>
    </row>
    <row r="1247" spans="1:35">
      <c r="A1247" s="1" t="str">
        <f>_xlfn.LET(_xlpm.sep," : ",CONCATENATE(O1247,_xlpm.sep,P1247))</f>
        <v>~id~ : [ɪd]</v>
      </c>
      <c r="B1247" s="1">
        <f>_xlfn.LET(_xlpm.d,$G1247,_xlpm.k,_xlfn.CONCAT(LEFT(TRIM(B$1),1),"*"),COUNTIF(_xlpm.d,_xlpm.k))</f>
        <v>0</v>
      </c>
      <c r="C1247" s="1">
        <f>_xlfn.LET(_xlpm.d,$G1247,_xlpm.k,_xlfn.CONCAT(LEFT(TRIM(C$1),1),"*"),COUNTIF(_xlpm.d,_xlpm.k))</f>
        <v>0</v>
      </c>
      <c r="D1247" s="1">
        <f>_xlfn.LET(_xlpm.d,$G1247,_xlpm.k,_xlfn.CONCAT(LEFT(TRIM(D$1),1),"*"),COUNTIF(_xlpm.d,_xlpm.k))</f>
        <v>0</v>
      </c>
      <c r="E1247" s="1">
        <f>LOG(F1247+1,10)</f>
        <v>1.2787536009528289</v>
      </c>
      <c r="F1247" s="7">
        <v>18</v>
      </c>
      <c r="G1247" s="9" t="s">
        <v>855</v>
      </c>
      <c r="H1247" s="4">
        <f>F1247/freq.sum.r6e</f>
        <v>1.4340344168260039E-3</v>
      </c>
      <c r="I1247" s="1" t="str">
        <f>_xlfn.LET(_xlpm.sep,":",_xlpm.w,$G1247,LEFT(_xlpm.w,FIND(_xlpm.sep,_xlpm.w)-1))</f>
        <v>ɪd</v>
      </c>
      <c r="J1247" s="1" t="str">
        <f>_xlfn.LET(_xlpm.sep,":",_xlpm.w,$G1247,RIGHT(_xlpm.w,LEN(_xlpm.w)-FIND(_xlpm.sep,_xlpm.w)))</f>
        <v>id</v>
      </c>
      <c r="K1247" s="10">
        <f>_xlfn.LET(_xlpm.w,I1247,LEN(_xlpm.w))</f>
        <v>2</v>
      </c>
      <c r="L1247" s="10">
        <f>_xlfn.LET(_xlpm.w,J1247,LEN(_xlpm.w))</f>
        <v>2</v>
      </c>
      <c r="M1247" s="10">
        <f>_xlfn.LET(_xlpm.a,K1247,_xlpm.b,L1247,MAX(_xlpm.a,_xlpm.b))</f>
        <v>2</v>
      </c>
      <c r="N1247" s="10">
        <f>_xlfn.LET(_xlpm.d,(K1247,L1247),MAX(_xlpm.d)-MIN(_xlpm.d))</f>
        <v>0</v>
      </c>
      <c r="O1247" s="1" t="str">
        <f>_xlfn.LET(_xlpm.sep,":",_xlpm.w,$G1247,_xlfn.CONCAT("~",RIGHT(_xlpm.w,LEN(_xlpm.w)-FIND(_xlpm.sep,_xlpm.w)),"~"))</f>
        <v>~id~</v>
      </c>
      <c r="P1247" s="1" t="str">
        <f>_xlfn.LET(_xlpm.sep,":",_xlpm.w,$G1247,_xlfn.CONCAT("[",LEFT(_xlpm.w,FIND(_xlpm.sep,_xlpm.w)-1),"]"))</f>
        <v>[ɪd]</v>
      </c>
      <c r="Q1247" s="14" cm="1">
        <f t="array" ref="Q1247">SUM(_xlfn._xlws.FILTER($H$2:$H$2302,_xlfn.MAP($O$2:$O$2302,_xlfn.LAMBDA(_xlpm.x,_xlpm.x=$O1247))))</f>
        <v>3.1867431485022306E-3</v>
      </c>
      <c r="R1247" s="14">
        <f>$H1247/Q1247</f>
        <v>0.45</v>
      </c>
      <c r="S1247" s="14" cm="1">
        <f t="array" ref="S1247">SUM(_xlfn._xlws.FILTER($H$2:$H$2302,_xlfn.MAP($P$2:$P$2302,_xlfn.LAMBDA(_xlpm.x,_xlpm.x=$P1247))))</f>
        <v>3.8240917782026776E-3</v>
      </c>
      <c r="T1247" s="14">
        <f>$H1247/S1247</f>
        <v>0.37499999999999994</v>
      </c>
      <c r="U1247" s="14">
        <f>_xlfn.LET(_xlpm.freq,F1247,_xlpm.size,M1247+1,_xlpm.F,V1247,LOG(1+_xlpm.freq)*LOG(1+_xlpm.size)*_xlpm.F)</f>
        <v>0.31495351986828851</v>
      </c>
      <c r="V1247" s="14">
        <f>_xlfn.LET(_xlpm.a,T1247,_xlpm.b,R1247,2*_xlpm.a*_xlpm.b/(_xlpm.a+_xlpm.b))</f>
        <v>0.40909090909090906</v>
      </c>
      <c r="W1247" s="14">
        <f>_xlfn.LET(_xlpm.p,R1247,_xlpm.q,T1247,LOG(_xlpm.p/_xlpm.q))</f>
        <v>7.9181246047624887E-2</v>
      </c>
      <c r="X1247" s="2"/>
      <c r="AC1247" s="2"/>
      <c r="AH1247" s="2"/>
      <c r="AI1247" s="2"/>
    </row>
    <row r="1248" spans="1:35">
      <c r="A1248" s="1" t="str">
        <f>_xlfn.LET(_xlpm.sep," : ",CONCATENATE(O1248,_xlpm.sep,P1248))</f>
        <v>~w~ : [w]</v>
      </c>
      <c r="B1248" s="1">
        <f>_xlfn.LET(_xlpm.d,$G1248,_xlpm.k,_xlfn.CONCAT(LEFT(TRIM(B$1),1),"*"),COUNTIF(_xlpm.d,_xlpm.k))</f>
        <v>0</v>
      </c>
      <c r="C1248" s="1">
        <f>_xlfn.LET(_xlpm.d,$G1248,_xlpm.k,_xlfn.CONCAT(LEFT(TRIM(C$1),1),"*"),COUNTIF(_xlpm.d,_xlpm.k))</f>
        <v>0</v>
      </c>
      <c r="D1248" s="1">
        <f>_xlfn.LET(_xlpm.d,$G1248,_xlpm.k,_xlfn.CONCAT(LEFT(TRIM(D$1),1),"*"),COUNTIF(_xlpm.d,_xlpm.k))</f>
        <v>0</v>
      </c>
      <c r="E1248" s="1">
        <f>LOG(F1248+1,10)</f>
        <v>2.1613680022349744</v>
      </c>
      <c r="F1248" s="7">
        <v>144</v>
      </c>
      <c r="G1248" s="9" t="s">
        <v>347</v>
      </c>
      <c r="H1248" s="4">
        <f>F1248/freq.sum.r6e</f>
        <v>1.1472275334608031E-2</v>
      </c>
      <c r="I1248" s="1" t="str">
        <f>_xlfn.LET(_xlpm.sep,":",_xlpm.w,$G1248,LEFT(_xlpm.w,FIND(_xlpm.sep,_xlpm.w)-1))</f>
        <v>w</v>
      </c>
      <c r="J1248" s="1" t="str">
        <f>_xlfn.LET(_xlpm.sep,":",_xlpm.w,$G1248,RIGHT(_xlpm.w,LEN(_xlpm.w)-FIND(_xlpm.sep,_xlpm.w)))</f>
        <v>w</v>
      </c>
      <c r="K1248" s="10">
        <f>_xlfn.LET(_xlpm.w,I1248,LEN(_xlpm.w))</f>
        <v>1</v>
      </c>
      <c r="L1248" s="10">
        <f>_xlfn.LET(_xlpm.w,J1248,LEN(_xlpm.w))</f>
        <v>1</v>
      </c>
      <c r="M1248" s="10">
        <f>_xlfn.LET(_xlpm.a,K1248,_xlpm.b,L1248,MAX(_xlpm.a,_xlpm.b))</f>
        <v>1</v>
      </c>
      <c r="N1248" s="10">
        <f>_xlfn.LET(_xlpm.d,(K1248,L1248),MAX(_xlpm.d)-MIN(_xlpm.d))</f>
        <v>0</v>
      </c>
      <c r="O1248" s="1" t="str">
        <f>_xlfn.LET(_xlpm.sep,":",_xlpm.w,$G1248,_xlfn.CONCAT("~",RIGHT(_xlpm.w,LEN(_xlpm.w)-FIND(_xlpm.sep,_xlpm.w)),"~"))</f>
        <v>~w~</v>
      </c>
      <c r="P1248" s="1" t="str">
        <f>_xlfn.LET(_xlpm.sep,":",_xlpm.w,$G1248,_xlfn.CONCAT("[",LEFT(_xlpm.w,FIND(_xlpm.sep,_xlpm.w)-1),"]"))</f>
        <v>[w]</v>
      </c>
      <c r="Q1248" s="14" cm="1">
        <f t="array" ref="Q1248">SUM(_xlfn._xlws.FILTER($H$2:$H$2302,_xlfn.MAP($O$2:$O$2302,_xlfn.LAMBDA(_xlpm.x,_xlpm.x=$O1248))))</f>
        <v>1.1551943913320586E-2</v>
      </c>
      <c r="R1248" s="14">
        <f>$H1248/Q1248</f>
        <v>0.99310344827586217</v>
      </c>
      <c r="S1248" s="14" cm="1">
        <f t="array" ref="S1248">SUM(_xlfn._xlws.FILTER($H$2:$H$2302,_xlfn.MAP($P$2:$P$2302,_xlfn.LAMBDA(_xlpm.x,_xlpm.x=$P1248))))</f>
        <v>1.394200127469726E-2</v>
      </c>
      <c r="T1248" s="14">
        <f>$H1248/S1248</f>
        <v>0.82285714285714284</v>
      </c>
      <c r="U1248" s="14">
        <f>_xlfn.LET(_xlpm.freq,F1248,_xlpm.size,M1248+1,_xlpm.F,V1248,LOG(1+_xlpm.freq)*LOG(1+_xlpm.size)*_xlpm.F)</f>
        <v>0.92811115182355342</v>
      </c>
      <c r="V1248" s="14">
        <f>_xlfn.LET(_xlpm.a,T1248,_xlpm.b,R1248,2*_xlpm.a*_xlpm.b/(_xlpm.a+_xlpm.b))</f>
        <v>0.90000000000000013</v>
      </c>
      <c r="W1248" s="14">
        <f>_xlfn.LET(_xlpm.p,R1248,_xlpm.q,T1248,LOG(_xlpm.p/_xlpm.q))</f>
        <v>8.1670046451319617E-2</v>
      </c>
      <c r="X1248" s="2"/>
      <c r="AC1248" s="2"/>
      <c r="AH1248" s="2"/>
      <c r="AI1248" s="2"/>
    </row>
    <row r="1249" spans="1:35">
      <c r="A1249" s="1" t="str">
        <f>_xlfn.LET(_xlpm.sep," : ",CONCATENATE(O1249,_xlpm.sep,P1249))</f>
        <v>~ou~ : [aʊ]</v>
      </c>
      <c r="B1249" s="1">
        <f>_xlfn.LET(_xlpm.d,$G1249,_xlpm.k,_xlfn.CONCAT(LEFT(TRIM(B$1),1),"*"),COUNTIF(_xlpm.d,_xlpm.k))</f>
        <v>0</v>
      </c>
      <c r="C1249" s="1">
        <f>_xlfn.LET(_xlpm.d,$G1249,_xlpm.k,_xlfn.CONCAT(LEFT(TRIM(C$1),1),"*"),COUNTIF(_xlpm.d,_xlpm.k))</f>
        <v>0</v>
      </c>
      <c r="D1249" s="1">
        <f>_xlfn.LET(_xlpm.d,$G1249,_xlpm.k,_xlfn.CONCAT(LEFT(TRIM(D$1),1),"*"),COUNTIF(_xlpm.d,_xlpm.k))</f>
        <v>0</v>
      </c>
      <c r="E1249" s="1">
        <f>LOG(F1249+1,10)</f>
        <v>0.69897000433601875</v>
      </c>
      <c r="F1249" s="7">
        <v>4</v>
      </c>
      <c r="G1249" s="9" t="s">
        <v>385</v>
      </c>
      <c r="H1249" s="4">
        <f>F1249/freq.sum.r6e</f>
        <v>3.1867431485022306E-4</v>
      </c>
      <c r="I1249" s="4" t="str">
        <f>_xlfn.LET(_xlpm.sep,":",_xlpm.w,$G1249,LEFT(_xlpm.w,FIND(_xlpm.sep,_xlpm.w)-1))</f>
        <v>aʊ</v>
      </c>
      <c r="J1249" s="4" t="str">
        <f>_xlfn.LET(_xlpm.sep,":",_xlpm.w,$G1249,RIGHT(_xlpm.w,LEN(_xlpm.w)-FIND(_xlpm.sep,_xlpm.w)))</f>
        <v>ou</v>
      </c>
      <c r="K1249" s="10">
        <f>_xlfn.LET(_xlpm.w,I1249,LEN(_xlpm.w))</f>
        <v>2</v>
      </c>
      <c r="L1249" s="10">
        <f>_xlfn.LET(_xlpm.w,J1249,LEN(_xlpm.w))</f>
        <v>2</v>
      </c>
      <c r="M1249" s="10">
        <f>_xlfn.LET(_xlpm.a,K1249,_xlpm.b,L1249,MAX(_xlpm.a,_xlpm.b))</f>
        <v>2</v>
      </c>
      <c r="N1249" s="10">
        <f>_xlfn.LET(_xlpm.d,(K1249,L1249),MAX(_xlpm.d)-MIN(_xlpm.d))</f>
        <v>0</v>
      </c>
      <c r="O1249" s="1" t="str">
        <f>_xlfn.LET(_xlpm.sep,":",_xlpm.w,$G1249,_xlfn.CONCAT("~",RIGHT(_xlpm.w,LEN(_xlpm.w)-FIND(_xlpm.sep,_xlpm.w)),"~"))</f>
        <v>~ou~</v>
      </c>
      <c r="P1249" s="1" t="str">
        <f>_xlfn.LET(_xlpm.sep,":",_xlpm.w,$G1249,_xlfn.CONCAT("[",LEFT(_xlpm.w,FIND(_xlpm.sep,_xlpm.w)-1),"]"))</f>
        <v>[aʊ]</v>
      </c>
      <c r="Q1249" s="14" cm="1">
        <f t="array" ref="Q1249">SUM(_xlfn._xlws.FILTER($H$2:$H$2300,_xlfn.MAP($O$2:$O$2300,_xlfn.LAMBDA(_xlpm.x,_xlpm.x=$O1249))))</f>
        <v>1.5137029955385596E-3</v>
      </c>
      <c r="R1249" s="14">
        <f>$H1249/Q1249</f>
        <v>0.21052631578947367</v>
      </c>
      <c r="S1249" s="14" cm="1">
        <f t="array" ref="S1249">SUM(_xlfn._xlws.FILTER($H$2:$H$2300,_xlfn.MAP($P$2:$P$2300,_xlfn.LAMBDA(_xlpm.x,_xlpm.x=$P1249))))</f>
        <v>1.8323773103887827E-3</v>
      </c>
      <c r="T1249" s="14">
        <f>$H1249/S1249</f>
        <v>0.17391304347826086</v>
      </c>
      <c r="U1249" s="14">
        <f>_xlfn.LET(_xlpm.freq,F1249,_xlpm.size,M1249+1,_xlpm.F,V1249,LOG(1+_xlpm.freq)*LOG(1+_xlpm.size)*_xlpm.F)</f>
        <v>8.0156547571247502E-2</v>
      </c>
      <c r="V1249" s="14">
        <f>_xlfn.LET(_xlpm.a,T1249,_xlpm.b,R1249,2*_xlpm.a*_xlpm.b/(_xlpm.a+_xlpm.b))</f>
        <v>0.19047619047619049</v>
      </c>
      <c r="W1249" s="14">
        <f>_xlfn.LET(_xlpm.p,R1249,_xlpm.q,T1249,LOG(_xlpm.p/_xlpm.q))</f>
        <v>8.297423506476391E-2</v>
      </c>
      <c r="X1249" s="2"/>
      <c r="AC1249" s="2"/>
      <c r="AH1249" s="2"/>
      <c r="AI1249" s="2"/>
    </row>
    <row r="1250" spans="1:35">
      <c r="A1250" s="1" t="str">
        <f>_xlfn.LET(_xlpm.sep," : ",CONCATENATE(O1250,_xlpm.sep,P1250))</f>
        <v>~ch~ : [ʃ]</v>
      </c>
      <c r="B1250" s="1">
        <f>_xlfn.LET(_xlpm.d,$G1250,_xlpm.k,_xlfn.CONCAT(LEFT(TRIM(B$1),1),"*"),COUNTIF(_xlpm.d,_xlpm.k))</f>
        <v>0</v>
      </c>
      <c r="C1250" s="1">
        <f>_xlfn.LET(_xlpm.d,$G1250,_xlpm.k,_xlfn.CONCAT(LEFT(TRIM(C$1),1),"*"),COUNTIF(_xlpm.d,_xlpm.k))</f>
        <v>0</v>
      </c>
      <c r="D1250" s="1">
        <f>_xlfn.LET(_xlpm.d,$G1250,_xlpm.k,_xlfn.CONCAT(LEFT(TRIM(D$1),1),"*"),COUNTIF(_xlpm.d,_xlpm.k))</f>
        <v>0</v>
      </c>
      <c r="E1250" s="1">
        <f>LOG(F1250+1,10)</f>
        <v>0.47712125471966244</v>
      </c>
      <c r="F1250" s="7">
        <v>2</v>
      </c>
      <c r="G1250" s="9" t="s">
        <v>770</v>
      </c>
      <c r="H1250" s="4">
        <f>F1250/freq.sum.r6e</f>
        <v>1.5933715742511153E-4</v>
      </c>
      <c r="I1250" s="4" t="str">
        <f>_xlfn.LET(_xlpm.sep,":",_xlpm.w,$G1250,LEFT(_xlpm.w,FIND(_xlpm.sep,_xlpm.w)-1))</f>
        <v>ʃ</v>
      </c>
      <c r="J1250" s="4" t="str">
        <f>_xlfn.LET(_xlpm.sep,":",_xlpm.w,$G1250,RIGHT(_xlpm.w,LEN(_xlpm.w)-FIND(_xlpm.sep,_xlpm.w)))</f>
        <v>ch</v>
      </c>
      <c r="K1250" s="10">
        <f>_xlfn.LET(_xlpm.w,I1250,LEN(_xlpm.w))</f>
        <v>1</v>
      </c>
      <c r="L1250" s="10">
        <f>_xlfn.LET(_xlpm.w,J1250,LEN(_xlpm.w))</f>
        <v>2</v>
      </c>
      <c r="M1250" s="10">
        <f>_xlfn.LET(_xlpm.a,K1250,_xlpm.b,L1250,MAX(_xlpm.a,_xlpm.b))</f>
        <v>2</v>
      </c>
      <c r="N1250" s="10">
        <f>_xlfn.LET(_xlpm.d,(K1250,L1250),MAX(_xlpm.d)-MIN(_xlpm.d))</f>
        <v>1</v>
      </c>
      <c r="O1250" s="1" t="str">
        <f>_xlfn.LET(_xlpm.sep,":",_xlpm.w,$G1250,_xlfn.CONCAT("~",RIGHT(_xlpm.w,LEN(_xlpm.w)-FIND(_xlpm.sep,_xlpm.w)),"~"))</f>
        <v>~ch~</v>
      </c>
      <c r="P1250" s="1" t="str">
        <f>_xlfn.LET(_xlpm.sep,":",_xlpm.w,$G1250,_xlfn.CONCAT("[",LEFT(_xlpm.w,FIND(_xlpm.sep,_xlpm.w)-1),"]"))</f>
        <v>[ʃ]</v>
      </c>
      <c r="Q1250" s="14" cm="1">
        <f t="array" ref="Q1250">SUM(_xlfn._xlws.FILTER($H$2:$H$2300,_xlfn.MAP($O$2:$O$2300,_xlfn.LAMBDA(_xlpm.x,_xlpm.x=$O1250))))</f>
        <v>4.3021032504780114E-3</v>
      </c>
      <c r="R1250" s="14">
        <f>$H1250/Q1250</f>
        <v>3.7037037037037035E-2</v>
      </c>
      <c r="S1250" s="14" cm="1">
        <f t="array" ref="S1250">SUM(_xlfn._xlws.FILTER($H$2:$H$2300,_xlfn.MAP($P$2:$P$2300,_xlfn.LAMBDA(_xlpm.x,_xlpm.x=$P1250))))</f>
        <v>5.2581261950286817E-3</v>
      </c>
      <c r="T1250" s="14">
        <f>$H1250/S1250</f>
        <v>3.0303030303030297E-2</v>
      </c>
      <c r="U1250" s="14">
        <f>_xlfn.LET(_xlpm.freq,F1250,_xlpm.size,M1250+1,_xlpm.F,V1250,LOG(1+_xlpm.freq)*LOG(1+_xlpm.size)*_xlpm.F)</f>
        <v>9.575187282630215E-3</v>
      </c>
      <c r="V1250" s="14">
        <f>_xlfn.LET(_xlpm.a,T1250,_xlpm.b,R1250,2*_xlpm.a*_xlpm.b/(_xlpm.a+_xlpm.b))</f>
        <v>3.3333333333333326E-2</v>
      </c>
      <c r="W1250" s="14">
        <f>_xlfn.LET(_xlpm.p,R1250,_xlpm.q,T1250,LOG(_xlpm.p/_xlpm.q))</f>
        <v>8.71501757189002E-2</v>
      </c>
      <c r="X1250" s="2"/>
      <c r="AC1250" s="2"/>
      <c r="AH1250" s="2"/>
      <c r="AI1250" s="2"/>
    </row>
    <row r="1251" spans="1:35">
      <c r="A1251" s="1" t="str">
        <f>_xlfn.LET(_xlpm.sep," : ",CONCATENATE(O1251,_xlpm.sep,P1251))</f>
        <v>~inv~ : [ɪnv]</v>
      </c>
      <c r="B1251" s="1">
        <f>_xlfn.LET(_xlpm.d,$G1251,_xlpm.k,_xlfn.CONCAT(LEFT(TRIM(B$1),1),"*"),COUNTIF(_xlpm.d,_xlpm.k))</f>
        <v>0</v>
      </c>
      <c r="C1251" s="1">
        <f>_xlfn.LET(_xlpm.d,$G1251,_xlpm.k,_xlfn.CONCAT(LEFT(TRIM(C$1),1),"*"),COUNTIF(_xlpm.d,_xlpm.k))</f>
        <v>0</v>
      </c>
      <c r="D1251" s="1">
        <f>_xlfn.LET(_xlpm.d,$G1251,_xlpm.k,_xlfn.CONCAT(LEFT(TRIM(D$1),1),"*"),COUNTIF(_xlpm.d,_xlpm.k))</f>
        <v>0</v>
      </c>
      <c r="E1251" s="1">
        <f>LOG(F1251+1,10)</f>
        <v>1</v>
      </c>
      <c r="F1251" s="7">
        <v>9</v>
      </c>
      <c r="G1251" s="9" t="s">
        <v>1387</v>
      </c>
      <c r="H1251" s="4">
        <f>F1251/freq.sum.r6e</f>
        <v>7.1701720841300194E-4</v>
      </c>
      <c r="I1251" s="1" t="str">
        <f>_xlfn.LET(_xlpm.sep,":",_xlpm.w,$G1251,LEFT(_xlpm.w,FIND(_xlpm.sep,_xlpm.w)-1))</f>
        <v>ɪnv</v>
      </c>
      <c r="J1251" s="1" t="str">
        <f>_xlfn.LET(_xlpm.sep,":",_xlpm.w,$G1251,RIGHT(_xlpm.w,LEN(_xlpm.w)-FIND(_xlpm.sep,_xlpm.w)))</f>
        <v>inv</v>
      </c>
      <c r="K1251" s="10">
        <f>_xlfn.LET(_xlpm.w,I1251,LEN(_xlpm.w))</f>
        <v>3</v>
      </c>
      <c r="L1251" s="10">
        <f>_xlfn.LET(_xlpm.w,J1251,LEN(_xlpm.w))</f>
        <v>3</v>
      </c>
      <c r="M1251" s="10">
        <f>_xlfn.LET(_xlpm.a,K1251,_xlpm.b,L1251,MAX(_xlpm.a,_xlpm.b))</f>
        <v>3</v>
      </c>
      <c r="N1251" s="10">
        <f>_xlfn.LET(_xlpm.d,(K1251,L1251),MAX(_xlpm.d)-MIN(_xlpm.d))</f>
        <v>0</v>
      </c>
      <c r="O1251" s="1" t="str">
        <f>_xlfn.LET(_xlpm.sep,":",_xlpm.w,$G1251,_xlfn.CONCAT("~",RIGHT(_xlpm.w,LEN(_xlpm.w)-FIND(_xlpm.sep,_xlpm.w)),"~"))</f>
        <v>~inv~</v>
      </c>
      <c r="P1251" s="1" t="str">
        <f>_xlfn.LET(_xlpm.sep,":",_xlpm.w,$G1251,_xlfn.CONCAT("[",LEFT(_xlpm.w,FIND(_xlpm.sep,_xlpm.w)-1),"]"))</f>
        <v>[ɪnv]</v>
      </c>
      <c r="Q1251" s="14" cm="1">
        <f t="array" ref="Q1251">SUM(_xlfn._xlws.FILTER($H$2:$H$2302,_xlfn.MAP($O$2:$O$2302,_xlfn.LAMBDA(_xlpm.x,_xlpm.x=$O1251))))</f>
        <v>7.1701720841300194E-4</v>
      </c>
      <c r="R1251" s="14">
        <f>$H1251/Q1251</f>
        <v>1</v>
      </c>
      <c r="S1251" s="14" cm="1">
        <f t="array" ref="S1251">SUM(_xlfn._xlws.FILTER($H$2:$H$2302,_xlfn.MAP($P$2:$P$2302,_xlfn.LAMBDA(_xlpm.x,_xlpm.x=$P1251))))</f>
        <v>8.7635436583811347E-4</v>
      </c>
      <c r="T1251" s="14">
        <f>$H1251/S1251</f>
        <v>0.81818181818181823</v>
      </c>
      <c r="U1251" s="14">
        <f>_xlfn.LET(_xlpm.freq,F1251,_xlpm.size,M1251+1,_xlpm.F,V1251,LOG(1+_xlpm.freq)*LOG(1+_xlpm.size)*_xlpm.F)</f>
        <v>0.62907300390241694</v>
      </c>
      <c r="V1251" s="14">
        <f>_xlfn.LET(_xlpm.a,T1251,_xlpm.b,R1251,2*_xlpm.a*_xlpm.b/(_xlpm.a+_xlpm.b))</f>
        <v>0.9</v>
      </c>
      <c r="W1251" s="14">
        <f>_xlfn.LET(_xlpm.p,R1251,_xlpm.q,T1251,LOG(_xlpm.p/_xlpm.q))</f>
        <v>8.7150175718900116E-2</v>
      </c>
      <c r="X1251" s="2"/>
      <c r="AC1251" s="2"/>
      <c r="AH1251" s="2"/>
      <c r="AI1251" s="2"/>
    </row>
    <row r="1252" spans="1:35">
      <c r="A1252" s="1" t="str">
        <f>_xlfn.LET(_xlpm.sep," : ",CONCATENATE(O1252,_xlpm.sep,P1252))</f>
        <v>~ang~ : [eɪndʒ]</v>
      </c>
      <c r="B1252" s="1">
        <f>_xlfn.LET(_xlpm.d,$G1252,_xlpm.k,_xlfn.CONCAT(LEFT(TRIM(B$1),1),"*"),COUNTIF(_xlpm.d,_xlpm.k))</f>
        <v>0</v>
      </c>
      <c r="C1252" s="1">
        <f>_xlfn.LET(_xlpm.d,$G1252,_xlpm.k,_xlfn.CONCAT(LEFT(TRIM(C$1),1),"*"),COUNTIF(_xlpm.d,_xlpm.k))</f>
        <v>0</v>
      </c>
      <c r="D1252" s="1">
        <f>_xlfn.LET(_xlpm.d,$G1252,_xlpm.k,_xlfn.CONCAT(LEFT(TRIM(D$1),1),"*"),COUNTIF(_xlpm.d,_xlpm.k))</f>
        <v>0</v>
      </c>
      <c r="E1252" s="1">
        <f>LOG(F1252+1,10)</f>
        <v>0.77815125038364352</v>
      </c>
      <c r="F1252" s="7">
        <v>5</v>
      </c>
      <c r="G1252" s="9" t="s">
        <v>587</v>
      </c>
      <c r="H1252" s="4">
        <f>F1252/freq.sum.r6e</f>
        <v>3.9834289356277883E-4</v>
      </c>
      <c r="I1252" s="4" t="str">
        <f>_xlfn.LET(_xlpm.sep,":",_xlpm.w,$G1252,LEFT(_xlpm.w,FIND(_xlpm.sep,_xlpm.w)-1))</f>
        <v>eɪndʒ</v>
      </c>
      <c r="J1252" s="4" t="str">
        <f>_xlfn.LET(_xlpm.sep,":",_xlpm.w,$G1252,RIGHT(_xlpm.w,LEN(_xlpm.w)-FIND(_xlpm.sep,_xlpm.w)))</f>
        <v>ang</v>
      </c>
      <c r="K1252" s="10">
        <f>_xlfn.LET(_xlpm.w,I1252,LEN(_xlpm.w))</f>
        <v>5</v>
      </c>
      <c r="L1252" s="10">
        <f>_xlfn.LET(_xlpm.w,J1252,LEN(_xlpm.w))</f>
        <v>3</v>
      </c>
      <c r="M1252" s="10">
        <f>_xlfn.LET(_xlpm.a,K1252,_xlpm.b,L1252,MAX(_xlpm.a,_xlpm.b))</f>
        <v>5</v>
      </c>
      <c r="N1252" s="10">
        <f>_xlfn.LET(_xlpm.d,(K1252,L1252),MAX(_xlpm.d)-MIN(_xlpm.d))</f>
        <v>2</v>
      </c>
      <c r="O1252" s="1" t="str">
        <f>_xlfn.LET(_xlpm.sep,":",_xlpm.w,$G1252,_xlfn.CONCAT("~",RIGHT(_xlpm.w,LEN(_xlpm.w)-FIND(_xlpm.sep,_xlpm.w)),"~"))</f>
        <v>~ang~</v>
      </c>
      <c r="P1252" s="1" t="str">
        <f>_xlfn.LET(_xlpm.sep,":",_xlpm.w,$G1252,_xlfn.CONCAT("[",LEFT(_xlpm.w,FIND(_xlpm.sep,_xlpm.w)-1),"]"))</f>
        <v>[eɪndʒ]</v>
      </c>
      <c r="Q1252" s="14" cm="1">
        <f t="array" ref="Q1252">SUM(_xlfn._xlws.FILTER($H$2:$H$2300,_xlfn.MAP($O$2:$O$2300,_xlfn.LAMBDA(_xlpm.x,_xlpm.x=$O1252))))</f>
        <v>7.1701720841300183E-4</v>
      </c>
      <c r="R1252" s="14">
        <f>$H1252/Q1252</f>
        <v>0.55555555555555558</v>
      </c>
      <c r="S1252" s="14" cm="1">
        <f t="array" ref="S1252">SUM(_xlfn._xlws.FILTER($H$2:$H$2300,_xlfn.MAP($P$2:$P$2300,_xlfn.LAMBDA(_xlpm.x,_xlpm.x=$P1252))))</f>
        <v>8.7635436583811347E-4</v>
      </c>
      <c r="T1252" s="14">
        <f>$H1252/S1252</f>
        <v>0.45454545454545453</v>
      </c>
      <c r="U1252" s="14">
        <f>_xlfn.LET(_xlpm.freq,F1252,_xlpm.size,M1252+1,_xlpm.F,V1252,LOG(1+_xlpm.freq)*LOG(1+_xlpm.size)*_xlpm.F)</f>
        <v>0.32880704826693025</v>
      </c>
      <c r="V1252" s="14">
        <f>_xlfn.LET(_xlpm.a,T1252,_xlpm.b,R1252,2*_xlpm.a*_xlpm.b/(_xlpm.a+_xlpm.b))</f>
        <v>0.5</v>
      </c>
      <c r="W1252" s="14">
        <f>_xlfn.LET(_xlpm.p,R1252,_xlpm.q,T1252,LOG(_xlpm.p/_xlpm.q))</f>
        <v>8.71501757189002E-2</v>
      </c>
      <c r="X1252" s="2"/>
      <c r="AC1252" s="2"/>
      <c r="AH1252" s="2"/>
      <c r="AI1252" s="2"/>
    </row>
    <row r="1253" spans="1:35">
      <c r="A1253" s="1" t="str">
        <f>_xlfn.LET(_xlpm.sep," : ",CONCATENATE(O1253,_xlpm.sep,P1253))</f>
        <v>~y~ : [ɪ]</v>
      </c>
      <c r="B1253" s="1">
        <f>_xlfn.LET(_xlpm.d,$G1253,_xlpm.k,_xlfn.CONCAT(LEFT(TRIM(B$1),1),"*"),COUNTIF(_xlpm.d,_xlpm.k))</f>
        <v>0</v>
      </c>
      <c r="C1253" s="1">
        <f>_xlfn.LET(_xlpm.d,$G1253,_xlpm.k,_xlfn.CONCAT(LEFT(TRIM(C$1),1),"*"),COUNTIF(_xlpm.d,_xlpm.k))</f>
        <v>0</v>
      </c>
      <c r="D1253" s="1">
        <f>_xlfn.LET(_xlpm.d,$G1253,_xlpm.k,_xlfn.CONCAT(LEFT(TRIM(D$1),1),"*"),COUNTIF(_xlpm.d,_xlpm.k))</f>
        <v>0</v>
      </c>
      <c r="E1253" s="1">
        <f>LOG(F1253+1,10)</f>
        <v>2.4116197059632301</v>
      </c>
      <c r="F1253" s="7">
        <v>257</v>
      </c>
      <c r="G1253" s="9" t="s">
        <v>802</v>
      </c>
      <c r="H1253" s="4">
        <f>F1253/freq.sum.r6e</f>
        <v>2.0474824729126831E-2</v>
      </c>
      <c r="I1253" s="1" t="str">
        <f>_xlfn.LET(_xlpm.sep,":",_xlpm.w,$G1253,LEFT(_xlpm.w,FIND(_xlpm.sep,_xlpm.w)-1))</f>
        <v>ɪ</v>
      </c>
      <c r="J1253" s="1" t="str">
        <f>_xlfn.LET(_xlpm.sep,":",_xlpm.w,$G1253,RIGHT(_xlpm.w,LEN(_xlpm.w)-FIND(_xlpm.sep,_xlpm.w)))</f>
        <v>y</v>
      </c>
      <c r="K1253" s="10">
        <f>_xlfn.LET(_xlpm.w,I1253,LEN(_xlpm.w))</f>
        <v>1</v>
      </c>
      <c r="L1253" s="10">
        <f>_xlfn.LET(_xlpm.w,J1253,LEN(_xlpm.w))</f>
        <v>1</v>
      </c>
      <c r="M1253" s="10">
        <f>_xlfn.LET(_xlpm.a,K1253,_xlpm.b,L1253,MAX(_xlpm.a,_xlpm.b))</f>
        <v>1</v>
      </c>
      <c r="N1253" s="10">
        <f>_xlfn.LET(_xlpm.d,(K1253,L1253),MAX(_xlpm.d)-MIN(_xlpm.d))</f>
        <v>0</v>
      </c>
      <c r="O1253" s="1" t="str">
        <f>_xlfn.LET(_xlpm.sep,":",_xlpm.w,$G1253,_xlfn.CONCAT("~",RIGHT(_xlpm.w,LEN(_xlpm.w)-FIND(_xlpm.sep,_xlpm.w)),"~"))</f>
        <v>~y~</v>
      </c>
      <c r="P1253" s="1" t="str">
        <f>_xlfn.LET(_xlpm.sep,":",_xlpm.w,$G1253,_xlfn.CONCAT("[",LEFT(_xlpm.w,FIND(_xlpm.sep,_xlpm.w)-1),"]"))</f>
        <v>[ɪ]</v>
      </c>
      <c r="Q1253" s="14" cm="1">
        <f t="array" ref="Q1253">SUM(_xlfn._xlws.FILTER($H$2:$H$2302,_xlfn.MAP($O$2:$O$2302,_xlfn.LAMBDA(_xlpm.x,_xlpm.x=$O1253))))</f>
        <v>2.6210962396430844E-2</v>
      </c>
      <c r="R1253" s="14">
        <f>$H1253/Q1253</f>
        <v>0.78115501519756847</v>
      </c>
      <c r="S1253" s="14" cm="1">
        <f t="array" ref="S1253">SUM(_xlfn._xlws.FILTER($H$2:$H$2302,_xlfn.MAP($P$2:$P$2302,_xlfn.LAMBDA(_xlpm.x,_xlpm.x=$P1253))))</f>
        <v>3.2106437221159974E-2</v>
      </c>
      <c r="T1253" s="14">
        <f>$H1253/S1253</f>
        <v>0.63771712158808935</v>
      </c>
      <c r="U1253" s="14">
        <f>_xlfn.LET(_xlpm.freq,F1253,_xlpm.size,M1253+1,_xlpm.F,V1253,LOG(1+_xlpm.freq)*LOG(1+_xlpm.size)*_xlpm.F)</f>
        <v>0.80795956323516627</v>
      </c>
      <c r="V1253" s="14">
        <f>_xlfn.LET(_xlpm.a,T1253,_xlpm.b,R1253,2*_xlpm.a*_xlpm.b/(_xlpm.a+_xlpm.b))</f>
        <v>0.70218579234972689</v>
      </c>
      <c r="W1253" s="14">
        <f>_xlfn.LET(_xlpm.p,R1253,_xlpm.q,T1253,LOG(_xlpm.p/_xlpm.q))</f>
        <v>8.8109148191135148E-2</v>
      </c>
      <c r="X1253" s="2"/>
      <c r="AC1253" s="2"/>
      <c r="AH1253" s="2"/>
      <c r="AI1253" s="2"/>
    </row>
    <row r="1254" spans="1:35">
      <c r="A1254" s="1" t="str">
        <f>_xlfn.LET(_xlpm.sep," : ",CONCATENATE(O1254,_xlpm.sep,P1254))</f>
        <v>~able~ : [əbl]</v>
      </c>
      <c r="B1254" s="1">
        <f>_xlfn.LET(_xlpm.d,$G1254,_xlpm.k,_xlfn.CONCAT(LEFT(TRIM(B$1),1),"*"),COUNTIF(_xlpm.d,_xlpm.k))</f>
        <v>0</v>
      </c>
      <c r="C1254" s="1">
        <f>_xlfn.LET(_xlpm.d,$G1254,_xlpm.k,_xlfn.CONCAT(LEFT(TRIM(C$1),1),"*"),COUNTIF(_xlpm.d,_xlpm.k))</f>
        <v>0</v>
      </c>
      <c r="D1254" s="1">
        <f>_xlfn.LET(_xlpm.d,$G1254,_xlpm.k,_xlfn.CONCAT(LEFT(TRIM(D$1),1),"*"),COUNTIF(_xlpm.d,_xlpm.k))</f>
        <v>0</v>
      </c>
      <c r="E1254" s="1">
        <f>LOG(F1254+1,10)</f>
        <v>1.2304489213782739</v>
      </c>
      <c r="F1254" s="7">
        <v>16</v>
      </c>
      <c r="G1254" s="9" t="s">
        <v>822</v>
      </c>
      <c r="H1254" s="4">
        <f>F1254/freq.sum.r6e</f>
        <v>1.2746972594008922E-3</v>
      </c>
      <c r="I1254" s="1" t="str">
        <f>_xlfn.LET(_xlpm.sep,":",_xlpm.w,$G1254,LEFT(_xlpm.w,FIND(_xlpm.sep,_xlpm.w)-1))</f>
        <v>əbl</v>
      </c>
      <c r="J1254" s="1" t="str">
        <f>_xlfn.LET(_xlpm.sep,":",_xlpm.w,$G1254,RIGHT(_xlpm.w,LEN(_xlpm.w)-FIND(_xlpm.sep,_xlpm.w)))</f>
        <v>able</v>
      </c>
      <c r="K1254" s="10">
        <f>_xlfn.LET(_xlpm.w,I1254,LEN(_xlpm.w))</f>
        <v>3</v>
      </c>
      <c r="L1254" s="10">
        <f>_xlfn.LET(_xlpm.w,J1254,LEN(_xlpm.w))</f>
        <v>4</v>
      </c>
      <c r="M1254" s="10">
        <f>_xlfn.LET(_xlpm.a,K1254,_xlpm.b,L1254,MAX(_xlpm.a,_xlpm.b))</f>
        <v>4</v>
      </c>
      <c r="N1254" s="10">
        <f>_xlfn.LET(_xlpm.d,(K1254,L1254),MAX(_xlpm.d)-MIN(_xlpm.d))</f>
        <v>1</v>
      </c>
      <c r="O1254" s="1" t="str">
        <f>_xlfn.LET(_xlpm.sep,":",_xlpm.w,$G1254,_xlfn.CONCAT("~",RIGHT(_xlpm.w,LEN(_xlpm.w)-FIND(_xlpm.sep,_xlpm.w)),"~"))</f>
        <v>~able~</v>
      </c>
      <c r="P1254" s="1" t="str">
        <f>_xlfn.LET(_xlpm.sep,":",_xlpm.w,$G1254,_xlfn.CONCAT("[",LEFT(_xlpm.w,FIND(_xlpm.sep,_xlpm.w)-1),"]"))</f>
        <v>[əbl]</v>
      </c>
      <c r="Q1254" s="14" cm="1">
        <f t="array" ref="Q1254">SUM(_xlfn._xlws.FILTER($H$2:$H$2302,_xlfn.MAP($O$2:$O$2302,_xlfn.LAMBDA(_xlpm.x,_xlpm.x=$O1254))))</f>
        <v>1.7527087316762269E-3</v>
      </c>
      <c r="R1254" s="14">
        <f>$H1254/Q1254</f>
        <v>0.72727272727272718</v>
      </c>
      <c r="S1254" s="14" cm="1">
        <f t="array" ref="S1254">SUM(_xlfn._xlws.FILTER($H$2:$H$2302,_xlfn.MAP($P$2:$P$2302,_xlfn.LAMBDA(_xlpm.x,_xlpm.x=$P1254))))</f>
        <v>2.1510516252390061E-3</v>
      </c>
      <c r="T1254" s="14">
        <f>$H1254/S1254</f>
        <v>0.59259259259259245</v>
      </c>
      <c r="U1254" s="14">
        <f>_xlfn.LET(_xlpm.freq,F1254,_xlpm.size,M1254+1,_xlpm.F,V1254,LOG(1+_xlpm.freq)*LOG(1+_xlpm.size)*_xlpm.F)</f>
        <v>0.62529003539834072</v>
      </c>
      <c r="V1254" s="14">
        <f>_xlfn.LET(_xlpm.a,T1254,_xlpm.b,R1254,2*_xlpm.a*_xlpm.b/(_xlpm.a+_xlpm.b))</f>
        <v>0.65306122448979576</v>
      </c>
      <c r="W1254" s="14">
        <f>_xlfn.LET(_xlpm.p,R1254,_xlpm.q,T1254,LOG(_xlpm.p/_xlpm.q))</f>
        <v>8.8941083336781163E-2</v>
      </c>
      <c r="X1254" s="2"/>
      <c r="AC1254" s="2"/>
      <c r="AH1254" s="2"/>
      <c r="AI1254" s="2"/>
    </row>
    <row r="1255" spans="1:35">
      <c r="A1255" s="1" t="str">
        <f>_xlfn.LET(_xlpm.sep," : ",CONCATENATE(O1255,_xlpm.sep,P1255))</f>
        <v>~ose~ : [oʊz]</v>
      </c>
      <c r="B1255" s="1">
        <f>_xlfn.LET(_xlpm.d,$G1255,_xlpm.k,_xlfn.CONCAT(LEFT(TRIM(B$1),1),"*"),COUNTIF(_xlpm.d,_xlpm.k))</f>
        <v>0</v>
      </c>
      <c r="C1255" s="1">
        <f>_xlfn.LET(_xlpm.d,$G1255,_xlpm.k,_xlfn.CONCAT(LEFT(TRIM(C$1),1),"*"),COUNTIF(_xlpm.d,_xlpm.k))</f>
        <v>0</v>
      </c>
      <c r="D1255" s="1">
        <f>_xlfn.LET(_xlpm.d,$G1255,_xlpm.k,_xlfn.CONCAT(LEFT(TRIM(D$1),1),"*"),COUNTIF(_xlpm.d,_xlpm.k))</f>
        <v>0</v>
      </c>
      <c r="E1255" s="1">
        <f>LOG(F1255+1,10)</f>
        <v>1</v>
      </c>
      <c r="F1255" s="7">
        <v>9</v>
      </c>
      <c r="G1255" s="9" t="s">
        <v>732</v>
      </c>
      <c r="H1255" s="4">
        <f>F1255/freq.sum.r6e</f>
        <v>7.1701720841300194E-4</v>
      </c>
      <c r="I1255" s="4" t="str">
        <f>_xlfn.LET(_xlpm.sep,":",_xlpm.w,$G1255,LEFT(_xlpm.w,FIND(_xlpm.sep,_xlpm.w)-1))</f>
        <v>oʊz</v>
      </c>
      <c r="J1255" s="4" t="str">
        <f>_xlfn.LET(_xlpm.sep,":",_xlpm.w,$G1255,RIGHT(_xlpm.w,LEN(_xlpm.w)-FIND(_xlpm.sep,_xlpm.w)))</f>
        <v>ose</v>
      </c>
      <c r="K1255" s="10">
        <f>_xlfn.LET(_xlpm.w,I1255,LEN(_xlpm.w))</f>
        <v>3</v>
      </c>
      <c r="L1255" s="10">
        <f>_xlfn.LET(_xlpm.w,J1255,LEN(_xlpm.w))</f>
        <v>3</v>
      </c>
      <c r="M1255" s="10">
        <f>_xlfn.LET(_xlpm.a,K1255,_xlpm.b,L1255,MAX(_xlpm.a,_xlpm.b))</f>
        <v>3</v>
      </c>
      <c r="N1255" s="10">
        <f>_xlfn.LET(_xlpm.d,(K1255,L1255),MAX(_xlpm.d)-MIN(_xlpm.d))</f>
        <v>0</v>
      </c>
      <c r="O1255" s="1" t="str">
        <f>_xlfn.LET(_xlpm.sep,":",_xlpm.w,$G1255,_xlfn.CONCAT("~",RIGHT(_xlpm.w,LEN(_xlpm.w)-FIND(_xlpm.sep,_xlpm.w)),"~"))</f>
        <v>~ose~</v>
      </c>
      <c r="P1255" s="1" t="str">
        <f>_xlfn.LET(_xlpm.sep,":",_xlpm.w,$G1255,_xlfn.CONCAT("[",LEFT(_xlpm.w,FIND(_xlpm.sep,_xlpm.w)-1),"]"))</f>
        <v>[oʊz]</v>
      </c>
      <c r="Q1255" s="14" cm="1">
        <f t="array" ref="Q1255">SUM(_xlfn._xlws.FILTER($H$2:$H$2300,_xlfn.MAP($O$2:$O$2300,_xlfn.LAMBDA(_xlpm.x,_xlpm.x=$O1255))))</f>
        <v>1.0356915232632251E-3</v>
      </c>
      <c r="R1255" s="14">
        <f>$H1255/Q1255</f>
        <v>0.69230769230769229</v>
      </c>
      <c r="S1255" s="14" cm="1">
        <f t="array" ref="S1255">SUM(_xlfn._xlws.FILTER($H$2:$H$2300,_xlfn.MAP($P$2:$P$2300,_xlfn.LAMBDA(_xlpm.x,_xlpm.x=$P1255))))</f>
        <v>1.2746972594008922E-3</v>
      </c>
      <c r="T1255" s="14">
        <f>$H1255/S1255</f>
        <v>0.5625</v>
      </c>
      <c r="U1255" s="14">
        <f>_xlfn.LET(_xlpm.freq,F1255,_xlpm.size,M1255+1,_xlpm.F,V1255,LOG(1+_xlpm.freq)*LOG(1+_xlpm.size)*_xlpm.F)</f>
        <v>0.43384345096718413</v>
      </c>
      <c r="V1255" s="14">
        <f>_xlfn.LET(_xlpm.a,T1255,_xlpm.b,R1255,2*_xlpm.a*_xlpm.b/(_xlpm.a+_xlpm.b))</f>
        <v>0.62068965517241381</v>
      </c>
      <c r="W1255" s="14">
        <f>_xlfn.LET(_xlpm.p,R1255,_xlpm.q,T1255,LOG(_xlpm.p/_xlpm.q))</f>
        <v>9.017663034908803E-2</v>
      </c>
      <c r="X1255" s="2"/>
      <c r="AC1255" s="2"/>
      <c r="AH1255" s="2"/>
      <c r="AI1255" s="2"/>
    </row>
    <row r="1256" spans="1:35">
      <c r="A1256" s="1" t="str">
        <f>_xlfn.LET(_xlpm.sep," : ",CONCATENATE(O1256,_xlpm.sep,P1256))</f>
        <v>~ep~ : [əp]</v>
      </c>
      <c r="B1256" s="1">
        <f>_xlfn.LET(_xlpm.d,$G1256,_xlpm.k,_xlfn.CONCAT(LEFT(TRIM(B$1),1),"*"),COUNTIF(_xlpm.d,_xlpm.k))</f>
        <v>0</v>
      </c>
      <c r="C1256" s="1">
        <f>_xlfn.LET(_xlpm.d,$G1256,_xlpm.k,_xlfn.CONCAT(LEFT(TRIM(C$1),1),"*"),COUNTIF(_xlpm.d,_xlpm.k))</f>
        <v>0</v>
      </c>
      <c r="D1256" s="1">
        <f>_xlfn.LET(_xlpm.d,$G1256,_xlpm.k,_xlfn.CONCAT(LEFT(TRIM(D$1),1),"*"),COUNTIF(_xlpm.d,_xlpm.k))</f>
        <v>0</v>
      </c>
      <c r="E1256" s="1">
        <f>LOG(F1256+1,10)</f>
        <v>0.30102999566398114</v>
      </c>
      <c r="F1256" s="7">
        <v>1</v>
      </c>
      <c r="G1256" s="9" t="s">
        <v>1417</v>
      </c>
      <c r="H1256" s="4">
        <f>F1256/freq.sum.r6e</f>
        <v>7.9668578712555765E-5</v>
      </c>
      <c r="I1256" s="1" t="str">
        <f>_xlfn.LET(_xlpm.sep,":",_xlpm.w,$G1256,LEFT(_xlpm.w,FIND(_xlpm.sep,_xlpm.w)-1))</f>
        <v>əp</v>
      </c>
      <c r="J1256" s="1" t="str">
        <f>_xlfn.LET(_xlpm.sep,":",_xlpm.w,$G1256,RIGHT(_xlpm.w,LEN(_xlpm.w)-FIND(_xlpm.sep,_xlpm.w)))</f>
        <v>ep</v>
      </c>
      <c r="K1256" s="10">
        <f>_xlfn.LET(_xlpm.w,I1256,LEN(_xlpm.w))</f>
        <v>2</v>
      </c>
      <c r="L1256" s="10">
        <f>_xlfn.LET(_xlpm.w,J1256,LEN(_xlpm.w))</f>
        <v>2</v>
      </c>
      <c r="M1256" s="10">
        <f>_xlfn.LET(_xlpm.a,K1256,_xlpm.b,L1256,MAX(_xlpm.a,_xlpm.b))</f>
        <v>2</v>
      </c>
      <c r="N1256" s="10">
        <f>_xlfn.LET(_xlpm.d,(K1256,L1256),MAX(_xlpm.d)-MIN(_xlpm.d))</f>
        <v>0</v>
      </c>
      <c r="O1256" s="1" t="str">
        <f>_xlfn.LET(_xlpm.sep,":",_xlpm.w,$G1256,_xlfn.CONCAT("~",RIGHT(_xlpm.w,LEN(_xlpm.w)-FIND(_xlpm.sep,_xlpm.w)),"~"))</f>
        <v>~ep~</v>
      </c>
      <c r="P1256" s="1" t="str">
        <f>_xlfn.LET(_xlpm.sep,":",_xlpm.w,$G1256,_xlfn.CONCAT("[",LEFT(_xlpm.w,FIND(_xlpm.sep,_xlpm.w)-1),"]"))</f>
        <v>[əp]</v>
      </c>
      <c r="Q1256" s="14" cm="1">
        <f t="array" ref="Q1256">SUM(_xlfn._xlws.FILTER($H$2:$H$2302,_xlfn.MAP($O$2:$O$2302,_xlfn.LAMBDA(_xlpm.x,_xlpm.x=$O1256))))</f>
        <v>2.0713830465264498E-3</v>
      </c>
      <c r="R1256" s="14">
        <f>$H1256/Q1256</f>
        <v>3.8461538461538464E-2</v>
      </c>
      <c r="S1256" s="14" cm="1">
        <f t="array" ref="S1256">SUM(_xlfn._xlws.FILTER($H$2:$H$2302,_xlfn.MAP($P$2:$P$2302,_xlfn.LAMBDA(_xlpm.x,_xlpm.x=$P1256))))</f>
        <v>2.5493945188017849E-3</v>
      </c>
      <c r="T1256" s="14">
        <f>$H1256/S1256</f>
        <v>3.1249999999999993E-2</v>
      </c>
      <c r="U1256" s="14">
        <f>_xlfn.LET(_xlpm.freq,F1256,_xlpm.size,M1256+1,_xlpm.F,V1256,LOG(1+_xlpm.freq)*LOG(1+_xlpm.size)*_xlpm.F)</f>
        <v>6.2495902268590708E-3</v>
      </c>
      <c r="V1256" s="14">
        <f>_xlfn.LET(_xlpm.a,T1256,_xlpm.b,R1256,2*_xlpm.a*_xlpm.b/(_xlpm.a+_xlpm.b))</f>
        <v>3.4482758620689648E-2</v>
      </c>
      <c r="W1256" s="14">
        <f>_xlfn.LET(_xlpm.p,R1256,_xlpm.q,T1256,LOG(_xlpm.p/_xlpm.q))</f>
        <v>9.0176630349088113E-2</v>
      </c>
      <c r="X1256" s="2"/>
      <c r="AC1256" s="2"/>
      <c r="AH1256" s="2"/>
      <c r="AI1256" s="2"/>
    </row>
    <row r="1257" spans="1:35">
      <c r="A1257" s="1" t="str">
        <f>_xlfn.LET(_xlpm.sep," : ",CONCATENATE(O1257,_xlpm.sep,P1257))</f>
        <v>~ip~ : [əp]</v>
      </c>
      <c r="B1257" s="1">
        <f>_xlfn.LET(_xlpm.d,$G1257,_xlpm.k,_xlfn.CONCAT(LEFT(TRIM(B$1),1),"*"),COUNTIF(_xlpm.d,_xlpm.k))</f>
        <v>0</v>
      </c>
      <c r="C1257" s="1">
        <f>_xlfn.LET(_xlpm.d,$G1257,_xlpm.k,_xlfn.CONCAT(LEFT(TRIM(C$1),1),"*"),COUNTIF(_xlpm.d,_xlpm.k))</f>
        <v>0</v>
      </c>
      <c r="D1257" s="1">
        <f>_xlfn.LET(_xlpm.d,$G1257,_xlpm.k,_xlfn.CONCAT(LEFT(TRIM(D$1),1),"*"),COUNTIF(_xlpm.d,_xlpm.k))</f>
        <v>0</v>
      </c>
      <c r="E1257" s="1">
        <f>LOG(F1257+1,10)</f>
        <v>0.47712125471966244</v>
      </c>
      <c r="F1257" s="7">
        <v>2</v>
      </c>
      <c r="G1257" s="9" t="s">
        <v>1421</v>
      </c>
      <c r="H1257" s="4">
        <f>F1257/freq.sum.r6e</f>
        <v>1.5933715742511153E-4</v>
      </c>
      <c r="I1257" s="4" t="str">
        <f>_xlfn.LET(_xlpm.sep,":",_xlpm.w,$G1257,LEFT(_xlpm.w,FIND(_xlpm.sep,_xlpm.w)-1))</f>
        <v>əp</v>
      </c>
      <c r="J1257" s="4" t="str">
        <f>_xlfn.LET(_xlpm.sep,":",_xlpm.w,$G1257,RIGHT(_xlpm.w,LEN(_xlpm.w)-FIND(_xlpm.sep,_xlpm.w)))</f>
        <v>ip</v>
      </c>
      <c r="K1257" s="10">
        <f>_xlfn.LET(_xlpm.w,I1257,LEN(_xlpm.w))</f>
        <v>2</v>
      </c>
      <c r="L1257" s="10">
        <f>_xlfn.LET(_xlpm.w,J1257,LEN(_xlpm.w))</f>
        <v>2</v>
      </c>
      <c r="M1257" s="10">
        <f>_xlfn.LET(_xlpm.a,K1257,_xlpm.b,L1257,MAX(_xlpm.a,_xlpm.b))</f>
        <v>2</v>
      </c>
      <c r="N1257" s="10">
        <f>_xlfn.LET(_xlpm.d,(K1257,L1257),MAX(_xlpm.d)-MIN(_xlpm.d))</f>
        <v>0</v>
      </c>
      <c r="O1257" s="1" t="str">
        <f>_xlfn.LET(_xlpm.sep,":",_xlpm.w,$G1257,_xlfn.CONCAT("~",RIGHT(_xlpm.w,LEN(_xlpm.w)-FIND(_xlpm.sep,_xlpm.w)),"~"))</f>
        <v>~ip~</v>
      </c>
      <c r="P1257" s="1" t="str">
        <f>_xlfn.LET(_xlpm.sep,":",_xlpm.w,$G1257,_xlfn.CONCAT("[",LEFT(_xlpm.w,FIND(_xlpm.sep,_xlpm.w)-1),"]"))</f>
        <v>[əp]</v>
      </c>
      <c r="Q1257" s="14" cm="1">
        <f t="array" ref="Q1257">SUM(_xlfn._xlws.FILTER($H$2:$H$2300,_xlfn.MAP($O$2:$O$2300,_xlfn.LAMBDA(_xlpm.x,_xlpm.x=$O1257))))</f>
        <v>2.0713830465264498E-3</v>
      </c>
      <c r="R1257" s="14">
        <f>$H1257/Q1257</f>
        <v>7.6923076923076927E-2</v>
      </c>
      <c r="S1257" s="14" cm="1">
        <f t="array" ref="S1257">SUM(_xlfn._xlws.FILTER($H$2:$H$2300,_xlfn.MAP($P$2:$P$2300,_xlfn.LAMBDA(_xlpm.x,_xlpm.x=$P1257))))</f>
        <v>2.5493945188017849E-3</v>
      </c>
      <c r="T1257" s="14">
        <f>$H1257/S1257</f>
        <v>6.2499999999999986E-2</v>
      </c>
      <c r="U1257" s="14">
        <f>_xlfn.LET(_xlpm.freq,F1257,_xlpm.size,M1257+1,_xlpm.F,V1257,LOG(1+_xlpm.freq)*LOG(1+_xlpm.size)*_xlpm.F)</f>
        <v>1.9810732308890099E-2</v>
      </c>
      <c r="V1257" s="14">
        <f>_xlfn.LET(_xlpm.a,T1257,_xlpm.b,R1257,2*_xlpm.a*_xlpm.b/(_xlpm.a+_xlpm.b))</f>
        <v>6.8965517241379296E-2</v>
      </c>
      <c r="W1257" s="14">
        <f>_xlfn.LET(_xlpm.p,R1257,_xlpm.q,T1257,LOG(_xlpm.p/_xlpm.q))</f>
        <v>9.0176630349088113E-2</v>
      </c>
      <c r="X1257" s="2"/>
      <c r="AC1257" s="2"/>
      <c r="AH1257" s="2"/>
      <c r="AI1257" s="2"/>
    </row>
    <row r="1258" spans="1:35">
      <c r="A1258" s="1" t="str">
        <f>_xlfn.LET(_xlpm.sep," : ",CONCATENATE(O1258,_xlpm.sep,P1258))</f>
        <v>~oll~ : [oʊl]</v>
      </c>
      <c r="B1258" s="1">
        <f>_xlfn.LET(_xlpm.d,$G1258,_xlpm.k,_xlfn.CONCAT(LEFT(TRIM(B$1),1),"*"),COUNTIF(_xlpm.d,_xlpm.k))</f>
        <v>0</v>
      </c>
      <c r="C1258" s="1">
        <f>_xlfn.LET(_xlpm.d,$G1258,_xlpm.k,_xlfn.CONCAT(LEFT(TRIM(C$1),1),"*"),COUNTIF(_xlpm.d,_xlpm.k))</f>
        <v>0</v>
      </c>
      <c r="D1258" s="1">
        <f>_xlfn.LET(_xlpm.d,$G1258,_xlpm.k,_xlfn.CONCAT(LEFT(TRIM(D$1),1),"*"),COUNTIF(_xlpm.d,_xlpm.k))</f>
        <v>0</v>
      </c>
      <c r="E1258" s="1">
        <f>LOG(F1258+1,10)</f>
        <v>0.47712125471966244</v>
      </c>
      <c r="F1258" s="7">
        <v>2</v>
      </c>
      <c r="G1258" s="9" t="s">
        <v>691</v>
      </c>
      <c r="H1258" s="4">
        <f>F1258/freq.sum.r6e</f>
        <v>1.5933715742511153E-4</v>
      </c>
      <c r="I1258" s="1" t="str">
        <f>_xlfn.LET(_xlpm.sep,":",_xlpm.w,$G1258,LEFT(_xlpm.w,FIND(_xlpm.sep,_xlpm.w)-1))</f>
        <v>oʊl</v>
      </c>
      <c r="J1258" s="1" t="str">
        <f>_xlfn.LET(_xlpm.sep,":",_xlpm.w,$G1258,RIGHT(_xlpm.w,LEN(_xlpm.w)-FIND(_xlpm.sep,_xlpm.w)))</f>
        <v>oll</v>
      </c>
      <c r="K1258" s="10">
        <f>_xlfn.LET(_xlpm.w,I1258,LEN(_xlpm.w))</f>
        <v>3</v>
      </c>
      <c r="L1258" s="10">
        <f>_xlfn.LET(_xlpm.w,J1258,LEN(_xlpm.w))</f>
        <v>3</v>
      </c>
      <c r="M1258" s="10">
        <f>_xlfn.LET(_xlpm.a,K1258,_xlpm.b,L1258,MAX(_xlpm.a,_xlpm.b))</f>
        <v>3</v>
      </c>
      <c r="N1258" s="10">
        <f>_xlfn.LET(_xlpm.d,(K1258,L1258),MAX(_xlpm.d)-MIN(_xlpm.d))</f>
        <v>0</v>
      </c>
      <c r="O1258" s="1" t="str">
        <f>_xlfn.LET(_xlpm.sep,":",_xlpm.w,$G1258,_xlfn.CONCAT("~",RIGHT(_xlpm.w,LEN(_xlpm.w)-FIND(_xlpm.sep,_xlpm.w)),"~"))</f>
        <v>~oll~</v>
      </c>
      <c r="P1258" s="1" t="str">
        <f>_xlfn.LET(_xlpm.sep,":",_xlpm.w,$G1258,_xlfn.CONCAT("[",LEFT(_xlpm.w,FIND(_xlpm.sep,_xlpm.w)-1),"]"))</f>
        <v>[oʊl]</v>
      </c>
      <c r="Q1258" s="14" cm="1">
        <f t="array" ref="Q1258">SUM(_xlfn._xlws.FILTER($H$2:$H$2300,_xlfn.MAP($O$2:$O$2300,_xlfn.LAMBDA(_xlpm.x,_xlpm.x=$O1258))))</f>
        <v>1.2746972594008922E-3</v>
      </c>
      <c r="R1258" s="14">
        <f>$H1258/Q1258</f>
        <v>0.125</v>
      </c>
      <c r="S1258" s="14" cm="1">
        <f t="array" ref="S1258">SUM(_xlfn._xlws.FILTER($H$2:$H$2300,_xlfn.MAP($P$2:$P$2300,_xlfn.LAMBDA(_xlpm.x,_xlpm.x=$P1258))))</f>
        <v>1.5933715742511153E-3</v>
      </c>
      <c r="T1258" s="14">
        <f>$H1258/S1258</f>
        <v>0.1</v>
      </c>
      <c r="U1258" s="14">
        <f>_xlfn.LET(_xlpm.freq,F1258,_xlpm.size,M1258+1,_xlpm.F,V1258,LOG(1+_xlpm.freq)*LOG(1+_xlpm.size)*_xlpm.F)</f>
        <v>3.7054827275578801E-2</v>
      </c>
      <c r="V1258" s="14">
        <f>_xlfn.LET(_xlpm.a,T1258,_xlpm.b,R1258,2*_xlpm.a*_xlpm.b/(_xlpm.a+_xlpm.b))</f>
        <v>0.11111111111111112</v>
      </c>
      <c r="W1258" s="14">
        <f>_xlfn.LET(_xlpm.p,R1258,_xlpm.q,T1258,LOG(_xlpm.p/_xlpm.q))</f>
        <v>9.691001300805642E-2</v>
      </c>
      <c r="X1258" s="2"/>
      <c r="AC1258" s="2"/>
      <c r="AH1258" s="2"/>
      <c r="AI1258" s="2"/>
    </row>
    <row r="1259" spans="1:35">
      <c r="A1259" s="1" t="str">
        <f>_xlfn.LET(_xlpm.sep," : ",CONCATENATE(O1259,_xlpm.sep,P1259))</f>
        <v>~outh~ : [uθ]</v>
      </c>
      <c r="B1259" s="1">
        <f>_xlfn.LET(_xlpm.d,$G1259,_xlpm.k,_xlfn.CONCAT(LEFT(TRIM(B$1),1),"*"),COUNTIF(_xlpm.d,_xlpm.k))</f>
        <v>0</v>
      </c>
      <c r="C1259" s="1">
        <f>_xlfn.LET(_xlpm.d,$G1259,_xlpm.k,_xlfn.CONCAT(LEFT(TRIM(C$1),1),"*"),COUNTIF(_xlpm.d,_xlpm.k))</f>
        <v>0</v>
      </c>
      <c r="D1259" s="1">
        <f>_xlfn.LET(_xlpm.d,$G1259,_xlpm.k,_xlfn.CONCAT(LEFT(TRIM(D$1),1),"*"),COUNTIF(_xlpm.d,_xlpm.k))</f>
        <v>0</v>
      </c>
      <c r="E1259" s="1">
        <f>LOG(F1259+1,10)</f>
        <v>0.30102999566398114</v>
      </c>
      <c r="F1259" s="7">
        <v>1</v>
      </c>
      <c r="G1259" s="9" t="s">
        <v>2265</v>
      </c>
      <c r="H1259" s="4">
        <f>F1259/freq.sum.r6e</f>
        <v>7.9668578712555765E-5</v>
      </c>
      <c r="I1259" s="4" t="str">
        <f>_xlfn.LET(_xlpm.sep,":",_xlpm.w,$G1259,LEFT(_xlpm.w,FIND(_xlpm.sep,_xlpm.w)-1))</f>
        <v>uθ</v>
      </c>
      <c r="J1259" s="4" t="str">
        <f>_xlfn.LET(_xlpm.sep,":",_xlpm.w,$G1259,RIGHT(_xlpm.w,LEN(_xlpm.w)-FIND(_xlpm.sep,_xlpm.w)))</f>
        <v>outh</v>
      </c>
      <c r="K1259" s="10">
        <f>_xlfn.LET(_xlpm.w,I1259,LEN(_xlpm.w))</f>
        <v>2</v>
      </c>
      <c r="L1259" s="10">
        <f>_xlfn.LET(_xlpm.w,J1259,LEN(_xlpm.w))</f>
        <v>4</v>
      </c>
      <c r="M1259" s="10">
        <f>_xlfn.LET(_xlpm.a,K1259,_xlpm.b,L1259,MAX(_xlpm.a,_xlpm.b))</f>
        <v>4</v>
      </c>
      <c r="N1259" s="10">
        <f>_xlfn.LET(_xlpm.d,(K1259,L1259),MAX(_xlpm.d)-MIN(_xlpm.d))</f>
        <v>2</v>
      </c>
      <c r="O1259" s="1" t="str">
        <f>_xlfn.LET(_xlpm.sep,":",_xlpm.w,$G1259,_xlfn.CONCAT("~",RIGHT(_xlpm.w,LEN(_xlpm.w)-FIND(_xlpm.sep,_xlpm.w)),"~"))</f>
        <v>~outh~</v>
      </c>
      <c r="P1259" s="1" t="str">
        <f>_xlfn.LET(_xlpm.sep,":",_xlpm.w,$G1259,_xlfn.CONCAT("[",LEFT(_xlpm.w,FIND(_xlpm.sep,_xlpm.w)-1),"]"))</f>
        <v>[uθ]</v>
      </c>
      <c r="Q1259" s="14" cm="1">
        <f t="array" ref="Q1259">SUM(_xlfn._xlws.FILTER($H$2:$H$2300,_xlfn.MAP($O$2:$O$2300,_xlfn.LAMBDA(_xlpm.x,_xlpm.x=$O1259))))</f>
        <v>3.1867431485022306E-4</v>
      </c>
      <c r="R1259" s="14">
        <f>$H1259/Q1259</f>
        <v>0.25</v>
      </c>
      <c r="S1259" s="14" cm="1">
        <f t="array" ref="S1259">SUM(_xlfn._xlws.FILTER($H$2:$H$2300,_xlfn.MAP($P$2:$P$2300,_xlfn.LAMBDA(_xlpm.x,_xlpm.x=$P1259))))</f>
        <v>3.9834289356277883E-4</v>
      </c>
      <c r="T1259" s="14">
        <f>$H1259/S1259</f>
        <v>0.2</v>
      </c>
      <c r="U1259" s="14">
        <f>_xlfn.LET(_xlpm.freq,F1259,_xlpm.size,M1259+1,_xlpm.F,V1259,LOG(1+_xlpm.freq)*LOG(1+_xlpm.size)*_xlpm.F)</f>
        <v>5.2054859450868851E-2</v>
      </c>
      <c r="V1259" s="14">
        <f>_xlfn.LET(_xlpm.a,T1259,_xlpm.b,R1259,2*_xlpm.a*_xlpm.b/(_xlpm.a+_xlpm.b))</f>
        <v>0.22222222222222224</v>
      </c>
      <c r="W1259" s="14">
        <f>_xlfn.LET(_xlpm.p,R1259,_xlpm.q,T1259,LOG(_xlpm.p/_xlpm.q))</f>
        <v>9.691001300805642E-2</v>
      </c>
      <c r="X1259" s="2"/>
      <c r="AC1259" s="2"/>
      <c r="AH1259" s="2"/>
      <c r="AI1259" s="2"/>
    </row>
    <row r="1260" spans="1:35">
      <c r="A1260" s="1" t="str">
        <f>_xlfn.LET(_xlpm.sep," : ",CONCATENATE(O1260,_xlpm.sep,P1260))</f>
        <v>~ift~ : [ɪft]</v>
      </c>
      <c r="B1260" s="1">
        <f>_xlfn.LET(_xlpm.d,$G1260,_xlpm.k,_xlfn.CONCAT(LEFT(TRIM(B$1),1),"*"),COUNTIF(_xlpm.d,_xlpm.k))</f>
        <v>0</v>
      </c>
      <c r="C1260" s="1">
        <f>_xlfn.LET(_xlpm.d,$G1260,_xlpm.k,_xlfn.CONCAT(LEFT(TRIM(C$1),1),"*"),COUNTIF(_xlpm.d,_xlpm.k))</f>
        <v>0</v>
      </c>
      <c r="D1260" s="1">
        <f>_xlfn.LET(_xlpm.d,$G1260,_xlpm.k,_xlfn.CONCAT(LEFT(TRIM(D$1),1),"*"),COUNTIF(_xlpm.d,_xlpm.k))</f>
        <v>0</v>
      </c>
      <c r="E1260" s="1">
        <f>LOG(F1260+1,10)</f>
        <v>0.69897000433601875</v>
      </c>
      <c r="F1260" s="7">
        <v>4</v>
      </c>
      <c r="G1260" s="9" t="s">
        <v>954</v>
      </c>
      <c r="H1260" s="4">
        <f>F1260/freq.sum.r6e</f>
        <v>3.1867431485022306E-4</v>
      </c>
      <c r="I1260" s="1" t="str">
        <f>_xlfn.LET(_xlpm.sep,":",_xlpm.w,$G1260,LEFT(_xlpm.w,FIND(_xlpm.sep,_xlpm.w)-1))</f>
        <v>ɪft</v>
      </c>
      <c r="J1260" s="1" t="str">
        <f>_xlfn.LET(_xlpm.sep,":",_xlpm.w,$G1260,RIGHT(_xlpm.w,LEN(_xlpm.w)-FIND(_xlpm.sep,_xlpm.w)))</f>
        <v>ift</v>
      </c>
      <c r="K1260" s="10">
        <f>_xlfn.LET(_xlpm.w,I1260,LEN(_xlpm.w))</f>
        <v>3</v>
      </c>
      <c r="L1260" s="10">
        <f>_xlfn.LET(_xlpm.w,J1260,LEN(_xlpm.w))</f>
        <v>3</v>
      </c>
      <c r="M1260" s="10">
        <f>_xlfn.LET(_xlpm.a,K1260,_xlpm.b,L1260,MAX(_xlpm.a,_xlpm.b))</f>
        <v>3</v>
      </c>
      <c r="N1260" s="10">
        <f>_xlfn.LET(_xlpm.d,(K1260,L1260),MAX(_xlpm.d)-MIN(_xlpm.d))</f>
        <v>0</v>
      </c>
      <c r="O1260" s="1" t="str">
        <f>_xlfn.LET(_xlpm.sep,":",_xlpm.w,$G1260,_xlfn.CONCAT("~",RIGHT(_xlpm.w,LEN(_xlpm.w)-FIND(_xlpm.sep,_xlpm.w)),"~"))</f>
        <v>~ift~</v>
      </c>
      <c r="P1260" s="1" t="str">
        <f>_xlfn.LET(_xlpm.sep,":",_xlpm.w,$G1260,_xlfn.CONCAT("[",LEFT(_xlpm.w,FIND(_xlpm.sep,_xlpm.w)-1),"]"))</f>
        <v>[ɪft]</v>
      </c>
      <c r="Q1260" s="14" cm="1">
        <f t="array" ref="Q1260">SUM(_xlfn._xlws.FILTER($H$2:$H$2302,_xlfn.MAP($O$2:$O$2302,_xlfn.LAMBDA(_xlpm.x,_xlpm.x=$O1260))))</f>
        <v>3.1867431485022306E-4</v>
      </c>
      <c r="R1260" s="14">
        <f>$H1260/Q1260</f>
        <v>1</v>
      </c>
      <c r="S1260" s="14" cm="1">
        <f t="array" ref="S1260">SUM(_xlfn._xlws.FILTER($H$2:$H$2302,_xlfn.MAP($P$2:$P$2302,_xlfn.LAMBDA(_xlpm.x,_xlpm.x=$P1260))))</f>
        <v>3.9834289356277883E-4</v>
      </c>
      <c r="T1260" s="14">
        <f>$H1260/S1260</f>
        <v>0.8</v>
      </c>
      <c r="U1260" s="14">
        <f>_xlfn.LET(_xlpm.freq,F1260,_xlpm.size,M1260+1,_xlpm.F,V1260,LOG(1+_xlpm.freq)*LOG(1+_xlpm.size)*_xlpm.F)</f>
        <v>0.4342747261879949</v>
      </c>
      <c r="V1260" s="14">
        <f>_xlfn.LET(_xlpm.a,T1260,_xlpm.b,R1260,2*_xlpm.a*_xlpm.b/(_xlpm.a+_xlpm.b))</f>
        <v>0.88888888888888895</v>
      </c>
      <c r="W1260" s="14">
        <f>_xlfn.LET(_xlpm.p,R1260,_xlpm.q,T1260,LOG(_xlpm.p/_xlpm.q))</f>
        <v>9.691001300805642E-2</v>
      </c>
      <c r="X1260" s="2"/>
      <c r="AC1260" s="2"/>
      <c r="AH1260" s="2"/>
      <c r="AI1260" s="2"/>
    </row>
    <row r="1261" spans="1:35">
      <c r="A1261" s="1" t="str">
        <f>_xlfn.LET(_xlpm.sep," : ",CONCATENATE(O1261,_xlpm.sep,P1261))</f>
        <v>~eld~ : [ɛld]</v>
      </c>
      <c r="B1261" s="1">
        <f>_xlfn.LET(_xlpm.d,$G1261,_xlpm.k,_xlfn.CONCAT(LEFT(TRIM(B$1),1),"*"),COUNTIF(_xlpm.d,_xlpm.k))</f>
        <v>0</v>
      </c>
      <c r="C1261" s="1">
        <f>_xlfn.LET(_xlpm.d,$G1261,_xlpm.k,_xlfn.CONCAT(LEFT(TRIM(C$1),1),"*"),COUNTIF(_xlpm.d,_xlpm.k))</f>
        <v>0</v>
      </c>
      <c r="D1261" s="1">
        <f>_xlfn.LET(_xlpm.d,$G1261,_xlpm.k,_xlfn.CONCAT(LEFT(TRIM(D$1),1),"*"),COUNTIF(_xlpm.d,_xlpm.k))</f>
        <v>0</v>
      </c>
      <c r="E1261" s="1">
        <f>LOG(F1261+1,10)</f>
        <v>0.69897000433601875</v>
      </c>
      <c r="F1261" s="7">
        <v>4</v>
      </c>
      <c r="G1261" s="9" t="s">
        <v>1097</v>
      </c>
      <c r="H1261" s="4">
        <f>F1261/freq.sum.r6e</f>
        <v>3.1867431485022306E-4</v>
      </c>
      <c r="I1261" s="1" t="str">
        <f>_xlfn.LET(_xlpm.sep,":",_xlpm.w,$G1261,LEFT(_xlpm.w,FIND(_xlpm.sep,_xlpm.w)-1))</f>
        <v>ɛld</v>
      </c>
      <c r="J1261" s="1" t="str">
        <f>_xlfn.LET(_xlpm.sep,":",_xlpm.w,$G1261,RIGHT(_xlpm.w,LEN(_xlpm.w)-FIND(_xlpm.sep,_xlpm.w)))</f>
        <v>eld</v>
      </c>
      <c r="K1261" s="10">
        <f>_xlfn.LET(_xlpm.w,I1261,LEN(_xlpm.w))</f>
        <v>3</v>
      </c>
      <c r="L1261" s="10">
        <f>_xlfn.LET(_xlpm.w,J1261,LEN(_xlpm.w))</f>
        <v>3</v>
      </c>
      <c r="M1261" s="10">
        <f>_xlfn.LET(_xlpm.a,K1261,_xlpm.b,L1261,MAX(_xlpm.a,_xlpm.b))</f>
        <v>3</v>
      </c>
      <c r="N1261" s="10">
        <f>_xlfn.LET(_xlpm.d,(K1261,L1261),MAX(_xlpm.d)-MIN(_xlpm.d))</f>
        <v>0</v>
      </c>
      <c r="O1261" s="1" t="str">
        <f>_xlfn.LET(_xlpm.sep,":",_xlpm.w,$G1261,_xlfn.CONCAT("~",RIGHT(_xlpm.w,LEN(_xlpm.w)-FIND(_xlpm.sep,_xlpm.w)),"~"))</f>
        <v>~eld~</v>
      </c>
      <c r="P1261" s="1" t="str">
        <f>_xlfn.LET(_xlpm.sep,":",_xlpm.w,$G1261,_xlfn.CONCAT("[",LEFT(_xlpm.w,FIND(_xlpm.sep,_xlpm.w)-1),"]"))</f>
        <v>[ɛld]</v>
      </c>
      <c r="Q1261" s="14" cm="1">
        <f t="array" ref="Q1261">SUM(_xlfn._xlws.FILTER($H$2:$H$2302,_xlfn.MAP($O$2:$O$2302,_xlfn.LAMBDA(_xlpm.x,_xlpm.x=$O1261))))</f>
        <v>3.1867431485022306E-4</v>
      </c>
      <c r="R1261" s="14">
        <f>$H1261/Q1261</f>
        <v>1</v>
      </c>
      <c r="S1261" s="14" cm="1">
        <f t="array" ref="S1261">SUM(_xlfn._xlws.FILTER($H$2:$H$2302,_xlfn.MAP($P$2:$P$2302,_xlfn.LAMBDA(_xlpm.x,_xlpm.x=$P1261))))</f>
        <v>3.9834289356277883E-4</v>
      </c>
      <c r="T1261" s="14">
        <f>$H1261/S1261</f>
        <v>0.8</v>
      </c>
      <c r="U1261" s="14">
        <f>_xlfn.LET(_xlpm.freq,F1261,_xlpm.size,M1261+1,_xlpm.F,V1261,LOG(1+_xlpm.freq)*LOG(1+_xlpm.size)*_xlpm.F)</f>
        <v>0.4342747261879949</v>
      </c>
      <c r="V1261" s="14">
        <f>_xlfn.LET(_xlpm.a,T1261,_xlpm.b,R1261,2*_xlpm.a*_xlpm.b/(_xlpm.a+_xlpm.b))</f>
        <v>0.88888888888888895</v>
      </c>
      <c r="W1261" s="14">
        <f>_xlfn.LET(_xlpm.p,R1261,_xlpm.q,T1261,LOG(_xlpm.p/_xlpm.q))</f>
        <v>9.691001300805642E-2</v>
      </c>
      <c r="X1261" s="2"/>
      <c r="AC1261" s="2"/>
      <c r="AH1261" s="2"/>
      <c r="AI1261" s="2"/>
    </row>
    <row r="1262" spans="1:35">
      <c r="A1262" s="1" t="str">
        <f>_xlfn.LET(_xlpm.sep," : ",CONCATENATE(O1262,_xlpm.sep,P1262))</f>
        <v>~empl~ : [ɛmpl]</v>
      </c>
      <c r="B1262" s="1">
        <f>_xlfn.LET(_xlpm.d,$G1262,_xlpm.k,_xlfn.CONCAT(LEFT(TRIM(B$1),1),"*"),COUNTIF(_xlpm.d,_xlpm.k))</f>
        <v>0</v>
      </c>
      <c r="C1262" s="1">
        <f>_xlfn.LET(_xlpm.d,$G1262,_xlpm.k,_xlfn.CONCAT(LEFT(TRIM(C$1),1),"*"),COUNTIF(_xlpm.d,_xlpm.k))</f>
        <v>0</v>
      </c>
      <c r="D1262" s="1">
        <f>_xlfn.LET(_xlpm.d,$G1262,_xlpm.k,_xlfn.CONCAT(LEFT(TRIM(D$1),1),"*"),COUNTIF(_xlpm.d,_xlpm.k))</f>
        <v>0</v>
      </c>
      <c r="E1262" s="1">
        <f>LOG(F1262+1,10)</f>
        <v>0.69897000433601875</v>
      </c>
      <c r="F1262" s="7">
        <v>4</v>
      </c>
      <c r="G1262" s="9" t="s">
        <v>1209</v>
      </c>
      <c r="H1262" s="4">
        <f>F1262/freq.sum.r6e</f>
        <v>3.1867431485022306E-4</v>
      </c>
      <c r="I1262" s="4" t="str">
        <f>_xlfn.LET(_xlpm.sep,":",_xlpm.w,$G1262,LEFT(_xlpm.w,FIND(_xlpm.sep,_xlpm.w)-1))</f>
        <v>ɛmpl</v>
      </c>
      <c r="J1262" s="4" t="str">
        <f>_xlfn.LET(_xlpm.sep,":",_xlpm.w,$G1262,RIGHT(_xlpm.w,LEN(_xlpm.w)-FIND(_xlpm.sep,_xlpm.w)))</f>
        <v>empl</v>
      </c>
      <c r="K1262" s="10">
        <f>_xlfn.LET(_xlpm.w,I1262,LEN(_xlpm.w))</f>
        <v>4</v>
      </c>
      <c r="L1262" s="10">
        <f>_xlfn.LET(_xlpm.w,J1262,LEN(_xlpm.w))</f>
        <v>4</v>
      </c>
      <c r="M1262" s="10">
        <f>_xlfn.LET(_xlpm.a,K1262,_xlpm.b,L1262,MAX(_xlpm.a,_xlpm.b))</f>
        <v>4</v>
      </c>
      <c r="N1262" s="10">
        <f>_xlfn.LET(_xlpm.d,(K1262,L1262),MAX(_xlpm.d)-MIN(_xlpm.d))</f>
        <v>0</v>
      </c>
      <c r="O1262" s="1" t="str">
        <f>_xlfn.LET(_xlpm.sep,":",_xlpm.w,$G1262,_xlfn.CONCAT("~",RIGHT(_xlpm.w,LEN(_xlpm.w)-FIND(_xlpm.sep,_xlpm.w)),"~"))</f>
        <v>~empl~</v>
      </c>
      <c r="P1262" s="1" t="str">
        <f>_xlfn.LET(_xlpm.sep,":",_xlpm.w,$G1262,_xlfn.CONCAT("[",LEFT(_xlpm.w,FIND(_xlpm.sep,_xlpm.w)-1),"]"))</f>
        <v>[ɛmpl]</v>
      </c>
      <c r="Q1262" s="14" cm="1">
        <f t="array" ref="Q1262">SUM(_xlfn._xlws.FILTER($H$2:$H$2300,_xlfn.MAP($O$2:$O$2300,_xlfn.LAMBDA(_xlpm.x,_xlpm.x=$O1262))))</f>
        <v>3.1867431485022306E-4</v>
      </c>
      <c r="R1262" s="14">
        <f>$H1262/Q1262</f>
        <v>1</v>
      </c>
      <c r="S1262" s="14" cm="1">
        <f t="array" ref="S1262">SUM(_xlfn._xlws.FILTER($H$2:$H$2300,_xlfn.MAP($P$2:$P$2300,_xlfn.LAMBDA(_xlpm.x,_xlpm.x=$P1262))))</f>
        <v>3.9834289356277883E-4</v>
      </c>
      <c r="T1262" s="14">
        <f>$H1262/S1262</f>
        <v>0.8</v>
      </c>
      <c r="U1262" s="14">
        <f>_xlfn.LET(_xlpm.freq,F1262,_xlpm.size,M1262+1,_xlpm.F,V1262,LOG(1+_xlpm.freq)*LOG(1+_xlpm.size)*_xlpm.F)</f>
        <v>0.48347056253754123</v>
      </c>
      <c r="V1262" s="14">
        <f>_xlfn.LET(_xlpm.a,T1262,_xlpm.b,R1262,2*_xlpm.a*_xlpm.b/(_xlpm.a+_xlpm.b))</f>
        <v>0.88888888888888895</v>
      </c>
      <c r="W1262" s="14">
        <f>_xlfn.LET(_xlpm.p,R1262,_xlpm.q,T1262,LOG(_xlpm.p/_xlpm.q))</f>
        <v>9.691001300805642E-2</v>
      </c>
      <c r="X1262" s="2"/>
      <c r="AC1262" s="2"/>
      <c r="AH1262" s="2"/>
      <c r="AI1262" s="2"/>
    </row>
    <row r="1263" spans="1:35">
      <c r="A1263" s="1" t="str">
        <f>_xlfn.LET(_xlpm.sep," : ",CONCATENATE(O1263,_xlpm.sep,P1263))</f>
        <v>~ists~ : [ɪsts]</v>
      </c>
      <c r="B1263" s="1">
        <f>_xlfn.LET(_xlpm.d,$G1263,_xlpm.k,_xlfn.CONCAT(LEFT(TRIM(B$1),1),"*"),COUNTIF(_xlpm.d,_xlpm.k))</f>
        <v>0</v>
      </c>
      <c r="C1263" s="1">
        <f>_xlfn.LET(_xlpm.d,$G1263,_xlpm.k,_xlfn.CONCAT(LEFT(TRIM(C$1),1),"*"),COUNTIF(_xlpm.d,_xlpm.k))</f>
        <v>0</v>
      </c>
      <c r="D1263" s="1">
        <f>_xlfn.LET(_xlpm.d,$G1263,_xlpm.k,_xlfn.CONCAT(LEFT(TRIM(D$1),1),"*"),COUNTIF(_xlpm.d,_xlpm.k))</f>
        <v>0</v>
      </c>
      <c r="E1263" s="1">
        <f>LOG(F1263+1,10)</f>
        <v>0.69897000433601875</v>
      </c>
      <c r="F1263" s="7">
        <v>4</v>
      </c>
      <c r="G1263" s="9" t="s">
        <v>1554</v>
      </c>
      <c r="H1263" s="4">
        <f>F1263/freq.sum.r6e</f>
        <v>3.1867431485022306E-4</v>
      </c>
      <c r="I1263" s="4" t="str">
        <f>_xlfn.LET(_xlpm.sep,":",_xlpm.w,$G1263,LEFT(_xlpm.w,FIND(_xlpm.sep,_xlpm.w)-1))</f>
        <v>ɪsts</v>
      </c>
      <c r="J1263" s="4" t="str">
        <f>_xlfn.LET(_xlpm.sep,":",_xlpm.w,$G1263,RIGHT(_xlpm.w,LEN(_xlpm.w)-FIND(_xlpm.sep,_xlpm.w)))</f>
        <v>ists</v>
      </c>
      <c r="K1263" s="10">
        <f>_xlfn.LET(_xlpm.w,I1263,LEN(_xlpm.w))</f>
        <v>4</v>
      </c>
      <c r="L1263" s="10">
        <f>_xlfn.LET(_xlpm.w,J1263,LEN(_xlpm.w))</f>
        <v>4</v>
      </c>
      <c r="M1263" s="10">
        <f>_xlfn.LET(_xlpm.a,K1263,_xlpm.b,L1263,MAX(_xlpm.a,_xlpm.b))</f>
        <v>4</v>
      </c>
      <c r="N1263" s="10">
        <f>_xlfn.LET(_xlpm.d,(K1263,L1263),MAX(_xlpm.d)-MIN(_xlpm.d))</f>
        <v>0</v>
      </c>
      <c r="O1263" s="1" t="str">
        <f>_xlfn.LET(_xlpm.sep,":",_xlpm.w,$G1263,_xlfn.CONCAT("~",RIGHT(_xlpm.w,LEN(_xlpm.w)-FIND(_xlpm.sep,_xlpm.w)),"~"))</f>
        <v>~ists~</v>
      </c>
      <c r="P1263" s="1" t="str">
        <f>_xlfn.LET(_xlpm.sep,":",_xlpm.w,$G1263,_xlfn.CONCAT("[",LEFT(_xlpm.w,FIND(_xlpm.sep,_xlpm.w)-1),"]"))</f>
        <v>[ɪsts]</v>
      </c>
      <c r="Q1263" s="14" cm="1">
        <f t="array" ref="Q1263">SUM(_xlfn._xlws.FILTER($H$2:$H$2300,_xlfn.MAP($O$2:$O$2300,_xlfn.LAMBDA(_xlpm.x,_xlpm.x=$O1263))))</f>
        <v>3.1867431485022306E-4</v>
      </c>
      <c r="R1263" s="14">
        <f>$H1263/Q1263</f>
        <v>1</v>
      </c>
      <c r="S1263" s="14" cm="1">
        <f t="array" ref="S1263">SUM(_xlfn._xlws.FILTER($H$2:$H$2300,_xlfn.MAP($P$2:$P$2300,_xlfn.LAMBDA(_xlpm.x,_xlpm.x=$P1263))))</f>
        <v>3.9834289356277883E-4</v>
      </c>
      <c r="T1263" s="14">
        <f>$H1263/S1263</f>
        <v>0.8</v>
      </c>
      <c r="U1263" s="14">
        <f>_xlfn.LET(_xlpm.freq,F1263,_xlpm.size,M1263+1,_xlpm.F,V1263,LOG(1+_xlpm.freq)*LOG(1+_xlpm.size)*_xlpm.F)</f>
        <v>0.48347056253754123</v>
      </c>
      <c r="V1263" s="14">
        <f>_xlfn.LET(_xlpm.a,T1263,_xlpm.b,R1263,2*_xlpm.a*_xlpm.b/(_xlpm.a+_xlpm.b))</f>
        <v>0.88888888888888895</v>
      </c>
      <c r="W1263" s="14">
        <f>_xlfn.LET(_xlpm.p,R1263,_xlpm.q,T1263,LOG(_xlpm.p/_xlpm.q))</f>
        <v>9.691001300805642E-2</v>
      </c>
      <c r="X1263" s="2"/>
      <c r="AC1263" s="2"/>
      <c r="AH1263" s="2"/>
      <c r="AI1263" s="2"/>
    </row>
    <row r="1264" spans="1:35">
      <c r="A1264" s="1" t="str">
        <f>_xlfn.LET(_xlpm.sep," : ",CONCATENATE(O1264,_xlpm.sep,P1264))</f>
        <v>~attr~ : [ətɹ]</v>
      </c>
      <c r="B1264" s="1">
        <f>_xlfn.LET(_xlpm.d,$G1264,_xlpm.k,_xlfn.CONCAT(LEFT(TRIM(B$1),1),"*"),COUNTIF(_xlpm.d,_xlpm.k))</f>
        <v>0</v>
      </c>
      <c r="C1264" s="1">
        <f>_xlfn.LET(_xlpm.d,$G1264,_xlpm.k,_xlfn.CONCAT(LEFT(TRIM(C$1),1),"*"),COUNTIF(_xlpm.d,_xlpm.k))</f>
        <v>0</v>
      </c>
      <c r="D1264" s="1">
        <f>_xlfn.LET(_xlpm.d,$G1264,_xlpm.k,_xlfn.CONCAT(LEFT(TRIM(D$1),1),"*"),COUNTIF(_xlpm.d,_xlpm.k))</f>
        <v>0</v>
      </c>
      <c r="E1264" s="1">
        <f>LOG(F1264+1,10)</f>
        <v>0.69897000433601875</v>
      </c>
      <c r="F1264" s="7">
        <v>4</v>
      </c>
      <c r="G1264" s="9" t="s">
        <v>1625</v>
      </c>
      <c r="H1264" s="4">
        <f>F1264/freq.sum.r6e</f>
        <v>3.1867431485022306E-4</v>
      </c>
      <c r="I1264" s="4" t="str">
        <f>_xlfn.LET(_xlpm.sep,":",_xlpm.w,$G1264,LEFT(_xlpm.w,FIND(_xlpm.sep,_xlpm.w)-1))</f>
        <v>ətɹ</v>
      </c>
      <c r="J1264" s="4" t="str">
        <f>_xlfn.LET(_xlpm.sep,":",_xlpm.w,$G1264,RIGHT(_xlpm.w,LEN(_xlpm.w)-FIND(_xlpm.sep,_xlpm.w)))</f>
        <v>attr</v>
      </c>
      <c r="K1264" s="10">
        <f>_xlfn.LET(_xlpm.w,I1264,LEN(_xlpm.w))</f>
        <v>3</v>
      </c>
      <c r="L1264" s="10">
        <f>_xlfn.LET(_xlpm.w,J1264,LEN(_xlpm.w))</f>
        <v>4</v>
      </c>
      <c r="M1264" s="10">
        <f>_xlfn.LET(_xlpm.a,K1264,_xlpm.b,L1264,MAX(_xlpm.a,_xlpm.b))</f>
        <v>4</v>
      </c>
      <c r="N1264" s="10">
        <f>_xlfn.LET(_xlpm.d,(K1264,L1264),MAX(_xlpm.d)-MIN(_xlpm.d))</f>
        <v>1</v>
      </c>
      <c r="O1264" s="1" t="str">
        <f>_xlfn.LET(_xlpm.sep,":",_xlpm.w,$G1264,_xlfn.CONCAT("~",RIGHT(_xlpm.w,LEN(_xlpm.w)-FIND(_xlpm.sep,_xlpm.w)),"~"))</f>
        <v>~attr~</v>
      </c>
      <c r="P1264" s="1" t="str">
        <f>_xlfn.LET(_xlpm.sep,":",_xlpm.w,$G1264,_xlfn.CONCAT("[",LEFT(_xlpm.w,FIND(_xlpm.sep,_xlpm.w)-1),"]"))</f>
        <v>[ətɹ]</v>
      </c>
      <c r="Q1264" s="14" cm="1">
        <f t="array" ref="Q1264">SUM(_xlfn._xlws.FILTER($H$2:$H$2300,_xlfn.MAP($O$2:$O$2300,_xlfn.LAMBDA(_xlpm.x,_xlpm.x=$O1264))))</f>
        <v>3.1867431485022306E-4</v>
      </c>
      <c r="R1264" s="14">
        <f>$H1264/Q1264</f>
        <v>1</v>
      </c>
      <c r="S1264" s="14" cm="1">
        <f t="array" ref="S1264">SUM(_xlfn._xlws.FILTER($H$2:$H$2300,_xlfn.MAP($P$2:$P$2300,_xlfn.LAMBDA(_xlpm.x,_xlpm.x=$P1264))))</f>
        <v>3.9834289356277883E-4</v>
      </c>
      <c r="T1264" s="14">
        <f>$H1264/S1264</f>
        <v>0.8</v>
      </c>
      <c r="U1264" s="14">
        <f>_xlfn.LET(_xlpm.freq,F1264,_xlpm.size,M1264+1,_xlpm.F,V1264,LOG(1+_xlpm.freq)*LOG(1+_xlpm.size)*_xlpm.F)</f>
        <v>0.48347056253754123</v>
      </c>
      <c r="V1264" s="14">
        <f>_xlfn.LET(_xlpm.a,T1264,_xlpm.b,R1264,2*_xlpm.a*_xlpm.b/(_xlpm.a+_xlpm.b))</f>
        <v>0.88888888888888895</v>
      </c>
      <c r="W1264" s="14">
        <f>_xlfn.LET(_xlpm.p,R1264,_xlpm.q,T1264,LOG(_xlpm.p/_xlpm.q))</f>
        <v>9.691001300805642E-2</v>
      </c>
      <c r="X1264" s="2"/>
      <c r="AC1264" s="2"/>
      <c r="AH1264" s="2"/>
      <c r="AI1264" s="2"/>
    </row>
    <row r="1265" spans="1:35">
      <c r="A1265" s="1" t="str">
        <f>_xlfn.LET(_xlpm.sep," : ",CONCATENATE(O1265,_xlpm.sep,P1265))</f>
        <v>~eg~ : [ɪɡ]</v>
      </c>
      <c r="B1265" s="1">
        <f>_xlfn.LET(_xlpm.d,$G1265,_xlpm.k,_xlfn.CONCAT(LEFT(TRIM(B$1),1),"*"),COUNTIF(_xlpm.d,_xlpm.k))</f>
        <v>0</v>
      </c>
      <c r="C1265" s="1">
        <f>_xlfn.LET(_xlpm.d,$G1265,_xlpm.k,_xlfn.CONCAT(LEFT(TRIM(C$1),1),"*"),COUNTIF(_xlpm.d,_xlpm.k))</f>
        <v>0</v>
      </c>
      <c r="D1265" s="1">
        <f>_xlfn.LET(_xlpm.d,$G1265,_xlpm.k,_xlfn.CONCAT(LEFT(TRIM(D$1),1),"*"),COUNTIF(_xlpm.d,_xlpm.k))</f>
        <v>0</v>
      </c>
      <c r="E1265" s="1">
        <f>LOG(F1265+1,10)</f>
        <v>0.77815125038364352</v>
      </c>
      <c r="F1265" s="7">
        <v>5</v>
      </c>
      <c r="G1265" s="9" t="s">
        <v>1754</v>
      </c>
      <c r="H1265" s="4">
        <f>F1265/freq.sum.r6e</f>
        <v>3.9834289356277883E-4</v>
      </c>
      <c r="I1265" s="1" t="str">
        <f>_xlfn.LET(_xlpm.sep,":",_xlpm.w,$G1265,LEFT(_xlpm.w,FIND(_xlpm.sep,_xlpm.w)-1))</f>
        <v>ɪɡ</v>
      </c>
      <c r="J1265" s="1" t="str">
        <f>_xlfn.LET(_xlpm.sep,":",_xlpm.w,$G1265,RIGHT(_xlpm.w,LEN(_xlpm.w)-FIND(_xlpm.sep,_xlpm.w)))</f>
        <v>eg</v>
      </c>
      <c r="K1265" s="10">
        <f>_xlfn.LET(_xlpm.w,I1265,LEN(_xlpm.w))</f>
        <v>2</v>
      </c>
      <c r="L1265" s="10">
        <f>_xlfn.LET(_xlpm.w,J1265,LEN(_xlpm.w))</f>
        <v>2</v>
      </c>
      <c r="M1265" s="10">
        <f>_xlfn.LET(_xlpm.a,K1265,_xlpm.b,L1265,MAX(_xlpm.a,_xlpm.b))</f>
        <v>2</v>
      </c>
      <c r="N1265" s="10">
        <f>_xlfn.LET(_xlpm.d,(K1265,L1265),MAX(_xlpm.d)-MIN(_xlpm.d))</f>
        <v>0</v>
      </c>
      <c r="O1265" s="1" t="str">
        <f>_xlfn.LET(_xlpm.sep,":",_xlpm.w,$G1265,_xlfn.CONCAT("~",RIGHT(_xlpm.w,LEN(_xlpm.w)-FIND(_xlpm.sep,_xlpm.w)),"~"))</f>
        <v>~eg~</v>
      </c>
      <c r="P1265" s="1" t="str">
        <f>_xlfn.LET(_xlpm.sep,":",_xlpm.w,$G1265,_xlfn.CONCAT("[",LEFT(_xlpm.w,FIND(_xlpm.sep,_xlpm.w)-1),"]"))</f>
        <v>[ɪɡ]</v>
      </c>
      <c r="Q1265" s="14" cm="1">
        <f t="array" ref="Q1265">SUM(_xlfn._xlws.FILTER($H$2:$H$2302,_xlfn.MAP($O$2:$O$2302,_xlfn.LAMBDA(_xlpm.x,_xlpm.x=$O1265))))</f>
        <v>1.274697259400892E-3</v>
      </c>
      <c r="R1265" s="14">
        <f>$H1265/Q1265</f>
        <v>0.31250000000000006</v>
      </c>
      <c r="S1265" s="14" cm="1">
        <f t="array" ref="S1265">SUM(_xlfn._xlws.FILTER($H$2:$H$2302,_xlfn.MAP($P$2:$P$2302,_xlfn.LAMBDA(_xlpm.x,_xlpm.x=$P1265))))</f>
        <v>1.5933715742511153E-3</v>
      </c>
      <c r="T1265" s="14">
        <f>$H1265/S1265</f>
        <v>0.25</v>
      </c>
      <c r="U1265" s="14">
        <f>_xlfn.LET(_xlpm.freq,F1265,_xlpm.size,M1265+1,_xlpm.F,V1265,LOG(1+_xlpm.freq)*LOG(1+_xlpm.size)*_xlpm.F)</f>
        <v>0.13013714862717216</v>
      </c>
      <c r="V1265" s="14">
        <f>_xlfn.LET(_xlpm.a,T1265,_xlpm.b,R1265,2*_xlpm.a*_xlpm.b/(_xlpm.a+_xlpm.b))</f>
        <v>0.27777777777777785</v>
      </c>
      <c r="W1265" s="14">
        <f>_xlfn.LET(_xlpm.p,R1265,_xlpm.q,T1265,LOG(_xlpm.p/_xlpm.q))</f>
        <v>9.6910013008056489E-2</v>
      </c>
      <c r="X1265" s="2"/>
      <c r="AC1265" s="2"/>
      <c r="AH1265" s="2"/>
      <c r="AI1265" s="2"/>
    </row>
    <row r="1266" spans="1:35">
      <c r="A1266" s="1" t="str">
        <f>_xlfn.LET(_xlpm.sep," : ",CONCATENATE(O1266,_xlpm.sep,P1266))</f>
        <v>~ead~ : [id]</v>
      </c>
      <c r="B1266" s="1">
        <f>_xlfn.LET(_xlpm.d,$G1266,_xlpm.k,_xlfn.CONCAT(LEFT(TRIM(B$1),1),"*"),COUNTIF(_xlpm.d,_xlpm.k))</f>
        <v>0</v>
      </c>
      <c r="C1266" s="1">
        <f>_xlfn.LET(_xlpm.d,$G1266,_xlpm.k,_xlfn.CONCAT(LEFT(TRIM(C$1),1),"*"),COUNTIF(_xlpm.d,_xlpm.k))</f>
        <v>0</v>
      </c>
      <c r="D1266" s="1">
        <f>_xlfn.LET(_xlpm.d,$G1266,_xlpm.k,_xlfn.CONCAT(LEFT(TRIM(D$1),1),"*"),COUNTIF(_xlpm.d,_xlpm.k))</f>
        <v>0</v>
      </c>
      <c r="E1266" s="1">
        <f>LOG(F1266+1,10)</f>
        <v>0.69897000433601875</v>
      </c>
      <c r="F1266" s="7">
        <v>4</v>
      </c>
      <c r="G1266" s="9" t="s">
        <v>158</v>
      </c>
      <c r="H1266" s="4">
        <f>F1266/freq.sum.r6e</f>
        <v>3.1867431485022306E-4</v>
      </c>
      <c r="I1266" s="4" t="str">
        <f>_xlfn.LET(_xlpm.sep,":",_xlpm.w,$G1266,LEFT(_xlpm.w,FIND(_xlpm.sep,_xlpm.w)-1))</f>
        <v>id</v>
      </c>
      <c r="J1266" s="4" t="str">
        <f>_xlfn.LET(_xlpm.sep,":",_xlpm.w,$G1266,RIGHT(_xlpm.w,LEN(_xlpm.w)-FIND(_xlpm.sep,_xlpm.w)))</f>
        <v>ead</v>
      </c>
      <c r="K1266" s="10">
        <f>_xlfn.LET(_xlpm.w,I1266,LEN(_xlpm.w))</f>
        <v>2</v>
      </c>
      <c r="L1266" s="10">
        <f>_xlfn.LET(_xlpm.w,J1266,LEN(_xlpm.w))</f>
        <v>3</v>
      </c>
      <c r="M1266" s="10">
        <f>_xlfn.LET(_xlpm.a,K1266,_xlpm.b,L1266,MAX(_xlpm.a,_xlpm.b))</f>
        <v>3</v>
      </c>
      <c r="N1266" s="10">
        <f>_xlfn.LET(_xlpm.d,(K1266,L1266),MAX(_xlpm.d)-MIN(_xlpm.d))</f>
        <v>1</v>
      </c>
      <c r="O1266" s="1" t="str">
        <f>_xlfn.LET(_xlpm.sep,":",_xlpm.w,$G1266,_xlfn.CONCAT("~",RIGHT(_xlpm.w,LEN(_xlpm.w)-FIND(_xlpm.sep,_xlpm.w)),"~"))</f>
        <v>~ead~</v>
      </c>
      <c r="P1266" s="1" t="str">
        <f>_xlfn.LET(_xlpm.sep,":",_xlpm.w,$G1266,_xlfn.CONCAT("[",LEFT(_xlpm.w,FIND(_xlpm.sep,_xlpm.w)-1),"]"))</f>
        <v>[id]</v>
      </c>
      <c r="Q1266" s="14" cm="1">
        <f t="array" ref="Q1266">SUM(_xlfn._xlws.FILTER($H$2:$H$2300,_xlfn.MAP($O$2:$O$2300,_xlfn.LAMBDA(_xlpm.x,_xlpm.x=$O1266))))</f>
        <v>1.5933715742511153E-3</v>
      </c>
      <c r="R1266" s="14">
        <f>$H1266/Q1266</f>
        <v>0.2</v>
      </c>
      <c r="S1266" s="14" cm="1">
        <f t="array" ref="S1266">SUM(_xlfn._xlws.FILTER($H$2:$H$2300,_xlfn.MAP($P$2:$P$2300,_xlfn.LAMBDA(_xlpm.x,_xlpm.x=$P1266))))</f>
        <v>1.9917144678138943E-3</v>
      </c>
      <c r="T1266" s="14">
        <f>$H1266/S1266</f>
        <v>0.15999999999999998</v>
      </c>
      <c r="U1266" s="14">
        <f>_xlfn.LET(_xlpm.freq,F1266,_xlpm.size,M1266+1,_xlpm.F,V1266,LOG(1+_xlpm.freq)*LOG(1+_xlpm.size)*_xlpm.F)</f>
        <v>8.6854945237598957E-2</v>
      </c>
      <c r="V1266" s="14">
        <f>_xlfn.LET(_xlpm.a,T1266,_xlpm.b,R1266,2*_xlpm.a*_xlpm.b/(_xlpm.a+_xlpm.b))</f>
        <v>0.17777777777777776</v>
      </c>
      <c r="W1266" s="14">
        <f>_xlfn.LET(_xlpm.p,R1266,_xlpm.q,T1266,LOG(_xlpm.p/_xlpm.q))</f>
        <v>9.6910013008056489E-2</v>
      </c>
      <c r="X1266" s="2"/>
      <c r="AC1266" s="2"/>
      <c r="AH1266" s="2"/>
      <c r="AI1266" s="2"/>
    </row>
    <row r="1267" spans="1:35">
      <c r="A1267" s="1" t="str">
        <f>_xlfn.LET(_xlpm.sep," : ",CONCATENATE(O1267,_xlpm.sep,P1267))</f>
        <v>~und~ : [ʌnd]</v>
      </c>
      <c r="B1267" s="1">
        <f>_xlfn.LET(_xlpm.d,$G1267,_xlpm.k,_xlfn.CONCAT(LEFT(TRIM(B$1),1),"*"),COUNTIF(_xlpm.d,_xlpm.k))</f>
        <v>0</v>
      </c>
      <c r="C1267" s="1">
        <f>_xlfn.LET(_xlpm.d,$G1267,_xlpm.k,_xlfn.CONCAT(LEFT(TRIM(C$1),1),"*"),COUNTIF(_xlpm.d,_xlpm.k))</f>
        <v>0</v>
      </c>
      <c r="D1267" s="1">
        <f>_xlfn.LET(_xlpm.d,$G1267,_xlpm.k,_xlfn.CONCAT(LEFT(TRIM(D$1),1),"*"),COUNTIF(_xlpm.d,_xlpm.k))</f>
        <v>0</v>
      </c>
      <c r="E1267" s="1">
        <f>LOG(F1267+1,10)</f>
        <v>0.90308998699194343</v>
      </c>
      <c r="F1267" s="7">
        <v>7</v>
      </c>
      <c r="G1267" s="9" t="s">
        <v>1287</v>
      </c>
      <c r="H1267" s="4">
        <f>F1267/freq.sum.r6e</f>
        <v>5.5768005098789041E-4</v>
      </c>
      <c r="I1267" s="4" t="str">
        <f>_xlfn.LET(_xlpm.sep,":",_xlpm.w,$G1267,LEFT(_xlpm.w,FIND(_xlpm.sep,_xlpm.w)-1))</f>
        <v>ʌnd</v>
      </c>
      <c r="J1267" s="4" t="str">
        <f>_xlfn.LET(_xlpm.sep,":",_xlpm.w,$G1267,RIGHT(_xlpm.w,LEN(_xlpm.w)-FIND(_xlpm.sep,_xlpm.w)))</f>
        <v>und</v>
      </c>
      <c r="K1267" s="10">
        <f>_xlfn.LET(_xlpm.w,I1267,LEN(_xlpm.w))</f>
        <v>3</v>
      </c>
      <c r="L1267" s="10">
        <f>_xlfn.LET(_xlpm.w,J1267,LEN(_xlpm.w))</f>
        <v>3</v>
      </c>
      <c r="M1267" s="10">
        <f>_xlfn.LET(_xlpm.a,K1267,_xlpm.b,L1267,MAX(_xlpm.a,_xlpm.b))</f>
        <v>3</v>
      </c>
      <c r="N1267" s="10">
        <f>_xlfn.LET(_xlpm.d,(K1267,L1267),MAX(_xlpm.d)-MIN(_xlpm.d))</f>
        <v>0</v>
      </c>
      <c r="O1267" s="1" t="str">
        <f>_xlfn.LET(_xlpm.sep,":",_xlpm.w,$G1267,_xlfn.CONCAT("~",RIGHT(_xlpm.w,LEN(_xlpm.w)-FIND(_xlpm.sep,_xlpm.w)),"~"))</f>
        <v>~und~</v>
      </c>
      <c r="P1267" s="1" t="str">
        <f>_xlfn.LET(_xlpm.sep,":",_xlpm.w,$G1267,_xlfn.CONCAT("[",LEFT(_xlpm.w,FIND(_xlpm.sep,_xlpm.w)-1),"]"))</f>
        <v>[ʌnd]</v>
      </c>
      <c r="Q1267" s="14" cm="1">
        <f t="array" ref="Q1267">SUM(_xlfn._xlws.FILTER($H$2:$H$2300,_xlfn.MAP($O$2:$O$2300,_xlfn.LAMBDA(_xlpm.x,_xlpm.x=$O1267))))</f>
        <v>6.3734862970044612E-4</v>
      </c>
      <c r="R1267" s="14">
        <f>$H1267/Q1267</f>
        <v>0.87500000000000011</v>
      </c>
      <c r="S1267" s="14" cm="1">
        <f t="array" ref="S1267">SUM(_xlfn._xlws.FILTER($H$2:$H$2300,_xlfn.MAP($P$2:$P$2300,_xlfn.LAMBDA(_xlpm.x,_xlpm.x=$P1267))))</f>
        <v>7.9668578712555776E-4</v>
      </c>
      <c r="T1267" s="14">
        <f>$H1267/S1267</f>
        <v>0.7</v>
      </c>
      <c r="U1267" s="14">
        <f>_xlfn.LET(_xlpm.freq,F1267,_xlpm.size,M1267+1,_xlpm.F,V1267,LOG(1+_xlpm.freq)*LOG(1+_xlpm.size)*_xlpm.F)</f>
        <v>0.49095885387389088</v>
      </c>
      <c r="V1267" s="14">
        <f>_xlfn.LET(_xlpm.a,T1267,_xlpm.b,R1267,2*_xlpm.a*_xlpm.b/(_xlpm.a+_xlpm.b))</f>
        <v>0.77777777777777779</v>
      </c>
      <c r="W1267" s="14">
        <f>_xlfn.LET(_xlpm.p,R1267,_xlpm.q,T1267,LOG(_xlpm.p/_xlpm.q))</f>
        <v>9.6910013008056489E-2</v>
      </c>
      <c r="X1267" s="2"/>
      <c r="AC1267" s="2"/>
      <c r="AH1267" s="2"/>
      <c r="AI1267" s="2"/>
    </row>
    <row r="1268" spans="1:35">
      <c r="A1268" s="1" t="str">
        <f>_xlfn.LET(_xlpm.sep," : ",CONCATENATE(O1268,_xlpm.sep,P1268))</f>
        <v>~es~ : [ɪz]</v>
      </c>
      <c r="B1268" s="1">
        <f>_xlfn.LET(_xlpm.d,$G1268,_xlpm.k,_xlfn.CONCAT(LEFT(TRIM(B$1),1),"*"),COUNTIF(_xlpm.d,_xlpm.k))</f>
        <v>0</v>
      </c>
      <c r="C1268" s="1">
        <f>_xlfn.LET(_xlpm.d,$G1268,_xlpm.k,_xlfn.CONCAT(LEFT(TRIM(C$1),1),"*"),COUNTIF(_xlpm.d,_xlpm.k))</f>
        <v>0</v>
      </c>
      <c r="D1268" s="1">
        <f>_xlfn.LET(_xlpm.d,$G1268,_xlpm.k,_xlfn.CONCAT(LEFT(TRIM(D$1),1),"*"),COUNTIF(_xlpm.d,_xlpm.k))</f>
        <v>0</v>
      </c>
      <c r="E1268" s="1">
        <f>LOG(F1268+1,10)</f>
        <v>1.5314789170422551</v>
      </c>
      <c r="F1268" s="7">
        <v>33</v>
      </c>
      <c r="G1268" s="9" t="s">
        <v>1685</v>
      </c>
      <c r="H1268" s="4">
        <f>F1268/freq.sum.r6e</f>
        <v>2.6290630975143404E-3</v>
      </c>
      <c r="I1268" s="4" t="str">
        <f>_xlfn.LET(_xlpm.sep,":",_xlpm.w,$G1268,LEFT(_xlpm.w,FIND(_xlpm.sep,_xlpm.w)-1))</f>
        <v>ɪz</v>
      </c>
      <c r="J1268" s="4" t="str">
        <f>_xlfn.LET(_xlpm.sep,":",_xlpm.w,$G1268,RIGHT(_xlpm.w,LEN(_xlpm.w)-FIND(_xlpm.sep,_xlpm.w)))</f>
        <v>es</v>
      </c>
      <c r="K1268" s="10">
        <f>_xlfn.LET(_xlpm.w,I1268,LEN(_xlpm.w))</f>
        <v>2</v>
      </c>
      <c r="L1268" s="10">
        <f>_xlfn.LET(_xlpm.w,J1268,LEN(_xlpm.w))</f>
        <v>2</v>
      </c>
      <c r="M1268" s="10">
        <f>_xlfn.LET(_xlpm.a,K1268,_xlpm.b,L1268,MAX(_xlpm.a,_xlpm.b))</f>
        <v>2</v>
      </c>
      <c r="N1268" s="10">
        <f>_xlfn.LET(_xlpm.d,(K1268,L1268),MAX(_xlpm.d)-MIN(_xlpm.d))</f>
        <v>0</v>
      </c>
      <c r="O1268" s="1" t="str">
        <f>_xlfn.LET(_xlpm.sep,":",_xlpm.w,$G1268,_xlfn.CONCAT("~",RIGHT(_xlpm.w,LEN(_xlpm.w)-FIND(_xlpm.sep,_xlpm.w)),"~"))</f>
        <v>~es~</v>
      </c>
      <c r="P1268" s="1" t="str">
        <f>_xlfn.LET(_xlpm.sep,":",_xlpm.w,$G1268,_xlfn.CONCAT("[",LEFT(_xlpm.w,FIND(_xlpm.sep,_xlpm.w)-1),"]"))</f>
        <v>[ɪz]</v>
      </c>
      <c r="Q1268" s="14" cm="1">
        <f t="array" ref="Q1268">SUM(_xlfn._xlws.FILTER($H$2:$H$2300,_xlfn.MAP($O$2:$O$2300,_xlfn.LAMBDA(_xlpm.x,_xlpm.x=$O1268))))</f>
        <v>4.8597833014659021E-3</v>
      </c>
      <c r="R1268" s="14">
        <f>$H1268/Q1268</f>
        <v>0.54098360655737709</v>
      </c>
      <c r="S1268" s="14" cm="1">
        <f t="array" ref="S1268">SUM(_xlfn._xlws.FILTER($H$2:$H$2300,_xlfn.MAP($P$2:$P$2300,_xlfn.LAMBDA(_xlpm.x,_xlpm.x=$P1268))))</f>
        <v>6.134480560866796E-3</v>
      </c>
      <c r="T1268" s="14">
        <f>$H1268/S1268</f>
        <v>0.42857142857142844</v>
      </c>
      <c r="U1268" s="14">
        <f>_xlfn.LET(_xlpm.freq,F1268,_xlpm.size,M1268+1,_xlpm.F,V1268,LOG(1+_xlpm.freq)*LOG(1+_xlpm.size)*_xlpm.F)</f>
        <v>0.44097669646293863</v>
      </c>
      <c r="V1268" s="14">
        <f>_xlfn.LET(_xlpm.a,T1268,_xlpm.b,R1268,2*_xlpm.a*_xlpm.b/(_xlpm.a+_xlpm.b))</f>
        <v>0.47826086956521729</v>
      </c>
      <c r="W1268" s="14">
        <f>_xlfn.LET(_xlpm.p,R1268,_xlpm.q,T1268,LOG(_xlpm.p/_xlpm.q))</f>
        <v>0.10116089016171502</v>
      </c>
      <c r="X1268" s="2"/>
      <c r="AC1268" s="2"/>
      <c r="AH1268" s="2"/>
      <c r="AI1268" s="2"/>
    </row>
    <row r="1269" spans="1:35">
      <c r="A1269" s="1" t="str">
        <f>_xlfn.LET(_xlpm.sep," : ",CONCATENATE(O1269,_xlpm.sep,P1269))</f>
        <v>~ust~ : [əst]</v>
      </c>
      <c r="B1269" s="1">
        <f>_xlfn.LET(_xlpm.d,$G1269,_xlpm.k,_xlfn.CONCAT(LEFT(TRIM(B$1),1),"*"),COUNTIF(_xlpm.d,_xlpm.k))</f>
        <v>0</v>
      </c>
      <c r="C1269" s="1">
        <f>_xlfn.LET(_xlpm.d,$G1269,_xlpm.k,_xlfn.CONCAT(LEFT(TRIM(C$1),1),"*"),COUNTIF(_xlpm.d,_xlpm.k))</f>
        <v>0</v>
      </c>
      <c r="D1269" s="1">
        <f>_xlfn.LET(_xlpm.d,$G1269,_xlpm.k,_xlfn.CONCAT(LEFT(TRIM(D$1),1),"*"),COUNTIF(_xlpm.d,_xlpm.k))</f>
        <v>0</v>
      </c>
      <c r="E1269" s="1">
        <f>LOG(F1269+1,10)</f>
        <v>0.30102999566398114</v>
      </c>
      <c r="F1269" s="7">
        <v>1</v>
      </c>
      <c r="G1269" s="9" t="s">
        <v>1549</v>
      </c>
      <c r="H1269" s="4">
        <f>F1269/freq.sum.r6e</f>
        <v>7.9668578712555765E-5</v>
      </c>
      <c r="I1269" s="4" t="str">
        <f>_xlfn.LET(_xlpm.sep,":",_xlpm.w,$G1269,LEFT(_xlpm.w,FIND(_xlpm.sep,_xlpm.w)-1))</f>
        <v>əst</v>
      </c>
      <c r="J1269" s="4" t="str">
        <f>_xlfn.LET(_xlpm.sep,":",_xlpm.w,$G1269,RIGHT(_xlpm.w,LEN(_xlpm.w)-FIND(_xlpm.sep,_xlpm.w)))</f>
        <v>ust</v>
      </c>
      <c r="K1269" s="10">
        <f>_xlfn.LET(_xlpm.w,I1269,LEN(_xlpm.w))</f>
        <v>3</v>
      </c>
      <c r="L1269" s="10">
        <f>_xlfn.LET(_xlpm.w,J1269,LEN(_xlpm.w))</f>
        <v>3</v>
      </c>
      <c r="M1269" s="10">
        <f>_xlfn.LET(_xlpm.a,K1269,_xlpm.b,L1269,MAX(_xlpm.a,_xlpm.b))</f>
        <v>3</v>
      </c>
      <c r="N1269" s="10">
        <f>_xlfn.LET(_xlpm.d,(K1269,L1269),MAX(_xlpm.d)-MIN(_xlpm.d))</f>
        <v>0</v>
      </c>
      <c r="O1269" s="1" t="str">
        <f>_xlfn.LET(_xlpm.sep,":",_xlpm.w,$G1269,_xlfn.CONCAT("~",RIGHT(_xlpm.w,LEN(_xlpm.w)-FIND(_xlpm.sep,_xlpm.w)),"~"))</f>
        <v>~ust~</v>
      </c>
      <c r="P1269" s="1" t="str">
        <f>_xlfn.LET(_xlpm.sep,":",_xlpm.w,$G1269,_xlfn.CONCAT("[",LEFT(_xlpm.w,FIND(_xlpm.sep,_xlpm.w)-1),"]"))</f>
        <v>[əst]</v>
      </c>
      <c r="Q1269" s="14" cm="1">
        <f t="array" ref="Q1269">SUM(_xlfn._xlws.FILTER($H$2:$H$2300,_xlfn.MAP($O$2:$O$2300,_xlfn.LAMBDA(_xlpm.x,_xlpm.x=$O1269))))</f>
        <v>1.1950286806883365E-3</v>
      </c>
      <c r="R1269" s="14">
        <f>$H1269/Q1269</f>
        <v>6.6666666666666666E-2</v>
      </c>
      <c r="S1269" s="14" cm="1">
        <f t="array" ref="S1269">SUM(_xlfn._xlws.FILTER($H$2:$H$2300,_xlfn.MAP($P$2:$P$2300,_xlfn.LAMBDA(_xlpm.x,_xlpm.x=$P1269))))</f>
        <v>1.5137029955385594E-3</v>
      </c>
      <c r="T1269" s="14">
        <f>$H1269/S1269</f>
        <v>5.2631578947368425E-2</v>
      </c>
      <c r="U1269" s="14">
        <f>_xlfn.LET(_xlpm.freq,F1269,_xlpm.size,M1269+1,_xlpm.F,V1269,LOG(1+_xlpm.freq)*LOG(1+_xlpm.size)*_xlpm.F)</f>
        <v>1.2377113963207334E-2</v>
      </c>
      <c r="V1269" s="14">
        <f>_xlfn.LET(_xlpm.a,T1269,_xlpm.b,R1269,2*_xlpm.a*_xlpm.b/(_xlpm.a+_xlpm.b))</f>
        <v>5.8823529411764705E-2</v>
      </c>
      <c r="W1269" s="14">
        <f>_xlfn.LET(_xlpm.p,R1269,_xlpm.q,T1269,LOG(_xlpm.p/_xlpm.q))</f>
        <v>0.10266234189714769</v>
      </c>
      <c r="X1269" s="2"/>
      <c r="AC1269" s="2"/>
      <c r="AH1269" s="2"/>
      <c r="AI1269" s="2"/>
    </row>
    <row r="1270" spans="1:35">
      <c r="A1270" s="1" t="str">
        <f>_xlfn.LET(_xlpm.sep," : ",CONCATENATE(O1270,_xlpm.sep,P1270))</f>
        <v>~ev~ : [ɪv]</v>
      </c>
      <c r="B1270" s="1">
        <f>_xlfn.LET(_xlpm.d,$G1270,_xlpm.k,_xlfn.CONCAT(LEFT(TRIM(B$1),1),"*"),COUNTIF(_xlpm.d,_xlpm.k))</f>
        <v>0</v>
      </c>
      <c r="C1270" s="1">
        <f>_xlfn.LET(_xlpm.d,$G1270,_xlpm.k,_xlfn.CONCAT(LEFT(TRIM(C$1),1),"*"),COUNTIF(_xlpm.d,_xlpm.k))</f>
        <v>0</v>
      </c>
      <c r="D1270" s="1">
        <f>_xlfn.LET(_xlpm.d,$G1270,_xlpm.k,_xlfn.CONCAT(LEFT(TRIM(D$1),1),"*"),COUNTIF(_xlpm.d,_xlpm.k))</f>
        <v>0</v>
      </c>
      <c r="E1270" s="1">
        <f>LOG(F1270+1,10)</f>
        <v>1.301029995663981</v>
      </c>
      <c r="F1270" s="7">
        <v>19</v>
      </c>
      <c r="G1270" s="9" t="s">
        <v>1643</v>
      </c>
      <c r="H1270" s="4">
        <f>F1270/freq.sum.r6e</f>
        <v>1.5137029955385596E-3</v>
      </c>
      <c r="I1270" s="1" t="str">
        <f>_xlfn.LET(_xlpm.sep,":",_xlpm.w,$G1270,LEFT(_xlpm.w,FIND(_xlpm.sep,_xlpm.w)-1))</f>
        <v>ɪv</v>
      </c>
      <c r="J1270" s="1" t="str">
        <f>_xlfn.LET(_xlpm.sep,":",_xlpm.w,$G1270,RIGHT(_xlpm.w,LEN(_xlpm.w)-FIND(_xlpm.sep,_xlpm.w)))</f>
        <v>ev</v>
      </c>
      <c r="K1270" s="10">
        <f>_xlfn.LET(_xlpm.w,I1270,LEN(_xlpm.w))</f>
        <v>2</v>
      </c>
      <c r="L1270" s="10">
        <f>_xlfn.LET(_xlpm.w,J1270,LEN(_xlpm.w))</f>
        <v>2</v>
      </c>
      <c r="M1270" s="10">
        <f>_xlfn.LET(_xlpm.a,K1270,_xlpm.b,L1270,MAX(_xlpm.a,_xlpm.b))</f>
        <v>2</v>
      </c>
      <c r="N1270" s="10">
        <f>_xlfn.LET(_xlpm.d,(K1270,L1270),MAX(_xlpm.d)-MIN(_xlpm.d))</f>
        <v>0</v>
      </c>
      <c r="O1270" s="1" t="str">
        <f>_xlfn.LET(_xlpm.sep,":",_xlpm.w,$G1270,_xlfn.CONCAT("~",RIGHT(_xlpm.w,LEN(_xlpm.w)-FIND(_xlpm.sep,_xlpm.w)),"~"))</f>
        <v>~ev~</v>
      </c>
      <c r="P1270" s="1" t="str">
        <f>_xlfn.LET(_xlpm.sep,":",_xlpm.w,$G1270,_xlfn.CONCAT("[",LEFT(_xlpm.w,FIND(_xlpm.sep,_xlpm.w)-1),"]"))</f>
        <v>[ɪv]</v>
      </c>
      <c r="Q1270" s="14" cm="1">
        <f t="array" ref="Q1270">SUM(_xlfn._xlws.FILTER($H$2:$H$2302,_xlfn.MAP($O$2:$O$2302,_xlfn.LAMBDA(_xlpm.x,_xlpm.x=$O1270))))</f>
        <v>3.8240917782026767E-3</v>
      </c>
      <c r="R1270" s="14">
        <f>$H1270/Q1270</f>
        <v>0.39583333333333337</v>
      </c>
      <c r="S1270" s="14" cm="1">
        <f t="array" ref="S1270">SUM(_xlfn._xlws.FILTER($H$2:$H$2302,_xlfn.MAP($P$2:$P$2302,_xlfn.LAMBDA(_xlpm.x,_xlpm.x=$P1270))))</f>
        <v>4.8597833014659021E-3</v>
      </c>
      <c r="T1270" s="14">
        <f>$H1270/S1270</f>
        <v>0.31147540983606559</v>
      </c>
      <c r="U1270" s="14">
        <f>_xlfn.LET(_xlpm.freq,F1270,_xlpm.size,M1270+1,_xlpm.F,V1270,LOG(1+_xlpm.freq)*LOG(1+_xlpm.size)*_xlpm.F)</f>
        <v>0.27307640459138782</v>
      </c>
      <c r="V1270" s="14">
        <f>_xlfn.LET(_xlpm.a,T1270,_xlpm.b,R1270,2*_xlpm.a*_xlpm.b/(_xlpm.a+_xlpm.b))</f>
        <v>0.34862385321100919</v>
      </c>
      <c r="W1270" s="14">
        <f>_xlfn.LET(_xlpm.p,R1270,_xlpm.q,T1270,LOG(_xlpm.p/_xlpm.q))</f>
        <v>0.10408859763517987</v>
      </c>
      <c r="X1270" s="2"/>
      <c r="AC1270" s="2"/>
      <c r="AH1270" s="2"/>
      <c r="AI1270" s="2"/>
    </row>
    <row r="1271" spans="1:35">
      <c r="A1271" s="1" t="str">
        <f>_xlfn.LET(_xlpm.sep," : ",CONCATENATE(O1271,_xlpm.sep,P1271))</f>
        <v>~ine~ : [in]</v>
      </c>
      <c r="B1271" s="1">
        <f>_xlfn.LET(_xlpm.d,$G1271,_xlpm.k,_xlfn.CONCAT(LEFT(TRIM(B$1),1),"*"),COUNTIF(_xlpm.d,_xlpm.k))</f>
        <v>0</v>
      </c>
      <c r="C1271" s="1">
        <f>_xlfn.LET(_xlpm.d,$G1271,_xlpm.k,_xlfn.CONCAT(LEFT(TRIM(C$1),1),"*"),COUNTIF(_xlpm.d,_xlpm.k))</f>
        <v>0</v>
      </c>
      <c r="D1271" s="1">
        <f>_xlfn.LET(_xlpm.d,$G1271,_xlpm.k,_xlfn.CONCAT(LEFT(TRIM(D$1),1),"*"),COUNTIF(_xlpm.d,_xlpm.k))</f>
        <v>0</v>
      </c>
      <c r="E1271" s="1">
        <f>LOG(F1271+1,10)</f>
        <v>0.60205999132796229</v>
      </c>
      <c r="F1271" s="7">
        <v>3</v>
      </c>
      <c r="G1271" s="9" t="s">
        <v>192</v>
      </c>
      <c r="H1271" s="4">
        <f>F1271/freq.sum.r6e</f>
        <v>2.390057361376673E-4</v>
      </c>
      <c r="I1271" s="1" t="str">
        <f>_xlfn.LET(_xlpm.sep,":",_xlpm.w,$G1271,LEFT(_xlpm.w,FIND(_xlpm.sep,_xlpm.w)-1))</f>
        <v>in</v>
      </c>
      <c r="J1271" s="1" t="str">
        <f>_xlfn.LET(_xlpm.sep,":",_xlpm.w,$G1271,RIGHT(_xlpm.w,LEN(_xlpm.w)-FIND(_xlpm.sep,_xlpm.w)))</f>
        <v>ine</v>
      </c>
      <c r="K1271" s="10">
        <f>_xlfn.LET(_xlpm.w,I1271,LEN(_xlpm.w))</f>
        <v>2</v>
      </c>
      <c r="L1271" s="10">
        <f>_xlfn.LET(_xlpm.w,J1271,LEN(_xlpm.w))</f>
        <v>3</v>
      </c>
      <c r="M1271" s="10">
        <f>_xlfn.LET(_xlpm.a,K1271,_xlpm.b,L1271,MAX(_xlpm.a,_xlpm.b))</f>
        <v>3</v>
      </c>
      <c r="N1271" s="10">
        <f>_xlfn.LET(_xlpm.d,(K1271,L1271),MAX(_xlpm.d)-MIN(_xlpm.d))</f>
        <v>1</v>
      </c>
      <c r="O1271" s="1" t="str">
        <f>_xlfn.LET(_xlpm.sep,":",_xlpm.w,$G1271,_xlfn.CONCAT("~",RIGHT(_xlpm.w,LEN(_xlpm.w)-FIND(_xlpm.sep,_xlpm.w)),"~"))</f>
        <v>~ine~</v>
      </c>
      <c r="P1271" s="1" t="str">
        <f>_xlfn.LET(_xlpm.sep,":",_xlpm.w,$G1271,_xlfn.CONCAT("[",LEFT(_xlpm.w,FIND(_xlpm.sep,_xlpm.w)-1),"]"))</f>
        <v>[in]</v>
      </c>
      <c r="Q1271" s="14" cm="1">
        <f t="array" ref="Q1271">SUM(_xlfn._xlws.FILTER($H$2:$H$2302,_xlfn.MAP($O$2:$O$2302,_xlfn.LAMBDA(_xlpm.x,_xlpm.x=$O1271))))</f>
        <v>1.7527087316762269E-3</v>
      </c>
      <c r="R1271" s="14">
        <f>$H1271/Q1271</f>
        <v>0.13636363636363635</v>
      </c>
      <c r="S1271" s="14" cm="1">
        <f t="array" ref="S1271">SUM(_xlfn._xlws.FILTER($H$2:$H$2302,_xlfn.MAP($P$2:$P$2302,_xlfn.LAMBDA(_xlpm.x,_xlpm.x=$P1271))))</f>
        <v>2.2307202039515616E-3</v>
      </c>
      <c r="T1271" s="14">
        <f>$H1271/S1271</f>
        <v>0.10714285714285714</v>
      </c>
      <c r="U1271" s="14">
        <f>_xlfn.LET(_xlpm.freq,F1271,_xlpm.size,M1271+1,_xlpm.F,V1271,LOG(1+_xlpm.freq)*LOG(1+_xlpm.size)*_xlpm.F)</f>
        <v>5.0498624969885914E-2</v>
      </c>
      <c r="V1271" s="14">
        <f>_xlfn.LET(_xlpm.a,T1271,_xlpm.b,R1271,2*_xlpm.a*_xlpm.b/(_xlpm.a+_xlpm.b))</f>
        <v>0.11999999999999998</v>
      </c>
      <c r="W1271" s="14">
        <f>_xlfn.LET(_xlpm.p,R1271,_xlpm.q,T1271,LOG(_xlpm.p/_xlpm.q))</f>
        <v>0.10473535052001298</v>
      </c>
      <c r="X1271" s="2"/>
      <c r="AC1271" s="2"/>
      <c r="AH1271" s="2"/>
      <c r="AI1271" s="2"/>
    </row>
    <row r="1272" spans="1:35">
      <c r="A1272" s="1" t="str">
        <f>_xlfn.LET(_xlpm.sep," : ",CONCATENATE(O1272,_xlpm.sep,P1272))</f>
        <v>~eep~ : [ip]</v>
      </c>
      <c r="B1272" s="1">
        <f>_xlfn.LET(_xlpm.d,$G1272,_xlpm.k,_xlfn.CONCAT(LEFT(TRIM(B$1),1),"*"),COUNTIF(_xlpm.d,_xlpm.k))</f>
        <v>0</v>
      </c>
      <c r="C1272" s="1">
        <f>_xlfn.LET(_xlpm.d,$G1272,_xlpm.k,_xlfn.CONCAT(LEFT(TRIM(C$1),1),"*"),COUNTIF(_xlpm.d,_xlpm.k))</f>
        <v>0</v>
      </c>
      <c r="D1272" s="1">
        <f>_xlfn.LET(_xlpm.d,$G1272,_xlpm.k,_xlfn.CONCAT(LEFT(TRIM(D$1),1),"*"),COUNTIF(_xlpm.d,_xlpm.k))</f>
        <v>0</v>
      </c>
      <c r="E1272" s="1">
        <f>LOG(F1272+1,10)</f>
        <v>1.0791812460476247</v>
      </c>
      <c r="F1272" s="7">
        <v>11</v>
      </c>
      <c r="G1272" s="9" t="s">
        <v>197</v>
      </c>
      <c r="H1272" s="4">
        <f>F1272/freq.sum.r6e</f>
        <v>8.7635436583811347E-4</v>
      </c>
      <c r="I1272" s="1" t="str">
        <f>_xlfn.LET(_xlpm.sep,":",_xlpm.w,$G1272,LEFT(_xlpm.w,FIND(_xlpm.sep,_xlpm.w)-1))</f>
        <v>ip</v>
      </c>
      <c r="J1272" s="1" t="str">
        <f>_xlfn.LET(_xlpm.sep,":",_xlpm.w,$G1272,RIGHT(_xlpm.w,LEN(_xlpm.w)-FIND(_xlpm.sep,_xlpm.w)))</f>
        <v>eep</v>
      </c>
      <c r="K1272" s="10">
        <f>_xlfn.LET(_xlpm.w,I1272,LEN(_xlpm.w))</f>
        <v>2</v>
      </c>
      <c r="L1272" s="10">
        <f>_xlfn.LET(_xlpm.w,J1272,LEN(_xlpm.w))</f>
        <v>3</v>
      </c>
      <c r="M1272" s="10">
        <f>_xlfn.LET(_xlpm.a,K1272,_xlpm.b,L1272,MAX(_xlpm.a,_xlpm.b))</f>
        <v>3</v>
      </c>
      <c r="N1272" s="10">
        <f>_xlfn.LET(_xlpm.d,(K1272,L1272),MAX(_xlpm.d)-MIN(_xlpm.d))</f>
        <v>1</v>
      </c>
      <c r="O1272" s="1" t="str">
        <f>_xlfn.LET(_xlpm.sep,":",_xlpm.w,$G1272,_xlfn.CONCAT("~",RIGHT(_xlpm.w,LEN(_xlpm.w)-FIND(_xlpm.sep,_xlpm.w)),"~"))</f>
        <v>~eep~</v>
      </c>
      <c r="P1272" s="1" t="str">
        <f>_xlfn.LET(_xlpm.sep,":",_xlpm.w,$G1272,_xlfn.CONCAT("[",LEFT(_xlpm.w,FIND(_xlpm.sep,_xlpm.w)-1),"]"))</f>
        <v>[ip]</v>
      </c>
      <c r="Q1272" s="14" cm="1">
        <f t="array" ref="Q1272">SUM(_xlfn._xlws.FILTER($H$2:$H$2302,_xlfn.MAP($O$2:$O$2302,_xlfn.LAMBDA(_xlpm.x,_xlpm.x=$O1272))))</f>
        <v>8.7635436583811347E-4</v>
      </c>
      <c r="R1272" s="14">
        <f>$H1272/Q1272</f>
        <v>1</v>
      </c>
      <c r="S1272" s="14" cm="1">
        <f t="array" ref="S1272">SUM(_xlfn._xlws.FILTER($H$2:$H$2302,_xlfn.MAP($P$2:$P$2302,_xlfn.LAMBDA(_xlpm.x,_xlpm.x=$P1272))))</f>
        <v>1.1153601019757808E-3</v>
      </c>
      <c r="T1272" s="14">
        <f>$H1272/S1272</f>
        <v>0.7857142857142857</v>
      </c>
      <c r="U1272" s="14">
        <f>_xlfn.LET(_xlpm.freq,F1272,_xlpm.size,M1272+1,_xlpm.F,V1272,LOG(1+_xlpm.freq)*LOG(1+_xlpm.size)*_xlpm.F)</f>
        <v>0.66379748180174758</v>
      </c>
      <c r="V1272" s="14">
        <f>_xlfn.LET(_xlpm.a,T1272,_xlpm.b,R1272,2*_xlpm.a*_xlpm.b/(_xlpm.a+_xlpm.b))</f>
        <v>0.88</v>
      </c>
      <c r="W1272" s="14">
        <f>_xlfn.LET(_xlpm.p,R1272,_xlpm.q,T1272,LOG(_xlpm.p/_xlpm.q))</f>
        <v>0.10473535052001298</v>
      </c>
      <c r="X1272" s="2"/>
      <c r="AC1272" s="2"/>
      <c r="AH1272" s="2"/>
      <c r="AI1272" s="2"/>
    </row>
    <row r="1273" spans="1:35">
      <c r="A1273" s="1" t="str">
        <f>_xlfn.LET(_xlpm.sep," : ",CONCATENATE(O1273,_xlpm.sep,P1273))</f>
        <v>~ig~ : [ədʒ]</v>
      </c>
      <c r="B1273" s="1">
        <f>_xlfn.LET(_xlpm.d,$G1273,_xlpm.k,_xlfn.CONCAT(LEFT(TRIM(B$1),1),"*"),COUNTIF(_xlpm.d,_xlpm.k))</f>
        <v>0</v>
      </c>
      <c r="C1273" s="1">
        <f>_xlfn.LET(_xlpm.d,$G1273,_xlpm.k,_xlfn.CONCAT(LEFT(TRIM(C$1),1),"*"),COUNTIF(_xlpm.d,_xlpm.k))</f>
        <v>0</v>
      </c>
      <c r="D1273" s="1">
        <f>_xlfn.LET(_xlpm.d,$G1273,_xlpm.k,_xlfn.CONCAT(LEFT(TRIM(D$1),1),"*"),COUNTIF(_xlpm.d,_xlpm.k))</f>
        <v>0</v>
      </c>
      <c r="E1273" s="1">
        <f>LOG(F1273+1,10)</f>
        <v>0.30102999566398114</v>
      </c>
      <c r="F1273" s="7">
        <v>1</v>
      </c>
      <c r="G1273" s="9" t="s">
        <v>903</v>
      </c>
      <c r="H1273" s="4">
        <f>F1273/freq.sum.r6e</f>
        <v>7.9668578712555765E-5</v>
      </c>
      <c r="I1273" s="1" t="str">
        <f>_xlfn.LET(_xlpm.sep,":",_xlpm.w,$G1273,LEFT(_xlpm.w,FIND(_xlpm.sep,_xlpm.w)-1))</f>
        <v>ədʒ</v>
      </c>
      <c r="J1273" s="1" t="str">
        <f>_xlfn.LET(_xlpm.sep,":",_xlpm.w,$G1273,RIGHT(_xlpm.w,LEN(_xlpm.w)-FIND(_xlpm.sep,_xlpm.w)))</f>
        <v>ig</v>
      </c>
      <c r="K1273" s="10">
        <f>_xlfn.LET(_xlpm.w,I1273,LEN(_xlpm.w))</f>
        <v>3</v>
      </c>
      <c r="L1273" s="10">
        <f>_xlfn.LET(_xlpm.w,J1273,LEN(_xlpm.w))</f>
        <v>2</v>
      </c>
      <c r="M1273" s="10">
        <f>_xlfn.LET(_xlpm.a,K1273,_xlpm.b,L1273,MAX(_xlpm.a,_xlpm.b))</f>
        <v>3</v>
      </c>
      <c r="N1273" s="10">
        <f>_xlfn.LET(_xlpm.d,(K1273,L1273),MAX(_xlpm.d)-MIN(_xlpm.d))</f>
        <v>1</v>
      </c>
      <c r="O1273" s="1" t="str">
        <f>_xlfn.LET(_xlpm.sep,":",_xlpm.w,$G1273,_xlfn.CONCAT("~",RIGHT(_xlpm.w,LEN(_xlpm.w)-FIND(_xlpm.sep,_xlpm.w)),"~"))</f>
        <v>~ig~</v>
      </c>
      <c r="P1273" s="1" t="str">
        <f>_xlfn.LET(_xlpm.sep,":",_xlpm.w,$G1273,_xlfn.CONCAT("[",LEFT(_xlpm.w,FIND(_xlpm.sep,_xlpm.w)-1),"]"))</f>
        <v>[ədʒ]</v>
      </c>
      <c r="Q1273" s="14" cm="1">
        <f t="array" ref="Q1273">SUM(_xlfn._xlws.FILTER($H$2:$H$2302,_xlfn.MAP($O$2:$O$2302,_xlfn.LAMBDA(_xlpm.x,_xlpm.x=$O1273))))</f>
        <v>1.7527087316762267E-3</v>
      </c>
      <c r="R1273" s="14">
        <f>$H1273/Q1273</f>
        <v>4.5454545454545456E-2</v>
      </c>
      <c r="S1273" s="14" cm="1">
        <f t="array" ref="S1273">SUM(_xlfn._xlws.FILTER($H$2:$H$2302,_xlfn.MAP($P$2:$P$2302,_xlfn.LAMBDA(_xlpm.x,_xlpm.x=$P1273))))</f>
        <v>2.2307202039515616E-3</v>
      </c>
      <c r="T1273" s="14">
        <f>$H1273/S1273</f>
        <v>3.5714285714285712E-2</v>
      </c>
      <c r="U1273" s="14">
        <f>_xlfn.LET(_xlpm.freq,F1273,_xlpm.size,M1273+1,_xlpm.F,V1273,LOG(1+_xlpm.freq)*LOG(1+_xlpm.size)*_xlpm.F)</f>
        <v>8.4164374949809873E-3</v>
      </c>
      <c r="V1273" s="14">
        <f>_xlfn.LET(_xlpm.a,T1273,_xlpm.b,R1273,2*_xlpm.a*_xlpm.b/(_xlpm.a+_xlpm.b))</f>
        <v>0.04</v>
      </c>
      <c r="W1273" s="14">
        <f>_xlfn.LET(_xlpm.p,R1273,_xlpm.q,T1273,LOG(_xlpm.p/_xlpm.q))</f>
        <v>0.10473535052001305</v>
      </c>
      <c r="X1273" s="2"/>
      <c r="AC1273" s="2"/>
      <c r="AH1273" s="2"/>
      <c r="AI1273" s="2"/>
    </row>
    <row r="1274" spans="1:35">
      <c r="A1274" s="1" t="str">
        <f>_xlfn.LET(_xlpm.sep," : ",CONCATENATE(O1274,_xlpm.sep,P1274))</f>
        <v>~im~ : [ɪm]</v>
      </c>
      <c r="B1274" s="1">
        <f>_xlfn.LET(_xlpm.d,$G1274,_xlpm.k,_xlfn.CONCAT(LEFT(TRIM(B$1),1),"*"),COUNTIF(_xlpm.d,_xlpm.k))</f>
        <v>0</v>
      </c>
      <c r="C1274" s="1">
        <f>_xlfn.LET(_xlpm.d,$G1274,_xlpm.k,_xlfn.CONCAT(LEFT(TRIM(C$1),1),"*"),COUNTIF(_xlpm.d,_xlpm.k))</f>
        <v>0</v>
      </c>
      <c r="D1274" s="1">
        <f>_xlfn.LET(_xlpm.d,$G1274,_xlpm.k,_xlfn.CONCAT(LEFT(TRIM(D$1),1),"*"),COUNTIF(_xlpm.d,_xlpm.k))</f>
        <v>0</v>
      </c>
      <c r="E1274" s="1">
        <f>LOG(F1274+1,10)</f>
        <v>1.3424226808222062</v>
      </c>
      <c r="F1274" s="7">
        <v>21</v>
      </c>
      <c r="G1274" s="9" t="s">
        <v>1166</v>
      </c>
      <c r="H1274" s="4">
        <f>F1274/freq.sum.r6e</f>
        <v>1.6730401529636712E-3</v>
      </c>
      <c r="I1274" s="4" t="str">
        <f>_xlfn.LET(_xlpm.sep,":",_xlpm.w,$G1274,LEFT(_xlpm.w,FIND(_xlpm.sep,_xlpm.w)-1))</f>
        <v>ɪm</v>
      </c>
      <c r="J1274" s="4" t="str">
        <f>_xlfn.LET(_xlpm.sep,":",_xlpm.w,$G1274,RIGHT(_xlpm.w,LEN(_xlpm.w)-FIND(_xlpm.sep,_xlpm.w)))</f>
        <v>im</v>
      </c>
      <c r="K1274" s="10">
        <f>_xlfn.LET(_xlpm.w,I1274,LEN(_xlpm.w))</f>
        <v>2</v>
      </c>
      <c r="L1274" s="10">
        <f>_xlfn.LET(_xlpm.w,J1274,LEN(_xlpm.w))</f>
        <v>2</v>
      </c>
      <c r="M1274" s="10">
        <f>_xlfn.LET(_xlpm.a,K1274,_xlpm.b,L1274,MAX(_xlpm.a,_xlpm.b))</f>
        <v>2</v>
      </c>
      <c r="N1274" s="10">
        <f>_xlfn.LET(_xlpm.d,(K1274,L1274),MAX(_xlpm.d)-MIN(_xlpm.d))</f>
        <v>0</v>
      </c>
      <c r="O1274" s="1" t="str">
        <f>_xlfn.LET(_xlpm.sep,":",_xlpm.w,$G1274,_xlfn.CONCAT("~",RIGHT(_xlpm.w,LEN(_xlpm.w)-FIND(_xlpm.sep,_xlpm.w)),"~"))</f>
        <v>~im~</v>
      </c>
      <c r="P1274" s="1" t="str">
        <f>_xlfn.LET(_xlpm.sep,":",_xlpm.w,$G1274,_xlfn.CONCAT("[",LEFT(_xlpm.w,FIND(_xlpm.sep,_xlpm.w)-1),"]"))</f>
        <v>[ɪm]</v>
      </c>
      <c r="Q1274" s="14" cm="1">
        <f t="array" ref="Q1274">SUM(_xlfn._xlws.FILTER($H$2:$H$2300,_xlfn.MAP($O$2:$O$2300,_xlfn.LAMBDA(_xlpm.x,_xlpm.x=$O1274))))</f>
        <v>2.3103887826641176E-3</v>
      </c>
      <c r="R1274" s="14">
        <f>$H1274/Q1274</f>
        <v>0.72413793103448276</v>
      </c>
      <c r="S1274" s="14" cm="1">
        <f t="array" ref="S1274">SUM(_xlfn._xlws.FILTER($H$2:$H$2300,_xlfn.MAP($P$2:$P$2300,_xlfn.LAMBDA(_xlpm.x,_xlpm.x=$P1274))))</f>
        <v>2.9477374123645637E-3</v>
      </c>
      <c r="T1274" s="14">
        <f>$H1274/S1274</f>
        <v>0.56756756756756754</v>
      </c>
      <c r="U1274" s="14">
        <f>_xlfn.LET(_xlpm.freq,F1274,_xlpm.size,M1274+1,_xlpm.F,V1274,LOG(1+_xlpm.freq)*LOG(1+_xlpm.size)*_xlpm.F)</f>
        <v>0.51432117391090393</v>
      </c>
      <c r="V1274" s="14">
        <f>_xlfn.LET(_xlpm.a,T1274,_xlpm.b,R1274,2*_xlpm.a*_xlpm.b/(_xlpm.a+_xlpm.b))</f>
        <v>0.63636363636363646</v>
      </c>
      <c r="W1274" s="14">
        <f>_xlfn.LET(_xlpm.p,R1274,_xlpm.q,T1274,LOG(_xlpm.p/_xlpm.q))</f>
        <v>0.10580372616803894</v>
      </c>
      <c r="X1274" s="2"/>
      <c r="AC1274" s="2"/>
      <c r="AH1274" s="2"/>
      <c r="AI1274" s="2"/>
    </row>
    <row r="1275" spans="1:35">
      <c r="A1275" s="1" t="str">
        <f>_xlfn.LET(_xlpm.sep," : ",CONCATENATE(O1275,_xlpm.sep,P1275))</f>
        <v>~is~ : [ɪs]</v>
      </c>
      <c r="B1275" s="1">
        <f>_xlfn.LET(_xlpm.d,$G1275,_xlpm.k,_xlfn.CONCAT(LEFT(TRIM(B$1),1),"*"),COUNTIF(_xlpm.d,_xlpm.k))</f>
        <v>0</v>
      </c>
      <c r="C1275" s="1">
        <f>_xlfn.LET(_xlpm.d,$G1275,_xlpm.k,_xlfn.CONCAT(LEFT(TRIM(C$1),1),"*"),COUNTIF(_xlpm.d,_xlpm.k))</f>
        <v>0</v>
      </c>
      <c r="D1275" s="1">
        <f>_xlfn.LET(_xlpm.d,$G1275,_xlpm.k,_xlfn.CONCAT(LEFT(TRIM(D$1),1),"*"),COUNTIF(_xlpm.d,_xlpm.k))</f>
        <v>0</v>
      </c>
      <c r="E1275" s="1">
        <f>LOG(F1275+1,10)</f>
        <v>1.414973347970818</v>
      </c>
      <c r="F1275" s="7">
        <v>25</v>
      </c>
      <c r="G1275" s="9" t="s">
        <v>1485</v>
      </c>
      <c r="H1275" s="4">
        <f>F1275/freq.sum.r6e</f>
        <v>1.9917144678138943E-3</v>
      </c>
      <c r="I1275" s="4" t="str">
        <f>_xlfn.LET(_xlpm.sep,":",_xlpm.w,$G1275,LEFT(_xlpm.w,FIND(_xlpm.sep,_xlpm.w)-1))</f>
        <v>ɪs</v>
      </c>
      <c r="J1275" s="4" t="str">
        <f>_xlfn.LET(_xlpm.sep,":",_xlpm.w,$G1275,RIGHT(_xlpm.w,LEN(_xlpm.w)-FIND(_xlpm.sep,_xlpm.w)))</f>
        <v>is</v>
      </c>
      <c r="K1275" s="10">
        <f>_xlfn.LET(_xlpm.w,I1275,LEN(_xlpm.w))</f>
        <v>2</v>
      </c>
      <c r="L1275" s="10">
        <f>_xlfn.LET(_xlpm.w,J1275,LEN(_xlpm.w))</f>
        <v>2</v>
      </c>
      <c r="M1275" s="10">
        <f>_xlfn.LET(_xlpm.a,K1275,_xlpm.b,L1275,MAX(_xlpm.a,_xlpm.b))</f>
        <v>2</v>
      </c>
      <c r="N1275" s="10">
        <f>_xlfn.LET(_xlpm.d,(K1275,L1275),MAX(_xlpm.d)-MIN(_xlpm.d))</f>
        <v>0</v>
      </c>
      <c r="O1275" s="1" t="str">
        <f>_xlfn.LET(_xlpm.sep,":",_xlpm.w,$G1275,_xlfn.CONCAT("~",RIGHT(_xlpm.w,LEN(_xlpm.w)-FIND(_xlpm.sep,_xlpm.w)),"~"))</f>
        <v>~is~</v>
      </c>
      <c r="P1275" s="1" t="str">
        <f>_xlfn.LET(_xlpm.sep,":",_xlpm.w,$G1275,_xlfn.CONCAT("[",LEFT(_xlpm.w,FIND(_xlpm.sep,_xlpm.w)-1),"]"))</f>
        <v>[ɪs]</v>
      </c>
      <c r="Q1275" s="14" cm="1">
        <f t="array" ref="Q1275">SUM(_xlfn._xlws.FILTER($H$2:$H$2300,_xlfn.MAP($O$2:$O$2300,_xlfn.LAMBDA(_xlpm.x,_xlpm.x=$O1275))))</f>
        <v>4.3021032504780114E-3</v>
      </c>
      <c r="R1275" s="14">
        <f>$H1275/Q1275</f>
        <v>0.46296296296296297</v>
      </c>
      <c r="S1275" s="14" cm="1">
        <f t="array" ref="S1275">SUM(_xlfn._xlws.FILTER($H$2:$H$2300,_xlfn.MAP($P$2:$P$2300,_xlfn.LAMBDA(_xlpm.x,_xlpm.x=$P1275))))</f>
        <v>5.4971319311663495E-3</v>
      </c>
      <c r="T1275" s="14">
        <f>$H1275/S1275</f>
        <v>0.36231884057971009</v>
      </c>
      <c r="U1275" s="14">
        <f>_xlfn.LET(_xlpm.freq,F1275,_xlpm.size,M1275+1,_xlpm.F,V1275,LOG(1+_xlpm.freq)*LOG(1+_xlpm.size)*_xlpm.F)</f>
        <v>0.34630034211732058</v>
      </c>
      <c r="V1275" s="14">
        <f>_xlfn.LET(_xlpm.a,T1275,_xlpm.b,R1275,2*_xlpm.a*_xlpm.b/(_xlpm.a+_xlpm.b))</f>
        <v>0.4065040650406504</v>
      </c>
      <c r="W1275" s="14">
        <f>_xlfn.LET(_xlpm.p,R1275,_xlpm.q,T1275,LOG(_xlpm.p/_xlpm.q))</f>
        <v>0.10645533091428686</v>
      </c>
      <c r="X1275" s="2"/>
      <c r="AC1275" s="2"/>
      <c r="AH1275" s="2"/>
      <c r="AI1275" s="2"/>
    </row>
    <row r="1276" spans="1:35">
      <c r="A1276" s="1" t="str">
        <f>_xlfn.LET(_xlpm.sep," : ",CONCATENATE(O1276,_xlpm.sep,P1276))</f>
        <v>~out~ : [ut]</v>
      </c>
      <c r="B1276" s="1">
        <f>_xlfn.LET(_xlpm.d,$G1276,_xlpm.k,_xlfn.CONCAT(LEFT(TRIM(B$1),1),"*"),COUNTIF(_xlpm.d,_xlpm.k))</f>
        <v>0</v>
      </c>
      <c r="C1276" s="1">
        <f>_xlfn.LET(_xlpm.d,$G1276,_xlpm.k,_xlfn.CONCAT(LEFT(TRIM(C$1),1),"*"),COUNTIF(_xlpm.d,_xlpm.k))</f>
        <v>0</v>
      </c>
      <c r="D1276" s="1">
        <f>_xlfn.LET(_xlpm.d,$G1276,_xlpm.k,_xlfn.CONCAT(LEFT(TRIM(D$1),1),"*"),COUNTIF(_xlpm.d,_xlpm.k))</f>
        <v>0</v>
      </c>
      <c r="E1276" s="1">
        <f>LOG(F1276+1,10)</f>
        <v>0.30102999566398114</v>
      </c>
      <c r="F1276" s="7">
        <v>1</v>
      </c>
      <c r="G1276" s="9" t="s">
        <v>307</v>
      </c>
      <c r="H1276" s="4">
        <f>F1276/freq.sum.r6e</f>
        <v>7.9668578712555765E-5</v>
      </c>
      <c r="I1276" s="4" t="str">
        <f>_xlfn.LET(_xlpm.sep,":",_xlpm.w,$G1276,LEFT(_xlpm.w,FIND(_xlpm.sep,_xlpm.w)-1))</f>
        <v>ut</v>
      </c>
      <c r="J1276" s="4" t="str">
        <f>_xlfn.LET(_xlpm.sep,":",_xlpm.w,$G1276,RIGHT(_xlpm.w,LEN(_xlpm.w)-FIND(_xlpm.sep,_xlpm.w)))</f>
        <v>out</v>
      </c>
      <c r="K1276" s="10">
        <f>_xlfn.LET(_xlpm.w,I1276,LEN(_xlpm.w))</f>
        <v>2</v>
      </c>
      <c r="L1276" s="10">
        <f>_xlfn.LET(_xlpm.w,J1276,LEN(_xlpm.w))</f>
        <v>3</v>
      </c>
      <c r="M1276" s="10">
        <f>_xlfn.LET(_xlpm.a,K1276,_xlpm.b,L1276,MAX(_xlpm.a,_xlpm.b))</f>
        <v>3</v>
      </c>
      <c r="N1276" s="10">
        <f>_xlfn.LET(_xlpm.d,(K1276,L1276),MAX(_xlpm.d)-MIN(_xlpm.d))</f>
        <v>1</v>
      </c>
      <c r="O1276" s="1" t="str">
        <f>_xlfn.LET(_xlpm.sep,":",_xlpm.w,$G1276,_xlfn.CONCAT("~",RIGHT(_xlpm.w,LEN(_xlpm.w)-FIND(_xlpm.sep,_xlpm.w)),"~"))</f>
        <v>~out~</v>
      </c>
      <c r="P1276" s="1" t="str">
        <f>_xlfn.LET(_xlpm.sep,":",_xlpm.w,$G1276,_xlfn.CONCAT("[",LEFT(_xlpm.w,FIND(_xlpm.sep,_xlpm.w)-1),"]"))</f>
        <v>[ut]</v>
      </c>
      <c r="Q1276" s="14" cm="1">
        <f t="array" ref="Q1276">SUM(_xlfn._xlws.FILTER($H$2:$H$2300,_xlfn.MAP($O$2:$O$2300,_xlfn.LAMBDA(_xlpm.x,_xlpm.x=$O1276))))</f>
        <v>1.1153601019757806E-3</v>
      </c>
      <c r="R1276" s="14">
        <f>$H1276/Q1276</f>
        <v>7.1428571428571438E-2</v>
      </c>
      <c r="S1276" s="14" cm="1">
        <f t="array" ref="S1276">SUM(_xlfn._xlws.FILTER($H$2:$H$2300,_xlfn.MAP($P$2:$P$2300,_xlfn.LAMBDA(_xlpm.x,_xlpm.x=$P1276))))</f>
        <v>1.4340344168260034E-3</v>
      </c>
      <c r="T1276" s="14">
        <f>$H1276/S1276</f>
        <v>5.5555555555555566E-2</v>
      </c>
      <c r="U1276" s="14">
        <f>_xlfn.LET(_xlpm.freq,F1276,_xlpm.size,M1276+1,_xlpm.F,V1276,LOG(1+_xlpm.freq)*LOG(1+_xlpm.size)*_xlpm.F)</f>
        <v>1.3150683585907796E-2</v>
      </c>
      <c r="V1276" s="14">
        <f>_xlfn.LET(_xlpm.a,T1276,_xlpm.b,R1276,2*_xlpm.a*_xlpm.b/(_xlpm.a+_xlpm.b))</f>
        <v>6.2500000000000014E-2</v>
      </c>
      <c r="W1276" s="14">
        <f>_xlfn.LET(_xlpm.p,R1276,_xlpm.q,T1276,LOG(_xlpm.p/_xlpm.q))</f>
        <v>0.109144469425068</v>
      </c>
      <c r="X1276" s="2"/>
      <c r="AC1276" s="2"/>
      <c r="AH1276" s="2"/>
      <c r="AI1276" s="2"/>
    </row>
    <row r="1277" spans="1:35">
      <c r="A1277" s="1" t="str">
        <f>_xlfn.LET(_xlpm.sep," : ",CONCATENATE(O1277,_xlpm.sep,P1277))</f>
        <v>~ert~ : [əɹt]</v>
      </c>
      <c r="B1277" s="1">
        <f>_xlfn.LET(_xlpm.d,$G1277,_xlpm.k,_xlfn.CONCAT(LEFT(TRIM(B$1),1),"*"),COUNTIF(_xlpm.d,_xlpm.k))</f>
        <v>0</v>
      </c>
      <c r="C1277" s="1">
        <f>_xlfn.LET(_xlpm.d,$G1277,_xlpm.k,_xlfn.CONCAT(LEFT(TRIM(C$1),1),"*"),COUNTIF(_xlpm.d,_xlpm.k))</f>
        <v>0</v>
      </c>
      <c r="D1277" s="1">
        <f>_xlfn.LET(_xlpm.d,$G1277,_xlpm.k,_xlfn.CONCAT(LEFT(TRIM(D$1),1),"*"),COUNTIF(_xlpm.d,_xlpm.k))</f>
        <v>0</v>
      </c>
      <c r="E1277" s="1">
        <f>LOG(F1277+1,10)</f>
        <v>1</v>
      </c>
      <c r="F1277" s="7">
        <v>9</v>
      </c>
      <c r="G1277" s="9" t="s">
        <v>2033</v>
      </c>
      <c r="H1277" s="4">
        <f>F1277/freq.sum.r6e</f>
        <v>7.1701720841300194E-4</v>
      </c>
      <c r="I1277" s="1" t="str">
        <f>_xlfn.LET(_xlpm.sep,":",_xlpm.w,$G1277,LEFT(_xlpm.w,FIND(_xlpm.sep,_xlpm.w)-1))</f>
        <v>əɹt</v>
      </c>
      <c r="J1277" s="1" t="str">
        <f>_xlfn.LET(_xlpm.sep,":",_xlpm.w,$G1277,RIGHT(_xlpm.w,LEN(_xlpm.w)-FIND(_xlpm.sep,_xlpm.w)))</f>
        <v>ert</v>
      </c>
      <c r="K1277" s="10">
        <f>_xlfn.LET(_xlpm.w,I1277,LEN(_xlpm.w))</f>
        <v>3</v>
      </c>
      <c r="L1277" s="10">
        <f>_xlfn.LET(_xlpm.w,J1277,LEN(_xlpm.w))</f>
        <v>3</v>
      </c>
      <c r="M1277" s="10">
        <f>_xlfn.LET(_xlpm.a,K1277,_xlpm.b,L1277,MAX(_xlpm.a,_xlpm.b))</f>
        <v>3</v>
      </c>
      <c r="N1277" s="10">
        <f>_xlfn.LET(_xlpm.d,(K1277,L1277),MAX(_xlpm.d)-MIN(_xlpm.d))</f>
        <v>0</v>
      </c>
      <c r="O1277" s="1" t="str">
        <f>_xlfn.LET(_xlpm.sep,":",_xlpm.w,$G1277,_xlfn.CONCAT("~",RIGHT(_xlpm.w,LEN(_xlpm.w)-FIND(_xlpm.sep,_xlpm.w)),"~"))</f>
        <v>~ert~</v>
      </c>
      <c r="P1277" s="1" t="str">
        <f>_xlfn.LET(_xlpm.sep,":",_xlpm.w,$G1277,_xlfn.CONCAT("[",LEFT(_xlpm.w,FIND(_xlpm.sep,_xlpm.w)-1),"]"))</f>
        <v>[əɹt]</v>
      </c>
      <c r="Q1277" s="14" cm="1">
        <f t="array" ref="Q1277">SUM(_xlfn._xlws.FILTER($H$2:$H$2302,_xlfn.MAP($O$2:$O$2302,_xlfn.LAMBDA(_xlpm.x,_xlpm.x=$O1277))))</f>
        <v>1.1153601019757808E-3</v>
      </c>
      <c r="R1277" s="14">
        <f>$H1277/Q1277</f>
        <v>0.64285714285714279</v>
      </c>
      <c r="S1277" s="14" cm="1">
        <f t="array" ref="S1277">SUM(_xlfn._xlws.FILTER($H$2:$H$2302,_xlfn.MAP($P$2:$P$2302,_xlfn.LAMBDA(_xlpm.x,_xlpm.x=$P1277))))</f>
        <v>1.4340344168260039E-3</v>
      </c>
      <c r="T1277" s="14">
        <f>$H1277/S1277</f>
        <v>0.5</v>
      </c>
      <c r="U1277" s="14">
        <f>_xlfn.LET(_xlpm.freq,F1277,_xlpm.size,M1277+1,_xlpm.F,V1277,LOG(1+_xlpm.freq)*LOG(1+_xlpm.size)*_xlpm.F)</f>
        <v>0.3931706274390106</v>
      </c>
      <c r="V1277" s="14">
        <f>_xlfn.LET(_xlpm.a,T1277,_xlpm.b,R1277,2*_xlpm.a*_xlpm.b/(_xlpm.a+_xlpm.b))</f>
        <v>0.5625</v>
      </c>
      <c r="W1277" s="14">
        <f>_xlfn.LET(_xlpm.p,R1277,_xlpm.q,T1277,LOG(_xlpm.p/_xlpm.q))</f>
        <v>0.109144469425068</v>
      </c>
      <c r="X1277" s="2"/>
      <c r="AC1277" s="2"/>
      <c r="AH1277" s="2"/>
      <c r="AI1277" s="2"/>
    </row>
    <row r="1278" spans="1:35">
      <c r="A1278" s="1" t="str">
        <f>_xlfn.LET(_xlpm.sep," : ",CONCATENATE(O1278,_xlpm.sep,P1278))</f>
        <v>~ies~ : [iz]</v>
      </c>
      <c r="B1278" s="1">
        <f>_xlfn.LET(_xlpm.d,$G1278,_xlpm.k,_xlfn.CONCAT(LEFT(TRIM(B$1),1),"*"),COUNTIF(_xlpm.d,_xlpm.k))</f>
        <v>0</v>
      </c>
      <c r="C1278" s="1">
        <f>_xlfn.LET(_xlpm.d,$G1278,_xlpm.k,_xlfn.CONCAT(LEFT(TRIM(C$1),1),"*"),COUNTIF(_xlpm.d,_xlpm.k))</f>
        <v>0</v>
      </c>
      <c r="D1278" s="1">
        <f>_xlfn.LET(_xlpm.d,$G1278,_xlpm.k,_xlfn.CONCAT(LEFT(TRIM(D$1),1),"*"),COUNTIF(_xlpm.d,_xlpm.k))</f>
        <v>0</v>
      </c>
      <c r="E1278" s="1">
        <f>LOG(F1278+1,10)</f>
        <v>0.47712125471966244</v>
      </c>
      <c r="F1278" s="7">
        <v>2</v>
      </c>
      <c r="G1278" s="9" t="s">
        <v>238</v>
      </c>
      <c r="H1278" s="4">
        <f>F1278/freq.sum.r6e</f>
        <v>1.5933715742511153E-4</v>
      </c>
      <c r="I1278" s="1" t="str">
        <f>_xlfn.LET(_xlpm.sep,":",_xlpm.w,$G1278,LEFT(_xlpm.w,FIND(_xlpm.sep,_xlpm.w)-1))</f>
        <v>iz</v>
      </c>
      <c r="J1278" s="1" t="str">
        <f>_xlfn.LET(_xlpm.sep,":",_xlpm.w,$G1278,RIGHT(_xlpm.w,LEN(_xlpm.w)-FIND(_xlpm.sep,_xlpm.w)))</f>
        <v>ies</v>
      </c>
      <c r="K1278" s="10">
        <f>_xlfn.LET(_xlpm.w,I1278,LEN(_xlpm.w))</f>
        <v>2</v>
      </c>
      <c r="L1278" s="10">
        <f>_xlfn.LET(_xlpm.w,J1278,LEN(_xlpm.w))</f>
        <v>3</v>
      </c>
      <c r="M1278" s="10">
        <f>_xlfn.LET(_xlpm.a,K1278,_xlpm.b,L1278,MAX(_xlpm.a,_xlpm.b))</f>
        <v>3</v>
      </c>
      <c r="N1278" s="10">
        <f>_xlfn.LET(_xlpm.d,(K1278,L1278),MAX(_xlpm.d)-MIN(_xlpm.d))</f>
        <v>1</v>
      </c>
      <c r="O1278" s="1" t="str">
        <f>_xlfn.LET(_xlpm.sep,":",_xlpm.w,$G1278,_xlfn.CONCAT("~",RIGHT(_xlpm.w,LEN(_xlpm.w)-FIND(_xlpm.sep,_xlpm.w)),"~"))</f>
        <v>~ies~</v>
      </c>
      <c r="P1278" s="1" t="str">
        <f>_xlfn.LET(_xlpm.sep,":",_xlpm.w,$G1278,_xlfn.CONCAT("[",LEFT(_xlpm.w,FIND(_xlpm.sep,_xlpm.w)-1),"]"))</f>
        <v>[iz]</v>
      </c>
      <c r="Q1278" s="14" cm="1">
        <f t="array" ref="Q1278">SUM(_xlfn._xlws.FILTER($H$2:$H$2300,_xlfn.MAP($O$2:$O$2300,_xlfn.LAMBDA(_xlpm.x,_xlpm.x=$O1278))))</f>
        <v>1.5933715742511153E-3</v>
      </c>
      <c r="R1278" s="14">
        <f>$H1278/Q1278</f>
        <v>0.1</v>
      </c>
      <c r="S1278" s="14" cm="1">
        <f t="array" ref="S1278">SUM(_xlfn._xlws.FILTER($H$2:$H$2300,_xlfn.MAP($P$2:$P$2300,_xlfn.LAMBDA(_xlpm.x,_xlpm.x=$P1278))))</f>
        <v>2.0713830465264498E-3</v>
      </c>
      <c r="T1278" s="14">
        <f>$H1278/S1278</f>
        <v>7.6923076923076927E-2</v>
      </c>
      <c r="U1278" s="14">
        <f>_xlfn.LET(_xlpm.freq,F1278,_xlpm.size,M1278+1,_xlpm.F,V1278,LOG(1+_xlpm.freq)*LOG(1+_xlpm.size)*_xlpm.F)</f>
        <v>2.8999430041757323E-2</v>
      </c>
      <c r="V1278" s="14">
        <f>_xlfn.LET(_xlpm.a,T1278,_xlpm.b,R1278,2*_xlpm.a*_xlpm.b/(_xlpm.a+_xlpm.b))</f>
        <v>8.6956521739130432E-2</v>
      </c>
      <c r="W1278" s="14">
        <f>_xlfn.LET(_xlpm.p,R1278,_xlpm.q,T1278,LOG(_xlpm.p/_xlpm.q))</f>
        <v>0.11394335230683679</v>
      </c>
      <c r="X1278" s="2"/>
      <c r="AC1278" s="2"/>
      <c r="AH1278" s="2"/>
      <c r="AI1278" s="2"/>
    </row>
    <row r="1279" spans="1:35">
      <c r="A1279" s="1" t="str">
        <f>_xlfn.LET(_xlpm.sep," : ",CONCATENATE(O1279,_xlpm.sep,P1279))</f>
        <v>~id~ : [əd]</v>
      </c>
      <c r="B1279" s="1">
        <f>_xlfn.LET(_xlpm.d,$G1279,_xlpm.k,_xlfn.CONCAT(LEFT(TRIM(B$1),1),"*"),COUNTIF(_xlpm.d,_xlpm.k))</f>
        <v>0</v>
      </c>
      <c r="C1279" s="1">
        <f>_xlfn.LET(_xlpm.d,$G1279,_xlpm.k,_xlfn.CONCAT(LEFT(TRIM(C$1),1),"*"),COUNTIF(_xlpm.d,_xlpm.k))</f>
        <v>0</v>
      </c>
      <c r="D1279" s="1">
        <f>_xlfn.LET(_xlpm.d,$G1279,_xlpm.k,_xlfn.CONCAT(LEFT(TRIM(D$1),1),"*"),COUNTIF(_xlpm.d,_xlpm.k))</f>
        <v>0</v>
      </c>
      <c r="E1279" s="1">
        <f>LOG(F1279+1,10)</f>
        <v>1</v>
      </c>
      <c r="F1279" s="7">
        <v>9</v>
      </c>
      <c r="G1279" s="9" t="s">
        <v>854</v>
      </c>
      <c r="H1279" s="4">
        <f>F1279/freq.sum.r6e</f>
        <v>7.1701720841300194E-4</v>
      </c>
      <c r="I1279" s="4" t="str">
        <f>_xlfn.LET(_xlpm.sep,":",_xlpm.w,$G1279,LEFT(_xlpm.w,FIND(_xlpm.sep,_xlpm.w)-1))</f>
        <v>əd</v>
      </c>
      <c r="J1279" s="4" t="str">
        <f>_xlfn.LET(_xlpm.sep,":",_xlpm.w,$G1279,RIGHT(_xlpm.w,LEN(_xlpm.w)-FIND(_xlpm.sep,_xlpm.w)))</f>
        <v>id</v>
      </c>
      <c r="K1279" s="10">
        <f>_xlfn.LET(_xlpm.w,I1279,LEN(_xlpm.w))</f>
        <v>2</v>
      </c>
      <c r="L1279" s="10">
        <f>_xlfn.LET(_xlpm.w,J1279,LEN(_xlpm.w))</f>
        <v>2</v>
      </c>
      <c r="M1279" s="10">
        <f>_xlfn.LET(_xlpm.a,K1279,_xlpm.b,L1279,MAX(_xlpm.a,_xlpm.b))</f>
        <v>2</v>
      </c>
      <c r="N1279" s="10">
        <f>_xlfn.LET(_xlpm.d,(K1279,L1279),MAX(_xlpm.d)-MIN(_xlpm.d))</f>
        <v>0</v>
      </c>
      <c r="O1279" s="1" t="str">
        <f>_xlfn.LET(_xlpm.sep,":",_xlpm.w,$G1279,_xlfn.CONCAT("~",RIGHT(_xlpm.w,LEN(_xlpm.w)-FIND(_xlpm.sep,_xlpm.w)),"~"))</f>
        <v>~id~</v>
      </c>
      <c r="P1279" s="1" t="str">
        <f>_xlfn.LET(_xlpm.sep,":",_xlpm.w,$G1279,_xlfn.CONCAT("[",LEFT(_xlpm.w,FIND(_xlpm.sep,_xlpm.w)-1),"]"))</f>
        <v>[əd]</v>
      </c>
      <c r="Q1279" s="14" cm="1">
        <f t="array" ref="Q1279">SUM(_xlfn._xlws.FILTER($H$2:$H$2300,_xlfn.MAP($O$2:$O$2300,_xlfn.LAMBDA(_xlpm.x,_xlpm.x=$O1279))))</f>
        <v>3.1867431485022306E-3</v>
      </c>
      <c r="R1279" s="14">
        <f>$H1279/Q1279</f>
        <v>0.22500000000000001</v>
      </c>
      <c r="S1279" s="14" cm="1">
        <f t="array" ref="S1279">SUM(_xlfn._xlws.FILTER($H$2:$H$2300,_xlfn.MAP($P$2:$P$2300,_xlfn.LAMBDA(_xlpm.x,_xlpm.x=$P1279))))</f>
        <v>4.1427660930528996E-3</v>
      </c>
      <c r="T1279" s="14">
        <f>$H1279/S1279</f>
        <v>0.1730769230769231</v>
      </c>
      <c r="U1279" s="14">
        <f>_xlfn.LET(_xlpm.freq,F1279,_xlpm.size,M1279+1,_xlpm.F,V1279,LOG(1+_xlpm.freq)*LOG(1+_xlpm.size)*_xlpm.F)</f>
        <v>0.11779434612938397</v>
      </c>
      <c r="V1279" s="14">
        <f>_xlfn.LET(_xlpm.a,T1279,_xlpm.b,R1279,2*_xlpm.a*_xlpm.b/(_xlpm.a+_xlpm.b))</f>
        <v>0.19565217391304351</v>
      </c>
      <c r="W1279" s="14">
        <f>_xlfn.LET(_xlpm.p,R1279,_xlpm.q,T1279,LOG(_xlpm.p/_xlpm.q))</f>
        <v>0.11394335230683671</v>
      </c>
      <c r="X1279" s="2"/>
      <c r="AC1279" s="2"/>
      <c r="AH1279" s="2"/>
      <c r="AI1279" s="2"/>
    </row>
    <row r="1280" spans="1:35">
      <c r="A1280" s="1" t="str">
        <f>_xlfn.LET(_xlpm.sep," : ",CONCATENATE(O1280,_xlpm.sep,P1280))</f>
        <v>~ove~ : [ʌv]</v>
      </c>
      <c r="B1280" s="1">
        <f>_xlfn.LET(_xlpm.d,$G1280,_xlpm.k,_xlfn.CONCAT(LEFT(TRIM(B$1),1),"*"),COUNTIF(_xlpm.d,_xlpm.k))</f>
        <v>0</v>
      </c>
      <c r="C1280" s="1">
        <f>_xlfn.LET(_xlpm.d,$G1280,_xlpm.k,_xlfn.CONCAT(LEFT(TRIM(C$1),1),"*"),COUNTIF(_xlpm.d,_xlpm.k))</f>
        <v>0</v>
      </c>
      <c r="D1280" s="1">
        <f>_xlfn.LET(_xlpm.d,$G1280,_xlpm.k,_xlfn.CONCAT(LEFT(TRIM(D$1),1),"*"),COUNTIF(_xlpm.d,_xlpm.k))</f>
        <v>0</v>
      </c>
      <c r="E1280" s="1">
        <f>LOG(F1280+1,10)</f>
        <v>0.60205999132796229</v>
      </c>
      <c r="F1280" s="7">
        <v>3</v>
      </c>
      <c r="G1280" s="9" t="s">
        <v>1652</v>
      </c>
      <c r="H1280" s="4">
        <f>F1280/freq.sum.r6e</f>
        <v>2.390057361376673E-4</v>
      </c>
      <c r="I1280" s="1" t="str">
        <f>_xlfn.LET(_xlpm.sep,":",_xlpm.w,$G1280,LEFT(_xlpm.w,FIND(_xlpm.sep,_xlpm.w)-1))</f>
        <v>ʌv</v>
      </c>
      <c r="J1280" s="1" t="str">
        <f>_xlfn.LET(_xlpm.sep,":",_xlpm.w,$G1280,RIGHT(_xlpm.w,LEN(_xlpm.w)-FIND(_xlpm.sep,_xlpm.w)))</f>
        <v>ove</v>
      </c>
      <c r="K1280" s="10">
        <f>_xlfn.LET(_xlpm.w,I1280,LEN(_xlpm.w))</f>
        <v>2</v>
      </c>
      <c r="L1280" s="10">
        <f>_xlfn.LET(_xlpm.w,J1280,LEN(_xlpm.w))</f>
        <v>3</v>
      </c>
      <c r="M1280" s="10">
        <f>_xlfn.LET(_xlpm.a,K1280,_xlpm.b,L1280,MAX(_xlpm.a,_xlpm.b))</f>
        <v>3</v>
      </c>
      <c r="N1280" s="10">
        <f>_xlfn.LET(_xlpm.d,(K1280,L1280),MAX(_xlpm.d)-MIN(_xlpm.d))</f>
        <v>1</v>
      </c>
      <c r="O1280" s="1" t="str">
        <f>_xlfn.LET(_xlpm.sep,":",_xlpm.w,$G1280,_xlfn.CONCAT("~",RIGHT(_xlpm.w,LEN(_xlpm.w)-FIND(_xlpm.sep,_xlpm.w)),"~"))</f>
        <v>~ove~</v>
      </c>
      <c r="P1280" s="1" t="str">
        <f>_xlfn.LET(_xlpm.sep,":",_xlpm.w,$G1280,_xlfn.CONCAT("[",LEFT(_xlpm.w,FIND(_xlpm.sep,_xlpm.w)-1),"]"))</f>
        <v>[ʌv]</v>
      </c>
      <c r="Q1280" s="14" cm="1">
        <f t="array" ref="Q1280">SUM(_xlfn._xlws.FILTER($H$2:$H$2302,_xlfn.MAP($O$2:$O$2302,_xlfn.LAMBDA(_xlpm.x,_xlpm.x=$O1280))))</f>
        <v>7.9668578712555776E-4</v>
      </c>
      <c r="R1280" s="14">
        <f>$H1280/Q1280</f>
        <v>0.29999999999999993</v>
      </c>
      <c r="S1280" s="14" cm="1">
        <f t="array" ref="S1280">SUM(_xlfn._xlws.FILTER($H$2:$H$2302,_xlfn.MAP($P$2:$P$2302,_xlfn.LAMBDA(_xlpm.x,_xlpm.x=$P1280))))</f>
        <v>1.0356915232632249E-3</v>
      </c>
      <c r="T1280" s="14">
        <f>$H1280/S1280</f>
        <v>0.23076923076923078</v>
      </c>
      <c r="U1280" s="14">
        <f>_xlfn.LET(_xlpm.freq,F1280,_xlpm.size,M1280+1,_xlpm.F,V1280,LOG(1+_xlpm.freq)*LOG(1+_xlpm.size)*_xlpm.F)</f>
        <v>0.109779619499752</v>
      </c>
      <c r="V1280" s="14">
        <f>_xlfn.LET(_xlpm.a,T1280,_xlpm.b,R1280,2*_xlpm.a*_xlpm.b/(_xlpm.a+_xlpm.b))</f>
        <v>0.2608695652173913</v>
      </c>
      <c r="W1280" s="14">
        <f>_xlfn.LET(_xlpm.p,R1280,_xlpm.q,T1280,LOG(_xlpm.p/_xlpm.q))</f>
        <v>0.11394335230683664</v>
      </c>
      <c r="X1280" s="2"/>
      <c r="AC1280" s="2"/>
      <c r="AH1280" s="2"/>
      <c r="AI1280" s="2"/>
    </row>
    <row r="1281" spans="1:35">
      <c r="A1281" s="1" t="str">
        <f>_xlfn.LET(_xlpm.sep," : ",CONCATENATE(O1281,_xlpm.sep,P1281))</f>
        <v>~ies~ : [aɪz]</v>
      </c>
      <c r="B1281" s="1">
        <f>_xlfn.LET(_xlpm.d,$G1281,_xlpm.k,_xlfn.CONCAT(LEFT(TRIM(B$1),1),"*"),COUNTIF(_xlpm.d,_xlpm.k))</f>
        <v>0</v>
      </c>
      <c r="C1281" s="1">
        <f>_xlfn.LET(_xlpm.d,$G1281,_xlpm.k,_xlfn.CONCAT(LEFT(TRIM(C$1),1),"*"),COUNTIF(_xlpm.d,_xlpm.k))</f>
        <v>0</v>
      </c>
      <c r="D1281" s="1">
        <f>_xlfn.LET(_xlpm.d,$G1281,_xlpm.k,_xlfn.CONCAT(LEFT(TRIM(D$1),1),"*"),COUNTIF(_xlpm.d,_xlpm.k))</f>
        <v>0</v>
      </c>
      <c r="E1281" s="1">
        <f>LOG(F1281+1,10)</f>
        <v>0.30102999566398114</v>
      </c>
      <c r="F1281" s="7">
        <v>1</v>
      </c>
      <c r="G1281" s="9" t="s">
        <v>2156</v>
      </c>
      <c r="H1281" s="4">
        <f>F1281/freq.sum.r6e</f>
        <v>7.9668578712555765E-5</v>
      </c>
      <c r="I1281" s="4" t="str">
        <f>_xlfn.LET(_xlpm.sep,":",_xlpm.w,$G1281,LEFT(_xlpm.w,FIND(_xlpm.sep,_xlpm.w)-1))</f>
        <v>aɪz</v>
      </c>
      <c r="J1281" s="4" t="str">
        <f>_xlfn.LET(_xlpm.sep,":",_xlpm.w,$G1281,RIGHT(_xlpm.w,LEN(_xlpm.w)-FIND(_xlpm.sep,_xlpm.w)))</f>
        <v>ies</v>
      </c>
      <c r="K1281" s="10">
        <f>_xlfn.LET(_xlpm.w,I1281,LEN(_xlpm.w))</f>
        <v>3</v>
      </c>
      <c r="L1281" s="10">
        <f>_xlfn.LET(_xlpm.w,J1281,LEN(_xlpm.w))</f>
        <v>3</v>
      </c>
      <c r="M1281" s="10">
        <f>_xlfn.LET(_xlpm.a,K1281,_xlpm.b,L1281,MAX(_xlpm.a,_xlpm.b))</f>
        <v>3</v>
      </c>
      <c r="N1281" s="10">
        <f>_xlfn.LET(_xlpm.d,(K1281,L1281),MAX(_xlpm.d)-MIN(_xlpm.d))</f>
        <v>0</v>
      </c>
      <c r="O1281" s="1" t="str">
        <f>_xlfn.LET(_xlpm.sep,":",_xlpm.w,$G1281,_xlfn.CONCAT("~",RIGHT(_xlpm.w,LEN(_xlpm.w)-FIND(_xlpm.sep,_xlpm.w)),"~"))</f>
        <v>~ies~</v>
      </c>
      <c r="P1281" s="1" t="str">
        <f>_xlfn.LET(_xlpm.sep,":",_xlpm.w,$G1281,_xlfn.CONCAT("[",LEFT(_xlpm.w,FIND(_xlpm.sep,_xlpm.w)-1),"]"))</f>
        <v>[aɪz]</v>
      </c>
      <c r="Q1281" s="14" cm="1">
        <f t="array" ref="Q1281">SUM(_xlfn._xlws.FILTER($H$2:$H$2300,_xlfn.MAP($O$2:$O$2300,_xlfn.LAMBDA(_xlpm.x,_xlpm.x=$O1281))))</f>
        <v>1.5933715742511153E-3</v>
      </c>
      <c r="R1281" s="14">
        <f>$H1281/Q1281</f>
        <v>0.05</v>
      </c>
      <c r="S1281" s="14" cm="1">
        <f t="array" ref="S1281">SUM(_xlfn._xlws.FILTER($H$2:$H$2300,_xlfn.MAP($P$2:$P$2300,_xlfn.LAMBDA(_xlpm.x,_xlpm.x=$P1281))))</f>
        <v>2.0713830465264502E-3</v>
      </c>
      <c r="T1281" s="14">
        <f>$H1281/S1281</f>
        <v>3.8461538461538457E-2</v>
      </c>
      <c r="U1281" s="14">
        <f>_xlfn.LET(_xlpm.freq,F1281,_xlpm.size,M1281+1,_xlpm.F,V1281,LOG(1+_xlpm.freq)*LOG(1+_xlpm.size)*_xlpm.F)</f>
        <v>9.1483016249793332E-3</v>
      </c>
      <c r="V1281" s="14">
        <f>_xlfn.LET(_xlpm.a,T1281,_xlpm.b,R1281,2*_xlpm.a*_xlpm.b/(_xlpm.a+_xlpm.b))</f>
        <v>4.3478260869565216E-2</v>
      </c>
      <c r="W1281" s="14">
        <f>_xlfn.LET(_xlpm.p,R1281,_xlpm.q,T1281,LOG(_xlpm.p/_xlpm.q))</f>
        <v>0.11394335230683686</v>
      </c>
      <c r="X1281" s="2"/>
      <c r="AC1281" s="2"/>
      <c r="AH1281" s="2"/>
      <c r="AI1281" s="2"/>
    </row>
    <row r="1282" spans="1:35">
      <c r="A1282" s="1" t="str">
        <f>_xlfn.LET(_xlpm.sep," : ",CONCATENATE(O1282,_xlpm.sep,P1282))</f>
        <v>~l~ : [əl]</v>
      </c>
      <c r="B1282" s="1">
        <f>_xlfn.LET(_xlpm.d,$G1282,_xlpm.k,_xlfn.CONCAT(LEFT(TRIM(B$1),1),"*"),COUNTIF(_xlpm.d,_xlpm.k))</f>
        <v>0</v>
      </c>
      <c r="C1282" s="1">
        <f>_xlfn.LET(_xlpm.d,$G1282,_xlpm.k,_xlfn.CONCAT(LEFT(TRIM(C$1),1),"*"),COUNTIF(_xlpm.d,_xlpm.k))</f>
        <v>0</v>
      </c>
      <c r="D1282" s="1">
        <f>_xlfn.LET(_xlpm.d,$G1282,_xlpm.k,_xlfn.CONCAT(LEFT(TRIM(D$1),1),"*"),COUNTIF(_xlpm.d,_xlpm.k))</f>
        <v>0</v>
      </c>
      <c r="E1282" s="1">
        <f>LOG(F1282+1,10)</f>
        <v>1.0413926851582249</v>
      </c>
      <c r="F1282" s="7">
        <v>10</v>
      </c>
      <c r="G1282" s="9" t="s">
        <v>1079</v>
      </c>
      <c r="H1282" s="4">
        <f>F1282/freq.sum.r6e</f>
        <v>7.9668578712555765E-4</v>
      </c>
      <c r="I1282" s="1" t="str">
        <f>_xlfn.LET(_xlpm.sep,":",_xlpm.w,$G1282,LEFT(_xlpm.w,FIND(_xlpm.sep,_xlpm.w)-1))</f>
        <v>əl</v>
      </c>
      <c r="J1282" s="1" t="str">
        <f>_xlfn.LET(_xlpm.sep,":",_xlpm.w,$G1282,RIGHT(_xlpm.w,LEN(_xlpm.w)-FIND(_xlpm.sep,_xlpm.w)))</f>
        <v>l</v>
      </c>
      <c r="K1282" s="10">
        <f>_xlfn.LET(_xlpm.w,I1282,LEN(_xlpm.w))</f>
        <v>2</v>
      </c>
      <c r="L1282" s="10">
        <f>_xlfn.LET(_xlpm.w,J1282,LEN(_xlpm.w))</f>
        <v>1</v>
      </c>
      <c r="M1282" s="10">
        <f>_xlfn.LET(_xlpm.a,K1282,_xlpm.b,L1282,MAX(_xlpm.a,_xlpm.b))</f>
        <v>2</v>
      </c>
      <c r="N1282" s="10">
        <f>_xlfn.LET(_xlpm.d,(K1282,L1282),MAX(_xlpm.d)-MIN(_xlpm.d))</f>
        <v>1</v>
      </c>
      <c r="O1282" s="1" t="str">
        <f>_xlfn.LET(_xlpm.sep,":",_xlpm.w,$G1282,_xlfn.CONCAT("~",RIGHT(_xlpm.w,LEN(_xlpm.w)-FIND(_xlpm.sep,_xlpm.w)),"~"))</f>
        <v>~l~</v>
      </c>
      <c r="P1282" s="1" t="str">
        <f>_xlfn.LET(_xlpm.sep,":",_xlpm.w,$G1282,_xlfn.CONCAT("[",LEFT(_xlpm.w,FIND(_xlpm.sep,_xlpm.w)-1),"]"))</f>
        <v>[əl]</v>
      </c>
      <c r="Q1282" s="14" cm="1">
        <f t="array" ref="Q1282">SUM(_xlfn._xlws.FILTER($H$2:$H$2300,_xlfn.MAP($O$2:$O$2300,_xlfn.LAMBDA(_xlpm.x,_xlpm.x=$O1282))))</f>
        <v>1.4977692797960485E-2</v>
      </c>
      <c r="R1282" s="14">
        <f>$H1282/Q1282</f>
        <v>5.3191489361702121E-2</v>
      </c>
      <c r="S1282" s="14" cm="1">
        <f t="array" ref="S1282">SUM(_xlfn._xlws.FILTER($H$2:$H$2300,_xlfn.MAP($P$2:$P$2300,_xlfn.LAMBDA(_xlpm.x,_xlpm.x=$P1282))))</f>
        <v>1.9678138942001277E-2</v>
      </c>
      <c r="T1282" s="14">
        <f>$H1282/S1282</f>
        <v>4.0485829959514164E-2</v>
      </c>
      <c r="U1282" s="14">
        <f>_xlfn.LET(_xlpm.freq,F1282,_xlpm.size,M1282+1,_xlpm.F,V1282,LOG(1+_xlpm.freq)*LOG(1+_xlpm.size)*_xlpm.F)</f>
        <v>2.8826706712430546E-2</v>
      </c>
      <c r="V1282" s="14">
        <f>_xlfn.LET(_xlpm.a,T1282,_xlpm.b,R1282,2*_xlpm.a*_xlpm.b/(_xlpm.a+_xlpm.b))</f>
        <v>4.5977011494252866E-2</v>
      </c>
      <c r="W1282" s="14">
        <f>_xlfn.LET(_xlpm.p,R1282,_xlpm.q,T1282,LOG(_xlpm.p/_xlpm.q))</f>
        <v>0.11853910399598587</v>
      </c>
      <c r="X1282" s="2"/>
      <c r="AC1282" s="2"/>
      <c r="AH1282" s="2"/>
      <c r="AI1282" s="2"/>
    </row>
    <row r="1283" spans="1:35">
      <c r="A1283" s="1" t="str">
        <f>_xlfn.LET(_xlpm.sep," : ",CONCATENATE(O1283,_xlpm.sep,P1283))</f>
        <v>~er~ : [əɹ]</v>
      </c>
      <c r="B1283" s="1">
        <f>_xlfn.LET(_xlpm.d,$G1283,_xlpm.k,_xlfn.CONCAT(LEFT(TRIM(B$1),1),"*"),COUNTIF(_xlpm.d,_xlpm.k))</f>
        <v>0</v>
      </c>
      <c r="C1283" s="1">
        <f>_xlfn.LET(_xlpm.d,$G1283,_xlpm.k,_xlfn.CONCAT(LEFT(TRIM(C$1),1),"*"),COUNTIF(_xlpm.d,_xlpm.k))</f>
        <v>0</v>
      </c>
      <c r="D1283" s="1">
        <f>_xlfn.LET(_xlpm.d,$G1283,_xlpm.k,_xlfn.CONCAT(LEFT(TRIM(D$1),1),"*"),COUNTIF(_xlpm.d,_xlpm.k))</f>
        <v>0</v>
      </c>
      <c r="E1283" s="1">
        <f>LOG(F1283+1,10)</f>
        <v>2.4517864355242902</v>
      </c>
      <c r="F1283" s="7">
        <v>282</v>
      </c>
      <c r="G1283" s="9" t="s">
        <v>1757</v>
      </c>
      <c r="H1283" s="4">
        <f>F1283/freq.sum.r6e</f>
        <v>2.2466539196940728E-2</v>
      </c>
      <c r="I1283" s="1" t="str">
        <f>_xlfn.LET(_xlpm.sep,":",_xlpm.w,$G1283,LEFT(_xlpm.w,FIND(_xlpm.sep,_xlpm.w)-1))</f>
        <v>əɹ</v>
      </c>
      <c r="J1283" s="1" t="str">
        <f>_xlfn.LET(_xlpm.sep,":",_xlpm.w,$G1283,RIGHT(_xlpm.w,LEN(_xlpm.w)-FIND(_xlpm.sep,_xlpm.w)))</f>
        <v>er</v>
      </c>
      <c r="K1283" s="10">
        <f>_xlfn.LET(_xlpm.w,I1283,LEN(_xlpm.w))</f>
        <v>2</v>
      </c>
      <c r="L1283" s="10">
        <f>_xlfn.LET(_xlpm.w,J1283,LEN(_xlpm.w))</f>
        <v>2</v>
      </c>
      <c r="M1283" s="10">
        <f>_xlfn.LET(_xlpm.a,K1283,_xlpm.b,L1283,MAX(_xlpm.a,_xlpm.b))</f>
        <v>2</v>
      </c>
      <c r="N1283" s="10">
        <f>_xlfn.LET(_xlpm.d,(K1283,L1283),MAX(_xlpm.d)-MIN(_xlpm.d))</f>
        <v>0</v>
      </c>
      <c r="O1283" s="1" t="str">
        <f>_xlfn.LET(_xlpm.sep,":",_xlpm.w,$G1283,_xlfn.CONCAT("~",RIGHT(_xlpm.w,LEN(_xlpm.w)-FIND(_xlpm.sep,_xlpm.w)),"~"))</f>
        <v>~er~</v>
      </c>
      <c r="P1283" s="1" t="str">
        <f>_xlfn.LET(_xlpm.sep,":",_xlpm.w,$G1283,_xlfn.CONCAT("[",LEFT(_xlpm.w,FIND(_xlpm.sep,_xlpm.w)-1),"]"))</f>
        <v>[əɹ]</v>
      </c>
      <c r="Q1283" s="14" cm="1">
        <f t="array" ref="Q1283">SUM(_xlfn._xlws.FILTER($H$2:$H$2302,_xlfn.MAP($O$2:$O$2302,_xlfn.LAMBDA(_xlpm.x,_xlpm.x=$O1283))))</f>
        <v>2.7246653919694074E-2</v>
      </c>
      <c r="R1283" s="14">
        <f>$H1283/Q1283</f>
        <v>0.82456140350877194</v>
      </c>
      <c r="S1283" s="14" cm="1">
        <f t="array" ref="S1283">SUM(_xlfn._xlws.FILTER($H$2:$H$2302,_xlfn.MAP($P$2:$P$2302,_xlfn.LAMBDA(_xlpm.x,_xlpm.x=$P1283))))</f>
        <v>3.60101975780752E-2</v>
      </c>
      <c r="T1283" s="14">
        <f>$H1283/S1283</f>
        <v>0.62389380530973471</v>
      </c>
      <c r="U1283" s="14">
        <f>_xlfn.LET(_xlpm.freq,F1283,_xlpm.size,M1283+1,_xlpm.F,V1283,LOG(1+_xlpm.freq)*LOG(1+_xlpm.size)*_xlpm.F)</f>
        <v>1.0485303543348998</v>
      </c>
      <c r="V1283" s="14">
        <f>_xlfn.LET(_xlpm.a,T1283,_xlpm.b,R1283,2*_xlpm.a*_xlpm.b/(_xlpm.a+_xlpm.b))</f>
        <v>0.71032745591939561</v>
      </c>
      <c r="W1283" s="14">
        <f>_xlfn.LET(_xlpm.p,R1283,_xlpm.q,T1283,LOG(_xlpm.p/_xlpm.q))</f>
        <v>0.12111232875524695</v>
      </c>
      <c r="X1283" s="2"/>
      <c r="AC1283" s="2"/>
      <c r="AH1283" s="2"/>
      <c r="AI1283" s="2"/>
    </row>
    <row r="1284" spans="1:35">
      <c r="A1284" s="1" t="str">
        <f>_xlfn.LET(_xlpm.sep," : ",CONCATENATE(O1284,_xlpm.sep,P1284))</f>
        <v>~j~ : [dʒ]</v>
      </c>
      <c r="B1284" s="1">
        <f>_xlfn.LET(_xlpm.d,$G1284,_xlpm.k,_xlfn.CONCAT(LEFT(TRIM(B$1),1),"*"),COUNTIF(_xlpm.d,_xlpm.k))</f>
        <v>0</v>
      </c>
      <c r="C1284" s="1">
        <f>_xlfn.LET(_xlpm.d,$G1284,_xlpm.k,_xlfn.CONCAT(LEFT(TRIM(C$1),1),"*"),COUNTIF(_xlpm.d,_xlpm.k))</f>
        <v>0</v>
      </c>
      <c r="D1284" s="1">
        <f>_xlfn.LET(_xlpm.d,$G1284,_xlpm.k,_xlfn.CONCAT(LEFT(TRIM(D$1),1),"*"),COUNTIF(_xlpm.d,_xlpm.k))</f>
        <v>0</v>
      </c>
      <c r="E1284" s="1">
        <f>LOG(F1284+1,10)</f>
        <v>1.6127838567197355</v>
      </c>
      <c r="F1284" s="7">
        <v>40</v>
      </c>
      <c r="G1284" s="9" t="s">
        <v>530</v>
      </c>
      <c r="H1284" s="4">
        <f>F1284/freq.sum.r6e</f>
        <v>3.1867431485022306E-3</v>
      </c>
      <c r="I1284" s="1" t="str">
        <f>_xlfn.LET(_xlpm.sep,":",_xlpm.w,$G1284,LEFT(_xlpm.w,FIND(_xlpm.sep,_xlpm.w)-1))</f>
        <v>dʒ</v>
      </c>
      <c r="J1284" s="1" t="str">
        <f>_xlfn.LET(_xlpm.sep,":",_xlpm.w,$G1284,RIGHT(_xlpm.w,LEN(_xlpm.w)-FIND(_xlpm.sep,_xlpm.w)))</f>
        <v>j</v>
      </c>
      <c r="K1284" s="10">
        <f>_xlfn.LET(_xlpm.w,I1284,LEN(_xlpm.w))</f>
        <v>2</v>
      </c>
      <c r="L1284" s="10">
        <f>_xlfn.LET(_xlpm.w,J1284,LEN(_xlpm.w))</f>
        <v>1</v>
      </c>
      <c r="M1284" s="10">
        <f>_xlfn.LET(_xlpm.a,K1284,_xlpm.b,L1284,MAX(_xlpm.a,_xlpm.b))</f>
        <v>2</v>
      </c>
      <c r="N1284" s="10">
        <f>_xlfn.LET(_xlpm.d,(K1284,L1284),MAX(_xlpm.d)-MIN(_xlpm.d))</f>
        <v>1</v>
      </c>
      <c r="O1284" s="1" t="str">
        <f>_xlfn.LET(_xlpm.sep,":",_xlpm.w,$G1284,_xlfn.CONCAT("~",RIGHT(_xlpm.w,LEN(_xlpm.w)-FIND(_xlpm.sep,_xlpm.w)),"~"))</f>
        <v>~j~</v>
      </c>
      <c r="P1284" s="1" t="str">
        <f>_xlfn.LET(_xlpm.sep,":",_xlpm.w,$G1284,_xlfn.CONCAT("[",LEFT(_xlpm.w,FIND(_xlpm.sep,_xlpm.w)-1),"]"))</f>
        <v>[dʒ]</v>
      </c>
      <c r="Q1284" s="14" cm="1">
        <f t="array" ref="Q1284">SUM(_xlfn._xlws.FILTER($H$2:$H$2302,_xlfn.MAP($O$2:$O$2302,_xlfn.LAMBDA(_xlpm.x,_xlpm.x=$O1284))))</f>
        <v>3.1867431485022306E-3</v>
      </c>
      <c r="R1284" s="14">
        <f>$H1284/Q1284</f>
        <v>1</v>
      </c>
      <c r="S1284" s="14" cm="1">
        <f t="array" ref="S1284">SUM(_xlfn._xlws.FILTER($H$2:$H$2302,_xlfn.MAP($P$2:$P$2302,_xlfn.LAMBDA(_xlpm.x,_xlpm.x=$P1284))))</f>
        <v>4.2224346717654555E-3</v>
      </c>
      <c r="T1284" s="14">
        <f>$H1284/S1284</f>
        <v>0.75471698113207553</v>
      </c>
      <c r="U1284" s="14">
        <f>_xlfn.LET(_xlpm.freq,F1284,_xlpm.size,M1284+1,_xlpm.F,V1284,LOG(1+_xlpm.freq)*LOG(1+_xlpm.size)*_xlpm.F)</f>
        <v>0.83526248154026805</v>
      </c>
      <c r="V1284" s="14">
        <f>_xlfn.LET(_xlpm.a,T1284,_xlpm.b,R1284,2*_xlpm.a*_xlpm.b/(_xlpm.a+_xlpm.b))</f>
        <v>0.86021505376344087</v>
      </c>
      <c r="W1284" s="14">
        <f>_xlfn.LET(_xlpm.p,R1284,_xlpm.q,T1284,LOG(_xlpm.p/_xlpm.q))</f>
        <v>0.12221587827282664</v>
      </c>
      <c r="X1284" s="2"/>
      <c r="AC1284" s="2"/>
      <c r="AH1284" s="2"/>
      <c r="AI1284" s="2"/>
    </row>
    <row r="1285" spans="1:35">
      <c r="A1285" s="1" t="str">
        <f>_xlfn.LET(_xlpm.sep," : ",CONCATENATE(O1285,_xlpm.sep,P1285))</f>
        <v>~ans~ : [æns]</v>
      </c>
      <c r="B1285" s="1">
        <f>_xlfn.LET(_xlpm.d,$G1285,_xlpm.k,_xlfn.CONCAT(LEFT(TRIM(B$1),1),"*"),COUNTIF(_xlpm.d,_xlpm.k))</f>
        <v>0</v>
      </c>
      <c r="C1285" s="1">
        <f>_xlfn.LET(_xlpm.d,$G1285,_xlpm.k,_xlfn.CONCAT(LEFT(TRIM(C$1),1),"*"),COUNTIF(_xlpm.d,_xlpm.k))</f>
        <v>0</v>
      </c>
      <c r="D1285" s="1">
        <f>_xlfn.LET(_xlpm.d,$G1285,_xlpm.k,_xlfn.CONCAT(LEFT(TRIM(D$1),1),"*"),COUNTIF(_xlpm.d,_xlpm.k))</f>
        <v>0</v>
      </c>
      <c r="E1285" s="1">
        <f>LOG(F1285+1,10)</f>
        <v>0.30102999566398114</v>
      </c>
      <c r="F1285" s="7">
        <v>1</v>
      </c>
      <c r="G1285" s="9" t="s">
        <v>103</v>
      </c>
      <c r="H1285" s="4">
        <f>F1285/freq.sum.r6e</f>
        <v>7.9668578712555765E-5</v>
      </c>
      <c r="I1285" s="1" t="str">
        <f>_xlfn.LET(_xlpm.sep,":",_xlpm.w,$G1285,LEFT(_xlpm.w,FIND(_xlpm.sep,_xlpm.w)-1))</f>
        <v>æns</v>
      </c>
      <c r="J1285" s="1" t="str">
        <f>_xlfn.LET(_xlpm.sep,":",_xlpm.w,$G1285,RIGHT(_xlpm.w,LEN(_xlpm.w)-FIND(_xlpm.sep,_xlpm.w)))</f>
        <v>ans</v>
      </c>
      <c r="K1285" s="10">
        <f>_xlfn.LET(_xlpm.w,I1285,LEN(_xlpm.w))</f>
        <v>3</v>
      </c>
      <c r="L1285" s="10">
        <f>_xlfn.LET(_xlpm.w,J1285,LEN(_xlpm.w))</f>
        <v>3</v>
      </c>
      <c r="M1285" s="10">
        <f>_xlfn.LET(_xlpm.a,K1285,_xlpm.b,L1285,MAX(_xlpm.a,_xlpm.b))</f>
        <v>3</v>
      </c>
      <c r="N1285" s="10">
        <f>_xlfn.LET(_xlpm.d,(K1285,L1285),MAX(_xlpm.d)-MIN(_xlpm.d))</f>
        <v>0</v>
      </c>
      <c r="O1285" s="1" t="str">
        <f>_xlfn.LET(_xlpm.sep,":",_xlpm.w,$G1285,_xlfn.CONCAT("~",RIGHT(_xlpm.w,LEN(_xlpm.w)-FIND(_xlpm.sep,_xlpm.w)),"~"))</f>
        <v>~ans~</v>
      </c>
      <c r="P1285" s="1" t="str">
        <f>_xlfn.LET(_xlpm.sep,":",_xlpm.w,$G1285,_xlfn.CONCAT("[",LEFT(_xlpm.w,FIND(_xlpm.sep,_xlpm.w)-1),"]"))</f>
        <v>[æns]</v>
      </c>
      <c r="Q1285" s="14" cm="1">
        <f t="array" ref="Q1285">SUM(_xlfn._xlws.FILTER($H$2:$H$2302,_xlfn.MAP($O$2:$O$2302,_xlfn.LAMBDA(_xlpm.x,_xlpm.x=$O1285))))</f>
        <v>7.1701720841300183E-4</v>
      </c>
      <c r="R1285" s="14">
        <f>$H1285/Q1285</f>
        <v>0.11111111111111112</v>
      </c>
      <c r="S1285" s="14" cm="1">
        <f t="array" ref="S1285">SUM(_xlfn._xlws.FILTER($H$2:$H$2302,_xlfn.MAP($P$2:$P$2302,_xlfn.LAMBDA(_xlpm.x,_xlpm.x=$P1285))))</f>
        <v>9.5602294455066896E-4</v>
      </c>
      <c r="T1285" s="14">
        <f>$H1285/S1285</f>
        <v>8.3333333333333356E-2</v>
      </c>
      <c r="U1285" s="14">
        <f>_xlfn.LET(_xlpm.freq,F1285,_xlpm.size,M1285+1,_xlpm.F,V1285,LOG(1+_xlpm.freq)*LOG(1+_xlpm.size)*_xlpm.F)</f>
        <v>2.0039136892811876E-2</v>
      </c>
      <c r="V1285" s="14">
        <f>_xlfn.LET(_xlpm.a,T1285,_xlpm.b,R1285,2*_xlpm.a*_xlpm.b/(_xlpm.a+_xlpm.b))</f>
        <v>9.5238095238095247E-2</v>
      </c>
      <c r="W1285" s="14">
        <f>_xlfn.LET(_xlpm.p,R1285,_xlpm.q,T1285,LOG(_xlpm.p/_xlpm.q))</f>
        <v>0.12493873660829986</v>
      </c>
      <c r="X1285" s="2"/>
      <c r="AC1285" s="2"/>
      <c r="AH1285" s="2"/>
      <c r="AI1285" s="2"/>
    </row>
    <row r="1286" spans="1:35">
      <c r="A1286" s="1" t="str">
        <f>_xlfn.LET(_xlpm.sep," : ",CONCATENATE(O1286,_xlpm.sep,P1286))</f>
        <v>~ools~ : [ulz]</v>
      </c>
      <c r="B1286" s="1">
        <f>_xlfn.LET(_xlpm.d,$G1286,_xlpm.k,_xlfn.CONCAT(LEFT(TRIM(B$1),1),"*"),COUNTIF(_xlpm.d,_xlpm.k))</f>
        <v>0</v>
      </c>
      <c r="C1286" s="1">
        <f>_xlfn.LET(_xlpm.d,$G1286,_xlpm.k,_xlfn.CONCAT(LEFT(TRIM(C$1),1),"*"),COUNTIF(_xlpm.d,_xlpm.k))</f>
        <v>0</v>
      </c>
      <c r="D1286" s="1">
        <f>_xlfn.LET(_xlpm.d,$G1286,_xlpm.k,_xlfn.CONCAT(LEFT(TRIM(D$1),1),"*"),COUNTIF(_xlpm.d,_xlpm.k))</f>
        <v>0</v>
      </c>
      <c r="E1286" s="1">
        <f>LOG(F1286+1,10)</f>
        <v>0.60205999132796229</v>
      </c>
      <c r="F1286" s="7">
        <v>3</v>
      </c>
      <c r="G1286" s="9" t="s">
        <v>287</v>
      </c>
      <c r="H1286" s="4">
        <f>F1286/freq.sum.r6e</f>
        <v>2.390057361376673E-4</v>
      </c>
      <c r="I1286" s="4" t="str">
        <f>_xlfn.LET(_xlpm.sep,":",_xlpm.w,$G1286,LEFT(_xlpm.w,FIND(_xlpm.sep,_xlpm.w)-1))</f>
        <v>ulz</v>
      </c>
      <c r="J1286" s="4" t="str">
        <f>_xlfn.LET(_xlpm.sep,":",_xlpm.w,$G1286,RIGHT(_xlpm.w,LEN(_xlpm.w)-FIND(_xlpm.sep,_xlpm.w)))</f>
        <v>ools</v>
      </c>
      <c r="K1286" s="10">
        <f>_xlfn.LET(_xlpm.w,I1286,LEN(_xlpm.w))</f>
        <v>3</v>
      </c>
      <c r="L1286" s="10">
        <f>_xlfn.LET(_xlpm.w,J1286,LEN(_xlpm.w))</f>
        <v>4</v>
      </c>
      <c r="M1286" s="10">
        <f>_xlfn.LET(_xlpm.a,K1286,_xlpm.b,L1286,MAX(_xlpm.a,_xlpm.b))</f>
        <v>4</v>
      </c>
      <c r="N1286" s="10">
        <f>_xlfn.LET(_xlpm.d,(K1286,L1286),MAX(_xlpm.d)-MIN(_xlpm.d))</f>
        <v>1</v>
      </c>
      <c r="O1286" s="1" t="str">
        <f>_xlfn.LET(_xlpm.sep,":",_xlpm.w,$G1286,_xlfn.CONCAT("~",RIGHT(_xlpm.w,LEN(_xlpm.w)-FIND(_xlpm.sep,_xlpm.w)),"~"))</f>
        <v>~ools~</v>
      </c>
      <c r="P1286" s="1" t="str">
        <f>_xlfn.LET(_xlpm.sep,":",_xlpm.w,$G1286,_xlfn.CONCAT("[",LEFT(_xlpm.w,FIND(_xlpm.sep,_xlpm.w)-1),"]"))</f>
        <v>[ulz]</v>
      </c>
      <c r="Q1286" s="14" cm="1">
        <f t="array" ref="Q1286">SUM(_xlfn._xlws.FILTER($H$2:$H$2300,_xlfn.MAP($O$2:$O$2300,_xlfn.LAMBDA(_xlpm.x,_xlpm.x=$O1286))))</f>
        <v>2.390057361376673E-4</v>
      </c>
      <c r="R1286" s="14">
        <f>$H1286/Q1286</f>
        <v>1</v>
      </c>
      <c r="S1286" s="14" cm="1">
        <f t="array" ref="S1286">SUM(_xlfn._xlws.FILTER($H$2:$H$2300,_xlfn.MAP($P$2:$P$2300,_xlfn.LAMBDA(_xlpm.x,_xlpm.x=$P1286))))</f>
        <v>3.1867431485022306E-4</v>
      </c>
      <c r="T1286" s="14">
        <f>$H1286/S1286</f>
        <v>0.75</v>
      </c>
      <c r="U1286" s="14">
        <f>_xlfn.LET(_xlpm.freq,F1286,_xlpm.size,M1286+1,_xlpm.F,V1286,LOG(1+_xlpm.freq)*LOG(1+_xlpm.size)*_xlpm.F)</f>
        <v>0.40156605862098821</v>
      </c>
      <c r="V1286" s="14">
        <f>_xlfn.LET(_xlpm.a,T1286,_xlpm.b,R1286,2*_xlpm.a*_xlpm.b/(_xlpm.a+_xlpm.b))</f>
        <v>0.8571428571428571</v>
      </c>
      <c r="W1286" s="14">
        <f>_xlfn.LET(_xlpm.p,R1286,_xlpm.q,T1286,LOG(_xlpm.p/_xlpm.q))</f>
        <v>0.12493873660829993</v>
      </c>
      <c r="X1286" s="2"/>
      <c r="AC1286" s="2"/>
      <c r="AH1286" s="2"/>
      <c r="AI1286" s="2"/>
    </row>
    <row r="1287" spans="1:35">
      <c r="A1287" s="1" t="str">
        <f>_xlfn.LET(_xlpm.sep," : ",CONCATENATE(O1287,_xlpm.sep,P1287))</f>
        <v>~ah~ : [ɑ]</v>
      </c>
      <c r="B1287" s="1">
        <f>_xlfn.LET(_xlpm.d,$G1287,_xlpm.k,_xlfn.CONCAT(LEFT(TRIM(B$1),1),"*"),COUNTIF(_xlpm.d,_xlpm.k))</f>
        <v>0</v>
      </c>
      <c r="C1287" s="1">
        <f>_xlfn.LET(_xlpm.d,$G1287,_xlpm.k,_xlfn.CONCAT(LEFT(TRIM(C$1),1),"*"),COUNTIF(_xlpm.d,_xlpm.k))</f>
        <v>0</v>
      </c>
      <c r="D1287" s="1">
        <f>_xlfn.LET(_xlpm.d,$G1287,_xlpm.k,_xlfn.CONCAT(LEFT(TRIM(D$1),1),"*"),COUNTIF(_xlpm.d,_xlpm.k))</f>
        <v>0</v>
      </c>
      <c r="E1287" s="1">
        <f>LOG(F1287+1,10)</f>
        <v>0.30102999566398114</v>
      </c>
      <c r="F1287" s="7">
        <v>1</v>
      </c>
      <c r="G1287" s="9" t="s">
        <v>2141</v>
      </c>
      <c r="H1287" s="4">
        <f>F1287/freq.sum.r6e</f>
        <v>7.9668578712555765E-5</v>
      </c>
      <c r="I1287" s="1" t="str">
        <f>_xlfn.LET(_xlpm.sep,":",_xlpm.w,$G1287,LEFT(_xlpm.w,FIND(_xlpm.sep,_xlpm.w)-1))</f>
        <v>ɑ</v>
      </c>
      <c r="J1287" s="1" t="str">
        <f>_xlfn.LET(_xlpm.sep,":",_xlpm.w,$G1287,RIGHT(_xlpm.w,LEN(_xlpm.w)-FIND(_xlpm.sep,_xlpm.w)))</f>
        <v>ah</v>
      </c>
      <c r="K1287" s="10">
        <f>_xlfn.LET(_xlpm.w,I1287,LEN(_xlpm.w))</f>
        <v>1</v>
      </c>
      <c r="L1287" s="10">
        <f>_xlfn.LET(_xlpm.w,J1287,LEN(_xlpm.w))</f>
        <v>2</v>
      </c>
      <c r="M1287" s="10">
        <f>_xlfn.LET(_xlpm.a,K1287,_xlpm.b,L1287,MAX(_xlpm.a,_xlpm.b))</f>
        <v>2</v>
      </c>
      <c r="N1287" s="10">
        <f>_xlfn.LET(_xlpm.d,(K1287,L1287),MAX(_xlpm.d)-MIN(_xlpm.d))</f>
        <v>1</v>
      </c>
      <c r="O1287" s="1" t="str">
        <f>_xlfn.LET(_xlpm.sep,":",_xlpm.w,$G1287,_xlfn.CONCAT("~",RIGHT(_xlpm.w,LEN(_xlpm.w)-FIND(_xlpm.sep,_xlpm.w)),"~"))</f>
        <v>~ah~</v>
      </c>
      <c r="P1287" s="1" t="str">
        <f>_xlfn.LET(_xlpm.sep,":",_xlpm.w,$G1287,_xlfn.CONCAT("[",LEFT(_xlpm.w,FIND(_xlpm.sep,_xlpm.w)-1),"]"))</f>
        <v>[ɑ]</v>
      </c>
      <c r="Q1287" s="14" cm="1">
        <f t="array" ref="Q1287">SUM(_xlfn._xlws.FILTER($H$2:$H$2300,_xlfn.MAP($O$2:$O$2300,_xlfn.LAMBDA(_xlpm.x,_xlpm.x=$O1287))))</f>
        <v>2.390057361376673E-4</v>
      </c>
      <c r="R1287" s="14">
        <f>$H1287/Q1287</f>
        <v>0.33333333333333331</v>
      </c>
      <c r="S1287" s="14" cm="1">
        <f t="array" ref="S1287">SUM(_xlfn._xlws.FILTER($H$2:$H$2300,_xlfn.MAP($P$2:$P$2300,_xlfn.LAMBDA(_xlpm.x,_xlpm.x=$P1287))))</f>
        <v>3.1867431485022306E-4</v>
      </c>
      <c r="T1287" s="14">
        <f>$H1287/S1287</f>
        <v>0.25</v>
      </c>
      <c r="U1287" s="14">
        <f>_xlfn.LET(_xlpm.freq,F1287,_xlpm.size,M1287+1,_xlpm.F,V1287,LOG(1+_xlpm.freq)*LOG(1+_xlpm.size)*_xlpm.F)</f>
        <v>5.1782319022546604E-2</v>
      </c>
      <c r="V1287" s="14">
        <f>_xlfn.LET(_xlpm.a,T1287,_xlpm.b,R1287,2*_xlpm.a*_xlpm.b/(_xlpm.a+_xlpm.b))</f>
        <v>0.28571428571428575</v>
      </c>
      <c r="W1287" s="14">
        <f>_xlfn.LET(_xlpm.p,R1287,_xlpm.q,T1287,LOG(_xlpm.p/_xlpm.q))</f>
        <v>0.12493873660829993</v>
      </c>
      <c r="X1287" s="2"/>
      <c r="AC1287" s="2"/>
      <c r="AH1287" s="2"/>
      <c r="AI1287" s="2"/>
    </row>
    <row r="1288" spans="1:35">
      <c r="A1288" s="1" t="str">
        <f>_xlfn.LET(_xlpm.sep," : ",CONCATENATE(O1288,_xlpm.sep,P1288))</f>
        <v>~ox~ : [ɑks]</v>
      </c>
      <c r="B1288" s="1">
        <f>_xlfn.LET(_xlpm.d,$G1288,_xlpm.k,_xlfn.CONCAT(LEFT(TRIM(B$1),1),"*"),COUNTIF(_xlpm.d,_xlpm.k))</f>
        <v>0</v>
      </c>
      <c r="C1288" s="1">
        <f>_xlfn.LET(_xlpm.d,$G1288,_xlpm.k,_xlfn.CONCAT(LEFT(TRIM(C$1),1),"*"),COUNTIF(_xlpm.d,_xlpm.k))</f>
        <v>0</v>
      </c>
      <c r="D1288" s="1">
        <f>_xlfn.LET(_xlpm.d,$G1288,_xlpm.k,_xlfn.CONCAT(LEFT(TRIM(D$1),1),"*"),COUNTIF(_xlpm.d,_xlpm.k))</f>
        <v>0</v>
      </c>
      <c r="E1288" s="1">
        <f>LOG(F1288+1,10)</f>
        <v>0.60205999132796229</v>
      </c>
      <c r="F1288" s="7">
        <v>3</v>
      </c>
      <c r="G1288" s="9" t="s">
        <v>1012</v>
      </c>
      <c r="H1288" s="4">
        <f>F1288/freq.sum.r6e</f>
        <v>2.390057361376673E-4</v>
      </c>
      <c r="I1288" s="1" t="str">
        <f>_xlfn.LET(_xlpm.sep,":",_xlpm.w,$G1288,LEFT(_xlpm.w,FIND(_xlpm.sep,_xlpm.w)-1))</f>
        <v>ɑks</v>
      </c>
      <c r="J1288" s="1" t="str">
        <f>_xlfn.LET(_xlpm.sep,":",_xlpm.w,$G1288,RIGHT(_xlpm.w,LEN(_xlpm.w)-FIND(_xlpm.sep,_xlpm.w)))</f>
        <v>ox</v>
      </c>
      <c r="K1288" s="10">
        <f>_xlfn.LET(_xlpm.w,I1288,LEN(_xlpm.w))</f>
        <v>3</v>
      </c>
      <c r="L1288" s="10">
        <f>_xlfn.LET(_xlpm.w,J1288,LEN(_xlpm.w))</f>
        <v>2</v>
      </c>
      <c r="M1288" s="10">
        <f>_xlfn.LET(_xlpm.a,K1288,_xlpm.b,L1288,MAX(_xlpm.a,_xlpm.b))</f>
        <v>3</v>
      </c>
      <c r="N1288" s="10">
        <f>_xlfn.LET(_xlpm.d,(K1288,L1288),MAX(_xlpm.d)-MIN(_xlpm.d))</f>
        <v>1</v>
      </c>
      <c r="O1288" s="1" t="str">
        <f>_xlfn.LET(_xlpm.sep,":",_xlpm.w,$G1288,_xlfn.CONCAT("~",RIGHT(_xlpm.w,LEN(_xlpm.w)-FIND(_xlpm.sep,_xlpm.w)),"~"))</f>
        <v>~ox~</v>
      </c>
      <c r="P1288" s="1" t="str">
        <f>_xlfn.LET(_xlpm.sep,":",_xlpm.w,$G1288,_xlfn.CONCAT("[",LEFT(_xlpm.w,FIND(_xlpm.sep,_xlpm.w)-1),"]"))</f>
        <v>[ɑks]</v>
      </c>
      <c r="Q1288" s="14" cm="1">
        <f t="array" ref="Q1288">SUM(_xlfn._xlws.FILTER($H$2:$H$2302,_xlfn.MAP($O$2:$O$2302,_xlfn.LAMBDA(_xlpm.x,_xlpm.x=$O1288))))</f>
        <v>2.390057361376673E-4</v>
      </c>
      <c r="R1288" s="14">
        <f>$H1288/Q1288</f>
        <v>1</v>
      </c>
      <c r="S1288" s="14" cm="1">
        <f t="array" ref="S1288">SUM(_xlfn._xlws.FILTER($H$2:$H$2302,_xlfn.MAP($P$2:$P$2302,_xlfn.LAMBDA(_xlpm.x,_xlpm.x=$P1288))))</f>
        <v>3.1867431485022306E-4</v>
      </c>
      <c r="T1288" s="14">
        <f>$H1288/S1288</f>
        <v>0.75</v>
      </c>
      <c r="U1288" s="14">
        <f>_xlfn.LET(_xlpm.freq,F1288,_xlpm.size,M1288+1,_xlpm.F,V1288,LOG(1+_xlpm.freq)*LOG(1+_xlpm.size)*_xlpm.F)</f>
        <v>0.36070446407061374</v>
      </c>
      <c r="V1288" s="14">
        <f>_xlfn.LET(_xlpm.a,T1288,_xlpm.b,R1288,2*_xlpm.a*_xlpm.b/(_xlpm.a+_xlpm.b))</f>
        <v>0.8571428571428571</v>
      </c>
      <c r="W1288" s="14">
        <f>_xlfn.LET(_xlpm.p,R1288,_xlpm.q,T1288,LOG(_xlpm.p/_xlpm.q))</f>
        <v>0.12493873660829993</v>
      </c>
      <c r="X1288" s="2"/>
      <c r="AC1288" s="2"/>
      <c r="AH1288" s="2"/>
      <c r="AI1288" s="2"/>
    </row>
    <row r="1289" spans="1:35">
      <c r="A1289" s="1" t="str">
        <f>_xlfn.LET(_xlpm.sep," : ",CONCATENATE(O1289,_xlpm.sep,P1289))</f>
        <v>~ucc~ : [əks]</v>
      </c>
      <c r="B1289" s="1">
        <f>_xlfn.LET(_xlpm.d,$G1289,_xlpm.k,_xlfn.CONCAT(LEFT(TRIM(B$1),1),"*"),COUNTIF(_xlpm.d,_xlpm.k))</f>
        <v>0</v>
      </c>
      <c r="C1289" s="1">
        <f>_xlfn.LET(_xlpm.d,$G1289,_xlpm.k,_xlfn.CONCAT(LEFT(TRIM(C$1),1),"*"),COUNTIF(_xlpm.d,_xlpm.k))</f>
        <v>0</v>
      </c>
      <c r="D1289" s="1">
        <f>_xlfn.LET(_xlpm.d,$G1289,_xlpm.k,_xlfn.CONCAT(LEFT(TRIM(D$1),1),"*"),COUNTIF(_xlpm.d,_xlpm.k))</f>
        <v>0</v>
      </c>
      <c r="E1289" s="1">
        <f>LOG(F1289+1,10)</f>
        <v>0.60205999132796229</v>
      </c>
      <c r="F1289" s="7">
        <v>3</v>
      </c>
      <c r="G1289" s="9" t="s">
        <v>1013</v>
      </c>
      <c r="H1289" s="4">
        <f>F1289/freq.sum.r6e</f>
        <v>2.390057361376673E-4</v>
      </c>
      <c r="I1289" s="4" t="str">
        <f>_xlfn.LET(_xlpm.sep,":",_xlpm.w,$G1289,LEFT(_xlpm.w,FIND(_xlpm.sep,_xlpm.w)-1))</f>
        <v>əks</v>
      </c>
      <c r="J1289" s="4" t="str">
        <f>_xlfn.LET(_xlpm.sep,":",_xlpm.w,$G1289,RIGHT(_xlpm.w,LEN(_xlpm.w)-FIND(_xlpm.sep,_xlpm.w)))</f>
        <v>ucc</v>
      </c>
      <c r="K1289" s="10">
        <f>_xlfn.LET(_xlpm.w,I1289,LEN(_xlpm.w))</f>
        <v>3</v>
      </c>
      <c r="L1289" s="10">
        <f>_xlfn.LET(_xlpm.w,J1289,LEN(_xlpm.w))</f>
        <v>3</v>
      </c>
      <c r="M1289" s="10">
        <f>_xlfn.LET(_xlpm.a,K1289,_xlpm.b,L1289,MAX(_xlpm.a,_xlpm.b))</f>
        <v>3</v>
      </c>
      <c r="N1289" s="10">
        <f>_xlfn.LET(_xlpm.d,(K1289,L1289),MAX(_xlpm.d)-MIN(_xlpm.d))</f>
        <v>0</v>
      </c>
      <c r="O1289" s="1" t="str">
        <f>_xlfn.LET(_xlpm.sep,":",_xlpm.w,$G1289,_xlfn.CONCAT("~",RIGHT(_xlpm.w,LEN(_xlpm.w)-FIND(_xlpm.sep,_xlpm.w)),"~"))</f>
        <v>~ucc~</v>
      </c>
      <c r="P1289" s="1" t="str">
        <f>_xlfn.LET(_xlpm.sep,":",_xlpm.w,$G1289,_xlfn.CONCAT("[",LEFT(_xlpm.w,FIND(_xlpm.sep,_xlpm.w)-1),"]"))</f>
        <v>[əks]</v>
      </c>
      <c r="Q1289" s="14" cm="1">
        <f t="array" ref="Q1289">SUM(_xlfn._xlws.FILTER($H$2:$H$2300,_xlfn.MAP($O$2:$O$2300,_xlfn.LAMBDA(_xlpm.x,_xlpm.x=$O1289))))</f>
        <v>2.390057361376673E-4</v>
      </c>
      <c r="R1289" s="14">
        <f>$H1289/Q1289</f>
        <v>1</v>
      </c>
      <c r="S1289" s="14" cm="1">
        <f t="array" ref="S1289">SUM(_xlfn._xlws.FILTER($H$2:$H$2300,_xlfn.MAP($P$2:$P$2300,_xlfn.LAMBDA(_xlpm.x,_xlpm.x=$P1289))))</f>
        <v>3.1867431485022306E-4</v>
      </c>
      <c r="T1289" s="14">
        <f>$H1289/S1289</f>
        <v>0.75</v>
      </c>
      <c r="U1289" s="14">
        <f>_xlfn.LET(_xlpm.freq,F1289,_xlpm.size,M1289+1,_xlpm.F,V1289,LOG(1+_xlpm.freq)*LOG(1+_xlpm.size)*_xlpm.F)</f>
        <v>0.36070446407061374</v>
      </c>
      <c r="V1289" s="14">
        <f>_xlfn.LET(_xlpm.a,T1289,_xlpm.b,R1289,2*_xlpm.a*_xlpm.b/(_xlpm.a+_xlpm.b))</f>
        <v>0.8571428571428571</v>
      </c>
      <c r="W1289" s="14">
        <f>_xlfn.LET(_xlpm.p,R1289,_xlpm.q,T1289,LOG(_xlpm.p/_xlpm.q))</f>
        <v>0.12493873660829993</v>
      </c>
      <c r="X1289" s="2"/>
      <c r="AC1289" s="2"/>
      <c r="AH1289" s="2"/>
      <c r="AI1289" s="2"/>
    </row>
    <row r="1290" spans="1:35">
      <c r="A1290" s="1" t="str">
        <f>_xlfn.LET(_xlpm.sep," : ",CONCATENATE(O1290,_xlpm.sep,P1290))</f>
        <v>~emp~ : [ɛmp]</v>
      </c>
      <c r="B1290" s="1">
        <f>_xlfn.LET(_xlpm.d,$G1290,_xlpm.k,_xlfn.CONCAT(LEFT(TRIM(B$1),1),"*"),COUNTIF(_xlpm.d,_xlpm.k))</f>
        <v>0</v>
      </c>
      <c r="C1290" s="1">
        <f>_xlfn.LET(_xlpm.d,$G1290,_xlpm.k,_xlfn.CONCAT(LEFT(TRIM(C$1),1),"*"),COUNTIF(_xlpm.d,_xlpm.k))</f>
        <v>0</v>
      </c>
      <c r="D1290" s="1">
        <f>_xlfn.LET(_xlpm.d,$G1290,_xlpm.k,_xlfn.CONCAT(LEFT(TRIM(D$1),1),"*"),COUNTIF(_xlpm.d,_xlpm.k))</f>
        <v>0</v>
      </c>
      <c r="E1290" s="1">
        <f>LOG(F1290+1,10)</f>
        <v>0.60205999132796229</v>
      </c>
      <c r="F1290" s="7">
        <v>3</v>
      </c>
      <c r="G1290" s="9" t="s">
        <v>1201</v>
      </c>
      <c r="H1290" s="4">
        <f>F1290/freq.sum.r6e</f>
        <v>2.390057361376673E-4</v>
      </c>
      <c r="I1290" s="1" t="str">
        <f>_xlfn.LET(_xlpm.sep,":",_xlpm.w,$G1290,LEFT(_xlpm.w,FIND(_xlpm.sep,_xlpm.w)-1))</f>
        <v>ɛmp</v>
      </c>
      <c r="J1290" s="1" t="str">
        <f>_xlfn.LET(_xlpm.sep,":",_xlpm.w,$G1290,RIGHT(_xlpm.w,LEN(_xlpm.w)-FIND(_xlpm.sep,_xlpm.w)))</f>
        <v>emp</v>
      </c>
      <c r="K1290" s="10">
        <f>_xlfn.LET(_xlpm.w,I1290,LEN(_xlpm.w))</f>
        <v>3</v>
      </c>
      <c r="L1290" s="10">
        <f>_xlfn.LET(_xlpm.w,J1290,LEN(_xlpm.w))</f>
        <v>3</v>
      </c>
      <c r="M1290" s="10">
        <f>_xlfn.LET(_xlpm.a,K1290,_xlpm.b,L1290,MAX(_xlpm.a,_xlpm.b))</f>
        <v>3</v>
      </c>
      <c r="N1290" s="10">
        <f>_xlfn.LET(_xlpm.d,(K1290,L1290),MAX(_xlpm.d)-MIN(_xlpm.d))</f>
        <v>0</v>
      </c>
      <c r="O1290" s="1" t="str">
        <f>_xlfn.LET(_xlpm.sep,":",_xlpm.w,$G1290,_xlfn.CONCAT("~",RIGHT(_xlpm.w,LEN(_xlpm.w)-FIND(_xlpm.sep,_xlpm.w)),"~"))</f>
        <v>~emp~</v>
      </c>
      <c r="P1290" s="1" t="str">
        <f>_xlfn.LET(_xlpm.sep,":",_xlpm.w,$G1290,_xlfn.CONCAT("[",LEFT(_xlpm.w,FIND(_xlpm.sep,_xlpm.w)-1),"]"))</f>
        <v>[ɛmp]</v>
      </c>
      <c r="Q1290" s="14" cm="1">
        <f t="array" ref="Q1290">SUM(_xlfn._xlws.FILTER($H$2:$H$2302,_xlfn.MAP($O$2:$O$2302,_xlfn.LAMBDA(_xlpm.x,_xlpm.x=$O1290))))</f>
        <v>2.390057361376673E-4</v>
      </c>
      <c r="R1290" s="14">
        <f>$H1290/Q1290</f>
        <v>1</v>
      </c>
      <c r="S1290" s="14" cm="1">
        <f t="array" ref="S1290">SUM(_xlfn._xlws.FILTER($H$2:$H$2302,_xlfn.MAP($P$2:$P$2302,_xlfn.LAMBDA(_xlpm.x,_xlpm.x=$P1290))))</f>
        <v>3.1867431485022306E-4</v>
      </c>
      <c r="T1290" s="14">
        <f>$H1290/S1290</f>
        <v>0.75</v>
      </c>
      <c r="U1290" s="14">
        <f>_xlfn.LET(_xlpm.freq,F1290,_xlpm.size,M1290+1,_xlpm.F,V1290,LOG(1+_xlpm.freq)*LOG(1+_xlpm.size)*_xlpm.F)</f>
        <v>0.36070446407061374</v>
      </c>
      <c r="V1290" s="14">
        <f>_xlfn.LET(_xlpm.a,T1290,_xlpm.b,R1290,2*_xlpm.a*_xlpm.b/(_xlpm.a+_xlpm.b))</f>
        <v>0.8571428571428571</v>
      </c>
      <c r="W1290" s="14">
        <f>_xlfn.LET(_xlpm.p,R1290,_xlpm.q,T1290,LOG(_xlpm.p/_xlpm.q))</f>
        <v>0.12493873660829993</v>
      </c>
      <c r="X1290" s="2"/>
      <c r="AC1290" s="2"/>
      <c r="AH1290" s="2"/>
      <c r="AI1290" s="2"/>
    </row>
    <row r="1291" spans="1:35">
      <c r="A1291" s="1" t="str">
        <f>_xlfn.LET(_xlpm.sep," : ",CONCATENATE(O1291,_xlpm.sep,P1291))</f>
        <v>~ams~ : [əmz]</v>
      </c>
      <c r="B1291" s="1">
        <f>_xlfn.LET(_xlpm.d,$G1291,_xlpm.k,_xlfn.CONCAT(LEFT(TRIM(B$1),1),"*"),COUNTIF(_xlpm.d,_xlpm.k))</f>
        <v>0</v>
      </c>
      <c r="C1291" s="1">
        <f>_xlfn.LET(_xlpm.d,$G1291,_xlpm.k,_xlfn.CONCAT(LEFT(TRIM(C$1),1),"*"),COUNTIF(_xlpm.d,_xlpm.k))</f>
        <v>0</v>
      </c>
      <c r="D1291" s="1">
        <f>_xlfn.LET(_xlpm.d,$G1291,_xlpm.k,_xlfn.CONCAT(LEFT(TRIM(D$1),1),"*"),COUNTIF(_xlpm.d,_xlpm.k))</f>
        <v>0</v>
      </c>
      <c r="E1291" s="1">
        <f>LOG(F1291+1,10)</f>
        <v>0.30102999566398114</v>
      </c>
      <c r="F1291" s="7">
        <v>1</v>
      </c>
      <c r="G1291" s="9" t="s">
        <v>1224</v>
      </c>
      <c r="H1291" s="4">
        <f>F1291/freq.sum.r6e</f>
        <v>7.9668578712555765E-5</v>
      </c>
      <c r="I1291" s="1" t="str">
        <f>_xlfn.LET(_xlpm.sep,":",_xlpm.w,$G1291,LEFT(_xlpm.w,FIND(_xlpm.sep,_xlpm.w)-1))</f>
        <v>əmz</v>
      </c>
      <c r="J1291" s="1" t="str">
        <f>_xlfn.LET(_xlpm.sep,":",_xlpm.w,$G1291,RIGHT(_xlpm.w,LEN(_xlpm.w)-FIND(_xlpm.sep,_xlpm.w)))</f>
        <v>ams</v>
      </c>
      <c r="K1291" s="10">
        <f>_xlfn.LET(_xlpm.w,I1291,LEN(_xlpm.w))</f>
        <v>3</v>
      </c>
      <c r="L1291" s="10">
        <f>_xlfn.LET(_xlpm.w,J1291,LEN(_xlpm.w))</f>
        <v>3</v>
      </c>
      <c r="M1291" s="10">
        <f>_xlfn.LET(_xlpm.a,K1291,_xlpm.b,L1291,MAX(_xlpm.a,_xlpm.b))</f>
        <v>3</v>
      </c>
      <c r="N1291" s="10">
        <f>_xlfn.LET(_xlpm.d,(K1291,L1291),MAX(_xlpm.d)-MIN(_xlpm.d))</f>
        <v>0</v>
      </c>
      <c r="O1291" s="1" t="str">
        <f>_xlfn.LET(_xlpm.sep,":",_xlpm.w,$G1291,_xlfn.CONCAT("~",RIGHT(_xlpm.w,LEN(_xlpm.w)-FIND(_xlpm.sep,_xlpm.w)),"~"))</f>
        <v>~ams~</v>
      </c>
      <c r="P1291" s="1" t="str">
        <f>_xlfn.LET(_xlpm.sep,":",_xlpm.w,$G1291,_xlfn.CONCAT("[",LEFT(_xlpm.w,FIND(_xlpm.sep,_xlpm.w)-1),"]"))</f>
        <v>[əmz]</v>
      </c>
      <c r="Q1291" s="14" cm="1">
        <f t="array" ref="Q1291">SUM(_xlfn._xlws.FILTER($H$2:$H$2302,_xlfn.MAP($O$2:$O$2302,_xlfn.LAMBDA(_xlpm.x,_xlpm.x=$O1291))))</f>
        <v>2.390057361376673E-4</v>
      </c>
      <c r="R1291" s="14">
        <f>$H1291/Q1291</f>
        <v>0.33333333333333331</v>
      </c>
      <c r="S1291" s="14" cm="1">
        <f t="array" ref="S1291">SUM(_xlfn._xlws.FILTER($H$2:$H$2302,_xlfn.MAP($P$2:$P$2302,_xlfn.LAMBDA(_xlpm.x,_xlpm.x=$P1291))))</f>
        <v>3.1867431485022306E-4</v>
      </c>
      <c r="T1291" s="14">
        <f>$H1291/S1291</f>
        <v>0.25</v>
      </c>
      <c r="U1291" s="14">
        <f>_xlfn.LET(_xlpm.freq,F1291,_xlpm.size,M1291+1,_xlpm.F,V1291,LOG(1+_xlpm.freq)*LOG(1+_xlpm.size)*_xlpm.F)</f>
        <v>6.011741067843563E-2</v>
      </c>
      <c r="V1291" s="14">
        <f>_xlfn.LET(_xlpm.a,T1291,_xlpm.b,R1291,2*_xlpm.a*_xlpm.b/(_xlpm.a+_xlpm.b))</f>
        <v>0.28571428571428575</v>
      </c>
      <c r="W1291" s="14">
        <f>_xlfn.LET(_xlpm.p,R1291,_xlpm.q,T1291,LOG(_xlpm.p/_xlpm.q))</f>
        <v>0.12493873660829993</v>
      </c>
      <c r="X1291" s="2"/>
      <c r="AC1291" s="2"/>
      <c r="AH1291" s="2"/>
      <c r="AI1291" s="2"/>
    </row>
    <row r="1292" spans="1:35">
      <c r="A1292" s="1" t="str">
        <f>_xlfn.LET(_xlpm.sep," : ",CONCATENATE(O1292,_xlpm.sep,P1292))</f>
        <v>~ems~ : [əmz]</v>
      </c>
      <c r="B1292" s="1">
        <f>_xlfn.LET(_xlpm.d,$G1292,_xlpm.k,_xlfn.CONCAT(LEFT(TRIM(B$1),1),"*"),COUNTIF(_xlpm.d,_xlpm.k))</f>
        <v>0</v>
      </c>
      <c r="C1292" s="1">
        <f>_xlfn.LET(_xlpm.d,$G1292,_xlpm.k,_xlfn.CONCAT(LEFT(TRIM(C$1),1),"*"),COUNTIF(_xlpm.d,_xlpm.k))</f>
        <v>0</v>
      </c>
      <c r="D1292" s="1">
        <f>_xlfn.LET(_xlpm.d,$G1292,_xlpm.k,_xlfn.CONCAT(LEFT(TRIM(D$1),1),"*"),COUNTIF(_xlpm.d,_xlpm.k))</f>
        <v>0</v>
      </c>
      <c r="E1292" s="1">
        <f>LOG(F1292+1,10)</f>
        <v>0.47712125471966244</v>
      </c>
      <c r="F1292" s="7">
        <v>2</v>
      </c>
      <c r="G1292" s="9" t="s">
        <v>1225</v>
      </c>
      <c r="H1292" s="4">
        <f>F1292/freq.sum.r6e</f>
        <v>1.5933715742511153E-4</v>
      </c>
      <c r="I1292" s="1" t="str">
        <f>_xlfn.LET(_xlpm.sep,":",_xlpm.w,$G1292,LEFT(_xlpm.w,FIND(_xlpm.sep,_xlpm.w)-1))</f>
        <v>əmz</v>
      </c>
      <c r="J1292" s="1" t="str">
        <f>_xlfn.LET(_xlpm.sep,":",_xlpm.w,$G1292,RIGHT(_xlpm.w,LEN(_xlpm.w)-FIND(_xlpm.sep,_xlpm.w)))</f>
        <v>ems</v>
      </c>
      <c r="K1292" s="10">
        <f>_xlfn.LET(_xlpm.w,I1292,LEN(_xlpm.w))</f>
        <v>3</v>
      </c>
      <c r="L1292" s="10">
        <f>_xlfn.LET(_xlpm.w,J1292,LEN(_xlpm.w))</f>
        <v>3</v>
      </c>
      <c r="M1292" s="10">
        <f>_xlfn.LET(_xlpm.a,K1292,_xlpm.b,L1292,MAX(_xlpm.a,_xlpm.b))</f>
        <v>3</v>
      </c>
      <c r="N1292" s="10">
        <f>_xlfn.LET(_xlpm.d,(K1292,L1292),MAX(_xlpm.d)-MIN(_xlpm.d))</f>
        <v>0</v>
      </c>
      <c r="O1292" s="1" t="str">
        <f>_xlfn.LET(_xlpm.sep,":",_xlpm.w,$G1292,_xlfn.CONCAT("~",RIGHT(_xlpm.w,LEN(_xlpm.w)-FIND(_xlpm.sep,_xlpm.w)),"~"))</f>
        <v>~ems~</v>
      </c>
      <c r="P1292" s="1" t="str">
        <f>_xlfn.LET(_xlpm.sep,":",_xlpm.w,$G1292,_xlfn.CONCAT("[",LEFT(_xlpm.w,FIND(_xlpm.sep,_xlpm.w)-1),"]"))</f>
        <v>[əmz]</v>
      </c>
      <c r="Q1292" s="14" cm="1">
        <f t="array" ref="Q1292">SUM(_xlfn._xlws.FILTER($H$2:$H$2302,_xlfn.MAP($O$2:$O$2302,_xlfn.LAMBDA(_xlpm.x,_xlpm.x=$O1292))))</f>
        <v>2.390057361376673E-4</v>
      </c>
      <c r="R1292" s="14">
        <f>$H1292/Q1292</f>
        <v>0.66666666666666663</v>
      </c>
      <c r="S1292" s="14" cm="1">
        <f t="array" ref="S1292">SUM(_xlfn._xlws.FILTER($H$2:$H$2302,_xlfn.MAP($P$2:$P$2302,_xlfn.LAMBDA(_xlpm.x,_xlpm.x=$P1292))))</f>
        <v>3.1867431485022306E-4</v>
      </c>
      <c r="T1292" s="14">
        <f>$H1292/S1292</f>
        <v>0.5</v>
      </c>
      <c r="U1292" s="14">
        <f>_xlfn.LET(_xlpm.freq,F1292,_xlpm.size,M1292+1,_xlpm.F,V1292,LOG(1+_xlpm.freq)*LOG(1+_xlpm.size)*_xlpm.F)</f>
        <v>0.19056768313154815</v>
      </c>
      <c r="V1292" s="14">
        <f>_xlfn.LET(_xlpm.a,T1292,_xlpm.b,R1292,2*_xlpm.a*_xlpm.b/(_xlpm.a+_xlpm.b))</f>
        <v>0.57142857142857151</v>
      </c>
      <c r="W1292" s="14">
        <f>_xlfn.LET(_xlpm.p,R1292,_xlpm.q,T1292,LOG(_xlpm.p/_xlpm.q))</f>
        <v>0.12493873660829993</v>
      </c>
      <c r="X1292" s="2"/>
      <c r="AC1292" s="2"/>
      <c r="AH1292" s="2"/>
      <c r="AI1292" s="2"/>
    </row>
    <row r="1293" spans="1:35">
      <c r="A1293" s="1" t="str">
        <f>_xlfn.LET(_xlpm.sep," : ",CONCATENATE(O1293,_xlpm.sep,P1293))</f>
        <v>~iple~ : [ɪpl]</v>
      </c>
      <c r="B1293" s="1">
        <f>_xlfn.LET(_xlpm.d,$G1293,_xlpm.k,_xlfn.CONCAT(LEFT(TRIM(B$1),1),"*"),COUNTIF(_xlpm.d,_xlpm.k))</f>
        <v>0</v>
      </c>
      <c r="C1293" s="1">
        <f>_xlfn.LET(_xlpm.d,$G1293,_xlpm.k,_xlfn.CONCAT(LEFT(TRIM(C$1),1),"*"),COUNTIF(_xlpm.d,_xlpm.k))</f>
        <v>0</v>
      </c>
      <c r="D1293" s="1">
        <f>_xlfn.LET(_xlpm.d,$G1293,_xlpm.k,_xlfn.CONCAT(LEFT(TRIM(D$1),1),"*"),COUNTIF(_xlpm.d,_xlpm.k))</f>
        <v>0</v>
      </c>
      <c r="E1293" s="1">
        <f>LOG(F1293+1,10)</f>
        <v>0.47712125471966244</v>
      </c>
      <c r="F1293" s="7">
        <v>2</v>
      </c>
      <c r="G1293" s="9" t="s">
        <v>1440</v>
      </c>
      <c r="H1293" s="4">
        <f>F1293/freq.sum.r6e</f>
        <v>1.5933715742511153E-4</v>
      </c>
      <c r="I1293" s="4" t="str">
        <f>_xlfn.LET(_xlpm.sep,":",_xlpm.w,$G1293,LEFT(_xlpm.w,FIND(_xlpm.sep,_xlpm.w)-1))</f>
        <v>ɪpl</v>
      </c>
      <c r="J1293" s="4" t="str">
        <f>_xlfn.LET(_xlpm.sep,":",_xlpm.w,$G1293,RIGHT(_xlpm.w,LEN(_xlpm.w)-FIND(_xlpm.sep,_xlpm.w)))</f>
        <v>iple</v>
      </c>
      <c r="K1293" s="10">
        <f>_xlfn.LET(_xlpm.w,I1293,LEN(_xlpm.w))</f>
        <v>3</v>
      </c>
      <c r="L1293" s="10">
        <f>_xlfn.LET(_xlpm.w,J1293,LEN(_xlpm.w))</f>
        <v>4</v>
      </c>
      <c r="M1293" s="10">
        <f>_xlfn.LET(_xlpm.a,K1293,_xlpm.b,L1293,MAX(_xlpm.a,_xlpm.b))</f>
        <v>4</v>
      </c>
      <c r="N1293" s="10">
        <f>_xlfn.LET(_xlpm.d,(K1293,L1293),MAX(_xlpm.d)-MIN(_xlpm.d))</f>
        <v>1</v>
      </c>
      <c r="O1293" s="1" t="str">
        <f>_xlfn.LET(_xlpm.sep,":",_xlpm.w,$G1293,_xlfn.CONCAT("~",RIGHT(_xlpm.w,LEN(_xlpm.w)-FIND(_xlpm.sep,_xlpm.w)),"~"))</f>
        <v>~iple~</v>
      </c>
      <c r="P1293" s="1" t="str">
        <f>_xlfn.LET(_xlpm.sep,":",_xlpm.w,$G1293,_xlfn.CONCAT("[",LEFT(_xlpm.w,FIND(_xlpm.sep,_xlpm.w)-1),"]"))</f>
        <v>[ɪpl]</v>
      </c>
      <c r="Q1293" s="14" cm="1">
        <f t="array" ref="Q1293">SUM(_xlfn._xlws.FILTER($H$2:$H$2300,_xlfn.MAP($O$2:$O$2300,_xlfn.LAMBDA(_xlpm.x,_xlpm.x=$O1293))))</f>
        <v>2.390057361376673E-4</v>
      </c>
      <c r="R1293" s="14">
        <f>$H1293/Q1293</f>
        <v>0.66666666666666663</v>
      </c>
      <c r="S1293" s="14" cm="1">
        <f t="array" ref="S1293">SUM(_xlfn._xlws.FILTER($H$2:$H$2300,_xlfn.MAP($P$2:$P$2300,_xlfn.LAMBDA(_xlpm.x,_xlpm.x=$P1293))))</f>
        <v>3.1867431485022306E-4</v>
      </c>
      <c r="T1293" s="14">
        <f>$H1293/S1293</f>
        <v>0.5</v>
      </c>
      <c r="U1293" s="14">
        <f>_xlfn.LET(_xlpm.freq,F1293,_xlpm.size,M1293+1,_xlpm.F,V1293,LOG(1+_xlpm.freq)*LOG(1+_xlpm.size)*_xlpm.F)</f>
        <v>0.21215571482555332</v>
      </c>
      <c r="V1293" s="14">
        <f>_xlfn.LET(_xlpm.a,T1293,_xlpm.b,R1293,2*_xlpm.a*_xlpm.b/(_xlpm.a+_xlpm.b))</f>
        <v>0.57142857142857151</v>
      </c>
      <c r="W1293" s="14">
        <f>_xlfn.LET(_xlpm.p,R1293,_xlpm.q,T1293,LOG(_xlpm.p/_xlpm.q))</f>
        <v>0.12493873660829993</v>
      </c>
      <c r="X1293" s="2"/>
      <c r="AC1293" s="2"/>
      <c r="AH1293" s="2"/>
      <c r="AI1293" s="2"/>
    </row>
    <row r="1294" spans="1:35">
      <c r="A1294" s="1" t="str">
        <f>_xlfn.LET(_xlpm.sep," : ",CONCATENATE(O1294,_xlpm.sep,P1294))</f>
        <v>~usp~ : [əsp]</v>
      </c>
      <c r="B1294" s="1">
        <f>_xlfn.LET(_xlpm.d,$G1294,_xlpm.k,_xlfn.CONCAT(LEFT(TRIM(B$1),1),"*"),COUNTIF(_xlpm.d,_xlpm.k))</f>
        <v>0</v>
      </c>
      <c r="C1294" s="1">
        <f>_xlfn.LET(_xlpm.d,$G1294,_xlpm.k,_xlfn.CONCAT(LEFT(TRIM(C$1),1),"*"),COUNTIF(_xlpm.d,_xlpm.k))</f>
        <v>0</v>
      </c>
      <c r="D1294" s="1">
        <f>_xlfn.LET(_xlpm.d,$G1294,_xlpm.k,_xlfn.CONCAT(LEFT(TRIM(D$1),1),"*"),COUNTIF(_xlpm.d,_xlpm.k))</f>
        <v>0</v>
      </c>
      <c r="E1294" s="1">
        <f>LOG(F1294+1,10)</f>
        <v>0.60205999132796229</v>
      </c>
      <c r="F1294" s="7">
        <v>3</v>
      </c>
      <c r="G1294" s="9" t="s">
        <v>1530</v>
      </c>
      <c r="H1294" s="4">
        <f>F1294/freq.sum.r6e</f>
        <v>2.390057361376673E-4</v>
      </c>
      <c r="I1294" s="4" t="str">
        <f>_xlfn.LET(_xlpm.sep,":",_xlpm.w,$G1294,LEFT(_xlpm.w,FIND(_xlpm.sep,_xlpm.w)-1))</f>
        <v>əsp</v>
      </c>
      <c r="J1294" s="4" t="str">
        <f>_xlfn.LET(_xlpm.sep,":",_xlpm.w,$G1294,RIGHT(_xlpm.w,LEN(_xlpm.w)-FIND(_xlpm.sep,_xlpm.w)))</f>
        <v>usp</v>
      </c>
      <c r="K1294" s="10">
        <f>_xlfn.LET(_xlpm.w,I1294,LEN(_xlpm.w))</f>
        <v>3</v>
      </c>
      <c r="L1294" s="10">
        <f>_xlfn.LET(_xlpm.w,J1294,LEN(_xlpm.w))</f>
        <v>3</v>
      </c>
      <c r="M1294" s="10">
        <f>_xlfn.LET(_xlpm.a,K1294,_xlpm.b,L1294,MAX(_xlpm.a,_xlpm.b))</f>
        <v>3</v>
      </c>
      <c r="N1294" s="10">
        <f>_xlfn.LET(_xlpm.d,(K1294,L1294),MAX(_xlpm.d)-MIN(_xlpm.d))</f>
        <v>0</v>
      </c>
      <c r="O1294" s="1" t="str">
        <f>_xlfn.LET(_xlpm.sep,":",_xlpm.w,$G1294,_xlfn.CONCAT("~",RIGHT(_xlpm.w,LEN(_xlpm.w)-FIND(_xlpm.sep,_xlpm.w)),"~"))</f>
        <v>~usp~</v>
      </c>
      <c r="P1294" s="1" t="str">
        <f>_xlfn.LET(_xlpm.sep,":",_xlpm.w,$G1294,_xlfn.CONCAT("[",LEFT(_xlpm.w,FIND(_xlpm.sep,_xlpm.w)-1),"]"))</f>
        <v>[əsp]</v>
      </c>
      <c r="Q1294" s="14" cm="1">
        <f t="array" ref="Q1294">SUM(_xlfn._xlws.FILTER($H$2:$H$2300,_xlfn.MAP($O$2:$O$2300,_xlfn.LAMBDA(_xlpm.x,_xlpm.x=$O1294))))</f>
        <v>2.390057361376673E-4</v>
      </c>
      <c r="R1294" s="14">
        <f>$H1294/Q1294</f>
        <v>1</v>
      </c>
      <c r="S1294" s="14" cm="1">
        <f t="array" ref="S1294">SUM(_xlfn._xlws.FILTER($H$2:$H$2300,_xlfn.MAP($P$2:$P$2300,_xlfn.LAMBDA(_xlpm.x,_xlpm.x=$P1294))))</f>
        <v>3.1867431485022306E-4</v>
      </c>
      <c r="T1294" s="14">
        <f>$H1294/S1294</f>
        <v>0.75</v>
      </c>
      <c r="U1294" s="14">
        <f>_xlfn.LET(_xlpm.freq,F1294,_xlpm.size,M1294+1,_xlpm.F,V1294,LOG(1+_xlpm.freq)*LOG(1+_xlpm.size)*_xlpm.F)</f>
        <v>0.36070446407061374</v>
      </c>
      <c r="V1294" s="14">
        <f>_xlfn.LET(_xlpm.a,T1294,_xlpm.b,R1294,2*_xlpm.a*_xlpm.b/(_xlpm.a+_xlpm.b))</f>
        <v>0.8571428571428571</v>
      </c>
      <c r="W1294" s="14">
        <f>_xlfn.LET(_xlpm.p,R1294,_xlpm.q,T1294,LOG(_xlpm.p/_xlpm.q))</f>
        <v>0.12493873660829993</v>
      </c>
      <c r="X1294" s="2"/>
      <c r="AC1294" s="2"/>
      <c r="AH1294" s="2"/>
      <c r="AI1294" s="2"/>
    </row>
    <row r="1295" spans="1:35">
      <c r="A1295" s="1" t="str">
        <f>_xlfn.LET(_xlpm.sep," : ",CONCATENATE(O1295,_xlpm.sep,P1295))</f>
        <v>~att~ : [ɑt]</v>
      </c>
      <c r="B1295" s="1">
        <f>_xlfn.LET(_xlpm.d,$G1295,_xlpm.k,_xlfn.CONCAT(LEFT(TRIM(B$1),1),"*"),COUNTIF(_xlpm.d,_xlpm.k))</f>
        <v>0</v>
      </c>
      <c r="C1295" s="1">
        <f>_xlfn.LET(_xlpm.d,$G1295,_xlpm.k,_xlfn.CONCAT(LEFT(TRIM(C$1),1),"*"),COUNTIF(_xlpm.d,_xlpm.k))</f>
        <v>0</v>
      </c>
      <c r="D1295" s="1">
        <f>_xlfn.LET(_xlpm.d,$G1295,_xlpm.k,_xlfn.CONCAT(LEFT(TRIM(D$1),1),"*"),COUNTIF(_xlpm.d,_xlpm.k))</f>
        <v>0</v>
      </c>
      <c r="E1295" s="1">
        <f>LOG(F1295+1,10)</f>
        <v>0.30102999566398114</v>
      </c>
      <c r="F1295" s="7">
        <v>1</v>
      </c>
      <c r="G1295" s="9" t="s">
        <v>1571</v>
      </c>
      <c r="H1295" s="4">
        <f>F1295/freq.sum.r6e</f>
        <v>7.9668578712555765E-5</v>
      </c>
      <c r="I1295" s="4" t="str">
        <f>_xlfn.LET(_xlpm.sep,":",_xlpm.w,$G1295,LEFT(_xlpm.w,FIND(_xlpm.sep,_xlpm.w)-1))</f>
        <v>ɑt</v>
      </c>
      <c r="J1295" s="4" t="str">
        <f>_xlfn.LET(_xlpm.sep,":",_xlpm.w,$G1295,RIGHT(_xlpm.w,LEN(_xlpm.w)-FIND(_xlpm.sep,_xlpm.w)))</f>
        <v>att</v>
      </c>
      <c r="K1295" s="10">
        <f>_xlfn.LET(_xlpm.w,I1295,LEN(_xlpm.w))</f>
        <v>2</v>
      </c>
      <c r="L1295" s="10">
        <f>_xlfn.LET(_xlpm.w,J1295,LEN(_xlpm.w))</f>
        <v>3</v>
      </c>
      <c r="M1295" s="10">
        <f>_xlfn.LET(_xlpm.a,K1295,_xlpm.b,L1295,MAX(_xlpm.a,_xlpm.b))</f>
        <v>3</v>
      </c>
      <c r="N1295" s="10">
        <f>_xlfn.LET(_xlpm.d,(K1295,L1295),MAX(_xlpm.d)-MIN(_xlpm.d))</f>
        <v>1</v>
      </c>
      <c r="O1295" s="1" t="str">
        <f>_xlfn.LET(_xlpm.sep,":",_xlpm.w,$G1295,_xlfn.CONCAT("~",RIGHT(_xlpm.w,LEN(_xlpm.w)-FIND(_xlpm.sep,_xlpm.w)),"~"))</f>
        <v>~att~</v>
      </c>
      <c r="P1295" s="1" t="str">
        <f>_xlfn.LET(_xlpm.sep,":",_xlpm.w,$G1295,_xlfn.CONCAT("[",LEFT(_xlpm.w,FIND(_xlpm.sep,_xlpm.w)-1),"]"))</f>
        <v>[ɑt]</v>
      </c>
      <c r="Q1295" s="14" cm="1">
        <f t="array" ref="Q1295">SUM(_xlfn._xlws.FILTER($H$2:$H$2300,_xlfn.MAP($O$2:$O$2300,_xlfn.LAMBDA(_xlpm.x,_xlpm.x=$O1295))))</f>
        <v>1.1950286806883365E-3</v>
      </c>
      <c r="R1295" s="14">
        <f>$H1295/Q1295</f>
        <v>6.6666666666666666E-2</v>
      </c>
      <c r="S1295" s="14" cm="1">
        <f t="array" ref="S1295">SUM(_xlfn._xlws.FILTER($H$2:$H$2300,_xlfn.MAP($P$2:$P$2300,_xlfn.LAMBDA(_xlpm.x,_xlpm.x=$P1295))))</f>
        <v>1.5933715742511153E-3</v>
      </c>
      <c r="T1295" s="14">
        <f>$H1295/S1295</f>
        <v>0.05</v>
      </c>
      <c r="U1295" s="14">
        <f>_xlfn.LET(_xlpm.freq,F1295,_xlpm.size,M1295+1,_xlpm.F,V1295,LOG(1+_xlpm.freq)*LOG(1+_xlpm.size)*_xlpm.F)</f>
        <v>1.2023482135687125E-2</v>
      </c>
      <c r="V1295" s="14">
        <f>_xlfn.LET(_xlpm.a,T1295,_xlpm.b,R1295,2*_xlpm.a*_xlpm.b/(_xlpm.a+_xlpm.b))</f>
        <v>5.7142857142857148E-2</v>
      </c>
      <c r="W1295" s="14">
        <f>_xlfn.LET(_xlpm.p,R1295,_xlpm.q,T1295,LOG(_xlpm.p/_xlpm.q))</f>
        <v>0.12493873660829993</v>
      </c>
      <c r="X1295" s="2"/>
      <c r="AC1295" s="2"/>
      <c r="AH1295" s="2"/>
      <c r="AI1295" s="2"/>
    </row>
    <row r="1296" spans="1:35">
      <c r="A1296" s="1" t="str">
        <f>_xlfn.LET(_xlpm.sep," : ",CONCATENATE(O1296,_xlpm.sep,P1296))</f>
        <v>~ung~ : [ʌŋ]</v>
      </c>
      <c r="B1296" s="1">
        <f>_xlfn.LET(_xlpm.d,$G1296,_xlpm.k,_xlfn.CONCAT(LEFT(TRIM(B$1),1),"*"),COUNTIF(_xlpm.d,_xlpm.k))</f>
        <v>0</v>
      </c>
      <c r="C1296" s="1">
        <f>_xlfn.LET(_xlpm.d,$G1296,_xlpm.k,_xlfn.CONCAT(LEFT(TRIM(C$1),1),"*"),COUNTIF(_xlpm.d,_xlpm.k))</f>
        <v>0</v>
      </c>
      <c r="D1296" s="1">
        <f>_xlfn.LET(_xlpm.d,$G1296,_xlpm.k,_xlfn.CONCAT(LEFT(TRIM(D$1),1),"*"),COUNTIF(_xlpm.d,_xlpm.k))</f>
        <v>0</v>
      </c>
      <c r="E1296" s="1">
        <f>LOG(F1296+1,10)</f>
        <v>0.30102999566398114</v>
      </c>
      <c r="F1296" s="7">
        <v>1</v>
      </c>
      <c r="G1296" s="9" t="s">
        <v>1831</v>
      </c>
      <c r="H1296" s="4">
        <f>F1296/freq.sum.r6e</f>
        <v>7.9668578712555765E-5</v>
      </c>
      <c r="I1296" s="4" t="str">
        <f>_xlfn.LET(_xlpm.sep,":",_xlpm.w,$G1296,LEFT(_xlpm.w,FIND(_xlpm.sep,_xlpm.w)-1))</f>
        <v>ʌŋ</v>
      </c>
      <c r="J1296" s="4" t="str">
        <f>_xlfn.LET(_xlpm.sep,":",_xlpm.w,$G1296,RIGHT(_xlpm.w,LEN(_xlpm.w)-FIND(_xlpm.sep,_xlpm.w)))</f>
        <v>ung</v>
      </c>
      <c r="K1296" s="10">
        <f>_xlfn.LET(_xlpm.w,I1296,LEN(_xlpm.w))</f>
        <v>2</v>
      </c>
      <c r="L1296" s="10">
        <f>_xlfn.LET(_xlpm.w,J1296,LEN(_xlpm.w))</f>
        <v>3</v>
      </c>
      <c r="M1296" s="10">
        <f>_xlfn.LET(_xlpm.a,K1296,_xlpm.b,L1296,MAX(_xlpm.a,_xlpm.b))</f>
        <v>3</v>
      </c>
      <c r="N1296" s="10">
        <f>_xlfn.LET(_xlpm.d,(K1296,L1296),MAX(_xlpm.d)-MIN(_xlpm.d))</f>
        <v>1</v>
      </c>
      <c r="O1296" s="1" t="str">
        <f>_xlfn.LET(_xlpm.sep,":",_xlpm.w,$G1296,_xlfn.CONCAT("~",RIGHT(_xlpm.w,LEN(_xlpm.w)-FIND(_xlpm.sep,_xlpm.w)),"~"))</f>
        <v>~ung~</v>
      </c>
      <c r="P1296" s="1" t="str">
        <f>_xlfn.LET(_xlpm.sep,":",_xlpm.w,$G1296,_xlfn.CONCAT("[",LEFT(_xlpm.w,FIND(_xlpm.sep,_xlpm.w)-1),"]"))</f>
        <v>[ʌŋ]</v>
      </c>
      <c r="Q1296" s="14" cm="1">
        <f t="array" ref="Q1296">SUM(_xlfn._xlws.FILTER($H$2:$H$2300,_xlfn.MAP($O$2:$O$2300,_xlfn.LAMBDA(_xlpm.x,_xlpm.x=$O1296))))</f>
        <v>2.390057361376673E-4</v>
      </c>
      <c r="R1296" s="14">
        <f>$H1296/Q1296</f>
        <v>0.33333333333333331</v>
      </c>
      <c r="S1296" s="14" cm="1">
        <f t="array" ref="S1296">SUM(_xlfn._xlws.FILTER($H$2:$H$2300,_xlfn.MAP($P$2:$P$2300,_xlfn.LAMBDA(_xlpm.x,_xlpm.x=$P1296))))</f>
        <v>3.1867431485022306E-4</v>
      </c>
      <c r="T1296" s="14">
        <f>$H1296/S1296</f>
        <v>0.25</v>
      </c>
      <c r="U1296" s="14">
        <f>_xlfn.LET(_xlpm.freq,F1296,_xlpm.size,M1296+1,_xlpm.F,V1296,LOG(1+_xlpm.freq)*LOG(1+_xlpm.size)*_xlpm.F)</f>
        <v>6.011741067843563E-2</v>
      </c>
      <c r="V1296" s="14">
        <f>_xlfn.LET(_xlpm.a,T1296,_xlpm.b,R1296,2*_xlpm.a*_xlpm.b/(_xlpm.a+_xlpm.b))</f>
        <v>0.28571428571428575</v>
      </c>
      <c r="W1296" s="14">
        <f>_xlfn.LET(_xlpm.p,R1296,_xlpm.q,T1296,LOG(_xlpm.p/_xlpm.q))</f>
        <v>0.12493873660829993</v>
      </c>
      <c r="X1296" s="2"/>
      <c r="AC1296" s="2"/>
      <c r="AH1296" s="2"/>
      <c r="AI1296" s="2"/>
    </row>
    <row r="1297" spans="1:35">
      <c r="A1297" s="1" t="str">
        <f>_xlfn.LET(_xlpm.sep," : ",CONCATENATE(O1297,_xlpm.sep,P1297))</f>
        <v>~urb~ : [ɜɹb]</v>
      </c>
      <c r="B1297" s="1">
        <f>_xlfn.LET(_xlpm.d,$G1297,_xlpm.k,_xlfn.CONCAT(LEFT(TRIM(B$1),1),"*"),COUNTIF(_xlpm.d,_xlpm.k))</f>
        <v>0</v>
      </c>
      <c r="C1297" s="1">
        <f>_xlfn.LET(_xlpm.d,$G1297,_xlpm.k,_xlfn.CONCAT(LEFT(TRIM(C$1),1),"*"),COUNTIF(_xlpm.d,_xlpm.k))</f>
        <v>0</v>
      </c>
      <c r="D1297" s="1">
        <f>_xlfn.LET(_xlpm.d,$G1297,_xlpm.k,_xlfn.CONCAT(LEFT(TRIM(D$1),1),"*"),COUNTIF(_xlpm.d,_xlpm.k))</f>
        <v>0</v>
      </c>
      <c r="E1297" s="1">
        <f>LOG(F1297+1,10)</f>
        <v>0.60205999132796229</v>
      </c>
      <c r="F1297" s="7">
        <v>3</v>
      </c>
      <c r="G1297" s="9" t="s">
        <v>1850</v>
      </c>
      <c r="H1297" s="4">
        <f>F1297/freq.sum.r6e</f>
        <v>2.390057361376673E-4</v>
      </c>
      <c r="I1297" s="1" t="str">
        <f>_xlfn.LET(_xlpm.sep,":",_xlpm.w,$G1297,LEFT(_xlpm.w,FIND(_xlpm.sep,_xlpm.w)-1))</f>
        <v>ɜɹb</v>
      </c>
      <c r="J1297" s="1" t="str">
        <f>_xlfn.LET(_xlpm.sep,":",_xlpm.w,$G1297,RIGHT(_xlpm.w,LEN(_xlpm.w)-FIND(_xlpm.sep,_xlpm.w)))</f>
        <v>urb</v>
      </c>
      <c r="K1297" s="10">
        <f>_xlfn.LET(_xlpm.w,I1297,LEN(_xlpm.w))</f>
        <v>3</v>
      </c>
      <c r="L1297" s="10">
        <f>_xlfn.LET(_xlpm.w,J1297,LEN(_xlpm.w))</f>
        <v>3</v>
      </c>
      <c r="M1297" s="10">
        <f>_xlfn.LET(_xlpm.a,K1297,_xlpm.b,L1297,MAX(_xlpm.a,_xlpm.b))</f>
        <v>3</v>
      </c>
      <c r="N1297" s="10">
        <f>_xlfn.LET(_xlpm.d,(K1297,L1297),MAX(_xlpm.d)-MIN(_xlpm.d))</f>
        <v>0</v>
      </c>
      <c r="O1297" s="1" t="str">
        <f>_xlfn.LET(_xlpm.sep,":",_xlpm.w,$G1297,_xlfn.CONCAT("~",RIGHT(_xlpm.w,LEN(_xlpm.w)-FIND(_xlpm.sep,_xlpm.w)),"~"))</f>
        <v>~urb~</v>
      </c>
      <c r="P1297" s="1" t="str">
        <f>_xlfn.LET(_xlpm.sep,":",_xlpm.w,$G1297,_xlfn.CONCAT("[",LEFT(_xlpm.w,FIND(_xlpm.sep,_xlpm.w)-1),"]"))</f>
        <v>[ɜɹb]</v>
      </c>
      <c r="Q1297" s="14" cm="1">
        <f t="array" ref="Q1297">SUM(_xlfn._xlws.FILTER($H$2:$H$2302,_xlfn.MAP($O$2:$O$2302,_xlfn.LAMBDA(_xlpm.x,_xlpm.x=$O1297))))</f>
        <v>2.390057361376673E-4</v>
      </c>
      <c r="R1297" s="14">
        <f>$H1297/Q1297</f>
        <v>1</v>
      </c>
      <c r="S1297" s="14" cm="1">
        <f t="array" ref="S1297">SUM(_xlfn._xlws.FILTER($H$2:$H$2302,_xlfn.MAP($P$2:$P$2302,_xlfn.LAMBDA(_xlpm.x,_xlpm.x=$P1297))))</f>
        <v>3.1867431485022306E-4</v>
      </c>
      <c r="T1297" s="14">
        <f>$H1297/S1297</f>
        <v>0.75</v>
      </c>
      <c r="U1297" s="14">
        <f>_xlfn.LET(_xlpm.freq,F1297,_xlpm.size,M1297+1,_xlpm.F,V1297,LOG(1+_xlpm.freq)*LOG(1+_xlpm.size)*_xlpm.F)</f>
        <v>0.36070446407061374</v>
      </c>
      <c r="V1297" s="14">
        <f>_xlfn.LET(_xlpm.a,T1297,_xlpm.b,R1297,2*_xlpm.a*_xlpm.b/(_xlpm.a+_xlpm.b))</f>
        <v>0.8571428571428571</v>
      </c>
      <c r="W1297" s="14">
        <f>_xlfn.LET(_xlpm.p,R1297,_xlpm.q,T1297,LOG(_xlpm.p/_xlpm.q))</f>
        <v>0.12493873660829993</v>
      </c>
      <c r="X1297" s="2"/>
      <c r="AC1297" s="2"/>
      <c r="AH1297" s="2"/>
      <c r="AI1297" s="2"/>
    </row>
    <row r="1298" spans="1:35">
      <c r="A1298" s="1" t="str">
        <f>_xlfn.LET(_xlpm.sep," : ",CONCATENATE(O1298,_xlpm.sep,P1298))</f>
        <v>~ark~ : [ɑɹk]</v>
      </c>
      <c r="B1298" s="1">
        <f>_xlfn.LET(_xlpm.d,$G1298,_xlpm.k,_xlfn.CONCAT(LEFT(TRIM(B$1),1),"*"),COUNTIF(_xlpm.d,_xlpm.k))</f>
        <v>0</v>
      </c>
      <c r="C1298" s="1">
        <f>_xlfn.LET(_xlpm.d,$G1298,_xlpm.k,_xlfn.CONCAT(LEFT(TRIM(C$1),1),"*"),COUNTIF(_xlpm.d,_xlpm.k))</f>
        <v>0</v>
      </c>
      <c r="D1298" s="1">
        <f>_xlfn.LET(_xlpm.d,$G1298,_xlpm.k,_xlfn.CONCAT(LEFT(TRIM(D$1),1),"*"),COUNTIF(_xlpm.d,_xlpm.k))</f>
        <v>0</v>
      </c>
      <c r="E1298" s="1">
        <f>LOG(F1298+1,10)</f>
        <v>0.8450980400142567</v>
      </c>
      <c r="F1298" s="7">
        <v>6</v>
      </c>
      <c r="G1298" s="9" t="s">
        <v>1899</v>
      </c>
      <c r="H1298" s="4">
        <f>F1298/freq.sum.r6e</f>
        <v>4.7801147227533459E-4</v>
      </c>
      <c r="I1298" s="1" t="str">
        <f>_xlfn.LET(_xlpm.sep,":",_xlpm.w,$G1298,LEFT(_xlpm.w,FIND(_xlpm.sep,_xlpm.w)-1))</f>
        <v>ɑɹk</v>
      </c>
      <c r="J1298" s="1" t="str">
        <f>_xlfn.LET(_xlpm.sep,":",_xlpm.w,$G1298,RIGHT(_xlpm.w,LEN(_xlpm.w)-FIND(_xlpm.sep,_xlpm.w)))</f>
        <v>ark</v>
      </c>
      <c r="K1298" s="10">
        <f>_xlfn.LET(_xlpm.w,I1298,LEN(_xlpm.w))</f>
        <v>3</v>
      </c>
      <c r="L1298" s="10">
        <f>_xlfn.LET(_xlpm.w,J1298,LEN(_xlpm.w))</f>
        <v>3</v>
      </c>
      <c r="M1298" s="10">
        <f>_xlfn.LET(_xlpm.a,K1298,_xlpm.b,L1298,MAX(_xlpm.a,_xlpm.b))</f>
        <v>3</v>
      </c>
      <c r="N1298" s="10">
        <f>_xlfn.LET(_xlpm.d,(K1298,L1298),MAX(_xlpm.d)-MIN(_xlpm.d))</f>
        <v>0</v>
      </c>
      <c r="O1298" s="1" t="str">
        <f>_xlfn.LET(_xlpm.sep,":",_xlpm.w,$G1298,_xlfn.CONCAT("~",RIGHT(_xlpm.w,LEN(_xlpm.w)-FIND(_xlpm.sep,_xlpm.w)),"~"))</f>
        <v>~ark~</v>
      </c>
      <c r="P1298" s="1" t="str">
        <f>_xlfn.LET(_xlpm.sep,":",_xlpm.w,$G1298,_xlfn.CONCAT("[",LEFT(_xlpm.w,FIND(_xlpm.sep,_xlpm.w)-1),"]"))</f>
        <v>[ɑɹk]</v>
      </c>
      <c r="Q1298" s="14" cm="1">
        <f t="array" ref="Q1298">SUM(_xlfn._xlws.FILTER($H$2:$H$2300,_xlfn.MAP($O$2:$O$2300,_xlfn.LAMBDA(_xlpm.x,_xlpm.x=$O1298))))</f>
        <v>4.7801147227533459E-4</v>
      </c>
      <c r="R1298" s="14">
        <f>$H1298/Q1298</f>
        <v>1</v>
      </c>
      <c r="S1298" s="14" cm="1">
        <f t="array" ref="S1298">SUM(_xlfn._xlws.FILTER($H$2:$H$2300,_xlfn.MAP($P$2:$P$2300,_xlfn.LAMBDA(_xlpm.x,_xlpm.x=$P1298))))</f>
        <v>6.3734862970044612E-4</v>
      </c>
      <c r="T1298" s="14">
        <f>$H1298/S1298</f>
        <v>0.75</v>
      </c>
      <c r="U1298" s="14">
        <f>_xlfn.LET(_xlpm.freq,F1298,_xlpm.size,M1298+1,_xlpm.F,V1298,LOG(1+_xlpm.freq)*LOG(1+_xlpm.size)*_xlpm.F)</f>
        <v>0.50631272630839375</v>
      </c>
      <c r="V1298" s="14">
        <f>_xlfn.LET(_xlpm.a,T1298,_xlpm.b,R1298,2*_xlpm.a*_xlpm.b/(_xlpm.a+_xlpm.b))</f>
        <v>0.8571428571428571</v>
      </c>
      <c r="W1298" s="14">
        <f>_xlfn.LET(_xlpm.p,R1298,_xlpm.q,T1298,LOG(_xlpm.p/_xlpm.q))</f>
        <v>0.12493873660829993</v>
      </c>
      <c r="X1298" s="2"/>
      <c r="AC1298" s="2"/>
      <c r="AH1298" s="2"/>
      <c r="AI1298" s="2"/>
    </row>
    <row r="1299" spans="1:35">
      <c r="A1299" s="1" t="str">
        <f>_xlfn.LET(_xlpm.sep," : ",CONCATENATE(O1299,_xlpm.sep,P1299))</f>
        <v>~ern~ : [ɜɹn]</v>
      </c>
      <c r="B1299" s="1">
        <f>_xlfn.LET(_xlpm.d,$G1299,_xlpm.k,_xlfn.CONCAT(LEFT(TRIM(B$1),1),"*"),COUNTIF(_xlpm.d,_xlpm.k))</f>
        <v>0</v>
      </c>
      <c r="C1299" s="1">
        <f>_xlfn.LET(_xlpm.d,$G1299,_xlpm.k,_xlfn.CONCAT(LEFT(TRIM(C$1),1),"*"),COUNTIF(_xlpm.d,_xlpm.k))</f>
        <v>0</v>
      </c>
      <c r="D1299" s="1">
        <f>_xlfn.LET(_xlpm.d,$G1299,_xlpm.k,_xlfn.CONCAT(LEFT(TRIM(D$1),1),"*"),COUNTIF(_xlpm.d,_xlpm.k))</f>
        <v>0</v>
      </c>
      <c r="E1299" s="1">
        <f>LOG(F1299+1,10)</f>
        <v>0.60205999132796229</v>
      </c>
      <c r="F1299" s="7">
        <v>3</v>
      </c>
      <c r="G1299" s="9" t="s">
        <v>1963</v>
      </c>
      <c r="H1299" s="4">
        <f>F1299/freq.sum.r6e</f>
        <v>2.390057361376673E-4</v>
      </c>
      <c r="I1299" s="4" t="str">
        <f>_xlfn.LET(_xlpm.sep,":",_xlpm.w,$G1299,LEFT(_xlpm.w,FIND(_xlpm.sep,_xlpm.w)-1))</f>
        <v>ɜɹn</v>
      </c>
      <c r="J1299" s="4" t="str">
        <f>_xlfn.LET(_xlpm.sep,":",_xlpm.w,$G1299,RIGHT(_xlpm.w,LEN(_xlpm.w)-FIND(_xlpm.sep,_xlpm.w)))</f>
        <v>ern</v>
      </c>
      <c r="K1299" s="10">
        <f>_xlfn.LET(_xlpm.w,I1299,LEN(_xlpm.w))</f>
        <v>3</v>
      </c>
      <c r="L1299" s="10">
        <f>_xlfn.LET(_xlpm.w,J1299,LEN(_xlpm.w))</f>
        <v>3</v>
      </c>
      <c r="M1299" s="10">
        <f>_xlfn.LET(_xlpm.a,K1299,_xlpm.b,L1299,MAX(_xlpm.a,_xlpm.b))</f>
        <v>3</v>
      </c>
      <c r="N1299" s="10">
        <f>_xlfn.LET(_xlpm.d,(K1299,L1299),MAX(_xlpm.d)-MIN(_xlpm.d))</f>
        <v>0</v>
      </c>
      <c r="O1299" s="1" t="str">
        <f>_xlfn.LET(_xlpm.sep,":",_xlpm.w,$G1299,_xlfn.CONCAT("~",RIGHT(_xlpm.w,LEN(_xlpm.w)-FIND(_xlpm.sep,_xlpm.w)),"~"))</f>
        <v>~ern~</v>
      </c>
      <c r="P1299" s="1" t="str">
        <f>_xlfn.LET(_xlpm.sep,":",_xlpm.w,$G1299,_xlfn.CONCAT("[",LEFT(_xlpm.w,FIND(_xlpm.sep,_xlpm.w)-1),"]"))</f>
        <v>[ɜɹn]</v>
      </c>
      <c r="Q1299" s="14" cm="1">
        <f t="array" ref="Q1299">SUM(_xlfn._xlws.FILTER($H$2:$H$2300,_xlfn.MAP($O$2:$O$2300,_xlfn.LAMBDA(_xlpm.x,_xlpm.x=$O1299))))</f>
        <v>1.1950286806883365E-3</v>
      </c>
      <c r="R1299" s="14">
        <f>$H1299/Q1299</f>
        <v>0.19999999999999998</v>
      </c>
      <c r="S1299" s="14" cm="1">
        <f t="array" ref="S1299">SUM(_xlfn._xlws.FILTER($H$2:$H$2300,_xlfn.MAP($P$2:$P$2300,_xlfn.LAMBDA(_xlpm.x,_xlpm.x=$P1299))))</f>
        <v>1.5933715742511151E-3</v>
      </c>
      <c r="T1299" s="14">
        <f>$H1299/S1299</f>
        <v>0.15000000000000002</v>
      </c>
      <c r="U1299" s="14">
        <f>_xlfn.LET(_xlpm.freq,F1299,_xlpm.size,M1299+1,_xlpm.F,V1299,LOG(1+_xlpm.freq)*LOG(1+_xlpm.size)*_xlpm.F)</f>
        <v>7.2140892814122753E-2</v>
      </c>
      <c r="V1299" s="14">
        <f>_xlfn.LET(_xlpm.a,T1299,_xlpm.b,R1299,2*_xlpm.a*_xlpm.b/(_xlpm.a+_xlpm.b))</f>
        <v>0.17142857142857146</v>
      </c>
      <c r="W1299" s="14">
        <f>_xlfn.LET(_xlpm.p,R1299,_xlpm.q,T1299,LOG(_xlpm.p/_xlpm.q))</f>
        <v>0.12493873660829986</v>
      </c>
      <c r="X1299" s="2"/>
      <c r="AC1299" s="2"/>
      <c r="AH1299" s="2"/>
      <c r="AI1299" s="2"/>
    </row>
    <row r="1300" spans="1:35">
      <c r="A1300" s="1" t="str">
        <f>_xlfn.LET(_xlpm.sep," : ",CONCATENATE(O1300,_xlpm.sep,P1300))</f>
        <v>~erc~ : [əɹs]</v>
      </c>
      <c r="B1300" s="1">
        <f>_xlfn.LET(_xlpm.d,$G1300,_xlpm.k,_xlfn.CONCAT(LEFT(TRIM(B$1),1),"*"),COUNTIF(_xlpm.d,_xlpm.k))</f>
        <v>0</v>
      </c>
      <c r="C1300" s="1">
        <f>_xlfn.LET(_xlpm.d,$G1300,_xlpm.k,_xlfn.CONCAT(LEFT(TRIM(C$1),1),"*"),COUNTIF(_xlpm.d,_xlpm.k))</f>
        <v>0</v>
      </c>
      <c r="D1300" s="1">
        <f>_xlfn.LET(_xlpm.d,$G1300,_xlpm.k,_xlfn.CONCAT(LEFT(TRIM(D$1),1),"*"),COUNTIF(_xlpm.d,_xlpm.k))</f>
        <v>0</v>
      </c>
      <c r="E1300" s="1">
        <f>LOG(F1300+1,10)</f>
        <v>0.47712125471966244</v>
      </c>
      <c r="F1300" s="7">
        <v>2</v>
      </c>
      <c r="G1300" s="9" t="s">
        <v>1995</v>
      </c>
      <c r="H1300" s="4">
        <f>F1300/freq.sum.r6e</f>
        <v>1.5933715742511153E-4</v>
      </c>
      <c r="I1300" s="1" t="str">
        <f>_xlfn.LET(_xlpm.sep,":",_xlpm.w,$G1300,LEFT(_xlpm.w,FIND(_xlpm.sep,_xlpm.w)-1))</f>
        <v>əɹs</v>
      </c>
      <c r="J1300" s="1" t="str">
        <f>_xlfn.LET(_xlpm.sep,":",_xlpm.w,$G1300,RIGHT(_xlpm.w,LEN(_xlpm.w)-FIND(_xlpm.sep,_xlpm.w)))</f>
        <v>erc</v>
      </c>
      <c r="K1300" s="10">
        <f>_xlfn.LET(_xlpm.w,I1300,LEN(_xlpm.w))</f>
        <v>3</v>
      </c>
      <c r="L1300" s="10">
        <f>_xlfn.LET(_xlpm.w,J1300,LEN(_xlpm.w))</f>
        <v>3</v>
      </c>
      <c r="M1300" s="10">
        <f>_xlfn.LET(_xlpm.a,K1300,_xlpm.b,L1300,MAX(_xlpm.a,_xlpm.b))</f>
        <v>3</v>
      </c>
      <c r="N1300" s="10">
        <f>_xlfn.LET(_xlpm.d,(K1300,L1300),MAX(_xlpm.d)-MIN(_xlpm.d))</f>
        <v>0</v>
      </c>
      <c r="O1300" s="1" t="str">
        <f>_xlfn.LET(_xlpm.sep,":",_xlpm.w,$G1300,_xlfn.CONCAT("~",RIGHT(_xlpm.w,LEN(_xlpm.w)-FIND(_xlpm.sep,_xlpm.w)),"~"))</f>
        <v>~erc~</v>
      </c>
      <c r="P1300" s="1" t="str">
        <f>_xlfn.LET(_xlpm.sep,":",_xlpm.w,$G1300,_xlfn.CONCAT("[",LEFT(_xlpm.w,FIND(_xlpm.sep,_xlpm.w)-1),"]"))</f>
        <v>[əɹs]</v>
      </c>
      <c r="Q1300" s="14" cm="1">
        <f t="array" ref="Q1300">SUM(_xlfn._xlws.FILTER($H$2:$H$2300,_xlfn.MAP($O$2:$O$2300,_xlfn.LAMBDA(_xlpm.x,_xlpm.x=$O1300))))</f>
        <v>4.7801147227533459E-4</v>
      </c>
      <c r="R1300" s="14">
        <f>$H1300/Q1300</f>
        <v>0.33333333333333331</v>
      </c>
      <c r="S1300" s="14" cm="1">
        <f t="array" ref="S1300">SUM(_xlfn._xlws.FILTER($H$2:$H$2300,_xlfn.MAP($P$2:$P$2300,_xlfn.LAMBDA(_xlpm.x,_xlpm.x=$P1300))))</f>
        <v>6.3734862970044612E-4</v>
      </c>
      <c r="T1300" s="14">
        <f>$H1300/S1300</f>
        <v>0.25</v>
      </c>
      <c r="U1300" s="14">
        <f>_xlfn.LET(_xlpm.freq,F1300,_xlpm.size,M1300+1,_xlpm.F,V1300,LOG(1+_xlpm.freq)*LOG(1+_xlpm.size)*_xlpm.F)</f>
        <v>9.5283841565774074E-2</v>
      </c>
      <c r="V1300" s="14">
        <f>_xlfn.LET(_xlpm.a,T1300,_xlpm.b,R1300,2*_xlpm.a*_xlpm.b/(_xlpm.a+_xlpm.b))</f>
        <v>0.28571428571428575</v>
      </c>
      <c r="W1300" s="14">
        <f>_xlfn.LET(_xlpm.p,R1300,_xlpm.q,T1300,LOG(_xlpm.p/_xlpm.q))</f>
        <v>0.12493873660829993</v>
      </c>
      <c r="X1300" s="2"/>
      <c r="AC1300" s="2"/>
      <c r="AH1300" s="2"/>
      <c r="AI1300" s="2"/>
    </row>
    <row r="1301" spans="1:35">
      <c r="A1301" s="1" t="str">
        <f>_xlfn.LET(_xlpm.sep," : ",CONCATENATE(O1301,_xlpm.sep,P1301))</f>
        <v>~orts~ : [ɔɹts]</v>
      </c>
      <c r="B1301" s="1">
        <f>_xlfn.LET(_xlpm.d,$G1301,_xlpm.k,_xlfn.CONCAT(LEFT(TRIM(B$1),1),"*"),COUNTIF(_xlpm.d,_xlpm.k))</f>
        <v>0</v>
      </c>
      <c r="C1301" s="1">
        <f>_xlfn.LET(_xlpm.d,$G1301,_xlpm.k,_xlfn.CONCAT(LEFT(TRIM(C$1),1),"*"),COUNTIF(_xlpm.d,_xlpm.k))</f>
        <v>0</v>
      </c>
      <c r="D1301" s="1">
        <f>_xlfn.LET(_xlpm.d,$G1301,_xlpm.k,_xlfn.CONCAT(LEFT(TRIM(D$1),1),"*"),COUNTIF(_xlpm.d,_xlpm.k))</f>
        <v>0</v>
      </c>
      <c r="E1301" s="1">
        <f>LOG(F1301+1,10)</f>
        <v>0.60205999132796229</v>
      </c>
      <c r="F1301" s="7">
        <v>3</v>
      </c>
      <c r="G1301" s="9" t="s">
        <v>2050</v>
      </c>
      <c r="H1301" s="4">
        <f>F1301/freq.sum.r6e</f>
        <v>2.390057361376673E-4</v>
      </c>
      <c r="I1301" s="1" t="str">
        <f>_xlfn.LET(_xlpm.sep,":",_xlpm.w,$G1301,LEFT(_xlpm.w,FIND(_xlpm.sep,_xlpm.w)-1))</f>
        <v>ɔɹts</v>
      </c>
      <c r="J1301" s="1" t="str">
        <f>_xlfn.LET(_xlpm.sep,":",_xlpm.w,$G1301,RIGHT(_xlpm.w,LEN(_xlpm.w)-FIND(_xlpm.sep,_xlpm.w)))</f>
        <v>orts</v>
      </c>
      <c r="K1301" s="10">
        <f>_xlfn.LET(_xlpm.w,I1301,LEN(_xlpm.w))</f>
        <v>4</v>
      </c>
      <c r="L1301" s="10">
        <f>_xlfn.LET(_xlpm.w,J1301,LEN(_xlpm.w))</f>
        <v>4</v>
      </c>
      <c r="M1301" s="10">
        <f>_xlfn.LET(_xlpm.a,K1301,_xlpm.b,L1301,MAX(_xlpm.a,_xlpm.b))</f>
        <v>4</v>
      </c>
      <c r="N1301" s="10">
        <f>_xlfn.LET(_xlpm.d,(K1301,L1301),MAX(_xlpm.d)-MIN(_xlpm.d))</f>
        <v>0</v>
      </c>
      <c r="O1301" s="1" t="str">
        <f>_xlfn.LET(_xlpm.sep,":",_xlpm.w,$G1301,_xlfn.CONCAT("~",RIGHT(_xlpm.w,LEN(_xlpm.w)-FIND(_xlpm.sep,_xlpm.w)),"~"))</f>
        <v>~orts~</v>
      </c>
      <c r="P1301" s="1" t="str">
        <f>_xlfn.LET(_xlpm.sep,":",_xlpm.w,$G1301,_xlfn.CONCAT("[",LEFT(_xlpm.w,FIND(_xlpm.sep,_xlpm.w)-1),"]"))</f>
        <v>[ɔɹts]</v>
      </c>
      <c r="Q1301" s="14" cm="1">
        <f t="array" ref="Q1301">SUM(_xlfn._xlws.FILTER($H$2:$H$2302,_xlfn.MAP($O$2:$O$2302,_xlfn.LAMBDA(_xlpm.x,_xlpm.x=$O1301))))</f>
        <v>2.390057361376673E-4</v>
      </c>
      <c r="R1301" s="14">
        <f>$H1301/Q1301</f>
        <v>1</v>
      </c>
      <c r="S1301" s="14" cm="1">
        <f t="array" ref="S1301">SUM(_xlfn._xlws.FILTER($H$2:$H$2302,_xlfn.MAP($P$2:$P$2302,_xlfn.LAMBDA(_xlpm.x,_xlpm.x=$P1301))))</f>
        <v>3.1867431485022306E-4</v>
      </c>
      <c r="T1301" s="14">
        <f>$H1301/S1301</f>
        <v>0.75</v>
      </c>
      <c r="U1301" s="14">
        <f>_xlfn.LET(_xlpm.freq,F1301,_xlpm.size,M1301+1,_xlpm.F,V1301,LOG(1+_xlpm.freq)*LOG(1+_xlpm.size)*_xlpm.F)</f>
        <v>0.40156605862098821</v>
      </c>
      <c r="V1301" s="14">
        <f>_xlfn.LET(_xlpm.a,T1301,_xlpm.b,R1301,2*_xlpm.a*_xlpm.b/(_xlpm.a+_xlpm.b))</f>
        <v>0.8571428571428571</v>
      </c>
      <c r="W1301" s="14">
        <f>_xlfn.LET(_xlpm.p,R1301,_xlpm.q,T1301,LOG(_xlpm.p/_xlpm.q))</f>
        <v>0.12493873660829993</v>
      </c>
      <c r="X1301" s="2"/>
      <c r="AC1301" s="2"/>
      <c r="AH1301" s="2"/>
      <c r="AI1301" s="2"/>
    </row>
    <row r="1302" spans="1:35">
      <c r="A1302" s="1" t="str">
        <f>_xlfn.LET(_xlpm.sep," : ",CONCATENATE(O1302,_xlpm.sep,P1302))</f>
        <v>~ubl~ : [ʌbl]</v>
      </c>
      <c r="B1302" s="1">
        <f>_xlfn.LET(_xlpm.d,$G1302,_xlpm.k,_xlfn.CONCAT(LEFT(TRIM(B$1),1),"*"),COUNTIF(_xlpm.d,_xlpm.k))</f>
        <v>0</v>
      </c>
      <c r="C1302" s="1">
        <f>_xlfn.LET(_xlpm.d,$G1302,_xlpm.k,_xlfn.CONCAT(LEFT(TRIM(C$1),1),"*"),COUNTIF(_xlpm.d,_xlpm.k))</f>
        <v>0</v>
      </c>
      <c r="D1302" s="1">
        <f>_xlfn.LET(_xlpm.d,$G1302,_xlpm.k,_xlfn.CONCAT(LEFT(TRIM(D$1),1),"*"),COUNTIF(_xlpm.d,_xlpm.k))</f>
        <v>0</v>
      </c>
      <c r="E1302" s="1">
        <f>LOG(F1302+1,10)</f>
        <v>0.77815125038364352</v>
      </c>
      <c r="F1302" s="7">
        <v>5</v>
      </c>
      <c r="G1302" s="9" t="s">
        <v>832</v>
      </c>
      <c r="H1302" s="4">
        <f>F1302/freq.sum.r6e</f>
        <v>3.9834289356277883E-4</v>
      </c>
      <c r="I1302" s="1" t="str">
        <f>_xlfn.LET(_xlpm.sep,":",_xlpm.w,$G1302,LEFT(_xlpm.w,FIND(_xlpm.sep,_xlpm.w)-1))</f>
        <v>ʌbl</v>
      </c>
      <c r="J1302" s="1" t="str">
        <f>_xlfn.LET(_xlpm.sep,":",_xlpm.w,$G1302,RIGHT(_xlpm.w,LEN(_xlpm.w)-FIND(_xlpm.sep,_xlpm.w)))</f>
        <v>ubl</v>
      </c>
      <c r="K1302" s="10">
        <f>_xlfn.LET(_xlpm.w,I1302,LEN(_xlpm.w))</f>
        <v>3</v>
      </c>
      <c r="L1302" s="10">
        <f>_xlfn.LET(_xlpm.w,J1302,LEN(_xlpm.w))</f>
        <v>3</v>
      </c>
      <c r="M1302" s="10">
        <f>_xlfn.LET(_xlpm.a,K1302,_xlpm.b,L1302,MAX(_xlpm.a,_xlpm.b))</f>
        <v>3</v>
      </c>
      <c r="N1302" s="10">
        <f>_xlfn.LET(_xlpm.d,(K1302,L1302),MAX(_xlpm.d)-MIN(_xlpm.d))</f>
        <v>0</v>
      </c>
      <c r="O1302" s="1" t="str">
        <f>_xlfn.LET(_xlpm.sep,":",_xlpm.w,$G1302,_xlfn.CONCAT("~",RIGHT(_xlpm.w,LEN(_xlpm.w)-FIND(_xlpm.sep,_xlpm.w)),"~"))</f>
        <v>~ubl~</v>
      </c>
      <c r="P1302" s="1" t="str">
        <f>_xlfn.LET(_xlpm.sep,":",_xlpm.w,$G1302,_xlfn.CONCAT("[",LEFT(_xlpm.w,FIND(_xlpm.sep,_xlpm.w)-1),"]"))</f>
        <v>[ʌbl]</v>
      </c>
      <c r="Q1302" s="14" cm="1">
        <f t="array" ref="Q1302">SUM(_xlfn._xlws.FILTER($H$2:$H$2302,_xlfn.MAP($O$2:$O$2302,_xlfn.LAMBDA(_xlpm.x,_xlpm.x=$O1302))))</f>
        <v>4.7801147227533459E-4</v>
      </c>
      <c r="R1302" s="14">
        <f>$H1302/Q1302</f>
        <v>0.83333333333333337</v>
      </c>
      <c r="S1302" s="14" cm="1">
        <f t="array" ref="S1302">SUM(_xlfn._xlws.FILTER($H$2:$H$2302,_xlfn.MAP($P$2:$P$2302,_xlfn.LAMBDA(_xlpm.x,_xlpm.x=$P1302))))</f>
        <v>6.3734862970044612E-4</v>
      </c>
      <c r="T1302" s="14">
        <f>$H1302/S1302</f>
        <v>0.625</v>
      </c>
      <c r="U1302" s="14">
        <f>_xlfn.LET(_xlpm.freq,F1302,_xlpm.size,M1302+1,_xlpm.F,V1302,LOG(1+_xlpm.freq)*LOG(1+_xlpm.size)*_xlpm.F)</f>
        <v>0.38850313061052422</v>
      </c>
      <c r="V1302" s="14">
        <f>_xlfn.LET(_xlpm.a,T1302,_xlpm.b,R1302,2*_xlpm.a*_xlpm.b/(_xlpm.a+_xlpm.b))</f>
        <v>0.7142857142857143</v>
      </c>
      <c r="W1302" s="14">
        <f>_xlfn.LET(_xlpm.p,R1302,_xlpm.q,T1302,LOG(_xlpm.p/_xlpm.q))</f>
        <v>0.1249387366083</v>
      </c>
      <c r="X1302" s="2"/>
      <c r="AC1302" s="2"/>
      <c r="AH1302" s="2"/>
      <c r="AI1302" s="2"/>
    </row>
    <row r="1303" spans="1:35">
      <c r="A1303" s="1" t="str">
        <f>_xlfn.LET(_xlpm.sep," : ",CONCATENATE(O1303,_xlpm.sep,P1303))</f>
        <v>~ord~ : [ɔɹd]</v>
      </c>
      <c r="B1303" s="1">
        <f>_xlfn.LET(_xlpm.d,$G1303,_xlpm.k,_xlfn.CONCAT(LEFT(TRIM(B$1),1),"*"),COUNTIF(_xlpm.d,_xlpm.k))</f>
        <v>0</v>
      </c>
      <c r="C1303" s="1">
        <f>_xlfn.LET(_xlpm.d,$G1303,_xlpm.k,_xlfn.CONCAT(LEFT(TRIM(C$1),1),"*"),COUNTIF(_xlpm.d,_xlpm.k))</f>
        <v>0</v>
      </c>
      <c r="D1303" s="1">
        <f>_xlfn.LET(_xlpm.d,$G1303,_xlpm.k,_xlfn.CONCAT(LEFT(TRIM(D$1),1),"*"),COUNTIF(_xlpm.d,_xlpm.k))</f>
        <v>0</v>
      </c>
      <c r="E1303" s="1">
        <f>LOG(F1303+1,10)</f>
        <v>1.1760912590556811</v>
      </c>
      <c r="F1303" s="7">
        <v>14</v>
      </c>
      <c r="G1303" s="9" t="s">
        <v>1868</v>
      </c>
      <c r="H1303" s="4">
        <f>F1303/freq.sum.r6e</f>
        <v>1.1153601019757808E-3</v>
      </c>
      <c r="I1303" s="4" t="str">
        <f>_xlfn.LET(_xlpm.sep,":",_xlpm.w,$G1303,LEFT(_xlpm.w,FIND(_xlpm.sep,_xlpm.w)-1))</f>
        <v>ɔɹd</v>
      </c>
      <c r="J1303" s="4" t="str">
        <f>_xlfn.LET(_xlpm.sep,":",_xlpm.w,$G1303,RIGHT(_xlpm.w,LEN(_xlpm.w)-FIND(_xlpm.sep,_xlpm.w)))</f>
        <v>ord</v>
      </c>
      <c r="K1303" s="10">
        <f>_xlfn.LET(_xlpm.w,I1303,LEN(_xlpm.w))</f>
        <v>3</v>
      </c>
      <c r="L1303" s="10">
        <f>_xlfn.LET(_xlpm.w,J1303,LEN(_xlpm.w))</f>
        <v>3</v>
      </c>
      <c r="M1303" s="10">
        <f>_xlfn.LET(_xlpm.a,K1303,_xlpm.b,L1303,MAX(_xlpm.a,_xlpm.b))</f>
        <v>3</v>
      </c>
      <c r="N1303" s="10">
        <f>_xlfn.LET(_xlpm.d,(K1303,L1303),MAX(_xlpm.d)-MIN(_xlpm.d))</f>
        <v>0</v>
      </c>
      <c r="O1303" s="1" t="str">
        <f>_xlfn.LET(_xlpm.sep,":",_xlpm.w,$G1303,_xlfn.CONCAT("~",RIGHT(_xlpm.w,LEN(_xlpm.w)-FIND(_xlpm.sep,_xlpm.w)),"~"))</f>
        <v>~ord~</v>
      </c>
      <c r="P1303" s="1" t="str">
        <f>_xlfn.LET(_xlpm.sep,":",_xlpm.w,$G1303,_xlfn.CONCAT("[",LEFT(_xlpm.w,FIND(_xlpm.sep,_xlpm.w)-1),"]"))</f>
        <v>[ɔɹd]</v>
      </c>
      <c r="Q1303" s="14" cm="1">
        <f t="array" ref="Q1303">SUM(_xlfn._xlws.FILTER($H$2:$H$2300,_xlfn.MAP($O$2:$O$2300,_xlfn.LAMBDA(_xlpm.x,_xlpm.x=$O1303))))</f>
        <v>1.1950286806883365E-3</v>
      </c>
      <c r="R1303" s="14">
        <f>$H1303/Q1303</f>
        <v>0.93333333333333335</v>
      </c>
      <c r="S1303" s="14" cm="1">
        <f t="array" ref="S1303">SUM(_xlfn._xlws.FILTER($H$2:$H$2300,_xlfn.MAP($P$2:$P$2300,_xlfn.LAMBDA(_xlpm.x,_xlpm.x=$P1303))))</f>
        <v>1.5933715742511155E-3</v>
      </c>
      <c r="T1303" s="14">
        <f>$H1303/S1303</f>
        <v>0.7</v>
      </c>
      <c r="U1303" s="14">
        <f>_xlfn.LET(_xlpm.freq,F1303,_xlpm.size,M1303+1,_xlpm.F,V1303,LOG(1+_xlpm.freq)*LOG(1+_xlpm.size)*_xlpm.F)</f>
        <v>0.65764200995336286</v>
      </c>
      <c r="V1303" s="14">
        <f>_xlfn.LET(_xlpm.a,T1303,_xlpm.b,R1303,2*_xlpm.a*_xlpm.b/(_xlpm.a+_xlpm.b))</f>
        <v>0.8</v>
      </c>
      <c r="W1303" s="14">
        <f>_xlfn.LET(_xlpm.p,R1303,_xlpm.q,T1303,LOG(_xlpm.p/_xlpm.q))</f>
        <v>0.1249387366083</v>
      </c>
      <c r="X1303" s="2"/>
      <c r="AC1303" s="2"/>
      <c r="AH1303" s="2"/>
      <c r="AI1303" s="2"/>
    </row>
    <row r="1304" spans="1:35">
      <c r="A1304" s="1" t="str">
        <f>_xlfn.LET(_xlpm.sep," : ",CONCATENATE(O1304,_xlpm.sep,P1304))</f>
        <v>~~ : [j]</v>
      </c>
      <c r="B1304" s="1">
        <f>_xlfn.LET(_xlpm.d,$G1304,_xlpm.k,_xlfn.CONCAT(LEFT(TRIM(B$1),1),"*"),COUNTIF(_xlpm.d,_xlpm.k))</f>
        <v>0</v>
      </c>
      <c r="C1304" s="1">
        <f>_xlfn.LET(_xlpm.d,$G1304,_xlpm.k,_xlfn.CONCAT(LEFT(TRIM(C$1),1),"*"),COUNTIF(_xlpm.d,_xlpm.k))</f>
        <v>0</v>
      </c>
      <c r="D1304" s="1">
        <f>_xlfn.LET(_xlpm.d,$G1304,_xlpm.k,_xlfn.CONCAT(LEFT(TRIM(D$1),1),"*"),COUNTIF(_xlpm.d,_xlpm.k))</f>
        <v>0</v>
      </c>
      <c r="E1304" s="1">
        <f>LOG(F1304+1,10)</f>
        <v>1.414973347970818</v>
      </c>
      <c r="F1304" s="7">
        <v>25</v>
      </c>
      <c r="G1304" s="9" t="s">
        <v>54</v>
      </c>
      <c r="H1304" s="4">
        <f>F1304/freq.sum.r6e</f>
        <v>1.9917144678138943E-3</v>
      </c>
      <c r="I1304" s="1" t="str">
        <f>_xlfn.LET(_xlpm.sep,":",_xlpm.w,$G1304,LEFT(_xlpm.w,FIND(_xlpm.sep,_xlpm.w)-1))</f>
        <v>j</v>
      </c>
      <c r="J1304" s="1" t="str">
        <f>_xlfn.LET(_xlpm.sep,":",_xlpm.w,$G1304,RIGHT(_xlpm.w,LEN(_xlpm.w)-FIND(_xlpm.sep,_xlpm.w)))</f>
        <v/>
      </c>
      <c r="K1304" s="10">
        <f>_xlfn.LET(_xlpm.w,I1304,LEN(_xlpm.w))</f>
        <v>1</v>
      </c>
      <c r="L1304" s="10">
        <f>_xlfn.LET(_xlpm.w,J1304,LEN(_xlpm.w))</f>
        <v>0</v>
      </c>
      <c r="M1304" s="10">
        <f>_xlfn.LET(_xlpm.a,K1304,_xlpm.b,L1304,MAX(_xlpm.a,_xlpm.b))</f>
        <v>1</v>
      </c>
      <c r="N1304" s="10">
        <f>_xlfn.LET(_xlpm.d,(K1304,L1304),MAX(_xlpm.d)-MIN(_xlpm.d))</f>
        <v>1</v>
      </c>
      <c r="O1304" s="1" t="str">
        <f>_xlfn.LET(_xlpm.sep,":",_xlpm.w,$G1304,_xlfn.CONCAT("~",RIGHT(_xlpm.w,LEN(_xlpm.w)-FIND(_xlpm.sep,_xlpm.w)),"~"))</f>
        <v>~~</v>
      </c>
      <c r="P1304" s="1" t="str">
        <f>_xlfn.LET(_xlpm.sep,":",_xlpm.w,$G1304,_xlfn.CONCAT("[",LEFT(_xlpm.w,FIND(_xlpm.sep,_xlpm.w)-1),"]"))</f>
        <v>[j]</v>
      </c>
      <c r="Q1304" s="14" cm="1">
        <f t="array" ref="Q1304">SUM(_xlfn._xlws.FILTER($H$2:$H$2300,_xlfn.MAP($O$2:$O$2300,_xlfn.LAMBDA(_xlpm.x,_xlpm.x=$O1304))))</f>
        <v>2.8680688336520082E-3</v>
      </c>
      <c r="R1304" s="14">
        <f>$H1304/Q1304</f>
        <v>0.69444444444444431</v>
      </c>
      <c r="S1304" s="14" cm="1">
        <f t="array" ref="S1304">SUM(_xlfn._xlws.FILTER($H$2:$H$2300,_xlfn.MAP($P$2:$P$2300,_xlfn.LAMBDA(_xlpm.x,_xlpm.x=$P1304))))</f>
        <v>3.9834289356277886E-3</v>
      </c>
      <c r="T1304" s="14">
        <f>$H1304/S1304</f>
        <v>0.5</v>
      </c>
      <c r="U1304" s="14">
        <f>_xlfn.LET(_xlpm.freq,F1304,_xlpm.size,M1304+1,_xlpm.F,V1304,LOG(1+_xlpm.freq)*LOG(1+_xlpm.size)*_xlpm.F)</f>
        <v>0.3925080576620455</v>
      </c>
      <c r="V1304" s="14">
        <f>_xlfn.LET(_xlpm.a,T1304,_xlpm.b,R1304,2*_xlpm.a*_xlpm.b/(_xlpm.a+_xlpm.b))</f>
        <v>0.58139534883720934</v>
      </c>
      <c r="W1304" s="14">
        <f>_xlfn.LET(_xlpm.p,R1304,_xlpm.q,T1304,LOG(_xlpm.p/_xlpm.q))</f>
        <v>0.14266750356873145</v>
      </c>
      <c r="X1304" s="2"/>
      <c r="AC1304" s="2"/>
      <c r="AH1304" s="2"/>
      <c r="AI1304" s="2"/>
    </row>
    <row r="1305" spans="1:35">
      <c r="A1305" s="1" t="str">
        <f>_xlfn.LET(_xlpm.sep," : ",CONCATENATE(O1305,_xlpm.sep,P1305))</f>
        <v>~ub~ : [ʌb]</v>
      </c>
      <c r="B1305" s="1">
        <f>_xlfn.LET(_xlpm.d,$G1305,_xlpm.k,_xlfn.CONCAT(LEFT(TRIM(B$1),1),"*"),COUNTIF(_xlpm.d,_xlpm.k))</f>
        <v>0</v>
      </c>
      <c r="C1305" s="1">
        <f>_xlfn.LET(_xlpm.d,$G1305,_xlpm.k,_xlfn.CONCAT(LEFT(TRIM(C$1),1),"*"),COUNTIF(_xlpm.d,_xlpm.k))</f>
        <v>0</v>
      </c>
      <c r="D1305" s="1">
        <f>_xlfn.LET(_xlpm.d,$G1305,_xlpm.k,_xlfn.CONCAT(LEFT(TRIM(D$1),1),"*"),COUNTIF(_xlpm.d,_xlpm.k))</f>
        <v>0</v>
      </c>
      <c r="E1305" s="1">
        <f>LOG(F1305+1,10)</f>
        <v>0.69897000433601875</v>
      </c>
      <c r="F1305" s="7">
        <v>4</v>
      </c>
      <c r="G1305" s="9" t="s">
        <v>814</v>
      </c>
      <c r="H1305" s="4">
        <f>F1305/freq.sum.r6e</f>
        <v>3.1867431485022306E-4</v>
      </c>
      <c r="I1305" s="1" t="str">
        <f>_xlfn.LET(_xlpm.sep,":",_xlpm.w,$G1305,LEFT(_xlpm.w,FIND(_xlpm.sep,_xlpm.w)-1))</f>
        <v>ʌb</v>
      </c>
      <c r="J1305" s="1" t="str">
        <f>_xlfn.LET(_xlpm.sep,":",_xlpm.w,$G1305,RIGHT(_xlpm.w,LEN(_xlpm.w)-FIND(_xlpm.sep,_xlpm.w)))</f>
        <v>ub</v>
      </c>
      <c r="K1305" s="10">
        <f>_xlfn.LET(_xlpm.w,I1305,LEN(_xlpm.w))</f>
        <v>2</v>
      </c>
      <c r="L1305" s="10">
        <f>_xlfn.LET(_xlpm.w,J1305,LEN(_xlpm.w))</f>
        <v>2</v>
      </c>
      <c r="M1305" s="10">
        <f>_xlfn.LET(_xlpm.a,K1305,_xlpm.b,L1305,MAX(_xlpm.a,_xlpm.b))</f>
        <v>2</v>
      </c>
      <c r="N1305" s="10">
        <f>_xlfn.LET(_xlpm.d,(K1305,L1305),MAX(_xlpm.d)-MIN(_xlpm.d))</f>
        <v>0</v>
      </c>
      <c r="O1305" s="1" t="str">
        <f>_xlfn.LET(_xlpm.sep,":",_xlpm.w,$G1305,_xlfn.CONCAT("~",RIGHT(_xlpm.w,LEN(_xlpm.w)-FIND(_xlpm.sep,_xlpm.w)),"~"))</f>
        <v>~ub~</v>
      </c>
      <c r="P1305" s="1" t="str">
        <f>_xlfn.LET(_xlpm.sep,":",_xlpm.w,$G1305,_xlfn.CONCAT("[",LEFT(_xlpm.w,FIND(_xlpm.sep,_xlpm.w)-1),"]"))</f>
        <v>[ʌb]</v>
      </c>
      <c r="Q1305" s="14" cm="1">
        <f t="array" ref="Q1305">SUM(_xlfn._xlws.FILTER($H$2:$H$2302,_xlfn.MAP($O$2:$O$2302,_xlfn.LAMBDA(_xlpm.x,_xlpm.x=$O1305))))</f>
        <v>3.9834289356277883E-4</v>
      </c>
      <c r="R1305" s="14">
        <f>$H1305/Q1305</f>
        <v>0.8</v>
      </c>
      <c r="S1305" s="14" cm="1">
        <f t="array" ref="S1305">SUM(_xlfn._xlws.FILTER($H$2:$H$2302,_xlfn.MAP($P$2:$P$2302,_xlfn.LAMBDA(_xlpm.x,_xlpm.x=$P1305))))</f>
        <v>5.5768005098789041E-4</v>
      </c>
      <c r="T1305" s="14">
        <f>$H1305/S1305</f>
        <v>0.5714285714285714</v>
      </c>
      <c r="U1305" s="14">
        <f>_xlfn.LET(_xlpm.freq,F1305,_xlpm.size,M1305+1,_xlpm.F,V1305,LOG(1+_xlpm.freq)*LOG(1+_xlpm.size)*_xlpm.F)</f>
        <v>0.28054791649936622</v>
      </c>
      <c r="V1305" s="14">
        <f>_xlfn.LET(_xlpm.a,T1305,_xlpm.b,R1305,2*_xlpm.a*_xlpm.b/(_xlpm.a+_xlpm.b))</f>
        <v>0.66666666666666663</v>
      </c>
      <c r="W1305" s="14">
        <f>_xlfn.LET(_xlpm.p,R1305,_xlpm.q,T1305,LOG(_xlpm.p/_xlpm.q))</f>
        <v>0.14612803567823807</v>
      </c>
      <c r="X1305" s="2"/>
      <c r="AC1305" s="2"/>
      <c r="AH1305" s="2"/>
      <c r="AI1305" s="2"/>
    </row>
    <row r="1306" spans="1:35">
      <c r="A1306" s="1" t="str">
        <f>_xlfn.LET(_xlpm.sep," : ",CONCATENATE(O1306,_xlpm.sep,P1306))</f>
        <v>~onc~ : [ɑns]</v>
      </c>
      <c r="B1306" s="1">
        <f>_xlfn.LET(_xlpm.d,$G1306,_xlpm.k,_xlfn.CONCAT(LEFT(TRIM(B$1),1),"*"),COUNTIF(_xlpm.d,_xlpm.k))</f>
        <v>0</v>
      </c>
      <c r="C1306" s="1">
        <f>_xlfn.LET(_xlpm.d,$G1306,_xlpm.k,_xlfn.CONCAT(LEFT(TRIM(C$1),1),"*"),COUNTIF(_xlpm.d,_xlpm.k))</f>
        <v>0</v>
      </c>
      <c r="D1306" s="1">
        <f>_xlfn.LET(_xlpm.d,$G1306,_xlpm.k,_xlfn.CONCAT(LEFT(TRIM(D$1),1),"*"),COUNTIF(_xlpm.d,_xlpm.k))</f>
        <v>0</v>
      </c>
      <c r="E1306" s="1">
        <f>LOG(F1306+1,10)</f>
        <v>0.30102999566398114</v>
      </c>
      <c r="F1306" s="7">
        <v>1</v>
      </c>
      <c r="G1306" s="9" t="s">
        <v>1336</v>
      </c>
      <c r="H1306" s="4">
        <f>F1306/freq.sum.r6e</f>
        <v>7.9668578712555765E-5</v>
      </c>
      <c r="I1306" s="4" t="str">
        <f>_xlfn.LET(_xlpm.sep,":",_xlpm.w,$G1306,LEFT(_xlpm.w,FIND(_xlpm.sep,_xlpm.w)-1))</f>
        <v>ɑns</v>
      </c>
      <c r="J1306" s="4" t="str">
        <f>_xlfn.LET(_xlpm.sep,":",_xlpm.w,$G1306,RIGHT(_xlpm.w,LEN(_xlpm.w)-FIND(_xlpm.sep,_xlpm.w)))</f>
        <v>onc</v>
      </c>
      <c r="K1306" s="10">
        <f>_xlfn.LET(_xlpm.w,I1306,LEN(_xlpm.w))</f>
        <v>3</v>
      </c>
      <c r="L1306" s="10">
        <f>_xlfn.LET(_xlpm.w,J1306,LEN(_xlpm.w))</f>
        <v>3</v>
      </c>
      <c r="M1306" s="10">
        <f>_xlfn.LET(_xlpm.a,K1306,_xlpm.b,L1306,MAX(_xlpm.a,_xlpm.b))</f>
        <v>3</v>
      </c>
      <c r="N1306" s="10">
        <f>_xlfn.LET(_xlpm.d,(K1306,L1306),MAX(_xlpm.d)-MIN(_xlpm.d))</f>
        <v>0</v>
      </c>
      <c r="O1306" s="1" t="str">
        <f>_xlfn.LET(_xlpm.sep,":",_xlpm.w,$G1306,_xlfn.CONCAT("~",RIGHT(_xlpm.w,LEN(_xlpm.w)-FIND(_xlpm.sep,_xlpm.w)),"~"))</f>
        <v>~onc~</v>
      </c>
      <c r="P1306" s="1" t="str">
        <f>_xlfn.LET(_xlpm.sep,":",_xlpm.w,$G1306,_xlfn.CONCAT("[",LEFT(_xlpm.w,FIND(_xlpm.sep,_xlpm.w)-1),"]"))</f>
        <v>[ɑns]</v>
      </c>
      <c r="Q1306" s="14" cm="1">
        <f t="array" ref="Q1306">SUM(_xlfn._xlws.FILTER($H$2:$H$2300,_xlfn.MAP($O$2:$O$2300,_xlfn.LAMBDA(_xlpm.x,_xlpm.x=$O1306))))</f>
        <v>3.9834289356277883E-4</v>
      </c>
      <c r="R1306" s="14">
        <f>$H1306/Q1306</f>
        <v>0.2</v>
      </c>
      <c r="S1306" s="14" cm="1">
        <f t="array" ref="S1306">SUM(_xlfn._xlws.FILTER($H$2:$H$2300,_xlfn.MAP($P$2:$P$2300,_xlfn.LAMBDA(_xlpm.x,_xlpm.x=$P1306))))</f>
        <v>5.5768005098789041E-4</v>
      </c>
      <c r="T1306" s="14">
        <f>$H1306/S1306</f>
        <v>0.14285714285714285</v>
      </c>
      <c r="U1306" s="14">
        <f>_xlfn.LET(_xlpm.freq,F1306,_xlpm.size,M1306+1,_xlpm.F,V1306,LOG(1+_xlpm.freq)*LOG(1+_xlpm.size)*_xlpm.F)</f>
        <v>3.5068489562420778E-2</v>
      </c>
      <c r="V1306" s="14">
        <f>_xlfn.LET(_xlpm.a,T1306,_xlpm.b,R1306,2*_xlpm.a*_xlpm.b/(_xlpm.a+_xlpm.b))</f>
        <v>0.16666666666666666</v>
      </c>
      <c r="W1306" s="14">
        <f>_xlfn.LET(_xlpm.p,R1306,_xlpm.q,T1306,LOG(_xlpm.p/_xlpm.q))</f>
        <v>0.14612803567823807</v>
      </c>
      <c r="X1306" s="2"/>
      <c r="AC1306" s="2"/>
      <c r="AH1306" s="2"/>
      <c r="AI1306" s="2"/>
    </row>
    <row r="1307" spans="1:35">
      <c r="A1307" s="1" t="str">
        <f>_xlfn.LET(_xlpm.sep," : ",CONCATENATE(O1307,_xlpm.sep,P1307))</f>
        <v>~unk~ : [ʌŋk]</v>
      </c>
      <c r="B1307" s="1">
        <f>_xlfn.LET(_xlpm.d,$G1307,_xlpm.k,_xlfn.CONCAT(LEFT(TRIM(B$1),1),"*"),COUNTIF(_xlpm.d,_xlpm.k))</f>
        <v>0</v>
      </c>
      <c r="C1307" s="1">
        <f>_xlfn.LET(_xlpm.d,$G1307,_xlpm.k,_xlfn.CONCAT(LEFT(TRIM(C$1),1),"*"),COUNTIF(_xlpm.d,_xlpm.k))</f>
        <v>0</v>
      </c>
      <c r="D1307" s="1">
        <f>_xlfn.LET(_xlpm.d,$G1307,_xlpm.k,_xlfn.CONCAT(LEFT(TRIM(D$1),1),"*"),COUNTIF(_xlpm.d,_xlpm.k))</f>
        <v>0</v>
      </c>
      <c r="E1307" s="1">
        <f>LOG(F1307+1,10)</f>
        <v>0.77815125038364352</v>
      </c>
      <c r="F1307" s="7">
        <v>5</v>
      </c>
      <c r="G1307" s="9" t="s">
        <v>1911</v>
      </c>
      <c r="H1307" s="4">
        <f>F1307/freq.sum.r6e</f>
        <v>3.9834289356277883E-4</v>
      </c>
      <c r="I1307" s="1" t="str">
        <f>_xlfn.LET(_xlpm.sep,":",_xlpm.w,$G1307,LEFT(_xlpm.w,FIND(_xlpm.sep,_xlpm.w)-1))</f>
        <v>ʌŋk</v>
      </c>
      <c r="J1307" s="1" t="str">
        <f>_xlfn.LET(_xlpm.sep,":",_xlpm.w,$G1307,RIGHT(_xlpm.w,LEN(_xlpm.w)-FIND(_xlpm.sep,_xlpm.w)))</f>
        <v>unk</v>
      </c>
      <c r="K1307" s="10">
        <f>_xlfn.LET(_xlpm.w,I1307,LEN(_xlpm.w))</f>
        <v>3</v>
      </c>
      <c r="L1307" s="10">
        <f>_xlfn.LET(_xlpm.w,J1307,LEN(_xlpm.w))</f>
        <v>3</v>
      </c>
      <c r="M1307" s="10">
        <f>_xlfn.LET(_xlpm.a,K1307,_xlpm.b,L1307,MAX(_xlpm.a,_xlpm.b))</f>
        <v>3</v>
      </c>
      <c r="N1307" s="10">
        <f>_xlfn.LET(_xlpm.d,(K1307,L1307),MAX(_xlpm.d)-MIN(_xlpm.d))</f>
        <v>0</v>
      </c>
      <c r="O1307" s="1" t="str">
        <f>_xlfn.LET(_xlpm.sep,":",_xlpm.w,$G1307,_xlfn.CONCAT("~",RIGHT(_xlpm.w,LEN(_xlpm.w)-FIND(_xlpm.sep,_xlpm.w)),"~"))</f>
        <v>~unk~</v>
      </c>
      <c r="P1307" s="1" t="str">
        <f>_xlfn.LET(_xlpm.sep,":",_xlpm.w,$G1307,_xlfn.CONCAT("[",LEFT(_xlpm.w,FIND(_xlpm.sep,_xlpm.w)-1),"]"))</f>
        <v>[ʌŋk]</v>
      </c>
      <c r="Q1307" s="14" cm="1">
        <f t="array" ref="Q1307">SUM(_xlfn._xlws.FILTER($H$2:$H$2300,_xlfn.MAP($O$2:$O$2300,_xlfn.LAMBDA(_xlpm.x,_xlpm.x=$O1307))))</f>
        <v>3.9834289356277883E-4</v>
      </c>
      <c r="R1307" s="14">
        <f>$H1307/Q1307</f>
        <v>1</v>
      </c>
      <c r="S1307" s="14" cm="1">
        <f t="array" ref="S1307">SUM(_xlfn._xlws.FILTER($H$2:$H$2300,_xlfn.MAP($P$2:$P$2300,_xlfn.LAMBDA(_xlpm.x,_xlpm.x=$P1307))))</f>
        <v>5.5768005098789041E-4</v>
      </c>
      <c r="T1307" s="14">
        <f>$H1307/S1307</f>
        <v>0.71428571428571419</v>
      </c>
      <c r="U1307" s="14">
        <f>_xlfn.LET(_xlpm.freq,F1307,_xlpm.size,M1307+1,_xlpm.F,V1307,LOG(1+_xlpm.freq)*LOG(1+_xlpm.size)*_xlpm.F)</f>
        <v>0.45325365237894483</v>
      </c>
      <c r="V1307" s="14">
        <f>_xlfn.LET(_xlpm.a,T1307,_xlpm.b,R1307,2*_xlpm.a*_xlpm.b/(_xlpm.a+_xlpm.b))</f>
        <v>0.83333333333333326</v>
      </c>
      <c r="W1307" s="14">
        <f>_xlfn.LET(_xlpm.p,R1307,_xlpm.q,T1307,LOG(_xlpm.p/_xlpm.q))</f>
        <v>0.14612803567823807</v>
      </c>
      <c r="X1307" s="2"/>
      <c r="AC1307" s="2"/>
      <c r="AH1307" s="2"/>
      <c r="AI1307" s="2"/>
    </row>
    <row r="1308" spans="1:35">
      <c r="A1308" s="1" t="str">
        <f>_xlfn.LET(_xlpm.sep," : ",CONCATENATE(O1308,_xlpm.sep,P1308))</f>
        <v>~ep~ : [ɪp]</v>
      </c>
      <c r="B1308" s="1">
        <f>_xlfn.LET(_xlpm.d,$G1308,_xlpm.k,_xlfn.CONCAT(LEFT(TRIM(B$1),1),"*"),COUNTIF(_xlpm.d,_xlpm.k))</f>
        <v>0</v>
      </c>
      <c r="C1308" s="1">
        <f>_xlfn.LET(_xlpm.d,$G1308,_xlpm.k,_xlfn.CONCAT(LEFT(TRIM(C$1),1),"*"),COUNTIF(_xlpm.d,_xlpm.k))</f>
        <v>0</v>
      </c>
      <c r="D1308" s="1">
        <f>_xlfn.LET(_xlpm.d,$G1308,_xlpm.k,_xlfn.CONCAT(LEFT(TRIM(D$1),1),"*"),COUNTIF(_xlpm.d,_xlpm.k))</f>
        <v>0</v>
      </c>
      <c r="E1308" s="1">
        <f>LOG(F1308+1,10)</f>
        <v>1.1760912590556811</v>
      </c>
      <c r="F1308" s="7">
        <v>14</v>
      </c>
      <c r="G1308" s="9" t="s">
        <v>1419</v>
      </c>
      <c r="H1308" s="4">
        <f>F1308/freq.sum.r6e</f>
        <v>1.1153601019757808E-3</v>
      </c>
      <c r="I1308" s="1" t="str">
        <f>_xlfn.LET(_xlpm.sep,":",_xlpm.w,$G1308,LEFT(_xlpm.w,FIND(_xlpm.sep,_xlpm.w)-1))</f>
        <v>ɪp</v>
      </c>
      <c r="J1308" s="1" t="str">
        <f>_xlfn.LET(_xlpm.sep,":",_xlpm.w,$G1308,RIGHT(_xlpm.w,LEN(_xlpm.w)-FIND(_xlpm.sep,_xlpm.w)))</f>
        <v>ep</v>
      </c>
      <c r="K1308" s="10">
        <f>_xlfn.LET(_xlpm.w,I1308,LEN(_xlpm.w))</f>
        <v>2</v>
      </c>
      <c r="L1308" s="10">
        <f>_xlfn.LET(_xlpm.w,J1308,LEN(_xlpm.w))</f>
        <v>2</v>
      </c>
      <c r="M1308" s="10">
        <f>_xlfn.LET(_xlpm.a,K1308,_xlpm.b,L1308,MAX(_xlpm.a,_xlpm.b))</f>
        <v>2</v>
      </c>
      <c r="N1308" s="10">
        <f>_xlfn.LET(_xlpm.d,(K1308,L1308),MAX(_xlpm.d)-MIN(_xlpm.d))</f>
        <v>0</v>
      </c>
      <c r="O1308" s="1" t="str">
        <f>_xlfn.LET(_xlpm.sep,":",_xlpm.w,$G1308,_xlfn.CONCAT("~",RIGHT(_xlpm.w,LEN(_xlpm.w)-FIND(_xlpm.sep,_xlpm.w)),"~"))</f>
        <v>~ep~</v>
      </c>
      <c r="P1308" s="1" t="str">
        <f>_xlfn.LET(_xlpm.sep,":",_xlpm.w,$G1308,_xlfn.CONCAT("[",LEFT(_xlpm.w,FIND(_xlpm.sep,_xlpm.w)-1),"]"))</f>
        <v>[ɪp]</v>
      </c>
      <c r="Q1308" s="14" cm="1">
        <f t="array" ref="Q1308">SUM(_xlfn._xlws.FILTER($H$2:$H$2302,_xlfn.MAP($O$2:$O$2302,_xlfn.LAMBDA(_xlpm.x,_xlpm.x=$O1308))))</f>
        <v>2.0713830465264498E-3</v>
      </c>
      <c r="R1308" s="14">
        <f>$H1308/Q1308</f>
        <v>0.53846153846153855</v>
      </c>
      <c r="S1308" s="14" cm="1">
        <f t="array" ref="S1308">SUM(_xlfn._xlws.FILTER($H$2:$H$2302,_xlfn.MAP($P$2:$P$2302,_xlfn.LAMBDA(_xlpm.x,_xlpm.x=$P1308))))</f>
        <v>2.9477374123645637E-3</v>
      </c>
      <c r="T1308" s="14">
        <f>$H1308/S1308</f>
        <v>0.37837837837837834</v>
      </c>
      <c r="U1308" s="14">
        <f>_xlfn.LET(_xlpm.freq,F1308,_xlpm.size,M1308+1,_xlpm.F,V1308,LOG(1+_xlpm.freq)*LOG(1+_xlpm.size)*_xlpm.F)</f>
        <v>0.31470110810131374</v>
      </c>
      <c r="V1308" s="14">
        <f>_xlfn.LET(_xlpm.a,T1308,_xlpm.b,R1308,2*_xlpm.a*_xlpm.b/(_xlpm.a+_xlpm.b))</f>
        <v>0.44444444444444448</v>
      </c>
      <c r="W1308" s="14">
        <f>_xlfn.LET(_xlpm.p,R1308,_xlpm.q,T1308,LOG(_xlpm.p/_xlpm.q))</f>
        <v>0.15322837609617712</v>
      </c>
      <c r="X1308" s="2"/>
      <c r="AC1308" s="2"/>
      <c r="AH1308" s="2"/>
      <c r="AI1308" s="2"/>
    </row>
    <row r="1309" spans="1:35">
      <c r="A1309" s="1" t="str">
        <f>_xlfn.LET(_xlpm.sep," : ",CONCATENATE(O1309,_xlpm.sep,P1309))</f>
        <v>~ip~ : [ɪp]</v>
      </c>
      <c r="B1309" s="1">
        <f>_xlfn.LET(_xlpm.d,$G1309,_xlpm.k,_xlfn.CONCAT(LEFT(TRIM(B$1),1),"*"),COUNTIF(_xlpm.d,_xlpm.k))</f>
        <v>0</v>
      </c>
      <c r="C1309" s="1">
        <f>_xlfn.LET(_xlpm.d,$G1309,_xlpm.k,_xlfn.CONCAT(LEFT(TRIM(C$1),1),"*"),COUNTIF(_xlpm.d,_xlpm.k))</f>
        <v>0</v>
      </c>
      <c r="D1309" s="1">
        <f>_xlfn.LET(_xlpm.d,$G1309,_xlpm.k,_xlfn.CONCAT(LEFT(TRIM(D$1),1),"*"),COUNTIF(_xlpm.d,_xlpm.k))</f>
        <v>0</v>
      </c>
      <c r="E1309" s="1">
        <f>LOG(F1309+1,10)</f>
        <v>1.3222192947339191</v>
      </c>
      <c r="F1309" s="7">
        <v>20</v>
      </c>
      <c r="G1309" s="9" t="s">
        <v>1422</v>
      </c>
      <c r="H1309" s="4">
        <f>F1309/freq.sum.r6e</f>
        <v>1.5933715742511153E-3</v>
      </c>
      <c r="I1309" s="1" t="str">
        <f>_xlfn.LET(_xlpm.sep,":",_xlpm.w,$G1309,LEFT(_xlpm.w,FIND(_xlpm.sep,_xlpm.w)-1))</f>
        <v>ɪp</v>
      </c>
      <c r="J1309" s="1" t="str">
        <f>_xlfn.LET(_xlpm.sep,":",_xlpm.w,$G1309,RIGHT(_xlpm.w,LEN(_xlpm.w)-FIND(_xlpm.sep,_xlpm.w)))</f>
        <v>ip</v>
      </c>
      <c r="K1309" s="10">
        <f>_xlfn.LET(_xlpm.w,I1309,LEN(_xlpm.w))</f>
        <v>2</v>
      </c>
      <c r="L1309" s="10">
        <f>_xlfn.LET(_xlpm.w,J1309,LEN(_xlpm.w))</f>
        <v>2</v>
      </c>
      <c r="M1309" s="10">
        <f>_xlfn.LET(_xlpm.a,K1309,_xlpm.b,L1309,MAX(_xlpm.a,_xlpm.b))</f>
        <v>2</v>
      </c>
      <c r="N1309" s="10">
        <f>_xlfn.LET(_xlpm.d,(K1309,L1309),MAX(_xlpm.d)-MIN(_xlpm.d))</f>
        <v>0</v>
      </c>
      <c r="O1309" s="1" t="str">
        <f>_xlfn.LET(_xlpm.sep,":",_xlpm.w,$G1309,_xlfn.CONCAT("~",RIGHT(_xlpm.w,LEN(_xlpm.w)-FIND(_xlpm.sep,_xlpm.w)),"~"))</f>
        <v>~ip~</v>
      </c>
      <c r="P1309" s="1" t="str">
        <f>_xlfn.LET(_xlpm.sep,":",_xlpm.w,$G1309,_xlfn.CONCAT("[",LEFT(_xlpm.w,FIND(_xlpm.sep,_xlpm.w)-1),"]"))</f>
        <v>[ɪp]</v>
      </c>
      <c r="Q1309" s="14" cm="1">
        <f t="array" ref="Q1309">SUM(_xlfn._xlws.FILTER($H$2:$H$2302,_xlfn.MAP($O$2:$O$2302,_xlfn.LAMBDA(_xlpm.x,_xlpm.x=$O1309))))</f>
        <v>2.0713830465264498E-3</v>
      </c>
      <c r="R1309" s="14">
        <f>$H1309/Q1309</f>
        <v>0.76923076923076927</v>
      </c>
      <c r="S1309" s="14" cm="1">
        <f t="array" ref="S1309">SUM(_xlfn._xlws.FILTER($H$2:$H$2302,_xlfn.MAP($P$2:$P$2302,_xlfn.LAMBDA(_xlpm.x,_xlpm.x=$P1309))))</f>
        <v>2.9477374123645637E-3</v>
      </c>
      <c r="T1309" s="14">
        <f>$H1309/S1309</f>
        <v>0.54054054054054046</v>
      </c>
      <c r="U1309" s="14">
        <f>_xlfn.LET(_xlpm.freq,F1309,_xlpm.size,M1309+1,_xlpm.F,V1309,LOG(1+_xlpm.freq)*LOG(1+_xlpm.size)*_xlpm.F)</f>
        <v>0.50543196007693203</v>
      </c>
      <c r="V1309" s="14">
        <f>_xlfn.LET(_xlpm.a,T1309,_xlpm.b,R1309,2*_xlpm.a*_xlpm.b/(_xlpm.a+_xlpm.b))</f>
        <v>0.63492063492063489</v>
      </c>
      <c r="W1309" s="14">
        <f>_xlfn.LET(_xlpm.p,R1309,_xlpm.q,T1309,LOG(_xlpm.p/_xlpm.q))</f>
        <v>0.15322837609617712</v>
      </c>
      <c r="X1309" s="2"/>
      <c r="AC1309" s="2"/>
      <c r="AH1309" s="2"/>
      <c r="AI1309" s="2"/>
    </row>
    <row r="1310" spans="1:35">
      <c r="A1310" s="1" t="str">
        <f>_xlfn.LET(_xlpm.sep," : ",CONCATENATE(O1310,_xlpm.sep,P1310))</f>
        <v>~is~ : [ɪz]</v>
      </c>
      <c r="B1310" s="1">
        <f>_xlfn.LET(_xlpm.d,$G1310,_xlpm.k,_xlfn.CONCAT(LEFT(TRIM(B$1),1),"*"),COUNTIF(_xlpm.d,_xlpm.k))</f>
        <v>0</v>
      </c>
      <c r="C1310" s="1">
        <f>_xlfn.LET(_xlpm.d,$G1310,_xlpm.k,_xlfn.CONCAT(LEFT(TRIM(C$1),1),"*"),COUNTIF(_xlpm.d,_xlpm.k))</f>
        <v>0</v>
      </c>
      <c r="D1310" s="1">
        <f>_xlfn.LET(_xlpm.d,$G1310,_xlpm.k,_xlfn.CONCAT(LEFT(TRIM(D$1),1),"*"),COUNTIF(_xlpm.d,_xlpm.k))</f>
        <v>0</v>
      </c>
      <c r="E1310" s="1">
        <f>LOG(F1310+1,10)</f>
        <v>1.1760912590556811</v>
      </c>
      <c r="F1310" s="7">
        <v>14</v>
      </c>
      <c r="G1310" s="9" t="s">
        <v>1689</v>
      </c>
      <c r="H1310" s="4">
        <f>F1310/freq.sum.r6e</f>
        <v>1.1153601019757808E-3</v>
      </c>
      <c r="I1310" s="4" t="str">
        <f>_xlfn.LET(_xlpm.sep,":",_xlpm.w,$G1310,LEFT(_xlpm.w,FIND(_xlpm.sep,_xlpm.w)-1))</f>
        <v>ɪz</v>
      </c>
      <c r="J1310" s="4" t="str">
        <f>_xlfn.LET(_xlpm.sep,":",_xlpm.w,$G1310,RIGHT(_xlpm.w,LEN(_xlpm.w)-FIND(_xlpm.sep,_xlpm.w)))</f>
        <v>is</v>
      </c>
      <c r="K1310" s="10">
        <f>_xlfn.LET(_xlpm.w,I1310,LEN(_xlpm.w))</f>
        <v>2</v>
      </c>
      <c r="L1310" s="10">
        <f>_xlfn.LET(_xlpm.w,J1310,LEN(_xlpm.w))</f>
        <v>2</v>
      </c>
      <c r="M1310" s="10">
        <f>_xlfn.LET(_xlpm.a,K1310,_xlpm.b,L1310,MAX(_xlpm.a,_xlpm.b))</f>
        <v>2</v>
      </c>
      <c r="N1310" s="10">
        <f>_xlfn.LET(_xlpm.d,(K1310,L1310),MAX(_xlpm.d)-MIN(_xlpm.d))</f>
        <v>0</v>
      </c>
      <c r="O1310" s="1" t="str">
        <f>_xlfn.LET(_xlpm.sep,":",_xlpm.w,$G1310,_xlfn.CONCAT("~",RIGHT(_xlpm.w,LEN(_xlpm.w)-FIND(_xlpm.sep,_xlpm.w)),"~"))</f>
        <v>~is~</v>
      </c>
      <c r="P1310" s="1" t="str">
        <f>_xlfn.LET(_xlpm.sep,":",_xlpm.w,$G1310,_xlfn.CONCAT("[",LEFT(_xlpm.w,FIND(_xlpm.sep,_xlpm.w)-1),"]"))</f>
        <v>[ɪz]</v>
      </c>
      <c r="Q1310" s="14" cm="1">
        <f t="array" ref="Q1310">SUM(_xlfn._xlws.FILTER($H$2:$H$2300,_xlfn.MAP($O$2:$O$2300,_xlfn.LAMBDA(_xlpm.x,_xlpm.x=$O1310))))</f>
        <v>4.3021032504780114E-3</v>
      </c>
      <c r="R1310" s="14">
        <f>$H1310/Q1310</f>
        <v>0.2592592592592593</v>
      </c>
      <c r="S1310" s="14" cm="1">
        <f t="array" ref="S1310">SUM(_xlfn._xlws.FILTER($H$2:$H$2300,_xlfn.MAP($P$2:$P$2300,_xlfn.LAMBDA(_xlpm.x,_xlpm.x=$P1310))))</f>
        <v>6.134480560866796E-3</v>
      </c>
      <c r="T1310" s="14">
        <f>$H1310/S1310</f>
        <v>0.18181818181818177</v>
      </c>
      <c r="U1310" s="14">
        <f>_xlfn.LET(_xlpm.freq,F1310,_xlpm.size,M1310+1,_xlpm.F,V1310,LOG(1+_xlpm.freq)*LOG(1+_xlpm.size)*_xlpm.F)</f>
        <v>0.1513448077128455</v>
      </c>
      <c r="V1310" s="14">
        <f>_xlfn.LET(_xlpm.a,T1310,_xlpm.b,R1310,2*_xlpm.a*_xlpm.b/(_xlpm.a+_xlpm.b))</f>
        <v>0.21374045801526714</v>
      </c>
      <c r="W1310" s="14">
        <f>_xlfn.LET(_xlpm.p,R1310,_xlpm.q,T1310,LOG(_xlpm.p/_xlpm.q))</f>
        <v>0.15409696534951353</v>
      </c>
      <c r="X1310" s="2"/>
      <c r="AC1310" s="2"/>
      <c r="AH1310" s="2"/>
      <c r="AI1310" s="2"/>
    </row>
    <row r="1311" spans="1:35">
      <c r="A1311" s="1" t="str">
        <f>_xlfn.LET(_xlpm.sep," : ",CONCATENATE(O1311,_xlpm.sep,P1311))</f>
        <v>~app~ : [æp]</v>
      </c>
      <c r="B1311" s="1">
        <f>_xlfn.LET(_xlpm.d,$G1311,_xlpm.k,_xlfn.CONCAT(LEFT(TRIM(B$1),1),"*"),COUNTIF(_xlpm.d,_xlpm.k))</f>
        <v>0</v>
      </c>
      <c r="C1311" s="1">
        <f>_xlfn.LET(_xlpm.d,$G1311,_xlpm.k,_xlfn.CONCAT(LEFT(TRIM(C$1),1),"*"),COUNTIF(_xlpm.d,_xlpm.k))</f>
        <v>0</v>
      </c>
      <c r="D1311" s="1">
        <f>_xlfn.LET(_xlpm.d,$G1311,_xlpm.k,_xlfn.CONCAT(LEFT(TRIM(D$1),1),"*"),COUNTIF(_xlpm.d,_xlpm.k))</f>
        <v>0</v>
      </c>
      <c r="E1311" s="1">
        <f>LOG(F1311+1,10)</f>
        <v>0.90308998699194343</v>
      </c>
      <c r="F1311" s="7">
        <v>7</v>
      </c>
      <c r="G1311" s="9" t="s">
        <v>115</v>
      </c>
      <c r="H1311" s="4">
        <f>F1311/freq.sum.r6e</f>
        <v>5.5768005098789041E-4</v>
      </c>
      <c r="I1311" s="1" t="str">
        <f>_xlfn.LET(_xlpm.sep,":",_xlpm.w,$G1311,LEFT(_xlpm.w,FIND(_xlpm.sep,_xlpm.w)-1))</f>
        <v>æp</v>
      </c>
      <c r="J1311" s="1" t="str">
        <f>_xlfn.LET(_xlpm.sep,":",_xlpm.w,$G1311,RIGHT(_xlpm.w,LEN(_xlpm.w)-FIND(_xlpm.sep,_xlpm.w)))</f>
        <v>app</v>
      </c>
      <c r="K1311" s="10">
        <f>_xlfn.LET(_xlpm.w,I1311,LEN(_xlpm.w))</f>
        <v>2</v>
      </c>
      <c r="L1311" s="10">
        <f>_xlfn.LET(_xlpm.w,J1311,LEN(_xlpm.w))</f>
        <v>3</v>
      </c>
      <c r="M1311" s="10">
        <f>_xlfn.LET(_xlpm.a,K1311,_xlpm.b,L1311,MAX(_xlpm.a,_xlpm.b))</f>
        <v>3</v>
      </c>
      <c r="N1311" s="10">
        <f>_xlfn.LET(_xlpm.d,(K1311,L1311),MAX(_xlpm.d)-MIN(_xlpm.d))</f>
        <v>1</v>
      </c>
      <c r="O1311" s="1" t="str">
        <f>_xlfn.LET(_xlpm.sep,":",_xlpm.w,$G1311,_xlfn.CONCAT("~",RIGHT(_xlpm.w,LEN(_xlpm.w)-FIND(_xlpm.sep,_xlpm.w)),"~"))</f>
        <v>~app~</v>
      </c>
      <c r="P1311" s="1" t="str">
        <f>_xlfn.LET(_xlpm.sep,":",_xlpm.w,$G1311,_xlfn.CONCAT("[",LEFT(_xlpm.w,FIND(_xlpm.sep,_xlpm.w)-1),"]"))</f>
        <v>[æp]</v>
      </c>
      <c r="Q1311" s="14" cm="1">
        <f t="array" ref="Q1311">SUM(_xlfn._xlws.FILTER($H$2:$H$2302,_xlfn.MAP($O$2:$O$2302,_xlfn.LAMBDA(_xlpm.x,_xlpm.x=$O1311))))</f>
        <v>1.1153601019757808E-3</v>
      </c>
      <c r="R1311" s="14">
        <f>$H1311/Q1311</f>
        <v>0.5</v>
      </c>
      <c r="S1311" s="14" cm="1">
        <f t="array" ref="S1311">SUM(_xlfn._xlws.FILTER($H$2:$H$2302,_xlfn.MAP($P$2:$P$2302,_xlfn.LAMBDA(_xlpm.x,_xlpm.x=$P1311))))</f>
        <v>1.5933715742511153E-3</v>
      </c>
      <c r="T1311" s="14">
        <f>$H1311/S1311</f>
        <v>0.35000000000000003</v>
      </c>
      <c r="U1311" s="14">
        <f>_xlfn.LET(_xlpm.freq,F1311,_xlpm.size,M1311+1,_xlpm.F,V1311,LOG(1+_xlpm.freq)*LOG(1+_xlpm.size)*_xlpm.F)</f>
        <v>0.25991939322735397</v>
      </c>
      <c r="V1311" s="14">
        <f>_xlfn.LET(_xlpm.a,T1311,_xlpm.b,R1311,2*_xlpm.a*_xlpm.b/(_xlpm.a+_xlpm.b))</f>
        <v>0.41176470588235292</v>
      </c>
      <c r="W1311" s="14">
        <f>_xlfn.LET(_xlpm.p,R1311,_xlpm.q,T1311,LOG(_xlpm.p/_xlpm.q))</f>
        <v>0.1549019599857431</v>
      </c>
      <c r="X1311" s="2"/>
      <c r="AC1311" s="2"/>
      <c r="AH1311" s="2"/>
      <c r="AI1311" s="2"/>
    </row>
    <row r="1312" spans="1:35">
      <c r="A1312" s="1" t="str">
        <f>_xlfn.LET(_xlpm.sep," : ",CONCATENATE(O1312,_xlpm.sep,P1312))</f>
        <v>~ays~ : [ɛz]</v>
      </c>
      <c r="B1312" s="1">
        <f>_xlfn.LET(_xlpm.d,$G1312,_xlpm.k,_xlfn.CONCAT(LEFT(TRIM(B$1),1),"*"),COUNTIF(_xlpm.d,_xlpm.k))</f>
        <v>0</v>
      </c>
      <c r="C1312" s="1">
        <f>_xlfn.LET(_xlpm.d,$G1312,_xlpm.k,_xlfn.CONCAT(LEFT(TRIM(C$1),1),"*"),COUNTIF(_xlpm.d,_xlpm.k))</f>
        <v>0</v>
      </c>
      <c r="D1312" s="1">
        <f>_xlfn.LET(_xlpm.d,$G1312,_xlpm.k,_xlfn.CONCAT(LEFT(TRIM(D$1),1),"*"),COUNTIF(_xlpm.d,_xlpm.k))</f>
        <v>0</v>
      </c>
      <c r="E1312" s="1">
        <f>LOG(F1312+1,10)</f>
        <v>0.30102999566398114</v>
      </c>
      <c r="F1312" s="7">
        <v>1</v>
      </c>
      <c r="G1312" s="9" t="s">
        <v>1679</v>
      </c>
      <c r="H1312" s="4">
        <f>F1312/freq.sum.r6e</f>
        <v>7.9668578712555765E-5</v>
      </c>
      <c r="I1312" s="1" t="str">
        <f>_xlfn.LET(_xlpm.sep,":",_xlpm.w,$G1312,LEFT(_xlpm.w,FIND(_xlpm.sep,_xlpm.w)-1))</f>
        <v>ɛz</v>
      </c>
      <c r="J1312" s="1" t="str">
        <f>_xlfn.LET(_xlpm.sep,":",_xlpm.w,$G1312,RIGHT(_xlpm.w,LEN(_xlpm.w)-FIND(_xlpm.sep,_xlpm.w)))</f>
        <v>ays</v>
      </c>
      <c r="K1312" s="10">
        <f>_xlfn.LET(_xlpm.w,I1312,LEN(_xlpm.w))</f>
        <v>2</v>
      </c>
      <c r="L1312" s="10">
        <f>_xlfn.LET(_xlpm.w,J1312,LEN(_xlpm.w))</f>
        <v>3</v>
      </c>
      <c r="M1312" s="10">
        <f>_xlfn.LET(_xlpm.a,K1312,_xlpm.b,L1312,MAX(_xlpm.a,_xlpm.b))</f>
        <v>3</v>
      </c>
      <c r="N1312" s="10">
        <f>_xlfn.LET(_xlpm.d,(K1312,L1312),MAX(_xlpm.d)-MIN(_xlpm.d))</f>
        <v>1</v>
      </c>
      <c r="O1312" s="1" t="str">
        <f>_xlfn.LET(_xlpm.sep,":",_xlpm.w,$G1312,_xlfn.CONCAT("~",RIGHT(_xlpm.w,LEN(_xlpm.w)-FIND(_xlpm.sep,_xlpm.w)),"~"))</f>
        <v>~ays~</v>
      </c>
      <c r="P1312" s="1" t="str">
        <f>_xlfn.LET(_xlpm.sep,":",_xlpm.w,$G1312,_xlfn.CONCAT("[",LEFT(_xlpm.w,FIND(_xlpm.sep,_xlpm.w)-1),"]"))</f>
        <v>[ɛz]</v>
      </c>
      <c r="Q1312" s="14" cm="1">
        <f t="array" ref="Q1312">SUM(_xlfn._xlws.FILTER($H$2:$H$2302,_xlfn.MAP($O$2:$O$2302,_xlfn.LAMBDA(_xlpm.x,_xlpm.x=$O1312))))</f>
        <v>5.5768005098789041E-4</v>
      </c>
      <c r="R1312" s="14">
        <f>$H1312/Q1312</f>
        <v>0.14285714285714285</v>
      </c>
      <c r="S1312" s="14" cm="1">
        <f t="array" ref="S1312">SUM(_xlfn._xlws.FILTER($H$2:$H$2302,_xlfn.MAP($P$2:$P$2302,_xlfn.LAMBDA(_xlpm.x,_xlpm.x=$P1312))))</f>
        <v>7.9668578712555776E-4</v>
      </c>
      <c r="T1312" s="14">
        <f>$H1312/S1312</f>
        <v>9.9999999999999992E-2</v>
      </c>
      <c r="U1312" s="14">
        <f>_xlfn.LET(_xlpm.freq,F1312,_xlpm.size,M1312+1,_xlpm.F,V1312,LOG(1+_xlpm.freq)*LOG(1+_xlpm.size)*_xlpm.F)</f>
        <v>2.4754227926414667E-2</v>
      </c>
      <c r="V1312" s="14">
        <f>_xlfn.LET(_xlpm.a,T1312,_xlpm.b,R1312,2*_xlpm.a*_xlpm.b/(_xlpm.a+_xlpm.b))</f>
        <v>0.11764705882352941</v>
      </c>
      <c r="W1312" s="14">
        <f>_xlfn.LET(_xlpm.p,R1312,_xlpm.q,T1312,LOG(_xlpm.p/_xlpm.q))</f>
        <v>0.15490195998574319</v>
      </c>
      <c r="X1312" s="2"/>
      <c r="AC1312" s="2"/>
      <c r="AH1312" s="2"/>
      <c r="AI1312" s="2"/>
    </row>
    <row r="1313" spans="1:35">
      <c r="A1313" s="1" t="str">
        <f>_xlfn.LET(_xlpm.sep," : ",CONCATENATE(O1313,_xlpm.sep,P1313))</f>
        <v>~ome~ : [ʌm]</v>
      </c>
      <c r="B1313" s="1">
        <f>_xlfn.LET(_xlpm.d,$G1313,_xlpm.k,_xlfn.CONCAT(LEFT(TRIM(B$1),1),"*"),COUNTIF(_xlpm.d,_xlpm.k))</f>
        <v>0</v>
      </c>
      <c r="C1313" s="1">
        <f>_xlfn.LET(_xlpm.d,$G1313,_xlpm.k,_xlfn.CONCAT(LEFT(TRIM(C$1),1),"*"),COUNTIF(_xlpm.d,_xlpm.k))</f>
        <v>0</v>
      </c>
      <c r="D1313" s="1">
        <f>_xlfn.LET(_xlpm.d,$G1313,_xlpm.k,_xlfn.CONCAT(LEFT(TRIM(D$1),1),"*"),COUNTIF(_xlpm.d,_xlpm.k))</f>
        <v>0</v>
      </c>
      <c r="E1313" s="1">
        <f>LOG(F1313+1,10)</f>
        <v>1.0791812460476247</v>
      </c>
      <c r="F1313" s="7">
        <v>11</v>
      </c>
      <c r="G1313" s="9" t="s">
        <v>1177</v>
      </c>
      <c r="H1313" s="4">
        <f>F1313/freq.sum.r6e</f>
        <v>8.7635436583811347E-4</v>
      </c>
      <c r="I1313" s="4" t="str">
        <f>_xlfn.LET(_xlpm.sep,":",_xlpm.w,$G1313,LEFT(_xlpm.w,FIND(_xlpm.sep,_xlpm.w)-1))</f>
        <v>ʌm</v>
      </c>
      <c r="J1313" s="4" t="str">
        <f>_xlfn.LET(_xlpm.sep,":",_xlpm.w,$G1313,RIGHT(_xlpm.w,LEN(_xlpm.w)-FIND(_xlpm.sep,_xlpm.w)))</f>
        <v>ome</v>
      </c>
      <c r="K1313" s="10">
        <f>_xlfn.LET(_xlpm.w,I1313,LEN(_xlpm.w))</f>
        <v>2</v>
      </c>
      <c r="L1313" s="10">
        <f>_xlfn.LET(_xlpm.w,J1313,LEN(_xlpm.w))</f>
        <v>3</v>
      </c>
      <c r="M1313" s="10">
        <f>_xlfn.LET(_xlpm.a,K1313,_xlpm.b,L1313,MAX(_xlpm.a,_xlpm.b))</f>
        <v>3</v>
      </c>
      <c r="N1313" s="10">
        <f>_xlfn.LET(_xlpm.d,(K1313,L1313),MAX(_xlpm.d)-MIN(_xlpm.d))</f>
        <v>1</v>
      </c>
      <c r="O1313" s="1" t="str">
        <f>_xlfn.LET(_xlpm.sep,":",_xlpm.w,$G1313,_xlfn.CONCAT("~",RIGHT(_xlpm.w,LEN(_xlpm.w)-FIND(_xlpm.sep,_xlpm.w)),"~"))</f>
        <v>~ome~</v>
      </c>
      <c r="P1313" s="1" t="str">
        <f>_xlfn.LET(_xlpm.sep,":",_xlpm.w,$G1313,_xlfn.CONCAT("[",LEFT(_xlpm.w,FIND(_xlpm.sep,_xlpm.w)-1),"]"))</f>
        <v>[ʌm]</v>
      </c>
      <c r="Q1313" s="14" cm="1">
        <f t="array" ref="Q1313">SUM(_xlfn._xlws.FILTER($H$2:$H$2300,_xlfn.MAP($O$2:$O$2300,_xlfn.LAMBDA(_xlpm.x,_xlpm.x=$O1313))))</f>
        <v>1.2746972594008922E-3</v>
      </c>
      <c r="R1313" s="14">
        <f>$H1313/Q1313</f>
        <v>0.6875</v>
      </c>
      <c r="S1313" s="14" cm="1">
        <f t="array" ref="S1313">SUM(_xlfn._xlws.FILTER($H$2:$H$2300,_xlfn.MAP($P$2:$P$2300,_xlfn.LAMBDA(_xlpm.x,_xlpm.x=$P1313))))</f>
        <v>1.8323773103887827E-3</v>
      </c>
      <c r="T1313" s="14">
        <f>$H1313/S1313</f>
        <v>0.47826086956521741</v>
      </c>
      <c r="U1313" s="14">
        <f>_xlfn.LET(_xlpm.freq,F1313,_xlpm.size,M1313+1,_xlpm.F,V1313,LOG(1+_xlpm.freq)*LOG(1+_xlpm.size)*_xlpm.F)</f>
        <v>0.42551120628317163</v>
      </c>
      <c r="V1313" s="14">
        <f>_xlfn.LET(_xlpm.a,T1313,_xlpm.b,R1313,2*_xlpm.a*_xlpm.b/(_xlpm.a+_xlpm.b))</f>
        <v>0.56410256410256421</v>
      </c>
      <c r="W1313" s="14">
        <f>_xlfn.LET(_xlpm.p,R1313,_xlpm.q,T1313,LOG(_xlpm.p/_xlpm.q))</f>
        <v>0.1576078533616681</v>
      </c>
      <c r="X1313" s="2"/>
      <c r="AC1313" s="2"/>
      <c r="AH1313" s="2"/>
      <c r="AI1313" s="2"/>
    </row>
    <row r="1314" spans="1:35">
      <c r="A1314" s="1" t="str">
        <f>_xlfn.LET(_xlpm.sep," : ",CONCATENATE(O1314,_xlpm.sep,P1314))</f>
        <v>~ec~ : [ɪs]</v>
      </c>
      <c r="B1314" s="1">
        <f>_xlfn.LET(_xlpm.d,$G1314,_xlpm.k,_xlfn.CONCAT(LEFT(TRIM(B$1),1),"*"),COUNTIF(_xlpm.d,_xlpm.k))</f>
        <v>0</v>
      </c>
      <c r="C1314" s="1">
        <f>_xlfn.LET(_xlpm.d,$G1314,_xlpm.k,_xlfn.CONCAT(LEFT(TRIM(C$1),1),"*"),COUNTIF(_xlpm.d,_xlpm.k))</f>
        <v>0</v>
      </c>
      <c r="D1314" s="1">
        <f>_xlfn.LET(_xlpm.d,$G1314,_xlpm.k,_xlfn.CONCAT(LEFT(TRIM(D$1),1),"*"),COUNTIF(_xlpm.d,_xlpm.k))</f>
        <v>0</v>
      </c>
      <c r="E1314" s="1">
        <f>LOG(F1314+1,10)</f>
        <v>1.0413926851582249</v>
      </c>
      <c r="F1314" s="7">
        <v>10</v>
      </c>
      <c r="G1314" s="9" t="s">
        <v>1471</v>
      </c>
      <c r="H1314" s="4">
        <f>F1314/freq.sum.r6e</f>
        <v>7.9668578712555765E-4</v>
      </c>
      <c r="I1314" s="4" t="str">
        <f>_xlfn.LET(_xlpm.sep,":",_xlpm.w,$G1314,LEFT(_xlpm.w,FIND(_xlpm.sep,_xlpm.w)-1))</f>
        <v>ɪs</v>
      </c>
      <c r="J1314" s="4" t="str">
        <f>_xlfn.LET(_xlpm.sep,":",_xlpm.w,$G1314,RIGHT(_xlpm.w,LEN(_xlpm.w)-FIND(_xlpm.sep,_xlpm.w)))</f>
        <v>ec</v>
      </c>
      <c r="K1314" s="10">
        <f>_xlfn.LET(_xlpm.w,I1314,LEN(_xlpm.w))</f>
        <v>2</v>
      </c>
      <c r="L1314" s="10">
        <f>_xlfn.LET(_xlpm.w,J1314,LEN(_xlpm.w))</f>
        <v>2</v>
      </c>
      <c r="M1314" s="10">
        <f>_xlfn.LET(_xlpm.a,K1314,_xlpm.b,L1314,MAX(_xlpm.a,_xlpm.b))</f>
        <v>2</v>
      </c>
      <c r="N1314" s="10">
        <f>_xlfn.LET(_xlpm.d,(K1314,L1314),MAX(_xlpm.d)-MIN(_xlpm.d))</f>
        <v>0</v>
      </c>
      <c r="O1314" s="1" t="str">
        <f>_xlfn.LET(_xlpm.sep,":",_xlpm.w,$G1314,_xlfn.CONCAT("~",RIGHT(_xlpm.w,LEN(_xlpm.w)-FIND(_xlpm.sep,_xlpm.w)),"~"))</f>
        <v>~ec~</v>
      </c>
      <c r="P1314" s="1" t="str">
        <f>_xlfn.LET(_xlpm.sep,":",_xlpm.w,$G1314,_xlfn.CONCAT("[",LEFT(_xlpm.w,FIND(_xlpm.sep,_xlpm.w)-1),"]"))</f>
        <v>[ɪs]</v>
      </c>
      <c r="Q1314" s="14" cm="1">
        <f t="array" ref="Q1314">SUM(_xlfn._xlws.FILTER($H$2:$H$2300,_xlfn.MAP($O$2:$O$2300,_xlfn.LAMBDA(_xlpm.x,_xlpm.x=$O1314))))</f>
        <v>3.8240917782026763E-3</v>
      </c>
      <c r="R1314" s="14">
        <f>$H1314/Q1314</f>
        <v>0.20833333333333337</v>
      </c>
      <c r="S1314" s="14" cm="1">
        <f t="array" ref="S1314">SUM(_xlfn._xlws.FILTER($H$2:$H$2300,_xlfn.MAP($P$2:$P$2300,_xlfn.LAMBDA(_xlpm.x,_xlpm.x=$P1314))))</f>
        <v>5.4971319311663495E-3</v>
      </c>
      <c r="T1314" s="14">
        <f>$H1314/S1314</f>
        <v>0.14492753623188401</v>
      </c>
      <c r="U1314" s="14">
        <f>_xlfn.LET(_xlpm.freq,F1314,_xlpm.size,M1314+1,_xlpm.F,V1314,LOG(1+_xlpm.freq)*LOG(1+_xlpm.size)*_xlpm.F)</f>
        <v>0.10717621726416485</v>
      </c>
      <c r="V1314" s="14">
        <f>_xlfn.LET(_xlpm.a,T1314,_xlpm.b,R1314,2*_xlpm.a*_xlpm.b/(_xlpm.a+_xlpm.b))</f>
        <v>0.17094017094017092</v>
      </c>
      <c r="W1314" s="14">
        <f>_xlfn.LET(_xlpm.p,R1314,_xlpm.q,T1314,LOG(_xlpm.p/_xlpm.q))</f>
        <v>0.1576078533616683</v>
      </c>
      <c r="X1314" s="2"/>
      <c r="AC1314" s="2"/>
      <c r="AH1314" s="2"/>
      <c r="AI1314" s="2"/>
    </row>
    <row r="1315" spans="1:35">
      <c r="A1315" s="1" t="str">
        <f>_xlfn.LET(_xlpm.sep," : ",CONCATENATE(O1315,_xlpm.sep,P1315))</f>
        <v>~ise~ : [aɪs]</v>
      </c>
      <c r="B1315" s="1">
        <f>_xlfn.LET(_xlpm.d,$G1315,_xlpm.k,_xlfn.CONCAT(LEFT(TRIM(B$1),1),"*"),COUNTIF(_xlpm.d,_xlpm.k))</f>
        <v>0</v>
      </c>
      <c r="C1315" s="1">
        <f>_xlfn.LET(_xlpm.d,$G1315,_xlpm.k,_xlfn.CONCAT(LEFT(TRIM(C$1),1),"*"),COUNTIF(_xlpm.d,_xlpm.k))</f>
        <v>0</v>
      </c>
      <c r="D1315" s="1">
        <f>_xlfn.LET(_xlpm.d,$G1315,_xlpm.k,_xlfn.CONCAT(LEFT(TRIM(D$1),1),"*"),COUNTIF(_xlpm.d,_xlpm.k))</f>
        <v>0</v>
      </c>
      <c r="E1315" s="1">
        <f>LOG(F1315+1,10)</f>
        <v>0.30102999566398114</v>
      </c>
      <c r="F1315" s="7">
        <v>1</v>
      </c>
      <c r="G1315" s="9" t="s">
        <v>472</v>
      </c>
      <c r="H1315" s="4">
        <f>F1315/freq.sum.r6e</f>
        <v>7.9668578712555765E-5</v>
      </c>
      <c r="I1315" s="1" t="str">
        <f>_xlfn.LET(_xlpm.sep,":",_xlpm.w,$G1315,LEFT(_xlpm.w,FIND(_xlpm.sep,_xlpm.w)-1))</f>
        <v>aɪs</v>
      </c>
      <c r="J1315" s="1" t="str">
        <f>_xlfn.LET(_xlpm.sep,":",_xlpm.w,$G1315,RIGHT(_xlpm.w,LEN(_xlpm.w)-FIND(_xlpm.sep,_xlpm.w)))</f>
        <v>ise</v>
      </c>
      <c r="K1315" s="10">
        <f>_xlfn.LET(_xlpm.w,I1315,LEN(_xlpm.w))</f>
        <v>3</v>
      </c>
      <c r="L1315" s="10">
        <f>_xlfn.LET(_xlpm.w,J1315,LEN(_xlpm.w))</f>
        <v>3</v>
      </c>
      <c r="M1315" s="10">
        <f>_xlfn.LET(_xlpm.a,K1315,_xlpm.b,L1315,MAX(_xlpm.a,_xlpm.b))</f>
        <v>3</v>
      </c>
      <c r="N1315" s="10">
        <f>_xlfn.LET(_xlpm.d,(K1315,L1315),MAX(_xlpm.d)-MIN(_xlpm.d))</f>
        <v>0</v>
      </c>
      <c r="O1315" s="1" t="str">
        <f>_xlfn.LET(_xlpm.sep,":",_xlpm.w,$G1315,_xlfn.CONCAT("~",RIGHT(_xlpm.w,LEN(_xlpm.w)-FIND(_xlpm.sep,_xlpm.w)),"~"))</f>
        <v>~ise~</v>
      </c>
      <c r="P1315" s="1" t="str">
        <f>_xlfn.LET(_xlpm.sep,":",_xlpm.w,$G1315,_xlfn.CONCAT("[",LEFT(_xlpm.w,FIND(_xlpm.sep,_xlpm.w)-1),"]"))</f>
        <v>[aɪs]</v>
      </c>
      <c r="Q1315" s="14" cm="1">
        <f t="array" ref="Q1315">SUM(_xlfn._xlws.FILTER($H$2:$H$2302,_xlfn.MAP($O$2:$O$2302,_xlfn.LAMBDA(_xlpm.x,_xlpm.x=$O1315))))</f>
        <v>8.7635436583811347E-4</v>
      </c>
      <c r="R1315" s="14">
        <f>$H1315/Q1315</f>
        <v>9.0909090909090898E-2</v>
      </c>
      <c r="S1315" s="14" cm="1">
        <f t="array" ref="S1315">SUM(_xlfn._xlws.FILTER($H$2:$H$2302,_xlfn.MAP($P$2:$P$2302,_xlfn.LAMBDA(_xlpm.x,_xlpm.x=$P1315))))</f>
        <v>1.274697259400892E-3</v>
      </c>
      <c r="T1315" s="14">
        <f>$H1315/S1315</f>
        <v>6.2500000000000014E-2</v>
      </c>
      <c r="U1315" s="14">
        <f>_xlfn.LET(_xlpm.freq,F1315,_xlpm.size,M1315+1,_xlpm.F,V1315,LOG(1+_xlpm.freq)*LOG(1+_xlpm.size)*_xlpm.F)</f>
        <v>1.5585995361075902E-2</v>
      </c>
      <c r="V1315" s="14">
        <f>_xlfn.LET(_xlpm.a,T1315,_xlpm.b,R1315,2*_xlpm.a*_xlpm.b/(_xlpm.a+_xlpm.b))</f>
        <v>7.407407407407407E-2</v>
      </c>
      <c r="W1315" s="14">
        <f>_xlfn.LET(_xlpm.p,R1315,_xlpm.q,T1315,LOG(_xlpm.p/_xlpm.q))</f>
        <v>0.16272729749769962</v>
      </c>
      <c r="X1315" s="2"/>
      <c r="AC1315" s="2"/>
      <c r="AH1315" s="2"/>
      <c r="AI1315" s="2"/>
    </row>
    <row r="1316" spans="1:35">
      <c r="A1316" s="1" t="str">
        <f>_xlfn.LET(_xlpm.sep," : ",CONCATENATE(O1316,_xlpm.sep,P1316))</f>
        <v>~one~ : [oʊn]</v>
      </c>
      <c r="B1316" s="1">
        <f>_xlfn.LET(_xlpm.d,$G1316,_xlpm.k,_xlfn.CONCAT(LEFT(TRIM(B$1),1),"*"),COUNTIF(_xlpm.d,_xlpm.k))</f>
        <v>0</v>
      </c>
      <c r="C1316" s="1">
        <f>_xlfn.LET(_xlpm.d,$G1316,_xlpm.k,_xlfn.CONCAT(LEFT(TRIM(C$1),1),"*"),COUNTIF(_xlpm.d,_xlpm.k))</f>
        <v>0</v>
      </c>
      <c r="D1316" s="1">
        <f>_xlfn.LET(_xlpm.d,$G1316,_xlpm.k,_xlfn.CONCAT(LEFT(TRIM(D$1),1),"*"),COUNTIF(_xlpm.d,_xlpm.k))</f>
        <v>0</v>
      </c>
      <c r="E1316" s="1">
        <f>LOG(F1316+1,10)</f>
        <v>0.95424250943932487</v>
      </c>
      <c r="F1316" s="7">
        <v>8</v>
      </c>
      <c r="G1316" s="9" t="s">
        <v>707</v>
      </c>
      <c r="H1316" s="4">
        <f>F1316/freq.sum.r6e</f>
        <v>6.3734862970044612E-4</v>
      </c>
      <c r="I1316" s="1" t="str">
        <f>_xlfn.LET(_xlpm.sep,":",_xlpm.w,$G1316,LEFT(_xlpm.w,FIND(_xlpm.sep,_xlpm.w)-1))</f>
        <v>oʊn</v>
      </c>
      <c r="J1316" s="1" t="str">
        <f>_xlfn.LET(_xlpm.sep,":",_xlpm.w,$G1316,RIGHT(_xlpm.w,LEN(_xlpm.w)-FIND(_xlpm.sep,_xlpm.w)))</f>
        <v>one</v>
      </c>
      <c r="K1316" s="10">
        <f>_xlfn.LET(_xlpm.w,I1316,LEN(_xlpm.w))</f>
        <v>3</v>
      </c>
      <c r="L1316" s="10">
        <f>_xlfn.LET(_xlpm.w,J1316,LEN(_xlpm.w))</f>
        <v>3</v>
      </c>
      <c r="M1316" s="10">
        <f>_xlfn.LET(_xlpm.a,K1316,_xlpm.b,L1316,MAX(_xlpm.a,_xlpm.b))</f>
        <v>3</v>
      </c>
      <c r="N1316" s="10">
        <f>_xlfn.LET(_xlpm.d,(K1316,L1316),MAX(_xlpm.d)-MIN(_xlpm.d))</f>
        <v>0</v>
      </c>
      <c r="O1316" s="1" t="str">
        <f>_xlfn.LET(_xlpm.sep,":",_xlpm.w,$G1316,_xlfn.CONCAT("~",RIGHT(_xlpm.w,LEN(_xlpm.w)-FIND(_xlpm.sep,_xlpm.w)),"~"))</f>
        <v>~one~</v>
      </c>
      <c r="P1316" s="1" t="str">
        <f>_xlfn.LET(_xlpm.sep,":",_xlpm.w,$G1316,_xlfn.CONCAT("[",LEFT(_xlpm.w,FIND(_xlpm.sep,_xlpm.w)-1),"]"))</f>
        <v>[oʊn]</v>
      </c>
      <c r="Q1316" s="14" cm="1">
        <f t="array" ref="Q1316">SUM(_xlfn._xlws.FILTER($H$2:$H$2300,_xlfn.MAP($O$2:$O$2300,_xlfn.LAMBDA(_xlpm.x,_xlpm.x=$O1316))))</f>
        <v>1.354365838113448E-3</v>
      </c>
      <c r="R1316" s="14">
        <f>$H1316/Q1316</f>
        <v>0.47058823529411764</v>
      </c>
      <c r="S1316" s="14" cm="1">
        <f t="array" ref="S1316">SUM(_xlfn._xlws.FILTER($H$2:$H$2300,_xlfn.MAP($P$2:$P$2300,_xlfn.LAMBDA(_xlpm.x,_xlpm.x=$P1316))))</f>
        <v>1.9917144678138943E-3</v>
      </c>
      <c r="T1316" s="14">
        <f>$H1316/S1316</f>
        <v>0.31999999999999995</v>
      </c>
      <c r="U1316" s="14">
        <f>_xlfn.LET(_xlpm.freq,F1316,_xlpm.size,M1316+1,_xlpm.F,V1316,LOG(1+_xlpm.freq)*LOG(1+_xlpm.size)*_xlpm.F)</f>
        <v>0.25409024417539749</v>
      </c>
      <c r="V1316" s="14">
        <f>_xlfn.LET(_xlpm.a,T1316,_xlpm.b,R1316,2*_xlpm.a*_xlpm.b/(_xlpm.a+_xlpm.b))</f>
        <v>0.38095238095238093</v>
      </c>
      <c r="W1316" s="14">
        <f>_xlfn.LET(_xlpm.p,R1316,_xlpm.q,T1316,LOG(_xlpm.p/_xlpm.q))</f>
        <v>0.16749108729376372</v>
      </c>
      <c r="X1316" s="2"/>
      <c r="AC1316" s="2"/>
      <c r="AH1316" s="2"/>
      <c r="AI1316" s="2"/>
    </row>
    <row r="1317" spans="1:35">
      <c r="A1317" s="1" t="str">
        <f>_xlfn.LET(_xlpm.sep," : ",CONCATENATE(O1317,_xlpm.sep,P1317))</f>
        <v>~eat~ : [it]</v>
      </c>
      <c r="B1317" s="1">
        <f>_xlfn.LET(_xlpm.d,$G1317,_xlpm.k,_xlfn.CONCAT(LEFT(TRIM(B$1),1),"*"),COUNTIF(_xlpm.d,_xlpm.k))</f>
        <v>0</v>
      </c>
      <c r="C1317" s="1">
        <f>_xlfn.LET(_xlpm.d,$G1317,_xlpm.k,_xlfn.CONCAT(LEFT(TRIM(C$1),1),"*"),COUNTIF(_xlpm.d,_xlpm.k))</f>
        <v>0</v>
      </c>
      <c r="D1317" s="1">
        <f>_xlfn.LET(_xlpm.d,$G1317,_xlpm.k,_xlfn.CONCAT(LEFT(TRIM(D$1),1),"*"),COUNTIF(_xlpm.d,_xlpm.k))</f>
        <v>0</v>
      </c>
      <c r="E1317" s="1">
        <f>LOG(F1317+1,10)</f>
        <v>1.1139433523068367</v>
      </c>
      <c r="F1317" s="7">
        <v>12</v>
      </c>
      <c r="G1317" s="9" t="s">
        <v>51</v>
      </c>
      <c r="H1317" s="4">
        <f>F1317/freq.sum.r6e</f>
        <v>9.5602294455066918E-4</v>
      </c>
      <c r="I1317" s="1" t="str">
        <f>_xlfn.LET(_xlpm.sep,":",_xlpm.w,$G1317,LEFT(_xlpm.w,FIND(_xlpm.sep,_xlpm.w)-1))</f>
        <v>it</v>
      </c>
      <c r="J1317" s="1" t="str">
        <f>_xlfn.LET(_xlpm.sep,":",_xlpm.w,$G1317,RIGHT(_xlpm.w,LEN(_xlpm.w)-FIND(_xlpm.sep,_xlpm.w)))</f>
        <v>eat</v>
      </c>
      <c r="K1317" s="10">
        <f>_xlfn.LET(_xlpm.w,I1317,LEN(_xlpm.w))</f>
        <v>2</v>
      </c>
      <c r="L1317" s="10">
        <f>_xlfn.LET(_xlpm.w,J1317,LEN(_xlpm.w))</f>
        <v>3</v>
      </c>
      <c r="M1317" s="10">
        <f>_xlfn.LET(_xlpm.a,K1317,_xlpm.b,L1317,MAX(_xlpm.a,_xlpm.b))</f>
        <v>3</v>
      </c>
      <c r="N1317" s="10">
        <f>_xlfn.LET(_xlpm.d,(K1317,L1317),MAX(_xlpm.d)-MIN(_xlpm.d))</f>
        <v>1</v>
      </c>
      <c r="O1317" s="1" t="str">
        <f>_xlfn.LET(_xlpm.sep,":",_xlpm.w,$G1317,_xlfn.CONCAT("~",RIGHT(_xlpm.w,LEN(_xlpm.w)-FIND(_xlpm.sep,_xlpm.w)),"~"))</f>
        <v>~eat~</v>
      </c>
      <c r="P1317" s="1" t="str">
        <f>_xlfn.LET(_xlpm.sep,":",_xlpm.w,$G1317,_xlfn.CONCAT("[",LEFT(_xlpm.w,FIND(_xlpm.sep,_xlpm.w)-1),"]"))</f>
        <v>[it]</v>
      </c>
      <c r="Q1317" s="14" cm="1">
        <f t="array" ref="Q1317">SUM(_xlfn._xlws.FILTER($H$2:$H$2302,_xlfn.MAP($O$2:$O$2302,_xlfn.LAMBDA(_xlpm.x,_xlpm.x=$O1317))))</f>
        <v>1.5933715742511155E-3</v>
      </c>
      <c r="R1317" s="14">
        <f>$H1317/Q1317</f>
        <v>0.59999999999999987</v>
      </c>
      <c r="S1317" s="14" cm="1">
        <f t="array" ref="S1317">SUM(_xlfn._xlws.FILTER($H$2:$H$2302,_xlfn.MAP($P$2:$P$2302,_xlfn.LAMBDA(_xlpm.x,_xlpm.x=$P1317))))</f>
        <v>2.3900573613766731E-3</v>
      </c>
      <c r="T1317" s="14">
        <f>$H1317/S1317</f>
        <v>0.39999999999999997</v>
      </c>
      <c r="U1317" s="14">
        <f>_xlfn.LET(_xlpm.freq,F1317,_xlpm.size,M1317+1,_xlpm.F,V1317,LOG(1+_xlpm.freq)*LOG(1+_xlpm.size)*_xlpm.F)</f>
        <v>0.37373423510015469</v>
      </c>
      <c r="V1317" s="14">
        <f>_xlfn.LET(_xlpm.a,T1317,_xlpm.b,R1317,2*_xlpm.a*_xlpm.b/(_xlpm.a+_xlpm.b))</f>
        <v>0.48</v>
      </c>
      <c r="W1317" s="14">
        <f>_xlfn.LET(_xlpm.p,R1317,_xlpm.q,T1317,LOG(_xlpm.p/_xlpm.q))</f>
        <v>0.17609125905568118</v>
      </c>
      <c r="X1317" s="2"/>
      <c r="AC1317" s="2"/>
      <c r="AH1317" s="2"/>
      <c r="AI1317" s="2"/>
    </row>
    <row r="1318" spans="1:35">
      <c r="A1318" s="1" t="str">
        <f>_xlfn.LET(_xlpm.sep," : ",CONCATENATE(O1318,_xlpm.sep,P1318))</f>
        <v>~ib~ : [ɪb]</v>
      </c>
      <c r="B1318" s="1">
        <f>_xlfn.LET(_xlpm.d,$G1318,_xlpm.k,_xlfn.CONCAT(LEFT(TRIM(B$1),1),"*"),COUNTIF(_xlpm.d,_xlpm.k))</f>
        <v>0</v>
      </c>
      <c r="C1318" s="1">
        <f>_xlfn.LET(_xlpm.d,$G1318,_xlpm.k,_xlfn.CONCAT(LEFT(TRIM(C$1),1),"*"),COUNTIF(_xlpm.d,_xlpm.k))</f>
        <v>0</v>
      </c>
      <c r="D1318" s="1">
        <f>_xlfn.LET(_xlpm.d,$G1318,_xlpm.k,_xlfn.CONCAT(LEFT(TRIM(D$1),1),"*"),COUNTIF(_xlpm.d,_xlpm.k))</f>
        <v>0</v>
      </c>
      <c r="E1318" s="1">
        <f>LOG(F1318+1,10)</f>
        <v>0.47712125471966244</v>
      </c>
      <c r="F1318" s="7">
        <v>2</v>
      </c>
      <c r="G1318" s="9" t="s">
        <v>808</v>
      </c>
      <c r="H1318" s="4">
        <f>F1318/freq.sum.r6e</f>
        <v>1.5933715742511153E-4</v>
      </c>
      <c r="I1318" s="4" t="str">
        <f>_xlfn.LET(_xlpm.sep,":",_xlpm.w,$G1318,LEFT(_xlpm.w,FIND(_xlpm.sep,_xlpm.w)-1))</f>
        <v>ɪb</v>
      </c>
      <c r="J1318" s="4" t="str">
        <f>_xlfn.LET(_xlpm.sep,":",_xlpm.w,$G1318,RIGHT(_xlpm.w,LEN(_xlpm.w)-FIND(_xlpm.sep,_xlpm.w)))</f>
        <v>ib</v>
      </c>
      <c r="K1318" s="10">
        <f>_xlfn.LET(_xlpm.w,I1318,LEN(_xlpm.w))</f>
        <v>2</v>
      </c>
      <c r="L1318" s="10">
        <f>_xlfn.LET(_xlpm.w,J1318,LEN(_xlpm.w))</f>
        <v>2</v>
      </c>
      <c r="M1318" s="10">
        <f>_xlfn.LET(_xlpm.a,K1318,_xlpm.b,L1318,MAX(_xlpm.a,_xlpm.b))</f>
        <v>2</v>
      </c>
      <c r="N1318" s="10">
        <f>_xlfn.LET(_xlpm.d,(K1318,L1318),MAX(_xlpm.d)-MIN(_xlpm.d))</f>
        <v>0</v>
      </c>
      <c r="O1318" s="1" t="str">
        <f>_xlfn.LET(_xlpm.sep,":",_xlpm.w,$G1318,_xlfn.CONCAT("~",RIGHT(_xlpm.w,LEN(_xlpm.w)-FIND(_xlpm.sep,_xlpm.w)),"~"))</f>
        <v>~ib~</v>
      </c>
      <c r="P1318" s="1" t="str">
        <f>_xlfn.LET(_xlpm.sep,":",_xlpm.w,$G1318,_xlfn.CONCAT("[",LEFT(_xlpm.w,FIND(_xlpm.sep,_xlpm.w)-1),"]"))</f>
        <v>[ɪb]</v>
      </c>
      <c r="Q1318" s="14" cm="1">
        <f t="array" ref="Q1318">SUM(_xlfn._xlws.FILTER($H$2:$H$2300,_xlfn.MAP($O$2:$O$2300,_xlfn.LAMBDA(_xlpm.x,_xlpm.x=$O1318))))</f>
        <v>4.7801147227533459E-4</v>
      </c>
      <c r="R1318" s="14">
        <f>$H1318/Q1318</f>
        <v>0.33333333333333331</v>
      </c>
      <c r="S1318" s="14" cm="1">
        <f t="array" ref="S1318">SUM(_xlfn._xlws.FILTER($H$2:$H$2300,_xlfn.MAP($P$2:$P$2300,_xlfn.LAMBDA(_xlpm.x,_xlpm.x=$P1318))))</f>
        <v>7.1701720841300183E-4</v>
      </c>
      <c r="T1318" s="14">
        <f>$H1318/S1318</f>
        <v>0.22222222222222224</v>
      </c>
      <c r="U1318" s="14">
        <f>_xlfn.LET(_xlpm.freq,F1318,_xlpm.size,M1318+1,_xlpm.F,V1318,LOG(1+_xlpm.freq)*LOG(1+_xlpm.size)*_xlpm.F)</f>
        <v>7.6601498261041734E-2</v>
      </c>
      <c r="V1318" s="14">
        <f>_xlfn.LET(_xlpm.a,T1318,_xlpm.b,R1318,2*_xlpm.a*_xlpm.b/(_xlpm.a+_xlpm.b))</f>
        <v>0.26666666666666666</v>
      </c>
      <c r="W1318" s="14">
        <f>_xlfn.LET(_xlpm.p,R1318,_xlpm.q,T1318,LOG(_xlpm.p/_xlpm.q))</f>
        <v>0.17609125905568118</v>
      </c>
      <c r="X1318" s="2"/>
      <c r="AC1318" s="2"/>
      <c r="AH1318" s="2"/>
      <c r="AI1318" s="2"/>
    </row>
    <row r="1319" spans="1:35">
      <c r="A1319" s="1" t="str">
        <f>_xlfn.LET(_xlpm.sep," : ",CONCATENATE(O1319,_xlpm.sep,P1319))</f>
        <v>~appl~ : [əpl]</v>
      </c>
      <c r="B1319" s="1">
        <f>_xlfn.LET(_xlpm.d,$G1319,_xlpm.k,_xlfn.CONCAT(LEFT(TRIM(B$1),1),"*"),COUNTIF(_xlpm.d,_xlpm.k))</f>
        <v>0</v>
      </c>
      <c r="C1319" s="1">
        <f>_xlfn.LET(_xlpm.d,$G1319,_xlpm.k,_xlfn.CONCAT(LEFT(TRIM(C$1),1),"*"),COUNTIF(_xlpm.d,_xlpm.k))</f>
        <v>0</v>
      </c>
      <c r="D1319" s="1">
        <f>_xlfn.LET(_xlpm.d,$G1319,_xlpm.k,_xlfn.CONCAT(LEFT(TRIM(D$1),1),"*"),COUNTIF(_xlpm.d,_xlpm.k))</f>
        <v>0</v>
      </c>
      <c r="E1319" s="1">
        <f>LOG(F1319+1,10)</f>
        <v>0.60205999132796229</v>
      </c>
      <c r="F1319" s="7">
        <v>3</v>
      </c>
      <c r="G1319" s="9" t="s">
        <v>1435</v>
      </c>
      <c r="H1319" s="4">
        <f>F1319/freq.sum.r6e</f>
        <v>2.390057361376673E-4</v>
      </c>
      <c r="I1319" s="4" t="str">
        <f>_xlfn.LET(_xlpm.sep,":",_xlpm.w,$G1319,LEFT(_xlpm.w,FIND(_xlpm.sep,_xlpm.w)-1))</f>
        <v>əpl</v>
      </c>
      <c r="J1319" s="4" t="str">
        <f>_xlfn.LET(_xlpm.sep,":",_xlpm.w,$G1319,RIGHT(_xlpm.w,LEN(_xlpm.w)-FIND(_xlpm.sep,_xlpm.w)))</f>
        <v>appl</v>
      </c>
      <c r="K1319" s="10">
        <f>_xlfn.LET(_xlpm.w,I1319,LEN(_xlpm.w))</f>
        <v>3</v>
      </c>
      <c r="L1319" s="10">
        <f>_xlfn.LET(_xlpm.w,J1319,LEN(_xlpm.w))</f>
        <v>4</v>
      </c>
      <c r="M1319" s="10">
        <f>_xlfn.LET(_xlpm.a,K1319,_xlpm.b,L1319,MAX(_xlpm.a,_xlpm.b))</f>
        <v>4</v>
      </c>
      <c r="N1319" s="10">
        <f>_xlfn.LET(_xlpm.d,(K1319,L1319),MAX(_xlpm.d)-MIN(_xlpm.d))</f>
        <v>1</v>
      </c>
      <c r="O1319" s="1" t="str">
        <f>_xlfn.LET(_xlpm.sep,":",_xlpm.w,$G1319,_xlfn.CONCAT("~",RIGHT(_xlpm.w,LEN(_xlpm.w)-FIND(_xlpm.sep,_xlpm.w)),"~"))</f>
        <v>~appl~</v>
      </c>
      <c r="P1319" s="1" t="str">
        <f>_xlfn.LET(_xlpm.sep,":",_xlpm.w,$G1319,_xlfn.CONCAT("[",LEFT(_xlpm.w,FIND(_xlpm.sep,_xlpm.w)-1),"]"))</f>
        <v>[əpl]</v>
      </c>
      <c r="Q1319" s="14" cm="1">
        <f t="array" ref="Q1319">SUM(_xlfn._xlws.FILTER($H$2:$H$2300,_xlfn.MAP($O$2:$O$2300,_xlfn.LAMBDA(_xlpm.x,_xlpm.x=$O1319))))</f>
        <v>4.7801147227533459E-4</v>
      </c>
      <c r="R1319" s="14">
        <f>$H1319/Q1319</f>
        <v>0.5</v>
      </c>
      <c r="S1319" s="14" cm="1">
        <f t="array" ref="S1319">SUM(_xlfn._xlws.FILTER($H$2:$H$2300,_xlfn.MAP($P$2:$P$2300,_xlfn.LAMBDA(_xlpm.x,_xlpm.x=$P1319))))</f>
        <v>7.1701720841300183E-4</v>
      </c>
      <c r="T1319" s="14">
        <f>$H1319/S1319</f>
        <v>0.33333333333333337</v>
      </c>
      <c r="U1319" s="14">
        <f>_xlfn.LET(_xlpm.freq,F1319,_xlpm.size,M1319+1,_xlpm.F,V1319,LOG(1+_xlpm.freq)*LOG(1+_xlpm.size)*_xlpm.F)</f>
        <v>0.18739749402312786</v>
      </c>
      <c r="V1319" s="14">
        <f>_xlfn.LET(_xlpm.a,T1319,_xlpm.b,R1319,2*_xlpm.a*_xlpm.b/(_xlpm.a+_xlpm.b))</f>
        <v>0.4</v>
      </c>
      <c r="W1319" s="14">
        <f>_xlfn.LET(_xlpm.p,R1319,_xlpm.q,T1319,LOG(_xlpm.p/_xlpm.q))</f>
        <v>0.17609125905568118</v>
      </c>
      <c r="X1319" s="2"/>
      <c r="AC1319" s="2"/>
      <c r="AH1319" s="2"/>
      <c r="AI1319" s="2"/>
    </row>
    <row r="1320" spans="1:35">
      <c r="A1320" s="1" t="str">
        <f>_xlfn.LET(_xlpm.sep," : ",CONCATENATE(O1320,_xlpm.sep,P1320))</f>
        <v>~ank~ : [æŋk]</v>
      </c>
      <c r="B1320" s="1">
        <f>_xlfn.LET(_xlpm.d,$G1320,_xlpm.k,_xlfn.CONCAT(LEFT(TRIM(B$1),1),"*"),COUNTIF(_xlpm.d,_xlpm.k))</f>
        <v>0</v>
      </c>
      <c r="C1320" s="1">
        <f>_xlfn.LET(_xlpm.d,$G1320,_xlpm.k,_xlfn.CONCAT(LEFT(TRIM(C$1),1),"*"),COUNTIF(_xlpm.d,_xlpm.k))</f>
        <v>0</v>
      </c>
      <c r="D1320" s="1">
        <f>_xlfn.LET(_xlpm.d,$G1320,_xlpm.k,_xlfn.CONCAT(LEFT(TRIM(D$1),1),"*"),COUNTIF(_xlpm.d,_xlpm.k))</f>
        <v>0</v>
      </c>
      <c r="E1320" s="1">
        <f>LOG(F1320+1,10)</f>
        <v>0.69897000433601875</v>
      </c>
      <c r="F1320" s="7">
        <v>4</v>
      </c>
      <c r="G1320" s="9" t="s">
        <v>409</v>
      </c>
      <c r="H1320" s="4">
        <f>F1320/freq.sum.r6e</f>
        <v>3.1867431485022306E-4</v>
      </c>
      <c r="I1320" s="1" t="str">
        <f>_xlfn.LET(_xlpm.sep,":",_xlpm.w,$G1320,LEFT(_xlpm.w,FIND(_xlpm.sep,_xlpm.w)-1))</f>
        <v>æŋk</v>
      </c>
      <c r="J1320" s="1" t="str">
        <f>_xlfn.LET(_xlpm.sep,":",_xlpm.w,$G1320,RIGHT(_xlpm.w,LEN(_xlpm.w)-FIND(_xlpm.sep,_xlpm.w)))</f>
        <v>ank</v>
      </c>
      <c r="K1320" s="10">
        <f>_xlfn.LET(_xlpm.w,I1320,LEN(_xlpm.w))</f>
        <v>3</v>
      </c>
      <c r="L1320" s="10">
        <f>_xlfn.LET(_xlpm.w,J1320,LEN(_xlpm.w))</f>
        <v>3</v>
      </c>
      <c r="M1320" s="10">
        <f>_xlfn.LET(_xlpm.a,K1320,_xlpm.b,L1320,MAX(_xlpm.a,_xlpm.b))</f>
        <v>3</v>
      </c>
      <c r="N1320" s="10">
        <f>_xlfn.LET(_xlpm.d,(K1320,L1320),MAX(_xlpm.d)-MIN(_xlpm.d))</f>
        <v>0</v>
      </c>
      <c r="O1320" s="1" t="str">
        <f>_xlfn.LET(_xlpm.sep,":",_xlpm.w,$G1320,_xlfn.CONCAT("~",RIGHT(_xlpm.w,LEN(_xlpm.w)-FIND(_xlpm.sep,_xlpm.w)),"~"))</f>
        <v>~ank~</v>
      </c>
      <c r="P1320" s="1" t="str">
        <f>_xlfn.LET(_xlpm.sep,":",_xlpm.w,$G1320,_xlfn.CONCAT("[",LEFT(_xlpm.w,FIND(_xlpm.sep,_xlpm.w)-1),"]"))</f>
        <v>[æŋk]</v>
      </c>
      <c r="Q1320" s="14" cm="1">
        <f t="array" ref="Q1320">SUM(_xlfn._xlws.FILTER($H$2:$H$2302,_xlfn.MAP($O$2:$O$2302,_xlfn.LAMBDA(_xlpm.x,_xlpm.x=$O1320))))</f>
        <v>3.1867431485022306E-4</v>
      </c>
      <c r="R1320" s="14">
        <f>$H1320/Q1320</f>
        <v>1</v>
      </c>
      <c r="S1320" s="14" cm="1">
        <f t="array" ref="S1320">SUM(_xlfn._xlws.FILTER($H$2:$H$2302,_xlfn.MAP($P$2:$P$2302,_xlfn.LAMBDA(_xlpm.x,_xlpm.x=$P1320))))</f>
        <v>4.7801147227533459E-4</v>
      </c>
      <c r="T1320" s="14">
        <f>$H1320/S1320</f>
        <v>0.66666666666666663</v>
      </c>
      <c r="U1320" s="14">
        <f>_xlfn.LET(_xlpm.freq,F1320,_xlpm.size,M1320+1,_xlpm.F,V1320,LOG(1+_xlpm.freq)*LOG(1+_xlpm.size)*_xlpm.F)</f>
        <v>0.39084725356919536</v>
      </c>
      <c r="V1320" s="14">
        <f>_xlfn.LET(_xlpm.a,T1320,_xlpm.b,R1320,2*_xlpm.a*_xlpm.b/(_xlpm.a+_xlpm.b))</f>
        <v>0.8</v>
      </c>
      <c r="W1320" s="14">
        <f>_xlfn.LET(_xlpm.p,R1320,_xlpm.q,T1320,LOG(_xlpm.p/_xlpm.q))</f>
        <v>0.17609125905568124</v>
      </c>
      <c r="X1320" s="2"/>
      <c r="AC1320" s="2"/>
      <c r="AH1320" s="2"/>
      <c r="AI1320" s="2"/>
    </row>
    <row r="1321" spans="1:35">
      <c r="A1321" s="1" t="str">
        <f>_xlfn.LET(_xlpm.sep," : ",CONCATENATE(O1321,_xlpm.sep,P1321))</f>
        <v>~ount~ : [aʊn]</v>
      </c>
      <c r="B1321" s="1">
        <f>_xlfn.LET(_xlpm.d,$G1321,_xlpm.k,_xlfn.CONCAT(LEFT(TRIM(B$1),1),"*"),COUNTIF(_xlpm.d,_xlpm.k))</f>
        <v>0</v>
      </c>
      <c r="C1321" s="1">
        <f>_xlfn.LET(_xlpm.d,$G1321,_xlpm.k,_xlfn.CONCAT(LEFT(TRIM(C$1),1),"*"),COUNTIF(_xlpm.d,_xlpm.k))</f>
        <v>0</v>
      </c>
      <c r="D1321" s="1">
        <f>_xlfn.LET(_xlpm.d,$G1321,_xlpm.k,_xlfn.CONCAT(LEFT(TRIM(D$1),1),"*"),COUNTIF(_xlpm.d,_xlpm.k))</f>
        <v>0</v>
      </c>
      <c r="E1321" s="1">
        <f>LOG(F1321+1,10)</f>
        <v>0.30102999566398114</v>
      </c>
      <c r="F1321" s="7">
        <v>1</v>
      </c>
      <c r="G1321" s="9" t="s">
        <v>445</v>
      </c>
      <c r="H1321" s="4">
        <f>F1321/freq.sum.r6e</f>
        <v>7.9668578712555765E-5</v>
      </c>
      <c r="I1321" s="4" t="str">
        <f>_xlfn.LET(_xlpm.sep,":",_xlpm.w,$G1321,LEFT(_xlpm.w,FIND(_xlpm.sep,_xlpm.w)-1))</f>
        <v>aʊn</v>
      </c>
      <c r="J1321" s="4" t="str">
        <f>_xlfn.LET(_xlpm.sep,":",_xlpm.w,$G1321,RIGHT(_xlpm.w,LEN(_xlpm.w)-FIND(_xlpm.sep,_xlpm.w)))</f>
        <v>ount</v>
      </c>
      <c r="K1321" s="10">
        <f>_xlfn.LET(_xlpm.w,I1321,LEN(_xlpm.w))</f>
        <v>3</v>
      </c>
      <c r="L1321" s="10">
        <f>_xlfn.LET(_xlpm.w,J1321,LEN(_xlpm.w))</f>
        <v>4</v>
      </c>
      <c r="M1321" s="10">
        <f>_xlfn.LET(_xlpm.a,K1321,_xlpm.b,L1321,MAX(_xlpm.a,_xlpm.b))</f>
        <v>4</v>
      </c>
      <c r="N1321" s="10">
        <f>_xlfn.LET(_xlpm.d,(K1321,L1321),MAX(_xlpm.d)-MIN(_xlpm.d))</f>
        <v>1</v>
      </c>
      <c r="O1321" s="1" t="str">
        <f>_xlfn.LET(_xlpm.sep,":",_xlpm.w,$G1321,_xlfn.CONCAT("~",RIGHT(_xlpm.w,LEN(_xlpm.w)-FIND(_xlpm.sep,_xlpm.w)),"~"))</f>
        <v>~ount~</v>
      </c>
      <c r="P1321" s="1" t="str">
        <f>_xlfn.LET(_xlpm.sep,":",_xlpm.w,$G1321,_xlfn.CONCAT("[",LEFT(_xlpm.w,FIND(_xlpm.sep,_xlpm.w)-1),"]"))</f>
        <v>[aʊn]</v>
      </c>
      <c r="Q1321" s="14" cm="1">
        <f t="array" ref="Q1321">SUM(_xlfn._xlws.FILTER($H$2:$H$2300,_xlfn.MAP($O$2:$O$2300,_xlfn.LAMBDA(_xlpm.x,_xlpm.x=$O1321))))</f>
        <v>6.3734862970044612E-4</v>
      </c>
      <c r="R1321" s="14">
        <f>$H1321/Q1321</f>
        <v>0.125</v>
      </c>
      <c r="S1321" s="14" cm="1">
        <f t="array" ref="S1321">SUM(_xlfn._xlws.FILTER($H$2:$H$2300,_xlfn.MAP($P$2:$P$2300,_xlfn.LAMBDA(_xlpm.x,_xlpm.x=$P1321))))</f>
        <v>9.5602294455066918E-4</v>
      </c>
      <c r="T1321" s="14">
        <f>$H1321/S1321</f>
        <v>8.3333333333333329E-2</v>
      </c>
      <c r="U1321" s="14">
        <f>_xlfn.LET(_xlpm.freq,F1321,_xlpm.size,M1321+1,_xlpm.F,V1321,LOG(1+_xlpm.freq)*LOG(1+_xlpm.size)*_xlpm.F)</f>
        <v>2.3424686752890982E-2</v>
      </c>
      <c r="V1321" s="14">
        <f>_xlfn.LET(_xlpm.a,T1321,_xlpm.b,R1321,2*_xlpm.a*_xlpm.b/(_xlpm.a+_xlpm.b))</f>
        <v>0.1</v>
      </c>
      <c r="W1321" s="14">
        <f>_xlfn.LET(_xlpm.p,R1321,_xlpm.q,T1321,LOG(_xlpm.p/_xlpm.q))</f>
        <v>0.17609125905568124</v>
      </c>
      <c r="X1321" s="2"/>
      <c r="AC1321" s="2"/>
      <c r="AH1321" s="2"/>
      <c r="AI1321" s="2"/>
    </row>
    <row r="1322" spans="1:35">
      <c r="A1322" s="1" t="str">
        <f>_xlfn.LET(_xlpm.sep," : ",CONCATENATE(O1322,_xlpm.sep,P1322))</f>
        <v>~inet~ : [aɪnt]</v>
      </c>
      <c r="B1322" s="1">
        <f>_xlfn.LET(_xlpm.d,$G1322,_xlpm.k,_xlfn.CONCAT(LEFT(TRIM(B$1),1),"*"),COUNTIF(_xlpm.d,_xlpm.k))</f>
        <v>0</v>
      </c>
      <c r="C1322" s="1">
        <f>_xlfn.LET(_xlpm.d,$G1322,_xlpm.k,_xlfn.CONCAT(LEFT(TRIM(C$1),1),"*"),COUNTIF(_xlpm.d,_xlpm.k))</f>
        <v>0</v>
      </c>
      <c r="D1322" s="1">
        <f>_xlfn.LET(_xlpm.d,$G1322,_xlpm.k,_xlfn.CONCAT(LEFT(TRIM(D$1),1),"*"),COUNTIF(_xlpm.d,_xlpm.k))</f>
        <v>0</v>
      </c>
      <c r="E1322" s="1">
        <f>LOG(F1322+1,10)</f>
        <v>0.47712125471966244</v>
      </c>
      <c r="F1322" s="7">
        <v>2</v>
      </c>
      <c r="G1322" s="9" t="s">
        <v>454</v>
      </c>
      <c r="H1322" s="4">
        <f>F1322/freq.sum.r6e</f>
        <v>1.5933715742511153E-4</v>
      </c>
      <c r="I1322" s="1" t="str">
        <f>_xlfn.LET(_xlpm.sep,":",_xlpm.w,$G1322,LEFT(_xlpm.w,FIND(_xlpm.sep,_xlpm.w)-1))</f>
        <v>aɪnt</v>
      </c>
      <c r="J1322" s="1" t="str">
        <f>_xlfn.LET(_xlpm.sep,":",_xlpm.w,$G1322,RIGHT(_xlpm.w,LEN(_xlpm.w)-FIND(_xlpm.sep,_xlpm.w)))</f>
        <v>inet</v>
      </c>
      <c r="K1322" s="10">
        <f>_xlfn.LET(_xlpm.w,I1322,LEN(_xlpm.w))</f>
        <v>4</v>
      </c>
      <c r="L1322" s="10">
        <f>_xlfn.LET(_xlpm.w,J1322,LEN(_xlpm.w))</f>
        <v>4</v>
      </c>
      <c r="M1322" s="10">
        <f>_xlfn.LET(_xlpm.a,K1322,_xlpm.b,L1322,MAX(_xlpm.a,_xlpm.b))</f>
        <v>4</v>
      </c>
      <c r="N1322" s="10">
        <f>_xlfn.LET(_xlpm.d,(K1322,L1322),MAX(_xlpm.d)-MIN(_xlpm.d))</f>
        <v>0</v>
      </c>
      <c r="O1322" s="1" t="str">
        <f>_xlfn.LET(_xlpm.sep,":",_xlpm.w,$G1322,_xlfn.CONCAT("~",RIGHT(_xlpm.w,LEN(_xlpm.w)-FIND(_xlpm.sep,_xlpm.w)),"~"))</f>
        <v>~inet~</v>
      </c>
      <c r="P1322" s="1" t="str">
        <f>_xlfn.LET(_xlpm.sep,":",_xlpm.w,$G1322,_xlfn.CONCAT("[",LEFT(_xlpm.w,FIND(_xlpm.sep,_xlpm.w)-1),"]"))</f>
        <v>[aɪnt]</v>
      </c>
      <c r="Q1322" s="14" cm="1">
        <f t="array" ref="Q1322">SUM(_xlfn._xlws.FILTER($H$2:$H$2303,_xlfn.MAP($O$2:$O$2303,_xlfn.LAMBDA(_xlpm.x,_xlpm.x=$O1322))))</f>
        <v>1.5933715742511153E-4</v>
      </c>
      <c r="R1322" s="14">
        <f>$H1322/Q1322</f>
        <v>1</v>
      </c>
      <c r="S1322" s="14" cm="1">
        <f t="array" ref="S1322">SUM(_xlfn._xlws.FILTER($H$2:$H$2303,_xlfn.MAP($P$2:$P$2303,_xlfn.LAMBDA(_xlpm.x,_xlpm.x=$P1322))))</f>
        <v>2.390057361376673E-4</v>
      </c>
      <c r="T1322" s="14">
        <f>$H1322/S1322</f>
        <v>0.66666666666666663</v>
      </c>
      <c r="U1322" s="14">
        <f>_xlfn.LET(_xlpm.freq,F1322,_xlpm.size,M1322+1,_xlpm.F,V1322,LOG(1+_xlpm.freq)*LOG(1+_xlpm.size)*_xlpm.F)</f>
        <v>0.29701800075577461</v>
      </c>
      <c r="V1322" s="14">
        <f>_xlfn.LET(_xlpm.a,T1322,_xlpm.b,R1322,2*_xlpm.a*_xlpm.b/(_xlpm.a+_xlpm.b))</f>
        <v>0.8</v>
      </c>
      <c r="W1322" s="14">
        <f>_xlfn.LET(_xlpm.p,R1322,_xlpm.q,T1322,LOG(_xlpm.p/_xlpm.q))</f>
        <v>0.17609125905568124</v>
      </c>
      <c r="X1322" s="2"/>
      <c r="AC1322" s="2"/>
      <c r="AH1322" s="2"/>
      <c r="AI1322" s="2"/>
    </row>
    <row r="1323" spans="1:35">
      <c r="A1323" s="1" t="str">
        <f>_xlfn.LET(_xlpm.sep," : ",CONCATENATE(O1323,_xlpm.sep,P1323))</f>
        <v>~inds~ : [aɪnz]</v>
      </c>
      <c r="B1323" s="1">
        <f>_xlfn.LET(_xlpm.d,$G1323,_xlpm.k,_xlfn.CONCAT(LEFT(TRIM(B$1),1),"*"),COUNTIF(_xlpm.d,_xlpm.k))</f>
        <v>0</v>
      </c>
      <c r="C1323" s="1">
        <f>_xlfn.LET(_xlpm.d,$G1323,_xlpm.k,_xlfn.CONCAT(LEFT(TRIM(C$1),1),"*"),COUNTIF(_xlpm.d,_xlpm.k))</f>
        <v>0</v>
      </c>
      <c r="D1323" s="1">
        <f>_xlfn.LET(_xlpm.d,$G1323,_xlpm.k,_xlfn.CONCAT(LEFT(TRIM(D$1),1),"*"),COUNTIF(_xlpm.d,_xlpm.k))</f>
        <v>0</v>
      </c>
      <c r="E1323" s="1">
        <f>LOG(F1323+1,10)</f>
        <v>0.30102999566398114</v>
      </c>
      <c r="F1323" s="7">
        <v>1</v>
      </c>
      <c r="G1323" s="9" t="s">
        <v>458</v>
      </c>
      <c r="H1323" s="4">
        <f>F1323/freq.sum.r6e</f>
        <v>7.9668578712555765E-5</v>
      </c>
      <c r="I1323" s="4" t="str">
        <f>_xlfn.LET(_xlpm.sep,":",_xlpm.w,$G1323,LEFT(_xlpm.w,FIND(_xlpm.sep,_xlpm.w)-1))</f>
        <v>aɪnz</v>
      </c>
      <c r="J1323" s="4" t="str">
        <f>_xlfn.LET(_xlpm.sep,":",_xlpm.w,$G1323,RIGHT(_xlpm.w,LEN(_xlpm.w)-FIND(_xlpm.sep,_xlpm.w)))</f>
        <v>inds</v>
      </c>
      <c r="K1323" s="10">
        <f>_xlfn.LET(_xlpm.w,I1323,LEN(_xlpm.w))</f>
        <v>4</v>
      </c>
      <c r="L1323" s="10">
        <f>_xlfn.LET(_xlpm.w,J1323,LEN(_xlpm.w))</f>
        <v>4</v>
      </c>
      <c r="M1323" s="10">
        <f>_xlfn.LET(_xlpm.a,K1323,_xlpm.b,L1323,MAX(_xlpm.a,_xlpm.b))</f>
        <v>4</v>
      </c>
      <c r="N1323" s="10">
        <f>_xlfn.LET(_xlpm.d,(K1323,L1323),MAX(_xlpm.d)-MIN(_xlpm.d))</f>
        <v>0</v>
      </c>
      <c r="O1323" s="1" t="str">
        <f>_xlfn.LET(_xlpm.sep,":",_xlpm.w,$G1323,_xlfn.CONCAT("~",RIGHT(_xlpm.w,LEN(_xlpm.w)-FIND(_xlpm.sep,_xlpm.w)),"~"))</f>
        <v>~inds~</v>
      </c>
      <c r="P1323" s="1" t="str">
        <f>_xlfn.LET(_xlpm.sep,":",_xlpm.w,$G1323,_xlfn.CONCAT("[",LEFT(_xlpm.w,FIND(_xlpm.sep,_xlpm.w)-1),"]"))</f>
        <v>[aɪnz]</v>
      </c>
      <c r="Q1323" s="14" cm="1">
        <f t="array" ref="Q1323">SUM(_xlfn._xlws.FILTER($H$2:$H$2300,_xlfn.MAP($O$2:$O$2300,_xlfn.LAMBDA(_xlpm.x,_xlpm.x=$O1323))))</f>
        <v>1.5933715742511153E-4</v>
      </c>
      <c r="R1323" s="14">
        <f>$H1323/Q1323</f>
        <v>0.5</v>
      </c>
      <c r="S1323" s="14" cm="1">
        <f t="array" ref="S1323">SUM(_xlfn._xlws.FILTER($H$2:$H$2300,_xlfn.MAP($P$2:$P$2300,_xlfn.LAMBDA(_xlpm.x,_xlpm.x=$P1323))))</f>
        <v>2.390057361376673E-4</v>
      </c>
      <c r="T1323" s="14">
        <f>$H1323/S1323</f>
        <v>0.33333333333333331</v>
      </c>
      <c r="U1323" s="14">
        <f>_xlfn.LET(_xlpm.freq,F1323,_xlpm.size,M1323+1,_xlpm.F,V1323,LOG(1+_xlpm.freq)*LOG(1+_xlpm.size)*_xlpm.F)</f>
        <v>9.3698747011563929E-2</v>
      </c>
      <c r="V1323" s="14">
        <f>_xlfn.LET(_xlpm.a,T1323,_xlpm.b,R1323,2*_xlpm.a*_xlpm.b/(_xlpm.a+_xlpm.b))</f>
        <v>0.4</v>
      </c>
      <c r="W1323" s="14">
        <f>_xlfn.LET(_xlpm.p,R1323,_xlpm.q,T1323,LOG(_xlpm.p/_xlpm.q))</f>
        <v>0.17609125905568124</v>
      </c>
      <c r="X1323" s="2"/>
      <c r="AC1323" s="2"/>
      <c r="AH1323" s="2"/>
      <c r="AI1323" s="2"/>
    </row>
    <row r="1324" spans="1:35">
      <c r="A1324" s="1" t="str">
        <f>_xlfn.LET(_xlpm.sep," : ",CONCATENATE(O1324,_xlpm.sep,P1324))</f>
        <v>~ines~ : [aɪnz]</v>
      </c>
      <c r="B1324" s="1">
        <f>_xlfn.LET(_xlpm.d,$G1324,_xlpm.k,_xlfn.CONCAT(LEFT(TRIM(B$1),1),"*"),COUNTIF(_xlpm.d,_xlpm.k))</f>
        <v>0</v>
      </c>
      <c r="C1324" s="1">
        <f>_xlfn.LET(_xlpm.d,$G1324,_xlpm.k,_xlfn.CONCAT(LEFT(TRIM(C$1),1),"*"),COUNTIF(_xlpm.d,_xlpm.k))</f>
        <v>0</v>
      </c>
      <c r="D1324" s="1">
        <f>_xlfn.LET(_xlpm.d,$G1324,_xlpm.k,_xlfn.CONCAT(LEFT(TRIM(D$1),1),"*"),COUNTIF(_xlpm.d,_xlpm.k))</f>
        <v>0</v>
      </c>
      <c r="E1324" s="1">
        <f>LOG(F1324+1,10)</f>
        <v>0.30102999566398114</v>
      </c>
      <c r="F1324" s="7">
        <v>1</v>
      </c>
      <c r="G1324" s="9" t="s">
        <v>460</v>
      </c>
      <c r="H1324" s="4">
        <f>F1324/freq.sum.r6e</f>
        <v>7.9668578712555765E-5</v>
      </c>
      <c r="I1324" s="1" t="str">
        <f>_xlfn.LET(_xlpm.sep,":",_xlpm.w,$G1324,LEFT(_xlpm.w,FIND(_xlpm.sep,_xlpm.w)-1))</f>
        <v>aɪnz</v>
      </c>
      <c r="J1324" s="1" t="str">
        <f>_xlfn.LET(_xlpm.sep,":",_xlpm.w,$G1324,RIGHT(_xlpm.w,LEN(_xlpm.w)-FIND(_xlpm.sep,_xlpm.w)))</f>
        <v>ines</v>
      </c>
      <c r="K1324" s="10">
        <f>_xlfn.LET(_xlpm.w,I1324,LEN(_xlpm.w))</f>
        <v>4</v>
      </c>
      <c r="L1324" s="10">
        <f>_xlfn.LET(_xlpm.w,J1324,LEN(_xlpm.w))</f>
        <v>4</v>
      </c>
      <c r="M1324" s="10">
        <f>_xlfn.LET(_xlpm.a,K1324,_xlpm.b,L1324,MAX(_xlpm.a,_xlpm.b))</f>
        <v>4</v>
      </c>
      <c r="N1324" s="10">
        <f>_xlfn.LET(_xlpm.d,(K1324,L1324),MAX(_xlpm.d)-MIN(_xlpm.d))</f>
        <v>0</v>
      </c>
      <c r="O1324" s="1" t="str">
        <f>_xlfn.LET(_xlpm.sep,":",_xlpm.w,$G1324,_xlfn.CONCAT("~",RIGHT(_xlpm.w,LEN(_xlpm.w)-FIND(_xlpm.sep,_xlpm.w)),"~"))</f>
        <v>~ines~</v>
      </c>
      <c r="P1324" s="1" t="str">
        <f>_xlfn.LET(_xlpm.sep,":",_xlpm.w,$G1324,_xlfn.CONCAT("[",LEFT(_xlpm.w,FIND(_xlpm.sep,_xlpm.w)-1),"]"))</f>
        <v>[aɪnz]</v>
      </c>
      <c r="Q1324" s="14" cm="1">
        <f t="array" ref="Q1324">SUM(_xlfn._xlws.FILTER($H$2:$H$2302,_xlfn.MAP($O$2:$O$2302,_xlfn.LAMBDA(_xlpm.x,_xlpm.x=$O1324))))</f>
        <v>1.5933715742511153E-4</v>
      </c>
      <c r="R1324" s="14">
        <f>$H1324/Q1324</f>
        <v>0.5</v>
      </c>
      <c r="S1324" s="14" cm="1">
        <f t="array" ref="S1324">SUM(_xlfn._xlws.FILTER($H$2:$H$2302,_xlfn.MAP($P$2:$P$2302,_xlfn.LAMBDA(_xlpm.x,_xlpm.x=$P1324))))</f>
        <v>2.390057361376673E-4</v>
      </c>
      <c r="T1324" s="14">
        <f>$H1324/S1324</f>
        <v>0.33333333333333331</v>
      </c>
      <c r="U1324" s="14">
        <f>_xlfn.LET(_xlpm.freq,F1324,_xlpm.size,M1324+1,_xlpm.F,V1324,LOG(1+_xlpm.freq)*LOG(1+_xlpm.size)*_xlpm.F)</f>
        <v>9.3698747011563929E-2</v>
      </c>
      <c r="V1324" s="14">
        <f>_xlfn.LET(_xlpm.a,T1324,_xlpm.b,R1324,2*_xlpm.a*_xlpm.b/(_xlpm.a+_xlpm.b))</f>
        <v>0.4</v>
      </c>
      <c r="W1324" s="14">
        <f>_xlfn.LET(_xlpm.p,R1324,_xlpm.q,T1324,LOG(_xlpm.p/_xlpm.q))</f>
        <v>0.17609125905568124</v>
      </c>
      <c r="X1324" s="2"/>
      <c r="AC1324" s="2"/>
      <c r="AH1324" s="2"/>
      <c r="AI1324" s="2"/>
    </row>
    <row r="1325" spans="1:35">
      <c r="A1325" s="1" t="str">
        <f>_xlfn.LET(_xlpm.sep," : ",CONCATENATE(O1325,_xlpm.sep,P1325))</f>
        <v>~ouse~ : [aʊs]</v>
      </c>
      <c r="B1325" s="1">
        <f>_xlfn.LET(_xlpm.d,$G1325,_xlpm.k,_xlfn.CONCAT(LEFT(TRIM(B$1),1),"*"),COUNTIF(_xlpm.d,_xlpm.k))</f>
        <v>0</v>
      </c>
      <c r="C1325" s="1">
        <f>_xlfn.LET(_xlpm.d,$G1325,_xlpm.k,_xlfn.CONCAT(LEFT(TRIM(C$1),1),"*"),COUNTIF(_xlpm.d,_xlpm.k))</f>
        <v>0</v>
      </c>
      <c r="D1325" s="1">
        <f>_xlfn.LET(_xlpm.d,$G1325,_xlpm.k,_xlfn.CONCAT(LEFT(TRIM(D$1),1),"*"),COUNTIF(_xlpm.d,_xlpm.k))</f>
        <v>0</v>
      </c>
      <c r="E1325" s="1">
        <f>LOG(F1325+1,10)</f>
        <v>0.47712125471966244</v>
      </c>
      <c r="F1325" s="7">
        <v>2</v>
      </c>
      <c r="G1325" s="9" t="s">
        <v>474</v>
      </c>
      <c r="H1325" s="4">
        <f>F1325/freq.sum.r6e</f>
        <v>1.5933715742511153E-4</v>
      </c>
      <c r="I1325" s="1" t="str">
        <f>_xlfn.LET(_xlpm.sep,":",_xlpm.w,$G1325,LEFT(_xlpm.w,FIND(_xlpm.sep,_xlpm.w)-1))</f>
        <v>aʊs</v>
      </c>
      <c r="J1325" s="1" t="str">
        <f>_xlfn.LET(_xlpm.sep,":",_xlpm.w,$G1325,RIGHT(_xlpm.w,LEN(_xlpm.w)-FIND(_xlpm.sep,_xlpm.w)))</f>
        <v>ouse</v>
      </c>
      <c r="K1325" s="10">
        <f>_xlfn.LET(_xlpm.w,I1325,LEN(_xlpm.w))</f>
        <v>3</v>
      </c>
      <c r="L1325" s="10">
        <f>_xlfn.LET(_xlpm.w,J1325,LEN(_xlpm.w))</f>
        <v>4</v>
      </c>
      <c r="M1325" s="10">
        <f>_xlfn.LET(_xlpm.a,K1325,_xlpm.b,L1325,MAX(_xlpm.a,_xlpm.b))</f>
        <v>4</v>
      </c>
      <c r="N1325" s="10">
        <f>_xlfn.LET(_xlpm.d,(K1325,L1325),MAX(_xlpm.d)-MIN(_xlpm.d))</f>
        <v>1</v>
      </c>
      <c r="O1325" s="1" t="str">
        <f>_xlfn.LET(_xlpm.sep,":",_xlpm.w,$G1325,_xlfn.CONCAT("~",RIGHT(_xlpm.w,LEN(_xlpm.w)-FIND(_xlpm.sep,_xlpm.w)),"~"))</f>
        <v>~ouse~</v>
      </c>
      <c r="P1325" s="1" t="str">
        <f>_xlfn.LET(_xlpm.sep,":",_xlpm.w,$G1325,_xlfn.CONCAT("[",LEFT(_xlpm.w,FIND(_xlpm.sep,_xlpm.w)-1),"]"))</f>
        <v>[aʊs]</v>
      </c>
      <c r="Q1325" s="14" cm="1">
        <f t="array" ref="Q1325">SUM(_xlfn._xlws.FILTER($H$2:$H$2302,_xlfn.MAP($O$2:$O$2302,_xlfn.LAMBDA(_xlpm.x,_xlpm.x=$O1325))))</f>
        <v>1.5933715742511153E-4</v>
      </c>
      <c r="R1325" s="14">
        <f>$H1325/Q1325</f>
        <v>1</v>
      </c>
      <c r="S1325" s="14" cm="1">
        <f t="array" ref="S1325">SUM(_xlfn._xlws.FILTER($H$2:$H$2302,_xlfn.MAP($P$2:$P$2302,_xlfn.LAMBDA(_xlpm.x,_xlpm.x=$P1325))))</f>
        <v>2.390057361376673E-4</v>
      </c>
      <c r="T1325" s="14">
        <f>$H1325/S1325</f>
        <v>0.66666666666666663</v>
      </c>
      <c r="U1325" s="14">
        <f>_xlfn.LET(_xlpm.freq,F1325,_xlpm.size,M1325+1,_xlpm.F,V1325,LOG(1+_xlpm.freq)*LOG(1+_xlpm.size)*_xlpm.F)</f>
        <v>0.29701800075577461</v>
      </c>
      <c r="V1325" s="14">
        <f>_xlfn.LET(_xlpm.a,T1325,_xlpm.b,R1325,2*_xlpm.a*_xlpm.b/(_xlpm.a+_xlpm.b))</f>
        <v>0.8</v>
      </c>
      <c r="W1325" s="14">
        <f>_xlfn.LET(_xlpm.p,R1325,_xlpm.q,T1325,LOG(_xlpm.p/_xlpm.q))</f>
        <v>0.17609125905568124</v>
      </c>
      <c r="X1325" s="2"/>
      <c r="AC1325" s="2"/>
      <c r="AH1325" s="2"/>
      <c r="AI1325" s="2"/>
    </row>
    <row r="1326" spans="1:35">
      <c r="A1326" s="1" t="str">
        <f>_xlfn.LET(_xlpm.sep," : ",CONCATENATE(O1326,_xlpm.sep,P1326))</f>
        <v>~east~ : [ist]</v>
      </c>
      <c r="B1326" s="1">
        <f>_xlfn.LET(_xlpm.d,$G1326,_xlpm.k,_xlfn.CONCAT(LEFT(TRIM(B$1),1),"*"),COUNTIF(_xlpm.d,_xlpm.k))</f>
        <v>0</v>
      </c>
      <c r="C1326" s="1">
        <f>_xlfn.LET(_xlpm.d,$G1326,_xlpm.k,_xlfn.CONCAT(LEFT(TRIM(C$1),1),"*"),COUNTIF(_xlpm.d,_xlpm.k))</f>
        <v>0</v>
      </c>
      <c r="D1326" s="1">
        <f>_xlfn.LET(_xlpm.d,$G1326,_xlpm.k,_xlfn.CONCAT(LEFT(TRIM(D$1),1),"*"),COUNTIF(_xlpm.d,_xlpm.k))</f>
        <v>0</v>
      </c>
      <c r="E1326" s="1">
        <f>LOG(F1326+1,10)</f>
        <v>0.77815125038364352</v>
      </c>
      <c r="F1326" s="7">
        <v>5</v>
      </c>
      <c r="G1326" s="9" t="s">
        <v>50</v>
      </c>
      <c r="H1326" s="4">
        <f>F1326/freq.sum.r6e</f>
        <v>3.9834289356277883E-4</v>
      </c>
      <c r="I1326" s="1" t="str">
        <f>_xlfn.LET(_xlpm.sep,":",_xlpm.w,$G1326,LEFT(_xlpm.w,FIND(_xlpm.sep,_xlpm.w)-1))</f>
        <v>ist</v>
      </c>
      <c r="J1326" s="1" t="str">
        <f>_xlfn.LET(_xlpm.sep,":",_xlpm.w,$G1326,RIGHT(_xlpm.w,LEN(_xlpm.w)-FIND(_xlpm.sep,_xlpm.w)))</f>
        <v>east</v>
      </c>
      <c r="K1326" s="10">
        <f>_xlfn.LET(_xlpm.w,I1326,LEN(_xlpm.w))</f>
        <v>3</v>
      </c>
      <c r="L1326" s="10">
        <f>_xlfn.LET(_xlpm.w,J1326,LEN(_xlpm.w))</f>
        <v>4</v>
      </c>
      <c r="M1326" s="10">
        <f>_xlfn.LET(_xlpm.a,K1326,_xlpm.b,L1326,MAX(_xlpm.a,_xlpm.b))</f>
        <v>4</v>
      </c>
      <c r="N1326" s="10">
        <f>_xlfn.LET(_xlpm.d,(K1326,L1326),MAX(_xlpm.d)-MIN(_xlpm.d))</f>
        <v>1</v>
      </c>
      <c r="O1326" s="1" t="str">
        <f>_xlfn.LET(_xlpm.sep,":",_xlpm.w,$G1326,_xlfn.CONCAT("~",RIGHT(_xlpm.w,LEN(_xlpm.w)-FIND(_xlpm.sep,_xlpm.w)),"~"))</f>
        <v>~east~</v>
      </c>
      <c r="P1326" s="1" t="str">
        <f>_xlfn.LET(_xlpm.sep,":",_xlpm.w,$G1326,_xlfn.CONCAT("[",LEFT(_xlpm.w,FIND(_xlpm.sep,_xlpm.w)-1),"]"))</f>
        <v>[ist]</v>
      </c>
      <c r="Q1326" s="14" cm="1">
        <f t="array" ref="Q1326">SUM(_xlfn._xlws.FILTER($H$2:$H$2302,_xlfn.MAP($O$2:$O$2302,_xlfn.LAMBDA(_xlpm.x,_xlpm.x=$O1326))))</f>
        <v>4.7801147227533459E-4</v>
      </c>
      <c r="R1326" s="14">
        <f>$H1326/Q1326</f>
        <v>0.83333333333333337</v>
      </c>
      <c r="S1326" s="14" cm="1">
        <f t="array" ref="S1326">SUM(_xlfn._xlws.FILTER($H$2:$H$2302,_xlfn.MAP($P$2:$P$2302,_xlfn.LAMBDA(_xlpm.x,_xlpm.x=$P1326))))</f>
        <v>7.1701720841300183E-4</v>
      </c>
      <c r="T1326" s="14">
        <f>$H1326/S1326</f>
        <v>0.55555555555555558</v>
      </c>
      <c r="U1326" s="14">
        <f>_xlfn.LET(_xlpm.freq,F1326,_xlpm.size,M1326+1,_xlpm.F,V1326,LOG(1+_xlpm.freq)*LOG(1+_xlpm.size)*_xlpm.F)</f>
        <v>0.40367957898241874</v>
      </c>
      <c r="V1326" s="14">
        <f>_xlfn.LET(_xlpm.a,T1326,_xlpm.b,R1326,2*_xlpm.a*_xlpm.b/(_xlpm.a+_xlpm.b))</f>
        <v>0.66666666666666674</v>
      </c>
      <c r="W1326" s="14">
        <f>_xlfn.LET(_xlpm.p,R1326,_xlpm.q,T1326,LOG(_xlpm.p/_xlpm.q))</f>
        <v>0.17609125905568124</v>
      </c>
      <c r="X1326" s="2"/>
      <c r="AC1326" s="2"/>
      <c r="AH1326" s="2"/>
      <c r="AI1326" s="2"/>
    </row>
    <row r="1327" spans="1:35">
      <c r="A1327" s="1" t="str">
        <f>_xlfn.LET(_xlpm.sep," : ",CONCATENATE(O1327,_xlpm.sep,P1327))</f>
        <v>~eith~ : [ið]</v>
      </c>
      <c r="B1327" s="1">
        <f>_xlfn.LET(_xlpm.d,$G1327,_xlpm.k,_xlfn.CONCAT(LEFT(TRIM(B$1),1),"*"),COUNTIF(_xlpm.d,_xlpm.k))</f>
        <v>0</v>
      </c>
      <c r="C1327" s="1">
        <f>_xlfn.LET(_xlpm.d,$G1327,_xlpm.k,_xlfn.CONCAT(LEFT(TRIM(C$1),1),"*"),COUNTIF(_xlpm.d,_xlpm.k))</f>
        <v>0</v>
      </c>
      <c r="D1327" s="1">
        <f>_xlfn.LET(_xlpm.d,$G1327,_xlpm.k,_xlfn.CONCAT(LEFT(TRIM(D$1),1),"*"),COUNTIF(_xlpm.d,_xlpm.k))</f>
        <v>0</v>
      </c>
      <c r="E1327" s="1">
        <f>LOG(F1327+1,10)</f>
        <v>0.47712125471966244</v>
      </c>
      <c r="F1327" s="7">
        <v>2</v>
      </c>
      <c r="G1327" s="9" t="s">
        <v>241</v>
      </c>
      <c r="H1327" s="4">
        <f>F1327/freq.sum.r6e</f>
        <v>1.5933715742511153E-4</v>
      </c>
      <c r="I1327" s="1" t="str">
        <f>_xlfn.LET(_xlpm.sep,":",_xlpm.w,$G1327,LEFT(_xlpm.w,FIND(_xlpm.sep,_xlpm.w)-1))</f>
        <v>ið</v>
      </c>
      <c r="J1327" s="1" t="str">
        <f>_xlfn.LET(_xlpm.sep,":",_xlpm.w,$G1327,RIGHT(_xlpm.w,LEN(_xlpm.w)-FIND(_xlpm.sep,_xlpm.w)))</f>
        <v>eith</v>
      </c>
      <c r="K1327" s="10">
        <f>_xlfn.LET(_xlpm.w,I1327,LEN(_xlpm.w))</f>
        <v>2</v>
      </c>
      <c r="L1327" s="10">
        <f>_xlfn.LET(_xlpm.w,J1327,LEN(_xlpm.w))</f>
        <v>4</v>
      </c>
      <c r="M1327" s="10">
        <f>_xlfn.LET(_xlpm.a,K1327,_xlpm.b,L1327,MAX(_xlpm.a,_xlpm.b))</f>
        <v>4</v>
      </c>
      <c r="N1327" s="10">
        <f>_xlfn.LET(_xlpm.d,(K1327,L1327),MAX(_xlpm.d)-MIN(_xlpm.d))</f>
        <v>2</v>
      </c>
      <c r="O1327" s="1" t="str">
        <f>_xlfn.LET(_xlpm.sep,":",_xlpm.w,$G1327,_xlfn.CONCAT("~",RIGHT(_xlpm.w,LEN(_xlpm.w)-FIND(_xlpm.sep,_xlpm.w)),"~"))</f>
        <v>~eith~</v>
      </c>
      <c r="P1327" s="1" t="str">
        <f>_xlfn.LET(_xlpm.sep,":",_xlpm.w,$G1327,_xlfn.CONCAT("[",LEFT(_xlpm.w,FIND(_xlpm.sep,_xlpm.w)-1),"]"))</f>
        <v>[ið]</v>
      </c>
      <c r="Q1327" s="14" cm="1">
        <f t="array" ref="Q1327">SUM(_xlfn._xlws.FILTER($H$2:$H$2302,_xlfn.MAP($O$2:$O$2302,_xlfn.LAMBDA(_xlpm.x,_xlpm.x=$O1327))))</f>
        <v>1.5933715742511153E-4</v>
      </c>
      <c r="R1327" s="14">
        <f>$H1327/Q1327</f>
        <v>1</v>
      </c>
      <c r="S1327" s="14" cm="1">
        <f t="array" ref="S1327">SUM(_xlfn._xlws.FILTER($H$2:$H$2302,_xlfn.MAP($P$2:$P$2302,_xlfn.LAMBDA(_xlpm.x,_xlpm.x=$P1327))))</f>
        <v>2.390057361376673E-4</v>
      </c>
      <c r="T1327" s="14">
        <f>$H1327/S1327</f>
        <v>0.66666666666666663</v>
      </c>
      <c r="U1327" s="14">
        <f>_xlfn.LET(_xlpm.freq,F1327,_xlpm.size,M1327+1,_xlpm.F,V1327,LOG(1+_xlpm.freq)*LOG(1+_xlpm.size)*_xlpm.F)</f>
        <v>0.29701800075577461</v>
      </c>
      <c r="V1327" s="14">
        <f>_xlfn.LET(_xlpm.a,T1327,_xlpm.b,R1327,2*_xlpm.a*_xlpm.b/(_xlpm.a+_xlpm.b))</f>
        <v>0.8</v>
      </c>
      <c r="W1327" s="14">
        <f>_xlfn.LET(_xlpm.p,R1327,_xlpm.q,T1327,LOG(_xlpm.p/_xlpm.q))</f>
        <v>0.17609125905568124</v>
      </c>
      <c r="X1327" s="2"/>
      <c r="AC1327" s="2"/>
      <c r="AH1327" s="2"/>
      <c r="AI1327" s="2"/>
    </row>
    <row r="1328" spans="1:35">
      <c r="A1328" s="1" t="str">
        <f>_xlfn.LET(_xlpm.sep," : ",CONCATENATE(O1328,_xlpm.sep,P1328))</f>
        <v>~oof~ : [uf]</v>
      </c>
      <c r="B1328" s="1">
        <f>_xlfn.LET(_xlpm.d,$G1328,_xlpm.k,_xlfn.CONCAT(LEFT(TRIM(B$1),1),"*"),COUNTIF(_xlpm.d,_xlpm.k))</f>
        <v>0</v>
      </c>
      <c r="C1328" s="1">
        <f>_xlfn.LET(_xlpm.d,$G1328,_xlpm.k,_xlfn.CONCAT(LEFT(TRIM(C$1),1),"*"),COUNTIF(_xlpm.d,_xlpm.k))</f>
        <v>0</v>
      </c>
      <c r="D1328" s="1">
        <f>_xlfn.LET(_xlpm.d,$G1328,_xlpm.k,_xlfn.CONCAT(LEFT(TRIM(D$1),1),"*"),COUNTIF(_xlpm.d,_xlpm.k))</f>
        <v>0</v>
      </c>
      <c r="E1328" s="1">
        <f>LOG(F1328+1,10)</f>
        <v>0.47712125471966244</v>
      </c>
      <c r="F1328" s="7">
        <v>2</v>
      </c>
      <c r="G1328" s="9" t="s">
        <v>280</v>
      </c>
      <c r="H1328" s="4">
        <f>F1328/freq.sum.r6e</f>
        <v>1.5933715742511153E-4</v>
      </c>
      <c r="I1328" s="4" t="str">
        <f>_xlfn.LET(_xlpm.sep,":",_xlpm.w,$G1328,LEFT(_xlpm.w,FIND(_xlpm.sep,_xlpm.w)-1))</f>
        <v>uf</v>
      </c>
      <c r="J1328" s="4" t="str">
        <f>_xlfn.LET(_xlpm.sep,":",_xlpm.w,$G1328,RIGHT(_xlpm.w,LEN(_xlpm.w)-FIND(_xlpm.sep,_xlpm.w)))</f>
        <v>oof</v>
      </c>
      <c r="K1328" s="10">
        <f>_xlfn.LET(_xlpm.w,I1328,LEN(_xlpm.w))</f>
        <v>2</v>
      </c>
      <c r="L1328" s="10">
        <f>_xlfn.LET(_xlpm.w,J1328,LEN(_xlpm.w))</f>
        <v>3</v>
      </c>
      <c r="M1328" s="10">
        <f>_xlfn.LET(_xlpm.a,K1328,_xlpm.b,L1328,MAX(_xlpm.a,_xlpm.b))</f>
        <v>3</v>
      </c>
      <c r="N1328" s="10">
        <f>_xlfn.LET(_xlpm.d,(K1328,L1328),MAX(_xlpm.d)-MIN(_xlpm.d))</f>
        <v>1</v>
      </c>
      <c r="O1328" s="1" t="str">
        <f>_xlfn.LET(_xlpm.sep,":",_xlpm.w,$G1328,_xlfn.CONCAT("~",RIGHT(_xlpm.w,LEN(_xlpm.w)-FIND(_xlpm.sep,_xlpm.w)),"~"))</f>
        <v>~oof~</v>
      </c>
      <c r="P1328" s="1" t="str">
        <f>_xlfn.LET(_xlpm.sep,":",_xlpm.w,$G1328,_xlfn.CONCAT("[",LEFT(_xlpm.w,FIND(_xlpm.sep,_xlpm.w)-1),"]"))</f>
        <v>[uf]</v>
      </c>
      <c r="Q1328" s="14" cm="1">
        <f t="array" ref="Q1328">SUM(_xlfn._xlws.FILTER($H$2:$H$2300,_xlfn.MAP($O$2:$O$2300,_xlfn.LAMBDA(_xlpm.x,_xlpm.x=$O1328))))</f>
        <v>1.5933715742511153E-4</v>
      </c>
      <c r="R1328" s="14">
        <f>$H1328/Q1328</f>
        <v>1</v>
      </c>
      <c r="S1328" s="14" cm="1">
        <f t="array" ref="S1328">SUM(_xlfn._xlws.FILTER($H$2:$H$2300,_xlfn.MAP($P$2:$P$2300,_xlfn.LAMBDA(_xlpm.x,_xlpm.x=$P1328))))</f>
        <v>2.390057361376673E-4</v>
      </c>
      <c r="T1328" s="14">
        <f>$H1328/S1328</f>
        <v>0.66666666666666663</v>
      </c>
      <c r="U1328" s="14">
        <f>_xlfn.LET(_xlpm.freq,F1328,_xlpm.size,M1328+1,_xlpm.F,V1328,LOG(1+_xlpm.freq)*LOG(1+_xlpm.size)*_xlpm.F)</f>
        <v>0.26679475638416739</v>
      </c>
      <c r="V1328" s="14">
        <f>_xlfn.LET(_xlpm.a,T1328,_xlpm.b,R1328,2*_xlpm.a*_xlpm.b/(_xlpm.a+_xlpm.b))</f>
        <v>0.8</v>
      </c>
      <c r="W1328" s="14">
        <f>_xlfn.LET(_xlpm.p,R1328,_xlpm.q,T1328,LOG(_xlpm.p/_xlpm.q))</f>
        <v>0.17609125905568124</v>
      </c>
      <c r="X1328" s="2"/>
      <c r="AC1328" s="2"/>
      <c r="AH1328" s="2"/>
      <c r="AI1328" s="2"/>
    </row>
    <row r="1329" spans="1:35">
      <c r="A1329" s="1" t="str">
        <f>_xlfn.LET(_xlpm.sep," : ",CONCATENATE(O1329,_xlpm.sep,P1329))</f>
        <v>~uf~ : [uf]</v>
      </c>
      <c r="B1329" s="1">
        <f>_xlfn.LET(_xlpm.d,$G1329,_xlpm.k,_xlfn.CONCAT(LEFT(TRIM(B$1),1),"*"),COUNTIF(_xlpm.d,_xlpm.k))</f>
        <v>0</v>
      </c>
      <c r="C1329" s="1">
        <f>_xlfn.LET(_xlpm.d,$G1329,_xlpm.k,_xlfn.CONCAT(LEFT(TRIM(C$1),1),"*"),COUNTIF(_xlpm.d,_xlpm.k))</f>
        <v>0</v>
      </c>
      <c r="D1329" s="1">
        <f>_xlfn.LET(_xlpm.d,$G1329,_xlpm.k,_xlfn.CONCAT(LEFT(TRIM(D$1),1),"*"),COUNTIF(_xlpm.d,_xlpm.k))</f>
        <v>0</v>
      </c>
      <c r="E1329" s="1">
        <f>LOG(F1329+1,10)</f>
        <v>0.30102999566398114</v>
      </c>
      <c r="F1329" s="7">
        <v>1</v>
      </c>
      <c r="G1329" s="9" t="s">
        <v>281</v>
      </c>
      <c r="H1329" s="4">
        <f>F1329/freq.sum.r6e</f>
        <v>7.9668578712555765E-5</v>
      </c>
      <c r="I1329" s="4" t="str">
        <f>_xlfn.LET(_xlpm.sep,":",_xlpm.w,$G1329,LEFT(_xlpm.w,FIND(_xlpm.sep,_xlpm.w)-1))</f>
        <v>uf</v>
      </c>
      <c r="J1329" s="4" t="str">
        <f>_xlfn.LET(_xlpm.sep,":",_xlpm.w,$G1329,RIGHT(_xlpm.w,LEN(_xlpm.w)-FIND(_xlpm.sep,_xlpm.w)))</f>
        <v>uf</v>
      </c>
      <c r="K1329" s="10">
        <f>_xlfn.LET(_xlpm.w,I1329,LEN(_xlpm.w))</f>
        <v>2</v>
      </c>
      <c r="L1329" s="10">
        <f>_xlfn.LET(_xlpm.w,J1329,LEN(_xlpm.w))</f>
        <v>2</v>
      </c>
      <c r="M1329" s="10">
        <f>_xlfn.LET(_xlpm.a,K1329,_xlpm.b,L1329,MAX(_xlpm.a,_xlpm.b))</f>
        <v>2</v>
      </c>
      <c r="N1329" s="10">
        <f>_xlfn.LET(_xlpm.d,(K1329,L1329),MAX(_xlpm.d)-MIN(_xlpm.d))</f>
        <v>0</v>
      </c>
      <c r="O1329" s="1" t="str">
        <f>_xlfn.LET(_xlpm.sep,":",_xlpm.w,$G1329,_xlfn.CONCAT("~",RIGHT(_xlpm.w,LEN(_xlpm.w)-FIND(_xlpm.sep,_xlpm.w)),"~"))</f>
        <v>~uf~</v>
      </c>
      <c r="P1329" s="1" t="str">
        <f>_xlfn.LET(_xlpm.sep,":",_xlpm.w,$G1329,_xlfn.CONCAT("[",LEFT(_xlpm.w,FIND(_xlpm.sep,_xlpm.w)-1),"]"))</f>
        <v>[uf]</v>
      </c>
      <c r="Q1329" s="14" cm="1">
        <f t="array" ref="Q1329">SUM(_xlfn._xlws.FILTER($H$2:$H$2300,_xlfn.MAP($O$2:$O$2300,_xlfn.LAMBDA(_xlpm.x,_xlpm.x=$O1329))))</f>
        <v>1.5933715742511153E-4</v>
      </c>
      <c r="R1329" s="14">
        <f>$H1329/Q1329</f>
        <v>0.5</v>
      </c>
      <c r="S1329" s="14" cm="1">
        <f t="array" ref="S1329">SUM(_xlfn._xlws.FILTER($H$2:$H$2300,_xlfn.MAP($P$2:$P$2300,_xlfn.LAMBDA(_xlpm.x,_xlpm.x=$P1329))))</f>
        <v>2.390057361376673E-4</v>
      </c>
      <c r="T1329" s="14">
        <f>$H1329/S1329</f>
        <v>0.33333333333333331</v>
      </c>
      <c r="U1329" s="14">
        <f>_xlfn.LET(_xlpm.freq,F1329,_xlpm.size,M1329+1,_xlpm.F,V1329,LOG(1+_xlpm.freq)*LOG(1+_xlpm.size)*_xlpm.F)</f>
        <v>7.2495246631565244E-2</v>
      </c>
      <c r="V1329" s="14">
        <f>_xlfn.LET(_xlpm.a,T1329,_xlpm.b,R1329,2*_xlpm.a*_xlpm.b/(_xlpm.a+_xlpm.b))</f>
        <v>0.4</v>
      </c>
      <c r="W1329" s="14">
        <f>_xlfn.LET(_xlpm.p,R1329,_xlpm.q,T1329,LOG(_xlpm.p/_xlpm.q))</f>
        <v>0.17609125905568124</v>
      </c>
      <c r="X1329" s="2"/>
      <c r="AC1329" s="2"/>
      <c r="AH1329" s="2"/>
      <c r="AI1329" s="2"/>
    </row>
    <row r="1330" spans="1:35">
      <c r="A1330" s="1" t="str">
        <f>_xlfn.LET(_xlpm.sep," : ",CONCATENATE(O1330,_xlpm.sep,P1330))</f>
        <v>~eder~ : [ɛdɹ]</v>
      </c>
      <c r="B1330" s="1">
        <f>_xlfn.LET(_xlpm.d,$G1330,_xlpm.k,_xlfn.CONCAT(LEFT(TRIM(B$1),1),"*"),COUNTIF(_xlpm.d,_xlpm.k))</f>
        <v>0</v>
      </c>
      <c r="C1330" s="1">
        <f>_xlfn.LET(_xlpm.d,$G1330,_xlpm.k,_xlfn.CONCAT(LEFT(TRIM(C$1),1),"*"),COUNTIF(_xlpm.d,_xlpm.k))</f>
        <v>0</v>
      </c>
      <c r="D1330" s="1">
        <f>_xlfn.LET(_xlpm.d,$G1330,_xlpm.k,_xlfn.CONCAT(LEFT(TRIM(D$1),1),"*"),COUNTIF(_xlpm.d,_xlpm.k))</f>
        <v>0</v>
      </c>
      <c r="E1330" s="1">
        <f>LOG(F1330+1,10)</f>
        <v>0.47712125471966244</v>
      </c>
      <c r="F1330" s="7">
        <v>2</v>
      </c>
      <c r="G1330" s="9" t="s">
        <v>2166</v>
      </c>
      <c r="H1330" s="4">
        <f>F1330/freq.sum.r6e</f>
        <v>1.5933715742511153E-4</v>
      </c>
      <c r="I1330" s="1" t="str">
        <f>_xlfn.LET(_xlpm.sep,":",_xlpm.w,$G1330,LEFT(_xlpm.w,FIND(_xlpm.sep,_xlpm.w)-1))</f>
        <v>ɛdɹ</v>
      </c>
      <c r="J1330" s="1" t="str">
        <f>_xlfn.LET(_xlpm.sep,":",_xlpm.w,$G1330,RIGHT(_xlpm.w,LEN(_xlpm.w)-FIND(_xlpm.sep,_xlpm.w)))</f>
        <v>eder</v>
      </c>
      <c r="K1330" s="10">
        <f>_xlfn.LET(_xlpm.w,I1330,LEN(_xlpm.w))</f>
        <v>3</v>
      </c>
      <c r="L1330" s="10">
        <f>_xlfn.LET(_xlpm.w,J1330,LEN(_xlpm.w))</f>
        <v>4</v>
      </c>
      <c r="M1330" s="10">
        <f>_xlfn.LET(_xlpm.a,K1330,_xlpm.b,L1330,MAX(_xlpm.a,_xlpm.b))</f>
        <v>4</v>
      </c>
      <c r="N1330" s="10">
        <f>_xlfn.LET(_xlpm.d,(K1330,L1330),MAX(_xlpm.d)-MIN(_xlpm.d))</f>
        <v>1</v>
      </c>
      <c r="O1330" s="1" t="str">
        <f>_xlfn.LET(_xlpm.sep,":",_xlpm.w,$G1330,_xlfn.CONCAT("~",RIGHT(_xlpm.w,LEN(_xlpm.w)-FIND(_xlpm.sep,_xlpm.w)),"~"))</f>
        <v>~eder~</v>
      </c>
      <c r="P1330" s="1" t="str">
        <f>_xlfn.LET(_xlpm.sep,":",_xlpm.w,$G1330,_xlfn.CONCAT("[",LEFT(_xlpm.w,FIND(_xlpm.sep,_xlpm.w)-1),"]"))</f>
        <v>[ɛdɹ]</v>
      </c>
      <c r="Q1330" s="14" cm="1">
        <f t="array" ref="Q1330">SUM(_xlfn._xlws.FILTER($H$2:$H$2302,_xlfn.MAP($O$2:$O$2302,_xlfn.LAMBDA(_xlpm.x,_xlpm.x=$O1330))))</f>
        <v>1.5933715742511153E-4</v>
      </c>
      <c r="R1330" s="14">
        <f>$H1330/Q1330</f>
        <v>1</v>
      </c>
      <c r="S1330" s="14" cm="1">
        <f t="array" ref="S1330">SUM(_xlfn._xlws.FILTER($H$2:$H$2302,_xlfn.MAP($P$2:$P$2302,_xlfn.LAMBDA(_xlpm.x,_xlpm.x=$P1330))))</f>
        <v>2.390057361376673E-4</v>
      </c>
      <c r="T1330" s="14">
        <f>$H1330/S1330</f>
        <v>0.66666666666666663</v>
      </c>
      <c r="U1330" s="14">
        <f>_xlfn.LET(_xlpm.freq,F1330,_xlpm.size,M1330+1,_xlpm.F,V1330,LOG(1+_xlpm.freq)*LOG(1+_xlpm.size)*_xlpm.F)</f>
        <v>0.29701800075577461</v>
      </c>
      <c r="V1330" s="14">
        <f>_xlfn.LET(_xlpm.a,T1330,_xlpm.b,R1330,2*_xlpm.a*_xlpm.b/(_xlpm.a+_xlpm.b))</f>
        <v>0.8</v>
      </c>
      <c r="W1330" s="14">
        <f>_xlfn.LET(_xlpm.p,R1330,_xlpm.q,T1330,LOG(_xlpm.p/_xlpm.q))</f>
        <v>0.17609125905568124</v>
      </c>
      <c r="X1330" s="2"/>
      <c r="AC1330" s="2"/>
      <c r="AH1330" s="2"/>
      <c r="AI1330" s="2"/>
    </row>
    <row r="1331" spans="1:35">
      <c r="A1331" s="1" t="str">
        <f>_xlfn.LET(_xlpm.sep," : ",CONCATENATE(O1331,_xlpm.sep,P1331))</f>
        <v>~eg~ : [ɪdʒ]</v>
      </c>
      <c r="B1331" s="1">
        <f>_xlfn.LET(_xlpm.d,$G1331,_xlpm.k,_xlfn.CONCAT(LEFT(TRIM(B$1),1),"*"),COUNTIF(_xlpm.d,_xlpm.k))</f>
        <v>0</v>
      </c>
      <c r="C1331" s="1">
        <f>_xlfn.LET(_xlpm.d,$G1331,_xlpm.k,_xlfn.CONCAT(LEFT(TRIM(C$1),1),"*"),COUNTIF(_xlpm.d,_xlpm.k))</f>
        <v>0</v>
      </c>
      <c r="D1331" s="1">
        <f>_xlfn.LET(_xlpm.d,$G1331,_xlpm.k,_xlfn.CONCAT(LEFT(TRIM(D$1),1),"*"),COUNTIF(_xlpm.d,_xlpm.k))</f>
        <v>0</v>
      </c>
      <c r="E1331" s="1">
        <f>LOG(F1331+1,10)</f>
        <v>0.30102999566398114</v>
      </c>
      <c r="F1331" s="7">
        <v>1</v>
      </c>
      <c r="G1331" s="9" t="s">
        <v>894</v>
      </c>
      <c r="H1331" s="4">
        <f>F1331/freq.sum.r6e</f>
        <v>7.9668578712555765E-5</v>
      </c>
      <c r="I1331" s="4" t="str">
        <f>_xlfn.LET(_xlpm.sep,":",_xlpm.w,$G1331,LEFT(_xlpm.w,FIND(_xlpm.sep,_xlpm.w)-1))</f>
        <v>ɪdʒ</v>
      </c>
      <c r="J1331" s="4" t="str">
        <f>_xlfn.LET(_xlpm.sep,":",_xlpm.w,$G1331,RIGHT(_xlpm.w,LEN(_xlpm.w)-FIND(_xlpm.sep,_xlpm.w)))</f>
        <v>eg</v>
      </c>
      <c r="K1331" s="10">
        <f>_xlfn.LET(_xlpm.w,I1331,LEN(_xlpm.w))</f>
        <v>3</v>
      </c>
      <c r="L1331" s="10">
        <f>_xlfn.LET(_xlpm.w,J1331,LEN(_xlpm.w))</f>
        <v>2</v>
      </c>
      <c r="M1331" s="10">
        <f>_xlfn.LET(_xlpm.a,K1331,_xlpm.b,L1331,MAX(_xlpm.a,_xlpm.b))</f>
        <v>3</v>
      </c>
      <c r="N1331" s="10">
        <f>_xlfn.LET(_xlpm.d,(K1331,L1331),MAX(_xlpm.d)-MIN(_xlpm.d))</f>
        <v>1</v>
      </c>
      <c r="O1331" s="1" t="str">
        <f>_xlfn.LET(_xlpm.sep,":",_xlpm.w,$G1331,_xlfn.CONCAT("~",RIGHT(_xlpm.w,LEN(_xlpm.w)-FIND(_xlpm.sep,_xlpm.w)),"~"))</f>
        <v>~eg~</v>
      </c>
      <c r="P1331" s="1" t="str">
        <f>_xlfn.LET(_xlpm.sep,":",_xlpm.w,$G1331,_xlfn.CONCAT("[",LEFT(_xlpm.w,FIND(_xlpm.sep,_xlpm.w)-1),"]"))</f>
        <v>[ɪdʒ]</v>
      </c>
      <c r="Q1331" s="14" cm="1">
        <f t="array" ref="Q1331">SUM(_xlfn._xlws.FILTER($H$2:$H$2300,_xlfn.MAP($O$2:$O$2300,_xlfn.LAMBDA(_xlpm.x,_xlpm.x=$O1331))))</f>
        <v>1.274697259400892E-3</v>
      </c>
      <c r="R1331" s="14">
        <f>$H1331/Q1331</f>
        <v>6.2500000000000014E-2</v>
      </c>
      <c r="S1331" s="14" cm="1">
        <f t="array" ref="S1331">SUM(_xlfn._xlws.FILTER($H$2:$H$2300,_xlfn.MAP($P$2:$P$2300,_xlfn.LAMBDA(_xlpm.x,_xlpm.x=$P1331))))</f>
        <v>1.9120458891013381E-3</v>
      </c>
      <c r="T1331" s="14">
        <f>$H1331/S1331</f>
        <v>4.1666666666666671E-2</v>
      </c>
      <c r="U1331" s="14">
        <f>_xlfn.LET(_xlpm.freq,F1331,_xlpm.size,M1331+1,_xlpm.F,V1331,LOG(1+_xlpm.freq)*LOG(1+_xlpm.size)*_xlpm.F)</f>
        <v>1.0520546868726235E-2</v>
      </c>
      <c r="V1331" s="14">
        <f>_xlfn.LET(_xlpm.a,T1331,_xlpm.b,R1331,2*_xlpm.a*_xlpm.b/(_xlpm.a+_xlpm.b))</f>
        <v>0.05</v>
      </c>
      <c r="W1331" s="14">
        <f>_xlfn.LET(_xlpm.p,R1331,_xlpm.q,T1331,LOG(_xlpm.p/_xlpm.q))</f>
        <v>0.17609125905568129</v>
      </c>
      <c r="X1331" s="2"/>
      <c r="AC1331" s="2"/>
      <c r="AH1331" s="2"/>
      <c r="AI1331" s="2"/>
    </row>
    <row r="1332" spans="1:35">
      <c r="A1332" s="1" t="str">
        <f>_xlfn.LET(_xlpm.sep," : ",CONCATENATE(O1332,_xlpm.sep,P1332))</f>
        <v>~udg~ : [ʌdʒ]</v>
      </c>
      <c r="B1332" s="1">
        <f>_xlfn.LET(_xlpm.d,$G1332,_xlpm.k,_xlfn.CONCAT(LEFT(TRIM(B$1),1),"*"),COUNTIF(_xlpm.d,_xlpm.k))</f>
        <v>0</v>
      </c>
      <c r="C1332" s="1">
        <f>_xlfn.LET(_xlpm.d,$G1332,_xlpm.k,_xlfn.CONCAT(LEFT(TRIM(C$1),1),"*"),COUNTIF(_xlpm.d,_xlpm.k))</f>
        <v>0</v>
      </c>
      <c r="D1332" s="1">
        <f>_xlfn.LET(_xlpm.d,$G1332,_xlpm.k,_xlfn.CONCAT(LEFT(TRIM(D$1),1),"*"),COUNTIF(_xlpm.d,_xlpm.k))</f>
        <v>0</v>
      </c>
      <c r="E1332" s="1">
        <f>LOG(F1332+1,10)</f>
        <v>0.47712125471966244</v>
      </c>
      <c r="F1332" s="7">
        <v>2</v>
      </c>
      <c r="G1332" s="9" t="s">
        <v>912</v>
      </c>
      <c r="H1332" s="4">
        <f>F1332/freq.sum.r6e</f>
        <v>1.5933715742511153E-4</v>
      </c>
      <c r="I1332" s="1" t="str">
        <f>_xlfn.LET(_xlpm.sep,":",_xlpm.w,$G1332,LEFT(_xlpm.w,FIND(_xlpm.sep,_xlpm.w)-1))</f>
        <v>ʌdʒ</v>
      </c>
      <c r="J1332" s="1" t="str">
        <f>_xlfn.LET(_xlpm.sep,":",_xlpm.w,$G1332,RIGHT(_xlpm.w,LEN(_xlpm.w)-FIND(_xlpm.sep,_xlpm.w)))</f>
        <v>udg</v>
      </c>
      <c r="K1332" s="10">
        <f>_xlfn.LET(_xlpm.w,I1332,LEN(_xlpm.w))</f>
        <v>3</v>
      </c>
      <c r="L1332" s="10">
        <f>_xlfn.LET(_xlpm.w,J1332,LEN(_xlpm.w))</f>
        <v>3</v>
      </c>
      <c r="M1332" s="10">
        <f>_xlfn.LET(_xlpm.a,K1332,_xlpm.b,L1332,MAX(_xlpm.a,_xlpm.b))</f>
        <v>3</v>
      </c>
      <c r="N1332" s="10">
        <f>_xlfn.LET(_xlpm.d,(K1332,L1332),MAX(_xlpm.d)-MIN(_xlpm.d))</f>
        <v>0</v>
      </c>
      <c r="O1332" s="1" t="str">
        <f>_xlfn.LET(_xlpm.sep,":",_xlpm.w,$G1332,_xlfn.CONCAT("~",RIGHT(_xlpm.w,LEN(_xlpm.w)-FIND(_xlpm.sep,_xlpm.w)),"~"))</f>
        <v>~udg~</v>
      </c>
      <c r="P1332" s="1" t="str">
        <f>_xlfn.LET(_xlpm.sep,":",_xlpm.w,$G1332,_xlfn.CONCAT("[",LEFT(_xlpm.w,FIND(_xlpm.sep,_xlpm.w)-1),"]"))</f>
        <v>[ʌdʒ]</v>
      </c>
      <c r="Q1332" s="14" cm="1">
        <f t="array" ref="Q1332">SUM(_xlfn._xlws.FILTER($H$2:$H$2300,_xlfn.MAP($O$2:$O$2300,_xlfn.LAMBDA(_xlpm.x,_xlpm.x=$O1332))))</f>
        <v>1.5933715742511153E-4</v>
      </c>
      <c r="R1332" s="14">
        <f>$H1332/Q1332</f>
        <v>1</v>
      </c>
      <c r="S1332" s="14" cm="1">
        <f t="array" ref="S1332">SUM(_xlfn._xlws.FILTER($H$2:$H$2300,_xlfn.MAP($P$2:$P$2300,_xlfn.LAMBDA(_xlpm.x,_xlpm.x=$P1332))))</f>
        <v>2.390057361376673E-4</v>
      </c>
      <c r="T1332" s="14">
        <f>$H1332/S1332</f>
        <v>0.66666666666666663</v>
      </c>
      <c r="U1332" s="14">
        <f>_xlfn.LET(_xlpm.freq,F1332,_xlpm.size,M1332+1,_xlpm.F,V1332,LOG(1+_xlpm.freq)*LOG(1+_xlpm.size)*_xlpm.F)</f>
        <v>0.26679475638416739</v>
      </c>
      <c r="V1332" s="14">
        <f>_xlfn.LET(_xlpm.a,T1332,_xlpm.b,R1332,2*_xlpm.a*_xlpm.b/(_xlpm.a+_xlpm.b))</f>
        <v>0.8</v>
      </c>
      <c r="W1332" s="14">
        <f>_xlfn.LET(_xlpm.p,R1332,_xlpm.q,T1332,LOG(_xlpm.p/_xlpm.q))</f>
        <v>0.17609125905568124</v>
      </c>
      <c r="X1332" s="2"/>
      <c r="AC1332" s="2"/>
      <c r="AH1332" s="2"/>
      <c r="AI1332" s="2"/>
    </row>
    <row r="1333" spans="1:35">
      <c r="A1333" s="1" t="str">
        <f>_xlfn.LET(_xlpm.sep," : ",CONCATENATE(O1333,_xlpm.sep,P1333))</f>
        <v>~ool~ : [ʊl]</v>
      </c>
      <c r="B1333" s="1">
        <f>_xlfn.LET(_xlpm.d,$G1333,_xlpm.k,_xlfn.CONCAT(LEFT(TRIM(B$1),1),"*"),COUNTIF(_xlpm.d,_xlpm.k))</f>
        <v>0</v>
      </c>
      <c r="C1333" s="1">
        <f>_xlfn.LET(_xlpm.d,$G1333,_xlpm.k,_xlfn.CONCAT(LEFT(TRIM(C$1),1),"*"),COUNTIF(_xlpm.d,_xlpm.k))</f>
        <v>0</v>
      </c>
      <c r="D1333" s="1">
        <f>_xlfn.LET(_xlpm.d,$G1333,_xlpm.k,_xlfn.CONCAT(LEFT(TRIM(D$1),1),"*"),COUNTIF(_xlpm.d,_xlpm.k))</f>
        <v>0</v>
      </c>
      <c r="E1333" s="1">
        <f>LOG(F1333+1,10)</f>
        <v>0.47712125471966244</v>
      </c>
      <c r="F1333" s="7">
        <v>2</v>
      </c>
      <c r="G1333" s="9" t="s">
        <v>1087</v>
      </c>
      <c r="H1333" s="4">
        <f>F1333/freq.sum.r6e</f>
        <v>1.5933715742511153E-4</v>
      </c>
      <c r="I1333" s="4" t="str">
        <f>_xlfn.LET(_xlpm.sep,":",_xlpm.w,$G1333,LEFT(_xlpm.w,FIND(_xlpm.sep,_xlpm.w)-1))</f>
        <v>ʊl</v>
      </c>
      <c r="J1333" s="4" t="str">
        <f>_xlfn.LET(_xlpm.sep,":",_xlpm.w,$G1333,RIGHT(_xlpm.w,LEN(_xlpm.w)-FIND(_xlpm.sep,_xlpm.w)))</f>
        <v>ool</v>
      </c>
      <c r="K1333" s="10">
        <f>_xlfn.LET(_xlpm.w,I1333,LEN(_xlpm.w))</f>
        <v>2</v>
      </c>
      <c r="L1333" s="10">
        <f>_xlfn.LET(_xlpm.w,J1333,LEN(_xlpm.w))</f>
        <v>3</v>
      </c>
      <c r="M1333" s="10">
        <f>_xlfn.LET(_xlpm.a,K1333,_xlpm.b,L1333,MAX(_xlpm.a,_xlpm.b))</f>
        <v>3</v>
      </c>
      <c r="N1333" s="10">
        <f>_xlfn.LET(_xlpm.d,(K1333,L1333),MAX(_xlpm.d)-MIN(_xlpm.d))</f>
        <v>1</v>
      </c>
      <c r="O1333" s="1" t="str">
        <f>_xlfn.LET(_xlpm.sep,":",_xlpm.w,$G1333,_xlfn.CONCAT("~",RIGHT(_xlpm.w,LEN(_xlpm.w)-FIND(_xlpm.sep,_xlpm.w)),"~"))</f>
        <v>~ool~</v>
      </c>
      <c r="P1333" s="1" t="str">
        <f>_xlfn.LET(_xlpm.sep,":",_xlpm.w,$G1333,_xlfn.CONCAT("[",LEFT(_xlpm.w,FIND(_xlpm.sep,_xlpm.w)-1),"]"))</f>
        <v>[ʊl]</v>
      </c>
      <c r="Q1333" s="14" cm="1">
        <f t="array" ref="Q1333">SUM(_xlfn._xlws.FILTER($H$2:$H$2300,_xlfn.MAP($O$2:$O$2300,_xlfn.LAMBDA(_xlpm.x,_xlpm.x=$O1333))))</f>
        <v>6.3734862970044612E-4</v>
      </c>
      <c r="R1333" s="14">
        <f>$H1333/Q1333</f>
        <v>0.25</v>
      </c>
      <c r="S1333" s="14" cm="1">
        <f t="array" ref="S1333">SUM(_xlfn._xlws.FILTER($H$2:$H$2300,_xlfn.MAP($P$2:$P$2300,_xlfn.LAMBDA(_xlpm.x,_xlpm.x=$P1333))))</f>
        <v>9.5602294455066918E-4</v>
      </c>
      <c r="T1333" s="14">
        <f>$H1333/S1333</f>
        <v>0.16666666666666666</v>
      </c>
      <c r="U1333" s="14">
        <f>_xlfn.LET(_xlpm.freq,F1333,_xlpm.size,M1333+1,_xlpm.F,V1333,LOG(1+_xlpm.freq)*LOG(1+_xlpm.size)*_xlpm.F)</f>
        <v>6.6698689096041847E-2</v>
      </c>
      <c r="V1333" s="14">
        <f>_xlfn.LET(_xlpm.a,T1333,_xlpm.b,R1333,2*_xlpm.a*_xlpm.b/(_xlpm.a+_xlpm.b))</f>
        <v>0.2</v>
      </c>
      <c r="W1333" s="14">
        <f>_xlfn.LET(_xlpm.p,R1333,_xlpm.q,T1333,LOG(_xlpm.p/_xlpm.q))</f>
        <v>0.17609125905568124</v>
      </c>
      <c r="X1333" s="2"/>
      <c r="AC1333" s="2"/>
      <c r="AH1333" s="2"/>
      <c r="AI1333" s="2"/>
    </row>
    <row r="1334" spans="1:35">
      <c r="A1334" s="1" t="str">
        <f>_xlfn.LET(_xlpm.sep," : ",CONCATENATE(O1334,_xlpm.sep,P1334))</f>
        <v>~uild~ : [ɪld]</v>
      </c>
      <c r="B1334" s="1">
        <f>_xlfn.LET(_xlpm.d,$G1334,_xlpm.k,_xlfn.CONCAT(LEFT(TRIM(B$1),1),"*"),COUNTIF(_xlpm.d,_xlpm.k))</f>
        <v>0</v>
      </c>
      <c r="C1334" s="1">
        <f>_xlfn.LET(_xlpm.d,$G1334,_xlpm.k,_xlfn.CONCAT(LEFT(TRIM(C$1),1),"*"),COUNTIF(_xlpm.d,_xlpm.k))</f>
        <v>0</v>
      </c>
      <c r="D1334" s="1">
        <f>_xlfn.LET(_xlpm.d,$G1334,_xlpm.k,_xlfn.CONCAT(LEFT(TRIM(D$1),1),"*"),COUNTIF(_xlpm.d,_xlpm.k))</f>
        <v>0</v>
      </c>
      <c r="E1334" s="1">
        <f>LOG(F1334+1,10)</f>
        <v>0.47712125471966244</v>
      </c>
      <c r="F1334" s="7">
        <v>2</v>
      </c>
      <c r="G1334" s="9" t="s">
        <v>1100</v>
      </c>
      <c r="H1334" s="4">
        <f>F1334/freq.sum.r6e</f>
        <v>1.5933715742511153E-4</v>
      </c>
      <c r="I1334" s="1" t="str">
        <f>_xlfn.LET(_xlpm.sep,":",_xlpm.w,$G1334,LEFT(_xlpm.w,FIND(_xlpm.sep,_xlpm.w)-1))</f>
        <v>ɪld</v>
      </c>
      <c r="J1334" s="1" t="str">
        <f>_xlfn.LET(_xlpm.sep,":",_xlpm.w,$G1334,RIGHT(_xlpm.w,LEN(_xlpm.w)-FIND(_xlpm.sep,_xlpm.w)))</f>
        <v>uild</v>
      </c>
      <c r="K1334" s="10">
        <f>_xlfn.LET(_xlpm.w,I1334,LEN(_xlpm.w))</f>
        <v>3</v>
      </c>
      <c r="L1334" s="10">
        <f>_xlfn.LET(_xlpm.w,J1334,LEN(_xlpm.w))</f>
        <v>4</v>
      </c>
      <c r="M1334" s="10">
        <f>_xlfn.LET(_xlpm.a,K1334,_xlpm.b,L1334,MAX(_xlpm.a,_xlpm.b))</f>
        <v>4</v>
      </c>
      <c r="N1334" s="10">
        <f>_xlfn.LET(_xlpm.d,(K1334,L1334),MAX(_xlpm.d)-MIN(_xlpm.d))</f>
        <v>1</v>
      </c>
      <c r="O1334" s="1" t="str">
        <f>_xlfn.LET(_xlpm.sep,":",_xlpm.w,$G1334,_xlfn.CONCAT("~",RIGHT(_xlpm.w,LEN(_xlpm.w)-FIND(_xlpm.sep,_xlpm.w)),"~"))</f>
        <v>~uild~</v>
      </c>
      <c r="P1334" s="1" t="str">
        <f>_xlfn.LET(_xlpm.sep,":",_xlpm.w,$G1334,_xlfn.CONCAT("[",LEFT(_xlpm.w,FIND(_xlpm.sep,_xlpm.w)-1),"]"))</f>
        <v>[ɪld]</v>
      </c>
      <c r="Q1334" s="14" cm="1">
        <f t="array" ref="Q1334">SUM(_xlfn._xlws.FILTER($H$2:$H$2300,_xlfn.MAP($O$2:$O$2300,_xlfn.LAMBDA(_xlpm.x,_xlpm.x=$O1334))))</f>
        <v>1.5933715742511153E-4</v>
      </c>
      <c r="R1334" s="14">
        <f>$H1334/Q1334</f>
        <v>1</v>
      </c>
      <c r="S1334" s="14" cm="1">
        <f t="array" ref="S1334">SUM(_xlfn._xlws.FILTER($H$2:$H$2300,_xlfn.MAP($P$2:$P$2300,_xlfn.LAMBDA(_xlpm.x,_xlpm.x=$P1334))))</f>
        <v>2.390057361376673E-4</v>
      </c>
      <c r="T1334" s="14">
        <f>$H1334/S1334</f>
        <v>0.66666666666666663</v>
      </c>
      <c r="U1334" s="14">
        <f>_xlfn.LET(_xlpm.freq,F1334,_xlpm.size,M1334+1,_xlpm.F,V1334,LOG(1+_xlpm.freq)*LOG(1+_xlpm.size)*_xlpm.F)</f>
        <v>0.29701800075577461</v>
      </c>
      <c r="V1334" s="14">
        <f>_xlfn.LET(_xlpm.a,T1334,_xlpm.b,R1334,2*_xlpm.a*_xlpm.b/(_xlpm.a+_xlpm.b))</f>
        <v>0.8</v>
      </c>
      <c r="W1334" s="14">
        <f>_xlfn.LET(_xlpm.p,R1334,_xlpm.q,T1334,LOG(_xlpm.p/_xlpm.q))</f>
        <v>0.17609125905568124</v>
      </c>
      <c r="X1334" s="2"/>
      <c r="AC1334" s="2"/>
      <c r="AH1334" s="2"/>
      <c r="AI1334" s="2"/>
    </row>
    <row r="1335" spans="1:35">
      <c r="A1335" s="1" t="str">
        <f>_xlfn.LET(_xlpm.sep," : ",CONCATENATE(O1335,_xlpm.sep,P1335))</f>
        <v>~else~ : [ɛls]</v>
      </c>
      <c r="B1335" s="1">
        <f>_xlfn.LET(_xlpm.d,$G1335,_xlpm.k,_xlfn.CONCAT(LEFT(TRIM(B$1),1),"*"),COUNTIF(_xlpm.d,_xlpm.k))</f>
        <v>0</v>
      </c>
      <c r="C1335" s="1">
        <f>_xlfn.LET(_xlpm.d,$G1335,_xlpm.k,_xlfn.CONCAT(LEFT(TRIM(C$1),1),"*"),COUNTIF(_xlpm.d,_xlpm.k))</f>
        <v>0</v>
      </c>
      <c r="D1335" s="1">
        <f>_xlfn.LET(_xlpm.d,$G1335,_xlpm.k,_xlfn.CONCAT(LEFT(TRIM(D$1),1),"*"),COUNTIF(_xlpm.d,_xlpm.k))</f>
        <v>0</v>
      </c>
      <c r="E1335" s="1">
        <f>LOG(F1335+1,10)</f>
        <v>0.47712125471966244</v>
      </c>
      <c r="F1335" s="7">
        <v>2</v>
      </c>
      <c r="G1335" s="9" t="s">
        <v>1122</v>
      </c>
      <c r="H1335" s="4">
        <f>F1335/freq.sum.r6e</f>
        <v>1.5933715742511153E-4</v>
      </c>
      <c r="I1335" s="4" t="str">
        <f>_xlfn.LET(_xlpm.sep,":",_xlpm.w,$G1335,LEFT(_xlpm.w,FIND(_xlpm.sep,_xlpm.w)-1))</f>
        <v>ɛls</v>
      </c>
      <c r="J1335" s="4" t="str">
        <f>_xlfn.LET(_xlpm.sep,":",_xlpm.w,$G1335,RIGHT(_xlpm.w,LEN(_xlpm.w)-FIND(_xlpm.sep,_xlpm.w)))</f>
        <v>else</v>
      </c>
      <c r="K1335" s="10">
        <f>_xlfn.LET(_xlpm.w,I1335,LEN(_xlpm.w))</f>
        <v>3</v>
      </c>
      <c r="L1335" s="10">
        <f>_xlfn.LET(_xlpm.w,J1335,LEN(_xlpm.w))</f>
        <v>4</v>
      </c>
      <c r="M1335" s="10">
        <f>_xlfn.LET(_xlpm.a,K1335,_xlpm.b,L1335,MAX(_xlpm.a,_xlpm.b))</f>
        <v>4</v>
      </c>
      <c r="N1335" s="10">
        <f>_xlfn.LET(_xlpm.d,(K1335,L1335),MAX(_xlpm.d)-MIN(_xlpm.d))</f>
        <v>1</v>
      </c>
      <c r="O1335" s="1" t="str">
        <f>_xlfn.LET(_xlpm.sep,":",_xlpm.w,$G1335,_xlfn.CONCAT("~",RIGHT(_xlpm.w,LEN(_xlpm.w)-FIND(_xlpm.sep,_xlpm.w)),"~"))</f>
        <v>~else~</v>
      </c>
      <c r="P1335" s="1" t="str">
        <f>_xlfn.LET(_xlpm.sep,":",_xlpm.w,$G1335,_xlfn.CONCAT("[",LEFT(_xlpm.w,FIND(_xlpm.sep,_xlpm.w)-1),"]"))</f>
        <v>[ɛls]</v>
      </c>
      <c r="Q1335" s="14" cm="1">
        <f t="array" ref="Q1335">SUM(_xlfn._xlws.FILTER($H$2:$H$2300,_xlfn.MAP($O$2:$O$2300,_xlfn.LAMBDA(_xlpm.x,_xlpm.x=$O1335))))</f>
        <v>1.5933715742511153E-4</v>
      </c>
      <c r="R1335" s="14">
        <f>$H1335/Q1335</f>
        <v>1</v>
      </c>
      <c r="S1335" s="14" cm="1">
        <f t="array" ref="S1335">SUM(_xlfn._xlws.FILTER($H$2:$H$2300,_xlfn.MAP($P$2:$P$2300,_xlfn.LAMBDA(_xlpm.x,_xlpm.x=$P1335))))</f>
        <v>2.390057361376673E-4</v>
      </c>
      <c r="T1335" s="14">
        <f>$H1335/S1335</f>
        <v>0.66666666666666663</v>
      </c>
      <c r="U1335" s="14">
        <f>_xlfn.LET(_xlpm.freq,F1335,_xlpm.size,M1335+1,_xlpm.F,V1335,LOG(1+_xlpm.freq)*LOG(1+_xlpm.size)*_xlpm.F)</f>
        <v>0.29701800075577461</v>
      </c>
      <c r="V1335" s="14">
        <f>_xlfn.LET(_xlpm.a,T1335,_xlpm.b,R1335,2*_xlpm.a*_xlpm.b/(_xlpm.a+_xlpm.b))</f>
        <v>0.8</v>
      </c>
      <c r="W1335" s="14">
        <f>_xlfn.LET(_xlpm.p,R1335,_xlpm.q,T1335,LOG(_xlpm.p/_xlpm.q))</f>
        <v>0.17609125905568124</v>
      </c>
      <c r="X1335" s="2"/>
      <c r="AC1335" s="2"/>
      <c r="AH1335" s="2"/>
      <c r="AI1335" s="2"/>
    </row>
    <row r="1336" spans="1:35">
      <c r="A1336" s="1" t="str">
        <f>_xlfn.LET(_xlpm.sep," : ",CONCATENATE(O1336,_xlpm.sep,P1336))</f>
        <v>~impl~ : [ɪmpl]</v>
      </c>
      <c r="B1336" s="1">
        <f>_xlfn.LET(_xlpm.d,$G1336,_xlpm.k,_xlfn.CONCAT(LEFT(TRIM(B$1),1),"*"),COUNTIF(_xlpm.d,_xlpm.k))</f>
        <v>0</v>
      </c>
      <c r="C1336" s="1">
        <f>_xlfn.LET(_xlpm.d,$G1336,_xlpm.k,_xlfn.CONCAT(LEFT(TRIM(C$1),1),"*"),COUNTIF(_xlpm.d,_xlpm.k))</f>
        <v>0</v>
      </c>
      <c r="D1336" s="1">
        <f>_xlfn.LET(_xlpm.d,$G1336,_xlpm.k,_xlfn.CONCAT(LEFT(TRIM(D$1),1),"*"),COUNTIF(_xlpm.d,_xlpm.k))</f>
        <v>0</v>
      </c>
      <c r="E1336" s="1">
        <f>LOG(F1336+1,10)</f>
        <v>0.47712125471966244</v>
      </c>
      <c r="F1336" s="7">
        <v>2</v>
      </c>
      <c r="G1336" s="9" t="s">
        <v>1211</v>
      </c>
      <c r="H1336" s="4">
        <f>F1336/freq.sum.r6e</f>
        <v>1.5933715742511153E-4</v>
      </c>
      <c r="I1336" s="4" t="str">
        <f>_xlfn.LET(_xlpm.sep,":",_xlpm.w,$G1336,LEFT(_xlpm.w,FIND(_xlpm.sep,_xlpm.w)-1))</f>
        <v>ɪmpl</v>
      </c>
      <c r="J1336" s="4" t="str">
        <f>_xlfn.LET(_xlpm.sep,":",_xlpm.w,$G1336,RIGHT(_xlpm.w,LEN(_xlpm.w)-FIND(_xlpm.sep,_xlpm.w)))</f>
        <v>impl</v>
      </c>
      <c r="K1336" s="10">
        <f>_xlfn.LET(_xlpm.w,I1336,LEN(_xlpm.w))</f>
        <v>4</v>
      </c>
      <c r="L1336" s="10">
        <f>_xlfn.LET(_xlpm.w,J1336,LEN(_xlpm.w))</f>
        <v>4</v>
      </c>
      <c r="M1336" s="10">
        <f>_xlfn.LET(_xlpm.a,K1336,_xlpm.b,L1336,MAX(_xlpm.a,_xlpm.b))</f>
        <v>4</v>
      </c>
      <c r="N1336" s="10">
        <f>_xlfn.LET(_xlpm.d,(K1336,L1336),MAX(_xlpm.d)-MIN(_xlpm.d))</f>
        <v>0</v>
      </c>
      <c r="O1336" s="1" t="str">
        <f>_xlfn.LET(_xlpm.sep,":",_xlpm.w,$G1336,_xlfn.CONCAT("~",RIGHT(_xlpm.w,LEN(_xlpm.w)-FIND(_xlpm.sep,_xlpm.w)),"~"))</f>
        <v>~impl~</v>
      </c>
      <c r="P1336" s="1" t="str">
        <f>_xlfn.LET(_xlpm.sep,":",_xlpm.w,$G1336,_xlfn.CONCAT("[",LEFT(_xlpm.w,FIND(_xlpm.sep,_xlpm.w)-1),"]"))</f>
        <v>[ɪmpl]</v>
      </c>
      <c r="Q1336" s="14" cm="1">
        <f t="array" ref="Q1336">SUM(_xlfn._xlws.FILTER($H$2:$H$2300,_xlfn.MAP($O$2:$O$2300,_xlfn.LAMBDA(_xlpm.x,_xlpm.x=$O1336))))</f>
        <v>1.5933715742511153E-4</v>
      </c>
      <c r="R1336" s="14">
        <f>$H1336/Q1336</f>
        <v>1</v>
      </c>
      <c r="S1336" s="14" cm="1">
        <f t="array" ref="S1336">SUM(_xlfn._xlws.FILTER($H$2:$H$2300,_xlfn.MAP($P$2:$P$2300,_xlfn.LAMBDA(_xlpm.x,_xlpm.x=$P1336))))</f>
        <v>2.390057361376673E-4</v>
      </c>
      <c r="T1336" s="14">
        <f>$H1336/S1336</f>
        <v>0.66666666666666663</v>
      </c>
      <c r="U1336" s="14">
        <f>_xlfn.LET(_xlpm.freq,F1336,_xlpm.size,M1336+1,_xlpm.F,V1336,LOG(1+_xlpm.freq)*LOG(1+_xlpm.size)*_xlpm.F)</f>
        <v>0.29701800075577461</v>
      </c>
      <c r="V1336" s="14">
        <f>_xlfn.LET(_xlpm.a,T1336,_xlpm.b,R1336,2*_xlpm.a*_xlpm.b/(_xlpm.a+_xlpm.b))</f>
        <v>0.8</v>
      </c>
      <c r="W1336" s="14">
        <f>_xlfn.LET(_xlpm.p,R1336,_xlpm.q,T1336,LOG(_xlpm.p/_xlpm.q))</f>
        <v>0.17609125905568124</v>
      </c>
      <c r="X1336" s="2"/>
      <c r="AC1336" s="2"/>
      <c r="AH1336" s="2"/>
      <c r="AI1336" s="2"/>
    </row>
    <row r="1337" spans="1:35">
      <c r="A1337" s="1" t="str">
        <f>_xlfn.LET(_xlpm.sep," : ",CONCATENATE(O1337,_xlpm.sep,P1337))</f>
        <v>~omes~ : [ʌmz]</v>
      </c>
      <c r="B1337" s="1">
        <f>_xlfn.LET(_xlpm.d,$G1337,_xlpm.k,_xlfn.CONCAT(LEFT(TRIM(B$1),1),"*"),COUNTIF(_xlpm.d,_xlpm.k))</f>
        <v>0</v>
      </c>
      <c r="C1337" s="1">
        <f>_xlfn.LET(_xlpm.d,$G1337,_xlpm.k,_xlfn.CONCAT(LEFT(TRIM(C$1),1),"*"),COUNTIF(_xlpm.d,_xlpm.k))</f>
        <v>0</v>
      </c>
      <c r="D1337" s="1">
        <f>_xlfn.LET(_xlpm.d,$G1337,_xlpm.k,_xlfn.CONCAT(LEFT(TRIM(D$1),1),"*"),COUNTIF(_xlpm.d,_xlpm.k))</f>
        <v>0</v>
      </c>
      <c r="E1337" s="1">
        <f>LOG(F1337+1,10)</f>
        <v>0.47712125471966244</v>
      </c>
      <c r="F1337" s="7">
        <v>2</v>
      </c>
      <c r="G1337" s="9" t="s">
        <v>1227</v>
      </c>
      <c r="H1337" s="4">
        <f>F1337/freq.sum.r6e</f>
        <v>1.5933715742511153E-4</v>
      </c>
      <c r="I1337" s="1" t="str">
        <f>_xlfn.LET(_xlpm.sep,":",_xlpm.w,$G1337,LEFT(_xlpm.w,FIND(_xlpm.sep,_xlpm.w)-1))</f>
        <v>ʌmz</v>
      </c>
      <c r="J1337" s="1" t="str">
        <f>_xlfn.LET(_xlpm.sep,":",_xlpm.w,$G1337,RIGHT(_xlpm.w,LEN(_xlpm.w)-FIND(_xlpm.sep,_xlpm.w)))</f>
        <v>omes</v>
      </c>
      <c r="K1337" s="10">
        <f>_xlfn.LET(_xlpm.w,I1337,LEN(_xlpm.w))</f>
        <v>3</v>
      </c>
      <c r="L1337" s="10">
        <f>_xlfn.LET(_xlpm.w,J1337,LEN(_xlpm.w))</f>
        <v>4</v>
      </c>
      <c r="M1337" s="10">
        <f>_xlfn.LET(_xlpm.a,K1337,_xlpm.b,L1337,MAX(_xlpm.a,_xlpm.b))</f>
        <v>4</v>
      </c>
      <c r="N1337" s="10">
        <f>_xlfn.LET(_xlpm.d,(K1337,L1337),MAX(_xlpm.d)-MIN(_xlpm.d))</f>
        <v>1</v>
      </c>
      <c r="O1337" s="1" t="str">
        <f>_xlfn.LET(_xlpm.sep,":",_xlpm.w,$G1337,_xlfn.CONCAT("~",RIGHT(_xlpm.w,LEN(_xlpm.w)-FIND(_xlpm.sep,_xlpm.w)),"~"))</f>
        <v>~omes~</v>
      </c>
      <c r="P1337" s="1" t="str">
        <f>_xlfn.LET(_xlpm.sep,":",_xlpm.w,$G1337,_xlfn.CONCAT("[",LEFT(_xlpm.w,FIND(_xlpm.sep,_xlpm.w)-1),"]"))</f>
        <v>[ʌmz]</v>
      </c>
      <c r="Q1337" s="14" cm="1">
        <f t="array" ref="Q1337">SUM(_xlfn._xlws.FILTER($H$2:$H$2300,_xlfn.MAP($O$2:$O$2300,_xlfn.LAMBDA(_xlpm.x,_xlpm.x=$O1337))))</f>
        <v>1.5933715742511153E-4</v>
      </c>
      <c r="R1337" s="14">
        <f>$H1337/Q1337</f>
        <v>1</v>
      </c>
      <c r="S1337" s="14" cm="1">
        <f t="array" ref="S1337">SUM(_xlfn._xlws.FILTER($H$2:$H$2300,_xlfn.MAP($P$2:$P$2300,_xlfn.LAMBDA(_xlpm.x,_xlpm.x=$P1337))))</f>
        <v>2.390057361376673E-4</v>
      </c>
      <c r="T1337" s="14">
        <f>$H1337/S1337</f>
        <v>0.66666666666666663</v>
      </c>
      <c r="U1337" s="14">
        <f>_xlfn.LET(_xlpm.freq,F1337,_xlpm.size,M1337+1,_xlpm.F,V1337,LOG(1+_xlpm.freq)*LOG(1+_xlpm.size)*_xlpm.F)</f>
        <v>0.29701800075577461</v>
      </c>
      <c r="V1337" s="14">
        <f>_xlfn.LET(_xlpm.a,T1337,_xlpm.b,R1337,2*_xlpm.a*_xlpm.b/(_xlpm.a+_xlpm.b))</f>
        <v>0.8</v>
      </c>
      <c r="W1337" s="14">
        <f>_xlfn.LET(_xlpm.p,R1337,_xlpm.q,T1337,LOG(_xlpm.p/_xlpm.q))</f>
        <v>0.17609125905568124</v>
      </c>
      <c r="X1337" s="2"/>
      <c r="AC1337" s="2"/>
      <c r="AH1337" s="2"/>
      <c r="AI1337" s="2"/>
    </row>
    <row r="1338" spans="1:35">
      <c r="A1338" s="1" t="str">
        <f>_xlfn.LET(_xlpm.sep," : ",CONCATENATE(O1338,_xlpm.sep,P1338))</f>
        <v>~enge~ : [əndʒ]</v>
      </c>
      <c r="B1338" s="1">
        <f>_xlfn.LET(_xlpm.d,$G1338,_xlpm.k,_xlfn.CONCAT(LEFT(TRIM(B$1),1),"*"),COUNTIF(_xlpm.d,_xlpm.k))</f>
        <v>0</v>
      </c>
      <c r="C1338" s="1">
        <f>_xlfn.LET(_xlpm.d,$G1338,_xlpm.k,_xlfn.CONCAT(LEFT(TRIM(C$1),1),"*"),COUNTIF(_xlpm.d,_xlpm.k))</f>
        <v>0</v>
      </c>
      <c r="D1338" s="1">
        <f>_xlfn.LET(_xlpm.d,$G1338,_xlpm.k,_xlfn.CONCAT(LEFT(TRIM(D$1),1),"*"),COUNTIF(_xlpm.d,_xlpm.k))</f>
        <v>0</v>
      </c>
      <c r="E1338" s="1">
        <f>LOG(F1338+1,10)</f>
        <v>0.30102999566398114</v>
      </c>
      <c r="F1338" s="7">
        <v>1</v>
      </c>
      <c r="G1338" s="9" t="s">
        <v>1298</v>
      </c>
      <c r="H1338" s="4">
        <f>F1338/freq.sum.r6e</f>
        <v>7.9668578712555765E-5</v>
      </c>
      <c r="I1338" s="1" t="str">
        <f>_xlfn.LET(_xlpm.sep,":",_xlpm.w,$G1338,LEFT(_xlpm.w,FIND(_xlpm.sep,_xlpm.w)-1))</f>
        <v>əndʒ</v>
      </c>
      <c r="J1338" s="1" t="str">
        <f>_xlfn.LET(_xlpm.sep,":",_xlpm.w,$G1338,RIGHT(_xlpm.w,LEN(_xlpm.w)-FIND(_xlpm.sep,_xlpm.w)))</f>
        <v>enge</v>
      </c>
      <c r="K1338" s="10">
        <f>_xlfn.LET(_xlpm.w,I1338,LEN(_xlpm.w))</f>
        <v>4</v>
      </c>
      <c r="L1338" s="10">
        <f>_xlfn.LET(_xlpm.w,J1338,LEN(_xlpm.w))</f>
        <v>4</v>
      </c>
      <c r="M1338" s="10">
        <f>_xlfn.LET(_xlpm.a,K1338,_xlpm.b,L1338,MAX(_xlpm.a,_xlpm.b))</f>
        <v>4</v>
      </c>
      <c r="N1338" s="10">
        <f>_xlfn.LET(_xlpm.d,(K1338,L1338),MAX(_xlpm.d)-MIN(_xlpm.d))</f>
        <v>0</v>
      </c>
      <c r="O1338" s="1" t="str">
        <f>_xlfn.LET(_xlpm.sep,":",_xlpm.w,$G1338,_xlfn.CONCAT("~",RIGHT(_xlpm.w,LEN(_xlpm.w)-FIND(_xlpm.sep,_xlpm.w)),"~"))</f>
        <v>~enge~</v>
      </c>
      <c r="P1338" s="1" t="str">
        <f>_xlfn.LET(_xlpm.sep,":",_xlpm.w,$G1338,_xlfn.CONCAT("[",LEFT(_xlpm.w,FIND(_xlpm.sep,_xlpm.w)-1),"]"))</f>
        <v>[əndʒ]</v>
      </c>
      <c r="Q1338" s="14" cm="1">
        <f t="array" ref="Q1338">SUM(_xlfn._xlws.FILTER($H$2:$H$2302,_xlfn.MAP($O$2:$O$2302,_xlfn.LAMBDA(_xlpm.x,_xlpm.x=$O1338))))</f>
        <v>1.5933715742511153E-4</v>
      </c>
      <c r="R1338" s="14">
        <f>$H1338/Q1338</f>
        <v>0.5</v>
      </c>
      <c r="S1338" s="14" cm="1">
        <f t="array" ref="S1338">SUM(_xlfn._xlws.FILTER($H$2:$H$2302,_xlfn.MAP($P$2:$P$2302,_xlfn.LAMBDA(_xlpm.x,_xlpm.x=$P1338))))</f>
        <v>2.390057361376673E-4</v>
      </c>
      <c r="T1338" s="14">
        <f>$H1338/S1338</f>
        <v>0.33333333333333331</v>
      </c>
      <c r="U1338" s="14">
        <f>_xlfn.LET(_xlpm.freq,F1338,_xlpm.size,M1338+1,_xlpm.F,V1338,LOG(1+_xlpm.freq)*LOG(1+_xlpm.size)*_xlpm.F)</f>
        <v>9.3698747011563929E-2</v>
      </c>
      <c r="V1338" s="14">
        <f>_xlfn.LET(_xlpm.a,T1338,_xlpm.b,R1338,2*_xlpm.a*_xlpm.b/(_xlpm.a+_xlpm.b))</f>
        <v>0.4</v>
      </c>
      <c r="W1338" s="14">
        <f>_xlfn.LET(_xlpm.p,R1338,_xlpm.q,T1338,LOG(_xlpm.p/_xlpm.q))</f>
        <v>0.17609125905568124</v>
      </c>
      <c r="X1338" s="2"/>
      <c r="AC1338" s="2"/>
      <c r="AH1338" s="2"/>
      <c r="AI1338" s="2"/>
    </row>
    <row r="1339" spans="1:35">
      <c r="A1339" s="1" t="str">
        <f>_xlfn.LET(_xlpm.sep," : ",CONCATENATE(O1339,_xlpm.sep,P1339))</f>
        <v>~is~ : [əs]</v>
      </c>
      <c r="B1339" s="1">
        <f>_xlfn.LET(_xlpm.d,$G1339,_xlpm.k,_xlfn.CONCAT(LEFT(TRIM(B$1),1),"*"),COUNTIF(_xlpm.d,_xlpm.k))</f>
        <v>0</v>
      </c>
      <c r="C1339" s="1">
        <f>_xlfn.LET(_xlpm.d,$G1339,_xlpm.k,_xlfn.CONCAT(LEFT(TRIM(C$1),1),"*"),COUNTIF(_xlpm.d,_xlpm.k))</f>
        <v>0</v>
      </c>
      <c r="D1339" s="1">
        <f>_xlfn.LET(_xlpm.d,$G1339,_xlpm.k,_xlfn.CONCAT(LEFT(TRIM(D$1),1),"*"),COUNTIF(_xlpm.d,_xlpm.k))</f>
        <v>0</v>
      </c>
      <c r="E1339" s="1">
        <f>LOG(F1339+1,10)</f>
        <v>0.60205999132796229</v>
      </c>
      <c r="F1339" s="7">
        <v>3</v>
      </c>
      <c r="G1339" s="9" t="s">
        <v>1484</v>
      </c>
      <c r="H1339" s="4">
        <f>F1339/freq.sum.r6e</f>
        <v>2.390057361376673E-4</v>
      </c>
      <c r="I1339" s="1" t="str">
        <f>_xlfn.LET(_xlpm.sep,":",_xlpm.w,$G1339,LEFT(_xlpm.w,FIND(_xlpm.sep,_xlpm.w)-1))</f>
        <v>əs</v>
      </c>
      <c r="J1339" s="1" t="str">
        <f>_xlfn.LET(_xlpm.sep,":",_xlpm.w,$G1339,RIGHT(_xlpm.w,LEN(_xlpm.w)-FIND(_xlpm.sep,_xlpm.w)))</f>
        <v>is</v>
      </c>
      <c r="K1339" s="10">
        <f>_xlfn.LET(_xlpm.w,I1339,LEN(_xlpm.w))</f>
        <v>2</v>
      </c>
      <c r="L1339" s="10">
        <f>_xlfn.LET(_xlpm.w,J1339,LEN(_xlpm.w))</f>
        <v>2</v>
      </c>
      <c r="M1339" s="10">
        <f>_xlfn.LET(_xlpm.a,K1339,_xlpm.b,L1339,MAX(_xlpm.a,_xlpm.b))</f>
        <v>2</v>
      </c>
      <c r="N1339" s="10">
        <f>_xlfn.LET(_xlpm.d,(K1339,L1339),MAX(_xlpm.d)-MIN(_xlpm.d))</f>
        <v>0</v>
      </c>
      <c r="O1339" s="1" t="str">
        <f>_xlfn.LET(_xlpm.sep,":",_xlpm.w,$G1339,_xlfn.CONCAT("~",RIGHT(_xlpm.w,LEN(_xlpm.w)-FIND(_xlpm.sep,_xlpm.w)),"~"))</f>
        <v>~is~</v>
      </c>
      <c r="P1339" s="1" t="str">
        <f>_xlfn.LET(_xlpm.sep,":",_xlpm.w,$G1339,_xlfn.CONCAT("[",LEFT(_xlpm.w,FIND(_xlpm.sep,_xlpm.w)-1),"]"))</f>
        <v>[əs]</v>
      </c>
      <c r="Q1339" s="14" cm="1">
        <f t="array" ref="Q1339">SUM(_xlfn._xlws.FILTER($H$2:$H$2302,_xlfn.MAP($O$2:$O$2302,_xlfn.LAMBDA(_xlpm.x,_xlpm.x=$O1339))))</f>
        <v>4.3021032504780114E-3</v>
      </c>
      <c r="R1339" s="14">
        <f>$H1339/Q1339</f>
        <v>5.5555555555555552E-2</v>
      </c>
      <c r="S1339" s="14" cm="1">
        <f t="array" ref="S1339">SUM(_xlfn._xlws.FILTER($H$2:$H$2302,_xlfn.MAP($P$2:$P$2302,_xlfn.LAMBDA(_xlpm.x,_xlpm.x=$P1339))))</f>
        <v>6.4531548757170189E-3</v>
      </c>
      <c r="T1339" s="14">
        <f>$H1339/S1339</f>
        <v>3.7037037037037028E-2</v>
      </c>
      <c r="U1339" s="14">
        <f>_xlfn.LET(_xlpm.freq,F1339,_xlpm.size,M1339+1,_xlpm.F,V1339,LOG(1+_xlpm.freq)*LOG(1+_xlpm.size)*_xlpm.F)</f>
        <v>1.6110054807014492E-2</v>
      </c>
      <c r="V1339" s="14">
        <f>_xlfn.LET(_xlpm.a,T1339,_xlpm.b,R1339,2*_xlpm.a*_xlpm.b/(_xlpm.a+_xlpm.b))</f>
        <v>4.4444444444444432E-2</v>
      </c>
      <c r="W1339" s="14">
        <f>_xlfn.LET(_xlpm.p,R1339,_xlpm.q,T1339,LOG(_xlpm.p/_xlpm.q))</f>
        <v>0.17609125905568129</v>
      </c>
      <c r="X1339" s="2"/>
      <c r="AC1339" s="2"/>
      <c r="AH1339" s="2"/>
      <c r="AI1339" s="2"/>
    </row>
    <row r="1340" spans="1:35">
      <c r="A1340" s="1" t="str">
        <f>_xlfn.LET(_xlpm.sep," : ",CONCATENATE(O1340,_xlpm.sep,P1340))</f>
        <v>~esc~ : [ɪsk]</v>
      </c>
      <c r="B1340" s="1">
        <f>_xlfn.LET(_xlpm.d,$G1340,_xlpm.k,_xlfn.CONCAT(LEFT(TRIM(B$1),1),"*"),COUNTIF(_xlpm.d,_xlpm.k))</f>
        <v>0</v>
      </c>
      <c r="C1340" s="1">
        <f>_xlfn.LET(_xlpm.d,$G1340,_xlpm.k,_xlfn.CONCAT(LEFT(TRIM(C$1),1),"*"),COUNTIF(_xlpm.d,_xlpm.k))</f>
        <v>0</v>
      </c>
      <c r="D1340" s="1">
        <f>_xlfn.LET(_xlpm.d,$G1340,_xlpm.k,_xlfn.CONCAT(LEFT(TRIM(D$1),1),"*"),COUNTIF(_xlpm.d,_xlpm.k))</f>
        <v>0</v>
      </c>
      <c r="E1340" s="1">
        <f>LOG(F1340+1,10)</f>
        <v>0.30102999566398114</v>
      </c>
      <c r="F1340" s="7">
        <v>1</v>
      </c>
      <c r="G1340" s="9" t="s">
        <v>1506</v>
      </c>
      <c r="H1340" s="4">
        <f>F1340/freq.sum.r6e</f>
        <v>7.9668578712555765E-5</v>
      </c>
      <c r="I1340" s="1" t="str">
        <f>_xlfn.LET(_xlpm.sep,":",_xlpm.w,$G1340,LEFT(_xlpm.w,FIND(_xlpm.sep,_xlpm.w)-1))</f>
        <v>ɪsk</v>
      </c>
      <c r="J1340" s="1" t="str">
        <f>_xlfn.LET(_xlpm.sep,":",_xlpm.w,$G1340,RIGHT(_xlpm.w,LEN(_xlpm.w)-FIND(_xlpm.sep,_xlpm.w)))</f>
        <v>esc</v>
      </c>
      <c r="K1340" s="10">
        <f>_xlfn.LET(_xlpm.w,I1340,LEN(_xlpm.w))</f>
        <v>3</v>
      </c>
      <c r="L1340" s="10">
        <f>_xlfn.LET(_xlpm.w,J1340,LEN(_xlpm.w))</f>
        <v>3</v>
      </c>
      <c r="M1340" s="10">
        <f>_xlfn.LET(_xlpm.a,K1340,_xlpm.b,L1340,MAX(_xlpm.a,_xlpm.b))</f>
        <v>3</v>
      </c>
      <c r="N1340" s="10">
        <f>_xlfn.LET(_xlpm.d,(K1340,L1340),MAX(_xlpm.d)-MIN(_xlpm.d))</f>
        <v>0</v>
      </c>
      <c r="O1340" s="1" t="str">
        <f>_xlfn.LET(_xlpm.sep,":",_xlpm.w,$G1340,_xlfn.CONCAT("~",RIGHT(_xlpm.w,LEN(_xlpm.w)-FIND(_xlpm.sep,_xlpm.w)),"~"))</f>
        <v>~esc~</v>
      </c>
      <c r="P1340" s="1" t="str">
        <f>_xlfn.LET(_xlpm.sep,":",_xlpm.w,$G1340,_xlfn.CONCAT("[",LEFT(_xlpm.w,FIND(_xlpm.sep,_xlpm.w)-1),"]"))</f>
        <v>[ɪsk]</v>
      </c>
      <c r="Q1340" s="14" cm="1">
        <f t="array" ref="Q1340">SUM(_xlfn._xlws.FILTER($H$2:$H$2302,_xlfn.MAP($O$2:$O$2302,_xlfn.LAMBDA(_xlpm.x,_xlpm.x=$O1340))))</f>
        <v>6.3734862970044612E-4</v>
      </c>
      <c r="R1340" s="14">
        <f>$H1340/Q1340</f>
        <v>0.125</v>
      </c>
      <c r="S1340" s="14" cm="1">
        <f t="array" ref="S1340">SUM(_xlfn._xlws.FILTER($H$2:$H$2302,_xlfn.MAP($P$2:$P$2302,_xlfn.LAMBDA(_xlpm.x,_xlpm.x=$P1340))))</f>
        <v>9.5602294455066918E-4</v>
      </c>
      <c r="T1340" s="14">
        <f>$H1340/S1340</f>
        <v>8.3333333333333329E-2</v>
      </c>
      <c r="U1340" s="14">
        <f>_xlfn.LET(_xlpm.freq,F1340,_xlpm.size,M1340+1,_xlpm.F,V1340,LOG(1+_xlpm.freq)*LOG(1+_xlpm.size)*_xlpm.F)</f>
        <v>2.1041093737452471E-2</v>
      </c>
      <c r="V1340" s="14">
        <f>_xlfn.LET(_xlpm.a,T1340,_xlpm.b,R1340,2*_xlpm.a*_xlpm.b/(_xlpm.a+_xlpm.b))</f>
        <v>0.1</v>
      </c>
      <c r="W1340" s="14">
        <f>_xlfn.LET(_xlpm.p,R1340,_xlpm.q,T1340,LOG(_xlpm.p/_xlpm.q))</f>
        <v>0.17609125905568124</v>
      </c>
      <c r="X1340" s="2"/>
      <c r="AC1340" s="2"/>
      <c r="AH1340" s="2"/>
      <c r="AI1340" s="2"/>
    </row>
    <row r="1341" spans="1:35">
      <c r="A1341" s="1" t="str">
        <f>_xlfn.LET(_xlpm.sep," : ",CONCATENATE(O1341,_xlpm.sep,P1341))</f>
        <v>~esl~ : [ɛsl]</v>
      </c>
      <c r="B1341" s="1">
        <f>_xlfn.LET(_xlpm.d,$G1341,_xlpm.k,_xlfn.CONCAT(LEFT(TRIM(B$1),1),"*"),COUNTIF(_xlpm.d,_xlpm.k))</f>
        <v>0</v>
      </c>
      <c r="C1341" s="1">
        <f>_xlfn.LET(_xlpm.d,$G1341,_xlpm.k,_xlfn.CONCAT(LEFT(TRIM(C$1),1),"*"),COUNTIF(_xlpm.d,_xlpm.k))</f>
        <v>0</v>
      </c>
      <c r="D1341" s="1">
        <f>_xlfn.LET(_xlpm.d,$G1341,_xlpm.k,_xlfn.CONCAT(LEFT(TRIM(D$1),1),"*"),COUNTIF(_xlpm.d,_xlpm.k))</f>
        <v>0</v>
      </c>
      <c r="E1341" s="1">
        <f>LOG(F1341+1,10)</f>
        <v>0.47712125471966244</v>
      </c>
      <c r="F1341" s="7">
        <v>2</v>
      </c>
      <c r="G1341" s="9" t="s">
        <v>1514</v>
      </c>
      <c r="H1341" s="4">
        <f>F1341/freq.sum.r6e</f>
        <v>1.5933715742511153E-4</v>
      </c>
      <c r="I1341" s="1" t="str">
        <f>_xlfn.LET(_xlpm.sep,":",_xlpm.w,$G1341,LEFT(_xlpm.w,FIND(_xlpm.sep,_xlpm.w)-1))</f>
        <v>ɛsl</v>
      </c>
      <c r="J1341" s="1" t="str">
        <f>_xlfn.LET(_xlpm.sep,":",_xlpm.w,$G1341,RIGHT(_xlpm.w,LEN(_xlpm.w)-FIND(_xlpm.sep,_xlpm.w)))</f>
        <v>esl</v>
      </c>
      <c r="K1341" s="10">
        <f>_xlfn.LET(_xlpm.w,I1341,LEN(_xlpm.w))</f>
        <v>3</v>
      </c>
      <c r="L1341" s="10">
        <f>_xlfn.LET(_xlpm.w,J1341,LEN(_xlpm.w))</f>
        <v>3</v>
      </c>
      <c r="M1341" s="10">
        <f>_xlfn.LET(_xlpm.a,K1341,_xlpm.b,L1341,MAX(_xlpm.a,_xlpm.b))</f>
        <v>3</v>
      </c>
      <c r="N1341" s="10">
        <f>_xlfn.LET(_xlpm.d,(K1341,L1341),MAX(_xlpm.d)-MIN(_xlpm.d))</f>
        <v>0</v>
      </c>
      <c r="O1341" s="1" t="str">
        <f>_xlfn.LET(_xlpm.sep,":",_xlpm.w,$G1341,_xlfn.CONCAT("~",RIGHT(_xlpm.w,LEN(_xlpm.w)-FIND(_xlpm.sep,_xlpm.w)),"~"))</f>
        <v>~esl~</v>
      </c>
      <c r="P1341" s="1" t="str">
        <f>_xlfn.LET(_xlpm.sep,":",_xlpm.w,$G1341,_xlfn.CONCAT("[",LEFT(_xlpm.w,FIND(_xlpm.sep,_xlpm.w)-1),"]"))</f>
        <v>[ɛsl]</v>
      </c>
      <c r="Q1341" s="14" cm="1">
        <f t="array" ref="Q1341">SUM(_xlfn._xlws.FILTER($H$2:$H$2302,_xlfn.MAP($O$2:$O$2302,_xlfn.LAMBDA(_xlpm.x,_xlpm.x=$O1341))))</f>
        <v>1.5933715742511153E-4</v>
      </c>
      <c r="R1341" s="14">
        <f>$H1341/Q1341</f>
        <v>1</v>
      </c>
      <c r="S1341" s="14" cm="1">
        <f t="array" ref="S1341">SUM(_xlfn._xlws.FILTER($H$2:$H$2302,_xlfn.MAP($P$2:$P$2302,_xlfn.LAMBDA(_xlpm.x,_xlpm.x=$P1341))))</f>
        <v>2.390057361376673E-4</v>
      </c>
      <c r="T1341" s="14">
        <f>$H1341/S1341</f>
        <v>0.66666666666666663</v>
      </c>
      <c r="U1341" s="14">
        <f>_xlfn.LET(_xlpm.freq,F1341,_xlpm.size,M1341+1,_xlpm.F,V1341,LOG(1+_xlpm.freq)*LOG(1+_xlpm.size)*_xlpm.F)</f>
        <v>0.26679475638416739</v>
      </c>
      <c r="V1341" s="14">
        <f>_xlfn.LET(_xlpm.a,T1341,_xlpm.b,R1341,2*_xlpm.a*_xlpm.b/(_xlpm.a+_xlpm.b))</f>
        <v>0.8</v>
      </c>
      <c r="W1341" s="14">
        <f>_xlfn.LET(_xlpm.p,R1341,_xlpm.q,T1341,LOG(_xlpm.p/_xlpm.q))</f>
        <v>0.17609125905568124</v>
      </c>
      <c r="X1341" s="2"/>
      <c r="AC1341" s="2"/>
      <c r="AH1341" s="2"/>
      <c r="AI1341" s="2"/>
    </row>
    <row r="1342" spans="1:35">
      <c r="A1342" s="1" t="str">
        <f>_xlfn.LET(_xlpm.sep," : ",CONCATENATE(O1342,_xlpm.sep,P1342))</f>
        <v>~estr~ : [ɪstɹ]</v>
      </c>
      <c r="B1342" s="1">
        <f>_xlfn.LET(_xlpm.d,$G1342,_xlpm.k,_xlfn.CONCAT(LEFT(TRIM(B$1),1),"*"),COUNTIF(_xlpm.d,_xlpm.k))</f>
        <v>0</v>
      </c>
      <c r="C1342" s="1">
        <f>_xlfn.LET(_xlpm.d,$G1342,_xlpm.k,_xlfn.CONCAT(LEFT(TRIM(C$1),1),"*"),COUNTIF(_xlpm.d,_xlpm.k))</f>
        <v>0</v>
      </c>
      <c r="D1342" s="1">
        <f>_xlfn.LET(_xlpm.d,$G1342,_xlpm.k,_xlfn.CONCAT(LEFT(TRIM(D$1),1),"*"),COUNTIF(_xlpm.d,_xlpm.k))</f>
        <v>0</v>
      </c>
      <c r="E1342" s="1">
        <f>LOG(F1342+1,10)</f>
        <v>0.69897000433601875</v>
      </c>
      <c r="F1342" s="7">
        <v>4</v>
      </c>
      <c r="G1342" s="9" t="s">
        <v>1558</v>
      </c>
      <c r="H1342" s="4">
        <f>F1342/freq.sum.r6e</f>
        <v>3.1867431485022306E-4</v>
      </c>
      <c r="I1342" s="1" t="str">
        <f>_xlfn.LET(_xlpm.sep,":",_xlpm.w,$G1342,LEFT(_xlpm.w,FIND(_xlpm.sep,_xlpm.w)-1))</f>
        <v>ɪstɹ</v>
      </c>
      <c r="J1342" s="1" t="str">
        <f>_xlfn.LET(_xlpm.sep,":",_xlpm.w,$G1342,RIGHT(_xlpm.w,LEN(_xlpm.w)-FIND(_xlpm.sep,_xlpm.w)))</f>
        <v>estr</v>
      </c>
      <c r="K1342" s="10">
        <f>_xlfn.LET(_xlpm.w,I1342,LEN(_xlpm.w))</f>
        <v>4</v>
      </c>
      <c r="L1342" s="10">
        <f>_xlfn.LET(_xlpm.w,J1342,LEN(_xlpm.w))</f>
        <v>4</v>
      </c>
      <c r="M1342" s="10">
        <f>_xlfn.LET(_xlpm.a,K1342,_xlpm.b,L1342,MAX(_xlpm.a,_xlpm.b))</f>
        <v>4</v>
      </c>
      <c r="N1342" s="10">
        <f>_xlfn.LET(_xlpm.d,(K1342,L1342),MAX(_xlpm.d)-MIN(_xlpm.d))</f>
        <v>0</v>
      </c>
      <c r="O1342" s="1" t="str">
        <f>_xlfn.LET(_xlpm.sep,":",_xlpm.w,$G1342,_xlfn.CONCAT("~",RIGHT(_xlpm.w,LEN(_xlpm.w)-FIND(_xlpm.sep,_xlpm.w)),"~"))</f>
        <v>~estr~</v>
      </c>
      <c r="P1342" s="1" t="str">
        <f>_xlfn.LET(_xlpm.sep,":",_xlpm.w,$G1342,_xlfn.CONCAT("[",LEFT(_xlpm.w,FIND(_xlpm.sep,_xlpm.w)-1),"]"))</f>
        <v>[ɪstɹ]</v>
      </c>
      <c r="Q1342" s="14" cm="1">
        <f t="array" ref="Q1342">SUM(_xlfn._xlws.FILTER($H$2:$H$2302,_xlfn.MAP($O$2:$O$2302,_xlfn.LAMBDA(_xlpm.x,_xlpm.x=$O1342))))</f>
        <v>3.1867431485022306E-4</v>
      </c>
      <c r="R1342" s="14">
        <f>$H1342/Q1342</f>
        <v>1</v>
      </c>
      <c r="S1342" s="14" cm="1">
        <f t="array" ref="S1342">SUM(_xlfn._xlws.FILTER($H$2:$H$2302,_xlfn.MAP($P$2:$P$2302,_xlfn.LAMBDA(_xlpm.x,_xlpm.x=$P1342))))</f>
        <v>4.7801147227533459E-4</v>
      </c>
      <c r="T1342" s="14">
        <f>$H1342/S1342</f>
        <v>0.66666666666666663</v>
      </c>
      <c r="U1342" s="14">
        <f>_xlfn.LET(_xlpm.freq,F1342,_xlpm.size,M1342+1,_xlpm.F,V1342,LOG(1+_xlpm.freq)*LOG(1+_xlpm.size)*_xlpm.F)</f>
        <v>0.4351235062837871</v>
      </c>
      <c r="V1342" s="14">
        <f>_xlfn.LET(_xlpm.a,T1342,_xlpm.b,R1342,2*_xlpm.a*_xlpm.b/(_xlpm.a+_xlpm.b))</f>
        <v>0.8</v>
      </c>
      <c r="W1342" s="14">
        <f>_xlfn.LET(_xlpm.p,R1342,_xlpm.q,T1342,LOG(_xlpm.p/_xlpm.q))</f>
        <v>0.17609125905568124</v>
      </c>
      <c r="X1342" s="2"/>
      <c r="AC1342" s="2"/>
      <c r="AH1342" s="2"/>
      <c r="AI1342" s="2"/>
    </row>
    <row r="1343" spans="1:35">
      <c r="A1343" s="1" t="str">
        <f>_xlfn.LET(_xlpm.sep," : ",CONCATENATE(O1343,_xlpm.sep,P1343))</f>
        <v>~uch~ : [ʌtʃ]</v>
      </c>
      <c r="B1343" s="1">
        <f>_xlfn.LET(_xlpm.d,$G1343,_xlpm.k,_xlfn.CONCAT(LEFT(TRIM(B$1),1),"*"),COUNTIF(_xlpm.d,_xlpm.k))</f>
        <v>0</v>
      </c>
      <c r="C1343" s="1">
        <f>_xlfn.LET(_xlpm.d,$G1343,_xlpm.k,_xlfn.CONCAT(LEFT(TRIM(C$1),1),"*"),COUNTIF(_xlpm.d,_xlpm.k))</f>
        <v>0</v>
      </c>
      <c r="D1343" s="1">
        <f>_xlfn.LET(_xlpm.d,$G1343,_xlpm.k,_xlfn.CONCAT(LEFT(TRIM(D$1),1),"*"),COUNTIF(_xlpm.d,_xlpm.k))</f>
        <v>0</v>
      </c>
      <c r="E1343" s="1">
        <f>LOG(F1343+1,10)</f>
        <v>0.47712125471966244</v>
      </c>
      <c r="F1343" s="7">
        <v>2</v>
      </c>
      <c r="G1343" s="9" t="s">
        <v>1636</v>
      </c>
      <c r="H1343" s="4">
        <f>F1343/freq.sum.r6e</f>
        <v>1.5933715742511153E-4</v>
      </c>
      <c r="I1343" s="1" t="str">
        <f>_xlfn.LET(_xlpm.sep,":",_xlpm.w,$G1343,LEFT(_xlpm.w,FIND(_xlpm.sep,_xlpm.w)-1))</f>
        <v>ʌtʃ</v>
      </c>
      <c r="J1343" s="1" t="str">
        <f>_xlfn.LET(_xlpm.sep,":",_xlpm.w,$G1343,RIGHT(_xlpm.w,LEN(_xlpm.w)-FIND(_xlpm.sep,_xlpm.w)))</f>
        <v>uch</v>
      </c>
      <c r="K1343" s="10">
        <f>_xlfn.LET(_xlpm.w,I1343,LEN(_xlpm.w))</f>
        <v>3</v>
      </c>
      <c r="L1343" s="10">
        <f>_xlfn.LET(_xlpm.w,J1343,LEN(_xlpm.w))</f>
        <v>3</v>
      </c>
      <c r="M1343" s="10">
        <f>_xlfn.LET(_xlpm.a,K1343,_xlpm.b,L1343,MAX(_xlpm.a,_xlpm.b))</f>
        <v>3</v>
      </c>
      <c r="N1343" s="10">
        <f>_xlfn.LET(_xlpm.d,(K1343,L1343),MAX(_xlpm.d)-MIN(_xlpm.d))</f>
        <v>0</v>
      </c>
      <c r="O1343" s="1" t="str">
        <f>_xlfn.LET(_xlpm.sep,":",_xlpm.w,$G1343,_xlfn.CONCAT("~",RIGHT(_xlpm.w,LEN(_xlpm.w)-FIND(_xlpm.sep,_xlpm.w)),"~"))</f>
        <v>~uch~</v>
      </c>
      <c r="P1343" s="1" t="str">
        <f>_xlfn.LET(_xlpm.sep,":",_xlpm.w,$G1343,_xlfn.CONCAT("[",LEFT(_xlpm.w,FIND(_xlpm.sep,_xlpm.w)-1),"]"))</f>
        <v>[ʌtʃ]</v>
      </c>
      <c r="Q1343" s="14" cm="1">
        <f t="array" ref="Q1343">SUM(_xlfn._xlws.FILTER($H$2:$H$2300,_xlfn.MAP($O$2:$O$2300,_xlfn.LAMBDA(_xlpm.x,_xlpm.x=$O1343))))</f>
        <v>1.5933715742511153E-4</v>
      </c>
      <c r="R1343" s="14">
        <f>$H1343/Q1343</f>
        <v>1</v>
      </c>
      <c r="S1343" s="14" cm="1">
        <f t="array" ref="S1343">SUM(_xlfn._xlws.FILTER($H$2:$H$2300,_xlfn.MAP($P$2:$P$2300,_xlfn.LAMBDA(_xlpm.x,_xlpm.x=$P1343))))</f>
        <v>2.390057361376673E-4</v>
      </c>
      <c r="T1343" s="14">
        <f>$H1343/S1343</f>
        <v>0.66666666666666663</v>
      </c>
      <c r="U1343" s="14">
        <f>_xlfn.LET(_xlpm.freq,F1343,_xlpm.size,M1343+1,_xlpm.F,V1343,LOG(1+_xlpm.freq)*LOG(1+_xlpm.size)*_xlpm.F)</f>
        <v>0.26679475638416739</v>
      </c>
      <c r="V1343" s="14">
        <f>_xlfn.LET(_xlpm.a,T1343,_xlpm.b,R1343,2*_xlpm.a*_xlpm.b/(_xlpm.a+_xlpm.b))</f>
        <v>0.8</v>
      </c>
      <c r="W1343" s="14">
        <f>_xlfn.LET(_xlpm.p,R1343,_xlpm.q,T1343,LOG(_xlpm.p/_xlpm.q))</f>
        <v>0.17609125905568124</v>
      </c>
      <c r="X1343" s="2"/>
      <c r="AC1343" s="2"/>
      <c r="AH1343" s="2"/>
      <c r="AI1343" s="2"/>
    </row>
    <row r="1344" spans="1:35">
      <c r="A1344" s="1" t="str">
        <f>_xlfn.LET(_xlpm.sep," : ",CONCATENATE(O1344,_xlpm.sep,P1344))</f>
        <v>~auth~ : [ɔθ]</v>
      </c>
      <c r="B1344" s="1">
        <f>_xlfn.LET(_xlpm.d,$G1344,_xlpm.k,_xlfn.CONCAT(LEFT(TRIM(B$1),1),"*"),COUNTIF(_xlpm.d,_xlpm.k))</f>
        <v>0</v>
      </c>
      <c r="C1344" s="1">
        <f>_xlfn.LET(_xlpm.d,$G1344,_xlpm.k,_xlfn.CONCAT(LEFT(TRIM(C$1),1),"*"),COUNTIF(_xlpm.d,_xlpm.k))</f>
        <v>0</v>
      </c>
      <c r="D1344" s="1">
        <f>_xlfn.LET(_xlpm.d,$G1344,_xlpm.k,_xlfn.CONCAT(LEFT(TRIM(D$1),1),"*"),COUNTIF(_xlpm.d,_xlpm.k))</f>
        <v>0</v>
      </c>
      <c r="E1344" s="1">
        <f>LOG(F1344+1,10)</f>
        <v>0.30102999566398114</v>
      </c>
      <c r="F1344" s="7">
        <v>1</v>
      </c>
      <c r="G1344" s="9" t="s">
        <v>1743</v>
      </c>
      <c r="H1344" s="4">
        <f>F1344/freq.sum.r6e</f>
        <v>7.9668578712555765E-5</v>
      </c>
      <c r="I1344" s="1" t="str">
        <f>_xlfn.LET(_xlpm.sep,":",_xlpm.w,$G1344,LEFT(_xlpm.w,FIND(_xlpm.sep,_xlpm.w)-1))</f>
        <v>ɔθ</v>
      </c>
      <c r="J1344" s="1" t="str">
        <f>_xlfn.LET(_xlpm.sep,":",_xlpm.w,$G1344,RIGHT(_xlpm.w,LEN(_xlpm.w)-FIND(_xlpm.sep,_xlpm.w)))</f>
        <v>auth</v>
      </c>
      <c r="K1344" s="10">
        <f>_xlfn.LET(_xlpm.w,I1344,LEN(_xlpm.w))</f>
        <v>2</v>
      </c>
      <c r="L1344" s="10">
        <f>_xlfn.LET(_xlpm.w,J1344,LEN(_xlpm.w))</f>
        <v>4</v>
      </c>
      <c r="M1344" s="10">
        <f>_xlfn.LET(_xlpm.a,K1344,_xlpm.b,L1344,MAX(_xlpm.a,_xlpm.b))</f>
        <v>4</v>
      </c>
      <c r="N1344" s="10">
        <f>_xlfn.LET(_xlpm.d,(K1344,L1344),MAX(_xlpm.d)-MIN(_xlpm.d))</f>
        <v>2</v>
      </c>
      <c r="O1344" s="1" t="str">
        <f>_xlfn.LET(_xlpm.sep,":",_xlpm.w,$G1344,_xlfn.CONCAT("~",RIGHT(_xlpm.w,LEN(_xlpm.w)-FIND(_xlpm.sep,_xlpm.w)),"~"))</f>
        <v>~auth~</v>
      </c>
      <c r="P1344" s="1" t="str">
        <f>_xlfn.LET(_xlpm.sep,":",_xlpm.w,$G1344,_xlfn.CONCAT("[",LEFT(_xlpm.w,FIND(_xlpm.sep,_xlpm.w)-1),"]"))</f>
        <v>[ɔθ]</v>
      </c>
      <c r="Q1344" s="14" cm="1">
        <f t="array" ref="Q1344">SUM(_xlfn._xlws.FILTER($H$2:$H$2300,_xlfn.MAP($O$2:$O$2300,_xlfn.LAMBDA(_xlpm.x,_xlpm.x=$O1344))))</f>
        <v>1.5933715742511153E-4</v>
      </c>
      <c r="R1344" s="14">
        <f>$H1344/Q1344</f>
        <v>0.5</v>
      </c>
      <c r="S1344" s="14" cm="1">
        <f t="array" ref="S1344">SUM(_xlfn._xlws.FILTER($H$2:$H$2300,_xlfn.MAP($P$2:$P$2300,_xlfn.LAMBDA(_xlpm.x,_xlpm.x=$P1344))))</f>
        <v>2.390057361376673E-4</v>
      </c>
      <c r="T1344" s="14">
        <f>$H1344/S1344</f>
        <v>0.33333333333333331</v>
      </c>
      <c r="U1344" s="14">
        <f>_xlfn.LET(_xlpm.freq,F1344,_xlpm.size,M1344+1,_xlpm.F,V1344,LOG(1+_xlpm.freq)*LOG(1+_xlpm.size)*_xlpm.F)</f>
        <v>9.3698747011563929E-2</v>
      </c>
      <c r="V1344" s="14">
        <f>_xlfn.LET(_xlpm.a,T1344,_xlpm.b,R1344,2*_xlpm.a*_xlpm.b/(_xlpm.a+_xlpm.b))</f>
        <v>0.4</v>
      </c>
      <c r="W1344" s="14">
        <f>_xlfn.LET(_xlpm.p,R1344,_xlpm.q,T1344,LOG(_xlpm.p/_xlpm.q))</f>
        <v>0.17609125905568124</v>
      </c>
      <c r="X1344" s="2"/>
      <c r="AC1344" s="2"/>
      <c r="AH1344" s="2"/>
      <c r="AI1344" s="2"/>
    </row>
    <row r="1345" spans="1:35">
      <c r="A1345" s="1" t="str">
        <f>_xlfn.LET(_xlpm.sep," : ",CONCATENATE(O1345,_xlpm.sep,P1345))</f>
        <v>~osh~ : [ɔʃ]</v>
      </c>
      <c r="B1345" s="1">
        <f>_xlfn.LET(_xlpm.d,$G1345,_xlpm.k,_xlfn.CONCAT(LEFT(TRIM(B$1),1),"*"),COUNTIF(_xlpm.d,_xlpm.k))</f>
        <v>0</v>
      </c>
      <c r="C1345" s="1">
        <f>_xlfn.LET(_xlpm.d,$G1345,_xlpm.k,_xlfn.CONCAT(LEFT(TRIM(C$1),1),"*"),COUNTIF(_xlpm.d,_xlpm.k))</f>
        <v>0</v>
      </c>
      <c r="D1345" s="1">
        <f>_xlfn.LET(_xlpm.d,$G1345,_xlpm.k,_xlfn.CONCAT(LEFT(TRIM(D$1),1),"*"),COUNTIF(_xlpm.d,_xlpm.k))</f>
        <v>0</v>
      </c>
      <c r="E1345" s="1">
        <f>LOG(F1345+1,10)</f>
        <v>0.47712125471966244</v>
      </c>
      <c r="F1345" s="7">
        <v>2</v>
      </c>
      <c r="G1345" s="9" t="s">
        <v>1810</v>
      </c>
      <c r="H1345" s="4">
        <f>F1345/freq.sum.r6e</f>
        <v>1.5933715742511153E-4</v>
      </c>
      <c r="I1345" s="4" t="str">
        <f>_xlfn.LET(_xlpm.sep,":",_xlpm.w,$G1345,LEFT(_xlpm.w,FIND(_xlpm.sep,_xlpm.w)-1))</f>
        <v>ɔʃ</v>
      </c>
      <c r="J1345" s="4" t="str">
        <f>_xlfn.LET(_xlpm.sep,":",_xlpm.w,$G1345,RIGHT(_xlpm.w,LEN(_xlpm.w)-FIND(_xlpm.sep,_xlpm.w)))</f>
        <v>osh</v>
      </c>
      <c r="K1345" s="10">
        <f>_xlfn.LET(_xlpm.w,I1345,LEN(_xlpm.w))</f>
        <v>2</v>
      </c>
      <c r="L1345" s="10">
        <f>_xlfn.LET(_xlpm.w,J1345,LEN(_xlpm.w))</f>
        <v>3</v>
      </c>
      <c r="M1345" s="10">
        <f>_xlfn.LET(_xlpm.a,K1345,_xlpm.b,L1345,MAX(_xlpm.a,_xlpm.b))</f>
        <v>3</v>
      </c>
      <c r="N1345" s="10">
        <f>_xlfn.LET(_xlpm.d,(K1345,L1345),MAX(_xlpm.d)-MIN(_xlpm.d))</f>
        <v>1</v>
      </c>
      <c r="O1345" s="1" t="str">
        <f>_xlfn.LET(_xlpm.sep,":",_xlpm.w,$G1345,_xlfn.CONCAT("~",RIGHT(_xlpm.w,LEN(_xlpm.w)-FIND(_xlpm.sep,_xlpm.w)),"~"))</f>
        <v>~osh~</v>
      </c>
      <c r="P1345" s="1" t="str">
        <f>_xlfn.LET(_xlpm.sep,":",_xlpm.w,$G1345,_xlfn.CONCAT("[",LEFT(_xlpm.w,FIND(_xlpm.sep,_xlpm.w)-1),"]"))</f>
        <v>[ɔʃ]</v>
      </c>
      <c r="Q1345" s="14" cm="1">
        <f t="array" ref="Q1345">SUM(_xlfn._xlws.FILTER($H$2:$H$2300,_xlfn.MAP($O$2:$O$2300,_xlfn.LAMBDA(_xlpm.x,_xlpm.x=$O1345))))</f>
        <v>1.5933715742511153E-4</v>
      </c>
      <c r="R1345" s="14">
        <f>$H1345/Q1345</f>
        <v>1</v>
      </c>
      <c r="S1345" s="14" cm="1">
        <f t="array" ref="S1345">SUM(_xlfn._xlws.FILTER($H$2:$H$2300,_xlfn.MAP($P$2:$P$2300,_xlfn.LAMBDA(_xlpm.x,_xlpm.x=$P1345))))</f>
        <v>2.390057361376673E-4</v>
      </c>
      <c r="T1345" s="14">
        <f>$H1345/S1345</f>
        <v>0.66666666666666663</v>
      </c>
      <c r="U1345" s="14">
        <f>_xlfn.LET(_xlpm.freq,F1345,_xlpm.size,M1345+1,_xlpm.F,V1345,LOG(1+_xlpm.freq)*LOG(1+_xlpm.size)*_xlpm.F)</f>
        <v>0.26679475638416739</v>
      </c>
      <c r="V1345" s="14">
        <f>_xlfn.LET(_xlpm.a,T1345,_xlpm.b,R1345,2*_xlpm.a*_xlpm.b/(_xlpm.a+_xlpm.b))</f>
        <v>0.8</v>
      </c>
      <c r="W1345" s="14">
        <f>_xlfn.LET(_xlpm.p,R1345,_xlpm.q,T1345,LOG(_xlpm.p/_xlpm.q))</f>
        <v>0.17609125905568124</v>
      </c>
      <c r="X1345" s="2"/>
      <c r="AC1345" s="2"/>
      <c r="AH1345" s="2"/>
      <c r="AI1345" s="2"/>
    </row>
    <row r="1346" spans="1:35">
      <c r="A1346" s="1" t="str">
        <f>_xlfn.LET(_xlpm.sep," : ",CONCATENATE(O1346,_xlpm.sep,P1346))</f>
        <v>~arden~ : [ɑɹdn]</v>
      </c>
      <c r="B1346" s="1">
        <f>_xlfn.LET(_xlpm.d,$G1346,_xlpm.k,_xlfn.CONCAT(LEFT(TRIM(B$1),1),"*"),COUNTIF(_xlpm.d,_xlpm.k))</f>
        <v>0</v>
      </c>
      <c r="C1346" s="1">
        <f>_xlfn.LET(_xlpm.d,$G1346,_xlpm.k,_xlfn.CONCAT(LEFT(TRIM(C$1),1),"*"),COUNTIF(_xlpm.d,_xlpm.k))</f>
        <v>0</v>
      </c>
      <c r="D1346" s="1">
        <f>_xlfn.LET(_xlpm.d,$G1346,_xlpm.k,_xlfn.CONCAT(LEFT(TRIM(D$1),1),"*"),COUNTIF(_xlpm.d,_xlpm.k))</f>
        <v>0</v>
      </c>
      <c r="E1346" s="1">
        <f>LOG(F1346+1,10)</f>
        <v>0.47712125471966244</v>
      </c>
      <c r="F1346" s="7">
        <v>2</v>
      </c>
      <c r="G1346" s="9" t="s">
        <v>1878</v>
      </c>
      <c r="H1346" s="4">
        <f>F1346/freq.sum.r6e</f>
        <v>1.5933715742511153E-4</v>
      </c>
      <c r="I1346" s="4" t="str">
        <f>_xlfn.LET(_xlpm.sep,":",_xlpm.w,$G1346,LEFT(_xlpm.w,FIND(_xlpm.sep,_xlpm.w)-1))</f>
        <v>ɑɹdn</v>
      </c>
      <c r="J1346" s="4" t="str">
        <f>_xlfn.LET(_xlpm.sep,":",_xlpm.w,$G1346,RIGHT(_xlpm.w,LEN(_xlpm.w)-FIND(_xlpm.sep,_xlpm.w)))</f>
        <v>arden</v>
      </c>
      <c r="K1346" s="10">
        <f>_xlfn.LET(_xlpm.w,I1346,LEN(_xlpm.w))</f>
        <v>4</v>
      </c>
      <c r="L1346" s="10">
        <f>_xlfn.LET(_xlpm.w,J1346,LEN(_xlpm.w))</f>
        <v>5</v>
      </c>
      <c r="M1346" s="10">
        <f>_xlfn.LET(_xlpm.a,K1346,_xlpm.b,L1346,MAX(_xlpm.a,_xlpm.b))</f>
        <v>5</v>
      </c>
      <c r="N1346" s="10">
        <f>_xlfn.LET(_xlpm.d,(K1346,L1346),MAX(_xlpm.d)-MIN(_xlpm.d))</f>
        <v>1</v>
      </c>
      <c r="O1346" s="1" t="str">
        <f>_xlfn.LET(_xlpm.sep,":",_xlpm.w,$G1346,_xlfn.CONCAT("~",RIGHT(_xlpm.w,LEN(_xlpm.w)-FIND(_xlpm.sep,_xlpm.w)),"~"))</f>
        <v>~arden~</v>
      </c>
      <c r="P1346" s="1" t="str">
        <f>_xlfn.LET(_xlpm.sep,":",_xlpm.w,$G1346,_xlfn.CONCAT("[",LEFT(_xlpm.w,FIND(_xlpm.sep,_xlpm.w)-1),"]"))</f>
        <v>[ɑɹdn]</v>
      </c>
      <c r="Q1346" s="14" cm="1">
        <f t="array" ref="Q1346">SUM(_xlfn._xlws.FILTER($H$2:$H$2300,_xlfn.MAP($O$2:$O$2300,_xlfn.LAMBDA(_xlpm.x,_xlpm.x=$O1346))))</f>
        <v>1.5933715742511153E-4</v>
      </c>
      <c r="R1346" s="14">
        <f>$H1346/Q1346</f>
        <v>1</v>
      </c>
      <c r="S1346" s="14" cm="1">
        <f t="array" ref="S1346">SUM(_xlfn._xlws.FILTER($H$2:$H$2300,_xlfn.MAP($P$2:$P$2300,_xlfn.LAMBDA(_xlpm.x,_xlpm.x=$P1346))))</f>
        <v>2.390057361376673E-4</v>
      </c>
      <c r="T1346" s="14">
        <f>$H1346/S1346</f>
        <v>0.66666666666666663</v>
      </c>
      <c r="U1346" s="14">
        <f>_xlfn.LET(_xlpm.freq,F1346,_xlpm.size,M1346+1,_xlpm.F,V1346,LOG(1+_xlpm.freq)*LOG(1+_xlpm.size)*_xlpm.F)</f>
        <v>0.32257138977018379</v>
      </c>
      <c r="V1346" s="14">
        <f>_xlfn.LET(_xlpm.a,T1346,_xlpm.b,R1346,2*_xlpm.a*_xlpm.b/(_xlpm.a+_xlpm.b))</f>
        <v>0.8</v>
      </c>
      <c r="W1346" s="14">
        <f>_xlfn.LET(_xlpm.p,R1346,_xlpm.q,T1346,LOG(_xlpm.p/_xlpm.q))</f>
        <v>0.17609125905568124</v>
      </c>
      <c r="X1346" s="2"/>
      <c r="AC1346" s="2"/>
      <c r="AH1346" s="2"/>
      <c r="AI1346" s="2"/>
    </row>
    <row r="1347" spans="1:35">
      <c r="A1347" s="1" t="str">
        <f>_xlfn.LET(_xlpm.sep," : ",CONCATENATE(O1347,_xlpm.sep,P1347))</f>
        <v>~arge~ : [ɑɹdʒ]</v>
      </c>
      <c r="B1347" s="1">
        <f>_xlfn.LET(_xlpm.d,$G1347,_xlpm.k,_xlfn.CONCAT(LEFT(TRIM(B$1),1),"*"),COUNTIF(_xlpm.d,_xlpm.k))</f>
        <v>0</v>
      </c>
      <c r="C1347" s="1">
        <f>_xlfn.LET(_xlpm.d,$G1347,_xlpm.k,_xlfn.CONCAT(LEFT(TRIM(C$1),1),"*"),COUNTIF(_xlpm.d,_xlpm.k))</f>
        <v>0</v>
      </c>
      <c r="D1347" s="1">
        <f>_xlfn.LET(_xlpm.d,$G1347,_xlpm.k,_xlfn.CONCAT(LEFT(TRIM(D$1),1),"*"),COUNTIF(_xlpm.d,_xlpm.k))</f>
        <v>0</v>
      </c>
      <c r="E1347" s="1">
        <f>LOG(F1347+1,10)</f>
        <v>0.69897000433601875</v>
      </c>
      <c r="F1347" s="7">
        <v>4</v>
      </c>
      <c r="G1347" s="9" t="s">
        <v>1886</v>
      </c>
      <c r="H1347" s="4">
        <f>F1347/freq.sum.r6e</f>
        <v>3.1867431485022306E-4</v>
      </c>
      <c r="I1347" s="4" t="str">
        <f>_xlfn.LET(_xlpm.sep,":",_xlpm.w,$G1347,LEFT(_xlpm.w,FIND(_xlpm.sep,_xlpm.w)-1))</f>
        <v>ɑɹdʒ</v>
      </c>
      <c r="J1347" s="4" t="str">
        <f>_xlfn.LET(_xlpm.sep,":",_xlpm.w,$G1347,RIGHT(_xlpm.w,LEN(_xlpm.w)-FIND(_xlpm.sep,_xlpm.w)))</f>
        <v>arge</v>
      </c>
      <c r="K1347" s="10">
        <f>_xlfn.LET(_xlpm.w,I1347,LEN(_xlpm.w))</f>
        <v>4</v>
      </c>
      <c r="L1347" s="10">
        <f>_xlfn.LET(_xlpm.w,J1347,LEN(_xlpm.w))</f>
        <v>4</v>
      </c>
      <c r="M1347" s="10">
        <f>_xlfn.LET(_xlpm.a,K1347,_xlpm.b,L1347,MAX(_xlpm.a,_xlpm.b))</f>
        <v>4</v>
      </c>
      <c r="N1347" s="10">
        <f>_xlfn.LET(_xlpm.d,(K1347,L1347),MAX(_xlpm.d)-MIN(_xlpm.d))</f>
        <v>0</v>
      </c>
      <c r="O1347" s="1" t="str">
        <f>_xlfn.LET(_xlpm.sep,":",_xlpm.w,$G1347,_xlfn.CONCAT("~",RIGHT(_xlpm.w,LEN(_xlpm.w)-FIND(_xlpm.sep,_xlpm.w)),"~"))</f>
        <v>~arge~</v>
      </c>
      <c r="P1347" s="1" t="str">
        <f>_xlfn.LET(_xlpm.sep,":",_xlpm.w,$G1347,_xlfn.CONCAT("[",LEFT(_xlpm.w,FIND(_xlpm.sep,_xlpm.w)-1),"]"))</f>
        <v>[ɑɹdʒ]</v>
      </c>
      <c r="Q1347" s="14" cm="1">
        <f t="array" ref="Q1347">SUM(_xlfn._xlws.FILTER($H$2:$H$2300,_xlfn.MAP($O$2:$O$2300,_xlfn.LAMBDA(_xlpm.x,_xlpm.x=$O1347))))</f>
        <v>3.1867431485022306E-4</v>
      </c>
      <c r="R1347" s="14">
        <f>$H1347/Q1347</f>
        <v>1</v>
      </c>
      <c r="S1347" s="14" cm="1">
        <f t="array" ref="S1347">SUM(_xlfn._xlws.FILTER($H$2:$H$2300,_xlfn.MAP($P$2:$P$2300,_xlfn.LAMBDA(_xlpm.x,_xlpm.x=$P1347))))</f>
        <v>4.7801147227533459E-4</v>
      </c>
      <c r="T1347" s="14">
        <f>$H1347/S1347</f>
        <v>0.66666666666666663</v>
      </c>
      <c r="U1347" s="14">
        <f>_xlfn.LET(_xlpm.freq,F1347,_xlpm.size,M1347+1,_xlpm.F,V1347,LOG(1+_xlpm.freq)*LOG(1+_xlpm.size)*_xlpm.F)</f>
        <v>0.4351235062837871</v>
      </c>
      <c r="V1347" s="14">
        <f>_xlfn.LET(_xlpm.a,T1347,_xlpm.b,R1347,2*_xlpm.a*_xlpm.b/(_xlpm.a+_xlpm.b))</f>
        <v>0.8</v>
      </c>
      <c r="W1347" s="14">
        <f>_xlfn.LET(_xlpm.p,R1347,_xlpm.q,T1347,LOG(_xlpm.p/_xlpm.q))</f>
        <v>0.17609125905568124</v>
      </c>
      <c r="X1347" s="2"/>
      <c r="AC1347" s="2"/>
      <c r="AH1347" s="2"/>
      <c r="AI1347" s="2"/>
    </row>
    <row r="1348" spans="1:35">
      <c r="A1348" s="1" t="str">
        <f>_xlfn.LET(_xlpm.sep," : ",CONCATENATE(O1348,_xlpm.sep,P1348))</f>
        <v>~onk~ : [ɑŋk]</v>
      </c>
      <c r="B1348" s="1">
        <f>_xlfn.LET(_xlpm.d,$G1348,_xlpm.k,_xlfn.CONCAT(LEFT(TRIM(B$1),1),"*"),COUNTIF(_xlpm.d,_xlpm.k))</f>
        <v>0</v>
      </c>
      <c r="C1348" s="1">
        <f>_xlfn.LET(_xlpm.d,$G1348,_xlpm.k,_xlfn.CONCAT(LEFT(TRIM(C$1),1),"*"),COUNTIF(_xlpm.d,_xlpm.k))</f>
        <v>0</v>
      </c>
      <c r="D1348" s="1">
        <f>_xlfn.LET(_xlpm.d,$G1348,_xlpm.k,_xlfn.CONCAT(LEFT(TRIM(D$1),1),"*"),COUNTIF(_xlpm.d,_xlpm.k))</f>
        <v>0</v>
      </c>
      <c r="E1348" s="1">
        <f>LOG(F1348+1,10)</f>
        <v>0.30102999566398114</v>
      </c>
      <c r="F1348" s="7">
        <v>1</v>
      </c>
      <c r="G1348" s="9" t="s">
        <v>1906</v>
      </c>
      <c r="H1348" s="4">
        <f>F1348/freq.sum.r6e</f>
        <v>7.9668578712555765E-5</v>
      </c>
      <c r="I1348" s="4" t="str">
        <f>_xlfn.LET(_xlpm.sep,":",_xlpm.w,$G1348,LEFT(_xlpm.w,FIND(_xlpm.sep,_xlpm.w)-1))</f>
        <v>ɑŋk</v>
      </c>
      <c r="J1348" s="4" t="str">
        <f>_xlfn.LET(_xlpm.sep,":",_xlpm.w,$G1348,RIGHT(_xlpm.w,LEN(_xlpm.w)-FIND(_xlpm.sep,_xlpm.w)))</f>
        <v>onk</v>
      </c>
      <c r="K1348" s="10">
        <f>_xlfn.LET(_xlpm.w,I1348,LEN(_xlpm.w))</f>
        <v>3</v>
      </c>
      <c r="L1348" s="10">
        <f>_xlfn.LET(_xlpm.w,J1348,LEN(_xlpm.w))</f>
        <v>3</v>
      </c>
      <c r="M1348" s="10">
        <f>_xlfn.LET(_xlpm.a,K1348,_xlpm.b,L1348,MAX(_xlpm.a,_xlpm.b))</f>
        <v>3</v>
      </c>
      <c r="N1348" s="10">
        <f>_xlfn.LET(_xlpm.d,(K1348,L1348),MAX(_xlpm.d)-MIN(_xlpm.d))</f>
        <v>0</v>
      </c>
      <c r="O1348" s="1" t="str">
        <f>_xlfn.LET(_xlpm.sep,":",_xlpm.w,$G1348,_xlfn.CONCAT("~",RIGHT(_xlpm.w,LEN(_xlpm.w)-FIND(_xlpm.sep,_xlpm.w)),"~"))</f>
        <v>~onk~</v>
      </c>
      <c r="P1348" s="1" t="str">
        <f>_xlfn.LET(_xlpm.sep,":",_xlpm.w,$G1348,_xlfn.CONCAT("[",LEFT(_xlpm.w,FIND(_xlpm.sep,_xlpm.w)-1),"]"))</f>
        <v>[ɑŋk]</v>
      </c>
      <c r="Q1348" s="14" cm="1">
        <f t="array" ref="Q1348">SUM(_xlfn._xlws.FILTER($H$2:$H$2300,_xlfn.MAP($O$2:$O$2300,_xlfn.LAMBDA(_xlpm.x,_xlpm.x=$O1348))))</f>
        <v>1.5933715742511153E-4</v>
      </c>
      <c r="R1348" s="14">
        <f>$H1348/Q1348</f>
        <v>0.5</v>
      </c>
      <c r="S1348" s="14" cm="1">
        <f t="array" ref="S1348">SUM(_xlfn._xlws.FILTER($H$2:$H$2300,_xlfn.MAP($P$2:$P$2300,_xlfn.LAMBDA(_xlpm.x,_xlpm.x=$P1348))))</f>
        <v>2.390057361376673E-4</v>
      </c>
      <c r="T1348" s="14">
        <f>$H1348/S1348</f>
        <v>0.33333333333333331</v>
      </c>
      <c r="U1348" s="14">
        <f>_xlfn.LET(_xlpm.freq,F1348,_xlpm.size,M1348+1,_xlpm.F,V1348,LOG(1+_xlpm.freq)*LOG(1+_xlpm.size)*_xlpm.F)</f>
        <v>8.4164374949809884E-2</v>
      </c>
      <c r="V1348" s="14">
        <f>_xlfn.LET(_xlpm.a,T1348,_xlpm.b,R1348,2*_xlpm.a*_xlpm.b/(_xlpm.a+_xlpm.b))</f>
        <v>0.4</v>
      </c>
      <c r="W1348" s="14">
        <f>_xlfn.LET(_xlpm.p,R1348,_xlpm.q,T1348,LOG(_xlpm.p/_xlpm.q))</f>
        <v>0.17609125905568124</v>
      </c>
      <c r="X1348" s="2"/>
      <c r="AC1348" s="2"/>
      <c r="AH1348" s="2"/>
      <c r="AI1348" s="2"/>
    </row>
    <row r="1349" spans="1:35">
      <c r="A1349" s="1" t="str">
        <f>_xlfn.LET(_xlpm.sep," : ",CONCATENATE(O1349,_xlpm.sep,P1349))</f>
        <v>~oors~ : [ɔɹz]</v>
      </c>
      <c r="B1349" s="1">
        <f>_xlfn.LET(_xlpm.d,$G1349,_xlpm.k,_xlfn.CONCAT(LEFT(TRIM(B$1),1),"*"),COUNTIF(_xlpm.d,_xlpm.k))</f>
        <v>0</v>
      </c>
      <c r="C1349" s="1">
        <f>_xlfn.LET(_xlpm.d,$G1349,_xlpm.k,_xlfn.CONCAT(LEFT(TRIM(C$1),1),"*"),COUNTIF(_xlpm.d,_xlpm.k))</f>
        <v>0</v>
      </c>
      <c r="D1349" s="1">
        <f>_xlfn.LET(_xlpm.d,$G1349,_xlpm.k,_xlfn.CONCAT(LEFT(TRIM(D$1),1),"*"),COUNTIF(_xlpm.d,_xlpm.k))</f>
        <v>0</v>
      </c>
      <c r="E1349" s="1">
        <f>LOG(F1349+1,10)</f>
        <v>0.47712125471966244</v>
      </c>
      <c r="F1349" s="7">
        <v>2</v>
      </c>
      <c r="G1349" s="9" t="s">
        <v>2089</v>
      </c>
      <c r="H1349" s="4">
        <f>F1349/freq.sum.r6e</f>
        <v>1.5933715742511153E-4</v>
      </c>
      <c r="I1349" s="1" t="str">
        <f>_xlfn.LET(_xlpm.sep,":",_xlpm.w,$G1349,LEFT(_xlpm.w,FIND(_xlpm.sep,_xlpm.w)-1))</f>
        <v>ɔɹz</v>
      </c>
      <c r="J1349" s="1" t="str">
        <f>_xlfn.LET(_xlpm.sep,":",_xlpm.w,$G1349,RIGHT(_xlpm.w,LEN(_xlpm.w)-FIND(_xlpm.sep,_xlpm.w)))</f>
        <v>oors</v>
      </c>
      <c r="K1349" s="10">
        <f>_xlfn.LET(_xlpm.w,I1349,LEN(_xlpm.w))</f>
        <v>3</v>
      </c>
      <c r="L1349" s="10">
        <f>_xlfn.LET(_xlpm.w,J1349,LEN(_xlpm.w))</f>
        <v>4</v>
      </c>
      <c r="M1349" s="10">
        <f>_xlfn.LET(_xlpm.a,K1349,_xlpm.b,L1349,MAX(_xlpm.a,_xlpm.b))</f>
        <v>4</v>
      </c>
      <c r="N1349" s="10">
        <f>_xlfn.LET(_xlpm.d,(K1349,L1349),MAX(_xlpm.d)-MIN(_xlpm.d))</f>
        <v>1</v>
      </c>
      <c r="O1349" s="1" t="str">
        <f>_xlfn.LET(_xlpm.sep,":",_xlpm.w,$G1349,_xlfn.CONCAT("~",RIGHT(_xlpm.w,LEN(_xlpm.w)-FIND(_xlpm.sep,_xlpm.w)),"~"))</f>
        <v>~oors~</v>
      </c>
      <c r="P1349" s="1" t="str">
        <f>_xlfn.LET(_xlpm.sep,":",_xlpm.w,$G1349,_xlfn.CONCAT("[",LEFT(_xlpm.w,FIND(_xlpm.sep,_xlpm.w)-1),"]"))</f>
        <v>[ɔɹz]</v>
      </c>
      <c r="Q1349" s="14" cm="1">
        <f t="array" ref="Q1349">SUM(_xlfn._xlws.FILTER($H$2:$H$2302,_xlfn.MAP($O$2:$O$2302,_xlfn.LAMBDA(_xlpm.x,_xlpm.x=$O1349))))</f>
        <v>1.5933715742511153E-4</v>
      </c>
      <c r="R1349" s="14">
        <f>$H1349/Q1349</f>
        <v>1</v>
      </c>
      <c r="S1349" s="14" cm="1">
        <f t="array" ref="S1349">SUM(_xlfn._xlws.FILTER($H$2:$H$2302,_xlfn.MAP($P$2:$P$2302,_xlfn.LAMBDA(_xlpm.x,_xlpm.x=$P1349))))</f>
        <v>2.390057361376673E-4</v>
      </c>
      <c r="T1349" s="14">
        <f>$H1349/S1349</f>
        <v>0.66666666666666663</v>
      </c>
      <c r="U1349" s="14">
        <f>_xlfn.LET(_xlpm.freq,F1349,_xlpm.size,M1349+1,_xlpm.F,V1349,LOG(1+_xlpm.freq)*LOG(1+_xlpm.size)*_xlpm.F)</f>
        <v>0.29701800075577461</v>
      </c>
      <c r="V1349" s="14">
        <f>_xlfn.LET(_xlpm.a,T1349,_xlpm.b,R1349,2*_xlpm.a*_xlpm.b/(_xlpm.a+_xlpm.b))</f>
        <v>0.8</v>
      </c>
      <c r="W1349" s="14">
        <f>_xlfn.LET(_xlpm.p,R1349,_xlpm.q,T1349,LOG(_xlpm.p/_xlpm.q))</f>
        <v>0.17609125905568124</v>
      </c>
      <c r="X1349" s="2"/>
      <c r="AC1349" s="2"/>
      <c r="AH1349" s="2"/>
      <c r="AI1349" s="2"/>
    </row>
    <row r="1350" spans="1:35">
      <c r="A1350" s="1" t="str">
        <f>_xlfn.LET(_xlpm.sep," : ",CONCATENATE(O1350,_xlpm.sep,P1350))</f>
        <v>~argu~ : [ɑɹɡj]</v>
      </c>
      <c r="B1350" s="1">
        <f>_xlfn.LET(_xlpm.d,$G1350,_xlpm.k,_xlfn.CONCAT(LEFT(TRIM(B$1),1),"*"),COUNTIF(_xlpm.d,_xlpm.k))</f>
        <v>0</v>
      </c>
      <c r="C1350" s="1">
        <f>_xlfn.LET(_xlpm.d,$G1350,_xlpm.k,_xlfn.CONCAT(LEFT(TRIM(C$1),1),"*"),COUNTIF(_xlpm.d,_xlpm.k))</f>
        <v>0</v>
      </c>
      <c r="D1350" s="1">
        <f>_xlfn.LET(_xlpm.d,$G1350,_xlpm.k,_xlfn.CONCAT(LEFT(TRIM(D$1),1),"*"),COUNTIF(_xlpm.d,_xlpm.k))</f>
        <v>0</v>
      </c>
      <c r="E1350" s="1">
        <f>LOG(F1350+1,10)</f>
        <v>0.47712125471966244</v>
      </c>
      <c r="F1350" s="7">
        <v>2</v>
      </c>
      <c r="G1350" s="9" t="s">
        <v>2326</v>
      </c>
      <c r="H1350" s="4">
        <f>F1350/freq.sum.r6e</f>
        <v>1.5933715742511153E-4</v>
      </c>
      <c r="I1350" s="1" t="str">
        <f>_xlfn.LET(_xlpm.sep,":",_xlpm.w,$G1350,LEFT(_xlpm.w,FIND(_xlpm.sep,_xlpm.w)-1))</f>
        <v>ɑɹɡj</v>
      </c>
      <c r="J1350" s="1" t="str">
        <f>_xlfn.LET(_xlpm.sep,":",_xlpm.w,$G1350,RIGHT(_xlpm.w,LEN(_xlpm.w)-FIND(_xlpm.sep,_xlpm.w)))</f>
        <v>argu</v>
      </c>
      <c r="K1350" s="10">
        <f>_xlfn.LET(_xlpm.w,I1350,LEN(_xlpm.w))</f>
        <v>4</v>
      </c>
      <c r="L1350" s="10">
        <f>_xlfn.LET(_xlpm.w,J1350,LEN(_xlpm.w))</f>
        <v>4</v>
      </c>
      <c r="M1350" s="10">
        <f>_xlfn.LET(_xlpm.a,K1350,_xlpm.b,L1350,MAX(_xlpm.a,_xlpm.b))</f>
        <v>4</v>
      </c>
      <c r="N1350" s="10">
        <f>_xlfn.LET(_xlpm.d,(K1350,L1350),MAX(_xlpm.d)-MIN(_xlpm.d))</f>
        <v>0</v>
      </c>
      <c r="O1350" s="1" t="str">
        <f>_xlfn.LET(_xlpm.sep,":",_xlpm.w,$G1350,_xlfn.CONCAT("~",RIGHT(_xlpm.w,LEN(_xlpm.w)-FIND(_xlpm.sep,_xlpm.w)),"~"))</f>
        <v>~argu~</v>
      </c>
      <c r="P1350" s="1" t="str">
        <f>_xlfn.LET(_xlpm.sep,":",_xlpm.w,$G1350,_xlfn.CONCAT("[",LEFT(_xlpm.w,FIND(_xlpm.sep,_xlpm.w)-1),"]"))</f>
        <v>[ɑɹɡj]</v>
      </c>
      <c r="Q1350" s="14" cm="1">
        <f t="array" ref="Q1350">SUM(_xlfn._xlws.FILTER($H$2:$H$2302,_xlfn.MAP($O$2:$O$2302,_xlfn.LAMBDA(_xlpm.x,_xlpm.x=$O1350))))</f>
        <v>1.5933715742511153E-4</v>
      </c>
      <c r="R1350" s="14">
        <f>$H1350/Q1350</f>
        <v>1</v>
      </c>
      <c r="S1350" s="14" cm="1">
        <f t="array" ref="S1350">SUM(_xlfn._xlws.FILTER($H$2:$H$2302,_xlfn.MAP($P$2:$P$2302,_xlfn.LAMBDA(_xlpm.x,_xlpm.x=$P1350))))</f>
        <v>2.390057361376673E-4</v>
      </c>
      <c r="T1350" s="14">
        <f>$H1350/S1350</f>
        <v>0.66666666666666663</v>
      </c>
      <c r="U1350" s="14">
        <f>_xlfn.LET(_xlpm.freq,F1350,_xlpm.size,M1350+1,_xlpm.F,V1350,LOG(1+_xlpm.freq)*LOG(1+_xlpm.size)*_xlpm.F)</f>
        <v>0.29701800075577461</v>
      </c>
      <c r="V1350" s="14">
        <f>_xlfn.LET(_xlpm.a,T1350,_xlpm.b,R1350,2*_xlpm.a*_xlpm.b/(_xlpm.a+_xlpm.b))</f>
        <v>0.8</v>
      </c>
      <c r="W1350" s="14">
        <f>_xlfn.LET(_xlpm.p,R1350,_xlpm.q,T1350,LOG(_xlpm.p/_xlpm.q))</f>
        <v>0.17609125905568124</v>
      </c>
      <c r="X1350" s="2"/>
      <c r="AC1350" s="2"/>
      <c r="AH1350" s="2"/>
      <c r="AI1350" s="2"/>
    </row>
    <row r="1351" spans="1:35">
      <c r="A1351" s="1" t="str">
        <f>_xlfn.LET(_xlpm.sep," : ",CONCATENATE(O1351,_xlpm.sep,P1351))</f>
        <v>~if~ : [əf]</v>
      </c>
      <c r="B1351" s="1">
        <f>_xlfn.LET(_xlpm.d,$G1351,_xlpm.k,_xlfn.CONCAT(LEFT(TRIM(B$1),1),"*"),COUNTIF(_xlpm.d,_xlpm.k))</f>
        <v>0</v>
      </c>
      <c r="C1351" s="1">
        <f>_xlfn.LET(_xlpm.d,$G1351,_xlpm.k,_xlfn.CONCAT(LEFT(TRIM(C$1),1),"*"),COUNTIF(_xlpm.d,_xlpm.k))</f>
        <v>0</v>
      </c>
      <c r="D1351" s="1">
        <f>_xlfn.LET(_xlpm.d,$G1351,_xlpm.k,_xlfn.CONCAT(LEFT(TRIM(D$1),1),"*"),COUNTIF(_xlpm.d,_xlpm.k))</f>
        <v>0</v>
      </c>
      <c r="E1351" s="1">
        <f>LOG(F1351+1,10)</f>
        <v>1.0413926851582249</v>
      </c>
      <c r="F1351" s="7">
        <v>10</v>
      </c>
      <c r="G1351" s="9" t="s">
        <v>932</v>
      </c>
      <c r="H1351" s="4">
        <f>F1351/freq.sum.r6e</f>
        <v>7.9668578712555765E-4</v>
      </c>
      <c r="I1351" s="1" t="str">
        <f>_xlfn.LET(_xlpm.sep,":",_xlpm.w,$G1351,LEFT(_xlpm.w,FIND(_xlpm.sep,_xlpm.w)-1))</f>
        <v>əf</v>
      </c>
      <c r="J1351" s="1" t="str">
        <f>_xlfn.LET(_xlpm.sep,":",_xlpm.w,$G1351,RIGHT(_xlpm.w,LEN(_xlpm.w)-FIND(_xlpm.sep,_xlpm.w)))</f>
        <v>if</v>
      </c>
      <c r="K1351" s="10">
        <f>_xlfn.LET(_xlpm.w,I1351,LEN(_xlpm.w))</f>
        <v>2</v>
      </c>
      <c r="L1351" s="10">
        <f>_xlfn.LET(_xlpm.w,J1351,LEN(_xlpm.w))</f>
        <v>2</v>
      </c>
      <c r="M1351" s="10">
        <f>_xlfn.LET(_xlpm.a,K1351,_xlpm.b,L1351,MAX(_xlpm.a,_xlpm.b))</f>
        <v>2</v>
      </c>
      <c r="N1351" s="10">
        <f>_xlfn.LET(_xlpm.d,(K1351,L1351),MAX(_xlpm.d)-MIN(_xlpm.d))</f>
        <v>0</v>
      </c>
      <c r="O1351" s="1" t="str">
        <f>_xlfn.LET(_xlpm.sep,":",_xlpm.w,$G1351,_xlfn.CONCAT("~",RIGHT(_xlpm.w,LEN(_xlpm.w)-FIND(_xlpm.sep,_xlpm.w)),"~"))</f>
        <v>~if~</v>
      </c>
      <c r="P1351" s="1" t="str">
        <f>_xlfn.LET(_xlpm.sep,":",_xlpm.w,$G1351,_xlfn.CONCAT("[",LEFT(_xlpm.w,FIND(_xlpm.sep,_xlpm.w)-1),"]"))</f>
        <v>[əf]</v>
      </c>
      <c r="Q1351" s="14" cm="1">
        <f t="array" ref="Q1351">SUM(_xlfn._xlws.FILTER($H$2:$H$2302,_xlfn.MAP($O$2:$O$2302,_xlfn.LAMBDA(_xlpm.x,_xlpm.x=$O1351))))</f>
        <v>1.673040152963671E-3</v>
      </c>
      <c r="R1351" s="14">
        <f>$H1351/Q1351</f>
        <v>0.47619047619047622</v>
      </c>
      <c r="S1351" s="14" cm="1">
        <f t="array" ref="S1351">SUM(_xlfn._xlws.FILTER($H$2:$H$2302,_xlfn.MAP($P$2:$P$2302,_xlfn.LAMBDA(_xlpm.x,_xlpm.x=$P1351))))</f>
        <v>2.5493945188017849E-3</v>
      </c>
      <c r="T1351" s="14">
        <f>$H1351/S1351</f>
        <v>0.31249999999999994</v>
      </c>
      <c r="U1351" s="14">
        <f>_xlfn.LET(_xlpm.freq,F1351,_xlpm.size,M1351+1,_xlpm.F,V1351,LOG(1+_xlpm.freq)*LOG(1+_xlpm.size)*_xlpm.F)</f>
        <v>0.23659655509259031</v>
      </c>
      <c r="V1351" s="14">
        <f>_xlfn.LET(_xlpm.a,T1351,_xlpm.b,R1351,2*_xlpm.a*_xlpm.b/(_xlpm.a+_xlpm.b))</f>
        <v>0.37735849056603765</v>
      </c>
      <c r="W1351" s="14">
        <f>_xlfn.LET(_xlpm.p,R1351,_xlpm.q,T1351,LOG(_xlpm.p/_xlpm.q))</f>
        <v>0.1829306835859868</v>
      </c>
      <c r="X1351" s="2"/>
      <c r="AC1351" s="2"/>
      <c r="AH1351" s="2"/>
      <c r="AI1351" s="2"/>
    </row>
    <row r="1352" spans="1:35">
      <c r="A1352" s="1" t="str">
        <f>_xlfn.LET(_xlpm.sep," : ",CONCATENATE(O1352,_xlpm.sep,P1352))</f>
        <v>~a~ : [ə]</v>
      </c>
      <c r="B1352" s="1">
        <f>_xlfn.LET(_xlpm.d,$G1352,_xlpm.k,_xlfn.CONCAT(LEFT(TRIM(B$1),1),"*"),COUNTIF(_xlpm.d,_xlpm.k))</f>
        <v>0</v>
      </c>
      <c r="C1352" s="1">
        <f>_xlfn.LET(_xlpm.d,$G1352,_xlpm.k,_xlfn.CONCAT(LEFT(TRIM(C$1),1),"*"),COUNTIF(_xlpm.d,_xlpm.k))</f>
        <v>0</v>
      </c>
      <c r="D1352" s="1">
        <f>_xlfn.LET(_xlpm.d,$G1352,_xlpm.k,_xlfn.CONCAT(LEFT(TRIM(D$1),1),"*"),COUNTIF(_xlpm.d,_xlpm.k))</f>
        <v>0</v>
      </c>
      <c r="E1352" s="1">
        <f>LOG(F1352+1,10)</f>
        <v>1.7558748556724912</v>
      </c>
      <c r="F1352" s="7">
        <v>56</v>
      </c>
      <c r="G1352" s="9" t="s">
        <v>764</v>
      </c>
      <c r="H1352" s="4">
        <f>F1352/freq.sum.r6e</f>
        <v>4.4614404079031233E-3</v>
      </c>
      <c r="I1352" s="1" t="str">
        <f>_xlfn.LET(_xlpm.sep,":",_xlpm.w,$G1352,LEFT(_xlpm.w,FIND(_xlpm.sep,_xlpm.w)-1))</f>
        <v>ə</v>
      </c>
      <c r="J1352" s="1" t="str">
        <f>_xlfn.LET(_xlpm.sep,":",_xlpm.w,$G1352,RIGHT(_xlpm.w,LEN(_xlpm.w)-FIND(_xlpm.sep,_xlpm.w)))</f>
        <v>a</v>
      </c>
      <c r="K1352" s="10">
        <f>_xlfn.LET(_xlpm.w,I1352,LEN(_xlpm.w))</f>
        <v>1</v>
      </c>
      <c r="L1352" s="10">
        <f>_xlfn.LET(_xlpm.w,J1352,LEN(_xlpm.w))</f>
        <v>1</v>
      </c>
      <c r="M1352" s="10">
        <f>_xlfn.LET(_xlpm.a,K1352,_xlpm.b,L1352,MAX(_xlpm.a,_xlpm.b))</f>
        <v>1</v>
      </c>
      <c r="N1352" s="10">
        <f>_xlfn.LET(_xlpm.d,(K1352,L1352),MAX(_xlpm.d)-MIN(_xlpm.d))</f>
        <v>0</v>
      </c>
      <c r="O1352" s="1" t="str">
        <f>_xlfn.LET(_xlpm.sep,":",_xlpm.w,$G1352,_xlfn.CONCAT("~",RIGHT(_xlpm.w,LEN(_xlpm.w)-FIND(_xlpm.sep,_xlpm.w)),"~"))</f>
        <v>~a~</v>
      </c>
      <c r="P1352" s="1" t="str">
        <f>_xlfn.LET(_xlpm.sep,":",_xlpm.w,$G1352,_xlfn.CONCAT("[",LEFT(_xlpm.w,FIND(_xlpm.sep,_xlpm.w)-1),"]"))</f>
        <v>[ə]</v>
      </c>
      <c r="Q1352" s="14" cm="1">
        <f t="array" ref="Q1352">SUM(_xlfn._xlws.FILTER($H$2:$H$2302,_xlfn.MAP($O$2:$O$2302,_xlfn.LAMBDA(_xlpm.x,_xlpm.x=$O1352))))</f>
        <v>6.3734862970044621E-3</v>
      </c>
      <c r="R1352" s="14">
        <f>$H1352/Q1352</f>
        <v>0.7</v>
      </c>
      <c r="S1352" s="14" cm="1">
        <f t="array" ref="S1352">SUM(_xlfn._xlws.FILTER($H$2:$H$2302,_xlfn.MAP($P$2:$P$2302,_xlfn.LAMBDA(_xlpm.x,_xlpm.x=$P1352))))</f>
        <v>9.7195666029318024E-3</v>
      </c>
      <c r="T1352" s="14">
        <f>$H1352/S1352</f>
        <v>0.45901639344262302</v>
      </c>
      <c r="U1352" s="14">
        <f>_xlfn.LET(_xlpm.freq,F1352,_xlpm.size,M1352+1,_xlpm.F,V1352,LOG(1+_xlpm.freq)*LOG(1+_xlpm.size)*_xlpm.F)</f>
        <v>0.46450348513933909</v>
      </c>
      <c r="V1352" s="14">
        <f>_xlfn.LET(_xlpm.a,T1352,_xlpm.b,R1352,2*_xlpm.a*_xlpm.b/(_xlpm.a+_xlpm.b))</f>
        <v>0.55445544554455439</v>
      </c>
      <c r="W1352" s="14">
        <f>_xlfn.LET(_xlpm.p,R1352,_xlpm.q,T1352,LOG(_xlpm.p/_xlpm.q))</f>
        <v>0.18326984368280455</v>
      </c>
      <c r="X1352" s="2"/>
      <c r="AC1352" s="2"/>
      <c r="AH1352" s="2"/>
      <c r="AI1352" s="2"/>
    </row>
    <row r="1353" spans="1:35">
      <c r="A1353" s="1" t="str">
        <f>_xlfn.LET(_xlpm.sep," : ",CONCATENATE(O1353,_xlpm.sep,P1353))</f>
        <v>~ame~ : [eɪm]</v>
      </c>
      <c r="B1353" s="1">
        <f>_xlfn.LET(_xlpm.d,$G1353,_xlpm.k,_xlfn.CONCAT(LEFT(TRIM(B$1),1),"*"),COUNTIF(_xlpm.d,_xlpm.k))</f>
        <v>0</v>
      </c>
      <c r="C1353" s="1">
        <f>_xlfn.LET(_xlpm.d,$G1353,_xlpm.k,_xlfn.CONCAT(LEFT(TRIM(C$1),1),"*"),COUNTIF(_xlpm.d,_xlpm.k))</f>
        <v>0</v>
      </c>
      <c r="D1353" s="1">
        <f>_xlfn.LET(_xlpm.d,$G1353,_xlpm.k,_xlfn.CONCAT(LEFT(TRIM(D$1),1),"*"),COUNTIF(_xlpm.d,_xlpm.k))</f>
        <v>0</v>
      </c>
      <c r="E1353" s="1">
        <f>LOG(F1353+1,10)</f>
        <v>1.1461280356782377</v>
      </c>
      <c r="F1353" s="7">
        <v>13</v>
      </c>
      <c r="G1353" s="9" t="s">
        <v>575</v>
      </c>
      <c r="H1353" s="4">
        <f>F1353/freq.sum.r6e</f>
        <v>1.0356915232632249E-3</v>
      </c>
      <c r="I1353" s="1" t="str">
        <f>_xlfn.LET(_xlpm.sep,":",_xlpm.w,$G1353,LEFT(_xlpm.w,FIND(_xlpm.sep,_xlpm.w)-1))</f>
        <v>eɪm</v>
      </c>
      <c r="J1353" s="1" t="str">
        <f>_xlfn.LET(_xlpm.sep,":",_xlpm.w,$G1353,RIGHT(_xlpm.w,LEN(_xlpm.w)-FIND(_xlpm.sep,_xlpm.w)))</f>
        <v>ame</v>
      </c>
      <c r="K1353" s="10">
        <f>_xlfn.LET(_xlpm.w,I1353,LEN(_xlpm.w))</f>
        <v>3</v>
      </c>
      <c r="L1353" s="10">
        <f>_xlfn.LET(_xlpm.w,J1353,LEN(_xlpm.w))</f>
        <v>3</v>
      </c>
      <c r="M1353" s="10">
        <f>_xlfn.LET(_xlpm.a,K1353,_xlpm.b,L1353,MAX(_xlpm.a,_xlpm.b))</f>
        <v>3</v>
      </c>
      <c r="N1353" s="10">
        <f>_xlfn.LET(_xlpm.d,(K1353,L1353),MAX(_xlpm.d)-MIN(_xlpm.d))</f>
        <v>0</v>
      </c>
      <c r="O1353" s="1" t="str">
        <f>_xlfn.LET(_xlpm.sep,":",_xlpm.w,$G1353,_xlfn.CONCAT("~",RIGHT(_xlpm.w,LEN(_xlpm.w)-FIND(_xlpm.sep,_xlpm.w)),"~"))</f>
        <v>~ame~</v>
      </c>
      <c r="P1353" s="1" t="str">
        <f>_xlfn.LET(_xlpm.sep,":",_xlpm.w,$G1353,_xlfn.CONCAT("[",LEFT(_xlpm.w,FIND(_xlpm.sep,_xlpm.w)-1),"]"))</f>
        <v>[eɪm]</v>
      </c>
      <c r="Q1353" s="14" cm="1">
        <f t="array" ref="Q1353">SUM(_xlfn._xlws.FILTER($H$2:$H$2302,_xlfn.MAP($O$2:$O$2302,_xlfn.LAMBDA(_xlpm.x,_xlpm.x=$O1353))))</f>
        <v>1.0356915232632249E-3</v>
      </c>
      <c r="R1353" s="14">
        <f>$H1353/Q1353</f>
        <v>1</v>
      </c>
      <c r="S1353" s="14" cm="1">
        <f t="array" ref="S1353">SUM(_xlfn._xlws.FILTER($H$2:$H$2302,_xlfn.MAP($P$2:$P$2302,_xlfn.LAMBDA(_xlpm.x,_xlpm.x=$P1353))))</f>
        <v>1.5933715742511151E-3</v>
      </c>
      <c r="T1353" s="14">
        <f>$H1353/S1353</f>
        <v>0.65</v>
      </c>
      <c r="U1353" s="14">
        <f>_xlfn.LET(_xlpm.freq,F1353,_xlpm.size,M1353+1,_xlpm.F,V1353,LOG(1+_xlpm.freq)*LOG(1+_xlpm.size)*_xlpm.F)</f>
        <v>0.63117688090178548</v>
      </c>
      <c r="V1353" s="14">
        <f>_xlfn.LET(_xlpm.a,T1353,_xlpm.b,R1353,2*_xlpm.a*_xlpm.b/(_xlpm.a+_xlpm.b))</f>
        <v>0.78787878787878796</v>
      </c>
      <c r="W1353" s="14">
        <f>_xlfn.LET(_xlpm.p,R1353,_xlpm.q,T1353,LOG(_xlpm.p/_xlpm.q))</f>
        <v>0.18708664335714439</v>
      </c>
      <c r="X1353" s="2"/>
      <c r="AC1353" s="2"/>
      <c r="AH1353" s="2"/>
      <c r="AI1353" s="2"/>
    </row>
    <row r="1354" spans="1:35">
      <c r="A1354" s="1" t="str">
        <f>_xlfn.LET(_xlpm.sep," : ",CONCATENATE(O1354,_xlpm.sep,P1354))</f>
        <v>~ain~ : [ɛn]</v>
      </c>
      <c r="B1354" s="1">
        <f>_xlfn.LET(_xlpm.d,$G1354,_xlpm.k,_xlfn.CONCAT(LEFT(TRIM(B$1),1),"*"),COUNTIF(_xlpm.d,_xlpm.k))</f>
        <v>0</v>
      </c>
      <c r="C1354" s="1">
        <f>_xlfn.LET(_xlpm.d,$G1354,_xlpm.k,_xlfn.CONCAT(LEFT(TRIM(C$1),1),"*"),COUNTIF(_xlpm.d,_xlpm.k))</f>
        <v>0</v>
      </c>
      <c r="D1354" s="1">
        <f>_xlfn.LET(_xlpm.d,$G1354,_xlpm.k,_xlfn.CONCAT(LEFT(TRIM(D$1),1),"*"),COUNTIF(_xlpm.d,_xlpm.k))</f>
        <v>0</v>
      </c>
      <c r="E1354" s="1">
        <f>LOG(F1354+1,10)</f>
        <v>0.77815125038364352</v>
      </c>
      <c r="F1354" s="7">
        <v>5</v>
      </c>
      <c r="G1354" s="9" t="s">
        <v>1230</v>
      </c>
      <c r="H1354" s="4">
        <f>F1354/freq.sum.r6e</f>
        <v>3.9834289356277883E-4</v>
      </c>
      <c r="I1354" s="4" t="str">
        <f>_xlfn.LET(_xlpm.sep,":",_xlpm.w,$G1354,LEFT(_xlpm.w,FIND(_xlpm.sep,_xlpm.w)-1))</f>
        <v>ɛn</v>
      </c>
      <c r="J1354" s="4" t="str">
        <f>_xlfn.LET(_xlpm.sep,":",_xlpm.w,$G1354,RIGHT(_xlpm.w,LEN(_xlpm.w)-FIND(_xlpm.sep,_xlpm.w)))</f>
        <v>ain</v>
      </c>
      <c r="K1354" s="10">
        <f>_xlfn.LET(_xlpm.w,I1354,LEN(_xlpm.w))</f>
        <v>2</v>
      </c>
      <c r="L1354" s="10">
        <f>_xlfn.LET(_xlpm.w,J1354,LEN(_xlpm.w))</f>
        <v>3</v>
      </c>
      <c r="M1354" s="10">
        <f>_xlfn.LET(_xlpm.a,K1354,_xlpm.b,L1354,MAX(_xlpm.a,_xlpm.b))</f>
        <v>3</v>
      </c>
      <c r="N1354" s="10">
        <f>_xlfn.LET(_xlpm.d,(K1354,L1354),MAX(_xlpm.d)-MIN(_xlpm.d))</f>
        <v>1</v>
      </c>
      <c r="O1354" s="1" t="str">
        <f>_xlfn.LET(_xlpm.sep,":",_xlpm.w,$G1354,_xlfn.CONCAT("~",RIGHT(_xlpm.w,LEN(_xlpm.w)-FIND(_xlpm.sep,_xlpm.w)),"~"))</f>
        <v>~ain~</v>
      </c>
      <c r="P1354" s="1" t="str">
        <f>_xlfn.LET(_xlpm.sep,":",_xlpm.w,$G1354,_xlfn.CONCAT("[",LEFT(_xlpm.w,FIND(_xlpm.sep,_xlpm.w)-1),"]"))</f>
        <v>[ɛn]</v>
      </c>
      <c r="Q1354" s="14" cm="1">
        <f t="array" ref="Q1354">SUM(_xlfn._xlws.FILTER($H$2:$H$2300,_xlfn.MAP($O$2:$O$2300,_xlfn.LAMBDA(_xlpm.x,_xlpm.x=$O1354))))</f>
        <v>2.3103887826641176E-3</v>
      </c>
      <c r="R1354" s="14">
        <f>$H1354/Q1354</f>
        <v>0.17241379310344826</v>
      </c>
      <c r="S1354" s="14" cm="1">
        <f t="array" ref="S1354">SUM(_xlfn._xlws.FILTER($H$2:$H$2300,_xlfn.MAP($P$2:$P$2300,_xlfn.LAMBDA(_xlpm.x,_xlpm.x=$P1354))))</f>
        <v>3.5850860420650094E-3</v>
      </c>
      <c r="T1354" s="14">
        <f>$H1354/S1354</f>
        <v>0.11111111111111112</v>
      </c>
      <c r="U1354" s="14">
        <f>_xlfn.LET(_xlpm.freq,F1354,_xlpm.size,M1354+1,_xlpm.F,V1354,LOG(1+_xlpm.freq)*LOG(1+_xlpm.size)*_xlpm.F)</f>
        <v>7.3500592277666726E-2</v>
      </c>
      <c r="V1354" s="14">
        <f>_xlfn.LET(_xlpm.a,T1354,_xlpm.b,R1354,2*_xlpm.a*_xlpm.b/(_xlpm.a+_xlpm.b))</f>
        <v>0.13513513513513511</v>
      </c>
      <c r="W1354" s="14">
        <f>_xlfn.LET(_xlpm.p,R1354,_xlpm.q,T1354,LOG(_xlpm.p/_xlpm.q))</f>
        <v>0.19081451587638754</v>
      </c>
      <c r="X1354" s="2"/>
      <c r="AC1354" s="2"/>
      <c r="AH1354" s="2"/>
      <c r="AI1354" s="2"/>
    </row>
    <row r="1355" spans="1:35">
      <c r="A1355" s="1" t="str">
        <f>_xlfn.LET(_xlpm.sep," : ",CONCATENATE(O1355,_xlpm.sep,P1355))</f>
        <v>~als~ : [əlz]</v>
      </c>
      <c r="B1355" s="1">
        <f>_xlfn.LET(_xlpm.d,$G1355,_xlpm.k,_xlfn.CONCAT(LEFT(TRIM(B$1),1),"*"),COUNTIF(_xlpm.d,_xlpm.k))</f>
        <v>0</v>
      </c>
      <c r="C1355" s="1">
        <f>_xlfn.LET(_xlpm.d,$G1355,_xlpm.k,_xlfn.CONCAT(LEFT(TRIM(C$1),1),"*"),COUNTIF(_xlpm.d,_xlpm.k))</f>
        <v>0</v>
      </c>
      <c r="D1355" s="1">
        <f>_xlfn.LET(_xlpm.d,$G1355,_xlpm.k,_xlfn.CONCAT(LEFT(TRIM(D$1),1),"*"),COUNTIF(_xlpm.d,_xlpm.k))</f>
        <v>0</v>
      </c>
      <c r="E1355" s="1">
        <f>LOG(F1355+1,10)</f>
        <v>0.95424250943932487</v>
      </c>
      <c r="F1355" s="7">
        <v>8</v>
      </c>
      <c r="G1355" s="9" t="s">
        <v>1140</v>
      </c>
      <c r="H1355" s="4">
        <f>F1355/freq.sum.r6e</f>
        <v>6.3734862970044612E-4</v>
      </c>
      <c r="I1355" s="1" t="str">
        <f>_xlfn.LET(_xlpm.sep,":",_xlpm.w,$G1355,LEFT(_xlpm.w,FIND(_xlpm.sep,_xlpm.w)-1))</f>
        <v>əlz</v>
      </c>
      <c r="J1355" s="1" t="str">
        <f>_xlfn.LET(_xlpm.sep,":",_xlpm.w,$G1355,RIGHT(_xlpm.w,LEN(_xlpm.w)-FIND(_xlpm.sep,_xlpm.w)))</f>
        <v>als</v>
      </c>
      <c r="K1355" s="10">
        <f>_xlfn.LET(_xlpm.w,I1355,LEN(_xlpm.w))</f>
        <v>3</v>
      </c>
      <c r="L1355" s="10">
        <f>_xlfn.LET(_xlpm.w,J1355,LEN(_xlpm.w))</f>
        <v>3</v>
      </c>
      <c r="M1355" s="10">
        <f>_xlfn.LET(_xlpm.a,K1355,_xlpm.b,L1355,MAX(_xlpm.a,_xlpm.b))</f>
        <v>3</v>
      </c>
      <c r="N1355" s="10">
        <f>_xlfn.LET(_xlpm.d,(K1355,L1355),MAX(_xlpm.d)-MIN(_xlpm.d))</f>
        <v>0</v>
      </c>
      <c r="O1355" s="1" t="str">
        <f>_xlfn.LET(_xlpm.sep,":",_xlpm.w,$G1355,_xlfn.CONCAT("~",RIGHT(_xlpm.w,LEN(_xlpm.w)-FIND(_xlpm.sep,_xlpm.w)),"~"))</f>
        <v>~als~</v>
      </c>
      <c r="P1355" s="1" t="str">
        <f>_xlfn.LET(_xlpm.sep,":",_xlpm.w,$G1355,_xlfn.CONCAT("[",LEFT(_xlpm.w,FIND(_xlpm.sep,_xlpm.w)-1),"]"))</f>
        <v>[əlz]</v>
      </c>
      <c r="Q1355" s="14" cm="1">
        <f t="array" ref="Q1355">SUM(_xlfn._xlws.FILTER($H$2:$H$2302,_xlfn.MAP($O$2:$O$2302,_xlfn.LAMBDA(_xlpm.x,_xlpm.x=$O1355))))</f>
        <v>7.1701720841300183E-4</v>
      </c>
      <c r="R1355" s="14">
        <f>$H1355/Q1355</f>
        <v>0.88888888888888895</v>
      </c>
      <c r="S1355" s="14" cm="1">
        <f t="array" ref="S1355">SUM(_xlfn._xlws.FILTER($H$2:$H$2302,_xlfn.MAP($P$2:$P$2302,_xlfn.LAMBDA(_xlpm.x,_xlpm.x=$P1355))))</f>
        <v>1.1153601019757806E-3</v>
      </c>
      <c r="T1355" s="14">
        <f>$H1355/S1355</f>
        <v>0.57142857142857151</v>
      </c>
      <c r="U1355" s="14">
        <f>_xlfn.LET(_xlpm.freq,F1355,_xlpm.size,M1355+1,_xlpm.F,V1355,LOG(1+_xlpm.freq)*LOG(1+_xlpm.size)*_xlpm.F)</f>
        <v>0.46399088066811722</v>
      </c>
      <c r="V1355" s="14">
        <f>_xlfn.LET(_xlpm.a,T1355,_xlpm.b,R1355,2*_xlpm.a*_xlpm.b/(_xlpm.a+_xlpm.b))</f>
        <v>0.69565217391304357</v>
      </c>
      <c r="W1355" s="14">
        <f>_xlfn.LET(_xlpm.p,R1355,_xlpm.q,T1355,LOG(_xlpm.p/_xlpm.q))</f>
        <v>0.19188552623891308</v>
      </c>
      <c r="X1355" s="2"/>
      <c r="AC1355" s="2"/>
      <c r="AH1355" s="2"/>
      <c r="AI1355" s="2"/>
    </row>
    <row r="1356" spans="1:35">
      <c r="A1356" s="1" t="str">
        <f>_xlfn.LET(_xlpm.sep," : ",CONCATENATE(O1356,_xlpm.sep,P1356))</f>
        <v>~et~ : [ət]</v>
      </c>
      <c r="B1356" s="1">
        <f>_xlfn.LET(_xlpm.d,$G1356,_xlpm.k,_xlfn.CONCAT(LEFT(TRIM(B$1),1),"*"),COUNTIF(_xlpm.d,_xlpm.k))</f>
        <v>0</v>
      </c>
      <c r="C1356" s="1">
        <f>_xlfn.LET(_xlpm.d,$G1356,_xlpm.k,_xlfn.CONCAT(LEFT(TRIM(C$1),1),"*"),COUNTIF(_xlpm.d,_xlpm.k))</f>
        <v>0</v>
      </c>
      <c r="D1356" s="1">
        <f>_xlfn.LET(_xlpm.d,$G1356,_xlpm.k,_xlfn.CONCAT(LEFT(TRIM(D$1),1),"*"),COUNTIF(_xlpm.d,_xlpm.k))</f>
        <v>0</v>
      </c>
      <c r="E1356" s="1">
        <f>LOG(F1356+1,10)</f>
        <v>1.1760912590556811</v>
      </c>
      <c r="F1356" s="7">
        <v>14</v>
      </c>
      <c r="G1356" s="9" t="s">
        <v>1578</v>
      </c>
      <c r="H1356" s="4">
        <f>F1356/freq.sum.r6e</f>
        <v>1.1153601019757808E-3</v>
      </c>
      <c r="I1356" s="4" t="str">
        <f>_xlfn.LET(_xlpm.sep,":",_xlpm.w,$G1356,LEFT(_xlpm.w,FIND(_xlpm.sep,_xlpm.w)-1))</f>
        <v>ət</v>
      </c>
      <c r="J1356" s="4" t="str">
        <f>_xlfn.LET(_xlpm.sep,":",_xlpm.w,$G1356,RIGHT(_xlpm.w,LEN(_xlpm.w)-FIND(_xlpm.sep,_xlpm.w)))</f>
        <v>et</v>
      </c>
      <c r="K1356" s="10">
        <f>_xlfn.LET(_xlpm.w,I1356,LEN(_xlpm.w))</f>
        <v>2</v>
      </c>
      <c r="L1356" s="10">
        <f>_xlfn.LET(_xlpm.w,J1356,LEN(_xlpm.w))</f>
        <v>2</v>
      </c>
      <c r="M1356" s="10">
        <f>_xlfn.LET(_xlpm.a,K1356,_xlpm.b,L1356,MAX(_xlpm.a,_xlpm.b))</f>
        <v>2</v>
      </c>
      <c r="N1356" s="10">
        <f>_xlfn.LET(_xlpm.d,(K1356,L1356),MAX(_xlpm.d)-MIN(_xlpm.d))</f>
        <v>0</v>
      </c>
      <c r="O1356" s="1" t="str">
        <f>_xlfn.LET(_xlpm.sep,":",_xlpm.w,$G1356,_xlfn.CONCAT("~",RIGHT(_xlpm.w,LEN(_xlpm.w)-FIND(_xlpm.sep,_xlpm.w)),"~"))</f>
        <v>~et~</v>
      </c>
      <c r="P1356" s="1" t="str">
        <f>_xlfn.LET(_xlpm.sep,":",_xlpm.w,$G1356,_xlfn.CONCAT("[",LEFT(_xlpm.w,FIND(_xlpm.sep,_xlpm.w)-1),"]"))</f>
        <v>[ət]</v>
      </c>
      <c r="Q1356" s="14" cm="1">
        <f t="array" ref="Q1356">SUM(_xlfn._xlws.FILTER($H$2:$H$2300,_xlfn.MAP($O$2:$O$2300,_xlfn.LAMBDA(_xlpm.x,_xlpm.x=$O1356))))</f>
        <v>4.5411089866156792E-3</v>
      </c>
      <c r="R1356" s="14">
        <f>$H1356/Q1356</f>
        <v>0.24561403508771928</v>
      </c>
      <c r="S1356" s="14" cm="1">
        <f t="array" ref="S1356">SUM(_xlfn._xlws.FILTER($H$2:$H$2300,_xlfn.MAP($P$2:$P$2300,_xlfn.LAMBDA(_xlpm.x,_xlpm.x=$P1356))))</f>
        <v>7.0905035054174646E-3</v>
      </c>
      <c r="T1356" s="14">
        <f>$H1356/S1356</f>
        <v>0.15730337078651685</v>
      </c>
      <c r="U1356" s="14">
        <f>_xlfn.LET(_xlpm.freq,F1356,_xlpm.size,M1356+1,_xlpm.F,V1356,LOG(1+_xlpm.freq)*LOG(1+_xlpm.size)*_xlpm.F)</f>
        <v>0.13579568363275868</v>
      </c>
      <c r="V1356" s="14">
        <f>_xlfn.LET(_xlpm.a,T1356,_xlpm.b,R1356,2*_xlpm.a*_xlpm.b/(_xlpm.a+_xlpm.b))</f>
        <v>0.19178082191780824</v>
      </c>
      <c r="W1356" s="14">
        <f>_xlfn.LET(_xlpm.p,R1356,_xlpm.q,T1356,LOG(_xlpm.p/_xlpm.q))</f>
        <v>0.19351515097242139</v>
      </c>
      <c r="X1356" s="2"/>
      <c r="AC1356" s="2"/>
      <c r="AH1356" s="2"/>
      <c r="AI1356" s="2"/>
    </row>
    <row r="1357" spans="1:35">
      <c r="A1357" s="1" t="str">
        <f>_xlfn.LET(_xlpm.sep," : ",CONCATENATE(O1357,_xlpm.sep,P1357))</f>
        <v>~ange~ : [eɪndʒ]</v>
      </c>
      <c r="B1357" s="1">
        <f>_xlfn.LET(_xlpm.d,$G1357,_xlpm.k,_xlfn.CONCAT(LEFT(TRIM(B$1),1),"*"),COUNTIF(_xlpm.d,_xlpm.k))</f>
        <v>0</v>
      </c>
      <c r="C1357" s="1">
        <f>_xlfn.LET(_xlpm.d,$G1357,_xlpm.k,_xlfn.CONCAT(LEFT(TRIM(C$1),1),"*"),COUNTIF(_xlpm.d,_xlpm.k))</f>
        <v>0</v>
      </c>
      <c r="D1357" s="1">
        <f>_xlfn.LET(_xlpm.d,$G1357,_xlpm.k,_xlfn.CONCAT(LEFT(TRIM(D$1),1),"*"),COUNTIF(_xlpm.d,_xlpm.k))</f>
        <v>0</v>
      </c>
      <c r="E1357" s="1">
        <f>LOG(F1357+1,10)</f>
        <v>0.8450980400142567</v>
      </c>
      <c r="F1357" s="7">
        <v>6</v>
      </c>
      <c r="G1357" s="9" t="s">
        <v>588</v>
      </c>
      <c r="H1357" s="4">
        <f>F1357/freq.sum.r6e</f>
        <v>4.7801147227533459E-4</v>
      </c>
      <c r="I1357" s="4" t="str">
        <f>_xlfn.LET(_xlpm.sep,":",_xlpm.w,$G1357,LEFT(_xlpm.w,FIND(_xlpm.sep,_xlpm.w)-1))</f>
        <v>eɪndʒ</v>
      </c>
      <c r="J1357" s="4" t="str">
        <f>_xlfn.LET(_xlpm.sep,":",_xlpm.w,$G1357,RIGHT(_xlpm.w,LEN(_xlpm.w)-FIND(_xlpm.sep,_xlpm.w)))</f>
        <v>ange</v>
      </c>
      <c r="K1357" s="10">
        <f>_xlfn.LET(_xlpm.w,I1357,LEN(_xlpm.w))</f>
        <v>5</v>
      </c>
      <c r="L1357" s="10">
        <f>_xlfn.LET(_xlpm.w,J1357,LEN(_xlpm.w))</f>
        <v>4</v>
      </c>
      <c r="M1357" s="10">
        <f>_xlfn.LET(_xlpm.a,K1357,_xlpm.b,L1357,MAX(_xlpm.a,_xlpm.b))</f>
        <v>5</v>
      </c>
      <c r="N1357" s="10">
        <f>_xlfn.LET(_xlpm.d,(K1357,L1357),MAX(_xlpm.d)-MIN(_xlpm.d))</f>
        <v>1</v>
      </c>
      <c r="O1357" s="1" t="str">
        <f>_xlfn.LET(_xlpm.sep,":",_xlpm.w,$G1357,_xlfn.CONCAT("~",RIGHT(_xlpm.w,LEN(_xlpm.w)-FIND(_xlpm.sep,_xlpm.w)),"~"))</f>
        <v>~ange~</v>
      </c>
      <c r="P1357" s="1" t="str">
        <f>_xlfn.LET(_xlpm.sep,":",_xlpm.w,$G1357,_xlfn.CONCAT("[",LEFT(_xlpm.w,FIND(_xlpm.sep,_xlpm.w)-1),"]"))</f>
        <v>[eɪndʒ]</v>
      </c>
      <c r="Q1357" s="14" cm="1">
        <f t="array" ref="Q1357">SUM(_xlfn._xlws.FILTER($H$2:$H$2300,_xlfn.MAP($O$2:$O$2300,_xlfn.LAMBDA(_xlpm.x,_xlpm.x=$O1357))))</f>
        <v>5.5768005098789041E-4</v>
      </c>
      <c r="R1357" s="14">
        <f>$H1357/Q1357</f>
        <v>0.8571428571428571</v>
      </c>
      <c r="S1357" s="14" cm="1">
        <f t="array" ref="S1357">SUM(_xlfn._xlws.FILTER($H$2:$H$2300,_xlfn.MAP($P$2:$P$2300,_xlfn.LAMBDA(_xlpm.x,_xlpm.x=$P1357))))</f>
        <v>8.7635436583811347E-4</v>
      </c>
      <c r="T1357" s="14">
        <f>$H1357/S1357</f>
        <v>0.54545454545454541</v>
      </c>
      <c r="U1357" s="14">
        <f>_xlfn.LET(_xlpm.freq,F1357,_xlpm.size,M1357+1,_xlpm.F,V1357,LOG(1+_xlpm.freq)*LOG(1+_xlpm.size)*_xlpm.F)</f>
        <v>0.47612713149062552</v>
      </c>
      <c r="V1357" s="14">
        <f>_xlfn.LET(_xlpm.a,T1357,_xlpm.b,R1357,2*_xlpm.a*_xlpm.b/(_xlpm.a+_xlpm.b))</f>
        <v>0.66666666666666652</v>
      </c>
      <c r="W1357" s="14">
        <f>_xlfn.LET(_xlpm.p,R1357,_xlpm.q,T1357,LOG(_xlpm.p/_xlpm.q))</f>
        <v>0.19629464514396819</v>
      </c>
      <c r="X1357" s="2"/>
      <c r="AC1357" s="2"/>
      <c r="AH1357" s="2"/>
      <c r="AI1357" s="2"/>
    </row>
    <row r="1358" spans="1:35">
      <c r="A1358" s="1" t="str">
        <f>_xlfn.LET(_xlpm.sep," : ",CONCATENATE(O1358,_xlpm.sep,P1358))</f>
        <v>~each~ : [itʃ]</v>
      </c>
      <c r="B1358" s="1">
        <f>_xlfn.LET(_xlpm.d,$G1358,_xlpm.k,_xlfn.CONCAT(LEFT(TRIM(B$1),1),"*"),COUNTIF(_xlpm.d,_xlpm.k))</f>
        <v>0</v>
      </c>
      <c r="C1358" s="1">
        <f>_xlfn.LET(_xlpm.d,$G1358,_xlpm.k,_xlfn.CONCAT(LEFT(TRIM(C$1),1),"*"),COUNTIF(_xlpm.d,_xlpm.k))</f>
        <v>0</v>
      </c>
      <c r="D1358" s="1">
        <f>_xlfn.LET(_xlpm.d,$G1358,_xlpm.k,_xlfn.CONCAT(LEFT(TRIM(D$1),1),"*"),COUNTIF(_xlpm.d,_xlpm.k))</f>
        <v>0</v>
      </c>
      <c r="E1358" s="1">
        <f>LOG(F1358+1,10)</f>
        <v>0.90308998699194343</v>
      </c>
      <c r="F1358" s="7">
        <v>7</v>
      </c>
      <c r="G1358" s="9" t="s">
        <v>647</v>
      </c>
      <c r="H1358" s="4">
        <f>F1358/freq.sum.r6e</f>
        <v>5.5768005098789041E-4</v>
      </c>
      <c r="I1358" s="1" t="str">
        <f>_xlfn.LET(_xlpm.sep,":",_xlpm.w,$G1358,LEFT(_xlpm.w,FIND(_xlpm.sep,_xlpm.w)-1))</f>
        <v>itʃ</v>
      </c>
      <c r="J1358" s="1" t="str">
        <f>_xlfn.LET(_xlpm.sep,":",_xlpm.w,$G1358,RIGHT(_xlpm.w,LEN(_xlpm.w)-FIND(_xlpm.sep,_xlpm.w)))</f>
        <v>each</v>
      </c>
      <c r="K1358" s="10">
        <f>_xlfn.LET(_xlpm.w,I1358,LEN(_xlpm.w))</f>
        <v>3</v>
      </c>
      <c r="L1358" s="10">
        <f>_xlfn.LET(_xlpm.w,J1358,LEN(_xlpm.w))</f>
        <v>4</v>
      </c>
      <c r="M1358" s="10">
        <f>_xlfn.LET(_xlpm.a,K1358,_xlpm.b,L1358,MAX(_xlpm.a,_xlpm.b))</f>
        <v>4</v>
      </c>
      <c r="N1358" s="10">
        <f>_xlfn.LET(_xlpm.d,(K1358,L1358),MAX(_xlpm.d)-MIN(_xlpm.d))</f>
        <v>1</v>
      </c>
      <c r="O1358" s="1" t="str">
        <f>_xlfn.LET(_xlpm.sep,":",_xlpm.w,$G1358,_xlfn.CONCAT("~",RIGHT(_xlpm.w,LEN(_xlpm.w)-FIND(_xlpm.sep,_xlpm.w)),"~"))</f>
        <v>~each~</v>
      </c>
      <c r="P1358" s="1" t="str">
        <f>_xlfn.LET(_xlpm.sep,":",_xlpm.w,$G1358,_xlfn.CONCAT("[",LEFT(_xlpm.w,FIND(_xlpm.sep,_xlpm.w)-1),"]"))</f>
        <v>[itʃ]</v>
      </c>
      <c r="Q1358" s="14" cm="1">
        <f t="array" ref="Q1358">SUM(_xlfn._xlws.FILTER($H$2:$H$2302,_xlfn.MAP($O$2:$O$2302,_xlfn.LAMBDA(_xlpm.x,_xlpm.x=$O1358))))</f>
        <v>5.5768005098789041E-4</v>
      </c>
      <c r="R1358" s="14">
        <f>$H1358/Q1358</f>
        <v>1</v>
      </c>
      <c r="S1358" s="14" cm="1">
        <f t="array" ref="S1358">SUM(_xlfn._xlws.FILTER($H$2:$H$2302,_xlfn.MAP($P$2:$P$2302,_xlfn.LAMBDA(_xlpm.x,_xlpm.x=$P1358))))</f>
        <v>8.7635436583811347E-4</v>
      </c>
      <c r="T1358" s="14">
        <f>$H1358/S1358</f>
        <v>0.63636363636363635</v>
      </c>
      <c r="U1358" s="14">
        <f>_xlfn.LET(_xlpm.freq,F1358,_xlpm.size,M1358+1,_xlpm.F,V1358,LOG(1+_xlpm.freq)*LOG(1+_xlpm.size)*_xlpm.F)</f>
        <v>0.54657602423412277</v>
      </c>
      <c r="V1358" s="14">
        <f>_xlfn.LET(_xlpm.a,T1358,_xlpm.b,R1358,2*_xlpm.a*_xlpm.b/(_xlpm.a+_xlpm.b))</f>
        <v>0.77777777777777779</v>
      </c>
      <c r="W1358" s="14">
        <f>_xlfn.LET(_xlpm.p,R1358,_xlpm.q,T1358,LOG(_xlpm.p/_xlpm.q))</f>
        <v>0.19629464514396819</v>
      </c>
      <c r="X1358" s="2"/>
      <c r="AC1358" s="2"/>
      <c r="AH1358" s="2"/>
      <c r="AI1358" s="2"/>
    </row>
    <row r="1359" spans="1:35">
      <c r="A1359" s="1" t="str">
        <f>_xlfn.LET(_xlpm.sep," : ",CONCATENATE(O1359,_xlpm.sep,P1359))</f>
        <v>~if~ : [ɪf]</v>
      </c>
      <c r="B1359" s="1">
        <f>_xlfn.LET(_xlpm.d,$G1359,_xlpm.k,_xlfn.CONCAT(LEFT(TRIM(B$1),1),"*"),COUNTIF(_xlpm.d,_xlpm.k))</f>
        <v>0</v>
      </c>
      <c r="C1359" s="1">
        <f>_xlfn.LET(_xlpm.d,$G1359,_xlpm.k,_xlfn.CONCAT(LEFT(TRIM(C$1),1),"*"),COUNTIF(_xlpm.d,_xlpm.k))</f>
        <v>0</v>
      </c>
      <c r="D1359" s="1">
        <f>_xlfn.LET(_xlpm.d,$G1359,_xlpm.k,_xlfn.CONCAT(LEFT(TRIM(D$1),1),"*"),COUNTIF(_xlpm.d,_xlpm.k))</f>
        <v>0</v>
      </c>
      <c r="E1359" s="1">
        <f>LOG(F1359+1,10)</f>
        <v>1.0413926851582249</v>
      </c>
      <c r="F1359" s="7">
        <v>10</v>
      </c>
      <c r="G1359" s="9" t="s">
        <v>933</v>
      </c>
      <c r="H1359" s="4">
        <f>F1359/freq.sum.r6e</f>
        <v>7.9668578712555765E-4</v>
      </c>
      <c r="I1359" s="1" t="str">
        <f>_xlfn.LET(_xlpm.sep,":",_xlpm.w,$G1359,LEFT(_xlpm.w,FIND(_xlpm.sep,_xlpm.w)-1))</f>
        <v>ɪf</v>
      </c>
      <c r="J1359" s="1" t="str">
        <f>_xlfn.LET(_xlpm.sep,":",_xlpm.w,$G1359,RIGHT(_xlpm.w,LEN(_xlpm.w)-FIND(_xlpm.sep,_xlpm.w)))</f>
        <v>if</v>
      </c>
      <c r="K1359" s="10">
        <f>_xlfn.LET(_xlpm.w,I1359,LEN(_xlpm.w))</f>
        <v>2</v>
      </c>
      <c r="L1359" s="10">
        <f>_xlfn.LET(_xlpm.w,J1359,LEN(_xlpm.w))</f>
        <v>2</v>
      </c>
      <c r="M1359" s="10">
        <f>_xlfn.LET(_xlpm.a,K1359,_xlpm.b,L1359,MAX(_xlpm.a,_xlpm.b))</f>
        <v>2</v>
      </c>
      <c r="N1359" s="10">
        <f>_xlfn.LET(_xlpm.d,(K1359,L1359),MAX(_xlpm.d)-MIN(_xlpm.d))</f>
        <v>0</v>
      </c>
      <c r="O1359" s="1" t="str">
        <f>_xlfn.LET(_xlpm.sep,":",_xlpm.w,$G1359,_xlfn.CONCAT("~",RIGHT(_xlpm.w,LEN(_xlpm.w)-FIND(_xlpm.sep,_xlpm.w)),"~"))</f>
        <v>~if~</v>
      </c>
      <c r="P1359" s="1" t="str">
        <f>_xlfn.LET(_xlpm.sep,":",_xlpm.w,$G1359,_xlfn.CONCAT("[",LEFT(_xlpm.w,FIND(_xlpm.sep,_xlpm.w)-1),"]"))</f>
        <v>[ɪf]</v>
      </c>
      <c r="Q1359" s="14" cm="1">
        <f t="array" ref="Q1359">SUM(_xlfn._xlws.FILTER($H$2:$H$2300,_xlfn.MAP($O$2:$O$2300,_xlfn.LAMBDA(_xlpm.x,_xlpm.x=$O1359))))</f>
        <v>1.673040152963671E-3</v>
      </c>
      <c r="R1359" s="14">
        <f>$H1359/Q1359</f>
        <v>0.47619047619047622</v>
      </c>
      <c r="S1359" s="14" cm="1">
        <f t="array" ref="S1359">SUM(_xlfn._xlws.FILTER($H$2:$H$2300,_xlfn.MAP($P$2:$P$2300,_xlfn.LAMBDA(_xlpm.x,_xlpm.x=$P1359))))</f>
        <v>2.6290630975143404E-3</v>
      </c>
      <c r="T1359" s="14">
        <f>$H1359/S1359</f>
        <v>0.30303030303030304</v>
      </c>
      <c r="U1359" s="14">
        <f>_xlfn.LET(_xlpm.freq,F1359,_xlpm.size,M1359+1,_xlpm.F,V1359,LOG(1+_xlpm.freq)*LOG(1+_xlpm.size)*_xlpm.F)</f>
        <v>0.23221513740569058</v>
      </c>
      <c r="V1359" s="14">
        <f>_xlfn.LET(_xlpm.a,T1359,_xlpm.b,R1359,2*_xlpm.a*_xlpm.b/(_xlpm.a+_xlpm.b))</f>
        <v>0.37037037037037041</v>
      </c>
      <c r="W1359" s="14">
        <f>_xlfn.LET(_xlpm.p,R1359,_xlpm.q,T1359,LOG(_xlpm.p/_xlpm.q))</f>
        <v>0.19629464514396819</v>
      </c>
      <c r="X1359" s="2"/>
      <c r="AC1359" s="2"/>
      <c r="AH1359" s="2"/>
      <c r="AI1359" s="2"/>
    </row>
    <row r="1360" spans="1:35">
      <c r="A1360" s="1" t="str">
        <f>_xlfn.LET(_xlpm.sep," : ",CONCATENATE(O1360,_xlpm.sep,P1360))</f>
        <v>~os~ : [əz]</v>
      </c>
      <c r="B1360" s="1">
        <f>_xlfn.LET(_xlpm.d,$G1360,_xlpm.k,_xlfn.CONCAT(LEFT(TRIM(B$1),1),"*"),COUNTIF(_xlpm.d,_xlpm.k))</f>
        <v>0</v>
      </c>
      <c r="C1360" s="1">
        <f>_xlfn.LET(_xlpm.d,$G1360,_xlpm.k,_xlfn.CONCAT(LEFT(TRIM(C$1),1),"*"),COUNTIF(_xlpm.d,_xlpm.k))</f>
        <v>0</v>
      </c>
      <c r="D1360" s="1">
        <f>_xlfn.LET(_xlpm.d,$G1360,_xlpm.k,_xlfn.CONCAT(LEFT(TRIM(D$1),1),"*"),COUNTIF(_xlpm.d,_xlpm.k))</f>
        <v>0</v>
      </c>
      <c r="E1360" s="1">
        <f>LOG(F1360+1,10)</f>
        <v>0.69897000433601875</v>
      </c>
      <c r="F1360" s="7">
        <v>4</v>
      </c>
      <c r="G1360" s="9" t="s">
        <v>1696</v>
      </c>
      <c r="H1360" s="4">
        <f>F1360/freq.sum.r6e</f>
        <v>3.1867431485022306E-4</v>
      </c>
      <c r="I1360" s="4" t="str">
        <f>_xlfn.LET(_xlpm.sep,":",_xlpm.w,$G1360,LEFT(_xlpm.w,FIND(_xlpm.sep,_xlpm.w)-1))</f>
        <v>əz</v>
      </c>
      <c r="J1360" s="4" t="str">
        <f>_xlfn.LET(_xlpm.sep,":",_xlpm.w,$G1360,RIGHT(_xlpm.w,LEN(_xlpm.w)-FIND(_xlpm.sep,_xlpm.w)))</f>
        <v>os</v>
      </c>
      <c r="K1360" s="10">
        <f>_xlfn.LET(_xlpm.w,I1360,LEN(_xlpm.w))</f>
        <v>2</v>
      </c>
      <c r="L1360" s="10">
        <f>_xlfn.LET(_xlpm.w,J1360,LEN(_xlpm.w))</f>
        <v>2</v>
      </c>
      <c r="M1360" s="10">
        <f>_xlfn.LET(_xlpm.a,K1360,_xlpm.b,L1360,MAX(_xlpm.a,_xlpm.b))</f>
        <v>2</v>
      </c>
      <c r="N1360" s="10">
        <f>_xlfn.LET(_xlpm.d,(K1360,L1360),MAX(_xlpm.d)-MIN(_xlpm.d))</f>
        <v>0</v>
      </c>
      <c r="O1360" s="1" t="str">
        <f>_xlfn.LET(_xlpm.sep,":",_xlpm.w,$G1360,_xlfn.CONCAT("~",RIGHT(_xlpm.w,LEN(_xlpm.w)-FIND(_xlpm.sep,_xlpm.w)),"~"))</f>
        <v>~os~</v>
      </c>
      <c r="P1360" s="1" t="str">
        <f>_xlfn.LET(_xlpm.sep,":",_xlpm.w,$G1360,_xlfn.CONCAT("[",LEFT(_xlpm.w,FIND(_xlpm.sep,_xlpm.w)-1),"]"))</f>
        <v>[əz]</v>
      </c>
      <c r="Q1360" s="14" cm="1">
        <f t="array" ref="Q1360">SUM(_xlfn._xlws.FILTER($H$2:$H$2300,_xlfn.MAP($O$2:$O$2300,_xlfn.LAMBDA(_xlpm.x,_xlpm.x=$O1360))))</f>
        <v>1.1153601019757808E-3</v>
      </c>
      <c r="R1360" s="14">
        <f>$H1360/Q1360</f>
        <v>0.2857142857142857</v>
      </c>
      <c r="S1360" s="14" cm="1">
        <f t="array" ref="S1360">SUM(_xlfn._xlws.FILTER($H$2:$H$2300,_xlfn.MAP($P$2:$P$2300,_xlfn.LAMBDA(_xlpm.x,_xlpm.x=$P1360))))</f>
        <v>1.7527087316762269E-3</v>
      </c>
      <c r="T1360" s="14">
        <f>$H1360/S1360</f>
        <v>0.1818181818181818</v>
      </c>
      <c r="U1360" s="14">
        <f>_xlfn.LET(_xlpm.freq,F1360,_xlpm.size,M1360+1,_xlpm.F,V1360,LOG(1+_xlpm.freq)*LOG(1+_xlpm.size)*_xlpm.F)</f>
        <v>9.3515972166455408E-2</v>
      </c>
      <c r="V1360" s="14">
        <f>_xlfn.LET(_xlpm.a,T1360,_xlpm.b,R1360,2*_xlpm.a*_xlpm.b/(_xlpm.a+_xlpm.b))</f>
        <v>0.22222222222222221</v>
      </c>
      <c r="W1360" s="14">
        <f>_xlfn.LET(_xlpm.p,R1360,_xlpm.q,T1360,LOG(_xlpm.p/_xlpm.q))</f>
        <v>0.19629464514396827</v>
      </c>
      <c r="X1360" s="2"/>
      <c r="AC1360" s="2"/>
      <c r="AH1360" s="2"/>
      <c r="AI1360" s="2"/>
    </row>
    <row r="1361" spans="1:35">
      <c r="A1361" s="1" t="str">
        <f>_xlfn.LET(_xlpm.sep," : ",CONCATENATE(O1361,_xlpm.sep,P1361))</f>
        <v>~od~ : [əd]</v>
      </c>
      <c r="B1361" s="1">
        <f>_xlfn.LET(_xlpm.d,$G1361,_xlpm.k,_xlfn.CONCAT(LEFT(TRIM(B$1),1),"*"),COUNTIF(_xlpm.d,_xlpm.k))</f>
        <v>0</v>
      </c>
      <c r="C1361" s="1">
        <f>_xlfn.LET(_xlpm.d,$G1361,_xlpm.k,_xlfn.CONCAT(LEFT(TRIM(C$1),1),"*"),COUNTIF(_xlpm.d,_xlpm.k))</f>
        <v>0</v>
      </c>
      <c r="D1361" s="1">
        <f>_xlfn.LET(_xlpm.d,$G1361,_xlpm.k,_xlfn.CONCAT(LEFT(TRIM(D$1),1),"*"),COUNTIF(_xlpm.d,_xlpm.k))</f>
        <v>0</v>
      </c>
      <c r="E1361" s="1">
        <f>LOG(F1361+1,10)</f>
        <v>1.1139433523068367</v>
      </c>
      <c r="F1361" s="7">
        <v>12</v>
      </c>
      <c r="G1361" s="9" t="s">
        <v>858</v>
      </c>
      <c r="H1361" s="4">
        <f>F1361/freq.sum.r6e</f>
        <v>9.5602294455066918E-4</v>
      </c>
      <c r="I1361" s="1" t="str">
        <f>_xlfn.LET(_xlpm.sep,":",_xlpm.w,$G1361,LEFT(_xlpm.w,FIND(_xlpm.sep,_xlpm.w)-1))</f>
        <v>əd</v>
      </c>
      <c r="J1361" s="1" t="str">
        <f>_xlfn.LET(_xlpm.sep,":",_xlpm.w,$G1361,RIGHT(_xlpm.w,LEN(_xlpm.w)-FIND(_xlpm.sep,_xlpm.w)))</f>
        <v>od</v>
      </c>
      <c r="K1361" s="10">
        <f>_xlfn.LET(_xlpm.w,I1361,LEN(_xlpm.w))</f>
        <v>2</v>
      </c>
      <c r="L1361" s="10">
        <f>_xlfn.LET(_xlpm.w,J1361,LEN(_xlpm.w))</f>
        <v>2</v>
      </c>
      <c r="M1361" s="10">
        <f>_xlfn.LET(_xlpm.a,K1361,_xlpm.b,L1361,MAX(_xlpm.a,_xlpm.b))</f>
        <v>2</v>
      </c>
      <c r="N1361" s="10">
        <f>_xlfn.LET(_xlpm.d,(K1361,L1361),MAX(_xlpm.d)-MIN(_xlpm.d))</f>
        <v>0</v>
      </c>
      <c r="O1361" s="1" t="str">
        <f>_xlfn.LET(_xlpm.sep,":",_xlpm.w,$G1361,_xlfn.CONCAT("~",RIGHT(_xlpm.w,LEN(_xlpm.w)-FIND(_xlpm.sep,_xlpm.w)),"~"))</f>
        <v>~od~</v>
      </c>
      <c r="P1361" s="1" t="str">
        <f>_xlfn.LET(_xlpm.sep,":",_xlpm.w,$G1361,_xlfn.CONCAT("[",LEFT(_xlpm.w,FIND(_xlpm.sep,_xlpm.w)-1),"]"))</f>
        <v>[əd]</v>
      </c>
      <c r="Q1361" s="14" cm="1">
        <f t="array" ref="Q1361">SUM(_xlfn._xlws.FILTER($H$2:$H$2300,_xlfn.MAP($O$2:$O$2300,_xlfn.LAMBDA(_xlpm.x,_xlpm.x=$O1361))))</f>
        <v>2.6290630975143404E-3</v>
      </c>
      <c r="R1361" s="14">
        <f>$H1361/Q1361</f>
        <v>0.36363636363636359</v>
      </c>
      <c r="S1361" s="14" cm="1">
        <f t="array" ref="S1361">SUM(_xlfn._xlws.FILTER($H$2:$H$2300,_xlfn.MAP($P$2:$P$2300,_xlfn.LAMBDA(_xlpm.x,_xlpm.x=$P1361))))</f>
        <v>4.1427660930528996E-3</v>
      </c>
      <c r="T1361" s="14">
        <f>$H1361/S1361</f>
        <v>0.23076923076923078</v>
      </c>
      <c r="U1361" s="14">
        <f>_xlfn.LET(_xlpm.freq,F1361,_xlpm.size,M1361+1,_xlpm.F,V1361,LOG(1+_xlpm.freq)*LOG(1+_xlpm.size)*_xlpm.F)</f>
        <v>0.1893630282436787</v>
      </c>
      <c r="V1361" s="14">
        <f>_xlfn.LET(_xlpm.a,T1361,_xlpm.b,R1361,2*_xlpm.a*_xlpm.b/(_xlpm.a+_xlpm.b))</f>
        <v>0.28235294117647058</v>
      </c>
      <c r="W1361" s="14">
        <f>_xlfn.LET(_xlpm.p,R1361,_xlpm.q,T1361,LOG(_xlpm.p/_xlpm.q))</f>
        <v>0.1974894037569116</v>
      </c>
      <c r="X1361" s="2"/>
      <c r="AC1361" s="2"/>
      <c r="AH1361" s="2"/>
      <c r="AI1361" s="2"/>
    </row>
    <row r="1362" spans="1:35">
      <c r="A1362" s="1" t="str">
        <f>_xlfn.LET(_xlpm.sep," : ",CONCATENATE(O1362,_xlpm.sep,P1362))</f>
        <v>~u~ : [u]</v>
      </c>
      <c r="B1362" s="1">
        <f>_xlfn.LET(_xlpm.d,$G1362,_xlpm.k,_xlfn.CONCAT(LEFT(TRIM(B$1),1),"*"),COUNTIF(_xlpm.d,_xlpm.k))</f>
        <v>0</v>
      </c>
      <c r="C1362" s="1">
        <f>_xlfn.LET(_xlpm.d,$G1362,_xlpm.k,_xlfn.CONCAT(LEFT(TRIM(C$1),1),"*"),COUNTIF(_xlpm.d,_xlpm.k))</f>
        <v>0</v>
      </c>
      <c r="D1362" s="1">
        <f>_xlfn.LET(_xlpm.d,$G1362,_xlpm.k,_xlfn.CONCAT(LEFT(TRIM(D$1),1),"*"),COUNTIF(_xlpm.d,_xlpm.k))</f>
        <v>0</v>
      </c>
      <c r="E1362" s="1">
        <f>LOG(F1362+1,10)</f>
        <v>1.3222192947339191</v>
      </c>
      <c r="F1362" s="7">
        <v>20</v>
      </c>
      <c r="G1362" s="9" t="s">
        <v>272</v>
      </c>
      <c r="H1362" s="4">
        <f>F1362/freq.sum.r6e</f>
        <v>1.5933715742511153E-3</v>
      </c>
      <c r="I1362" s="4" t="str">
        <f>_xlfn.LET(_xlpm.sep,":",_xlpm.w,$G1362,LEFT(_xlpm.w,FIND(_xlpm.sep,_xlpm.w)-1))</f>
        <v>u</v>
      </c>
      <c r="J1362" s="4" t="str">
        <f>_xlfn.LET(_xlpm.sep,":",_xlpm.w,$G1362,RIGHT(_xlpm.w,LEN(_xlpm.w)-FIND(_xlpm.sep,_xlpm.w)))</f>
        <v>u</v>
      </c>
      <c r="K1362" s="10">
        <f>_xlfn.LET(_xlpm.w,I1362,LEN(_xlpm.w))</f>
        <v>1</v>
      </c>
      <c r="L1362" s="10">
        <f>_xlfn.LET(_xlpm.w,J1362,LEN(_xlpm.w))</f>
        <v>1</v>
      </c>
      <c r="M1362" s="10">
        <f>_xlfn.LET(_xlpm.a,K1362,_xlpm.b,L1362,MAX(_xlpm.a,_xlpm.b))</f>
        <v>1</v>
      </c>
      <c r="N1362" s="10">
        <f>_xlfn.LET(_xlpm.d,(K1362,L1362),MAX(_xlpm.d)-MIN(_xlpm.d))</f>
        <v>0</v>
      </c>
      <c r="O1362" s="1" t="str">
        <f>_xlfn.LET(_xlpm.sep,":",_xlpm.w,$G1362,_xlfn.CONCAT("~",RIGHT(_xlpm.w,LEN(_xlpm.w)-FIND(_xlpm.sep,_xlpm.w)),"~"))</f>
        <v>~u~</v>
      </c>
      <c r="P1362" s="1" t="str">
        <f>_xlfn.LET(_xlpm.sep,":",_xlpm.w,$G1362,_xlfn.CONCAT("[",LEFT(_xlpm.w,FIND(_xlpm.sep,_xlpm.w)-1),"]"))</f>
        <v>[u]</v>
      </c>
      <c r="Q1362" s="14" cm="1">
        <f t="array" ref="Q1362">SUM(_xlfn._xlws.FILTER($H$2:$H$2300,_xlfn.MAP($O$2:$O$2300,_xlfn.LAMBDA(_xlpm.x,_xlpm.x=$O1362))))</f>
        <v>3.2664117272147865E-3</v>
      </c>
      <c r="R1362" s="14">
        <f>$H1362/Q1362</f>
        <v>0.48780487804878048</v>
      </c>
      <c r="S1362" s="14" cm="1">
        <f t="array" ref="S1362">SUM(_xlfn._xlws.FILTER($H$2:$H$2300,_xlfn.MAP($P$2:$P$2300,_xlfn.LAMBDA(_xlpm.x,_xlpm.x=$P1362))))</f>
        <v>5.1784576163161249E-3</v>
      </c>
      <c r="T1362" s="14">
        <f>$H1362/S1362</f>
        <v>0.30769230769230771</v>
      </c>
      <c r="U1362" s="14">
        <f>_xlfn.LET(_xlpm.freq,F1362,_xlpm.size,M1362+1,_xlpm.F,V1362,LOG(1+_xlpm.freq)*LOG(1+_xlpm.size)*_xlpm.F)</f>
        <v>0.23805997317660182</v>
      </c>
      <c r="V1362" s="14">
        <f>_xlfn.LET(_xlpm.a,T1362,_xlpm.b,R1362,2*_xlpm.a*_xlpm.b/(_xlpm.a+_xlpm.b))</f>
        <v>0.37735849056603776</v>
      </c>
      <c r="W1362" s="14">
        <f>_xlfn.LET(_xlpm.p,R1362,_xlpm.q,T1362,LOG(_xlpm.p/_xlpm.q))</f>
        <v>0.20012949992312004</v>
      </c>
      <c r="X1362" s="2"/>
      <c r="AC1362" s="2"/>
      <c r="AH1362" s="2"/>
      <c r="AI1362" s="2"/>
    </row>
    <row r="1363" spans="1:35">
      <c r="A1363" s="1" t="str">
        <f>_xlfn.LET(_xlpm.sep," : ",CONCATENATE(O1363,_xlpm.sep,P1363))</f>
        <v>~one~ : [ʌn]</v>
      </c>
      <c r="B1363" s="1">
        <f>_xlfn.LET(_xlpm.d,$G1363,_xlpm.k,_xlfn.CONCAT(LEFT(TRIM(B$1),1),"*"),COUNTIF(_xlpm.d,_xlpm.k))</f>
        <v>0</v>
      </c>
      <c r="C1363" s="1">
        <f>_xlfn.LET(_xlpm.d,$G1363,_xlpm.k,_xlfn.CONCAT(LEFT(TRIM(C$1),1),"*"),COUNTIF(_xlpm.d,_xlpm.k))</f>
        <v>0</v>
      </c>
      <c r="D1363" s="1">
        <f>_xlfn.LET(_xlpm.d,$G1363,_xlpm.k,_xlfn.CONCAT(LEFT(TRIM(D$1),1),"*"),COUNTIF(_xlpm.d,_xlpm.k))</f>
        <v>0</v>
      </c>
      <c r="E1363" s="1">
        <f>LOG(F1363+1,10)</f>
        <v>0.95424250943932487</v>
      </c>
      <c r="F1363" s="7">
        <v>8</v>
      </c>
      <c r="G1363" s="9" t="s">
        <v>1263</v>
      </c>
      <c r="H1363" s="4">
        <f>F1363/freq.sum.r6e</f>
        <v>6.3734862970044612E-4</v>
      </c>
      <c r="I1363" s="4" t="str">
        <f>_xlfn.LET(_xlpm.sep,":",_xlpm.w,$G1363,LEFT(_xlpm.w,FIND(_xlpm.sep,_xlpm.w)-1))</f>
        <v>ʌn</v>
      </c>
      <c r="J1363" s="4" t="str">
        <f>_xlfn.LET(_xlpm.sep,":",_xlpm.w,$G1363,RIGHT(_xlpm.w,LEN(_xlpm.w)-FIND(_xlpm.sep,_xlpm.w)))</f>
        <v>one</v>
      </c>
      <c r="K1363" s="10">
        <f>_xlfn.LET(_xlpm.w,I1363,LEN(_xlpm.w))</f>
        <v>2</v>
      </c>
      <c r="L1363" s="10">
        <f>_xlfn.LET(_xlpm.w,J1363,LEN(_xlpm.w))</f>
        <v>3</v>
      </c>
      <c r="M1363" s="10">
        <f>_xlfn.LET(_xlpm.a,K1363,_xlpm.b,L1363,MAX(_xlpm.a,_xlpm.b))</f>
        <v>3</v>
      </c>
      <c r="N1363" s="10">
        <f>_xlfn.LET(_xlpm.d,(K1363,L1363),MAX(_xlpm.d)-MIN(_xlpm.d))</f>
        <v>1</v>
      </c>
      <c r="O1363" s="1" t="str">
        <f>_xlfn.LET(_xlpm.sep,":",_xlpm.w,$G1363,_xlfn.CONCAT("~",RIGHT(_xlpm.w,LEN(_xlpm.w)-FIND(_xlpm.sep,_xlpm.w)),"~"))</f>
        <v>~one~</v>
      </c>
      <c r="P1363" s="1" t="str">
        <f>_xlfn.LET(_xlpm.sep,":",_xlpm.w,$G1363,_xlfn.CONCAT("[",LEFT(_xlpm.w,FIND(_xlpm.sep,_xlpm.w)-1),"]"))</f>
        <v>[ʌn]</v>
      </c>
      <c r="Q1363" s="14" cm="1">
        <f t="array" ref="Q1363">SUM(_xlfn._xlws.FILTER($H$2:$H$2300,_xlfn.MAP($O$2:$O$2300,_xlfn.LAMBDA(_xlpm.x,_xlpm.x=$O1363))))</f>
        <v>1.354365838113448E-3</v>
      </c>
      <c r="R1363" s="14">
        <f>$H1363/Q1363</f>
        <v>0.47058823529411764</v>
      </c>
      <c r="S1363" s="14" cm="1">
        <f t="array" ref="S1363">SUM(_xlfn._xlws.FILTER($H$2:$H$2300,_xlfn.MAP($P$2:$P$2300,_xlfn.LAMBDA(_xlpm.x,_xlpm.x=$P1363))))</f>
        <v>2.1510516252390057E-3</v>
      </c>
      <c r="T1363" s="14">
        <f>$H1363/S1363</f>
        <v>0.29629629629629628</v>
      </c>
      <c r="U1363" s="14">
        <f>_xlfn.LET(_xlpm.freq,F1363,_xlpm.size,M1363+1,_xlpm.F,V1363,LOG(1+_xlpm.freq)*LOG(1+_xlpm.size)*_xlpm.F)</f>
        <v>0.24254068762197031</v>
      </c>
      <c r="V1363" s="14">
        <f>_xlfn.LET(_xlpm.a,T1363,_xlpm.b,R1363,2*_xlpm.a*_xlpm.b/(_xlpm.a+_xlpm.b))</f>
        <v>0.36363636363636359</v>
      </c>
      <c r="W1363" s="14">
        <f>_xlfn.LET(_xlpm.p,R1363,_xlpm.q,T1363,LOG(_xlpm.p/_xlpm.q))</f>
        <v>0.20091484278071342</v>
      </c>
      <c r="X1363" s="2"/>
      <c r="AC1363" s="2"/>
      <c r="AH1363" s="2"/>
      <c r="AI1363" s="2"/>
    </row>
    <row r="1364" spans="1:35">
      <c r="A1364" s="1" t="str">
        <f>_xlfn.LET(_xlpm.sep," : ",CONCATENATE(O1364,_xlpm.sep,P1364))</f>
        <v>~ef~ : [əf]</v>
      </c>
      <c r="B1364" s="1">
        <f>_xlfn.LET(_xlpm.d,$G1364,_xlpm.k,_xlfn.CONCAT(LEFT(TRIM(B$1),1),"*"),COUNTIF(_xlpm.d,_xlpm.k))</f>
        <v>0</v>
      </c>
      <c r="C1364" s="1">
        <f>_xlfn.LET(_xlpm.d,$G1364,_xlpm.k,_xlfn.CONCAT(LEFT(TRIM(C$1),1),"*"),COUNTIF(_xlpm.d,_xlpm.k))</f>
        <v>0</v>
      </c>
      <c r="D1364" s="1">
        <f>_xlfn.LET(_xlpm.d,$G1364,_xlpm.k,_xlfn.CONCAT(LEFT(TRIM(D$1),1),"*"),COUNTIF(_xlpm.d,_xlpm.k))</f>
        <v>0</v>
      </c>
      <c r="E1364" s="1">
        <f>LOG(F1364+1,10)</f>
        <v>0.69897000433601875</v>
      </c>
      <c r="F1364" s="7">
        <v>4</v>
      </c>
      <c r="G1364" s="9" t="s">
        <v>924</v>
      </c>
      <c r="H1364" s="4">
        <f>F1364/freq.sum.r6e</f>
        <v>3.1867431485022306E-4</v>
      </c>
      <c r="I1364" s="1" t="str">
        <f>_xlfn.LET(_xlpm.sep,":",_xlpm.w,$G1364,LEFT(_xlpm.w,FIND(_xlpm.sep,_xlpm.w)-1))</f>
        <v>əf</v>
      </c>
      <c r="J1364" s="1" t="str">
        <f>_xlfn.LET(_xlpm.sep,":",_xlpm.w,$G1364,RIGHT(_xlpm.w,LEN(_xlpm.w)-FIND(_xlpm.sep,_xlpm.w)))</f>
        <v>ef</v>
      </c>
      <c r="K1364" s="10">
        <f>_xlfn.LET(_xlpm.w,I1364,LEN(_xlpm.w))</f>
        <v>2</v>
      </c>
      <c r="L1364" s="10">
        <f>_xlfn.LET(_xlpm.w,J1364,LEN(_xlpm.w))</f>
        <v>2</v>
      </c>
      <c r="M1364" s="10">
        <f>_xlfn.LET(_xlpm.a,K1364,_xlpm.b,L1364,MAX(_xlpm.a,_xlpm.b))</f>
        <v>2</v>
      </c>
      <c r="N1364" s="10">
        <f>_xlfn.LET(_xlpm.d,(K1364,L1364),MAX(_xlpm.d)-MIN(_xlpm.d))</f>
        <v>0</v>
      </c>
      <c r="O1364" s="1" t="str">
        <f>_xlfn.LET(_xlpm.sep,":",_xlpm.w,$G1364,_xlfn.CONCAT("~",RIGHT(_xlpm.w,LEN(_xlpm.w)-FIND(_xlpm.sep,_xlpm.w)),"~"))</f>
        <v>~ef~</v>
      </c>
      <c r="P1364" s="1" t="str">
        <f>_xlfn.LET(_xlpm.sep,":",_xlpm.w,$G1364,_xlfn.CONCAT("[",LEFT(_xlpm.w,FIND(_xlpm.sep,_xlpm.w)-1),"]"))</f>
        <v>[əf]</v>
      </c>
      <c r="Q1364" s="14" cm="1">
        <f t="array" ref="Q1364">SUM(_xlfn._xlws.FILTER($H$2:$H$2302,_xlfn.MAP($O$2:$O$2302,_xlfn.LAMBDA(_xlpm.x,_xlpm.x=$O1364))))</f>
        <v>1.5933715742511153E-3</v>
      </c>
      <c r="R1364" s="14">
        <f>$H1364/Q1364</f>
        <v>0.2</v>
      </c>
      <c r="S1364" s="14" cm="1">
        <f t="array" ref="S1364">SUM(_xlfn._xlws.FILTER($H$2:$H$2302,_xlfn.MAP($P$2:$P$2302,_xlfn.LAMBDA(_xlpm.x,_xlpm.x=$P1364))))</f>
        <v>2.5493945188017849E-3</v>
      </c>
      <c r="T1364" s="14">
        <f>$H1364/S1364</f>
        <v>0.12499999999999997</v>
      </c>
      <c r="U1364" s="14">
        <f>_xlfn.LET(_xlpm.freq,F1364,_xlpm.size,M1364+1,_xlpm.F,V1364,LOG(1+_xlpm.freq)*LOG(1+_xlpm.size)*_xlpm.F)</f>
        <v>6.4741826884469125E-2</v>
      </c>
      <c r="V1364" s="14">
        <f>_xlfn.LET(_xlpm.a,T1364,_xlpm.b,R1364,2*_xlpm.a*_xlpm.b/(_xlpm.a+_xlpm.b))</f>
        <v>0.15384615384615383</v>
      </c>
      <c r="W1364" s="14">
        <f>_xlfn.LET(_xlpm.p,R1364,_xlpm.q,T1364,LOG(_xlpm.p/_xlpm.q))</f>
        <v>0.20411998265592493</v>
      </c>
      <c r="X1364" s="2"/>
      <c r="AC1364" s="2"/>
      <c r="AH1364" s="2"/>
      <c r="AI1364" s="2"/>
    </row>
    <row r="1365" spans="1:35">
      <c r="A1365" s="1" t="str">
        <f>_xlfn.LET(_xlpm.sep," : ",CONCATENATE(O1365,_xlpm.sep,P1365))</f>
        <v>~exc~ : [ɪks]</v>
      </c>
      <c r="B1365" s="1">
        <f>_xlfn.LET(_xlpm.d,$G1365,_xlpm.k,_xlfn.CONCAT(LEFT(TRIM(B$1),1),"*"),COUNTIF(_xlpm.d,_xlpm.k))</f>
        <v>0</v>
      </c>
      <c r="C1365" s="1">
        <f>_xlfn.LET(_xlpm.d,$G1365,_xlpm.k,_xlfn.CONCAT(LEFT(TRIM(C$1),1),"*"),COUNTIF(_xlpm.d,_xlpm.k))</f>
        <v>0</v>
      </c>
      <c r="D1365" s="1">
        <f>_xlfn.LET(_xlpm.d,$G1365,_xlpm.k,_xlfn.CONCAT(LEFT(TRIM(D$1),1),"*"),COUNTIF(_xlpm.d,_xlpm.k))</f>
        <v>0</v>
      </c>
      <c r="E1365" s="1">
        <f>LOG(F1365+1,10)</f>
        <v>0.8450980400142567</v>
      </c>
      <c r="F1365" s="7">
        <v>6</v>
      </c>
      <c r="G1365" s="9" t="s">
        <v>1005</v>
      </c>
      <c r="H1365" s="4">
        <f>F1365/freq.sum.r6e</f>
        <v>4.7801147227533459E-4</v>
      </c>
      <c r="I1365" s="4" t="str">
        <f>_xlfn.LET(_xlpm.sep,":",_xlpm.w,$G1365,LEFT(_xlpm.w,FIND(_xlpm.sep,_xlpm.w)-1))</f>
        <v>ɪks</v>
      </c>
      <c r="J1365" s="4" t="str">
        <f>_xlfn.LET(_xlpm.sep,":",_xlpm.w,$G1365,RIGHT(_xlpm.w,LEN(_xlpm.w)-FIND(_xlpm.sep,_xlpm.w)))</f>
        <v>exc</v>
      </c>
      <c r="K1365" s="10">
        <f>_xlfn.LET(_xlpm.w,I1365,LEN(_xlpm.w))</f>
        <v>3</v>
      </c>
      <c r="L1365" s="10">
        <f>_xlfn.LET(_xlpm.w,J1365,LEN(_xlpm.w))</f>
        <v>3</v>
      </c>
      <c r="M1365" s="10">
        <f>_xlfn.LET(_xlpm.a,K1365,_xlpm.b,L1365,MAX(_xlpm.a,_xlpm.b))</f>
        <v>3</v>
      </c>
      <c r="N1365" s="10">
        <f>_xlfn.LET(_xlpm.d,(K1365,L1365),MAX(_xlpm.d)-MIN(_xlpm.d))</f>
        <v>0</v>
      </c>
      <c r="O1365" s="1" t="str">
        <f>_xlfn.LET(_xlpm.sep,":",_xlpm.w,$G1365,_xlfn.CONCAT("~",RIGHT(_xlpm.w,LEN(_xlpm.w)-FIND(_xlpm.sep,_xlpm.w)),"~"))</f>
        <v>~exc~</v>
      </c>
      <c r="P1365" s="1" t="str">
        <f>_xlfn.LET(_xlpm.sep,":",_xlpm.w,$G1365,_xlfn.CONCAT("[",LEFT(_xlpm.w,FIND(_xlpm.sep,_xlpm.w)-1),"]"))</f>
        <v>[ɪks]</v>
      </c>
      <c r="Q1365" s="14" cm="1">
        <f t="array" ref="Q1365">SUM(_xlfn._xlws.FILTER($H$2:$H$2300,_xlfn.MAP($O$2:$O$2300,_xlfn.LAMBDA(_xlpm.x,_xlpm.x=$O1365))))</f>
        <v>7.9668578712555765E-4</v>
      </c>
      <c r="R1365" s="14">
        <f>$H1365/Q1365</f>
        <v>0.6</v>
      </c>
      <c r="S1365" s="14" cm="1">
        <f t="array" ref="S1365">SUM(_xlfn._xlws.FILTER($H$2:$H$2300,_xlfn.MAP($P$2:$P$2300,_xlfn.LAMBDA(_xlpm.x,_xlpm.x=$P1365))))</f>
        <v>1.274697259400892E-3</v>
      </c>
      <c r="T1365" s="14">
        <f>$H1365/S1365</f>
        <v>0.37500000000000006</v>
      </c>
      <c r="U1365" s="14">
        <f>_xlfn.LET(_xlpm.freq,F1365,_xlpm.size,M1365+1,_xlpm.F,V1365,LOG(1+_xlpm.freq)*LOG(1+_xlpm.size)*_xlpm.F)</f>
        <v>0.27262992955067361</v>
      </c>
      <c r="V1365" s="14">
        <f>_xlfn.LET(_xlpm.a,T1365,_xlpm.b,R1365,2*_xlpm.a*_xlpm.b/(_xlpm.a+_xlpm.b))</f>
        <v>0.46153846153846156</v>
      </c>
      <c r="W1365" s="14">
        <f>_xlfn.LET(_xlpm.p,R1365,_xlpm.q,T1365,LOG(_xlpm.p/_xlpm.q))</f>
        <v>0.20411998265592468</v>
      </c>
      <c r="X1365" s="2"/>
      <c r="AC1365" s="2"/>
      <c r="AH1365" s="2"/>
      <c r="AI1365" s="2"/>
    </row>
    <row r="1366" spans="1:35">
      <c r="A1366" s="1" t="str">
        <f>_xlfn.LET(_xlpm.sep," : ",CONCATENATE(O1366,_xlpm.sep,P1366))</f>
        <v>~acc~ : [æk]</v>
      </c>
      <c r="B1366" s="1">
        <f>_xlfn.LET(_xlpm.d,$G1366,_xlpm.k,_xlfn.CONCAT(LEFT(TRIM(B$1),1),"*"),COUNTIF(_xlpm.d,_xlpm.k))</f>
        <v>0</v>
      </c>
      <c r="C1366" s="1">
        <f>_xlfn.LET(_xlpm.d,$G1366,_xlpm.k,_xlfn.CONCAT(LEFT(TRIM(C$1),1),"*"),COUNTIF(_xlpm.d,_xlpm.k))</f>
        <v>0</v>
      </c>
      <c r="D1366" s="1">
        <f>_xlfn.LET(_xlpm.d,$G1366,_xlpm.k,_xlfn.CONCAT(LEFT(TRIM(D$1),1),"*"),COUNTIF(_xlpm.d,_xlpm.k))</f>
        <v>0</v>
      </c>
      <c r="E1366" s="1">
        <f>LOG(F1366+1,10)</f>
        <v>0.30102999566398114</v>
      </c>
      <c r="F1366" s="7">
        <v>1</v>
      </c>
      <c r="G1366" s="9" t="s">
        <v>73</v>
      </c>
      <c r="H1366" s="4">
        <f>F1366/freq.sum.r6e</f>
        <v>7.9668578712555765E-5</v>
      </c>
      <c r="I1366" s="1" t="str">
        <f>_xlfn.LET(_xlpm.sep,":",_xlpm.w,$G1366,LEFT(_xlpm.w,FIND(_xlpm.sep,_xlpm.w)-1))</f>
        <v>æk</v>
      </c>
      <c r="J1366" s="1" t="str">
        <f>_xlfn.LET(_xlpm.sep,":",_xlpm.w,$G1366,RIGHT(_xlpm.w,LEN(_xlpm.w)-FIND(_xlpm.sep,_xlpm.w)))</f>
        <v>acc</v>
      </c>
      <c r="K1366" s="10">
        <f>_xlfn.LET(_xlpm.w,I1366,LEN(_xlpm.w))</f>
        <v>2</v>
      </c>
      <c r="L1366" s="10">
        <f>_xlfn.LET(_xlpm.w,J1366,LEN(_xlpm.w))</f>
        <v>3</v>
      </c>
      <c r="M1366" s="10">
        <f>_xlfn.LET(_xlpm.a,K1366,_xlpm.b,L1366,MAX(_xlpm.a,_xlpm.b))</f>
        <v>3</v>
      </c>
      <c r="N1366" s="10">
        <f>_xlfn.LET(_xlpm.d,(K1366,L1366),MAX(_xlpm.d)-MIN(_xlpm.d))</f>
        <v>1</v>
      </c>
      <c r="O1366" s="1" t="str">
        <f>_xlfn.LET(_xlpm.sep,":",_xlpm.w,$G1366,_xlfn.CONCAT("~",RIGHT(_xlpm.w,LEN(_xlpm.w)-FIND(_xlpm.sep,_xlpm.w)),"~"))</f>
        <v>~acc~</v>
      </c>
      <c r="P1366" s="1" t="str">
        <f>_xlfn.LET(_xlpm.sep,":",_xlpm.w,$G1366,_xlfn.CONCAT("[",LEFT(_xlpm.w,FIND(_xlpm.sep,_xlpm.w)-1),"]"))</f>
        <v>[æk]</v>
      </c>
      <c r="Q1366" s="14" cm="1">
        <f t="array" ref="Q1366">SUM(_xlfn._xlws.FILTER($H$2:$H$2302,_xlfn.MAP($O$2:$O$2302,_xlfn.LAMBDA(_xlpm.x,_xlpm.x=$O1366))))</f>
        <v>1.0356915232632249E-3</v>
      </c>
      <c r="R1366" s="14">
        <f>$H1366/Q1366</f>
        <v>7.6923076923076927E-2</v>
      </c>
      <c r="S1366" s="14" cm="1">
        <f t="array" ref="S1366">SUM(_xlfn._xlws.FILTER($H$2:$H$2302,_xlfn.MAP($P$2:$P$2302,_xlfn.LAMBDA(_xlpm.x,_xlpm.x=$P1366))))</f>
        <v>1.673040152963671E-3</v>
      </c>
      <c r="T1366" s="14">
        <f>$H1366/S1366</f>
        <v>4.7619047619047623E-2</v>
      </c>
      <c r="U1366" s="14">
        <f>_xlfn.LET(_xlpm.freq,F1366,_xlpm.size,M1366+1,_xlpm.F,V1366,LOG(1+_xlpm.freq)*LOG(1+_xlpm.size)*_xlpm.F)</f>
        <v>1.2377113963207335E-2</v>
      </c>
      <c r="V1366" s="14">
        <f>_xlfn.LET(_xlpm.a,T1366,_xlpm.b,R1366,2*_xlpm.a*_xlpm.b/(_xlpm.a+_xlpm.b))</f>
        <v>5.8823529411764712E-2</v>
      </c>
      <c r="W1366" s="14">
        <f>_xlfn.LET(_xlpm.p,R1366,_xlpm.q,T1366,LOG(_xlpm.p/_xlpm.q))</f>
        <v>0.2082759424270825</v>
      </c>
      <c r="X1366" s="2"/>
      <c r="AC1366" s="2"/>
      <c r="AH1366" s="2"/>
      <c r="AI1366" s="2"/>
    </row>
    <row r="1367" spans="1:35">
      <c r="A1367" s="1" t="str">
        <f>_xlfn.LET(_xlpm.sep," : ",CONCATENATE(O1367,_xlpm.sep,P1367))</f>
        <v>~ef~ : [ɪf]</v>
      </c>
      <c r="B1367" s="1">
        <f>_xlfn.LET(_xlpm.d,$G1367,_xlpm.k,_xlfn.CONCAT(LEFT(TRIM(B$1),1),"*"),COUNTIF(_xlpm.d,_xlpm.k))</f>
        <v>0</v>
      </c>
      <c r="C1367" s="1">
        <f>_xlfn.LET(_xlpm.d,$G1367,_xlpm.k,_xlfn.CONCAT(LEFT(TRIM(C$1),1),"*"),COUNTIF(_xlpm.d,_xlpm.k))</f>
        <v>0</v>
      </c>
      <c r="D1367" s="1">
        <f>_xlfn.LET(_xlpm.d,$G1367,_xlpm.k,_xlfn.CONCAT(LEFT(TRIM(D$1),1),"*"),COUNTIF(_xlpm.d,_xlpm.k))</f>
        <v>0</v>
      </c>
      <c r="E1367" s="1">
        <f>LOG(F1367+1,10)</f>
        <v>0.95424250943932487</v>
      </c>
      <c r="F1367" s="7">
        <v>8</v>
      </c>
      <c r="G1367" s="9" t="s">
        <v>926</v>
      </c>
      <c r="H1367" s="4">
        <f>F1367/freq.sum.r6e</f>
        <v>6.3734862970044612E-4</v>
      </c>
      <c r="I1367" s="1" t="str">
        <f>_xlfn.LET(_xlpm.sep,":",_xlpm.w,$G1367,LEFT(_xlpm.w,FIND(_xlpm.sep,_xlpm.w)-1))</f>
        <v>ɪf</v>
      </c>
      <c r="J1367" s="1" t="str">
        <f>_xlfn.LET(_xlpm.sep,":",_xlpm.w,$G1367,RIGHT(_xlpm.w,LEN(_xlpm.w)-FIND(_xlpm.sep,_xlpm.w)))</f>
        <v>ef</v>
      </c>
      <c r="K1367" s="10">
        <f>_xlfn.LET(_xlpm.w,I1367,LEN(_xlpm.w))</f>
        <v>2</v>
      </c>
      <c r="L1367" s="10">
        <f>_xlfn.LET(_xlpm.w,J1367,LEN(_xlpm.w))</f>
        <v>2</v>
      </c>
      <c r="M1367" s="10">
        <f>_xlfn.LET(_xlpm.a,K1367,_xlpm.b,L1367,MAX(_xlpm.a,_xlpm.b))</f>
        <v>2</v>
      </c>
      <c r="N1367" s="10">
        <f>_xlfn.LET(_xlpm.d,(K1367,L1367),MAX(_xlpm.d)-MIN(_xlpm.d))</f>
        <v>0</v>
      </c>
      <c r="O1367" s="1" t="str">
        <f>_xlfn.LET(_xlpm.sep,":",_xlpm.w,$G1367,_xlfn.CONCAT("~",RIGHT(_xlpm.w,LEN(_xlpm.w)-FIND(_xlpm.sep,_xlpm.w)),"~"))</f>
        <v>~ef~</v>
      </c>
      <c r="P1367" s="1" t="str">
        <f>_xlfn.LET(_xlpm.sep,":",_xlpm.w,$G1367,_xlfn.CONCAT("[",LEFT(_xlpm.w,FIND(_xlpm.sep,_xlpm.w)-1),"]"))</f>
        <v>[ɪf]</v>
      </c>
      <c r="Q1367" s="14" cm="1">
        <f t="array" ref="Q1367">SUM(_xlfn._xlws.FILTER($H$2:$H$2302,_xlfn.MAP($O$2:$O$2302,_xlfn.LAMBDA(_xlpm.x,_xlpm.x=$O1367))))</f>
        <v>1.5933715742511153E-3</v>
      </c>
      <c r="R1367" s="14">
        <f>$H1367/Q1367</f>
        <v>0.4</v>
      </c>
      <c r="S1367" s="14" cm="1">
        <f t="array" ref="S1367">SUM(_xlfn._xlws.FILTER($H$2:$H$2302,_xlfn.MAP($P$2:$P$2302,_xlfn.LAMBDA(_xlpm.x,_xlpm.x=$P1367))))</f>
        <v>2.6290630975143404E-3</v>
      </c>
      <c r="T1367" s="14">
        <f>$H1367/S1367</f>
        <v>0.2424242424242424</v>
      </c>
      <c r="U1367" s="14">
        <f>_xlfn.LET(_xlpm.freq,F1367,_xlpm.size,M1367+1,_xlpm.F,V1367,LOG(1+_xlpm.freq)*LOG(1+_xlpm.size)*_xlpm.F)</f>
        <v>0.17343735455330203</v>
      </c>
      <c r="V1367" s="14">
        <f>_xlfn.LET(_xlpm.a,T1367,_xlpm.b,R1367,2*_xlpm.a*_xlpm.b/(_xlpm.a+_xlpm.b))</f>
        <v>0.30188679245283018</v>
      </c>
      <c r="W1367" s="14">
        <f>_xlfn.LET(_xlpm.p,R1367,_xlpm.q,T1367,LOG(_xlpm.p/_xlpm.q))</f>
        <v>0.21748394421390632</v>
      </c>
      <c r="X1367" s="2"/>
      <c r="AC1367" s="2"/>
      <c r="AH1367" s="2"/>
      <c r="AI1367" s="2"/>
    </row>
    <row r="1368" spans="1:35">
      <c r="A1368" s="1" t="str">
        <f>_xlfn.LET(_xlpm.sep," : ",CONCATENATE(O1368,_xlpm.sep,P1368))</f>
        <v>~r~ : [əɹ]</v>
      </c>
      <c r="B1368" s="1">
        <f>_xlfn.LET(_xlpm.d,$G1368,_xlpm.k,_xlfn.CONCAT(LEFT(TRIM(B$1),1),"*"),COUNTIF(_xlpm.d,_xlpm.k))</f>
        <v>0</v>
      </c>
      <c r="C1368" s="1">
        <f>_xlfn.LET(_xlpm.d,$G1368,_xlpm.k,_xlfn.CONCAT(LEFT(TRIM(C$1),1),"*"),COUNTIF(_xlpm.d,_xlpm.k))</f>
        <v>0</v>
      </c>
      <c r="D1368" s="1">
        <f>_xlfn.LET(_xlpm.d,$G1368,_xlpm.k,_xlfn.CONCAT(LEFT(TRIM(D$1),1),"*"),COUNTIF(_xlpm.d,_xlpm.k))</f>
        <v>0</v>
      </c>
      <c r="E1368" s="1">
        <f>LOG(F1368+1,10)</f>
        <v>0.90308998699194343</v>
      </c>
      <c r="F1368" s="7">
        <v>7</v>
      </c>
      <c r="G1368" s="9" t="s">
        <v>1823</v>
      </c>
      <c r="H1368" s="4">
        <f>F1368/freq.sum.r6e</f>
        <v>5.5768005098789041E-4</v>
      </c>
      <c r="I1368" s="1" t="str">
        <f>_xlfn.LET(_xlpm.sep,":",_xlpm.w,$G1368,LEFT(_xlpm.w,FIND(_xlpm.sep,_xlpm.w)-1))</f>
        <v>əɹ</v>
      </c>
      <c r="J1368" s="1" t="str">
        <f>_xlfn.LET(_xlpm.sep,":",_xlpm.w,$G1368,RIGHT(_xlpm.w,LEN(_xlpm.w)-FIND(_xlpm.sep,_xlpm.w)))</f>
        <v>r</v>
      </c>
      <c r="K1368" s="10">
        <f>_xlfn.LET(_xlpm.w,I1368,LEN(_xlpm.w))</f>
        <v>2</v>
      </c>
      <c r="L1368" s="10">
        <f>_xlfn.LET(_xlpm.w,J1368,LEN(_xlpm.w))</f>
        <v>1</v>
      </c>
      <c r="M1368" s="10">
        <f>_xlfn.LET(_xlpm.a,K1368,_xlpm.b,L1368,MAX(_xlpm.a,_xlpm.b))</f>
        <v>2</v>
      </c>
      <c r="N1368" s="10">
        <f>_xlfn.LET(_xlpm.d,(K1368,L1368),MAX(_xlpm.d)-MIN(_xlpm.d))</f>
        <v>1</v>
      </c>
      <c r="O1368" s="1" t="str">
        <f>_xlfn.LET(_xlpm.sep,":",_xlpm.w,$G1368,_xlfn.CONCAT("~",RIGHT(_xlpm.w,LEN(_xlpm.w)-FIND(_xlpm.sep,_xlpm.w)),"~"))</f>
        <v>~r~</v>
      </c>
      <c r="P1368" s="1" t="str">
        <f>_xlfn.LET(_xlpm.sep,":",_xlpm.w,$G1368,_xlfn.CONCAT("[",LEFT(_xlpm.w,FIND(_xlpm.sep,_xlpm.w)-1),"]"))</f>
        <v>[əɹ]</v>
      </c>
      <c r="Q1368" s="14" cm="1">
        <f t="array" ref="Q1368">SUM(_xlfn._xlws.FILTER($H$2:$H$2300,_xlfn.MAP($O$2:$O$2300,_xlfn.LAMBDA(_xlpm.x,_xlpm.x=$O1368))))</f>
        <v>2.1669853409815167E-2</v>
      </c>
      <c r="R1368" s="14">
        <f>$H1368/Q1368</f>
        <v>2.5735294117647061E-2</v>
      </c>
      <c r="S1368" s="14" cm="1">
        <f t="array" ref="S1368">SUM(_xlfn._xlws.FILTER($H$2:$H$2300,_xlfn.MAP($P$2:$P$2300,_xlfn.LAMBDA(_xlpm.x,_xlpm.x=$P1368))))</f>
        <v>3.60101975780752E-2</v>
      </c>
      <c r="T1368" s="14">
        <f>$H1368/S1368</f>
        <v>1.5486725663716819E-2</v>
      </c>
      <c r="U1368" s="14">
        <f>_xlfn.LET(_xlpm.freq,F1368,_xlpm.size,M1368+1,_xlpm.F,V1368,LOG(1+_xlpm.freq)*LOG(1+_xlpm.size)*_xlpm.F)</f>
        <v>1.0513813392699377E-2</v>
      </c>
      <c r="V1368" s="14">
        <f>_xlfn.LET(_xlpm.a,T1368,_xlpm.b,R1368,2*_xlpm.a*_xlpm.b/(_xlpm.a+_xlpm.b))</f>
        <v>1.9337016574585638E-2</v>
      </c>
      <c r="W1368" s="14">
        <f>_xlfn.LET(_xlpm.p,R1368,_xlpm.q,T1368,LOG(_xlpm.p/_xlpm.q))</f>
        <v>0.2205695307771833</v>
      </c>
      <c r="X1368" s="2"/>
      <c r="AC1368" s="2"/>
      <c r="AH1368" s="2"/>
      <c r="AI1368" s="2"/>
    </row>
    <row r="1369" spans="1:35">
      <c r="A1369" s="1" t="str">
        <f>_xlfn.LET(_xlpm.sep," : ",CONCATENATE(O1369,_xlpm.sep,P1369))</f>
        <v>~ief~ : [if]</v>
      </c>
      <c r="B1369" s="1">
        <f>_xlfn.LET(_xlpm.d,$G1369,_xlpm.k,_xlfn.CONCAT(LEFT(TRIM(B$1),1),"*"),COUNTIF(_xlpm.d,_xlpm.k))</f>
        <v>0</v>
      </c>
      <c r="C1369" s="1">
        <f>_xlfn.LET(_xlpm.d,$G1369,_xlpm.k,_xlfn.CONCAT(LEFT(TRIM(C$1),1),"*"),COUNTIF(_xlpm.d,_xlpm.k))</f>
        <v>0</v>
      </c>
      <c r="D1369" s="1">
        <f>_xlfn.LET(_xlpm.d,$G1369,_xlpm.k,_xlfn.CONCAT(LEFT(TRIM(D$1),1),"*"),COUNTIF(_xlpm.d,_xlpm.k))</f>
        <v>0</v>
      </c>
      <c r="E1369" s="1">
        <f>LOG(F1369+1,10)</f>
        <v>0.77815125038364352</v>
      </c>
      <c r="F1369" s="7">
        <v>5</v>
      </c>
      <c r="G1369" s="9" t="s">
        <v>166</v>
      </c>
      <c r="H1369" s="4">
        <f>F1369/freq.sum.r6e</f>
        <v>3.9834289356277883E-4</v>
      </c>
      <c r="I1369" s="1" t="str">
        <f>_xlfn.LET(_xlpm.sep,":",_xlpm.w,$G1369,LEFT(_xlpm.w,FIND(_xlpm.sep,_xlpm.w)-1))</f>
        <v>if</v>
      </c>
      <c r="J1369" s="1" t="str">
        <f>_xlfn.LET(_xlpm.sep,":",_xlpm.w,$G1369,RIGHT(_xlpm.w,LEN(_xlpm.w)-FIND(_xlpm.sep,_xlpm.w)))</f>
        <v>ief</v>
      </c>
      <c r="K1369" s="10">
        <f>_xlfn.LET(_xlpm.w,I1369,LEN(_xlpm.w))</f>
        <v>2</v>
      </c>
      <c r="L1369" s="10">
        <f>_xlfn.LET(_xlpm.w,J1369,LEN(_xlpm.w))</f>
        <v>3</v>
      </c>
      <c r="M1369" s="10">
        <f>_xlfn.LET(_xlpm.a,K1369,_xlpm.b,L1369,MAX(_xlpm.a,_xlpm.b))</f>
        <v>3</v>
      </c>
      <c r="N1369" s="10">
        <f>_xlfn.LET(_xlpm.d,(K1369,L1369),MAX(_xlpm.d)-MIN(_xlpm.d))</f>
        <v>1</v>
      </c>
      <c r="O1369" s="1" t="str">
        <f>_xlfn.LET(_xlpm.sep,":",_xlpm.w,$G1369,_xlfn.CONCAT("~",RIGHT(_xlpm.w,LEN(_xlpm.w)-FIND(_xlpm.sep,_xlpm.w)),"~"))</f>
        <v>~ief~</v>
      </c>
      <c r="P1369" s="1" t="str">
        <f>_xlfn.LET(_xlpm.sep,":",_xlpm.w,$G1369,_xlfn.CONCAT("[",LEFT(_xlpm.w,FIND(_xlpm.sep,_xlpm.w)-1),"]"))</f>
        <v>[if]</v>
      </c>
      <c r="Q1369" s="14" cm="1">
        <f t="array" ref="Q1369">SUM(_xlfn._xlws.FILTER($H$2:$H$2302,_xlfn.MAP($O$2:$O$2302,_xlfn.LAMBDA(_xlpm.x,_xlpm.x=$O1369))))</f>
        <v>4.7801147227533459E-4</v>
      </c>
      <c r="R1369" s="14">
        <f>$H1369/Q1369</f>
        <v>0.83333333333333337</v>
      </c>
      <c r="S1369" s="14" cm="1">
        <f t="array" ref="S1369">SUM(_xlfn._xlws.FILTER($H$2:$H$2302,_xlfn.MAP($P$2:$P$2302,_xlfn.LAMBDA(_xlpm.x,_xlpm.x=$P1369))))</f>
        <v>7.9668578712555754E-4</v>
      </c>
      <c r="T1369" s="14">
        <f>$H1369/S1369</f>
        <v>0.50000000000000011</v>
      </c>
      <c r="U1369" s="14">
        <f>_xlfn.LET(_xlpm.freq,F1369,_xlpm.size,M1369+1,_xlpm.F,V1369,LOG(1+_xlpm.freq)*LOG(1+_xlpm.size)*_xlpm.F)</f>
        <v>0.33994023928420875</v>
      </c>
      <c r="V1369" s="14">
        <f>_xlfn.LET(_xlpm.a,T1369,_xlpm.b,R1369,2*_xlpm.a*_xlpm.b/(_xlpm.a+_xlpm.b))</f>
        <v>0.62500000000000011</v>
      </c>
      <c r="W1369" s="14">
        <f>_xlfn.LET(_xlpm.p,R1369,_xlpm.q,T1369,LOG(_xlpm.p/_xlpm.q))</f>
        <v>0.22184874961635628</v>
      </c>
      <c r="X1369" s="2"/>
      <c r="AC1369" s="2"/>
      <c r="AH1369" s="2"/>
      <c r="AI1369" s="2"/>
    </row>
    <row r="1370" spans="1:35">
      <c r="A1370" s="1" t="str">
        <f>_xlfn.LET(_xlpm.sep," : ",CONCATENATE(O1370,_xlpm.sep,P1370))</f>
        <v>~oph~ : [ɑf]</v>
      </c>
      <c r="B1370" s="1">
        <f>_xlfn.LET(_xlpm.d,$G1370,_xlpm.k,_xlfn.CONCAT(LEFT(TRIM(B$1),1),"*"),COUNTIF(_xlpm.d,_xlpm.k))</f>
        <v>0</v>
      </c>
      <c r="C1370" s="1">
        <f>_xlfn.LET(_xlpm.d,$G1370,_xlpm.k,_xlfn.CONCAT(LEFT(TRIM(C$1),1),"*"),COUNTIF(_xlpm.d,_xlpm.k))</f>
        <v>0</v>
      </c>
      <c r="D1370" s="1">
        <f>_xlfn.LET(_xlpm.d,$G1370,_xlpm.k,_xlfn.CONCAT(LEFT(TRIM(D$1),1),"*"),COUNTIF(_xlpm.d,_xlpm.k))</f>
        <v>0</v>
      </c>
      <c r="E1370" s="1">
        <f>LOG(F1370+1,10)</f>
        <v>0.30102999566398114</v>
      </c>
      <c r="F1370" s="7">
        <v>1</v>
      </c>
      <c r="G1370" s="9" t="s">
        <v>940</v>
      </c>
      <c r="H1370" s="4">
        <f>F1370/freq.sum.r6e</f>
        <v>7.9668578712555765E-5</v>
      </c>
      <c r="I1370" s="1" t="str">
        <f>_xlfn.LET(_xlpm.sep,":",_xlpm.w,$G1370,LEFT(_xlpm.w,FIND(_xlpm.sep,_xlpm.w)-1))</f>
        <v>ɑf</v>
      </c>
      <c r="J1370" s="1" t="str">
        <f>_xlfn.LET(_xlpm.sep,":",_xlpm.w,$G1370,RIGHT(_xlpm.w,LEN(_xlpm.w)-FIND(_xlpm.sep,_xlpm.w)))</f>
        <v>oph</v>
      </c>
      <c r="K1370" s="10">
        <f>_xlfn.LET(_xlpm.w,I1370,LEN(_xlpm.w))</f>
        <v>2</v>
      </c>
      <c r="L1370" s="10">
        <f>_xlfn.LET(_xlpm.w,J1370,LEN(_xlpm.w))</f>
        <v>3</v>
      </c>
      <c r="M1370" s="10">
        <f>_xlfn.LET(_xlpm.a,K1370,_xlpm.b,L1370,MAX(_xlpm.a,_xlpm.b))</f>
        <v>3</v>
      </c>
      <c r="N1370" s="10">
        <f>_xlfn.LET(_xlpm.d,(K1370,L1370),MAX(_xlpm.d)-MIN(_xlpm.d))</f>
        <v>1</v>
      </c>
      <c r="O1370" s="1" t="str">
        <f>_xlfn.LET(_xlpm.sep,":",_xlpm.w,$G1370,_xlfn.CONCAT("~",RIGHT(_xlpm.w,LEN(_xlpm.w)-FIND(_xlpm.sep,_xlpm.w)),"~"))</f>
        <v>~oph~</v>
      </c>
      <c r="P1370" s="1" t="str">
        <f>_xlfn.LET(_xlpm.sep,":",_xlpm.w,$G1370,_xlfn.CONCAT("[",LEFT(_xlpm.w,FIND(_xlpm.sep,_xlpm.w)-1),"]"))</f>
        <v>[ɑf]</v>
      </c>
      <c r="Q1370" s="14" cm="1">
        <f t="array" ref="Q1370">SUM(_xlfn._xlws.FILTER($H$2:$H$2302,_xlfn.MAP($O$2:$O$2302,_xlfn.LAMBDA(_xlpm.x,_xlpm.x=$O1370))))</f>
        <v>2.390057361376673E-4</v>
      </c>
      <c r="R1370" s="14">
        <f>$H1370/Q1370</f>
        <v>0.33333333333333331</v>
      </c>
      <c r="S1370" s="14" cm="1">
        <f t="array" ref="S1370">SUM(_xlfn._xlws.FILTER($H$2:$H$2302,_xlfn.MAP($P$2:$P$2302,_xlfn.LAMBDA(_xlpm.x,_xlpm.x=$P1370))))</f>
        <v>3.9834289356277883E-4</v>
      </c>
      <c r="T1370" s="14">
        <f>$H1370/S1370</f>
        <v>0.2</v>
      </c>
      <c r="U1370" s="14">
        <f>_xlfn.LET(_xlpm.freq,F1370,_xlpm.size,M1370+1,_xlpm.F,V1370,LOG(1+_xlpm.freq)*LOG(1+_xlpm.size)*_xlpm.F)</f>
        <v>5.260273434363117E-2</v>
      </c>
      <c r="V1370" s="14">
        <f>_xlfn.LET(_xlpm.a,T1370,_xlpm.b,R1370,2*_xlpm.a*_xlpm.b/(_xlpm.a+_xlpm.b))</f>
        <v>0.25</v>
      </c>
      <c r="W1370" s="14">
        <f>_xlfn.LET(_xlpm.p,R1370,_xlpm.q,T1370,LOG(_xlpm.p/_xlpm.q))</f>
        <v>0.22184874961635634</v>
      </c>
      <c r="X1370" s="2"/>
      <c r="AC1370" s="2"/>
      <c r="AH1370" s="2"/>
      <c r="AI1370" s="2"/>
    </row>
    <row r="1371" spans="1:35">
      <c r="A1371" s="1" t="str">
        <f>_xlfn.LET(_xlpm.sep," : ",CONCATENATE(O1371,_xlpm.sep,P1371))</f>
        <v>~ets~ : [ɪts]</v>
      </c>
      <c r="B1371" s="1">
        <f>_xlfn.LET(_xlpm.d,$G1371,_xlpm.k,_xlfn.CONCAT(LEFT(TRIM(B$1),1),"*"),COUNTIF(_xlpm.d,_xlpm.k))</f>
        <v>0</v>
      </c>
      <c r="C1371" s="1">
        <f>_xlfn.LET(_xlpm.d,$G1371,_xlpm.k,_xlfn.CONCAT(LEFT(TRIM(C$1),1),"*"),COUNTIF(_xlpm.d,_xlpm.k))</f>
        <v>0</v>
      </c>
      <c r="D1371" s="1">
        <f>_xlfn.LET(_xlpm.d,$G1371,_xlpm.k,_xlfn.CONCAT(LEFT(TRIM(D$1),1),"*"),COUNTIF(_xlpm.d,_xlpm.k))</f>
        <v>0</v>
      </c>
      <c r="E1371" s="1">
        <f>LOG(F1371+1,10)</f>
        <v>0.30102999566398114</v>
      </c>
      <c r="F1371" s="7">
        <v>1</v>
      </c>
      <c r="G1371" s="9" t="s">
        <v>1610</v>
      </c>
      <c r="H1371" s="4">
        <f>F1371/freq.sum.r6e</f>
        <v>7.9668578712555765E-5</v>
      </c>
      <c r="I1371" s="1" t="str">
        <f>_xlfn.LET(_xlpm.sep,":",_xlpm.w,$G1371,LEFT(_xlpm.w,FIND(_xlpm.sep,_xlpm.w)-1))</f>
        <v>ɪts</v>
      </c>
      <c r="J1371" s="1" t="str">
        <f>_xlfn.LET(_xlpm.sep,":",_xlpm.w,$G1371,RIGHT(_xlpm.w,LEN(_xlpm.w)-FIND(_xlpm.sep,_xlpm.w)))</f>
        <v>ets</v>
      </c>
      <c r="K1371" s="10">
        <f>_xlfn.LET(_xlpm.w,I1371,LEN(_xlpm.w))</f>
        <v>3</v>
      </c>
      <c r="L1371" s="10">
        <f>_xlfn.LET(_xlpm.w,J1371,LEN(_xlpm.w))</f>
        <v>3</v>
      </c>
      <c r="M1371" s="10">
        <f>_xlfn.LET(_xlpm.a,K1371,_xlpm.b,L1371,MAX(_xlpm.a,_xlpm.b))</f>
        <v>3</v>
      </c>
      <c r="N1371" s="10">
        <f>_xlfn.LET(_xlpm.d,(K1371,L1371),MAX(_xlpm.d)-MIN(_xlpm.d))</f>
        <v>0</v>
      </c>
      <c r="O1371" s="1" t="str">
        <f>_xlfn.LET(_xlpm.sep,":",_xlpm.w,$G1371,_xlfn.CONCAT("~",RIGHT(_xlpm.w,LEN(_xlpm.w)-FIND(_xlpm.sep,_xlpm.w)),"~"))</f>
        <v>~ets~</v>
      </c>
      <c r="P1371" s="1" t="str">
        <f>_xlfn.LET(_xlpm.sep,":",_xlpm.w,$G1371,_xlfn.CONCAT("[",LEFT(_xlpm.w,FIND(_xlpm.sep,_xlpm.w)-1),"]"))</f>
        <v>[ɪts]</v>
      </c>
      <c r="Q1371" s="14" cm="1">
        <f t="array" ref="Q1371">SUM(_xlfn._xlws.FILTER($H$2:$H$2302,_xlfn.MAP($O$2:$O$2302,_xlfn.LAMBDA(_xlpm.x,_xlpm.x=$O1371))))</f>
        <v>2.390057361376673E-4</v>
      </c>
      <c r="R1371" s="14">
        <f>$H1371/Q1371</f>
        <v>0.33333333333333331</v>
      </c>
      <c r="S1371" s="14" cm="1">
        <f t="array" ref="S1371">SUM(_xlfn._xlws.FILTER($H$2:$H$2302,_xlfn.MAP($P$2:$P$2302,_xlfn.LAMBDA(_xlpm.x,_xlpm.x=$P1371))))</f>
        <v>3.9834289356277883E-4</v>
      </c>
      <c r="T1371" s="14">
        <f>$H1371/S1371</f>
        <v>0.2</v>
      </c>
      <c r="U1371" s="14">
        <f>_xlfn.LET(_xlpm.freq,F1371,_xlpm.size,M1371+1,_xlpm.F,V1371,LOG(1+_xlpm.freq)*LOG(1+_xlpm.size)*_xlpm.F)</f>
        <v>5.260273434363117E-2</v>
      </c>
      <c r="V1371" s="14">
        <f>_xlfn.LET(_xlpm.a,T1371,_xlpm.b,R1371,2*_xlpm.a*_xlpm.b/(_xlpm.a+_xlpm.b))</f>
        <v>0.25</v>
      </c>
      <c r="W1371" s="14">
        <f>_xlfn.LET(_xlpm.p,R1371,_xlpm.q,T1371,LOG(_xlpm.p/_xlpm.q))</f>
        <v>0.22184874961635634</v>
      </c>
      <c r="X1371" s="2"/>
      <c r="AC1371" s="2"/>
      <c r="AH1371" s="2"/>
      <c r="AI1371" s="2"/>
    </row>
    <row r="1372" spans="1:35">
      <c r="A1372" s="1" t="str">
        <f>_xlfn.LET(_xlpm.sep," : ",CONCATENATE(O1372,_xlpm.sep,P1372))</f>
        <v>~agn~ : [əɡn]</v>
      </c>
      <c r="B1372" s="1">
        <f>_xlfn.LET(_xlpm.d,$G1372,_xlpm.k,_xlfn.CONCAT(LEFT(TRIM(B$1),1),"*"),COUNTIF(_xlpm.d,_xlpm.k))</f>
        <v>0</v>
      </c>
      <c r="C1372" s="1">
        <f>_xlfn.LET(_xlpm.d,$G1372,_xlpm.k,_xlfn.CONCAT(LEFT(TRIM(C$1),1),"*"),COUNTIF(_xlpm.d,_xlpm.k))</f>
        <v>0</v>
      </c>
      <c r="D1372" s="1">
        <f>_xlfn.LET(_xlpm.d,$G1372,_xlpm.k,_xlfn.CONCAT(LEFT(TRIM(D$1),1),"*"),COUNTIF(_xlpm.d,_xlpm.k))</f>
        <v>0</v>
      </c>
      <c r="E1372" s="1">
        <f>LOG(F1372+1,10)</f>
        <v>0.47712125471966244</v>
      </c>
      <c r="F1372" s="7">
        <v>2</v>
      </c>
      <c r="G1372" s="9" t="s">
        <v>1957</v>
      </c>
      <c r="H1372" s="4">
        <f>F1372/freq.sum.r6e</f>
        <v>1.5933715742511153E-4</v>
      </c>
      <c r="I1372" s="1" t="str">
        <f>_xlfn.LET(_xlpm.sep,":",_xlpm.w,$G1372,LEFT(_xlpm.w,FIND(_xlpm.sep,_xlpm.w)-1))</f>
        <v>əɡn</v>
      </c>
      <c r="J1372" s="1" t="str">
        <f>_xlfn.LET(_xlpm.sep,":",_xlpm.w,$G1372,RIGHT(_xlpm.w,LEN(_xlpm.w)-FIND(_xlpm.sep,_xlpm.w)))</f>
        <v>agn</v>
      </c>
      <c r="K1372" s="10">
        <f>_xlfn.LET(_xlpm.w,I1372,LEN(_xlpm.w))</f>
        <v>3</v>
      </c>
      <c r="L1372" s="10">
        <f>_xlfn.LET(_xlpm.w,J1372,LEN(_xlpm.w))</f>
        <v>3</v>
      </c>
      <c r="M1372" s="10">
        <f>_xlfn.LET(_xlpm.a,K1372,_xlpm.b,L1372,MAX(_xlpm.a,_xlpm.b))</f>
        <v>3</v>
      </c>
      <c r="N1372" s="10">
        <f>_xlfn.LET(_xlpm.d,(K1372,L1372),MAX(_xlpm.d)-MIN(_xlpm.d))</f>
        <v>0</v>
      </c>
      <c r="O1372" s="1" t="str">
        <f>_xlfn.LET(_xlpm.sep,":",_xlpm.w,$G1372,_xlfn.CONCAT("~",RIGHT(_xlpm.w,LEN(_xlpm.w)-FIND(_xlpm.sep,_xlpm.w)),"~"))</f>
        <v>~agn~</v>
      </c>
      <c r="P1372" s="1" t="str">
        <f>_xlfn.LET(_xlpm.sep,":",_xlpm.w,$G1372,_xlfn.CONCAT("[",LEFT(_xlpm.w,FIND(_xlpm.sep,_xlpm.w)-1),"]"))</f>
        <v>[əɡn]</v>
      </c>
      <c r="Q1372" s="14" cm="1">
        <f t="array" ref="Q1372">SUM(_xlfn._xlws.FILTER($H$2:$H$2303,_xlfn.MAP($O$2:$O$2303,_xlfn.LAMBDA(_xlpm.x,_xlpm.x=$O1372))))</f>
        <v>2.390057361376673E-4</v>
      </c>
      <c r="R1372" s="14">
        <f>$H1372/Q1372</f>
        <v>0.66666666666666663</v>
      </c>
      <c r="S1372" s="14" cm="1">
        <f t="array" ref="S1372">SUM(_xlfn._xlws.FILTER($H$2:$H$2303,_xlfn.MAP($P$2:$P$2303,_xlfn.LAMBDA(_xlpm.x,_xlpm.x=$P1372))))</f>
        <v>3.9834289356277883E-4</v>
      </c>
      <c r="T1372" s="14">
        <f>$H1372/S1372</f>
        <v>0.4</v>
      </c>
      <c r="U1372" s="14">
        <f>_xlfn.LET(_xlpm.freq,F1372,_xlpm.size,M1372+1,_xlpm.F,V1372,LOG(1+_xlpm.freq)*LOG(1+_xlpm.size)*_xlpm.F)</f>
        <v>0.1667467227401046</v>
      </c>
      <c r="V1372" s="14">
        <f>_xlfn.LET(_xlpm.a,T1372,_xlpm.b,R1372,2*_xlpm.a*_xlpm.b/(_xlpm.a+_xlpm.b))</f>
        <v>0.5</v>
      </c>
      <c r="W1372" s="14">
        <f>_xlfn.LET(_xlpm.p,R1372,_xlpm.q,T1372,LOG(_xlpm.p/_xlpm.q))</f>
        <v>0.22184874961635634</v>
      </c>
      <c r="X1372" s="2"/>
      <c r="AC1372" s="2"/>
      <c r="AH1372" s="2"/>
      <c r="AI1372" s="2"/>
    </row>
    <row r="1373" spans="1:35">
      <c r="A1373" s="1" t="str">
        <f>_xlfn.LET(_xlpm.sep," : ",CONCATENATE(O1373,_xlpm.sep,P1373))</f>
        <v>~ibe~ : [aɪb]</v>
      </c>
      <c r="B1373" s="1">
        <f>_xlfn.LET(_xlpm.d,$G1373,_xlpm.k,_xlfn.CONCAT(LEFT(TRIM(B$1),1),"*"),COUNTIF(_xlpm.d,_xlpm.k))</f>
        <v>0</v>
      </c>
      <c r="C1373" s="1">
        <f>_xlfn.LET(_xlpm.d,$G1373,_xlpm.k,_xlfn.CONCAT(LEFT(TRIM(C$1),1),"*"),COUNTIF(_xlpm.d,_xlpm.k))</f>
        <v>0</v>
      </c>
      <c r="D1373" s="1">
        <f>_xlfn.LET(_xlpm.d,$G1373,_xlpm.k,_xlfn.CONCAT(LEFT(TRIM(D$1),1),"*"),COUNTIF(_xlpm.d,_xlpm.k))</f>
        <v>0</v>
      </c>
      <c r="E1373" s="1">
        <f>LOG(F1373+1,10)</f>
        <v>0.60205999132796229</v>
      </c>
      <c r="F1373" s="7">
        <v>3</v>
      </c>
      <c r="G1373" s="9" t="s">
        <v>392</v>
      </c>
      <c r="H1373" s="4">
        <f>F1373/freq.sum.r6e</f>
        <v>2.390057361376673E-4</v>
      </c>
      <c r="I1373" s="4" t="str">
        <f>_xlfn.LET(_xlpm.sep,":",_xlpm.w,$G1373,LEFT(_xlpm.w,FIND(_xlpm.sep,_xlpm.w)-1))</f>
        <v>aɪb</v>
      </c>
      <c r="J1373" s="4" t="str">
        <f>_xlfn.LET(_xlpm.sep,":",_xlpm.w,$G1373,RIGHT(_xlpm.w,LEN(_xlpm.w)-FIND(_xlpm.sep,_xlpm.w)))</f>
        <v>ibe</v>
      </c>
      <c r="K1373" s="10">
        <f>_xlfn.LET(_xlpm.w,I1373,LEN(_xlpm.w))</f>
        <v>3</v>
      </c>
      <c r="L1373" s="10">
        <f>_xlfn.LET(_xlpm.w,J1373,LEN(_xlpm.w))</f>
        <v>3</v>
      </c>
      <c r="M1373" s="10">
        <f>_xlfn.LET(_xlpm.a,K1373,_xlpm.b,L1373,MAX(_xlpm.a,_xlpm.b))</f>
        <v>3</v>
      </c>
      <c r="N1373" s="10">
        <f>_xlfn.LET(_xlpm.d,(K1373,L1373),MAX(_xlpm.d)-MIN(_xlpm.d))</f>
        <v>0</v>
      </c>
      <c r="O1373" s="1" t="str">
        <f>_xlfn.LET(_xlpm.sep,":",_xlpm.w,$G1373,_xlfn.CONCAT("~",RIGHT(_xlpm.w,LEN(_xlpm.w)-FIND(_xlpm.sep,_xlpm.w)),"~"))</f>
        <v>~ibe~</v>
      </c>
      <c r="P1373" s="1" t="str">
        <f>_xlfn.LET(_xlpm.sep,":",_xlpm.w,$G1373,_xlfn.CONCAT("[",LEFT(_xlpm.w,FIND(_xlpm.sep,_xlpm.w)-1),"]"))</f>
        <v>[aɪb]</v>
      </c>
      <c r="Q1373" s="14" cm="1">
        <f t="array" ref="Q1373">SUM(_xlfn._xlws.FILTER($H$2:$H$2300,_xlfn.MAP($O$2:$O$2300,_xlfn.LAMBDA(_xlpm.x,_xlpm.x=$O1373))))</f>
        <v>2.390057361376673E-4</v>
      </c>
      <c r="R1373" s="14">
        <f>$H1373/Q1373</f>
        <v>1</v>
      </c>
      <c r="S1373" s="14" cm="1">
        <f t="array" ref="S1373">SUM(_xlfn._xlws.FILTER($H$2:$H$2300,_xlfn.MAP($P$2:$P$2300,_xlfn.LAMBDA(_xlpm.x,_xlpm.x=$P1373))))</f>
        <v>3.9834289356277883E-4</v>
      </c>
      <c r="T1373" s="14">
        <f>$H1373/S1373</f>
        <v>0.6</v>
      </c>
      <c r="U1373" s="14">
        <f>_xlfn.LET(_xlpm.freq,F1373,_xlpm.size,M1373+1,_xlpm.F,V1373,LOG(1+_xlpm.freq)*LOG(1+_xlpm.size)*_xlpm.F)</f>
        <v>0.31561640606178698</v>
      </c>
      <c r="V1373" s="14">
        <f>_xlfn.LET(_xlpm.a,T1373,_xlpm.b,R1373,2*_xlpm.a*_xlpm.b/(_xlpm.a+_xlpm.b))</f>
        <v>0.74999999999999989</v>
      </c>
      <c r="W1373" s="14">
        <f>_xlfn.LET(_xlpm.p,R1373,_xlpm.q,T1373,LOG(_xlpm.p/_xlpm.q))</f>
        <v>0.22184874961635639</v>
      </c>
      <c r="X1373" s="2"/>
      <c r="AC1373" s="2"/>
      <c r="AH1373" s="2"/>
      <c r="AI1373" s="2"/>
    </row>
    <row r="1374" spans="1:35">
      <c r="A1374" s="1" t="str">
        <f>_xlfn.LET(_xlpm.sep," : ",CONCATENATE(O1374,_xlpm.sep,P1374))</f>
        <v>~ounce~ : [aʊns]</v>
      </c>
      <c r="B1374" s="1">
        <f>_xlfn.LET(_xlpm.d,$G1374,_xlpm.k,_xlfn.CONCAT(LEFT(TRIM(B$1),1),"*"),COUNTIF(_xlpm.d,_xlpm.k))</f>
        <v>0</v>
      </c>
      <c r="C1374" s="1">
        <f>_xlfn.LET(_xlpm.d,$G1374,_xlpm.k,_xlfn.CONCAT(LEFT(TRIM(C$1),1),"*"),COUNTIF(_xlpm.d,_xlpm.k))</f>
        <v>0</v>
      </c>
      <c r="D1374" s="1">
        <f>_xlfn.LET(_xlpm.d,$G1374,_xlpm.k,_xlfn.CONCAT(LEFT(TRIM(D$1),1),"*"),COUNTIF(_xlpm.d,_xlpm.k))</f>
        <v>0</v>
      </c>
      <c r="E1374" s="1">
        <f>LOG(F1374+1,10)</f>
        <v>0.60205999132796229</v>
      </c>
      <c r="F1374" s="7">
        <v>3</v>
      </c>
      <c r="G1374" s="9" t="s">
        <v>453</v>
      </c>
      <c r="H1374" s="4">
        <f>F1374/freq.sum.r6e</f>
        <v>2.390057361376673E-4</v>
      </c>
      <c r="I1374" s="4" t="str">
        <f>_xlfn.LET(_xlpm.sep,":",_xlpm.w,$G1374,LEFT(_xlpm.w,FIND(_xlpm.sep,_xlpm.w)-1))</f>
        <v>aʊns</v>
      </c>
      <c r="J1374" s="4" t="str">
        <f>_xlfn.LET(_xlpm.sep,":",_xlpm.w,$G1374,RIGHT(_xlpm.w,LEN(_xlpm.w)-FIND(_xlpm.sep,_xlpm.w)))</f>
        <v>ounce</v>
      </c>
      <c r="K1374" s="10">
        <f>_xlfn.LET(_xlpm.w,I1374,LEN(_xlpm.w))</f>
        <v>4</v>
      </c>
      <c r="L1374" s="10">
        <f>_xlfn.LET(_xlpm.w,J1374,LEN(_xlpm.w))</f>
        <v>5</v>
      </c>
      <c r="M1374" s="10">
        <f>_xlfn.LET(_xlpm.a,K1374,_xlpm.b,L1374,MAX(_xlpm.a,_xlpm.b))</f>
        <v>5</v>
      </c>
      <c r="N1374" s="10">
        <f>_xlfn.LET(_xlpm.d,(K1374,L1374),MAX(_xlpm.d)-MIN(_xlpm.d))</f>
        <v>1</v>
      </c>
      <c r="O1374" s="1" t="str">
        <f>_xlfn.LET(_xlpm.sep,":",_xlpm.w,$G1374,_xlfn.CONCAT("~",RIGHT(_xlpm.w,LEN(_xlpm.w)-FIND(_xlpm.sep,_xlpm.w)),"~"))</f>
        <v>~ounce~</v>
      </c>
      <c r="P1374" s="1" t="str">
        <f>_xlfn.LET(_xlpm.sep,":",_xlpm.w,$G1374,_xlfn.CONCAT("[",LEFT(_xlpm.w,FIND(_xlpm.sep,_xlpm.w)-1),"]"))</f>
        <v>[aʊns]</v>
      </c>
      <c r="Q1374" s="14" cm="1">
        <f t="array" ref="Q1374">SUM(_xlfn._xlws.FILTER($H$2:$H$2300,_xlfn.MAP($O$2:$O$2300,_xlfn.LAMBDA(_xlpm.x,_xlpm.x=$O1374))))</f>
        <v>2.390057361376673E-4</v>
      </c>
      <c r="R1374" s="14">
        <f>$H1374/Q1374</f>
        <v>1</v>
      </c>
      <c r="S1374" s="14" cm="1">
        <f t="array" ref="S1374">SUM(_xlfn._xlws.FILTER($H$2:$H$2300,_xlfn.MAP($P$2:$P$2300,_xlfn.LAMBDA(_xlpm.x,_xlpm.x=$P1374))))</f>
        <v>3.9834289356277883E-4</v>
      </c>
      <c r="T1374" s="14">
        <f>$H1374/S1374</f>
        <v>0.6</v>
      </c>
      <c r="U1374" s="14">
        <f>_xlfn.LET(_xlpm.freq,F1374,_xlpm.size,M1374+1,_xlpm.F,V1374,LOG(1+_xlpm.freq)*LOG(1+_xlpm.size)*_xlpm.F)</f>
        <v>0.38159978898169605</v>
      </c>
      <c r="V1374" s="14">
        <f>_xlfn.LET(_xlpm.a,T1374,_xlpm.b,R1374,2*_xlpm.a*_xlpm.b/(_xlpm.a+_xlpm.b))</f>
        <v>0.74999999999999989</v>
      </c>
      <c r="W1374" s="14">
        <f>_xlfn.LET(_xlpm.p,R1374,_xlpm.q,T1374,LOG(_xlpm.p/_xlpm.q))</f>
        <v>0.22184874961635639</v>
      </c>
      <c r="X1374" s="2"/>
      <c r="AC1374" s="2"/>
      <c r="AH1374" s="2"/>
      <c r="AI1374" s="2"/>
    </row>
    <row r="1375" spans="1:35">
      <c r="A1375" s="1" t="str">
        <f>_xlfn.LET(_xlpm.sep," : ",CONCATENATE(O1375,_xlpm.sep,P1375))</f>
        <v>~ail~ : [eɪl]</v>
      </c>
      <c r="B1375" s="1">
        <f>_xlfn.LET(_xlpm.d,$G1375,_xlpm.k,_xlfn.CONCAT(LEFT(TRIM(B$1),1),"*"),COUNTIF(_xlpm.d,_xlpm.k))</f>
        <v>0</v>
      </c>
      <c r="C1375" s="1">
        <f>_xlfn.LET(_xlpm.d,$G1375,_xlpm.k,_xlfn.CONCAT(LEFT(TRIM(C$1),1),"*"),COUNTIF(_xlpm.d,_xlpm.k))</f>
        <v>0</v>
      </c>
      <c r="D1375" s="1">
        <f>_xlfn.LET(_xlpm.d,$G1375,_xlpm.k,_xlfn.CONCAT(LEFT(TRIM(D$1),1),"*"),COUNTIF(_xlpm.d,_xlpm.k))</f>
        <v>0</v>
      </c>
      <c r="E1375" s="1">
        <f>LOG(F1375+1,10)</f>
        <v>1.1461280356782377</v>
      </c>
      <c r="F1375" s="7">
        <v>13</v>
      </c>
      <c r="G1375" s="9" t="s">
        <v>561</v>
      </c>
      <c r="H1375" s="4">
        <f>F1375/freq.sum.r6e</f>
        <v>1.0356915232632249E-3</v>
      </c>
      <c r="I1375" s="1" t="str">
        <f>_xlfn.LET(_xlpm.sep,":",_xlpm.w,$G1375,LEFT(_xlpm.w,FIND(_xlpm.sep,_xlpm.w)-1))</f>
        <v>eɪl</v>
      </c>
      <c r="J1375" s="1" t="str">
        <f>_xlfn.LET(_xlpm.sep,":",_xlpm.w,$G1375,RIGHT(_xlpm.w,LEN(_xlpm.w)-FIND(_xlpm.sep,_xlpm.w)))</f>
        <v>ail</v>
      </c>
      <c r="K1375" s="10">
        <f>_xlfn.LET(_xlpm.w,I1375,LEN(_xlpm.w))</f>
        <v>3</v>
      </c>
      <c r="L1375" s="10">
        <f>_xlfn.LET(_xlpm.w,J1375,LEN(_xlpm.w))</f>
        <v>3</v>
      </c>
      <c r="M1375" s="10">
        <f>_xlfn.LET(_xlpm.a,K1375,_xlpm.b,L1375,MAX(_xlpm.a,_xlpm.b))</f>
        <v>3</v>
      </c>
      <c r="N1375" s="10">
        <f>_xlfn.LET(_xlpm.d,(K1375,L1375),MAX(_xlpm.d)-MIN(_xlpm.d))</f>
        <v>0</v>
      </c>
      <c r="O1375" s="1" t="str">
        <f>_xlfn.LET(_xlpm.sep,":",_xlpm.w,$G1375,_xlfn.CONCAT("~",RIGHT(_xlpm.w,LEN(_xlpm.w)-FIND(_xlpm.sep,_xlpm.w)),"~"))</f>
        <v>~ail~</v>
      </c>
      <c r="P1375" s="1" t="str">
        <f>_xlfn.LET(_xlpm.sep,":",_xlpm.w,$G1375,_xlfn.CONCAT("[",LEFT(_xlpm.w,FIND(_xlpm.sep,_xlpm.w)-1),"]"))</f>
        <v>[eɪl]</v>
      </c>
      <c r="Q1375" s="14" cm="1">
        <f t="array" ref="Q1375">SUM(_xlfn._xlws.FILTER($H$2:$H$2300,_xlfn.MAP($O$2:$O$2300,_xlfn.LAMBDA(_xlpm.x,_xlpm.x=$O1375))))</f>
        <v>1.1950286806883363E-3</v>
      </c>
      <c r="R1375" s="14">
        <f>$H1375/Q1375</f>
        <v>0.8666666666666667</v>
      </c>
      <c r="S1375" s="14" cm="1">
        <f t="array" ref="S1375">SUM(_xlfn._xlws.FILTER($H$2:$H$2300,_xlfn.MAP($P$2:$P$2300,_xlfn.LAMBDA(_xlpm.x,_xlpm.x=$P1375))))</f>
        <v>1.9917144678138939E-3</v>
      </c>
      <c r="T1375" s="14">
        <f>$H1375/S1375</f>
        <v>0.52</v>
      </c>
      <c r="U1375" s="14">
        <f>_xlfn.LET(_xlpm.freq,F1375,_xlpm.size,M1375+1,_xlpm.F,V1375,LOG(1+_xlpm.freq)*LOG(1+_xlpm.size)*_xlpm.F)</f>
        <v>0.52072092674397297</v>
      </c>
      <c r="V1375" s="14">
        <f>_xlfn.LET(_xlpm.a,T1375,_xlpm.b,R1375,2*_xlpm.a*_xlpm.b/(_xlpm.a+_xlpm.b))</f>
        <v>0.65</v>
      </c>
      <c r="W1375" s="14">
        <f>_xlfn.LET(_xlpm.p,R1375,_xlpm.q,T1375,LOG(_xlpm.p/_xlpm.q))</f>
        <v>0.22184874961635639</v>
      </c>
      <c r="X1375" s="2"/>
      <c r="AC1375" s="2"/>
      <c r="AH1375" s="2"/>
      <c r="AI1375" s="2"/>
    </row>
    <row r="1376" spans="1:35">
      <c r="A1376" s="1" t="str">
        <f>_xlfn.LET(_xlpm.sep," : ",CONCATENATE(O1376,_xlpm.sep,P1376))</f>
        <v>~its~ : [ɪts]</v>
      </c>
      <c r="B1376" s="1">
        <f>_xlfn.LET(_xlpm.d,$G1376,_xlpm.k,_xlfn.CONCAT(LEFT(TRIM(B$1),1),"*"),COUNTIF(_xlpm.d,_xlpm.k))</f>
        <v>0</v>
      </c>
      <c r="C1376" s="1">
        <f>_xlfn.LET(_xlpm.d,$G1376,_xlpm.k,_xlfn.CONCAT(LEFT(TRIM(C$1),1),"*"),COUNTIF(_xlpm.d,_xlpm.k))</f>
        <v>0</v>
      </c>
      <c r="D1376" s="1">
        <f>_xlfn.LET(_xlpm.d,$G1376,_xlpm.k,_xlfn.CONCAT(LEFT(TRIM(D$1),1),"*"),COUNTIF(_xlpm.d,_xlpm.k))</f>
        <v>0</v>
      </c>
      <c r="E1376" s="1">
        <f>LOG(F1376+1,10)</f>
        <v>0.60205999132796229</v>
      </c>
      <c r="F1376" s="7">
        <v>3</v>
      </c>
      <c r="G1376" s="9" t="s">
        <v>1612</v>
      </c>
      <c r="H1376" s="4">
        <f>F1376/freq.sum.r6e</f>
        <v>2.390057361376673E-4</v>
      </c>
      <c r="I1376" s="1" t="str">
        <f>_xlfn.LET(_xlpm.sep,":",_xlpm.w,$G1376,LEFT(_xlpm.w,FIND(_xlpm.sep,_xlpm.w)-1))</f>
        <v>ɪts</v>
      </c>
      <c r="J1376" s="1" t="str">
        <f>_xlfn.LET(_xlpm.sep,":",_xlpm.w,$G1376,RIGHT(_xlpm.w,LEN(_xlpm.w)-FIND(_xlpm.sep,_xlpm.w)))</f>
        <v>its</v>
      </c>
      <c r="K1376" s="10">
        <f>_xlfn.LET(_xlpm.w,I1376,LEN(_xlpm.w))</f>
        <v>3</v>
      </c>
      <c r="L1376" s="10">
        <f>_xlfn.LET(_xlpm.w,J1376,LEN(_xlpm.w))</f>
        <v>3</v>
      </c>
      <c r="M1376" s="10">
        <f>_xlfn.LET(_xlpm.a,K1376,_xlpm.b,L1376,MAX(_xlpm.a,_xlpm.b))</f>
        <v>3</v>
      </c>
      <c r="N1376" s="10">
        <f>_xlfn.LET(_xlpm.d,(K1376,L1376),MAX(_xlpm.d)-MIN(_xlpm.d))</f>
        <v>0</v>
      </c>
      <c r="O1376" s="1" t="str">
        <f>_xlfn.LET(_xlpm.sep,":",_xlpm.w,$G1376,_xlfn.CONCAT("~",RIGHT(_xlpm.w,LEN(_xlpm.w)-FIND(_xlpm.sep,_xlpm.w)),"~"))</f>
        <v>~its~</v>
      </c>
      <c r="P1376" s="1" t="str">
        <f>_xlfn.LET(_xlpm.sep,":",_xlpm.w,$G1376,_xlfn.CONCAT("[",LEFT(_xlpm.w,FIND(_xlpm.sep,_xlpm.w)-1),"]"))</f>
        <v>[ɪts]</v>
      </c>
      <c r="Q1376" s="14" cm="1">
        <f t="array" ref="Q1376">SUM(_xlfn._xlws.FILTER($H$2:$H$2302,_xlfn.MAP($O$2:$O$2302,_xlfn.LAMBDA(_xlpm.x,_xlpm.x=$O1376))))</f>
        <v>2.390057361376673E-4</v>
      </c>
      <c r="R1376" s="14">
        <f>$H1376/Q1376</f>
        <v>1</v>
      </c>
      <c r="S1376" s="14" cm="1">
        <f t="array" ref="S1376">SUM(_xlfn._xlws.FILTER($H$2:$H$2302,_xlfn.MAP($P$2:$P$2302,_xlfn.LAMBDA(_xlpm.x,_xlpm.x=$P1376))))</f>
        <v>3.9834289356277883E-4</v>
      </c>
      <c r="T1376" s="14">
        <f>$H1376/S1376</f>
        <v>0.6</v>
      </c>
      <c r="U1376" s="14">
        <f>_xlfn.LET(_xlpm.freq,F1376,_xlpm.size,M1376+1,_xlpm.F,V1376,LOG(1+_xlpm.freq)*LOG(1+_xlpm.size)*_xlpm.F)</f>
        <v>0.31561640606178698</v>
      </c>
      <c r="V1376" s="14">
        <f>_xlfn.LET(_xlpm.a,T1376,_xlpm.b,R1376,2*_xlpm.a*_xlpm.b/(_xlpm.a+_xlpm.b))</f>
        <v>0.74999999999999989</v>
      </c>
      <c r="W1376" s="14">
        <f>_xlfn.LET(_xlpm.p,R1376,_xlpm.q,T1376,LOG(_xlpm.p/_xlpm.q))</f>
        <v>0.22184874961635639</v>
      </c>
      <c r="X1376" s="2"/>
      <c r="AC1376" s="2"/>
      <c r="AH1376" s="2"/>
      <c r="AI1376" s="2"/>
    </row>
    <row r="1377" spans="1:35">
      <c r="A1377" s="1" t="str">
        <f>_xlfn.LET(_xlpm.sep," : ",CONCATENATE(O1377,_xlpm.sep,P1377))</f>
        <v>~irst~ : [ɜɹst]</v>
      </c>
      <c r="B1377" s="1">
        <f>_xlfn.LET(_xlpm.d,$G1377,_xlpm.k,_xlfn.CONCAT(LEFT(TRIM(B$1),1),"*"),COUNTIF(_xlpm.d,_xlpm.k))</f>
        <v>0</v>
      </c>
      <c r="C1377" s="1">
        <f>_xlfn.LET(_xlpm.d,$G1377,_xlpm.k,_xlfn.CONCAT(LEFT(TRIM(C$1),1),"*"),COUNTIF(_xlpm.d,_xlpm.k))</f>
        <v>0</v>
      </c>
      <c r="D1377" s="1">
        <f>_xlfn.LET(_xlpm.d,$G1377,_xlpm.k,_xlfn.CONCAT(LEFT(TRIM(D$1),1),"*"),COUNTIF(_xlpm.d,_xlpm.k))</f>
        <v>0</v>
      </c>
      <c r="E1377" s="1">
        <f>LOG(F1377+1,10)</f>
        <v>0.60205999132796229</v>
      </c>
      <c r="F1377" s="7">
        <v>3</v>
      </c>
      <c r="G1377" s="9" t="s">
        <v>2021</v>
      </c>
      <c r="H1377" s="4">
        <f>F1377/freq.sum.r6e</f>
        <v>2.390057361376673E-4</v>
      </c>
      <c r="I1377" s="1" t="str">
        <f>_xlfn.LET(_xlpm.sep,":",_xlpm.w,$G1377,LEFT(_xlpm.w,FIND(_xlpm.sep,_xlpm.w)-1))</f>
        <v>ɜɹst</v>
      </c>
      <c r="J1377" s="1" t="str">
        <f>_xlfn.LET(_xlpm.sep,":",_xlpm.w,$G1377,RIGHT(_xlpm.w,LEN(_xlpm.w)-FIND(_xlpm.sep,_xlpm.w)))</f>
        <v>irst</v>
      </c>
      <c r="K1377" s="10">
        <f>_xlfn.LET(_xlpm.w,I1377,LEN(_xlpm.w))</f>
        <v>4</v>
      </c>
      <c r="L1377" s="10">
        <f>_xlfn.LET(_xlpm.w,J1377,LEN(_xlpm.w))</f>
        <v>4</v>
      </c>
      <c r="M1377" s="10">
        <f>_xlfn.LET(_xlpm.a,K1377,_xlpm.b,L1377,MAX(_xlpm.a,_xlpm.b))</f>
        <v>4</v>
      </c>
      <c r="N1377" s="10">
        <f>_xlfn.LET(_xlpm.d,(K1377,L1377),MAX(_xlpm.d)-MIN(_xlpm.d))</f>
        <v>0</v>
      </c>
      <c r="O1377" s="1" t="str">
        <f>_xlfn.LET(_xlpm.sep,":",_xlpm.w,$G1377,_xlfn.CONCAT("~",RIGHT(_xlpm.w,LEN(_xlpm.w)-FIND(_xlpm.sep,_xlpm.w)),"~"))</f>
        <v>~irst~</v>
      </c>
      <c r="P1377" s="1" t="str">
        <f>_xlfn.LET(_xlpm.sep,":",_xlpm.w,$G1377,_xlfn.CONCAT("[",LEFT(_xlpm.w,FIND(_xlpm.sep,_xlpm.w)-1),"]"))</f>
        <v>[ɜɹst]</v>
      </c>
      <c r="Q1377" s="14" cm="1">
        <f t="array" ref="Q1377">SUM(_xlfn._xlws.FILTER($H$2:$H$2302,_xlfn.MAP($O$2:$O$2302,_xlfn.LAMBDA(_xlpm.x,_xlpm.x=$O1377))))</f>
        <v>2.390057361376673E-4</v>
      </c>
      <c r="R1377" s="14">
        <f>$H1377/Q1377</f>
        <v>1</v>
      </c>
      <c r="S1377" s="14" cm="1">
        <f t="array" ref="S1377">SUM(_xlfn._xlws.FILTER($H$2:$H$2302,_xlfn.MAP($P$2:$P$2302,_xlfn.LAMBDA(_xlpm.x,_xlpm.x=$P1377))))</f>
        <v>3.9834289356277883E-4</v>
      </c>
      <c r="T1377" s="14">
        <f>$H1377/S1377</f>
        <v>0.6</v>
      </c>
      <c r="U1377" s="14">
        <f>_xlfn.LET(_xlpm.freq,F1377,_xlpm.size,M1377+1,_xlpm.F,V1377,LOG(1+_xlpm.freq)*LOG(1+_xlpm.size)*_xlpm.F)</f>
        <v>0.35137030129336466</v>
      </c>
      <c r="V1377" s="14">
        <f>_xlfn.LET(_xlpm.a,T1377,_xlpm.b,R1377,2*_xlpm.a*_xlpm.b/(_xlpm.a+_xlpm.b))</f>
        <v>0.74999999999999989</v>
      </c>
      <c r="W1377" s="14">
        <f>_xlfn.LET(_xlpm.p,R1377,_xlpm.q,T1377,LOG(_xlpm.p/_xlpm.q))</f>
        <v>0.22184874961635639</v>
      </c>
      <c r="X1377" s="2"/>
      <c r="AC1377" s="2"/>
      <c r="AH1377" s="2"/>
      <c r="AI1377" s="2"/>
    </row>
    <row r="1378" spans="1:35">
      <c r="A1378" s="1" t="str">
        <f>_xlfn.LET(_xlpm.sep," : ",CONCATENATE(O1378,_xlpm.sep,P1378))</f>
        <v>~ap~ : [əp]</v>
      </c>
      <c r="B1378" s="1">
        <f>_xlfn.LET(_xlpm.d,$G1378,_xlpm.k,_xlfn.CONCAT(LEFT(TRIM(B$1),1),"*"),COUNTIF(_xlpm.d,_xlpm.k))</f>
        <v>0</v>
      </c>
      <c r="C1378" s="1">
        <f>_xlfn.LET(_xlpm.d,$G1378,_xlpm.k,_xlfn.CONCAT(LEFT(TRIM(C$1),1),"*"),COUNTIF(_xlpm.d,_xlpm.k))</f>
        <v>0</v>
      </c>
      <c r="D1378" s="1">
        <f>_xlfn.LET(_xlpm.d,$G1378,_xlpm.k,_xlfn.CONCAT(LEFT(TRIM(D$1),1),"*"),COUNTIF(_xlpm.d,_xlpm.k))</f>
        <v>0</v>
      </c>
      <c r="E1378" s="1">
        <f>LOG(F1378+1,10)</f>
        <v>0.47712125471966244</v>
      </c>
      <c r="F1378" s="7">
        <v>2</v>
      </c>
      <c r="G1378" s="9" t="s">
        <v>1414</v>
      </c>
      <c r="H1378" s="4">
        <f>F1378/freq.sum.r6e</f>
        <v>1.5933715742511153E-4</v>
      </c>
      <c r="I1378" s="4" t="str">
        <f>_xlfn.LET(_xlpm.sep,":",_xlpm.w,$G1378,LEFT(_xlpm.w,FIND(_xlpm.sep,_xlpm.w)-1))</f>
        <v>əp</v>
      </c>
      <c r="J1378" s="4" t="str">
        <f>_xlfn.LET(_xlpm.sep,":",_xlpm.w,$G1378,RIGHT(_xlpm.w,LEN(_xlpm.w)-FIND(_xlpm.sep,_xlpm.w)))</f>
        <v>ap</v>
      </c>
      <c r="K1378" s="10">
        <f>_xlfn.LET(_xlpm.w,I1378,LEN(_xlpm.w))</f>
        <v>2</v>
      </c>
      <c r="L1378" s="10">
        <f>_xlfn.LET(_xlpm.w,J1378,LEN(_xlpm.w))</f>
        <v>2</v>
      </c>
      <c r="M1378" s="10">
        <f>_xlfn.LET(_xlpm.a,K1378,_xlpm.b,L1378,MAX(_xlpm.a,_xlpm.b))</f>
        <v>2</v>
      </c>
      <c r="N1378" s="10">
        <f>_xlfn.LET(_xlpm.d,(K1378,L1378),MAX(_xlpm.d)-MIN(_xlpm.d))</f>
        <v>0</v>
      </c>
      <c r="O1378" s="1" t="str">
        <f>_xlfn.LET(_xlpm.sep,":",_xlpm.w,$G1378,_xlfn.CONCAT("~",RIGHT(_xlpm.w,LEN(_xlpm.w)-FIND(_xlpm.sep,_xlpm.w)),"~"))</f>
        <v>~ap~</v>
      </c>
      <c r="P1378" s="1" t="str">
        <f>_xlfn.LET(_xlpm.sep,":",_xlpm.w,$G1378,_xlfn.CONCAT("[",LEFT(_xlpm.w,FIND(_xlpm.sep,_xlpm.w)-1),"]"))</f>
        <v>[əp]</v>
      </c>
      <c r="Q1378" s="14" cm="1">
        <f t="array" ref="Q1378">SUM(_xlfn._xlws.FILTER($H$2:$H$2300,_xlfn.MAP($O$2:$O$2300,_xlfn.LAMBDA(_xlpm.x,_xlpm.x=$O1378))))</f>
        <v>1.5137029955385596E-3</v>
      </c>
      <c r="R1378" s="14">
        <f>$H1378/Q1378</f>
        <v>0.10526315789473684</v>
      </c>
      <c r="S1378" s="14" cm="1">
        <f t="array" ref="S1378">SUM(_xlfn._xlws.FILTER($H$2:$H$2300,_xlfn.MAP($P$2:$P$2300,_xlfn.LAMBDA(_xlpm.x,_xlpm.x=$P1378))))</f>
        <v>2.5493945188017849E-3</v>
      </c>
      <c r="T1378" s="14">
        <f>$H1378/S1378</f>
        <v>6.2499999999999986E-2</v>
      </c>
      <c r="U1378" s="14">
        <f>_xlfn.LET(_xlpm.freq,F1378,_xlpm.size,M1378+1,_xlpm.F,V1378,LOG(1+_xlpm.freq)*LOG(1+_xlpm.size)*_xlpm.F)</f>
        <v>2.2529852429718149E-2</v>
      </c>
      <c r="V1378" s="14">
        <f>_xlfn.LET(_xlpm.a,T1378,_xlpm.b,R1378,2*_xlpm.a*_xlpm.b/(_xlpm.a+_xlpm.b))</f>
        <v>7.8431372549019579E-2</v>
      </c>
      <c r="W1378" s="14">
        <f>_xlfn.LET(_xlpm.p,R1378,_xlpm.q,T1378,LOG(_xlpm.p/_xlpm.q))</f>
        <v>0.2263963773670771</v>
      </c>
      <c r="X1378" s="2"/>
      <c r="AC1378" s="2"/>
      <c r="AH1378" s="2"/>
      <c r="AI1378" s="2"/>
    </row>
    <row r="1379" spans="1:35">
      <c r="A1379" s="1" t="str">
        <f>_xlfn.LET(_xlpm.sep," : ",CONCATENATE(O1379,_xlpm.sep,P1379))</f>
        <v>~ec~ : [əs]</v>
      </c>
      <c r="B1379" s="1">
        <f>_xlfn.LET(_xlpm.d,$G1379,_xlpm.k,_xlfn.CONCAT(LEFT(TRIM(B$1),1),"*"),COUNTIF(_xlpm.d,_xlpm.k))</f>
        <v>0</v>
      </c>
      <c r="C1379" s="1">
        <f>_xlfn.LET(_xlpm.d,$G1379,_xlpm.k,_xlfn.CONCAT(LEFT(TRIM(C$1),1),"*"),COUNTIF(_xlpm.d,_xlpm.k))</f>
        <v>0</v>
      </c>
      <c r="D1379" s="1">
        <f>_xlfn.LET(_xlpm.d,$G1379,_xlpm.k,_xlfn.CONCAT(LEFT(TRIM(D$1),1),"*"),COUNTIF(_xlpm.d,_xlpm.k))</f>
        <v>0</v>
      </c>
      <c r="E1379" s="1">
        <f>LOG(F1379+1,10)</f>
        <v>0.77815125038364352</v>
      </c>
      <c r="F1379" s="7">
        <v>5</v>
      </c>
      <c r="G1379" s="9" t="s">
        <v>1469</v>
      </c>
      <c r="H1379" s="4">
        <f>F1379/freq.sum.r6e</f>
        <v>3.9834289356277883E-4</v>
      </c>
      <c r="I1379" s="4" t="str">
        <f>_xlfn.LET(_xlpm.sep,":",_xlpm.w,$G1379,LEFT(_xlpm.w,FIND(_xlpm.sep,_xlpm.w)-1))</f>
        <v>əs</v>
      </c>
      <c r="J1379" s="4" t="str">
        <f>_xlfn.LET(_xlpm.sep,":",_xlpm.w,$G1379,RIGHT(_xlpm.w,LEN(_xlpm.w)-FIND(_xlpm.sep,_xlpm.w)))</f>
        <v>ec</v>
      </c>
      <c r="K1379" s="10">
        <f>_xlfn.LET(_xlpm.w,I1379,LEN(_xlpm.w))</f>
        <v>2</v>
      </c>
      <c r="L1379" s="10">
        <f>_xlfn.LET(_xlpm.w,J1379,LEN(_xlpm.w))</f>
        <v>2</v>
      </c>
      <c r="M1379" s="10">
        <f>_xlfn.LET(_xlpm.a,K1379,_xlpm.b,L1379,MAX(_xlpm.a,_xlpm.b))</f>
        <v>2</v>
      </c>
      <c r="N1379" s="10">
        <f>_xlfn.LET(_xlpm.d,(K1379,L1379),MAX(_xlpm.d)-MIN(_xlpm.d))</f>
        <v>0</v>
      </c>
      <c r="O1379" s="1" t="str">
        <f>_xlfn.LET(_xlpm.sep,":",_xlpm.w,$G1379,_xlfn.CONCAT("~",RIGHT(_xlpm.w,LEN(_xlpm.w)-FIND(_xlpm.sep,_xlpm.w)),"~"))</f>
        <v>~ec~</v>
      </c>
      <c r="P1379" s="1" t="str">
        <f>_xlfn.LET(_xlpm.sep,":",_xlpm.w,$G1379,_xlfn.CONCAT("[",LEFT(_xlpm.w,FIND(_xlpm.sep,_xlpm.w)-1),"]"))</f>
        <v>[əs]</v>
      </c>
      <c r="Q1379" s="14" cm="1">
        <f t="array" ref="Q1379">SUM(_xlfn._xlws.FILTER($H$2:$H$2300,_xlfn.MAP($O$2:$O$2300,_xlfn.LAMBDA(_xlpm.x,_xlpm.x=$O1379))))</f>
        <v>3.8240917782026763E-3</v>
      </c>
      <c r="R1379" s="14">
        <f>$H1379/Q1379</f>
        <v>0.10416666666666669</v>
      </c>
      <c r="S1379" s="14" cm="1">
        <f t="array" ref="S1379">SUM(_xlfn._xlws.FILTER($H$2:$H$2300,_xlfn.MAP($P$2:$P$2300,_xlfn.LAMBDA(_xlpm.x,_xlpm.x=$P1379))))</f>
        <v>6.4531548757170189E-3</v>
      </c>
      <c r="T1379" s="14">
        <f>$H1379/S1379</f>
        <v>6.1728395061728378E-2</v>
      </c>
      <c r="U1379" s="14">
        <f>_xlfn.LET(_xlpm.freq,F1379,_xlpm.size,M1379+1,_xlpm.F,V1379,LOG(1+_xlpm.freq)*LOG(1+_xlpm.size)*_xlpm.F)</f>
        <v>3.6317343802931744E-2</v>
      </c>
      <c r="V1379" s="14">
        <f>_xlfn.LET(_xlpm.a,T1379,_xlpm.b,R1379,2*_xlpm.a*_xlpm.b/(_xlpm.a+_xlpm.b))</f>
        <v>7.7519379844961225E-2</v>
      </c>
      <c r="W1379" s="14">
        <f>_xlfn.LET(_xlpm.p,R1379,_xlpm.q,T1379,LOG(_xlpm.p/_xlpm.q))</f>
        <v>0.22724378150306271</v>
      </c>
      <c r="X1379" s="2"/>
      <c r="AC1379" s="2"/>
      <c r="AH1379" s="2"/>
      <c r="AI1379" s="2"/>
    </row>
    <row r="1380" spans="1:35">
      <c r="A1380" s="1" t="str">
        <f>_xlfn.LET(_xlpm.sep," : ",CONCATENATE(O1380,_xlpm.sep,P1380))</f>
        <v>~al~ : [əl]</v>
      </c>
      <c r="B1380" s="1">
        <f>_xlfn.LET(_xlpm.d,$G1380,_xlpm.k,_xlfn.CONCAT(LEFT(TRIM(B$1),1),"*"),COUNTIF(_xlpm.d,_xlpm.k))</f>
        <v>0</v>
      </c>
      <c r="C1380" s="1">
        <f>_xlfn.LET(_xlpm.d,$G1380,_xlpm.k,_xlfn.CONCAT(LEFT(TRIM(C$1),1),"*"),COUNTIF(_xlpm.d,_xlpm.k))</f>
        <v>0</v>
      </c>
      <c r="D1380" s="1">
        <f>_xlfn.LET(_xlpm.d,$G1380,_xlpm.k,_xlfn.CONCAT(LEFT(TRIM(D$1),1),"*"),COUNTIF(_xlpm.d,_xlpm.k))</f>
        <v>0</v>
      </c>
      <c r="E1380" s="1">
        <f>LOG(F1380+1,10)</f>
        <v>2.0569048513364723</v>
      </c>
      <c r="F1380" s="7">
        <v>113</v>
      </c>
      <c r="G1380" s="9" t="s">
        <v>1060</v>
      </c>
      <c r="H1380" s="4">
        <f>F1380/freq.sum.r6e</f>
        <v>9.0025493945188016E-3</v>
      </c>
      <c r="I1380" s="1" t="str">
        <f>_xlfn.LET(_xlpm.sep,":",_xlpm.w,$G1380,LEFT(_xlpm.w,FIND(_xlpm.sep,_xlpm.w)-1))</f>
        <v>əl</v>
      </c>
      <c r="J1380" s="1" t="str">
        <f>_xlfn.LET(_xlpm.sep,":",_xlpm.w,$G1380,RIGHT(_xlpm.w,LEN(_xlpm.w)-FIND(_xlpm.sep,_xlpm.w)))</f>
        <v>al</v>
      </c>
      <c r="K1380" s="10">
        <f>_xlfn.LET(_xlpm.w,I1380,LEN(_xlpm.w))</f>
        <v>2</v>
      </c>
      <c r="L1380" s="10">
        <f>_xlfn.LET(_xlpm.w,J1380,LEN(_xlpm.w))</f>
        <v>2</v>
      </c>
      <c r="M1380" s="10">
        <f>_xlfn.LET(_xlpm.a,K1380,_xlpm.b,L1380,MAX(_xlpm.a,_xlpm.b))</f>
        <v>2</v>
      </c>
      <c r="N1380" s="10">
        <f>_xlfn.LET(_xlpm.d,(K1380,L1380),MAX(_xlpm.d)-MIN(_xlpm.d))</f>
        <v>0</v>
      </c>
      <c r="O1380" s="1" t="str">
        <f>_xlfn.LET(_xlpm.sep,":",_xlpm.w,$G1380,_xlfn.CONCAT("~",RIGHT(_xlpm.w,LEN(_xlpm.w)-FIND(_xlpm.sep,_xlpm.w)),"~"))</f>
        <v>~al~</v>
      </c>
      <c r="P1380" s="1" t="str">
        <f>_xlfn.LET(_xlpm.sep,":",_xlpm.w,$G1380,_xlfn.CONCAT("[",LEFT(_xlpm.w,FIND(_xlpm.sep,_xlpm.w)-1),"]"))</f>
        <v>[əl]</v>
      </c>
      <c r="Q1380" s="14" cm="1">
        <f t="array" ref="Q1380">SUM(_xlfn._xlws.FILTER($H$2:$H$2302,_xlfn.MAP($O$2:$O$2302,_xlfn.LAMBDA(_xlpm.x,_xlpm.x=$O1380))))</f>
        <v>1.1631612492033143E-2</v>
      </c>
      <c r="R1380" s="14">
        <f>$H1380/Q1380</f>
        <v>0.77397260273972601</v>
      </c>
      <c r="S1380" s="14" cm="1">
        <f t="array" ref="S1380">SUM(_xlfn._xlws.FILTER($H$2:$H$2302,_xlfn.MAP($P$2:$P$2302,_xlfn.LAMBDA(_xlpm.x,_xlpm.x=$P1380))))</f>
        <v>1.9678138942001277E-2</v>
      </c>
      <c r="T1380" s="14">
        <f>$H1380/S1380</f>
        <v>0.45748987854251005</v>
      </c>
      <c r="U1380" s="14">
        <f>_xlfn.LET(_xlpm.freq,F1380,_xlpm.size,M1380+1,_xlpm.F,V1380,LOG(1+_xlpm.freq)*LOG(1+_xlpm.size)*_xlpm.F)</f>
        <v>0.71214734461202589</v>
      </c>
      <c r="V1380" s="14">
        <f>_xlfn.LET(_xlpm.a,T1380,_xlpm.b,R1380,2*_xlpm.a*_xlpm.b/(_xlpm.a+_xlpm.b))</f>
        <v>0.57506361323155208</v>
      </c>
      <c r="W1380" s="14">
        <f>_xlfn.LET(_xlpm.p,R1380,_xlpm.q,T1380,LOG(_xlpm.p/_xlpm.q))</f>
        <v>0.22834409747522871</v>
      </c>
      <c r="X1380" s="2"/>
      <c r="AC1380" s="2"/>
      <c r="AH1380" s="2"/>
      <c r="AI1380" s="2"/>
    </row>
    <row r="1381" spans="1:35">
      <c r="A1381" s="1" t="str">
        <f>_xlfn.LET(_xlpm.sep," : ",CONCATENATE(O1381,_xlpm.sep,P1381))</f>
        <v>~ell~ : [ɛl]</v>
      </c>
      <c r="B1381" s="1">
        <f>_xlfn.LET(_xlpm.d,$G1381,_xlpm.k,_xlfn.CONCAT(LEFT(TRIM(B$1),1),"*"),COUNTIF(_xlpm.d,_xlpm.k))</f>
        <v>0</v>
      </c>
      <c r="C1381" s="1">
        <f>_xlfn.LET(_xlpm.d,$G1381,_xlpm.k,_xlfn.CONCAT(LEFT(TRIM(C$1),1),"*"),COUNTIF(_xlpm.d,_xlpm.k))</f>
        <v>0</v>
      </c>
      <c r="D1381" s="1">
        <f>_xlfn.LET(_xlpm.d,$G1381,_xlpm.k,_xlfn.CONCAT(LEFT(TRIM(D$1),1),"*"),COUNTIF(_xlpm.d,_xlpm.k))</f>
        <v>0</v>
      </c>
      <c r="E1381" s="1">
        <f>LOG(F1381+1,10)</f>
        <v>1.3424226808222062</v>
      </c>
      <c r="F1381" s="7">
        <v>21</v>
      </c>
      <c r="G1381" s="9" t="s">
        <v>1070</v>
      </c>
      <c r="H1381" s="4">
        <f>F1381/freq.sum.r6e</f>
        <v>1.6730401529636712E-3</v>
      </c>
      <c r="I1381" s="1" t="str">
        <f>_xlfn.LET(_xlpm.sep,":",_xlpm.w,$G1381,LEFT(_xlpm.w,FIND(_xlpm.sep,_xlpm.w)-1))</f>
        <v>ɛl</v>
      </c>
      <c r="J1381" s="1" t="str">
        <f>_xlfn.LET(_xlpm.sep,":",_xlpm.w,$G1381,RIGHT(_xlpm.w,LEN(_xlpm.w)-FIND(_xlpm.sep,_xlpm.w)))</f>
        <v>ell</v>
      </c>
      <c r="K1381" s="10">
        <f>_xlfn.LET(_xlpm.w,I1381,LEN(_xlpm.w))</f>
        <v>2</v>
      </c>
      <c r="L1381" s="10">
        <f>_xlfn.LET(_xlpm.w,J1381,LEN(_xlpm.w))</f>
        <v>3</v>
      </c>
      <c r="M1381" s="10">
        <f>_xlfn.LET(_xlpm.a,K1381,_xlpm.b,L1381,MAX(_xlpm.a,_xlpm.b))</f>
        <v>3</v>
      </c>
      <c r="N1381" s="10">
        <f>_xlfn.LET(_xlpm.d,(K1381,L1381),MAX(_xlpm.d)-MIN(_xlpm.d))</f>
        <v>1</v>
      </c>
      <c r="O1381" s="1" t="str">
        <f>_xlfn.LET(_xlpm.sep,":",_xlpm.w,$G1381,_xlfn.CONCAT("~",RIGHT(_xlpm.w,LEN(_xlpm.w)-FIND(_xlpm.sep,_xlpm.w)),"~"))</f>
        <v>~ell~</v>
      </c>
      <c r="P1381" s="1" t="str">
        <f>_xlfn.LET(_xlpm.sep,":",_xlpm.w,$G1381,_xlfn.CONCAT("[",LEFT(_xlpm.w,FIND(_xlpm.sep,_xlpm.w)-1),"]"))</f>
        <v>[ɛl]</v>
      </c>
      <c r="Q1381" s="14" cm="1">
        <f t="array" ref="Q1381">SUM(_xlfn._xlws.FILTER($H$2:$H$2302,_xlfn.MAP($O$2:$O$2302,_xlfn.LAMBDA(_xlpm.x,_xlpm.x=$O1381))))</f>
        <v>2.0713830465264502E-3</v>
      </c>
      <c r="R1381" s="14">
        <f>$H1381/Q1381</f>
        <v>0.8076923076923076</v>
      </c>
      <c r="S1381" s="14" cm="1">
        <f t="array" ref="S1381">SUM(_xlfn._xlws.FILTER($H$2:$H$2302,_xlfn.MAP($P$2:$P$2302,_xlfn.LAMBDA(_xlpm.x,_xlpm.x=$P1381))))</f>
        <v>3.5054174633524543E-3</v>
      </c>
      <c r="T1381" s="14">
        <f>$H1381/S1381</f>
        <v>0.47727272727272724</v>
      </c>
      <c r="U1381" s="14">
        <f>_xlfn.LET(_xlpm.freq,F1381,_xlpm.size,M1381+1,_xlpm.F,V1381,LOG(1+_xlpm.freq)*LOG(1+_xlpm.size)*_xlpm.F)</f>
        <v>0.5629879122210405</v>
      </c>
      <c r="V1381" s="14">
        <f>_xlfn.LET(_xlpm.a,T1381,_xlpm.b,R1381,2*_xlpm.a*_xlpm.b/(_xlpm.a+_xlpm.b))</f>
        <v>0.6</v>
      </c>
      <c r="W1381" s="14">
        <f>_xlfn.LET(_xlpm.p,R1381,_xlpm.q,T1381,LOG(_xlpm.p/_xlpm.q))</f>
        <v>0.22847932851536945</v>
      </c>
      <c r="X1381" s="2"/>
      <c r="AC1381" s="2"/>
      <c r="AH1381" s="2"/>
      <c r="AI1381" s="2"/>
    </row>
    <row r="1382" spans="1:35">
      <c r="A1382" s="1" t="str">
        <f>_xlfn.LET(_xlpm.sep," : ",CONCATENATE(O1382,_xlpm.sep,P1382))</f>
        <v>~ace~ : [eɪs]</v>
      </c>
      <c r="B1382" s="1">
        <f>_xlfn.LET(_xlpm.d,$G1382,_xlpm.k,_xlfn.CONCAT(LEFT(TRIM(B$1),1),"*"),COUNTIF(_xlpm.d,_xlpm.k))</f>
        <v>0</v>
      </c>
      <c r="C1382" s="1">
        <f>_xlfn.LET(_xlpm.d,$G1382,_xlpm.k,_xlfn.CONCAT(LEFT(TRIM(C$1),1),"*"),COUNTIF(_xlpm.d,_xlpm.k))</f>
        <v>0</v>
      </c>
      <c r="D1382" s="1">
        <f>_xlfn.LET(_xlpm.d,$G1382,_xlpm.k,_xlfn.CONCAT(LEFT(TRIM(D$1),1),"*"),COUNTIF(_xlpm.d,_xlpm.k))</f>
        <v>0</v>
      </c>
      <c r="E1382" s="1">
        <f>LOG(F1382+1,10)</f>
        <v>1.0791812460476247</v>
      </c>
      <c r="F1382" s="7">
        <v>11</v>
      </c>
      <c r="G1382" s="9" t="s">
        <v>600</v>
      </c>
      <c r="H1382" s="4">
        <f>F1382/freq.sum.r6e</f>
        <v>8.7635436583811347E-4</v>
      </c>
      <c r="I1382" s="1" t="str">
        <f>_xlfn.LET(_xlpm.sep,":",_xlpm.w,$G1382,LEFT(_xlpm.w,FIND(_xlpm.sep,_xlpm.w)-1))</f>
        <v>eɪs</v>
      </c>
      <c r="J1382" s="1" t="str">
        <f>_xlfn.LET(_xlpm.sep,":",_xlpm.w,$G1382,RIGHT(_xlpm.w,LEN(_xlpm.w)-FIND(_xlpm.sep,_xlpm.w)))</f>
        <v>ace</v>
      </c>
      <c r="K1382" s="10">
        <f>_xlfn.LET(_xlpm.w,I1382,LEN(_xlpm.w))</f>
        <v>3</v>
      </c>
      <c r="L1382" s="10">
        <f>_xlfn.LET(_xlpm.w,J1382,LEN(_xlpm.w))</f>
        <v>3</v>
      </c>
      <c r="M1382" s="10">
        <f>_xlfn.LET(_xlpm.a,K1382,_xlpm.b,L1382,MAX(_xlpm.a,_xlpm.b))</f>
        <v>3</v>
      </c>
      <c r="N1382" s="10">
        <f>_xlfn.LET(_xlpm.d,(K1382,L1382),MAX(_xlpm.d)-MIN(_xlpm.d))</f>
        <v>0</v>
      </c>
      <c r="O1382" s="1" t="str">
        <f>_xlfn.LET(_xlpm.sep,":",_xlpm.w,$G1382,_xlfn.CONCAT("~",RIGHT(_xlpm.w,LEN(_xlpm.w)-FIND(_xlpm.sep,_xlpm.w)),"~"))</f>
        <v>~ace~</v>
      </c>
      <c r="P1382" s="1" t="str">
        <f>_xlfn.LET(_xlpm.sep,":",_xlpm.w,$G1382,_xlfn.CONCAT("[",LEFT(_xlpm.w,FIND(_xlpm.sep,_xlpm.w)-1),"]"))</f>
        <v>[eɪs]</v>
      </c>
      <c r="Q1382" s="14" cm="1">
        <f t="array" ref="Q1382">SUM(_xlfn._xlws.FILTER($H$2:$H$2302,_xlfn.MAP($O$2:$O$2302,_xlfn.LAMBDA(_xlpm.x,_xlpm.x=$O1382))))</f>
        <v>1.0356915232632249E-3</v>
      </c>
      <c r="R1382" s="14">
        <f>$H1382/Q1382</f>
        <v>0.84615384615384626</v>
      </c>
      <c r="S1382" s="14" cm="1">
        <f t="array" ref="S1382">SUM(_xlfn._xlws.FILTER($H$2:$H$2302,_xlfn.MAP($P$2:$P$2302,_xlfn.LAMBDA(_xlpm.x,_xlpm.x=$P1382))))</f>
        <v>1.7527087316762269E-3</v>
      </c>
      <c r="T1382" s="14">
        <f>$H1382/S1382</f>
        <v>0.5</v>
      </c>
      <c r="U1382" s="14">
        <f>_xlfn.LET(_xlpm.freq,F1382,_xlpm.size,M1382+1,_xlpm.F,V1382,LOG(1+_xlpm.freq)*LOG(1+_xlpm.size)*_xlpm.F)</f>
        <v>0.47414105842981968</v>
      </c>
      <c r="V1382" s="14">
        <f>_xlfn.LET(_xlpm.a,T1382,_xlpm.b,R1382,2*_xlpm.a*_xlpm.b/(_xlpm.a+_xlpm.b))</f>
        <v>0.62857142857142856</v>
      </c>
      <c r="W1382" s="14">
        <f>_xlfn.LET(_xlpm.p,R1382,_xlpm.q,T1382,LOG(_xlpm.p/_xlpm.q))</f>
        <v>0.22847932851536951</v>
      </c>
      <c r="X1382" s="2"/>
      <c r="AC1382" s="2"/>
      <c r="AH1382" s="2"/>
      <c r="AI1382" s="2"/>
    </row>
    <row r="1383" spans="1:35">
      <c r="A1383" s="1" t="str">
        <f>_xlfn.LET(_xlpm.sep," : ",CONCATENATE(O1383,_xlpm.sep,P1383))</f>
        <v>~ate~ : [eɪt]</v>
      </c>
      <c r="B1383" s="1">
        <f>_xlfn.LET(_xlpm.d,$G1383,_xlpm.k,_xlfn.CONCAT(LEFT(TRIM(B$1),1),"*"),COUNTIF(_xlpm.d,_xlpm.k))</f>
        <v>0</v>
      </c>
      <c r="C1383" s="1">
        <f>_xlfn.LET(_xlpm.d,$G1383,_xlpm.k,_xlfn.CONCAT(LEFT(TRIM(C$1),1),"*"),COUNTIF(_xlpm.d,_xlpm.k))</f>
        <v>0</v>
      </c>
      <c r="D1383" s="1">
        <f>_xlfn.LET(_xlpm.d,$G1383,_xlpm.k,_xlfn.CONCAT(LEFT(TRIM(D$1),1),"*"),COUNTIF(_xlpm.d,_xlpm.k))</f>
        <v>0</v>
      </c>
      <c r="E1383" s="1">
        <f>LOG(F1383+1,10)</f>
        <v>1.5185139398778873</v>
      </c>
      <c r="F1383" s="7">
        <v>32</v>
      </c>
      <c r="G1383" s="9" t="s">
        <v>613</v>
      </c>
      <c r="H1383" s="4">
        <f>F1383/freq.sum.r6e</f>
        <v>2.5493945188017845E-3</v>
      </c>
      <c r="I1383" s="4" t="str">
        <f>_xlfn.LET(_xlpm.sep,":",_xlpm.w,$G1383,LEFT(_xlpm.w,FIND(_xlpm.sep,_xlpm.w)-1))</f>
        <v>eɪt</v>
      </c>
      <c r="J1383" s="4" t="str">
        <f>_xlfn.LET(_xlpm.sep,":",_xlpm.w,$G1383,RIGHT(_xlpm.w,LEN(_xlpm.w)-FIND(_xlpm.sep,_xlpm.w)))</f>
        <v>ate</v>
      </c>
      <c r="K1383" s="10">
        <f>_xlfn.LET(_xlpm.w,I1383,LEN(_xlpm.w))</f>
        <v>3</v>
      </c>
      <c r="L1383" s="10">
        <f>_xlfn.LET(_xlpm.w,J1383,LEN(_xlpm.w))</f>
        <v>3</v>
      </c>
      <c r="M1383" s="10">
        <f>_xlfn.LET(_xlpm.a,K1383,_xlpm.b,L1383,MAX(_xlpm.a,_xlpm.b))</f>
        <v>3</v>
      </c>
      <c r="N1383" s="10">
        <f>_xlfn.LET(_xlpm.d,(K1383,L1383),MAX(_xlpm.d)-MIN(_xlpm.d))</f>
        <v>0</v>
      </c>
      <c r="O1383" s="1" t="str">
        <f>_xlfn.LET(_xlpm.sep,":",_xlpm.w,$G1383,_xlfn.CONCAT("~",RIGHT(_xlpm.w,LEN(_xlpm.w)-FIND(_xlpm.sep,_xlpm.w)),"~"))</f>
        <v>~ate~</v>
      </c>
      <c r="P1383" s="1" t="str">
        <f>_xlfn.LET(_xlpm.sep,":",_xlpm.w,$G1383,_xlfn.CONCAT("[",LEFT(_xlpm.w,FIND(_xlpm.sep,_xlpm.w)-1),"]"))</f>
        <v>[eɪt]</v>
      </c>
      <c r="Q1383" s="14" cm="1">
        <f t="array" ref="Q1383">SUM(_xlfn._xlws.FILTER($H$2:$H$2300,_xlfn.MAP($O$2:$O$2300,_xlfn.LAMBDA(_xlpm.x,_xlpm.x=$O1383))))</f>
        <v>3.1867431485022306E-3</v>
      </c>
      <c r="R1383" s="14">
        <f>$H1383/Q1383</f>
        <v>0.8</v>
      </c>
      <c r="S1383" s="14" cm="1">
        <f t="array" ref="S1383">SUM(_xlfn._xlws.FILTER($H$2:$H$2300,_xlfn.MAP($P$2:$P$2300,_xlfn.LAMBDA(_xlpm.x,_xlpm.x=$P1383))))</f>
        <v>5.4174633524537918E-3</v>
      </c>
      <c r="T1383" s="14">
        <f>$H1383/S1383</f>
        <v>0.47058823529411764</v>
      </c>
      <c r="U1383" s="14">
        <f>_xlfn.LET(_xlpm.freq,F1383,_xlpm.size,M1383+1,_xlpm.F,V1383,LOG(1+_xlpm.freq)*LOG(1+_xlpm.size)*_xlpm.F)</f>
        <v>0.62897522675007544</v>
      </c>
      <c r="V1383" s="14">
        <f>_xlfn.LET(_xlpm.a,T1383,_xlpm.b,R1383,2*_xlpm.a*_xlpm.b/(_xlpm.a+_xlpm.b))</f>
        <v>0.59259259259259267</v>
      </c>
      <c r="W1383" s="14">
        <f>_xlfn.LET(_xlpm.p,R1383,_xlpm.q,T1383,LOG(_xlpm.p/_xlpm.q))</f>
        <v>0.23044892137827397</v>
      </c>
      <c r="X1383" s="2"/>
      <c r="AC1383" s="2"/>
      <c r="AH1383" s="2"/>
      <c r="AI1383" s="2"/>
    </row>
    <row r="1384" spans="1:35">
      <c r="A1384" s="1" t="str">
        <f>_xlfn.LET(_xlpm.sep," : ",CONCATENATE(O1384,_xlpm.sep,P1384))</f>
        <v>~ec~ : [ɪk]</v>
      </c>
      <c r="B1384" s="1">
        <f>_xlfn.LET(_xlpm.d,$G1384,_xlpm.k,_xlfn.CONCAT(LEFT(TRIM(B$1),1),"*"),COUNTIF(_xlpm.d,_xlpm.k))</f>
        <v>0</v>
      </c>
      <c r="C1384" s="1">
        <f>_xlfn.LET(_xlpm.d,$G1384,_xlpm.k,_xlfn.CONCAT(LEFT(TRIM(C$1),1),"*"),COUNTIF(_xlpm.d,_xlpm.k))</f>
        <v>0</v>
      </c>
      <c r="D1384" s="1">
        <f>_xlfn.LET(_xlpm.d,$G1384,_xlpm.k,_xlfn.CONCAT(LEFT(TRIM(D$1),1),"*"),COUNTIF(_xlpm.d,_xlpm.k))</f>
        <v>0</v>
      </c>
      <c r="E1384" s="1">
        <f>LOG(F1384+1,10)</f>
        <v>1.0413926851582249</v>
      </c>
      <c r="F1384" s="7">
        <v>10</v>
      </c>
      <c r="G1384" s="9" t="s">
        <v>976</v>
      </c>
      <c r="H1384" s="4">
        <f>F1384/freq.sum.r6e</f>
        <v>7.9668578712555765E-4</v>
      </c>
      <c r="I1384" s="1" t="str">
        <f>_xlfn.LET(_xlpm.sep,":",_xlpm.w,$G1384,LEFT(_xlpm.w,FIND(_xlpm.sep,_xlpm.w)-1))</f>
        <v>ɪk</v>
      </c>
      <c r="J1384" s="1" t="str">
        <f>_xlfn.LET(_xlpm.sep,":",_xlpm.w,$G1384,RIGHT(_xlpm.w,LEN(_xlpm.w)-FIND(_xlpm.sep,_xlpm.w)))</f>
        <v>ec</v>
      </c>
      <c r="K1384" s="10">
        <f>_xlfn.LET(_xlpm.w,I1384,LEN(_xlpm.w))</f>
        <v>2</v>
      </c>
      <c r="L1384" s="10">
        <f>_xlfn.LET(_xlpm.w,J1384,LEN(_xlpm.w))</f>
        <v>2</v>
      </c>
      <c r="M1384" s="10">
        <f>_xlfn.LET(_xlpm.a,K1384,_xlpm.b,L1384,MAX(_xlpm.a,_xlpm.b))</f>
        <v>2</v>
      </c>
      <c r="N1384" s="10">
        <f>_xlfn.LET(_xlpm.d,(K1384,L1384),MAX(_xlpm.d)-MIN(_xlpm.d))</f>
        <v>0</v>
      </c>
      <c r="O1384" s="1" t="str">
        <f>_xlfn.LET(_xlpm.sep,":",_xlpm.w,$G1384,_xlfn.CONCAT("~",RIGHT(_xlpm.w,LEN(_xlpm.w)-FIND(_xlpm.sep,_xlpm.w)),"~"))</f>
        <v>~ec~</v>
      </c>
      <c r="P1384" s="1" t="str">
        <f>_xlfn.LET(_xlpm.sep,":",_xlpm.w,$G1384,_xlfn.CONCAT("[",LEFT(_xlpm.w,FIND(_xlpm.sep,_xlpm.w)-1),"]"))</f>
        <v>[ɪk]</v>
      </c>
      <c r="Q1384" s="14" cm="1">
        <f t="array" ref="Q1384">SUM(_xlfn._xlws.FILTER($H$2:$H$2300,_xlfn.MAP($O$2:$O$2300,_xlfn.LAMBDA(_xlpm.x,_xlpm.x=$O1384))))</f>
        <v>3.8240917782026763E-3</v>
      </c>
      <c r="R1384" s="14">
        <f>$H1384/Q1384</f>
        <v>0.20833333333333337</v>
      </c>
      <c r="S1384" s="14" cm="1">
        <f t="array" ref="S1384">SUM(_xlfn._xlws.FILTER($H$2:$H$2300,_xlfn.MAP($P$2:$P$2300,_xlfn.LAMBDA(_xlpm.x,_xlpm.x=$P1384))))</f>
        <v>6.5328234544295731E-3</v>
      </c>
      <c r="T1384" s="14">
        <f>$H1384/S1384</f>
        <v>0.12195121951219512</v>
      </c>
      <c r="U1384" s="14">
        <f>_xlfn.LET(_xlpm.freq,F1384,_xlpm.size,M1384+1,_xlpm.F,V1384,LOG(1+_xlpm.freq)*LOG(1+_xlpm.size)*_xlpm.F)</f>
        <v>9.6458595537748382E-2</v>
      </c>
      <c r="V1384" s="14">
        <f>_xlfn.LET(_xlpm.a,T1384,_xlpm.b,R1384,2*_xlpm.a*_xlpm.b/(_xlpm.a+_xlpm.b))</f>
        <v>0.15384615384615385</v>
      </c>
      <c r="W1384" s="14">
        <f>_xlfn.LET(_xlpm.p,R1384,_xlpm.q,T1384,LOG(_xlpm.p/_xlpm.q))</f>
        <v>0.23257261500812956</v>
      </c>
      <c r="X1384" s="2"/>
      <c r="AC1384" s="2"/>
      <c r="AH1384" s="2"/>
      <c r="AI1384" s="2"/>
    </row>
    <row r="1385" spans="1:35">
      <c r="A1385" s="1" t="str">
        <f>_xlfn.LET(_xlpm.sep," : ",CONCATENATE(O1385,_xlpm.sep,P1385))</f>
        <v>~ull~ : [ʊl]</v>
      </c>
      <c r="B1385" s="1">
        <f>_xlfn.LET(_xlpm.d,$G1385,_xlpm.k,_xlfn.CONCAT(LEFT(TRIM(B$1),1),"*"),COUNTIF(_xlpm.d,_xlpm.k))</f>
        <v>0</v>
      </c>
      <c r="C1385" s="1">
        <f>_xlfn.LET(_xlpm.d,$G1385,_xlpm.k,_xlfn.CONCAT(LEFT(TRIM(C$1),1),"*"),COUNTIF(_xlpm.d,_xlpm.k))</f>
        <v>0</v>
      </c>
      <c r="D1385" s="1">
        <f>_xlfn.LET(_xlpm.d,$G1385,_xlpm.k,_xlfn.CONCAT(LEFT(TRIM(D$1),1),"*"),COUNTIF(_xlpm.d,_xlpm.k))</f>
        <v>0</v>
      </c>
      <c r="E1385" s="1">
        <f>LOG(F1385+1,10)</f>
        <v>0.77815125038364352</v>
      </c>
      <c r="F1385" s="7">
        <v>5</v>
      </c>
      <c r="G1385" s="9" t="s">
        <v>1092</v>
      </c>
      <c r="H1385" s="4">
        <f>F1385/freq.sum.r6e</f>
        <v>3.9834289356277883E-4</v>
      </c>
      <c r="I1385" s="1" t="str">
        <f>_xlfn.LET(_xlpm.sep,":",_xlpm.w,$G1385,LEFT(_xlpm.w,FIND(_xlpm.sep,_xlpm.w)-1))</f>
        <v>ʊl</v>
      </c>
      <c r="J1385" s="1" t="str">
        <f>_xlfn.LET(_xlpm.sep,":",_xlpm.w,$G1385,RIGHT(_xlpm.w,LEN(_xlpm.w)-FIND(_xlpm.sep,_xlpm.w)))</f>
        <v>ull</v>
      </c>
      <c r="K1385" s="10">
        <f>_xlfn.LET(_xlpm.w,I1385,LEN(_xlpm.w))</f>
        <v>2</v>
      </c>
      <c r="L1385" s="10">
        <f>_xlfn.LET(_xlpm.w,J1385,LEN(_xlpm.w))</f>
        <v>3</v>
      </c>
      <c r="M1385" s="10">
        <f>_xlfn.LET(_xlpm.a,K1385,_xlpm.b,L1385,MAX(_xlpm.a,_xlpm.b))</f>
        <v>3</v>
      </c>
      <c r="N1385" s="10">
        <f>_xlfn.LET(_xlpm.d,(K1385,L1385),MAX(_xlpm.d)-MIN(_xlpm.d))</f>
        <v>1</v>
      </c>
      <c r="O1385" s="1" t="str">
        <f>_xlfn.LET(_xlpm.sep,":",_xlpm.w,$G1385,_xlfn.CONCAT("~",RIGHT(_xlpm.w,LEN(_xlpm.w)-FIND(_xlpm.sep,_xlpm.w)),"~"))</f>
        <v>~ull~</v>
      </c>
      <c r="P1385" s="1" t="str">
        <f>_xlfn.LET(_xlpm.sep,":",_xlpm.w,$G1385,_xlfn.CONCAT("[",LEFT(_xlpm.w,FIND(_xlpm.sep,_xlpm.w)-1),"]"))</f>
        <v>[ʊl]</v>
      </c>
      <c r="Q1385" s="14" cm="1">
        <f t="array" ref="Q1385">SUM(_xlfn._xlws.FILTER($H$2:$H$2302,_xlfn.MAP($O$2:$O$2302,_xlfn.LAMBDA(_xlpm.x,_xlpm.x=$O1385))))</f>
        <v>5.5768005098789041E-4</v>
      </c>
      <c r="R1385" s="14">
        <f>$H1385/Q1385</f>
        <v>0.71428571428571419</v>
      </c>
      <c r="S1385" s="14" cm="1">
        <f t="array" ref="S1385">SUM(_xlfn._xlws.FILTER($H$2:$H$2302,_xlfn.MAP($P$2:$P$2302,_xlfn.LAMBDA(_xlpm.x,_xlpm.x=$P1385))))</f>
        <v>9.5602294455066918E-4</v>
      </c>
      <c r="T1385" s="14">
        <f>$H1385/S1385</f>
        <v>0.41666666666666669</v>
      </c>
      <c r="U1385" s="14">
        <f>_xlfn.LET(_xlpm.freq,F1385,_xlpm.size,M1385+1,_xlpm.F,V1385,LOG(1+_xlpm.freq)*LOG(1+_xlpm.size)*_xlpm.F)</f>
        <v>0.28626546466038622</v>
      </c>
      <c r="V1385" s="14">
        <f>_xlfn.LET(_xlpm.a,T1385,_xlpm.b,R1385,2*_xlpm.a*_xlpm.b/(_xlpm.a+_xlpm.b))</f>
        <v>0.52631578947368418</v>
      </c>
      <c r="W1385" s="14">
        <f>_xlfn.LET(_xlpm.p,R1385,_xlpm.q,T1385,LOG(_xlpm.p/_xlpm.q))</f>
        <v>0.23408320603336791</v>
      </c>
      <c r="X1385" s="2"/>
      <c r="AC1385" s="2"/>
      <c r="AH1385" s="2"/>
      <c r="AI1385" s="2"/>
    </row>
    <row r="1386" spans="1:35">
      <c r="A1386" s="1" t="str">
        <f>_xlfn.LET(_xlpm.sep," : ",CONCATENATE(O1386,_xlpm.sep,P1386))</f>
        <v>~ond~ : [ənd]</v>
      </c>
      <c r="B1386" s="1">
        <f>_xlfn.LET(_xlpm.d,$G1386,_xlpm.k,_xlfn.CONCAT(LEFT(TRIM(B$1),1),"*"),COUNTIF(_xlpm.d,_xlpm.k))</f>
        <v>0</v>
      </c>
      <c r="C1386" s="1">
        <f>_xlfn.LET(_xlpm.d,$G1386,_xlpm.k,_xlfn.CONCAT(LEFT(TRIM(C$1),1),"*"),COUNTIF(_xlpm.d,_xlpm.k))</f>
        <v>0</v>
      </c>
      <c r="D1386" s="1">
        <f>_xlfn.LET(_xlpm.d,$G1386,_xlpm.k,_xlfn.CONCAT(LEFT(TRIM(D$1),1),"*"),COUNTIF(_xlpm.d,_xlpm.k))</f>
        <v>0</v>
      </c>
      <c r="E1386" s="1">
        <f>LOG(F1386+1,10)</f>
        <v>0.90308998699194343</v>
      </c>
      <c r="F1386" s="7">
        <v>7</v>
      </c>
      <c r="G1386" s="9" t="s">
        <v>1284</v>
      </c>
      <c r="H1386" s="4">
        <f>F1386/freq.sum.r6e</f>
        <v>5.5768005098789041E-4</v>
      </c>
      <c r="I1386" s="1" t="str">
        <f>_xlfn.LET(_xlpm.sep,":",_xlpm.w,$G1386,LEFT(_xlpm.w,FIND(_xlpm.sep,_xlpm.w)-1))</f>
        <v>ənd</v>
      </c>
      <c r="J1386" s="1" t="str">
        <f>_xlfn.LET(_xlpm.sep,":",_xlpm.w,$G1386,RIGHT(_xlpm.w,LEN(_xlpm.w)-FIND(_xlpm.sep,_xlpm.w)))</f>
        <v>ond</v>
      </c>
      <c r="K1386" s="10">
        <f>_xlfn.LET(_xlpm.w,I1386,LEN(_xlpm.w))</f>
        <v>3</v>
      </c>
      <c r="L1386" s="10">
        <f>_xlfn.LET(_xlpm.w,J1386,LEN(_xlpm.w))</f>
        <v>3</v>
      </c>
      <c r="M1386" s="10">
        <f>_xlfn.LET(_xlpm.a,K1386,_xlpm.b,L1386,MAX(_xlpm.a,_xlpm.b))</f>
        <v>3</v>
      </c>
      <c r="N1386" s="10">
        <f>_xlfn.LET(_xlpm.d,(K1386,L1386),MAX(_xlpm.d)-MIN(_xlpm.d))</f>
        <v>0</v>
      </c>
      <c r="O1386" s="1" t="str">
        <f>_xlfn.LET(_xlpm.sep,":",_xlpm.w,$G1386,_xlfn.CONCAT("~",RIGHT(_xlpm.w,LEN(_xlpm.w)-FIND(_xlpm.sep,_xlpm.w)),"~"))</f>
        <v>~ond~</v>
      </c>
      <c r="P1386" s="1" t="str">
        <f>_xlfn.LET(_xlpm.sep,":",_xlpm.w,$G1386,_xlfn.CONCAT("[",LEFT(_xlpm.w,FIND(_xlpm.sep,_xlpm.w)-1),"]"))</f>
        <v>[ənd]</v>
      </c>
      <c r="Q1386" s="14" cm="1">
        <f t="array" ref="Q1386">SUM(_xlfn._xlws.FILTER($H$2:$H$2302,_xlfn.MAP($O$2:$O$2302,_xlfn.LAMBDA(_xlpm.x,_xlpm.x=$O1386))))</f>
        <v>1.1153601019757808E-3</v>
      </c>
      <c r="R1386" s="14">
        <f>$H1386/Q1386</f>
        <v>0.5</v>
      </c>
      <c r="S1386" s="14" cm="1">
        <f t="array" ref="S1386">SUM(_xlfn._xlws.FILTER($H$2:$H$2302,_xlfn.MAP($P$2:$P$2302,_xlfn.LAMBDA(_xlpm.x,_xlpm.x=$P1386))))</f>
        <v>1.9120458891013384E-3</v>
      </c>
      <c r="T1386" s="14">
        <f>$H1386/S1386</f>
        <v>0.29166666666666669</v>
      </c>
      <c r="U1386" s="14">
        <f>_xlfn.LET(_xlpm.freq,F1386,_xlpm.size,M1386+1,_xlpm.F,V1386,LOG(1+_xlpm.freq)*LOG(1+_xlpm.size)*_xlpm.F)</f>
        <v>0.23255945709815881</v>
      </c>
      <c r="V1386" s="14">
        <f>_xlfn.LET(_xlpm.a,T1386,_xlpm.b,R1386,2*_xlpm.a*_xlpm.b/(_xlpm.a+_xlpm.b))</f>
        <v>0.36842105263157893</v>
      </c>
      <c r="W1386" s="14">
        <f>_xlfn.LET(_xlpm.p,R1386,_xlpm.q,T1386,LOG(_xlpm.p/_xlpm.q))</f>
        <v>0.23408320603336796</v>
      </c>
      <c r="X1386" s="2"/>
      <c r="AC1386" s="2"/>
      <c r="AH1386" s="2"/>
      <c r="AI1386" s="2"/>
    </row>
    <row r="1387" spans="1:35">
      <c r="A1387" s="1" t="str">
        <f>_xlfn.LET(_xlpm.sep," : ",CONCATENATE(O1387,_xlpm.sep,P1387))</f>
        <v>~ich~ : [ɪtʃ]</v>
      </c>
      <c r="B1387" s="1">
        <f>_xlfn.LET(_xlpm.d,$G1387,_xlpm.k,_xlfn.CONCAT(LEFT(TRIM(B$1),1),"*"),COUNTIF(_xlpm.d,_xlpm.k))</f>
        <v>0</v>
      </c>
      <c r="C1387" s="1">
        <f>_xlfn.LET(_xlpm.d,$G1387,_xlpm.k,_xlfn.CONCAT(LEFT(TRIM(C$1),1),"*"),COUNTIF(_xlpm.d,_xlpm.k))</f>
        <v>0</v>
      </c>
      <c r="D1387" s="1">
        <f>_xlfn.LET(_xlpm.d,$G1387,_xlpm.k,_xlfn.CONCAT(LEFT(TRIM(D$1),1),"*"),COUNTIF(_xlpm.d,_xlpm.k))</f>
        <v>0</v>
      </c>
      <c r="E1387" s="1">
        <f>LOG(F1387+1,10)</f>
        <v>0.8450980400142567</v>
      </c>
      <c r="F1387" s="7">
        <v>6</v>
      </c>
      <c r="G1387" s="9" t="s">
        <v>1631</v>
      </c>
      <c r="H1387" s="4">
        <f>F1387/freq.sum.r6e</f>
        <v>4.7801147227533459E-4</v>
      </c>
      <c r="I1387" s="1" t="str">
        <f>_xlfn.LET(_xlpm.sep,":",_xlpm.w,$G1387,LEFT(_xlpm.w,FIND(_xlpm.sep,_xlpm.w)-1))</f>
        <v>ɪtʃ</v>
      </c>
      <c r="J1387" s="1" t="str">
        <f>_xlfn.LET(_xlpm.sep,":",_xlpm.w,$G1387,RIGHT(_xlpm.w,LEN(_xlpm.w)-FIND(_xlpm.sep,_xlpm.w)))</f>
        <v>ich</v>
      </c>
      <c r="K1387" s="10">
        <f>_xlfn.LET(_xlpm.w,I1387,LEN(_xlpm.w))</f>
        <v>3</v>
      </c>
      <c r="L1387" s="10">
        <f>_xlfn.LET(_xlpm.w,J1387,LEN(_xlpm.w))</f>
        <v>3</v>
      </c>
      <c r="M1387" s="10">
        <f>_xlfn.LET(_xlpm.a,K1387,_xlpm.b,L1387,MAX(_xlpm.a,_xlpm.b))</f>
        <v>3</v>
      </c>
      <c r="N1387" s="10">
        <f>_xlfn.LET(_xlpm.d,(K1387,L1387),MAX(_xlpm.d)-MIN(_xlpm.d))</f>
        <v>0</v>
      </c>
      <c r="O1387" s="1" t="str">
        <f>_xlfn.LET(_xlpm.sep,":",_xlpm.w,$G1387,_xlfn.CONCAT("~",RIGHT(_xlpm.w,LEN(_xlpm.w)-FIND(_xlpm.sep,_xlpm.w)),"~"))</f>
        <v>~ich~</v>
      </c>
      <c r="P1387" s="1" t="str">
        <f>_xlfn.LET(_xlpm.sep,":",_xlpm.w,$G1387,_xlfn.CONCAT("[",LEFT(_xlpm.w,FIND(_xlpm.sep,_xlpm.w)-1),"]"))</f>
        <v>[ɪtʃ]</v>
      </c>
      <c r="Q1387" s="14" cm="1">
        <f t="array" ref="Q1387">SUM(_xlfn._xlws.FILTER($H$2:$H$2302,_xlfn.MAP($O$2:$O$2302,_xlfn.LAMBDA(_xlpm.x,_xlpm.x=$O1387))))</f>
        <v>5.5768005098789041E-4</v>
      </c>
      <c r="R1387" s="14">
        <f>$H1387/Q1387</f>
        <v>0.8571428571428571</v>
      </c>
      <c r="S1387" s="14" cm="1">
        <f t="array" ref="S1387">SUM(_xlfn._xlws.FILTER($H$2:$H$2302,_xlfn.MAP($P$2:$P$2302,_xlfn.LAMBDA(_xlpm.x,_xlpm.x=$P1387))))</f>
        <v>9.5602294455066918E-4</v>
      </c>
      <c r="T1387" s="14">
        <f>$H1387/S1387</f>
        <v>0.5</v>
      </c>
      <c r="U1387" s="14">
        <f>_xlfn.LET(_xlpm.freq,F1387,_xlpm.size,M1387+1,_xlpm.F,V1387,LOG(1+_xlpm.freq)*LOG(1+_xlpm.size)*_xlpm.F)</f>
        <v>0.37307253517460592</v>
      </c>
      <c r="V1387" s="14">
        <f>_xlfn.LET(_xlpm.a,T1387,_xlpm.b,R1387,2*_xlpm.a*_xlpm.b/(_xlpm.a+_xlpm.b))</f>
        <v>0.63157894736842102</v>
      </c>
      <c r="W1387" s="14">
        <f>_xlfn.LET(_xlpm.p,R1387,_xlpm.q,T1387,LOG(_xlpm.p/_xlpm.q))</f>
        <v>0.23408320603336796</v>
      </c>
      <c r="X1387" s="2"/>
      <c r="AC1387" s="2"/>
      <c r="AH1387" s="2"/>
      <c r="AI1387" s="2"/>
    </row>
    <row r="1388" spans="1:35">
      <c r="A1388" s="1" t="str">
        <f>_xlfn.LET(_xlpm.sep," : ",CONCATENATE(O1388,_xlpm.sep,P1388))</f>
        <v>~ors~ : [ɔɹs]</v>
      </c>
      <c r="B1388" s="1">
        <f>_xlfn.LET(_xlpm.d,$G1388,_xlpm.k,_xlfn.CONCAT(LEFT(TRIM(B$1),1),"*"),COUNTIF(_xlpm.d,_xlpm.k))</f>
        <v>0</v>
      </c>
      <c r="C1388" s="1">
        <f>_xlfn.LET(_xlpm.d,$G1388,_xlpm.k,_xlfn.CONCAT(LEFT(TRIM(C$1),1),"*"),COUNTIF(_xlpm.d,_xlpm.k))</f>
        <v>0</v>
      </c>
      <c r="D1388" s="1">
        <f>_xlfn.LET(_xlpm.d,$G1388,_xlpm.k,_xlfn.CONCAT(LEFT(TRIM(D$1),1),"*"),COUNTIF(_xlpm.d,_xlpm.k))</f>
        <v>0</v>
      </c>
      <c r="E1388" s="1">
        <f>LOG(F1388+1,10)</f>
        <v>0.30102999566398114</v>
      </c>
      <c r="F1388" s="7">
        <v>1</v>
      </c>
      <c r="G1388" s="9" t="s">
        <v>2007</v>
      </c>
      <c r="H1388" s="4">
        <f>F1388/freq.sum.r6e</f>
        <v>7.9668578712555765E-5</v>
      </c>
      <c r="I1388" s="4" t="str">
        <f>_xlfn.LET(_xlpm.sep,":",_xlpm.w,$G1388,LEFT(_xlpm.w,FIND(_xlpm.sep,_xlpm.w)-1))</f>
        <v>ɔɹs</v>
      </c>
      <c r="J1388" s="4" t="str">
        <f>_xlfn.LET(_xlpm.sep,":",_xlpm.w,$G1388,RIGHT(_xlpm.w,LEN(_xlpm.w)-FIND(_xlpm.sep,_xlpm.w)))</f>
        <v>ors</v>
      </c>
      <c r="K1388" s="10">
        <f>_xlfn.LET(_xlpm.w,I1388,LEN(_xlpm.w))</f>
        <v>3</v>
      </c>
      <c r="L1388" s="10">
        <f>_xlfn.LET(_xlpm.w,J1388,LEN(_xlpm.w))</f>
        <v>3</v>
      </c>
      <c r="M1388" s="10">
        <f>_xlfn.LET(_xlpm.a,K1388,_xlpm.b,L1388,MAX(_xlpm.a,_xlpm.b))</f>
        <v>3</v>
      </c>
      <c r="N1388" s="10">
        <f>_xlfn.LET(_xlpm.d,(K1388,L1388),MAX(_xlpm.d)-MIN(_xlpm.d))</f>
        <v>0</v>
      </c>
      <c r="O1388" s="1" t="str">
        <f>_xlfn.LET(_xlpm.sep,":",_xlpm.w,$G1388,_xlfn.CONCAT("~",RIGHT(_xlpm.w,LEN(_xlpm.w)-FIND(_xlpm.sep,_xlpm.w)),"~"))</f>
        <v>~ors~</v>
      </c>
      <c r="P1388" s="1" t="str">
        <f>_xlfn.LET(_xlpm.sep,":",_xlpm.w,$G1388,_xlfn.CONCAT("[",LEFT(_xlpm.w,FIND(_xlpm.sep,_xlpm.w)-1),"]"))</f>
        <v>[ɔɹs]</v>
      </c>
      <c r="Q1388" s="14" cm="1">
        <f t="array" ref="Q1388">SUM(_xlfn._xlws.FILTER($H$2:$H$2300,_xlfn.MAP($O$2:$O$2300,_xlfn.LAMBDA(_xlpm.x,_xlpm.x=$O1388))))</f>
        <v>5.5768005098789041E-4</v>
      </c>
      <c r="R1388" s="14">
        <f>$H1388/Q1388</f>
        <v>0.14285714285714285</v>
      </c>
      <c r="S1388" s="14" cm="1">
        <f t="array" ref="S1388">SUM(_xlfn._xlws.FILTER($H$2:$H$2300,_xlfn.MAP($P$2:$P$2300,_xlfn.LAMBDA(_xlpm.x,_xlpm.x=$P1388))))</f>
        <v>9.5602294455066896E-4</v>
      </c>
      <c r="T1388" s="14">
        <f>$H1388/S1388</f>
        <v>8.3333333333333356E-2</v>
      </c>
      <c r="U1388" s="14">
        <f>_xlfn.LET(_xlpm.freq,F1388,_xlpm.size,M1388+1,_xlpm.F,V1388,LOG(1+_xlpm.freq)*LOG(1+_xlpm.size)*_xlpm.F)</f>
        <v>2.2148519723634179E-2</v>
      </c>
      <c r="V1388" s="14">
        <f>_xlfn.LET(_xlpm.a,T1388,_xlpm.b,R1388,2*_xlpm.a*_xlpm.b/(_xlpm.a+_xlpm.b))</f>
        <v>0.10526315789473685</v>
      </c>
      <c r="W1388" s="14">
        <f>_xlfn.LET(_xlpm.p,R1388,_xlpm.q,T1388,LOG(_xlpm.p/_xlpm.q))</f>
        <v>0.23408320603336785</v>
      </c>
      <c r="X1388" s="2"/>
      <c r="AC1388" s="2"/>
      <c r="AH1388" s="2"/>
      <c r="AI1388" s="2"/>
    </row>
    <row r="1389" spans="1:35">
      <c r="A1389" s="1" t="str">
        <f>_xlfn.LET(_xlpm.sep," : ",CONCATENATE(O1389,_xlpm.sep,P1389))</f>
        <v>~ou~ : [ɜɹ]</v>
      </c>
      <c r="B1389" s="1">
        <f>_xlfn.LET(_xlpm.d,$G1389,_xlpm.k,_xlfn.CONCAT(LEFT(TRIM(B$1),1),"*"),COUNTIF(_xlpm.d,_xlpm.k))</f>
        <v>0</v>
      </c>
      <c r="C1389" s="1">
        <f>_xlfn.LET(_xlpm.d,$G1389,_xlpm.k,_xlfn.CONCAT(LEFT(TRIM(C$1),1),"*"),COUNTIF(_xlpm.d,_xlpm.k))</f>
        <v>0</v>
      </c>
      <c r="D1389" s="1">
        <f>_xlfn.LET(_xlpm.d,$G1389,_xlpm.k,_xlfn.CONCAT(LEFT(TRIM(D$1),1),"*"),COUNTIF(_xlpm.d,_xlpm.k))</f>
        <v>0</v>
      </c>
      <c r="E1389" s="1">
        <f>LOG(F1389+1,10)</f>
        <v>0.77815125038364352</v>
      </c>
      <c r="F1389" s="7">
        <v>5</v>
      </c>
      <c r="G1389" s="9" t="s">
        <v>1814</v>
      </c>
      <c r="H1389" s="4">
        <f>F1389/freq.sum.r6e</f>
        <v>3.9834289356277883E-4</v>
      </c>
      <c r="I1389" s="4" t="str">
        <f>_xlfn.LET(_xlpm.sep,":",_xlpm.w,$G1389,LEFT(_xlpm.w,FIND(_xlpm.sep,_xlpm.w)-1))</f>
        <v>ɜɹ</v>
      </c>
      <c r="J1389" s="4" t="str">
        <f>_xlfn.LET(_xlpm.sep,":",_xlpm.w,$G1389,RIGHT(_xlpm.w,LEN(_xlpm.w)-FIND(_xlpm.sep,_xlpm.w)))</f>
        <v>ou</v>
      </c>
      <c r="K1389" s="10">
        <f>_xlfn.LET(_xlpm.w,I1389,LEN(_xlpm.w))</f>
        <v>2</v>
      </c>
      <c r="L1389" s="10">
        <f>_xlfn.LET(_xlpm.w,J1389,LEN(_xlpm.w))</f>
        <v>2</v>
      </c>
      <c r="M1389" s="10">
        <f>_xlfn.LET(_xlpm.a,K1389,_xlpm.b,L1389,MAX(_xlpm.a,_xlpm.b))</f>
        <v>2</v>
      </c>
      <c r="N1389" s="10">
        <f>_xlfn.LET(_xlpm.d,(K1389,L1389),MAX(_xlpm.d)-MIN(_xlpm.d))</f>
        <v>0</v>
      </c>
      <c r="O1389" s="1" t="str">
        <f>_xlfn.LET(_xlpm.sep,":",_xlpm.w,$G1389,_xlfn.CONCAT("~",RIGHT(_xlpm.w,LEN(_xlpm.w)-FIND(_xlpm.sep,_xlpm.w)),"~"))</f>
        <v>~ou~</v>
      </c>
      <c r="P1389" s="1" t="str">
        <f>_xlfn.LET(_xlpm.sep,":",_xlpm.w,$G1389,_xlfn.CONCAT("[",LEFT(_xlpm.w,FIND(_xlpm.sep,_xlpm.w)-1),"]"))</f>
        <v>[ɜɹ]</v>
      </c>
      <c r="Q1389" s="14" cm="1">
        <f t="array" ref="Q1389">SUM(_xlfn._xlws.FILTER($H$2:$H$2300,_xlfn.MAP($O$2:$O$2300,_xlfn.LAMBDA(_xlpm.x,_xlpm.x=$O1389))))</f>
        <v>1.5137029955385596E-3</v>
      </c>
      <c r="R1389" s="14">
        <f>$H1389/Q1389</f>
        <v>0.26315789473684209</v>
      </c>
      <c r="S1389" s="14" cm="1">
        <f t="array" ref="S1389">SUM(_xlfn._xlws.FILTER($H$2:$H$2300,_xlfn.MAP($P$2:$P$2300,_xlfn.LAMBDA(_xlpm.x,_xlpm.x=$P1389))))</f>
        <v>2.6290630975143404E-3</v>
      </c>
      <c r="T1389" s="14">
        <f>$H1389/S1389</f>
        <v>0.15151515151515152</v>
      </c>
      <c r="U1389" s="14">
        <f>_xlfn.LET(_xlpm.freq,F1389,_xlpm.size,M1389+1,_xlpm.F,V1389,LOG(1+_xlpm.freq)*LOG(1+_xlpm.size)*_xlpm.F)</f>
        <v>9.0094949049580694E-2</v>
      </c>
      <c r="V1389" s="14">
        <f>_xlfn.LET(_xlpm.a,T1389,_xlpm.b,R1389,2*_xlpm.a*_xlpm.b/(_xlpm.a+_xlpm.b))</f>
        <v>0.19230769230769232</v>
      </c>
      <c r="W1389" s="14">
        <f>_xlfn.LET(_xlpm.p,R1389,_xlpm.q,T1389,LOG(_xlpm.p/_xlpm.q))</f>
        <v>0.23976033892505849</v>
      </c>
      <c r="X1389" s="2"/>
      <c r="AC1389" s="2"/>
      <c r="AH1389" s="2"/>
      <c r="AI1389" s="2"/>
    </row>
    <row r="1390" spans="1:35">
      <c r="A1390" s="1" t="str">
        <f>_xlfn.LET(_xlpm.sep," : ",CONCATENATE(O1390,_xlpm.sep,P1390))</f>
        <v>~eg~ : [ədʒ]</v>
      </c>
      <c r="B1390" s="1">
        <f>_xlfn.LET(_xlpm.d,$G1390,_xlpm.k,_xlfn.CONCAT(LEFT(TRIM(B$1),1),"*"),COUNTIF(_xlpm.d,_xlpm.k))</f>
        <v>0</v>
      </c>
      <c r="C1390" s="1">
        <f>_xlfn.LET(_xlpm.d,$G1390,_xlpm.k,_xlfn.CONCAT(LEFT(TRIM(C$1),1),"*"),COUNTIF(_xlpm.d,_xlpm.k))</f>
        <v>0</v>
      </c>
      <c r="D1390" s="1">
        <f>_xlfn.LET(_xlpm.d,$G1390,_xlpm.k,_xlfn.CONCAT(LEFT(TRIM(D$1),1),"*"),COUNTIF(_xlpm.d,_xlpm.k))</f>
        <v>0</v>
      </c>
      <c r="E1390" s="1">
        <f>LOG(F1390+1,10)</f>
        <v>0.30102999566398114</v>
      </c>
      <c r="F1390" s="7">
        <v>1</v>
      </c>
      <c r="G1390" s="9" t="s">
        <v>893</v>
      </c>
      <c r="H1390" s="4">
        <f>F1390/freq.sum.r6e</f>
        <v>7.9668578712555765E-5</v>
      </c>
      <c r="I1390" s="1" t="str">
        <f>_xlfn.LET(_xlpm.sep,":",_xlpm.w,$G1390,LEFT(_xlpm.w,FIND(_xlpm.sep,_xlpm.w)-1))</f>
        <v>ədʒ</v>
      </c>
      <c r="J1390" s="1" t="str">
        <f>_xlfn.LET(_xlpm.sep,":",_xlpm.w,$G1390,RIGHT(_xlpm.w,LEN(_xlpm.w)-FIND(_xlpm.sep,_xlpm.w)))</f>
        <v>eg</v>
      </c>
      <c r="K1390" s="10">
        <f>_xlfn.LET(_xlpm.w,I1390,LEN(_xlpm.w))</f>
        <v>3</v>
      </c>
      <c r="L1390" s="10">
        <f>_xlfn.LET(_xlpm.w,J1390,LEN(_xlpm.w))</f>
        <v>2</v>
      </c>
      <c r="M1390" s="10">
        <f>_xlfn.LET(_xlpm.a,K1390,_xlpm.b,L1390,MAX(_xlpm.a,_xlpm.b))</f>
        <v>3</v>
      </c>
      <c r="N1390" s="10">
        <f>_xlfn.LET(_xlpm.d,(K1390,L1390),MAX(_xlpm.d)-MIN(_xlpm.d))</f>
        <v>1</v>
      </c>
      <c r="O1390" s="1" t="str">
        <f>_xlfn.LET(_xlpm.sep,":",_xlpm.w,$G1390,_xlfn.CONCAT("~",RIGHT(_xlpm.w,LEN(_xlpm.w)-FIND(_xlpm.sep,_xlpm.w)),"~"))</f>
        <v>~eg~</v>
      </c>
      <c r="P1390" s="1" t="str">
        <f>_xlfn.LET(_xlpm.sep,":",_xlpm.w,$G1390,_xlfn.CONCAT("[",LEFT(_xlpm.w,FIND(_xlpm.sep,_xlpm.w)-1),"]"))</f>
        <v>[ədʒ]</v>
      </c>
      <c r="Q1390" s="14" cm="1">
        <f t="array" ref="Q1390">SUM(_xlfn._xlws.FILTER($H$2:$H$2300,_xlfn.MAP($O$2:$O$2300,_xlfn.LAMBDA(_xlpm.x,_xlpm.x=$O1390))))</f>
        <v>1.274697259400892E-3</v>
      </c>
      <c r="R1390" s="14">
        <f>$H1390/Q1390</f>
        <v>6.2500000000000014E-2</v>
      </c>
      <c r="S1390" s="14" cm="1">
        <f t="array" ref="S1390">SUM(_xlfn._xlws.FILTER($H$2:$H$2300,_xlfn.MAP($P$2:$P$2300,_xlfn.LAMBDA(_xlpm.x,_xlpm.x=$P1390))))</f>
        <v>2.2307202039515616E-3</v>
      </c>
      <c r="T1390" s="14">
        <f>$H1390/S1390</f>
        <v>3.5714285714285712E-2</v>
      </c>
      <c r="U1390" s="14">
        <f>_xlfn.LET(_xlpm.freq,F1390,_xlpm.size,M1390+1,_xlpm.F,V1390,LOG(1+_xlpm.freq)*LOG(1+_xlpm.size)*_xlpm.F)</f>
        <v>9.5641335170238498E-3</v>
      </c>
      <c r="V1390" s="14">
        <f>_xlfn.LET(_xlpm.a,T1390,_xlpm.b,R1390,2*_xlpm.a*_xlpm.b/(_xlpm.a+_xlpm.b))</f>
        <v>4.5454545454545456E-2</v>
      </c>
      <c r="W1390" s="14">
        <f>_xlfn.LET(_xlpm.p,R1390,_xlpm.q,T1390,LOG(_xlpm.p/_xlpm.q))</f>
        <v>0.24303804868629456</v>
      </c>
      <c r="X1390" s="2"/>
      <c r="AC1390" s="2"/>
      <c r="AH1390" s="2"/>
      <c r="AI1390" s="2"/>
    </row>
    <row r="1391" spans="1:35">
      <c r="A1391" s="1" t="str">
        <f>_xlfn.LET(_xlpm.sep," : ",CONCATENATE(O1391,_xlpm.sep,P1391))</f>
        <v>~orr~ : [ɑɹ]</v>
      </c>
      <c r="B1391" s="1">
        <f>_xlfn.LET(_xlpm.d,$G1391,_xlpm.k,_xlfn.CONCAT(LEFT(TRIM(B$1),1),"*"),COUNTIF(_xlpm.d,_xlpm.k))</f>
        <v>0</v>
      </c>
      <c r="C1391" s="1">
        <f>_xlfn.LET(_xlpm.d,$G1391,_xlpm.k,_xlfn.CONCAT(LEFT(TRIM(C$1),1),"*"),COUNTIF(_xlpm.d,_xlpm.k))</f>
        <v>0</v>
      </c>
      <c r="D1391" s="1">
        <f>_xlfn.LET(_xlpm.d,$G1391,_xlpm.k,_xlfn.CONCAT(LEFT(TRIM(D$1),1),"*"),COUNTIF(_xlpm.d,_xlpm.k))</f>
        <v>0</v>
      </c>
      <c r="E1391" s="1">
        <f>LOG(F1391+1,10)</f>
        <v>0.69897000433601875</v>
      </c>
      <c r="F1391" s="7">
        <v>4</v>
      </c>
      <c r="G1391" s="9" t="s">
        <v>1807</v>
      </c>
      <c r="H1391" s="4">
        <f>F1391/freq.sum.r6e</f>
        <v>3.1867431485022306E-4</v>
      </c>
      <c r="I1391" s="1" t="str">
        <f>_xlfn.LET(_xlpm.sep,":",_xlpm.w,$G1391,LEFT(_xlpm.w,FIND(_xlpm.sep,_xlpm.w)-1))</f>
        <v>ɑɹ</v>
      </c>
      <c r="J1391" s="1" t="str">
        <f>_xlfn.LET(_xlpm.sep,":",_xlpm.w,$G1391,RIGHT(_xlpm.w,LEN(_xlpm.w)-FIND(_xlpm.sep,_xlpm.w)))</f>
        <v>orr</v>
      </c>
      <c r="K1391" s="10">
        <f>_xlfn.LET(_xlpm.w,I1391,LEN(_xlpm.w))</f>
        <v>2</v>
      </c>
      <c r="L1391" s="10">
        <f>_xlfn.LET(_xlpm.w,J1391,LEN(_xlpm.w))</f>
        <v>3</v>
      </c>
      <c r="M1391" s="10">
        <f>_xlfn.LET(_xlpm.a,K1391,_xlpm.b,L1391,MAX(_xlpm.a,_xlpm.b))</f>
        <v>3</v>
      </c>
      <c r="N1391" s="10">
        <f>_xlfn.LET(_xlpm.d,(K1391,L1391),MAX(_xlpm.d)-MIN(_xlpm.d))</f>
        <v>1</v>
      </c>
      <c r="O1391" s="1" t="str">
        <f>_xlfn.LET(_xlpm.sep,":",_xlpm.w,$G1391,_xlfn.CONCAT("~",RIGHT(_xlpm.w,LEN(_xlpm.w)-FIND(_xlpm.sep,_xlpm.w)),"~"))</f>
        <v>~orr~</v>
      </c>
      <c r="P1391" s="1" t="str">
        <f>_xlfn.LET(_xlpm.sep,":",_xlpm.w,$G1391,_xlfn.CONCAT("[",LEFT(_xlpm.w,FIND(_xlpm.sep,_xlpm.w)-1),"]"))</f>
        <v>[ɑɹ]</v>
      </c>
      <c r="Q1391" s="14" cm="1">
        <f t="array" ref="Q1391">SUM(_xlfn._xlws.FILTER($H$2:$H$2302,_xlfn.MAP($O$2:$O$2302,_xlfn.LAMBDA(_xlpm.x,_xlpm.x=$O1391))))</f>
        <v>6.3734862970044612E-4</v>
      </c>
      <c r="R1391" s="14">
        <f>$H1391/Q1391</f>
        <v>0.5</v>
      </c>
      <c r="S1391" s="14" cm="1">
        <f t="array" ref="S1391">SUM(_xlfn._xlws.FILTER($H$2:$H$2302,_xlfn.MAP($P$2:$P$2302,_xlfn.LAMBDA(_xlpm.x,_xlpm.x=$P1391))))</f>
        <v>1.1153601019757806E-3</v>
      </c>
      <c r="T1391" s="14">
        <f>$H1391/S1391</f>
        <v>0.28571428571428575</v>
      </c>
      <c r="U1391" s="14">
        <f>_xlfn.LET(_xlpm.freq,F1391,_xlpm.size,M1391+1,_xlpm.F,V1391,LOG(1+_xlpm.freq)*LOG(1+_xlpm.size)*_xlpm.F)</f>
        <v>0.17765784253145245</v>
      </c>
      <c r="V1391" s="14">
        <f>_xlfn.LET(_xlpm.a,T1391,_xlpm.b,R1391,2*_xlpm.a*_xlpm.b/(_xlpm.a+_xlpm.b))</f>
        <v>0.36363636363636365</v>
      </c>
      <c r="W1391" s="14">
        <f>_xlfn.LET(_xlpm.p,R1391,_xlpm.q,T1391,LOG(_xlpm.p/_xlpm.q))</f>
        <v>0.24303804868629439</v>
      </c>
      <c r="X1391" s="2"/>
      <c r="AC1391" s="2"/>
      <c r="AH1391" s="2"/>
      <c r="AI1391" s="2"/>
    </row>
    <row r="1392" spans="1:35">
      <c r="A1392" s="1" t="str">
        <f>_xlfn.LET(_xlpm.sep," : ",CONCATENATE(O1392,_xlpm.sep,P1392))</f>
        <v>~oud~ : [aʊd]</v>
      </c>
      <c r="B1392" s="1">
        <f>_xlfn.LET(_xlpm.d,$G1392,_xlpm.k,_xlfn.CONCAT(LEFT(TRIM(B$1),1),"*"),COUNTIF(_xlpm.d,_xlpm.k))</f>
        <v>0</v>
      </c>
      <c r="C1392" s="1">
        <f>_xlfn.LET(_xlpm.d,$G1392,_xlpm.k,_xlfn.CONCAT(LEFT(TRIM(C$1),1),"*"),COUNTIF(_xlpm.d,_xlpm.k))</f>
        <v>0</v>
      </c>
      <c r="D1392" s="1">
        <f>_xlfn.LET(_xlpm.d,$G1392,_xlpm.k,_xlfn.CONCAT(LEFT(TRIM(D$1),1),"*"),COUNTIF(_xlpm.d,_xlpm.k))</f>
        <v>0</v>
      </c>
      <c r="E1392" s="1">
        <f>LOG(F1392+1,10)</f>
        <v>0.69897000433601875</v>
      </c>
      <c r="F1392" s="7">
        <v>4</v>
      </c>
      <c r="G1392" s="9" t="s">
        <v>400</v>
      </c>
      <c r="H1392" s="4">
        <f>F1392/freq.sum.r6e</f>
        <v>3.1867431485022306E-4</v>
      </c>
      <c r="I1392" s="1" t="str">
        <f>_xlfn.LET(_xlpm.sep,":",_xlpm.w,$G1392,LEFT(_xlpm.w,FIND(_xlpm.sep,_xlpm.w)-1))</f>
        <v>aʊd</v>
      </c>
      <c r="J1392" s="1" t="str">
        <f>_xlfn.LET(_xlpm.sep,":",_xlpm.w,$G1392,RIGHT(_xlpm.w,LEN(_xlpm.w)-FIND(_xlpm.sep,_xlpm.w)))</f>
        <v>oud</v>
      </c>
      <c r="K1392" s="10">
        <f>_xlfn.LET(_xlpm.w,I1392,LEN(_xlpm.w))</f>
        <v>3</v>
      </c>
      <c r="L1392" s="10">
        <f>_xlfn.LET(_xlpm.w,J1392,LEN(_xlpm.w))</f>
        <v>3</v>
      </c>
      <c r="M1392" s="10">
        <f>_xlfn.LET(_xlpm.a,K1392,_xlpm.b,L1392,MAX(_xlpm.a,_xlpm.b))</f>
        <v>3</v>
      </c>
      <c r="N1392" s="10">
        <f>_xlfn.LET(_xlpm.d,(K1392,L1392),MAX(_xlpm.d)-MIN(_xlpm.d))</f>
        <v>0</v>
      </c>
      <c r="O1392" s="1" t="str">
        <f>_xlfn.LET(_xlpm.sep,":",_xlpm.w,$G1392,_xlfn.CONCAT("~",RIGHT(_xlpm.w,LEN(_xlpm.w)-FIND(_xlpm.sep,_xlpm.w)),"~"))</f>
        <v>~oud~</v>
      </c>
      <c r="P1392" s="1" t="str">
        <f>_xlfn.LET(_xlpm.sep,":",_xlpm.w,$G1392,_xlfn.CONCAT("[",LEFT(_xlpm.w,FIND(_xlpm.sep,_xlpm.w)-1),"]"))</f>
        <v>[aʊd]</v>
      </c>
      <c r="Q1392" s="14" cm="1">
        <f t="array" ref="Q1392">SUM(_xlfn._xlws.FILTER($H$2:$H$2302,_xlfn.MAP($O$2:$O$2302,_xlfn.LAMBDA(_xlpm.x,_xlpm.x=$O1392))))</f>
        <v>3.1867431485022306E-4</v>
      </c>
      <c r="R1392" s="14">
        <f>$H1392/Q1392</f>
        <v>1</v>
      </c>
      <c r="S1392" s="14" cm="1">
        <f t="array" ref="S1392">SUM(_xlfn._xlws.FILTER($H$2:$H$2302,_xlfn.MAP($P$2:$P$2302,_xlfn.LAMBDA(_xlpm.x,_xlpm.x=$P1392))))</f>
        <v>5.5768005098789041E-4</v>
      </c>
      <c r="T1392" s="14">
        <f>$H1392/S1392</f>
        <v>0.5714285714285714</v>
      </c>
      <c r="U1392" s="14">
        <f>_xlfn.LET(_xlpm.freq,F1392,_xlpm.size,M1392+1,_xlpm.F,V1392,LOG(1+_xlpm.freq)*LOG(1+_xlpm.size)*_xlpm.F)</f>
        <v>0.3553156850629049</v>
      </c>
      <c r="V1392" s="14">
        <f>_xlfn.LET(_xlpm.a,T1392,_xlpm.b,R1392,2*_xlpm.a*_xlpm.b/(_xlpm.a+_xlpm.b))</f>
        <v>0.72727272727272729</v>
      </c>
      <c r="W1392" s="14">
        <f>_xlfn.LET(_xlpm.p,R1392,_xlpm.q,T1392,LOG(_xlpm.p/_xlpm.q))</f>
        <v>0.24303804868629444</v>
      </c>
      <c r="X1392" s="2"/>
      <c r="AC1392" s="2"/>
      <c r="AH1392" s="2"/>
      <c r="AI1392" s="2"/>
    </row>
    <row r="1393" spans="1:35">
      <c r="A1393" s="1" t="str">
        <f>_xlfn.LET(_xlpm.sep," : ",CONCATENATE(O1393,_xlpm.sep,P1393))</f>
        <v>~ighten~ : [aɪtn]</v>
      </c>
      <c r="B1393" s="1">
        <f>_xlfn.LET(_xlpm.d,$G1393,_xlpm.k,_xlfn.CONCAT(LEFT(TRIM(B$1),1),"*"),COUNTIF(_xlpm.d,_xlpm.k))</f>
        <v>0</v>
      </c>
      <c r="C1393" s="1">
        <f>_xlfn.LET(_xlpm.d,$G1393,_xlpm.k,_xlfn.CONCAT(LEFT(TRIM(C$1),1),"*"),COUNTIF(_xlpm.d,_xlpm.k))</f>
        <v>0</v>
      </c>
      <c r="D1393" s="1">
        <f>_xlfn.LET(_xlpm.d,$G1393,_xlpm.k,_xlfn.CONCAT(LEFT(TRIM(D$1),1),"*"),COUNTIF(_xlpm.d,_xlpm.k))</f>
        <v>0</v>
      </c>
      <c r="E1393" s="1">
        <f>LOG(F1393+1,10)</f>
        <v>0.69897000433601875</v>
      </c>
      <c r="F1393" s="7">
        <v>4</v>
      </c>
      <c r="G1393" s="9" t="s">
        <v>491</v>
      </c>
      <c r="H1393" s="4">
        <f>F1393/freq.sum.r6e</f>
        <v>3.1867431485022306E-4</v>
      </c>
      <c r="I1393" s="1" t="str">
        <f>_xlfn.LET(_xlpm.sep,":",_xlpm.w,$G1393,LEFT(_xlpm.w,FIND(_xlpm.sep,_xlpm.w)-1))</f>
        <v>aɪtn</v>
      </c>
      <c r="J1393" s="1" t="str">
        <f>_xlfn.LET(_xlpm.sep,":",_xlpm.w,$G1393,RIGHT(_xlpm.w,LEN(_xlpm.w)-FIND(_xlpm.sep,_xlpm.w)))</f>
        <v>ighten</v>
      </c>
      <c r="K1393" s="10">
        <f>_xlfn.LET(_xlpm.w,I1393,LEN(_xlpm.w))</f>
        <v>4</v>
      </c>
      <c r="L1393" s="10">
        <f>_xlfn.LET(_xlpm.w,J1393,LEN(_xlpm.w))</f>
        <v>6</v>
      </c>
      <c r="M1393" s="10">
        <f>_xlfn.LET(_xlpm.a,K1393,_xlpm.b,L1393,MAX(_xlpm.a,_xlpm.b))</f>
        <v>6</v>
      </c>
      <c r="N1393" s="10">
        <f>_xlfn.LET(_xlpm.d,(K1393,L1393),MAX(_xlpm.d)-MIN(_xlpm.d))</f>
        <v>2</v>
      </c>
      <c r="O1393" s="1" t="str">
        <f>_xlfn.LET(_xlpm.sep,":",_xlpm.w,$G1393,_xlfn.CONCAT("~",RIGHT(_xlpm.w,LEN(_xlpm.w)-FIND(_xlpm.sep,_xlpm.w)),"~"))</f>
        <v>~ighten~</v>
      </c>
      <c r="P1393" s="1" t="str">
        <f>_xlfn.LET(_xlpm.sep,":",_xlpm.w,$G1393,_xlfn.CONCAT("[",LEFT(_xlpm.w,FIND(_xlpm.sep,_xlpm.w)-1),"]"))</f>
        <v>[aɪtn]</v>
      </c>
      <c r="Q1393" s="14" cm="1">
        <f t="array" ref="Q1393">SUM(_xlfn._xlws.FILTER($H$2:$H$2300,_xlfn.MAP($O$2:$O$2300,_xlfn.LAMBDA(_xlpm.x,_xlpm.x=$O1393))))</f>
        <v>3.1867431485022306E-4</v>
      </c>
      <c r="R1393" s="14">
        <f>$H1393/Q1393</f>
        <v>1</v>
      </c>
      <c r="S1393" s="14" cm="1">
        <f t="array" ref="S1393">SUM(_xlfn._xlws.FILTER($H$2:$H$2300,_xlfn.MAP($P$2:$P$2300,_xlfn.LAMBDA(_xlpm.x,_xlpm.x=$P1393))))</f>
        <v>5.5768005098789041E-4</v>
      </c>
      <c r="T1393" s="14">
        <f>$H1393/S1393</f>
        <v>0.5714285714285714</v>
      </c>
      <c r="U1393" s="14">
        <f>_xlfn.LET(_xlpm.freq,F1393,_xlpm.size,M1393+1,_xlpm.F,V1393,LOG(1+_xlpm.freq)*LOG(1+_xlpm.size)*_xlpm.F)</f>
        <v>0.45907840881714473</v>
      </c>
      <c r="V1393" s="14">
        <f>_xlfn.LET(_xlpm.a,T1393,_xlpm.b,R1393,2*_xlpm.a*_xlpm.b/(_xlpm.a+_xlpm.b))</f>
        <v>0.72727272727272729</v>
      </c>
      <c r="W1393" s="14">
        <f>_xlfn.LET(_xlpm.p,R1393,_xlpm.q,T1393,LOG(_xlpm.p/_xlpm.q))</f>
        <v>0.24303804868629444</v>
      </c>
      <c r="X1393" s="2"/>
      <c r="AC1393" s="2"/>
      <c r="AH1393" s="2"/>
      <c r="AI1393" s="2"/>
    </row>
    <row r="1394" spans="1:35">
      <c r="A1394" s="1" t="str">
        <f>_xlfn.LET(_xlpm.sep," : ",CONCATENATE(O1394,_xlpm.sep,P1394))</f>
        <v>~eph~ : [ɛf]</v>
      </c>
      <c r="B1394" s="1">
        <f>_xlfn.LET(_xlpm.d,$G1394,_xlpm.k,_xlfn.CONCAT(LEFT(TRIM(B$1),1),"*"),COUNTIF(_xlpm.d,_xlpm.k))</f>
        <v>0</v>
      </c>
      <c r="C1394" s="1">
        <f>_xlfn.LET(_xlpm.d,$G1394,_xlpm.k,_xlfn.CONCAT(LEFT(TRIM(C$1),1),"*"),COUNTIF(_xlpm.d,_xlpm.k))</f>
        <v>0</v>
      </c>
      <c r="D1394" s="1">
        <f>_xlfn.LET(_xlpm.d,$G1394,_xlpm.k,_xlfn.CONCAT(LEFT(TRIM(D$1),1),"*"),COUNTIF(_xlpm.d,_xlpm.k))</f>
        <v>0</v>
      </c>
      <c r="E1394" s="1">
        <f>LOG(F1394+1,10)</f>
        <v>0.47712125471966244</v>
      </c>
      <c r="F1394" s="7">
        <v>2</v>
      </c>
      <c r="G1394" s="9" t="s">
        <v>930</v>
      </c>
      <c r="H1394" s="4">
        <f>F1394/freq.sum.r6e</f>
        <v>1.5933715742511153E-4</v>
      </c>
      <c r="I1394" s="1" t="str">
        <f>_xlfn.LET(_xlpm.sep,":",_xlpm.w,$G1394,LEFT(_xlpm.w,FIND(_xlpm.sep,_xlpm.w)-1))</f>
        <v>ɛf</v>
      </c>
      <c r="J1394" s="1" t="str">
        <f>_xlfn.LET(_xlpm.sep,":",_xlpm.w,$G1394,RIGHT(_xlpm.w,LEN(_xlpm.w)-FIND(_xlpm.sep,_xlpm.w)))</f>
        <v>eph</v>
      </c>
      <c r="K1394" s="10">
        <f>_xlfn.LET(_xlpm.w,I1394,LEN(_xlpm.w))</f>
        <v>2</v>
      </c>
      <c r="L1394" s="10">
        <f>_xlfn.LET(_xlpm.w,J1394,LEN(_xlpm.w))</f>
        <v>3</v>
      </c>
      <c r="M1394" s="10">
        <f>_xlfn.LET(_xlpm.a,K1394,_xlpm.b,L1394,MAX(_xlpm.a,_xlpm.b))</f>
        <v>3</v>
      </c>
      <c r="N1394" s="10">
        <f>_xlfn.LET(_xlpm.d,(K1394,L1394),MAX(_xlpm.d)-MIN(_xlpm.d))</f>
        <v>1</v>
      </c>
      <c r="O1394" s="1" t="str">
        <f>_xlfn.LET(_xlpm.sep,":",_xlpm.w,$G1394,_xlfn.CONCAT("~",RIGHT(_xlpm.w,LEN(_xlpm.w)-FIND(_xlpm.sep,_xlpm.w)),"~"))</f>
        <v>~eph~</v>
      </c>
      <c r="P1394" s="1" t="str">
        <f>_xlfn.LET(_xlpm.sep,":",_xlpm.w,$G1394,_xlfn.CONCAT("[",LEFT(_xlpm.w,FIND(_xlpm.sep,_xlpm.w)-1),"]"))</f>
        <v>[ɛf]</v>
      </c>
      <c r="Q1394" s="14" cm="1">
        <f t="array" ref="Q1394">SUM(_xlfn._xlws.FILTER($H$2:$H$2302,_xlfn.MAP($O$2:$O$2302,_xlfn.LAMBDA(_xlpm.x,_xlpm.x=$O1394))))</f>
        <v>3.1867431485022306E-4</v>
      </c>
      <c r="R1394" s="14">
        <f>$H1394/Q1394</f>
        <v>0.5</v>
      </c>
      <c r="S1394" s="14" cm="1">
        <f t="array" ref="S1394">SUM(_xlfn._xlws.FILTER($H$2:$H$2302,_xlfn.MAP($P$2:$P$2302,_xlfn.LAMBDA(_xlpm.x,_xlpm.x=$P1394))))</f>
        <v>5.5768005098789041E-4</v>
      </c>
      <c r="T1394" s="14">
        <f>$H1394/S1394</f>
        <v>0.2857142857142857</v>
      </c>
      <c r="U1394" s="14">
        <f>_xlfn.LET(_xlpm.freq,F1394,_xlpm.size,M1394+1,_xlpm.F,V1394,LOG(1+_xlpm.freq)*LOG(1+_xlpm.size)*_xlpm.F)</f>
        <v>0.12127034381098517</v>
      </c>
      <c r="V1394" s="14">
        <f>_xlfn.LET(_xlpm.a,T1394,_xlpm.b,R1394,2*_xlpm.a*_xlpm.b/(_xlpm.a+_xlpm.b))</f>
        <v>0.36363636363636365</v>
      </c>
      <c r="W1394" s="14">
        <f>_xlfn.LET(_xlpm.p,R1394,_xlpm.q,T1394,LOG(_xlpm.p/_xlpm.q))</f>
        <v>0.24303804868629444</v>
      </c>
      <c r="X1394" s="2"/>
      <c r="AC1394" s="2"/>
      <c r="AH1394" s="2"/>
      <c r="AI1394" s="2"/>
    </row>
    <row r="1395" spans="1:35">
      <c r="A1395" s="1" t="str">
        <f>_xlfn.LET(_xlpm.sep," : ",CONCATENATE(O1395,_xlpm.sep,P1395))</f>
        <v>~ump~ : [ʌmp]</v>
      </c>
      <c r="B1395" s="1">
        <f>_xlfn.LET(_xlpm.d,$G1395,_xlpm.k,_xlfn.CONCAT(LEFT(TRIM(B$1),1),"*"),COUNTIF(_xlpm.d,_xlpm.k))</f>
        <v>0</v>
      </c>
      <c r="C1395" s="1">
        <f>_xlfn.LET(_xlpm.d,$G1395,_xlpm.k,_xlfn.CONCAT(LEFT(TRIM(C$1),1),"*"),COUNTIF(_xlpm.d,_xlpm.k))</f>
        <v>0</v>
      </c>
      <c r="D1395" s="1">
        <f>_xlfn.LET(_xlpm.d,$G1395,_xlpm.k,_xlfn.CONCAT(LEFT(TRIM(D$1),1),"*"),COUNTIF(_xlpm.d,_xlpm.k))</f>
        <v>0</v>
      </c>
      <c r="E1395" s="1">
        <f>LOG(F1395+1,10)</f>
        <v>0.69897000433601875</v>
      </c>
      <c r="F1395" s="7">
        <v>4</v>
      </c>
      <c r="G1395" s="9" t="s">
        <v>1207</v>
      </c>
      <c r="H1395" s="4">
        <f>F1395/freq.sum.r6e</f>
        <v>3.1867431485022306E-4</v>
      </c>
      <c r="I1395" s="4" t="str">
        <f>_xlfn.LET(_xlpm.sep,":",_xlpm.w,$G1395,LEFT(_xlpm.w,FIND(_xlpm.sep,_xlpm.w)-1))</f>
        <v>ʌmp</v>
      </c>
      <c r="J1395" s="4" t="str">
        <f>_xlfn.LET(_xlpm.sep,":",_xlpm.w,$G1395,RIGHT(_xlpm.w,LEN(_xlpm.w)-FIND(_xlpm.sep,_xlpm.w)))</f>
        <v>ump</v>
      </c>
      <c r="K1395" s="10">
        <f>_xlfn.LET(_xlpm.w,I1395,LEN(_xlpm.w))</f>
        <v>3</v>
      </c>
      <c r="L1395" s="10">
        <f>_xlfn.LET(_xlpm.w,J1395,LEN(_xlpm.w))</f>
        <v>3</v>
      </c>
      <c r="M1395" s="10">
        <f>_xlfn.LET(_xlpm.a,K1395,_xlpm.b,L1395,MAX(_xlpm.a,_xlpm.b))</f>
        <v>3</v>
      </c>
      <c r="N1395" s="10">
        <f>_xlfn.LET(_xlpm.d,(K1395,L1395),MAX(_xlpm.d)-MIN(_xlpm.d))</f>
        <v>0</v>
      </c>
      <c r="O1395" s="1" t="str">
        <f>_xlfn.LET(_xlpm.sep,":",_xlpm.w,$G1395,_xlfn.CONCAT("~",RIGHT(_xlpm.w,LEN(_xlpm.w)-FIND(_xlpm.sep,_xlpm.w)),"~"))</f>
        <v>~ump~</v>
      </c>
      <c r="P1395" s="1" t="str">
        <f>_xlfn.LET(_xlpm.sep,":",_xlpm.w,$G1395,_xlfn.CONCAT("[",LEFT(_xlpm.w,FIND(_xlpm.sep,_xlpm.w)-1),"]"))</f>
        <v>[ʌmp]</v>
      </c>
      <c r="Q1395" s="14" cm="1">
        <f t="array" ref="Q1395">SUM(_xlfn._xlws.FILTER($H$2:$H$2300,_xlfn.MAP($O$2:$O$2300,_xlfn.LAMBDA(_xlpm.x,_xlpm.x=$O1395))))</f>
        <v>3.1867431485022306E-4</v>
      </c>
      <c r="R1395" s="14">
        <f>$H1395/Q1395</f>
        <v>1</v>
      </c>
      <c r="S1395" s="14" cm="1">
        <f t="array" ref="S1395">SUM(_xlfn._xlws.FILTER($H$2:$H$2300,_xlfn.MAP($P$2:$P$2300,_xlfn.LAMBDA(_xlpm.x,_xlpm.x=$P1395))))</f>
        <v>5.5768005098789041E-4</v>
      </c>
      <c r="T1395" s="14">
        <f>$H1395/S1395</f>
        <v>0.5714285714285714</v>
      </c>
      <c r="U1395" s="14">
        <f>_xlfn.LET(_xlpm.freq,F1395,_xlpm.size,M1395+1,_xlpm.F,V1395,LOG(1+_xlpm.freq)*LOG(1+_xlpm.size)*_xlpm.F)</f>
        <v>0.3553156850629049</v>
      </c>
      <c r="V1395" s="14">
        <f>_xlfn.LET(_xlpm.a,T1395,_xlpm.b,R1395,2*_xlpm.a*_xlpm.b/(_xlpm.a+_xlpm.b))</f>
        <v>0.72727272727272729</v>
      </c>
      <c r="W1395" s="14">
        <f>_xlfn.LET(_xlpm.p,R1395,_xlpm.q,T1395,LOG(_xlpm.p/_xlpm.q))</f>
        <v>0.24303804868629444</v>
      </c>
      <c r="X1395" s="2"/>
      <c r="AC1395" s="2"/>
      <c r="AH1395" s="2"/>
      <c r="AI1395" s="2"/>
    </row>
    <row r="1396" spans="1:35">
      <c r="A1396" s="1" t="str">
        <f>_xlfn.LET(_xlpm.sep," : ",CONCATENATE(O1396,_xlpm.sep,P1396))</f>
        <v>~utt~ : [ʌt]</v>
      </c>
      <c r="B1396" s="1">
        <f>_xlfn.LET(_xlpm.d,$G1396,_xlpm.k,_xlfn.CONCAT(LEFT(TRIM(B$1),1),"*"),COUNTIF(_xlpm.d,_xlpm.k))</f>
        <v>0</v>
      </c>
      <c r="C1396" s="1">
        <f>_xlfn.LET(_xlpm.d,$G1396,_xlpm.k,_xlfn.CONCAT(LEFT(TRIM(C$1),1),"*"),COUNTIF(_xlpm.d,_xlpm.k))</f>
        <v>0</v>
      </c>
      <c r="D1396" s="1">
        <f>_xlfn.LET(_xlpm.d,$G1396,_xlpm.k,_xlfn.CONCAT(LEFT(TRIM(D$1),1),"*"),COUNTIF(_xlpm.d,_xlpm.k))</f>
        <v>0</v>
      </c>
      <c r="E1396" s="1">
        <f>LOG(F1396+1,10)</f>
        <v>0.90308998699194343</v>
      </c>
      <c r="F1396" s="7">
        <v>7</v>
      </c>
      <c r="G1396" s="9" t="s">
        <v>1597</v>
      </c>
      <c r="H1396" s="4">
        <f>F1396/freq.sum.r6e</f>
        <v>5.5768005098789041E-4</v>
      </c>
      <c r="I1396" s="4" t="str">
        <f>_xlfn.LET(_xlpm.sep,":",_xlpm.w,$G1396,LEFT(_xlpm.w,FIND(_xlpm.sep,_xlpm.w)-1))</f>
        <v>ʌt</v>
      </c>
      <c r="J1396" s="4" t="str">
        <f>_xlfn.LET(_xlpm.sep,":",_xlpm.w,$G1396,RIGHT(_xlpm.w,LEN(_xlpm.w)-FIND(_xlpm.sep,_xlpm.w)))</f>
        <v>utt</v>
      </c>
      <c r="K1396" s="10">
        <f>_xlfn.LET(_xlpm.w,I1396,LEN(_xlpm.w))</f>
        <v>2</v>
      </c>
      <c r="L1396" s="10">
        <f>_xlfn.LET(_xlpm.w,J1396,LEN(_xlpm.w))</f>
        <v>3</v>
      </c>
      <c r="M1396" s="10">
        <f>_xlfn.LET(_xlpm.a,K1396,_xlpm.b,L1396,MAX(_xlpm.a,_xlpm.b))</f>
        <v>3</v>
      </c>
      <c r="N1396" s="10">
        <f>_xlfn.LET(_xlpm.d,(K1396,L1396),MAX(_xlpm.d)-MIN(_xlpm.d))</f>
        <v>1</v>
      </c>
      <c r="O1396" s="1" t="str">
        <f>_xlfn.LET(_xlpm.sep,":",_xlpm.w,$G1396,_xlfn.CONCAT("~",RIGHT(_xlpm.w,LEN(_xlpm.w)-FIND(_xlpm.sep,_xlpm.w)),"~"))</f>
        <v>~utt~</v>
      </c>
      <c r="P1396" s="1" t="str">
        <f>_xlfn.LET(_xlpm.sep,":",_xlpm.w,$G1396,_xlfn.CONCAT("[",LEFT(_xlpm.w,FIND(_xlpm.sep,_xlpm.w)-1),"]"))</f>
        <v>[ʌt]</v>
      </c>
      <c r="Q1396" s="14" cm="1">
        <f t="array" ref="Q1396">SUM(_xlfn._xlws.FILTER($H$2:$H$2300,_xlfn.MAP($O$2:$O$2300,_xlfn.LAMBDA(_xlpm.x,_xlpm.x=$O1396))))</f>
        <v>7.1701720841300194E-4</v>
      </c>
      <c r="R1396" s="14">
        <f>$H1396/Q1396</f>
        <v>0.77777777777777779</v>
      </c>
      <c r="S1396" s="14" cm="1">
        <f t="array" ref="S1396">SUM(_xlfn._xlws.FILTER($H$2:$H$2300,_xlfn.MAP($P$2:$P$2300,_xlfn.LAMBDA(_xlpm.x,_xlpm.x=$P1396))))</f>
        <v>1.2746972594008922E-3</v>
      </c>
      <c r="T1396" s="14">
        <f>$H1396/S1396</f>
        <v>0.43750000000000006</v>
      </c>
      <c r="U1396" s="14">
        <f>_xlfn.LET(_xlpm.freq,F1396,_xlpm.size,M1396+1,_xlpm.F,V1396,LOG(1+_xlpm.freq)*LOG(1+_xlpm.size)*_xlpm.F)</f>
        <v>0.35349037478920148</v>
      </c>
      <c r="V1396" s="14">
        <f>_xlfn.LET(_xlpm.a,T1396,_xlpm.b,R1396,2*_xlpm.a*_xlpm.b/(_xlpm.a+_xlpm.b))</f>
        <v>0.56000000000000005</v>
      </c>
      <c r="W1396" s="14">
        <f>_xlfn.LET(_xlpm.p,R1396,_xlpm.q,T1396,LOG(_xlpm.p/_xlpm.q))</f>
        <v>0.24987747321659989</v>
      </c>
      <c r="X1396" s="2"/>
      <c r="AC1396" s="2"/>
      <c r="AH1396" s="2"/>
      <c r="AI1396" s="2"/>
    </row>
    <row r="1397" spans="1:35">
      <c r="A1397" s="1" t="str">
        <f>_xlfn.LET(_xlpm.sep," : ",CONCATENATE(O1397,_xlpm.sep,P1397))</f>
        <v>~use~ : [us]</v>
      </c>
      <c r="B1397" s="1">
        <f>_xlfn.LET(_xlpm.d,$G1397,_xlpm.k,_xlfn.CONCAT(LEFT(TRIM(B$1),1),"*"),COUNTIF(_xlpm.d,_xlpm.k))</f>
        <v>0</v>
      </c>
      <c r="C1397" s="1">
        <f>_xlfn.LET(_xlpm.d,$G1397,_xlpm.k,_xlfn.CONCAT(LEFT(TRIM(C$1),1),"*"),COUNTIF(_xlpm.d,_xlpm.k))</f>
        <v>0</v>
      </c>
      <c r="D1397" s="1">
        <f>_xlfn.LET(_xlpm.d,$G1397,_xlpm.k,_xlfn.CONCAT(LEFT(TRIM(D$1),1),"*"),COUNTIF(_xlpm.d,_xlpm.k))</f>
        <v>0</v>
      </c>
      <c r="E1397" s="1">
        <f>LOG(F1397+1,10)</f>
        <v>0.69897000433601875</v>
      </c>
      <c r="F1397" s="7">
        <v>4</v>
      </c>
      <c r="G1397" s="9" t="s">
        <v>2255</v>
      </c>
      <c r="H1397" s="4">
        <f>F1397/freq.sum.r6e</f>
        <v>3.1867431485022306E-4</v>
      </c>
      <c r="I1397" s="4" t="str">
        <f>_xlfn.LET(_xlpm.sep,":",_xlpm.w,$G1397,LEFT(_xlpm.w,FIND(_xlpm.sep,_xlpm.w)-1))</f>
        <v>us</v>
      </c>
      <c r="J1397" s="4" t="str">
        <f>_xlfn.LET(_xlpm.sep,":",_xlpm.w,$G1397,RIGHT(_xlpm.w,LEN(_xlpm.w)-FIND(_xlpm.sep,_xlpm.w)))</f>
        <v>use</v>
      </c>
      <c r="K1397" s="10">
        <f>_xlfn.LET(_xlpm.w,I1397,LEN(_xlpm.w))</f>
        <v>2</v>
      </c>
      <c r="L1397" s="10">
        <f>_xlfn.LET(_xlpm.w,J1397,LEN(_xlpm.w))</f>
        <v>3</v>
      </c>
      <c r="M1397" s="10">
        <f>_xlfn.LET(_xlpm.a,K1397,_xlpm.b,L1397,MAX(_xlpm.a,_xlpm.b))</f>
        <v>3</v>
      </c>
      <c r="N1397" s="10">
        <f>_xlfn.LET(_xlpm.d,(K1397,L1397),MAX(_xlpm.d)-MIN(_xlpm.d))</f>
        <v>1</v>
      </c>
      <c r="O1397" s="1" t="str">
        <f>_xlfn.LET(_xlpm.sep,":",_xlpm.w,$G1397,_xlfn.CONCAT("~",RIGHT(_xlpm.w,LEN(_xlpm.w)-FIND(_xlpm.sep,_xlpm.w)),"~"))</f>
        <v>~use~</v>
      </c>
      <c r="P1397" s="1" t="str">
        <f>_xlfn.LET(_xlpm.sep,":",_xlpm.w,$G1397,_xlfn.CONCAT("[",LEFT(_xlpm.w,FIND(_xlpm.sep,_xlpm.w)-1),"]"))</f>
        <v>[us]</v>
      </c>
      <c r="Q1397" s="14" cm="1">
        <f t="array" ref="Q1397">SUM(_xlfn._xlws.FILTER($H$2:$H$2300,_xlfn.MAP($O$2:$O$2300,_xlfn.LAMBDA(_xlpm.x,_xlpm.x=$O1397))))</f>
        <v>7.1701720841300183E-4</v>
      </c>
      <c r="R1397" s="14">
        <f>$H1397/Q1397</f>
        <v>0.44444444444444448</v>
      </c>
      <c r="S1397" s="14" cm="1">
        <f t="array" ref="S1397">SUM(_xlfn._xlws.FILTER($H$2:$H$2300,_xlfn.MAP($P$2:$P$2300,_xlfn.LAMBDA(_xlpm.x,_xlpm.x=$P1397))))</f>
        <v>1.2746972594008922E-3</v>
      </c>
      <c r="T1397" s="14">
        <f>$H1397/S1397</f>
        <v>0.25</v>
      </c>
      <c r="U1397" s="14">
        <f>_xlfn.LET(_xlpm.freq,F1397,_xlpm.size,M1397+1,_xlpm.F,V1397,LOG(1+_xlpm.freq)*LOG(1+_xlpm.size)*_xlpm.F)</f>
        <v>0.15633890142767815</v>
      </c>
      <c r="V1397" s="14">
        <f>_xlfn.LET(_xlpm.a,T1397,_xlpm.b,R1397,2*_xlpm.a*_xlpm.b/(_xlpm.a+_xlpm.b))</f>
        <v>0.32</v>
      </c>
      <c r="W1397" s="14">
        <f>_xlfn.LET(_xlpm.p,R1397,_xlpm.q,T1397,LOG(_xlpm.p/_xlpm.q))</f>
        <v>0.24987747321659995</v>
      </c>
      <c r="X1397" s="2"/>
      <c r="AC1397" s="2"/>
      <c r="AH1397" s="2"/>
      <c r="AI1397" s="2"/>
    </row>
    <row r="1398" spans="1:35">
      <c r="A1398" s="1" t="str">
        <f>_xlfn.LET(_xlpm.sep," : ",CONCATENATE(O1398,_xlpm.sep,P1398))</f>
        <v>~urr~ : [ʊɹ]</v>
      </c>
      <c r="B1398" s="1">
        <f>_xlfn.LET(_xlpm.d,$G1398,_xlpm.k,_xlfn.CONCAT(LEFT(TRIM(B$1),1),"*"),COUNTIF(_xlpm.d,_xlpm.k))</f>
        <v>0</v>
      </c>
      <c r="C1398" s="1">
        <f>_xlfn.LET(_xlpm.d,$G1398,_xlpm.k,_xlfn.CONCAT(LEFT(TRIM(C$1),1),"*"),COUNTIF(_xlpm.d,_xlpm.k))</f>
        <v>0</v>
      </c>
      <c r="D1398" s="1">
        <f>_xlfn.LET(_xlpm.d,$G1398,_xlpm.k,_xlfn.CONCAT(LEFT(TRIM(D$1),1),"*"),COUNTIF(_xlpm.d,_xlpm.k))</f>
        <v>0</v>
      </c>
      <c r="E1398" s="1">
        <f>LOG(F1398+1,10)</f>
        <v>0.30102999566398114</v>
      </c>
      <c r="F1398" s="7">
        <v>1</v>
      </c>
      <c r="G1398" s="9" t="s">
        <v>2150</v>
      </c>
      <c r="H1398" s="4">
        <f>F1398/freq.sum.r6e</f>
        <v>7.9668578712555765E-5</v>
      </c>
      <c r="I1398" s="4" t="str">
        <f>_xlfn.LET(_xlpm.sep,":",_xlpm.w,$G1398,LEFT(_xlpm.w,FIND(_xlpm.sep,_xlpm.w)-1))</f>
        <v>ʊɹ</v>
      </c>
      <c r="J1398" s="4" t="str">
        <f>_xlfn.LET(_xlpm.sep,":",_xlpm.w,$G1398,RIGHT(_xlpm.w,LEN(_xlpm.w)-FIND(_xlpm.sep,_xlpm.w)))</f>
        <v>urr</v>
      </c>
      <c r="K1398" s="10">
        <f>_xlfn.LET(_xlpm.w,I1398,LEN(_xlpm.w))</f>
        <v>2</v>
      </c>
      <c r="L1398" s="10">
        <f>_xlfn.LET(_xlpm.w,J1398,LEN(_xlpm.w))</f>
        <v>3</v>
      </c>
      <c r="M1398" s="10">
        <f>_xlfn.LET(_xlpm.a,K1398,_xlpm.b,L1398,MAX(_xlpm.a,_xlpm.b))</f>
        <v>3</v>
      </c>
      <c r="N1398" s="10">
        <f>_xlfn.LET(_xlpm.d,(K1398,L1398),MAX(_xlpm.d)-MIN(_xlpm.d))</f>
        <v>1</v>
      </c>
      <c r="O1398" s="1" t="str">
        <f>_xlfn.LET(_xlpm.sep,":",_xlpm.w,$G1398,_xlfn.CONCAT("~",RIGHT(_xlpm.w,LEN(_xlpm.w)-FIND(_xlpm.sep,_xlpm.w)),"~"))</f>
        <v>~urr~</v>
      </c>
      <c r="P1398" s="1" t="str">
        <f>_xlfn.LET(_xlpm.sep,":",_xlpm.w,$G1398,_xlfn.CONCAT("[",LEFT(_xlpm.w,FIND(_xlpm.sep,_xlpm.w)-1),"]"))</f>
        <v>[ʊɹ]</v>
      </c>
      <c r="Q1398" s="14" cm="1">
        <f t="array" ref="Q1398">SUM(_xlfn._xlws.FILTER($H$2:$H$2300,_xlfn.MAP($O$2:$O$2300,_xlfn.LAMBDA(_xlpm.x,_xlpm.x=$O1398))))</f>
        <v>7.1701720841300194E-4</v>
      </c>
      <c r="R1398" s="14">
        <f>$H1398/Q1398</f>
        <v>0.1111111111111111</v>
      </c>
      <c r="S1398" s="14" cm="1">
        <f t="array" ref="S1398">SUM(_xlfn._xlws.FILTER($H$2:$H$2300,_xlfn.MAP($P$2:$P$2300,_xlfn.LAMBDA(_xlpm.x,_xlpm.x=$P1398))))</f>
        <v>1.2746972594008922E-3</v>
      </c>
      <c r="T1398" s="14">
        <f>$H1398/S1398</f>
        <v>6.25E-2</v>
      </c>
      <c r="U1398" s="14">
        <f>_xlfn.LET(_xlpm.freq,F1398,_xlpm.size,M1398+1,_xlpm.F,V1398,LOG(1+_xlpm.freq)*LOG(1+_xlpm.size)*_xlpm.F)</f>
        <v>1.6832874989961975E-2</v>
      </c>
      <c r="V1398" s="14">
        <f>_xlfn.LET(_xlpm.a,T1398,_xlpm.b,R1398,2*_xlpm.a*_xlpm.b/(_xlpm.a+_xlpm.b))</f>
        <v>0.08</v>
      </c>
      <c r="W1398" s="14">
        <f>_xlfn.LET(_xlpm.p,R1398,_xlpm.q,T1398,LOG(_xlpm.p/_xlpm.q))</f>
        <v>0.24987747321659989</v>
      </c>
      <c r="X1398" s="2"/>
      <c r="AC1398" s="2"/>
      <c r="AH1398" s="2"/>
      <c r="AI1398" s="2"/>
    </row>
    <row r="1399" spans="1:35">
      <c r="A1399" s="1" t="str">
        <f>_xlfn.LET(_xlpm.sep," : ",CONCATENATE(O1399,_xlpm.sep,P1399))</f>
        <v>~eed~ : [id]</v>
      </c>
      <c r="B1399" s="1">
        <f>_xlfn.LET(_xlpm.d,$G1399,_xlpm.k,_xlfn.CONCAT(LEFT(TRIM(B$1),1),"*"),COUNTIF(_xlpm.d,_xlpm.k))</f>
        <v>0</v>
      </c>
      <c r="C1399" s="1">
        <f>_xlfn.LET(_xlpm.d,$G1399,_xlpm.k,_xlfn.CONCAT(LEFT(TRIM(C$1),1),"*"),COUNTIF(_xlpm.d,_xlpm.k))</f>
        <v>0</v>
      </c>
      <c r="D1399" s="1">
        <f>_xlfn.LET(_xlpm.d,$G1399,_xlpm.k,_xlfn.CONCAT(LEFT(TRIM(D$1),1),"*"),COUNTIF(_xlpm.d,_xlpm.k))</f>
        <v>0</v>
      </c>
      <c r="E1399" s="1">
        <f>LOG(F1399+1,10)</f>
        <v>1.1760912590556811</v>
      </c>
      <c r="F1399" s="7">
        <v>14</v>
      </c>
      <c r="G1399" s="9" t="s">
        <v>160</v>
      </c>
      <c r="H1399" s="4">
        <f>F1399/freq.sum.r6e</f>
        <v>1.1153601019757808E-3</v>
      </c>
      <c r="I1399" s="1" t="str">
        <f>_xlfn.LET(_xlpm.sep,":",_xlpm.w,$G1399,LEFT(_xlpm.w,FIND(_xlpm.sep,_xlpm.w)-1))</f>
        <v>id</v>
      </c>
      <c r="J1399" s="1" t="str">
        <f>_xlfn.LET(_xlpm.sep,":",_xlpm.w,$G1399,RIGHT(_xlpm.w,LEN(_xlpm.w)-FIND(_xlpm.sep,_xlpm.w)))</f>
        <v>eed</v>
      </c>
      <c r="K1399" s="10">
        <f>_xlfn.LET(_xlpm.w,I1399,LEN(_xlpm.w))</f>
        <v>2</v>
      </c>
      <c r="L1399" s="10">
        <f>_xlfn.LET(_xlpm.w,J1399,LEN(_xlpm.w))</f>
        <v>3</v>
      </c>
      <c r="M1399" s="10">
        <f>_xlfn.LET(_xlpm.a,K1399,_xlpm.b,L1399,MAX(_xlpm.a,_xlpm.b))</f>
        <v>3</v>
      </c>
      <c r="N1399" s="10">
        <f>_xlfn.LET(_xlpm.d,(K1399,L1399),MAX(_xlpm.d)-MIN(_xlpm.d))</f>
        <v>1</v>
      </c>
      <c r="O1399" s="1" t="str">
        <f>_xlfn.LET(_xlpm.sep,":",_xlpm.w,$G1399,_xlfn.CONCAT("~",RIGHT(_xlpm.w,LEN(_xlpm.w)-FIND(_xlpm.sep,_xlpm.w)),"~"))</f>
        <v>~eed~</v>
      </c>
      <c r="P1399" s="1" t="str">
        <f>_xlfn.LET(_xlpm.sep,":",_xlpm.w,$G1399,_xlfn.CONCAT("[",LEFT(_xlpm.w,FIND(_xlpm.sep,_xlpm.w)-1),"]"))</f>
        <v>[id]</v>
      </c>
      <c r="Q1399" s="14" cm="1">
        <f t="array" ref="Q1399">SUM(_xlfn._xlws.FILTER($H$2:$H$2302,_xlfn.MAP($O$2:$O$2302,_xlfn.LAMBDA(_xlpm.x,_xlpm.x=$O1399))))</f>
        <v>1.1153601019757808E-3</v>
      </c>
      <c r="R1399" s="14">
        <f>$H1399/Q1399</f>
        <v>1</v>
      </c>
      <c r="S1399" s="14" cm="1">
        <f t="array" ref="S1399">SUM(_xlfn._xlws.FILTER($H$2:$H$2302,_xlfn.MAP($P$2:$P$2302,_xlfn.LAMBDA(_xlpm.x,_xlpm.x=$P1399))))</f>
        <v>1.9917144678138943E-3</v>
      </c>
      <c r="T1399" s="14">
        <f>$H1399/S1399</f>
        <v>0.56000000000000005</v>
      </c>
      <c r="U1399" s="14">
        <f>_xlfn.LET(_xlpm.freq,F1399,_xlpm.size,M1399+1,_xlpm.F,V1399,LOG(1+_xlpm.freq)*LOG(1+_xlpm.size)*_xlpm.F)</f>
        <v>0.59019154739404356</v>
      </c>
      <c r="V1399" s="14">
        <f>_xlfn.LET(_xlpm.a,T1399,_xlpm.b,R1399,2*_xlpm.a*_xlpm.b/(_xlpm.a+_xlpm.b))</f>
        <v>0.71794871794871795</v>
      </c>
      <c r="W1399" s="14">
        <f>_xlfn.LET(_xlpm.p,R1399,_xlpm.q,T1399,LOG(_xlpm.p/_xlpm.q))</f>
        <v>0.25181197299379954</v>
      </c>
      <c r="X1399" s="2"/>
      <c r="AC1399" s="2"/>
      <c r="AH1399" s="2"/>
      <c r="AI1399" s="2"/>
    </row>
    <row r="1400" spans="1:35">
      <c r="A1400" s="1" t="str">
        <f>_xlfn.LET(_xlpm.sep," : ",CONCATENATE(O1400,_xlpm.sep,P1400))</f>
        <v>~own~ : [oʊn]</v>
      </c>
      <c r="B1400" s="1">
        <f>_xlfn.LET(_xlpm.d,$G1400,_xlpm.k,_xlfn.CONCAT(LEFT(TRIM(B$1),1),"*"),COUNTIF(_xlpm.d,_xlpm.k))</f>
        <v>0</v>
      </c>
      <c r="C1400" s="1">
        <f>_xlfn.LET(_xlpm.d,$G1400,_xlpm.k,_xlfn.CONCAT(LEFT(TRIM(C$1),1),"*"),COUNTIF(_xlpm.d,_xlpm.k))</f>
        <v>0</v>
      </c>
      <c r="D1400" s="1">
        <f>_xlfn.LET(_xlpm.d,$G1400,_xlpm.k,_xlfn.CONCAT(LEFT(TRIM(D$1),1),"*"),COUNTIF(_xlpm.d,_xlpm.k))</f>
        <v>0</v>
      </c>
      <c r="E1400" s="1">
        <f>LOG(F1400+1,10)</f>
        <v>0.77815125038364352</v>
      </c>
      <c r="F1400" s="7">
        <v>5</v>
      </c>
      <c r="G1400" s="9" t="s">
        <v>708</v>
      </c>
      <c r="H1400" s="4">
        <f>F1400/freq.sum.r6e</f>
        <v>3.9834289356277883E-4</v>
      </c>
      <c r="I1400" s="1" t="str">
        <f>_xlfn.LET(_xlpm.sep,":",_xlpm.w,$G1400,LEFT(_xlpm.w,FIND(_xlpm.sep,_xlpm.w)-1))</f>
        <v>oʊn</v>
      </c>
      <c r="J1400" s="1" t="str">
        <f>_xlfn.LET(_xlpm.sep,":",_xlpm.w,$G1400,RIGHT(_xlpm.w,LEN(_xlpm.w)-FIND(_xlpm.sep,_xlpm.w)))</f>
        <v>own</v>
      </c>
      <c r="K1400" s="10">
        <f>_xlfn.LET(_xlpm.w,I1400,LEN(_xlpm.w))</f>
        <v>3</v>
      </c>
      <c r="L1400" s="10">
        <f>_xlfn.LET(_xlpm.w,J1400,LEN(_xlpm.w))</f>
        <v>3</v>
      </c>
      <c r="M1400" s="10">
        <f>_xlfn.LET(_xlpm.a,K1400,_xlpm.b,L1400,MAX(_xlpm.a,_xlpm.b))</f>
        <v>3</v>
      </c>
      <c r="N1400" s="10">
        <f>_xlfn.LET(_xlpm.d,(K1400,L1400),MAX(_xlpm.d)-MIN(_xlpm.d))</f>
        <v>0</v>
      </c>
      <c r="O1400" s="1" t="str">
        <f>_xlfn.LET(_xlpm.sep,":",_xlpm.w,$G1400,_xlfn.CONCAT("~",RIGHT(_xlpm.w,LEN(_xlpm.w)-FIND(_xlpm.sep,_xlpm.w)),"~"))</f>
        <v>~own~</v>
      </c>
      <c r="P1400" s="1" t="str">
        <f>_xlfn.LET(_xlpm.sep,":",_xlpm.w,$G1400,_xlfn.CONCAT("[",LEFT(_xlpm.w,FIND(_xlpm.sep,_xlpm.w)-1),"]"))</f>
        <v>[oʊn]</v>
      </c>
      <c r="Q1400" s="14" cm="1">
        <f t="array" ref="Q1400">SUM(_xlfn._xlws.FILTER($H$2:$H$2302,_xlfn.MAP($O$2:$O$2302,_xlfn.LAMBDA(_xlpm.x,_xlpm.x=$O1400))))</f>
        <v>1.1153601019757808E-3</v>
      </c>
      <c r="R1400" s="14">
        <f>$H1400/Q1400</f>
        <v>0.3571428571428571</v>
      </c>
      <c r="S1400" s="14" cm="1">
        <f t="array" ref="S1400">SUM(_xlfn._xlws.FILTER($H$2:$H$2302,_xlfn.MAP($P$2:$P$2302,_xlfn.LAMBDA(_xlpm.x,_xlpm.x=$P1400))))</f>
        <v>1.9917144678138943E-3</v>
      </c>
      <c r="T1400" s="14">
        <f>$H1400/S1400</f>
        <v>0.19999999999999998</v>
      </c>
      <c r="U1400" s="14">
        <f>_xlfn.LET(_xlpm.freq,F1400,_xlpm.size,M1400+1,_xlpm.F,V1400,LOG(1+_xlpm.freq)*LOG(1+_xlpm.size)*_xlpm.F)</f>
        <v>0.13946266227044457</v>
      </c>
      <c r="V1400" s="14">
        <f>_xlfn.LET(_xlpm.a,T1400,_xlpm.b,R1400,2*_xlpm.a*_xlpm.b/(_xlpm.a+_xlpm.b))</f>
        <v>0.25641025641025639</v>
      </c>
      <c r="W1400" s="14">
        <f>_xlfn.LET(_xlpm.p,R1400,_xlpm.q,T1400,LOG(_xlpm.p/_xlpm.q))</f>
        <v>0.25181197299379954</v>
      </c>
      <c r="X1400" s="2"/>
      <c r="AC1400" s="2"/>
      <c r="AH1400" s="2"/>
      <c r="AI1400" s="2"/>
    </row>
    <row r="1401" spans="1:35">
      <c r="A1401" s="1" t="str">
        <f>_xlfn.LET(_xlpm.sep," : ",CONCATENATE(O1401,_xlpm.sep,P1401))</f>
        <v>~att~ : [æt]</v>
      </c>
      <c r="B1401" s="1">
        <f>_xlfn.LET(_xlpm.d,$G1401,_xlpm.k,_xlfn.CONCAT(LEFT(TRIM(B$1),1),"*"),COUNTIF(_xlpm.d,_xlpm.k))</f>
        <v>0</v>
      </c>
      <c r="C1401" s="1">
        <f>_xlfn.LET(_xlpm.d,$G1401,_xlpm.k,_xlfn.CONCAT(LEFT(TRIM(C$1),1),"*"),COUNTIF(_xlpm.d,_xlpm.k))</f>
        <v>0</v>
      </c>
      <c r="D1401" s="1">
        <f>_xlfn.LET(_xlpm.d,$G1401,_xlpm.k,_xlfn.CONCAT(LEFT(TRIM(D$1),1),"*"),COUNTIF(_xlpm.d,_xlpm.k))</f>
        <v>0</v>
      </c>
      <c r="E1401" s="1">
        <f>LOG(F1401+1,10)</f>
        <v>0.90308998699194343</v>
      </c>
      <c r="F1401" s="7">
        <v>7</v>
      </c>
      <c r="G1401" s="9" t="s">
        <v>128</v>
      </c>
      <c r="H1401" s="4">
        <f>F1401/freq.sum.r6e</f>
        <v>5.5768005098789041E-4</v>
      </c>
      <c r="I1401" s="1" t="str">
        <f>_xlfn.LET(_xlpm.sep,":",_xlpm.w,$G1401,LEFT(_xlpm.w,FIND(_xlpm.sep,_xlpm.w)-1))</f>
        <v>æt</v>
      </c>
      <c r="J1401" s="1" t="str">
        <f>_xlfn.LET(_xlpm.sep,":",_xlpm.w,$G1401,RIGHT(_xlpm.w,LEN(_xlpm.w)-FIND(_xlpm.sep,_xlpm.w)))</f>
        <v>att</v>
      </c>
      <c r="K1401" s="10">
        <f>_xlfn.LET(_xlpm.w,I1401,LEN(_xlpm.w))</f>
        <v>2</v>
      </c>
      <c r="L1401" s="10">
        <f>_xlfn.LET(_xlpm.w,J1401,LEN(_xlpm.w))</f>
        <v>3</v>
      </c>
      <c r="M1401" s="10">
        <f>_xlfn.LET(_xlpm.a,K1401,_xlpm.b,L1401,MAX(_xlpm.a,_xlpm.b))</f>
        <v>3</v>
      </c>
      <c r="N1401" s="10">
        <f>_xlfn.LET(_xlpm.d,(K1401,L1401),MAX(_xlpm.d)-MIN(_xlpm.d))</f>
        <v>1</v>
      </c>
      <c r="O1401" s="1" t="str">
        <f>_xlfn.LET(_xlpm.sep,":",_xlpm.w,$G1401,_xlfn.CONCAT("~",RIGHT(_xlpm.w,LEN(_xlpm.w)-FIND(_xlpm.sep,_xlpm.w)),"~"))</f>
        <v>~att~</v>
      </c>
      <c r="P1401" s="1" t="str">
        <f>_xlfn.LET(_xlpm.sep,":",_xlpm.w,$G1401,_xlfn.CONCAT("[",LEFT(_xlpm.w,FIND(_xlpm.sep,_xlpm.w)-1),"]"))</f>
        <v>[æt]</v>
      </c>
      <c r="Q1401" s="14" cm="1">
        <f t="array" ref="Q1401">SUM(_xlfn._xlws.FILTER($H$2:$H$2302,_xlfn.MAP($O$2:$O$2302,_xlfn.LAMBDA(_xlpm.x,_xlpm.x=$O1401))))</f>
        <v>1.1950286806883365E-3</v>
      </c>
      <c r="R1401" s="14">
        <f>$H1401/Q1401</f>
        <v>0.46666666666666667</v>
      </c>
      <c r="S1401" s="14" cm="1">
        <f t="array" ref="S1401">SUM(_xlfn._xlws.FILTER($H$2:$H$2302,_xlfn.MAP($P$2:$P$2302,_xlfn.LAMBDA(_xlpm.x,_xlpm.x=$P1401))))</f>
        <v>2.1510516252390057E-3</v>
      </c>
      <c r="T1401" s="14">
        <f>$H1401/S1401</f>
        <v>0.2592592592592593</v>
      </c>
      <c r="U1401" s="14">
        <f>_xlfn.LET(_xlpm.freq,F1401,_xlpm.size,M1401+1,_xlpm.F,V1401,LOG(1+_xlpm.freq)*LOG(1+_xlpm.size)*_xlpm.F)</f>
        <v>0.21041093737452468</v>
      </c>
      <c r="V1401" s="14">
        <f>_xlfn.LET(_xlpm.a,T1401,_xlpm.b,R1401,2*_xlpm.a*_xlpm.b/(_xlpm.a+_xlpm.b))</f>
        <v>0.33333333333333337</v>
      </c>
      <c r="W1401" s="14">
        <f>_xlfn.LET(_xlpm.p,R1401,_xlpm.q,T1401,LOG(_xlpm.p/_xlpm.q))</f>
        <v>0.25527250510330601</v>
      </c>
      <c r="X1401" s="2"/>
      <c r="AC1401" s="2"/>
      <c r="AH1401" s="2"/>
      <c r="AI1401" s="2"/>
    </row>
    <row r="1402" spans="1:35">
      <c r="A1402" s="1" t="str">
        <f>_xlfn.LET(_xlpm.sep," : ",CONCATENATE(O1402,_xlpm.sep,P1402))</f>
        <v>~aste~ : [eɪst]</v>
      </c>
      <c r="B1402" s="1">
        <f>_xlfn.LET(_xlpm.d,$G1402,_xlpm.k,_xlfn.CONCAT(LEFT(TRIM(B$1),1),"*"),COUNTIF(_xlpm.d,_xlpm.k))</f>
        <v>0</v>
      </c>
      <c r="C1402" s="1">
        <f>_xlfn.LET(_xlpm.d,$G1402,_xlpm.k,_xlfn.CONCAT(LEFT(TRIM(C$1),1),"*"),COUNTIF(_xlpm.d,_xlpm.k))</f>
        <v>0</v>
      </c>
      <c r="D1402" s="1">
        <f>_xlfn.LET(_xlpm.d,$G1402,_xlpm.k,_xlfn.CONCAT(LEFT(TRIM(D$1),1),"*"),COUNTIF(_xlpm.d,_xlpm.k))</f>
        <v>0</v>
      </c>
      <c r="E1402" s="1">
        <f>LOG(F1402+1,10)</f>
        <v>0.77815125038364352</v>
      </c>
      <c r="F1402" s="7">
        <v>5</v>
      </c>
      <c r="G1402" s="9" t="s">
        <v>608</v>
      </c>
      <c r="H1402" s="4">
        <f>F1402/freq.sum.r6e</f>
        <v>3.9834289356277883E-4</v>
      </c>
      <c r="I1402" s="1" t="str">
        <f>_xlfn.LET(_xlpm.sep,":",_xlpm.w,$G1402,LEFT(_xlpm.w,FIND(_xlpm.sep,_xlpm.w)-1))</f>
        <v>eɪst</v>
      </c>
      <c r="J1402" s="1" t="str">
        <f>_xlfn.LET(_xlpm.sep,":",_xlpm.w,$G1402,RIGHT(_xlpm.w,LEN(_xlpm.w)-FIND(_xlpm.sep,_xlpm.w)))</f>
        <v>aste</v>
      </c>
      <c r="K1402" s="10">
        <f>_xlfn.LET(_xlpm.w,I1402,LEN(_xlpm.w))</f>
        <v>4</v>
      </c>
      <c r="L1402" s="10">
        <f>_xlfn.LET(_xlpm.w,J1402,LEN(_xlpm.w))</f>
        <v>4</v>
      </c>
      <c r="M1402" s="10">
        <f>_xlfn.LET(_xlpm.a,K1402,_xlpm.b,L1402,MAX(_xlpm.a,_xlpm.b))</f>
        <v>4</v>
      </c>
      <c r="N1402" s="10">
        <f>_xlfn.LET(_xlpm.d,(K1402,L1402),MAX(_xlpm.d)-MIN(_xlpm.d))</f>
        <v>0</v>
      </c>
      <c r="O1402" s="1" t="str">
        <f>_xlfn.LET(_xlpm.sep,":",_xlpm.w,$G1402,_xlfn.CONCAT("~",RIGHT(_xlpm.w,LEN(_xlpm.w)-FIND(_xlpm.sep,_xlpm.w)),"~"))</f>
        <v>~aste~</v>
      </c>
      <c r="P1402" s="1" t="str">
        <f>_xlfn.LET(_xlpm.sep,":",_xlpm.w,$G1402,_xlfn.CONCAT("[",LEFT(_xlpm.w,FIND(_xlpm.sep,_xlpm.w)-1),"]"))</f>
        <v>[eɪst]</v>
      </c>
      <c r="Q1402" s="14" cm="1">
        <f t="array" ref="Q1402">SUM(_xlfn._xlws.FILTER($H$2:$H$2302,_xlfn.MAP($O$2:$O$2302,_xlfn.LAMBDA(_xlpm.x,_xlpm.x=$O1402))))</f>
        <v>3.9834289356277883E-4</v>
      </c>
      <c r="R1402" s="14">
        <f>$H1402/Q1402</f>
        <v>1</v>
      </c>
      <c r="S1402" s="14" cm="1">
        <f t="array" ref="S1402">SUM(_xlfn._xlws.FILTER($H$2:$H$2302,_xlfn.MAP($P$2:$P$2302,_xlfn.LAMBDA(_xlpm.x,_xlpm.x=$P1402))))</f>
        <v>7.1701720841300183E-4</v>
      </c>
      <c r="T1402" s="14">
        <f>$H1402/S1402</f>
        <v>0.55555555555555558</v>
      </c>
      <c r="U1402" s="14">
        <f>_xlfn.LET(_xlpm.freq,F1402,_xlpm.size,M1402+1,_xlpm.F,V1402,LOG(1+_xlpm.freq)*LOG(1+_xlpm.size)*_xlpm.F)</f>
        <v>0.43251383462402004</v>
      </c>
      <c r="V1402" s="14">
        <f>_xlfn.LET(_xlpm.a,T1402,_xlpm.b,R1402,2*_xlpm.a*_xlpm.b/(_xlpm.a+_xlpm.b))</f>
        <v>0.7142857142857143</v>
      </c>
      <c r="W1402" s="14">
        <f>_xlfn.LET(_xlpm.p,R1402,_xlpm.q,T1402,LOG(_xlpm.p/_xlpm.q))</f>
        <v>0.25527250510330601</v>
      </c>
      <c r="X1402" s="2"/>
      <c r="AC1402" s="2"/>
      <c r="AH1402" s="2"/>
      <c r="AI1402" s="2"/>
    </row>
    <row r="1403" spans="1:35">
      <c r="A1403" s="1" t="str">
        <f>_xlfn.LET(_xlpm.sep," : ",CONCATENATE(O1403,_xlpm.sep,P1403))</f>
        <v>~uff~ : [ʌf]</v>
      </c>
      <c r="B1403" s="1">
        <f>_xlfn.LET(_xlpm.d,$G1403,_xlpm.k,_xlfn.CONCAT(LEFT(TRIM(B$1),1),"*"),COUNTIF(_xlpm.d,_xlpm.k))</f>
        <v>0</v>
      </c>
      <c r="C1403" s="1">
        <f>_xlfn.LET(_xlpm.d,$G1403,_xlpm.k,_xlfn.CONCAT(LEFT(TRIM(C$1),1),"*"),COUNTIF(_xlpm.d,_xlpm.k))</f>
        <v>0</v>
      </c>
      <c r="D1403" s="1">
        <f>_xlfn.LET(_xlpm.d,$G1403,_xlpm.k,_xlfn.CONCAT(LEFT(TRIM(D$1),1),"*"),COUNTIF(_xlpm.d,_xlpm.k))</f>
        <v>0</v>
      </c>
      <c r="E1403" s="1">
        <f>LOG(F1403+1,10)</f>
        <v>0.77815125038364352</v>
      </c>
      <c r="F1403" s="7">
        <v>5</v>
      </c>
      <c r="G1403" s="9" t="s">
        <v>944</v>
      </c>
      <c r="H1403" s="4">
        <f>F1403/freq.sum.r6e</f>
        <v>3.9834289356277883E-4</v>
      </c>
      <c r="I1403" s="1" t="str">
        <f>_xlfn.LET(_xlpm.sep,":",_xlpm.w,$G1403,LEFT(_xlpm.w,FIND(_xlpm.sep,_xlpm.w)-1))</f>
        <v>ʌf</v>
      </c>
      <c r="J1403" s="1" t="str">
        <f>_xlfn.LET(_xlpm.sep,":",_xlpm.w,$G1403,RIGHT(_xlpm.w,LEN(_xlpm.w)-FIND(_xlpm.sep,_xlpm.w)))</f>
        <v>uff</v>
      </c>
      <c r="K1403" s="10">
        <f>_xlfn.LET(_xlpm.w,I1403,LEN(_xlpm.w))</f>
        <v>2</v>
      </c>
      <c r="L1403" s="10">
        <f>_xlfn.LET(_xlpm.w,J1403,LEN(_xlpm.w))</f>
        <v>3</v>
      </c>
      <c r="M1403" s="10">
        <f>_xlfn.LET(_xlpm.a,K1403,_xlpm.b,L1403,MAX(_xlpm.a,_xlpm.b))</f>
        <v>3</v>
      </c>
      <c r="N1403" s="10">
        <f>_xlfn.LET(_xlpm.d,(K1403,L1403),MAX(_xlpm.d)-MIN(_xlpm.d))</f>
        <v>1</v>
      </c>
      <c r="O1403" s="1" t="str">
        <f>_xlfn.LET(_xlpm.sep,":",_xlpm.w,$G1403,_xlfn.CONCAT("~",RIGHT(_xlpm.w,LEN(_xlpm.w)-FIND(_xlpm.sep,_xlpm.w)),"~"))</f>
        <v>~uff~</v>
      </c>
      <c r="P1403" s="1" t="str">
        <f>_xlfn.LET(_xlpm.sep,":",_xlpm.w,$G1403,_xlfn.CONCAT("[",LEFT(_xlpm.w,FIND(_xlpm.sep,_xlpm.w)-1),"]"))</f>
        <v>[ʌf]</v>
      </c>
      <c r="Q1403" s="14" cm="1">
        <f t="array" ref="Q1403">SUM(_xlfn._xlws.FILTER($H$2:$H$2302,_xlfn.MAP($O$2:$O$2302,_xlfn.LAMBDA(_xlpm.x,_xlpm.x=$O1403))))</f>
        <v>3.9834289356277883E-4</v>
      </c>
      <c r="R1403" s="14">
        <f>$H1403/Q1403</f>
        <v>1</v>
      </c>
      <c r="S1403" s="14" cm="1">
        <f t="array" ref="S1403">SUM(_xlfn._xlws.FILTER($H$2:$H$2302,_xlfn.MAP($P$2:$P$2302,_xlfn.LAMBDA(_xlpm.x,_xlpm.x=$P1403))))</f>
        <v>7.1701720841300183E-4</v>
      </c>
      <c r="T1403" s="14">
        <f>$H1403/S1403</f>
        <v>0.55555555555555558</v>
      </c>
      <c r="U1403" s="14">
        <f>_xlfn.LET(_xlpm.freq,F1403,_xlpm.size,M1403+1,_xlpm.F,V1403,LOG(1+_xlpm.freq)*LOG(1+_xlpm.size)*_xlpm.F)</f>
        <v>0.38850313061052422</v>
      </c>
      <c r="V1403" s="14">
        <f>_xlfn.LET(_xlpm.a,T1403,_xlpm.b,R1403,2*_xlpm.a*_xlpm.b/(_xlpm.a+_xlpm.b))</f>
        <v>0.7142857142857143</v>
      </c>
      <c r="W1403" s="14">
        <f>_xlfn.LET(_xlpm.p,R1403,_xlpm.q,T1403,LOG(_xlpm.p/_xlpm.q))</f>
        <v>0.25527250510330601</v>
      </c>
      <c r="X1403" s="2"/>
      <c r="AC1403" s="2"/>
      <c r="AH1403" s="2"/>
      <c r="AI1403" s="2"/>
    </row>
    <row r="1404" spans="1:35">
      <c r="A1404" s="1" t="str">
        <f>_xlfn.LET(_xlpm.sep," : ",CONCATENATE(O1404,_xlpm.sep,P1404))</f>
        <v>~earl~ : [ɜɹl]</v>
      </c>
      <c r="B1404" s="1">
        <f>_xlfn.LET(_xlpm.d,$G1404,_xlpm.k,_xlfn.CONCAT(LEFT(TRIM(B$1),1),"*"),COUNTIF(_xlpm.d,_xlpm.k))</f>
        <v>0</v>
      </c>
      <c r="C1404" s="1">
        <f>_xlfn.LET(_xlpm.d,$G1404,_xlpm.k,_xlfn.CONCAT(LEFT(TRIM(C$1),1),"*"),COUNTIF(_xlpm.d,_xlpm.k))</f>
        <v>0</v>
      </c>
      <c r="D1404" s="1">
        <f>_xlfn.LET(_xlpm.d,$G1404,_xlpm.k,_xlfn.CONCAT(LEFT(TRIM(D$1),1),"*"),COUNTIF(_xlpm.d,_xlpm.k))</f>
        <v>0</v>
      </c>
      <c r="E1404" s="1">
        <f>LOG(F1404+1,10)</f>
        <v>0.60205999132796229</v>
      </c>
      <c r="F1404" s="7">
        <v>3</v>
      </c>
      <c r="G1404" s="9" t="s">
        <v>1922</v>
      </c>
      <c r="H1404" s="4">
        <f>F1404/freq.sum.r6e</f>
        <v>2.390057361376673E-4</v>
      </c>
      <c r="I1404" s="1" t="str">
        <f>_xlfn.LET(_xlpm.sep,":",_xlpm.w,$G1404,LEFT(_xlpm.w,FIND(_xlpm.sep,_xlpm.w)-1))</f>
        <v>ɜɹl</v>
      </c>
      <c r="J1404" s="1" t="str">
        <f>_xlfn.LET(_xlpm.sep,":",_xlpm.w,$G1404,RIGHT(_xlpm.w,LEN(_xlpm.w)-FIND(_xlpm.sep,_xlpm.w)))</f>
        <v>earl</v>
      </c>
      <c r="K1404" s="10">
        <f>_xlfn.LET(_xlpm.w,I1404,LEN(_xlpm.w))</f>
        <v>3</v>
      </c>
      <c r="L1404" s="10">
        <f>_xlfn.LET(_xlpm.w,J1404,LEN(_xlpm.w))</f>
        <v>4</v>
      </c>
      <c r="M1404" s="10">
        <f>_xlfn.LET(_xlpm.a,K1404,_xlpm.b,L1404,MAX(_xlpm.a,_xlpm.b))</f>
        <v>4</v>
      </c>
      <c r="N1404" s="10">
        <f>_xlfn.LET(_xlpm.d,(K1404,L1404),MAX(_xlpm.d)-MIN(_xlpm.d))</f>
        <v>1</v>
      </c>
      <c r="O1404" s="1" t="str">
        <f>_xlfn.LET(_xlpm.sep,":",_xlpm.w,$G1404,_xlfn.CONCAT("~",RIGHT(_xlpm.w,LEN(_xlpm.w)-FIND(_xlpm.sep,_xlpm.w)),"~"))</f>
        <v>~earl~</v>
      </c>
      <c r="P1404" s="1" t="str">
        <f>_xlfn.LET(_xlpm.sep,":",_xlpm.w,$G1404,_xlfn.CONCAT("[",LEFT(_xlpm.w,FIND(_xlpm.sep,_xlpm.w)-1),"]"))</f>
        <v>[ɜɹl]</v>
      </c>
      <c r="Q1404" s="14" cm="1">
        <f t="array" ref="Q1404">SUM(_xlfn._xlws.FILTER($H$2:$H$2302,_xlfn.MAP($O$2:$O$2302,_xlfn.LAMBDA(_xlpm.x,_xlpm.x=$O1404))))</f>
        <v>3.9834289356277883E-4</v>
      </c>
      <c r="R1404" s="14">
        <f>$H1404/Q1404</f>
        <v>0.6</v>
      </c>
      <c r="S1404" s="14" cm="1">
        <f t="array" ref="S1404">SUM(_xlfn._xlws.FILTER($H$2:$H$2302,_xlfn.MAP($P$2:$P$2302,_xlfn.LAMBDA(_xlpm.x,_xlpm.x=$P1404))))</f>
        <v>7.1701720841300183E-4</v>
      </c>
      <c r="T1404" s="14">
        <f>$H1404/S1404</f>
        <v>0.33333333333333337</v>
      </c>
      <c r="U1404" s="14">
        <f>_xlfn.LET(_xlpm.freq,F1404,_xlpm.size,M1404+1,_xlpm.F,V1404,LOG(1+_xlpm.freq)*LOG(1+_xlpm.size)*_xlpm.F)</f>
        <v>0.20078302931049413</v>
      </c>
      <c r="V1404" s="14">
        <f>_xlfn.LET(_xlpm.a,T1404,_xlpm.b,R1404,2*_xlpm.a*_xlpm.b/(_xlpm.a+_xlpm.b))</f>
        <v>0.4285714285714286</v>
      </c>
      <c r="W1404" s="14">
        <f>_xlfn.LET(_xlpm.p,R1404,_xlpm.q,T1404,LOG(_xlpm.p/_xlpm.q))</f>
        <v>0.25527250510330601</v>
      </c>
      <c r="X1404" s="2"/>
      <c r="AC1404" s="2"/>
      <c r="AH1404" s="2"/>
      <c r="AI1404" s="2"/>
    </row>
    <row r="1405" spans="1:35">
      <c r="A1405" s="1" t="str">
        <f>_xlfn.LET(_xlpm.sep," : ",CONCATENATE(O1405,_xlpm.sep,P1405))</f>
        <v>~ipl~ : [əpl]</v>
      </c>
      <c r="B1405" s="1">
        <f>_xlfn.LET(_xlpm.d,$G1405,_xlpm.k,_xlfn.CONCAT(LEFT(TRIM(B$1),1),"*"),COUNTIF(_xlpm.d,_xlpm.k))</f>
        <v>0</v>
      </c>
      <c r="C1405" s="1">
        <f>_xlfn.LET(_xlpm.d,$G1405,_xlpm.k,_xlfn.CONCAT(LEFT(TRIM(C$1),1),"*"),COUNTIF(_xlpm.d,_xlpm.k))</f>
        <v>0</v>
      </c>
      <c r="D1405" s="1">
        <f>_xlfn.LET(_xlpm.d,$G1405,_xlpm.k,_xlfn.CONCAT(LEFT(TRIM(D$1),1),"*"),COUNTIF(_xlpm.d,_xlpm.k))</f>
        <v>0</v>
      </c>
      <c r="E1405" s="1">
        <f>LOG(F1405+1,10)</f>
        <v>0.69897000433601875</v>
      </c>
      <c r="F1405" s="7">
        <v>4</v>
      </c>
      <c r="G1405" s="9" t="s">
        <v>1437</v>
      </c>
      <c r="H1405" s="4">
        <f>F1405/freq.sum.r6e</f>
        <v>3.1867431485022306E-4</v>
      </c>
      <c r="I1405" s="1" t="str">
        <f>_xlfn.LET(_xlpm.sep,":",_xlpm.w,$G1405,LEFT(_xlpm.w,FIND(_xlpm.sep,_xlpm.w)-1))</f>
        <v>əpl</v>
      </c>
      <c r="J1405" s="1" t="str">
        <f>_xlfn.LET(_xlpm.sep,":",_xlpm.w,$G1405,RIGHT(_xlpm.w,LEN(_xlpm.w)-FIND(_xlpm.sep,_xlpm.w)))</f>
        <v>ipl</v>
      </c>
      <c r="K1405" s="10">
        <f>_xlfn.LET(_xlpm.w,I1405,LEN(_xlpm.w))</f>
        <v>3</v>
      </c>
      <c r="L1405" s="10">
        <f>_xlfn.LET(_xlpm.w,J1405,LEN(_xlpm.w))</f>
        <v>3</v>
      </c>
      <c r="M1405" s="10">
        <f>_xlfn.LET(_xlpm.a,K1405,_xlpm.b,L1405,MAX(_xlpm.a,_xlpm.b))</f>
        <v>3</v>
      </c>
      <c r="N1405" s="10">
        <f>_xlfn.LET(_xlpm.d,(K1405,L1405),MAX(_xlpm.d)-MIN(_xlpm.d))</f>
        <v>0</v>
      </c>
      <c r="O1405" s="1" t="str">
        <f>_xlfn.LET(_xlpm.sep,":",_xlpm.w,$G1405,_xlfn.CONCAT("~",RIGHT(_xlpm.w,LEN(_xlpm.w)-FIND(_xlpm.sep,_xlpm.w)),"~"))</f>
        <v>~ipl~</v>
      </c>
      <c r="P1405" s="1" t="str">
        <f>_xlfn.LET(_xlpm.sep,":",_xlpm.w,$G1405,_xlfn.CONCAT("[",LEFT(_xlpm.w,FIND(_xlpm.sep,_xlpm.w)-1),"]"))</f>
        <v>[əpl]</v>
      </c>
      <c r="Q1405" s="14" cm="1">
        <f t="array" ref="Q1405">SUM(_xlfn._xlws.FILTER($H$2:$H$2302,_xlfn.MAP($O$2:$O$2302,_xlfn.LAMBDA(_xlpm.x,_xlpm.x=$O1405))))</f>
        <v>3.9834289356277883E-4</v>
      </c>
      <c r="R1405" s="14">
        <f>$H1405/Q1405</f>
        <v>0.8</v>
      </c>
      <c r="S1405" s="14" cm="1">
        <f t="array" ref="S1405">SUM(_xlfn._xlws.FILTER($H$2:$H$2302,_xlfn.MAP($P$2:$P$2302,_xlfn.LAMBDA(_xlpm.x,_xlpm.x=$P1405))))</f>
        <v>7.1701720841300183E-4</v>
      </c>
      <c r="T1405" s="14">
        <f>$H1405/S1405</f>
        <v>0.44444444444444448</v>
      </c>
      <c r="U1405" s="14">
        <f>_xlfn.LET(_xlpm.freq,F1405,_xlpm.size,M1405+1,_xlpm.F,V1405,LOG(1+_xlpm.freq)*LOG(1+_xlpm.size)*_xlpm.F)</f>
        <v>0.27917660969228242</v>
      </c>
      <c r="V1405" s="14">
        <f>_xlfn.LET(_xlpm.a,T1405,_xlpm.b,R1405,2*_xlpm.a*_xlpm.b/(_xlpm.a+_xlpm.b))</f>
        <v>0.57142857142857151</v>
      </c>
      <c r="W1405" s="14">
        <f>_xlfn.LET(_xlpm.p,R1405,_xlpm.q,T1405,LOG(_xlpm.p/_xlpm.q))</f>
        <v>0.25527250510330607</v>
      </c>
      <c r="X1405" s="2"/>
      <c r="AC1405" s="2"/>
      <c r="AH1405" s="2"/>
      <c r="AI1405" s="2"/>
    </row>
    <row r="1406" spans="1:35">
      <c r="A1406" s="1" t="str">
        <f>_xlfn.LET(_xlpm.sep," : ",CONCATENATE(O1406,_xlpm.sep,P1406))</f>
        <v>~ird~ : [ɜɹd]</v>
      </c>
      <c r="B1406" s="1">
        <f>_xlfn.LET(_xlpm.d,$G1406,_xlpm.k,_xlfn.CONCAT(LEFT(TRIM(B$1),1),"*"),COUNTIF(_xlpm.d,_xlpm.k))</f>
        <v>0</v>
      </c>
      <c r="C1406" s="1">
        <f>_xlfn.LET(_xlpm.d,$G1406,_xlpm.k,_xlfn.CONCAT(LEFT(TRIM(C$1),1),"*"),COUNTIF(_xlpm.d,_xlpm.k))</f>
        <v>0</v>
      </c>
      <c r="D1406" s="1">
        <f>_xlfn.LET(_xlpm.d,$G1406,_xlpm.k,_xlfn.CONCAT(LEFT(TRIM(D$1),1),"*"),COUNTIF(_xlpm.d,_xlpm.k))</f>
        <v>0</v>
      </c>
      <c r="E1406" s="1">
        <f>LOG(F1406+1,10)</f>
        <v>0.69897000433601875</v>
      </c>
      <c r="F1406" s="7">
        <v>4</v>
      </c>
      <c r="G1406" s="9" t="s">
        <v>1862</v>
      </c>
      <c r="H1406" s="4">
        <f>F1406/freq.sum.r6e</f>
        <v>3.1867431485022306E-4</v>
      </c>
      <c r="I1406" s="1" t="str">
        <f>_xlfn.LET(_xlpm.sep,":",_xlpm.w,$G1406,LEFT(_xlpm.w,FIND(_xlpm.sep,_xlpm.w)-1))</f>
        <v>ɜɹd</v>
      </c>
      <c r="J1406" s="1" t="str">
        <f>_xlfn.LET(_xlpm.sep,":",_xlpm.w,$G1406,RIGHT(_xlpm.w,LEN(_xlpm.w)-FIND(_xlpm.sep,_xlpm.w)))</f>
        <v>ird</v>
      </c>
      <c r="K1406" s="10">
        <f>_xlfn.LET(_xlpm.w,I1406,LEN(_xlpm.w))</f>
        <v>3</v>
      </c>
      <c r="L1406" s="10">
        <f>_xlfn.LET(_xlpm.w,J1406,LEN(_xlpm.w))</f>
        <v>3</v>
      </c>
      <c r="M1406" s="10">
        <f>_xlfn.LET(_xlpm.a,K1406,_xlpm.b,L1406,MAX(_xlpm.a,_xlpm.b))</f>
        <v>3</v>
      </c>
      <c r="N1406" s="10">
        <f>_xlfn.LET(_xlpm.d,(K1406,L1406),MAX(_xlpm.d)-MIN(_xlpm.d))</f>
        <v>0</v>
      </c>
      <c r="O1406" s="1" t="str">
        <f>_xlfn.LET(_xlpm.sep,":",_xlpm.w,$G1406,_xlfn.CONCAT("~",RIGHT(_xlpm.w,LEN(_xlpm.w)-FIND(_xlpm.sep,_xlpm.w)),"~"))</f>
        <v>~ird~</v>
      </c>
      <c r="P1406" s="1" t="str">
        <f>_xlfn.LET(_xlpm.sep,":",_xlpm.w,$G1406,_xlfn.CONCAT("[",LEFT(_xlpm.w,FIND(_xlpm.sep,_xlpm.w)-1),"]"))</f>
        <v>[ɜɹd]</v>
      </c>
      <c r="Q1406" s="14" cm="1">
        <f t="array" ref="Q1406">SUM(_xlfn._xlws.FILTER($H$2:$H$2302,_xlfn.MAP($O$2:$O$2302,_xlfn.LAMBDA(_xlpm.x,_xlpm.x=$O1406))))</f>
        <v>3.9834289356277883E-4</v>
      </c>
      <c r="R1406" s="14">
        <f>$H1406/Q1406</f>
        <v>0.8</v>
      </c>
      <c r="S1406" s="14" cm="1">
        <f t="array" ref="S1406">SUM(_xlfn._xlws.FILTER($H$2:$H$2302,_xlfn.MAP($P$2:$P$2302,_xlfn.LAMBDA(_xlpm.x,_xlpm.x=$P1406))))</f>
        <v>7.1701720841300183E-4</v>
      </c>
      <c r="T1406" s="14">
        <f>$H1406/S1406</f>
        <v>0.44444444444444448</v>
      </c>
      <c r="U1406" s="14">
        <f>_xlfn.LET(_xlpm.freq,F1406,_xlpm.size,M1406+1,_xlpm.F,V1406,LOG(1+_xlpm.freq)*LOG(1+_xlpm.size)*_xlpm.F)</f>
        <v>0.27917660969228242</v>
      </c>
      <c r="V1406" s="14">
        <f>_xlfn.LET(_xlpm.a,T1406,_xlpm.b,R1406,2*_xlpm.a*_xlpm.b/(_xlpm.a+_xlpm.b))</f>
        <v>0.57142857142857151</v>
      </c>
      <c r="W1406" s="14">
        <f>_xlfn.LET(_xlpm.p,R1406,_xlpm.q,T1406,LOG(_xlpm.p/_xlpm.q))</f>
        <v>0.25527250510330607</v>
      </c>
      <c r="X1406" s="2"/>
      <c r="AC1406" s="2"/>
      <c r="AH1406" s="2"/>
      <c r="AI1406" s="2"/>
    </row>
    <row r="1407" spans="1:35">
      <c r="A1407" s="1" t="str">
        <f>_xlfn.LET(_xlpm.sep," : ",CONCATENATE(O1407,_xlpm.sep,P1407))</f>
        <v>~agr~ : [əɡɹ]</v>
      </c>
      <c r="B1407" s="1">
        <f>_xlfn.LET(_xlpm.d,$G1407,_xlpm.k,_xlfn.CONCAT(LEFT(TRIM(B$1),1),"*"),COUNTIF(_xlpm.d,_xlpm.k))</f>
        <v>0</v>
      </c>
      <c r="C1407" s="1">
        <f>_xlfn.LET(_xlpm.d,$G1407,_xlpm.k,_xlfn.CONCAT(LEFT(TRIM(C$1),1),"*"),COUNTIF(_xlpm.d,_xlpm.k))</f>
        <v>0</v>
      </c>
      <c r="D1407" s="1">
        <f>_xlfn.LET(_xlpm.d,$G1407,_xlpm.k,_xlfn.CONCAT(LEFT(TRIM(D$1),1),"*"),COUNTIF(_xlpm.d,_xlpm.k))</f>
        <v>0</v>
      </c>
      <c r="E1407" s="1">
        <f>LOG(F1407+1,10)</f>
        <v>0.60205999132796229</v>
      </c>
      <c r="F1407" s="7">
        <v>3</v>
      </c>
      <c r="G1407" s="9" t="s">
        <v>2102</v>
      </c>
      <c r="H1407" s="4">
        <f>F1407/freq.sum.r6e</f>
        <v>2.390057361376673E-4</v>
      </c>
      <c r="I1407" s="1" t="str">
        <f>_xlfn.LET(_xlpm.sep,":",_xlpm.w,$G1407,LEFT(_xlpm.w,FIND(_xlpm.sep,_xlpm.w)-1))</f>
        <v>əɡɹ</v>
      </c>
      <c r="J1407" s="1" t="str">
        <f>_xlfn.LET(_xlpm.sep,":",_xlpm.w,$G1407,RIGHT(_xlpm.w,LEN(_xlpm.w)-FIND(_xlpm.sep,_xlpm.w)))</f>
        <v>agr</v>
      </c>
      <c r="K1407" s="10">
        <f>_xlfn.LET(_xlpm.w,I1407,LEN(_xlpm.w))</f>
        <v>3</v>
      </c>
      <c r="L1407" s="10">
        <f>_xlfn.LET(_xlpm.w,J1407,LEN(_xlpm.w))</f>
        <v>3</v>
      </c>
      <c r="M1407" s="10">
        <f>_xlfn.LET(_xlpm.a,K1407,_xlpm.b,L1407,MAX(_xlpm.a,_xlpm.b))</f>
        <v>3</v>
      </c>
      <c r="N1407" s="10">
        <f>_xlfn.LET(_xlpm.d,(K1407,L1407),MAX(_xlpm.d)-MIN(_xlpm.d))</f>
        <v>0</v>
      </c>
      <c r="O1407" s="1" t="str">
        <f>_xlfn.LET(_xlpm.sep,":",_xlpm.w,$G1407,_xlfn.CONCAT("~",RIGHT(_xlpm.w,LEN(_xlpm.w)-FIND(_xlpm.sep,_xlpm.w)),"~"))</f>
        <v>~agr~</v>
      </c>
      <c r="P1407" s="1" t="str">
        <f>_xlfn.LET(_xlpm.sep,":",_xlpm.w,$G1407,_xlfn.CONCAT("[",LEFT(_xlpm.w,FIND(_xlpm.sep,_xlpm.w)-1),"]"))</f>
        <v>[əɡɹ]</v>
      </c>
      <c r="Q1407" s="14" cm="1">
        <f t="array" ref="Q1407">SUM(_xlfn._xlws.FILTER($H$2:$H$2302,_xlfn.MAP($O$2:$O$2302,_xlfn.LAMBDA(_xlpm.x,_xlpm.x=$O1407))))</f>
        <v>3.9834289356277883E-4</v>
      </c>
      <c r="R1407" s="14">
        <f>$H1407/Q1407</f>
        <v>0.6</v>
      </c>
      <c r="S1407" s="14" cm="1">
        <f t="array" ref="S1407">SUM(_xlfn._xlws.FILTER($H$2:$H$2302,_xlfn.MAP($P$2:$P$2302,_xlfn.LAMBDA(_xlpm.x,_xlpm.x=$P1407))))</f>
        <v>7.1701720841300183E-4</v>
      </c>
      <c r="T1407" s="14">
        <f>$H1407/S1407</f>
        <v>0.33333333333333337</v>
      </c>
      <c r="U1407" s="14">
        <f>_xlfn.LET(_xlpm.freq,F1407,_xlpm.size,M1407+1,_xlpm.F,V1407,LOG(1+_xlpm.freq)*LOG(1+_xlpm.size)*_xlpm.F)</f>
        <v>0.18035223203530687</v>
      </c>
      <c r="V1407" s="14">
        <f>_xlfn.LET(_xlpm.a,T1407,_xlpm.b,R1407,2*_xlpm.a*_xlpm.b/(_xlpm.a+_xlpm.b))</f>
        <v>0.4285714285714286</v>
      </c>
      <c r="W1407" s="14">
        <f>_xlfn.LET(_xlpm.p,R1407,_xlpm.q,T1407,LOG(_xlpm.p/_xlpm.q))</f>
        <v>0.25527250510330601</v>
      </c>
      <c r="X1407" s="2"/>
      <c r="AC1407" s="2"/>
      <c r="AH1407" s="2"/>
      <c r="AI1407" s="2"/>
    </row>
    <row r="1408" spans="1:35">
      <c r="A1408" s="1" t="str">
        <f>_xlfn.LET(_xlpm.sep," : ",CONCATENATE(O1408,_xlpm.sep,P1408))</f>
        <v>~egr~ : [əɡɹ]</v>
      </c>
      <c r="B1408" s="1">
        <f>_xlfn.LET(_xlpm.d,$G1408,_xlpm.k,_xlfn.CONCAT(LEFT(TRIM(B$1),1),"*"),COUNTIF(_xlpm.d,_xlpm.k))</f>
        <v>0</v>
      </c>
      <c r="C1408" s="1">
        <f>_xlfn.LET(_xlpm.d,$G1408,_xlpm.k,_xlfn.CONCAT(LEFT(TRIM(C$1),1),"*"),COUNTIF(_xlpm.d,_xlpm.k))</f>
        <v>0</v>
      </c>
      <c r="D1408" s="1">
        <f>_xlfn.LET(_xlpm.d,$G1408,_xlpm.k,_xlfn.CONCAT(LEFT(TRIM(D$1),1),"*"),COUNTIF(_xlpm.d,_xlpm.k))</f>
        <v>0</v>
      </c>
      <c r="E1408" s="1">
        <f>LOG(F1408+1,10)</f>
        <v>0.69897000433601875</v>
      </c>
      <c r="F1408" s="7">
        <v>4</v>
      </c>
      <c r="G1408" s="9" t="s">
        <v>2107</v>
      </c>
      <c r="H1408" s="4">
        <f>F1408/freq.sum.r6e</f>
        <v>3.1867431485022306E-4</v>
      </c>
      <c r="I1408" s="4" t="str">
        <f>_xlfn.LET(_xlpm.sep,":",_xlpm.w,$G1408,LEFT(_xlpm.w,FIND(_xlpm.sep,_xlpm.w)-1))</f>
        <v>əɡɹ</v>
      </c>
      <c r="J1408" s="4" t="str">
        <f>_xlfn.LET(_xlpm.sep,":",_xlpm.w,$G1408,RIGHT(_xlpm.w,LEN(_xlpm.w)-FIND(_xlpm.sep,_xlpm.w)))</f>
        <v>egr</v>
      </c>
      <c r="K1408" s="10">
        <f>_xlfn.LET(_xlpm.w,I1408,LEN(_xlpm.w))</f>
        <v>3</v>
      </c>
      <c r="L1408" s="10">
        <f>_xlfn.LET(_xlpm.w,J1408,LEN(_xlpm.w))</f>
        <v>3</v>
      </c>
      <c r="M1408" s="10">
        <f>_xlfn.LET(_xlpm.a,K1408,_xlpm.b,L1408,MAX(_xlpm.a,_xlpm.b))</f>
        <v>3</v>
      </c>
      <c r="N1408" s="10">
        <f>_xlfn.LET(_xlpm.d,(K1408,L1408),MAX(_xlpm.d)-MIN(_xlpm.d))</f>
        <v>0</v>
      </c>
      <c r="O1408" s="1" t="str">
        <f>_xlfn.LET(_xlpm.sep,":",_xlpm.w,$G1408,_xlfn.CONCAT("~",RIGHT(_xlpm.w,LEN(_xlpm.w)-FIND(_xlpm.sep,_xlpm.w)),"~"))</f>
        <v>~egr~</v>
      </c>
      <c r="P1408" s="1" t="str">
        <f>_xlfn.LET(_xlpm.sep,":",_xlpm.w,$G1408,_xlfn.CONCAT("[",LEFT(_xlpm.w,FIND(_xlpm.sep,_xlpm.w)-1),"]"))</f>
        <v>[əɡɹ]</v>
      </c>
      <c r="Q1408" s="14" cm="1">
        <f t="array" ref="Q1408">SUM(_xlfn._xlws.FILTER($H$2:$H$2300,_xlfn.MAP($O$2:$O$2300,_xlfn.LAMBDA(_xlpm.x,_xlpm.x=$O1408))))</f>
        <v>3.9834289356277883E-4</v>
      </c>
      <c r="R1408" s="14">
        <f>$H1408/Q1408</f>
        <v>0.8</v>
      </c>
      <c r="S1408" s="14" cm="1">
        <f t="array" ref="S1408">SUM(_xlfn._xlws.FILTER($H$2:$H$2300,_xlfn.MAP($P$2:$P$2300,_xlfn.LAMBDA(_xlpm.x,_xlpm.x=$P1408))))</f>
        <v>7.1701720841300183E-4</v>
      </c>
      <c r="T1408" s="14">
        <f>$H1408/S1408</f>
        <v>0.44444444444444448</v>
      </c>
      <c r="U1408" s="14">
        <f>_xlfn.LET(_xlpm.freq,F1408,_xlpm.size,M1408+1,_xlpm.F,V1408,LOG(1+_xlpm.freq)*LOG(1+_xlpm.size)*_xlpm.F)</f>
        <v>0.27917660969228242</v>
      </c>
      <c r="V1408" s="14">
        <f>_xlfn.LET(_xlpm.a,T1408,_xlpm.b,R1408,2*_xlpm.a*_xlpm.b/(_xlpm.a+_xlpm.b))</f>
        <v>0.57142857142857151</v>
      </c>
      <c r="W1408" s="14">
        <f>_xlfn.LET(_xlpm.p,R1408,_xlpm.q,T1408,LOG(_xlpm.p/_xlpm.q))</f>
        <v>0.25527250510330607</v>
      </c>
      <c r="X1408" s="2"/>
      <c r="AC1408" s="2"/>
      <c r="AH1408" s="2"/>
      <c r="AI1408" s="2"/>
    </row>
    <row r="1409" spans="1:35">
      <c r="A1409" s="1" t="str">
        <f>_xlfn.LET(_xlpm.sep," : ",CONCATENATE(O1409,_xlpm.sep,P1409))</f>
        <v>~ib~ : [əb]</v>
      </c>
      <c r="B1409" s="1">
        <f>_xlfn.LET(_xlpm.d,$G1409,_xlpm.k,_xlfn.CONCAT(LEFT(TRIM(B$1),1),"*"),COUNTIF(_xlpm.d,_xlpm.k))</f>
        <v>0</v>
      </c>
      <c r="C1409" s="1">
        <f>_xlfn.LET(_xlpm.d,$G1409,_xlpm.k,_xlfn.CONCAT(LEFT(TRIM(C$1),1),"*"),COUNTIF(_xlpm.d,_xlpm.k))</f>
        <v>0</v>
      </c>
      <c r="D1409" s="1">
        <f>_xlfn.LET(_xlpm.d,$G1409,_xlpm.k,_xlfn.CONCAT(LEFT(TRIM(D$1),1),"*"),COUNTIF(_xlpm.d,_xlpm.k))</f>
        <v>0</v>
      </c>
      <c r="E1409" s="1">
        <f>LOG(F1409+1,10)</f>
        <v>0.30102999566398114</v>
      </c>
      <c r="F1409" s="7">
        <v>1</v>
      </c>
      <c r="G1409" s="9" t="s">
        <v>807</v>
      </c>
      <c r="H1409" s="4">
        <f>F1409/freq.sum.r6e</f>
        <v>7.9668578712555765E-5</v>
      </c>
      <c r="I1409" s="1" t="str">
        <f>_xlfn.LET(_xlpm.sep,":",_xlpm.w,$G1409,LEFT(_xlpm.w,FIND(_xlpm.sep,_xlpm.w)-1))</f>
        <v>əb</v>
      </c>
      <c r="J1409" s="1" t="str">
        <f>_xlfn.LET(_xlpm.sep,":",_xlpm.w,$G1409,RIGHT(_xlpm.w,LEN(_xlpm.w)-FIND(_xlpm.sep,_xlpm.w)))</f>
        <v>ib</v>
      </c>
      <c r="K1409" s="10">
        <f>_xlfn.LET(_xlpm.w,I1409,LEN(_xlpm.w))</f>
        <v>2</v>
      </c>
      <c r="L1409" s="10">
        <f>_xlfn.LET(_xlpm.w,J1409,LEN(_xlpm.w))</f>
        <v>2</v>
      </c>
      <c r="M1409" s="10">
        <f>_xlfn.LET(_xlpm.a,K1409,_xlpm.b,L1409,MAX(_xlpm.a,_xlpm.b))</f>
        <v>2</v>
      </c>
      <c r="N1409" s="10">
        <f>_xlfn.LET(_xlpm.d,(K1409,L1409),MAX(_xlpm.d)-MIN(_xlpm.d))</f>
        <v>0</v>
      </c>
      <c r="O1409" s="1" t="str">
        <f>_xlfn.LET(_xlpm.sep,":",_xlpm.w,$G1409,_xlfn.CONCAT("~",RIGHT(_xlpm.w,LEN(_xlpm.w)-FIND(_xlpm.sep,_xlpm.w)),"~"))</f>
        <v>~ib~</v>
      </c>
      <c r="P1409" s="1" t="str">
        <f>_xlfn.LET(_xlpm.sep,":",_xlpm.w,$G1409,_xlfn.CONCAT("[",LEFT(_xlpm.w,FIND(_xlpm.sep,_xlpm.w)-1),"]"))</f>
        <v>[əb]</v>
      </c>
      <c r="Q1409" s="14" cm="1">
        <f t="array" ref="Q1409">SUM(_xlfn._xlws.FILTER($H$2:$H$2302,_xlfn.MAP($O$2:$O$2302,_xlfn.LAMBDA(_xlpm.x,_xlpm.x=$O1409))))</f>
        <v>4.7801147227533459E-4</v>
      </c>
      <c r="R1409" s="14">
        <f>$H1409/Q1409</f>
        <v>0.16666666666666666</v>
      </c>
      <c r="S1409" s="14" cm="1">
        <f t="array" ref="S1409">SUM(_xlfn._xlws.FILTER($H$2:$H$2302,_xlfn.MAP($P$2:$P$2302,_xlfn.LAMBDA(_xlpm.x,_xlpm.x=$P1409))))</f>
        <v>8.7635436583811325E-4</v>
      </c>
      <c r="T1409" s="14">
        <f>$H1409/S1409</f>
        <v>9.0909090909090925E-2</v>
      </c>
      <c r="U1409" s="14">
        <f>_xlfn.LET(_xlpm.freq,F1409,_xlpm.size,M1409+1,_xlpm.F,V1409,LOG(1+_xlpm.freq)*LOG(1+_xlpm.size)*_xlpm.F)</f>
        <v>2.1322131362225074E-2</v>
      </c>
      <c r="V1409" s="14">
        <f>_xlfn.LET(_xlpm.a,T1409,_xlpm.b,R1409,2*_xlpm.a*_xlpm.b/(_xlpm.a+_xlpm.b))</f>
        <v>0.11764705882352944</v>
      </c>
      <c r="W1409" s="14">
        <f>_xlfn.LET(_xlpm.p,R1409,_xlpm.q,T1409,LOG(_xlpm.p/_xlpm.q))</f>
        <v>0.26324143477458128</v>
      </c>
      <c r="X1409" s="2"/>
      <c r="AC1409" s="2"/>
      <c r="AH1409" s="2"/>
      <c r="AI1409" s="2"/>
    </row>
    <row r="1410" spans="1:35">
      <c r="A1410" s="1" t="str">
        <f>_xlfn.LET(_xlpm.sep," : ",CONCATENATE(O1410,_xlpm.sep,P1410))</f>
        <v>~ur~ : [ɜɹ]</v>
      </c>
      <c r="B1410" s="1">
        <f>_xlfn.LET(_xlpm.d,$G1410,_xlpm.k,_xlfn.CONCAT(LEFT(TRIM(B$1),1),"*"),COUNTIF(_xlpm.d,_xlpm.k))</f>
        <v>0</v>
      </c>
      <c r="C1410" s="1">
        <f>_xlfn.LET(_xlpm.d,$G1410,_xlpm.k,_xlfn.CONCAT(LEFT(TRIM(C$1),1),"*"),COUNTIF(_xlpm.d,_xlpm.k))</f>
        <v>0</v>
      </c>
      <c r="D1410" s="1">
        <f>_xlfn.LET(_xlpm.d,$G1410,_xlpm.k,_xlfn.CONCAT(LEFT(TRIM(D$1),1),"*"),COUNTIF(_xlpm.d,_xlpm.k))</f>
        <v>0</v>
      </c>
      <c r="E1410" s="1">
        <f>LOG(F1410+1,10)</f>
        <v>0.60205999132796229</v>
      </c>
      <c r="F1410" s="7">
        <v>3</v>
      </c>
      <c r="G1410" s="9" t="s">
        <v>1834</v>
      </c>
      <c r="H1410" s="4">
        <f>F1410/freq.sum.r6e</f>
        <v>2.390057361376673E-4</v>
      </c>
      <c r="I1410" s="1" t="str">
        <f>_xlfn.LET(_xlpm.sep,":",_xlpm.w,$G1410,LEFT(_xlpm.w,FIND(_xlpm.sep,_xlpm.w)-1))</f>
        <v>ɜɹ</v>
      </c>
      <c r="J1410" s="1" t="str">
        <f>_xlfn.LET(_xlpm.sep,":",_xlpm.w,$G1410,RIGHT(_xlpm.w,LEN(_xlpm.w)-FIND(_xlpm.sep,_xlpm.w)))</f>
        <v>ur</v>
      </c>
      <c r="K1410" s="10">
        <f>_xlfn.LET(_xlpm.w,I1410,LEN(_xlpm.w))</f>
        <v>2</v>
      </c>
      <c r="L1410" s="10">
        <f>_xlfn.LET(_xlpm.w,J1410,LEN(_xlpm.w))</f>
        <v>2</v>
      </c>
      <c r="M1410" s="10">
        <f>_xlfn.LET(_xlpm.a,K1410,_xlpm.b,L1410,MAX(_xlpm.a,_xlpm.b))</f>
        <v>2</v>
      </c>
      <c r="N1410" s="10">
        <f>_xlfn.LET(_xlpm.d,(K1410,L1410),MAX(_xlpm.d)-MIN(_xlpm.d))</f>
        <v>0</v>
      </c>
      <c r="O1410" s="1" t="str">
        <f>_xlfn.LET(_xlpm.sep,":",_xlpm.w,$G1410,_xlfn.CONCAT("~",RIGHT(_xlpm.w,LEN(_xlpm.w)-FIND(_xlpm.sep,_xlpm.w)),"~"))</f>
        <v>~ur~</v>
      </c>
      <c r="P1410" s="1" t="str">
        <f>_xlfn.LET(_xlpm.sep,":",_xlpm.w,$G1410,_xlfn.CONCAT("[",LEFT(_xlpm.w,FIND(_xlpm.sep,_xlpm.w)-1),"]"))</f>
        <v>[ɜɹ]</v>
      </c>
      <c r="Q1410" s="14" cm="1">
        <f t="array" ref="Q1410">SUM(_xlfn._xlws.FILTER($H$2:$H$2302,_xlfn.MAP($O$2:$O$2302,_xlfn.LAMBDA(_xlpm.x,_xlpm.x=$O1410))))</f>
        <v>1.4340344168260039E-3</v>
      </c>
      <c r="R1410" s="14">
        <f>$H1410/Q1410</f>
        <v>0.16666666666666666</v>
      </c>
      <c r="S1410" s="14" cm="1">
        <f t="array" ref="S1410">SUM(_xlfn._xlws.FILTER($H$2:$H$2302,_xlfn.MAP($P$2:$P$2302,_xlfn.LAMBDA(_xlpm.x,_xlpm.x=$P1410))))</f>
        <v>2.6290630975143404E-3</v>
      </c>
      <c r="T1410" s="14">
        <f>$H1410/S1410</f>
        <v>9.0909090909090898E-2</v>
      </c>
      <c r="U1410" s="14">
        <f>_xlfn.LET(_xlpm.freq,F1410,_xlpm.size,M1410+1,_xlpm.F,V1410,LOG(1+_xlpm.freq)*LOG(1+_xlpm.size)*_xlpm.F)</f>
        <v>4.2644262724450134E-2</v>
      </c>
      <c r="V1410" s="14">
        <f>_xlfn.LET(_xlpm.a,T1410,_xlpm.b,R1410,2*_xlpm.a*_xlpm.b/(_xlpm.a+_xlpm.b))</f>
        <v>0.1176470588235294</v>
      </c>
      <c r="W1410" s="14">
        <f>_xlfn.LET(_xlpm.p,R1410,_xlpm.q,T1410,LOG(_xlpm.p/_xlpm.q))</f>
        <v>0.26324143477458145</v>
      </c>
      <c r="X1410" s="2"/>
      <c r="AC1410" s="2"/>
      <c r="AH1410" s="2"/>
      <c r="AI1410" s="2"/>
    </row>
    <row r="1411" spans="1:35">
      <c r="A1411" s="1" t="str">
        <f>_xlfn.LET(_xlpm.sep," : ",CONCATENATE(O1411,_xlpm.sep,P1411))</f>
        <v>~irt~ : [ɜɹt]</v>
      </c>
      <c r="B1411" s="1">
        <f>_xlfn.LET(_xlpm.d,$G1411,_xlpm.k,_xlfn.CONCAT(LEFT(TRIM(B$1),1),"*"),COUNTIF(_xlpm.d,_xlpm.k))</f>
        <v>0</v>
      </c>
      <c r="C1411" s="1">
        <f>_xlfn.LET(_xlpm.d,$G1411,_xlpm.k,_xlfn.CONCAT(LEFT(TRIM(C$1),1),"*"),COUNTIF(_xlpm.d,_xlpm.k))</f>
        <v>0</v>
      </c>
      <c r="D1411" s="1">
        <f>_xlfn.LET(_xlpm.d,$G1411,_xlpm.k,_xlfn.CONCAT(LEFT(TRIM(D$1),1),"*"),COUNTIF(_xlpm.d,_xlpm.k))</f>
        <v>0</v>
      </c>
      <c r="E1411" s="1">
        <f>LOG(F1411+1,10)</f>
        <v>0.77815125038364352</v>
      </c>
      <c r="F1411" s="7">
        <v>5</v>
      </c>
      <c r="G1411" s="9" t="s">
        <v>2036</v>
      </c>
      <c r="H1411" s="4">
        <f>F1411/freq.sum.r6e</f>
        <v>3.9834289356277883E-4</v>
      </c>
      <c r="I1411" s="4" t="str">
        <f>_xlfn.LET(_xlpm.sep,":",_xlpm.w,$G1411,LEFT(_xlpm.w,FIND(_xlpm.sep,_xlpm.w)-1))</f>
        <v>ɜɹt</v>
      </c>
      <c r="J1411" s="4" t="str">
        <f>_xlfn.LET(_xlpm.sep,":",_xlpm.w,$G1411,RIGHT(_xlpm.w,LEN(_xlpm.w)-FIND(_xlpm.sep,_xlpm.w)))</f>
        <v>irt</v>
      </c>
      <c r="K1411" s="10">
        <f>_xlfn.LET(_xlpm.w,I1411,LEN(_xlpm.w))</f>
        <v>3</v>
      </c>
      <c r="L1411" s="10">
        <f>_xlfn.LET(_xlpm.w,J1411,LEN(_xlpm.w))</f>
        <v>3</v>
      </c>
      <c r="M1411" s="10">
        <f>_xlfn.LET(_xlpm.a,K1411,_xlpm.b,L1411,MAX(_xlpm.a,_xlpm.b))</f>
        <v>3</v>
      </c>
      <c r="N1411" s="10">
        <f>_xlfn.LET(_xlpm.d,(K1411,L1411),MAX(_xlpm.d)-MIN(_xlpm.d))</f>
        <v>0</v>
      </c>
      <c r="O1411" s="1" t="str">
        <f>_xlfn.LET(_xlpm.sep,":",_xlpm.w,$G1411,_xlfn.CONCAT("~",RIGHT(_xlpm.w,LEN(_xlpm.w)-FIND(_xlpm.sep,_xlpm.w)),"~"))</f>
        <v>~irt~</v>
      </c>
      <c r="P1411" s="1" t="str">
        <f>_xlfn.LET(_xlpm.sep,":",_xlpm.w,$G1411,_xlfn.CONCAT("[",LEFT(_xlpm.w,FIND(_xlpm.sep,_xlpm.w)-1),"]"))</f>
        <v>[ɜɹt]</v>
      </c>
      <c r="Q1411" s="14" cm="1">
        <f t="array" ref="Q1411">SUM(_xlfn._xlws.FILTER($H$2:$H$2300,_xlfn.MAP($O$2:$O$2300,_xlfn.LAMBDA(_xlpm.x,_xlpm.x=$O1411))))</f>
        <v>4.7801147227533459E-4</v>
      </c>
      <c r="R1411" s="14">
        <f>$H1411/Q1411</f>
        <v>0.83333333333333337</v>
      </c>
      <c r="S1411" s="14" cm="1">
        <f t="array" ref="S1411">SUM(_xlfn._xlws.FILTER($H$2:$H$2300,_xlfn.MAP($P$2:$P$2300,_xlfn.LAMBDA(_xlpm.x,_xlpm.x=$P1411))))</f>
        <v>8.7635436583811336E-4</v>
      </c>
      <c r="T1411" s="14">
        <f>$H1411/S1411</f>
        <v>0.45454545454545459</v>
      </c>
      <c r="U1411" s="14">
        <f>_xlfn.LET(_xlpm.freq,F1411,_xlpm.size,M1411+1,_xlpm.F,V1411,LOG(1+_xlpm.freq)*LOG(1+_xlpm.size)*_xlpm.F)</f>
        <v>0.31994375462043168</v>
      </c>
      <c r="V1411" s="14">
        <f>_xlfn.LET(_xlpm.a,T1411,_xlpm.b,R1411,2*_xlpm.a*_xlpm.b/(_xlpm.a+_xlpm.b))</f>
        <v>0.58823529411764708</v>
      </c>
      <c r="W1411" s="14">
        <f>_xlfn.LET(_xlpm.p,R1411,_xlpm.q,T1411,LOG(_xlpm.p/_xlpm.q))</f>
        <v>0.2632414347745814</v>
      </c>
      <c r="X1411" s="2"/>
      <c r="AC1411" s="2"/>
      <c r="AH1411" s="2"/>
      <c r="AI1411" s="2"/>
    </row>
    <row r="1412" spans="1:35">
      <c r="A1412" s="1" t="str">
        <f>_xlfn.LET(_xlpm.sep," : ",CONCATENATE(O1412,_xlpm.sep,P1412))</f>
        <v>~ax~ : [æks]</v>
      </c>
      <c r="B1412" s="1">
        <f>_xlfn.LET(_xlpm.d,$G1412,_xlpm.k,_xlfn.CONCAT(LEFT(TRIM(B$1),1),"*"),COUNTIF(_xlpm.d,_xlpm.k))</f>
        <v>0</v>
      </c>
      <c r="C1412" s="1">
        <f>_xlfn.LET(_xlpm.d,$G1412,_xlpm.k,_xlfn.CONCAT(LEFT(TRIM(C$1),1),"*"),COUNTIF(_xlpm.d,_xlpm.k))</f>
        <v>0</v>
      </c>
      <c r="D1412" s="1">
        <f>_xlfn.LET(_xlpm.d,$G1412,_xlpm.k,_xlfn.CONCAT(LEFT(TRIM(D$1),1),"*"),COUNTIF(_xlpm.d,_xlpm.k))</f>
        <v>0</v>
      </c>
      <c r="E1412" s="1">
        <f>LOG(F1412+1,10)</f>
        <v>0.8450980400142567</v>
      </c>
      <c r="F1412" s="7">
        <v>6</v>
      </c>
      <c r="G1412" s="9" t="s">
        <v>33</v>
      </c>
      <c r="H1412" s="4">
        <f>F1412/freq.sum.r6e</f>
        <v>4.7801147227533459E-4</v>
      </c>
      <c r="I1412" s="4" t="str">
        <f>_xlfn.LET(_xlpm.sep,":",_xlpm.w,$G1412,LEFT(_xlpm.w,FIND(_xlpm.sep,_xlpm.w)-1))</f>
        <v>æks</v>
      </c>
      <c r="J1412" s="4" t="str">
        <f>_xlfn.LET(_xlpm.sep,":",_xlpm.w,$G1412,RIGHT(_xlpm.w,LEN(_xlpm.w)-FIND(_xlpm.sep,_xlpm.w)))</f>
        <v>ax</v>
      </c>
      <c r="K1412" s="10">
        <f>_xlfn.LET(_xlpm.w,I1412,LEN(_xlpm.w))</f>
        <v>3</v>
      </c>
      <c r="L1412" s="10">
        <f>_xlfn.LET(_xlpm.w,J1412,LEN(_xlpm.w))</f>
        <v>2</v>
      </c>
      <c r="M1412" s="10">
        <f>_xlfn.LET(_xlpm.a,K1412,_xlpm.b,L1412,MAX(_xlpm.a,_xlpm.b))</f>
        <v>3</v>
      </c>
      <c r="N1412" s="10">
        <f>_xlfn.LET(_xlpm.d,(K1412,L1412),MAX(_xlpm.d)-MIN(_xlpm.d))</f>
        <v>1</v>
      </c>
      <c r="O1412" s="1" t="str">
        <f>_xlfn.LET(_xlpm.sep,":",_xlpm.w,$G1412,_xlfn.CONCAT("~",RIGHT(_xlpm.w,LEN(_xlpm.w)-FIND(_xlpm.sep,_xlpm.w)),"~"))</f>
        <v>~ax~</v>
      </c>
      <c r="P1412" s="1" t="str">
        <f>_xlfn.LET(_xlpm.sep,":",_xlpm.w,$G1412,_xlfn.CONCAT("[",LEFT(_xlpm.w,FIND(_xlpm.sep,_xlpm.w)-1),"]"))</f>
        <v>[æks]</v>
      </c>
      <c r="Q1412" s="14" cm="1">
        <f t="array" ref="Q1412">SUM(_xlfn._xlws.FILTER($H$2:$H$2300,_xlfn.MAP($O$2:$O$2300,_xlfn.LAMBDA(_xlpm.x,_xlpm.x=$O1412))))</f>
        <v>4.7801147227533459E-4</v>
      </c>
      <c r="R1412" s="14">
        <f>$H1412/Q1412</f>
        <v>1</v>
      </c>
      <c r="S1412" s="14" cm="1">
        <f t="array" ref="S1412">SUM(_xlfn._xlws.FILTER($H$2:$H$2300,_xlfn.MAP($P$2:$P$2300,_xlfn.LAMBDA(_xlpm.x,_xlpm.x=$P1412))))</f>
        <v>8.7635436583811347E-4</v>
      </c>
      <c r="T1412" s="14">
        <f>$H1412/S1412</f>
        <v>0.54545454545454541</v>
      </c>
      <c r="U1412" s="14">
        <f>_xlfn.LET(_xlpm.freq,F1412,_xlpm.size,M1412+1,_xlpm.F,V1412,LOG(1+_xlpm.freq)*LOG(1+_xlpm.size)*_xlpm.F)</f>
        <v>0.41696342166573602</v>
      </c>
      <c r="V1412" s="14">
        <f>_xlfn.LET(_xlpm.a,T1412,_xlpm.b,R1412,2*_xlpm.a*_xlpm.b/(_xlpm.a+_xlpm.b))</f>
        <v>0.70588235294117641</v>
      </c>
      <c r="W1412" s="14">
        <f>_xlfn.LET(_xlpm.p,R1412,_xlpm.q,T1412,LOG(_xlpm.p/_xlpm.q))</f>
        <v>0.26324143477458145</v>
      </c>
      <c r="X1412" s="2"/>
      <c r="AC1412" s="2"/>
      <c r="AH1412" s="2"/>
      <c r="AI1412" s="2"/>
    </row>
    <row r="1413" spans="1:35">
      <c r="A1413" s="1" t="str">
        <f>_xlfn.LET(_xlpm.sep," : ",CONCATENATE(O1413,_xlpm.sep,P1413))</f>
        <v>~atch~ : [ætʃ]</v>
      </c>
      <c r="B1413" s="1">
        <f>_xlfn.LET(_xlpm.d,$G1413,_xlpm.k,_xlfn.CONCAT(LEFT(TRIM(B$1),1),"*"),COUNTIF(_xlpm.d,_xlpm.k))</f>
        <v>0</v>
      </c>
      <c r="C1413" s="1">
        <f>_xlfn.LET(_xlpm.d,$G1413,_xlpm.k,_xlfn.CONCAT(LEFT(TRIM(C$1),1),"*"),COUNTIF(_xlpm.d,_xlpm.k))</f>
        <v>0</v>
      </c>
      <c r="D1413" s="1">
        <f>_xlfn.LET(_xlpm.d,$G1413,_xlpm.k,_xlfn.CONCAT(LEFT(TRIM(D$1),1),"*"),COUNTIF(_xlpm.d,_xlpm.k))</f>
        <v>0</v>
      </c>
      <c r="E1413" s="1">
        <f>LOG(F1413+1,10)</f>
        <v>0.69897000433601875</v>
      </c>
      <c r="F1413" s="7">
        <v>4</v>
      </c>
      <c r="G1413" s="9" t="s">
        <v>367</v>
      </c>
      <c r="H1413" s="4">
        <f>F1413/freq.sum.r6e</f>
        <v>3.1867431485022306E-4</v>
      </c>
      <c r="I1413" s="4" t="str">
        <f>_xlfn.LET(_xlpm.sep,":",_xlpm.w,$G1413,LEFT(_xlpm.w,FIND(_xlpm.sep,_xlpm.w)-1))</f>
        <v>ætʃ</v>
      </c>
      <c r="J1413" s="4" t="str">
        <f>_xlfn.LET(_xlpm.sep,":",_xlpm.w,$G1413,RIGHT(_xlpm.w,LEN(_xlpm.w)-FIND(_xlpm.sep,_xlpm.w)))</f>
        <v>atch</v>
      </c>
      <c r="K1413" s="10">
        <f>_xlfn.LET(_xlpm.w,I1413,LEN(_xlpm.w))</f>
        <v>3</v>
      </c>
      <c r="L1413" s="10">
        <f>_xlfn.LET(_xlpm.w,J1413,LEN(_xlpm.w))</f>
        <v>4</v>
      </c>
      <c r="M1413" s="10">
        <f>_xlfn.LET(_xlpm.a,K1413,_xlpm.b,L1413,MAX(_xlpm.a,_xlpm.b))</f>
        <v>4</v>
      </c>
      <c r="N1413" s="10">
        <f>_xlfn.LET(_xlpm.d,(K1413,L1413),MAX(_xlpm.d)-MIN(_xlpm.d))</f>
        <v>1</v>
      </c>
      <c r="O1413" s="1" t="str">
        <f>_xlfn.LET(_xlpm.sep,":",_xlpm.w,$G1413,_xlfn.CONCAT("~",RIGHT(_xlpm.w,LEN(_xlpm.w)-FIND(_xlpm.sep,_xlpm.w)),"~"))</f>
        <v>~atch~</v>
      </c>
      <c r="P1413" s="1" t="str">
        <f>_xlfn.LET(_xlpm.sep,":",_xlpm.w,$G1413,_xlfn.CONCAT("[",LEFT(_xlpm.w,FIND(_xlpm.sep,_xlpm.w)-1),"]"))</f>
        <v>[ætʃ]</v>
      </c>
      <c r="Q1413" s="14" cm="1">
        <f t="array" ref="Q1413">SUM(_xlfn._xlws.FILTER($H$2:$H$2300,_xlfn.MAP($O$2:$O$2300,_xlfn.LAMBDA(_xlpm.x,_xlpm.x=$O1413))))</f>
        <v>4.7801147227533459E-4</v>
      </c>
      <c r="R1413" s="14">
        <f>$H1413/Q1413</f>
        <v>0.66666666666666663</v>
      </c>
      <c r="S1413" s="14" cm="1">
        <f t="array" ref="S1413">SUM(_xlfn._xlws.FILTER($H$2:$H$2300,_xlfn.MAP($P$2:$P$2300,_xlfn.LAMBDA(_xlpm.x,_xlpm.x=$P1413))))</f>
        <v>8.7635436583811347E-4</v>
      </c>
      <c r="T1413" s="14">
        <f>$H1413/S1413</f>
        <v>0.36363636363636359</v>
      </c>
      <c r="U1413" s="14">
        <f>_xlfn.LET(_xlpm.freq,F1413,_xlpm.size,M1413+1,_xlpm.F,V1413,LOG(1+_xlpm.freq)*LOG(1+_xlpm.size)*_xlpm.F)</f>
        <v>0.25595500369634533</v>
      </c>
      <c r="V1413" s="14">
        <f>_xlfn.LET(_xlpm.a,T1413,_xlpm.b,R1413,2*_xlpm.a*_xlpm.b/(_xlpm.a+_xlpm.b))</f>
        <v>0.47058823529411759</v>
      </c>
      <c r="W1413" s="14">
        <f>_xlfn.LET(_xlpm.p,R1413,_xlpm.q,T1413,LOG(_xlpm.p/_xlpm.q))</f>
        <v>0.26324143477458145</v>
      </c>
      <c r="X1413" s="2"/>
      <c r="AC1413" s="2"/>
      <c r="AH1413" s="2"/>
      <c r="AI1413" s="2"/>
    </row>
    <row r="1414" spans="1:35">
      <c r="A1414" s="1" t="str">
        <f>_xlfn.LET(_xlpm.sep," : ",CONCATENATE(O1414,_xlpm.sep,P1414))</f>
        <v>~erve~ : [ɜɹv]</v>
      </c>
      <c r="B1414" s="1">
        <f>_xlfn.LET(_xlpm.d,$G1414,_xlpm.k,_xlfn.CONCAT(LEFT(TRIM(B$1),1),"*"),COUNTIF(_xlpm.d,_xlpm.k))</f>
        <v>0</v>
      </c>
      <c r="C1414" s="1">
        <f>_xlfn.LET(_xlpm.d,$G1414,_xlpm.k,_xlfn.CONCAT(LEFT(TRIM(C$1),1),"*"),COUNTIF(_xlpm.d,_xlpm.k))</f>
        <v>0</v>
      </c>
      <c r="D1414" s="1">
        <f>_xlfn.LET(_xlpm.d,$G1414,_xlpm.k,_xlfn.CONCAT(LEFT(TRIM(D$1),1),"*"),COUNTIF(_xlpm.d,_xlpm.k))</f>
        <v>0</v>
      </c>
      <c r="E1414" s="1">
        <f>LOG(F1414+1,10)</f>
        <v>0.8450980400142567</v>
      </c>
      <c r="F1414" s="7">
        <v>6</v>
      </c>
      <c r="G1414" s="9" t="s">
        <v>2064</v>
      </c>
      <c r="H1414" s="4">
        <f>F1414/freq.sum.r6e</f>
        <v>4.7801147227533459E-4</v>
      </c>
      <c r="I1414" s="1" t="str">
        <f>_xlfn.LET(_xlpm.sep,":",_xlpm.w,$G1414,LEFT(_xlpm.w,FIND(_xlpm.sep,_xlpm.w)-1))</f>
        <v>ɜɹv</v>
      </c>
      <c r="J1414" s="1" t="str">
        <f>_xlfn.LET(_xlpm.sep,":",_xlpm.w,$G1414,RIGHT(_xlpm.w,LEN(_xlpm.w)-FIND(_xlpm.sep,_xlpm.w)))</f>
        <v>erve</v>
      </c>
      <c r="K1414" s="10">
        <f>_xlfn.LET(_xlpm.w,I1414,LEN(_xlpm.w))</f>
        <v>3</v>
      </c>
      <c r="L1414" s="10">
        <f>_xlfn.LET(_xlpm.w,J1414,LEN(_xlpm.w))</f>
        <v>4</v>
      </c>
      <c r="M1414" s="10">
        <f>_xlfn.LET(_xlpm.a,K1414,_xlpm.b,L1414,MAX(_xlpm.a,_xlpm.b))</f>
        <v>4</v>
      </c>
      <c r="N1414" s="10">
        <f>_xlfn.LET(_xlpm.d,(K1414,L1414),MAX(_xlpm.d)-MIN(_xlpm.d))</f>
        <v>1</v>
      </c>
      <c r="O1414" s="1" t="str">
        <f>_xlfn.LET(_xlpm.sep,":",_xlpm.w,$G1414,_xlfn.CONCAT("~",RIGHT(_xlpm.w,LEN(_xlpm.w)-FIND(_xlpm.sep,_xlpm.w)),"~"))</f>
        <v>~erve~</v>
      </c>
      <c r="P1414" s="1" t="str">
        <f>_xlfn.LET(_xlpm.sep,":",_xlpm.w,$G1414,_xlfn.CONCAT("[",LEFT(_xlpm.w,FIND(_xlpm.sep,_xlpm.w)-1),"]"))</f>
        <v>[ɜɹv]</v>
      </c>
      <c r="Q1414" s="14" cm="1">
        <f t="array" ref="Q1414">SUM(_xlfn._xlws.FILTER($H$2:$H$2302,_xlfn.MAP($O$2:$O$2302,_xlfn.LAMBDA(_xlpm.x,_xlpm.x=$O1414))))</f>
        <v>4.7801147227533459E-4</v>
      </c>
      <c r="R1414" s="14">
        <f>$H1414/Q1414</f>
        <v>1</v>
      </c>
      <c r="S1414" s="14" cm="1">
        <f t="array" ref="S1414">SUM(_xlfn._xlws.FILTER($H$2:$H$2302,_xlfn.MAP($P$2:$P$2302,_xlfn.LAMBDA(_xlpm.x,_xlpm.x=$P1414))))</f>
        <v>8.7635436583811347E-4</v>
      </c>
      <c r="T1414" s="14">
        <f>$H1414/S1414</f>
        <v>0.54545454545454541</v>
      </c>
      <c r="U1414" s="14">
        <f>_xlfn.LET(_xlpm.freq,F1414,_xlpm.size,M1414+1,_xlpm.F,V1414,LOG(1+_xlpm.freq)*LOG(1+_xlpm.size)*_xlpm.F)</f>
        <v>0.46419818578860739</v>
      </c>
      <c r="V1414" s="14">
        <f>_xlfn.LET(_xlpm.a,T1414,_xlpm.b,R1414,2*_xlpm.a*_xlpm.b/(_xlpm.a+_xlpm.b))</f>
        <v>0.70588235294117641</v>
      </c>
      <c r="W1414" s="14">
        <f>_xlfn.LET(_xlpm.p,R1414,_xlpm.q,T1414,LOG(_xlpm.p/_xlpm.q))</f>
        <v>0.26324143477458145</v>
      </c>
      <c r="X1414" s="2"/>
      <c r="AC1414" s="2"/>
      <c r="AH1414" s="2"/>
      <c r="AI1414" s="2"/>
    </row>
    <row r="1415" spans="1:35">
      <c r="A1415" s="1" t="str">
        <f>_xlfn.LET(_xlpm.sep," : ",CONCATENATE(O1415,_xlpm.sep,P1415))</f>
        <v>~om~ : [əm]</v>
      </c>
      <c r="B1415" s="1">
        <f>_xlfn.LET(_xlpm.d,$G1415,_xlpm.k,_xlfn.CONCAT(LEFT(TRIM(B$1),1),"*"),COUNTIF(_xlpm.d,_xlpm.k))</f>
        <v>0</v>
      </c>
      <c r="C1415" s="1">
        <f>_xlfn.LET(_xlpm.d,$G1415,_xlpm.k,_xlfn.CONCAT(LEFT(TRIM(C$1),1),"*"),COUNTIF(_xlpm.d,_xlpm.k))</f>
        <v>0</v>
      </c>
      <c r="D1415" s="1">
        <f>_xlfn.LET(_xlpm.d,$G1415,_xlpm.k,_xlfn.CONCAT(LEFT(TRIM(D$1),1),"*"),COUNTIF(_xlpm.d,_xlpm.k))</f>
        <v>0</v>
      </c>
      <c r="E1415" s="1">
        <f>LOG(F1415+1,10)</f>
        <v>1.2552725051033058</v>
      </c>
      <c r="F1415" s="7">
        <v>17</v>
      </c>
      <c r="G1415" s="9" t="s">
        <v>1171</v>
      </c>
      <c r="H1415" s="4">
        <f>F1415/freq.sum.r6e</f>
        <v>1.354365838113448E-3</v>
      </c>
      <c r="I1415" s="1" t="str">
        <f>_xlfn.LET(_xlpm.sep,":",_xlpm.w,$G1415,LEFT(_xlpm.w,FIND(_xlpm.sep,_xlpm.w)-1))</f>
        <v>əm</v>
      </c>
      <c r="J1415" s="1" t="str">
        <f>_xlfn.LET(_xlpm.sep,":",_xlpm.w,$G1415,RIGHT(_xlpm.w,LEN(_xlpm.w)-FIND(_xlpm.sep,_xlpm.w)))</f>
        <v>om</v>
      </c>
      <c r="K1415" s="10">
        <f>_xlfn.LET(_xlpm.w,I1415,LEN(_xlpm.w))</f>
        <v>2</v>
      </c>
      <c r="L1415" s="10">
        <f>_xlfn.LET(_xlpm.w,J1415,LEN(_xlpm.w))</f>
        <v>2</v>
      </c>
      <c r="M1415" s="10">
        <f>_xlfn.LET(_xlpm.a,K1415,_xlpm.b,L1415,MAX(_xlpm.a,_xlpm.b))</f>
        <v>2</v>
      </c>
      <c r="N1415" s="10">
        <f>_xlfn.LET(_xlpm.d,(K1415,L1415),MAX(_xlpm.d)-MIN(_xlpm.d))</f>
        <v>0</v>
      </c>
      <c r="O1415" s="1" t="str">
        <f>_xlfn.LET(_xlpm.sep,":",_xlpm.w,$G1415,_xlfn.CONCAT("~",RIGHT(_xlpm.w,LEN(_xlpm.w)-FIND(_xlpm.sep,_xlpm.w)),"~"))</f>
        <v>~om~</v>
      </c>
      <c r="P1415" s="1" t="str">
        <f>_xlfn.LET(_xlpm.sep,":",_xlpm.w,$G1415,_xlfn.CONCAT("[",LEFT(_xlpm.w,FIND(_xlpm.sep,_xlpm.w)-1),"]"))</f>
        <v>[əm]</v>
      </c>
      <c r="Q1415" s="14" cm="1">
        <f t="array" ref="Q1415">SUM(_xlfn._xlws.FILTER($H$2:$H$2300,_xlfn.MAP($O$2:$O$2300,_xlfn.LAMBDA(_xlpm.x,_xlpm.x=$O1415))))</f>
        <v>3.425748884639898E-3</v>
      </c>
      <c r="R1415" s="14">
        <f>$H1415/Q1415</f>
        <v>0.39534883720930231</v>
      </c>
      <c r="S1415" s="14" cm="1">
        <f t="array" ref="S1415">SUM(_xlfn._xlws.FILTER($H$2:$H$2300,_xlfn.MAP($P$2:$P$2300,_xlfn.LAMBDA(_xlpm.x,_xlpm.x=$P1415))))</f>
        <v>6.293817718291907E-3</v>
      </c>
      <c r="T1415" s="14">
        <f>$H1415/S1415</f>
        <v>0.21518987341772144</v>
      </c>
      <c r="U1415" s="14">
        <f>_xlfn.LET(_xlpm.freq,F1415,_xlpm.size,M1415+1,_xlpm.F,V1415,LOG(1+_xlpm.freq)*LOG(1+_xlpm.size)*_xlpm.F)</f>
        <v>0.21061867229712031</v>
      </c>
      <c r="V1415" s="14">
        <f>_xlfn.LET(_xlpm.a,T1415,_xlpm.b,R1415,2*_xlpm.a*_xlpm.b/(_xlpm.a+_xlpm.b))</f>
        <v>0.27868852459016386</v>
      </c>
      <c r="W1415" s="14">
        <f>_xlfn.LET(_xlpm.p,R1415,_xlpm.q,T1415,LOG(_xlpm.p/_xlpm.q))</f>
        <v>0.26415863571085502</v>
      </c>
      <c r="X1415" s="2"/>
      <c r="AC1415" s="2"/>
      <c r="AH1415" s="2"/>
      <c r="AI1415" s="2"/>
    </row>
    <row r="1416" spans="1:35">
      <c r="A1416" s="1" t="str">
        <f>_xlfn.LET(_xlpm.sep," : ",CONCATENATE(O1416,_xlpm.sep,P1416))</f>
        <v>~ey~ : [eɪ]</v>
      </c>
      <c r="B1416" s="1">
        <f>_xlfn.LET(_xlpm.d,$G1416,_xlpm.k,_xlfn.CONCAT(LEFT(TRIM(B$1),1),"*"),COUNTIF(_xlpm.d,_xlpm.k))</f>
        <v>0</v>
      </c>
      <c r="C1416" s="1">
        <f>_xlfn.LET(_xlpm.d,$G1416,_xlpm.k,_xlfn.CONCAT(LEFT(TRIM(C$1),1),"*"),COUNTIF(_xlpm.d,_xlpm.k))</f>
        <v>0</v>
      </c>
      <c r="D1416" s="1">
        <f>_xlfn.LET(_xlpm.d,$G1416,_xlpm.k,_xlfn.CONCAT(LEFT(TRIM(D$1),1),"*"),COUNTIF(_xlpm.d,_xlpm.k))</f>
        <v>0</v>
      </c>
      <c r="E1416" s="1">
        <f>LOG(F1416+1,10)</f>
        <v>0.60205999132796229</v>
      </c>
      <c r="F1416" s="7">
        <v>3</v>
      </c>
      <c r="G1416" s="9" t="s">
        <v>536</v>
      </c>
      <c r="H1416" s="4">
        <f>F1416/freq.sum.r6e</f>
        <v>2.390057361376673E-4</v>
      </c>
      <c r="I1416" s="1" t="str">
        <f>_xlfn.LET(_xlpm.sep,":",_xlpm.w,$G1416,LEFT(_xlpm.w,FIND(_xlpm.sep,_xlpm.w)-1))</f>
        <v>eɪ</v>
      </c>
      <c r="J1416" s="1" t="str">
        <f>_xlfn.LET(_xlpm.sep,":",_xlpm.w,$G1416,RIGHT(_xlpm.w,LEN(_xlpm.w)-FIND(_xlpm.sep,_xlpm.w)))</f>
        <v>ey</v>
      </c>
      <c r="K1416" s="10">
        <f>_xlfn.LET(_xlpm.w,I1416,LEN(_xlpm.w))</f>
        <v>2</v>
      </c>
      <c r="L1416" s="10">
        <f>_xlfn.LET(_xlpm.w,J1416,LEN(_xlpm.w))</f>
        <v>2</v>
      </c>
      <c r="M1416" s="10">
        <f>_xlfn.LET(_xlpm.a,K1416,_xlpm.b,L1416,MAX(_xlpm.a,_xlpm.b))</f>
        <v>2</v>
      </c>
      <c r="N1416" s="10">
        <f>_xlfn.LET(_xlpm.d,(K1416,L1416),MAX(_xlpm.d)-MIN(_xlpm.d))</f>
        <v>0</v>
      </c>
      <c r="O1416" s="1" t="str">
        <f>_xlfn.LET(_xlpm.sep,":",_xlpm.w,$G1416,_xlfn.CONCAT("~",RIGHT(_xlpm.w,LEN(_xlpm.w)-FIND(_xlpm.sep,_xlpm.w)),"~"))</f>
        <v>~ey~</v>
      </c>
      <c r="P1416" s="1" t="str">
        <f>_xlfn.LET(_xlpm.sep,":",_xlpm.w,$G1416,_xlfn.CONCAT("[",LEFT(_xlpm.w,FIND(_xlpm.sep,_xlpm.w)-1),"]"))</f>
        <v>[eɪ]</v>
      </c>
      <c r="Q1416" s="14" cm="1">
        <f t="array" ref="Q1416">SUM(_xlfn._xlws.FILTER($H$2:$H$2302,_xlfn.MAP($O$2:$O$2302,_xlfn.LAMBDA(_xlpm.x,_xlpm.x=$O1416))))</f>
        <v>1.9917144678138943E-3</v>
      </c>
      <c r="R1416" s="14">
        <f>$H1416/Q1416</f>
        <v>0.12</v>
      </c>
      <c r="S1416" s="14" cm="1">
        <f t="array" ref="S1416">SUM(_xlfn._xlws.FILTER($H$2:$H$2302,_xlfn.MAP($P$2:$P$2302,_xlfn.LAMBDA(_xlpm.x,_xlpm.x=$P1416))))</f>
        <v>3.6647546207775657E-3</v>
      </c>
      <c r="T1416" s="14">
        <f>$H1416/S1416</f>
        <v>6.521739130434781E-2</v>
      </c>
      <c r="U1416" s="14">
        <f>_xlfn.LET(_xlpm.freq,F1416,_xlpm.size,M1416+1,_xlpm.F,V1416,LOG(1+_xlpm.freq)*LOG(1+_xlpm.size)*_xlpm.F)</f>
        <v>3.0631794351365586E-2</v>
      </c>
      <c r="V1416" s="14">
        <f>_xlfn.LET(_xlpm.a,T1416,_xlpm.b,R1416,2*_xlpm.a*_xlpm.b/(_xlpm.a+_xlpm.b))</f>
        <v>8.4507042253521111E-2</v>
      </c>
      <c r="W1416" s="14">
        <f>_xlfn.LET(_xlpm.p,R1416,_xlpm.q,T1416,LOG(_xlpm.p/_xlpm.q))</f>
        <v>0.26481782300953655</v>
      </c>
      <c r="X1416" s="2"/>
      <c r="AC1416" s="2"/>
      <c r="AH1416" s="2"/>
      <c r="AI1416" s="2"/>
    </row>
    <row r="1417" spans="1:35">
      <c r="A1417" s="1" t="str">
        <f>_xlfn.LET(_xlpm.sep," : ",CONCATENATE(O1417,_xlpm.sep,P1417))</f>
        <v>~ake~ : [eɪk]</v>
      </c>
      <c r="B1417" s="1">
        <f>_xlfn.LET(_xlpm.d,$G1417,_xlpm.k,_xlfn.CONCAT(LEFT(TRIM(B$1),1),"*"),COUNTIF(_xlpm.d,_xlpm.k))</f>
        <v>0</v>
      </c>
      <c r="C1417" s="1">
        <f>_xlfn.LET(_xlpm.d,$G1417,_xlpm.k,_xlfn.CONCAT(LEFT(TRIM(C$1),1),"*"),COUNTIF(_xlpm.d,_xlpm.k))</f>
        <v>0</v>
      </c>
      <c r="D1417" s="1">
        <f>_xlfn.LET(_xlpm.d,$G1417,_xlpm.k,_xlfn.CONCAT(LEFT(TRIM(D$1),1),"*"),COUNTIF(_xlpm.d,_xlpm.k))</f>
        <v>0</v>
      </c>
      <c r="E1417" s="1">
        <f>LOG(F1417+1,10)</f>
        <v>1.1461280356782377</v>
      </c>
      <c r="F1417" s="7">
        <v>13</v>
      </c>
      <c r="G1417" s="9" t="s">
        <v>556</v>
      </c>
      <c r="H1417" s="4">
        <f>F1417/freq.sum.r6e</f>
        <v>1.0356915232632249E-3</v>
      </c>
      <c r="I1417" s="4" t="str">
        <f>_xlfn.LET(_xlpm.sep,":",_xlpm.w,$G1417,LEFT(_xlpm.w,FIND(_xlpm.sep,_xlpm.w)-1))</f>
        <v>eɪk</v>
      </c>
      <c r="J1417" s="4" t="str">
        <f>_xlfn.LET(_xlpm.sep,":",_xlpm.w,$G1417,RIGHT(_xlpm.w,LEN(_xlpm.w)-FIND(_xlpm.sep,_xlpm.w)))</f>
        <v>ake</v>
      </c>
      <c r="K1417" s="10">
        <f>_xlfn.LET(_xlpm.w,I1417,LEN(_xlpm.w))</f>
        <v>3</v>
      </c>
      <c r="L1417" s="10">
        <f>_xlfn.LET(_xlpm.w,J1417,LEN(_xlpm.w))</f>
        <v>3</v>
      </c>
      <c r="M1417" s="10">
        <f>_xlfn.LET(_xlpm.a,K1417,_xlpm.b,L1417,MAX(_xlpm.a,_xlpm.b))</f>
        <v>3</v>
      </c>
      <c r="N1417" s="10">
        <f>_xlfn.LET(_xlpm.d,(K1417,L1417),MAX(_xlpm.d)-MIN(_xlpm.d))</f>
        <v>0</v>
      </c>
      <c r="O1417" s="1" t="str">
        <f>_xlfn.LET(_xlpm.sep,":",_xlpm.w,$G1417,_xlfn.CONCAT("~",RIGHT(_xlpm.w,LEN(_xlpm.w)-FIND(_xlpm.sep,_xlpm.w)),"~"))</f>
        <v>~ake~</v>
      </c>
      <c r="P1417" s="1" t="str">
        <f>_xlfn.LET(_xlpm.sep,":",_xlpm.w,$G1417,_xlfn.CONCAT("[",LEFT(_xlpm.w,FIND(_xlpm.sep,_xlpm.w)-1),"]"))</f>
        <v>[eɪk]</v>
      </c>
      <c r="Q1417" s="14" cm="1">
        <f t="array" ref="Q1417">SUM(_xlfn._xlws.FILTER($H$2:$H$2300,_xlfn.MAP($O$2:$O$2300,_xlfn.LAMBDA(_xlpm.x,_xlpm.x=$O1417))))</f>
        <v>1.0356915232632249E-3</v>
      </c>
      <c r="R1417" s="14">
        <f>$H1417/Q1417</f>
        <v>1</v>
      </c>
      <c r="S1417" s="14" cm="1">
        <f t="array" ref="S1417">SUM(_xlfn._xlws.FILTER($H$2:$H$2300,_xlfn.MAP($P$2:$P$2300,_xlfn.LAMBDA(_xlpm.x,_xlpm.x=$P1417))))</f>
        <v>1.9120458891013379E-3</v>
      </c>
      <c r="T1417" s="14">
        <f>$H1417/S1417</f>
        <v>0.54166666666666674</v>
      </c>
      <c r="U1417" s="14">
        <f>_xlfn.LET(_xlpm.freq,F1417,_xlpm.size,M1417+1,_xlpm.F,V1417,LOG(1+_xlpm.freq)*LOG(1+_xlpm.size)*_xlpm.F)</f>
        <v>0.56294154242591676</v>
      </c>
      <c r="V1417" s="14">
        <f>_xlfn.LET(_xlpm.a,T1417,_xlpm.b,R1417,2*_xlpm.a*_xlpm.b/(_xlpm.a+_xlpm.b))</f>
        <v>0.70270270270270274</v>
      </c>
      <c r="W1417" s="14">
        <f>_xlfn.LET(_xlpm.p,R1417,_xlpm.q,T1417,LOG(_xlpm.p/_xlpm.q))</f>
        <v>0.2662678894047692</v>
      </c>
      <c r="X1417" s="2"/>
      <c r="AC1417" s="2"/>
      <c r="AH1417" s="2"/>
      <c r="AI1417" s="2"/>
    </row>
    <row r="1418" spans="1:35">
      <c r="A1418" s="1" t="str">
        <f>_xlfn.LET(_xlpm.sep," : ",CONCATENATE(O1418,_xlpm.sep,P1418))</f>
        <v>~ide~ : [aɪd]</v>
      </c>
      <c r="B1418" s="1">
        <f>_xlfn.LET(_xlpm.d,$G1418,_xlpm.k,_xlfn.CONCAT(LEFT(TRIM(B$1),1),"*"),COUNTIF(_xlpm.d,_xlpm.k))</f>
        <v>0</v>
      </c>
      <c r="C1418" s="1">
        <f>_xlfn.LET(_xlpm.d,$G1418,_xlpm.k,_xlfn.CONCAT(LEFT(TRIM(C$1),1),"*"),COUNTIF(_xlpm.d,_xlpm.k))</f>
        <v>0</v>
      </c>
      <c r="D1418" s="1">
        <f>_xlfn.LET(_xlpm.d,$G1418,_xlpm.k,_xlfn.CONCAT(LEFT(TRIM(D$1),1),"*"),COUNTIF(_xlpm.d,_xlpm.k))</f>
        <v>0</v>
      </c>
      <c r="E1418" s="1">
        <f>LOG(F1418+1,10)</f>
        <v>1.3222192947339191</v>
      </c>
      <c r="F1418" s="7">
        <v>20</v>
      </c>
      <c r="G1418" s="9" t="s">
        <v>398</v>
      </c>
      <c r="H1418" s="4">
        <f>F1418/freq.sum.r6e</f>
        <v>1.5933715742511153E-3</v>
      </c>
      <c r="I1418" s="4" t="str">
        <f>_xlfn.LET(_xlpm.sep,":",_xlpm.w,$G1418,LEFT(_xlpm.w,FIND(_xlpm.sep,_xlpm.w)-1))</f>
        <v>aɪd</v>
      </c>
      <c r="J1418" s="4" t="str">
        <f>_xlfn.LET(_xlpm.sep,":",_xlpm.w,$G1418,RIGHT(_xlpm.w,LEN(_xlpm.w)-FIND(_xlpm.sep,_xlpm.w)))</f>
        <v>ide</v>
      </c>
      <c r="K1418" s="10">
        <f>_xlfn.LET(_xlpm.w,I1418,LEN(_xlpm.w))</f>
        <v>3</v>
      </c>
      <c r="L1418" s="10">
        <f>_xlfn.LET(_xlpm.w,J1418,LEN(_xlpm.w))</f>
        <v>3</v>
      </c>
      <c r="M1418" s="10">
        <f>_xlfn.LET(_xlpm.a,K1418,_xlpm.b,L1418,MAX(_xlpm.a,_xlpm.b))</f>
        <v>3</v>
      </c>
      <c r="N1418" s="10">
        <f>_xlfn.LET(_xlpm.d,(K1418,L1418),MAX(_xlpm.d)-MIN(_xlpm.d))</f>
        <v>0</v>
      </c>
      <c r="O1418" s="1" t="str">
        <f>_xlfn.LET(_xlpm.sep,":",_xlpm.w,$G1418,_xlfn.CONCAT("~",RIGHT(_xlpm.w,LEN(_xlpm.w)-FIND(_xlpm.sep,_xlpm.w)),"~"))</f>
        <v>~ide~</v>
      </c>
      <c r="P1418" s="1" t="str">
        <f>_xlfn.LET(_xlpm.sep,":",_xlpm.w,$G1418,_xlfn.CONCAT("[",LEFT(_xlpm.w,FIND(_xlpm.sep,_xlpm.w)-1),"]"))</f>
        <v>[aɪd]</v>
      </c>
      <c r="Q1418" s="14" cm="1">
        <f t="array" ref="Q1418">SUM(_xlfn._xlws.FILTER($H$2:$H$2300,_xlfn.MAP($O$2:$O$2300,_xlfn.LAMBDA(_xlpm.x,_xlpm.x=$O1418))))</f>
        <v>1.5933715742511153E-3</v>
      </c>
      <c r="R1418" s="14">
        <f>$H1418/Q1418</f>
        <v>1</v>
      </c>
      <c r="S1418" s="14" cm="1">
        <f t="array" ref="S1418">SUM(_xlfn._xlws.FILTER($H$2:$H$2300,_xlfn.MAP($P$2:$P$2300,_xlfn.LAMBDA(_xlpm.x,_xlpm.x=$P1418))))</f>
        <v>2.9477374123645633E-3</v>
      </c>
      <c r="T1418" s="14">
        <f>$H1418/S1418</f>
        <v>0.54054054054054057</v>
      </c>
      <c r="U1418" s="14">
        <f>_xlfn.LET(_xlpm.freq,F1418,_xlpm.size,M1418+1,_xlpm.F,V1418,LOG(1+_xlpm.freq)*LOG(1+_xlpm.size)*_xlpm.F)</f>
        <v>0.64855552713918274</v>
      </c>
      <c r="V1418" s="14">
        <f>_xlfn.LET(_xlpm.a,T1418,_xlpm.b,R1418,2*_xlpm.a*_xlpm.b/(_xlpm.a+_xlpm.b))</f>
        <v>0.70175438596491235</v>
      </c>
      <c r="W1418" s="14">
        <f>_xlfn.LET(_xlpm.p,R1418,_xlpm.q,T1418,LOG(_xlpm.p/_xlpm.q))</f>
        <v>0.26717172840301379</v>
      </c>
      <c r="X1418" s="2"/>
      <c r="AC1418" s="2"/>
      <c r="AH1418" s="2"/>
      <c r="AI1418" s="2"/>
    </row>
    <row r="1419" spans="1:35">
      <c r="A1419" s="1" t="str">
        <f>_xlfn.LET(_xlpm.sep," : ",CONCATENATE(O1419,_xlpm.sep,P1419))</f>
        <v>~eam~ : [im]</v>
      </c>
      <c r="B1419" s="1">
        <f>_xlfn.LET(_xlpm.d,$G1419,_xlpm.k,_xlfn.CONCAT(LEFT(TRIM(B$1),1),"*"),COUNTIF(_xlpm.d,_xlpm.k))</f>
        <v>0</v>
      </c>
      <c r="C1419" s="1">
        <f>_xlfn.LET(_xlpm.d,$G1419,_xlpm.k,_xlfn.CONCAT(LEFT(TRIM(C$1),1),"*"),COUNTIF(_xlpm.d,_xlpm.k))</f>
        <v>0</v>
      </c>
      <c r="D1419" s="1">
        <f>_xlfn.LET(_xlpm.d,$G1419,_xlpm.k,_xlfn.CONCAT(LEFT(TRIM(D$1),1),"*"),COUNTIF(_xlpm.d,_xlpm.k))</f>
        <v>0</v>
      </c>
      <c r="E1419" s="1">
        <f>LOG(F1419+1,10)</f>
        <v>0.90308998699194343</v>
      </c>
      <c r="F1419" s="7">
        <v>7</v>
      </c>
      <c r="G1419" s="9" t="s">
        <v>180</v>
      </c>
      <c r="H1419" s="4">
        <f>F1419/freq.sum.r6e</f>
        <v>5.5768005098789041E-4</v>
      </c>
      <c r="I1419" s="1" t="str">
        <f>_xlfn.LET(_xlpm.sep,":",_xlpm.w,$G1419,LEFT(_xlpm.w,FIND(_xlpm.sep,_xlpm.w)-1))</f>
        <v>im</v>
      </c>
      <c r="J1419" s="1" t="str">
        <f>_xlfn.LET(_xlpm.sep,":",_xlpm.w,$G1419,RIGHT(_xlpm.w,LEN(_xlpm.w)-FIND(_xlpm.sep,_xlpm.w)))</f>
        <v>eam</v>
      </c>
      <c r="K1419" s="10">
        <f>_xlfn.LET(_xlpm.w,I1419,LEN(_xlpm.w))</f>
        <v>2</v>
      </c>
      <c r="L1419" s="10">
        <f>_xlfn.LET(_xlpm.w,J1419,LEN(_xlpm.w))</f>
        <v>3</v>
      </c>
      <c r="M1419" s="10">
        <f>_xlfn.LET(_xlpm.a,K1419,_xlpm.b,L1419,MAX(_xlpm.a,_xlpm.b))</f>
        <v>3</v>
      </c>
      <c r="N1419" s="10">
        <f>_xlfn.LET(_xlpm.d,(K1419,L1419),MAX(_xlpm.d)-MIN(_xlpm.d))</f>
        <v>1</v>
      </c>
      <c r="O1419" s="1" t="str">
        <f>_xlfn.LET(_xlpm.sep,":",_xlpm.w,$G1419,_xlfn.CONCAT("~",RIGHT(_xlpm.w,LEN(_xlpm.w)-FIND(_xlpm.sep,_xlpm.w)),"~"))</f>
        <v>~eam~</v>
      </c>
      <c r="P1419" s="1" t="str">
        <f>_xlfn.LET(_xlpm.sep,":",_xlpm.w,$G1419,_xlfn.CONCAT("[",LEFT(_xlpm.w,FIND(_xlpm.sep,_xlpm.w)-1),"]"))</f>
        <v>[im]</v>
      </c>
      <c r="Q1419" s="14" cm="1">
        <f t="array" ref="Q1419">SUM(_xlfn._xlws.FILTER($H$2:$H$2300,_xlfn.MAP($O$2:$O$2300,_xlfn.LAMBDA(_xlpm.x,_xlpm.x=$O1419))))</f>
        <v>5.5768005098789041E-4</v>
      </c>
      <c r="R1419" s="14">
        <f>$H1419/Q1419</f>
        <v>1</v>
      </c>
      <c r="S1419" s="14" cm="1">
        <f t="array" ref="S1419">SUM(_xlfn._xlws.FILTER($H$2:$H$2300,_xlfn.MAP($P$2:$P$2300,_xlfn.LAMBDA(_xlpm.x,_xlpm.x=$P1419))))</f>
        <v>1.0356915232632249E-3</v>
      </c>
      <c r="T1419" s="14">
        <f>$H1419/S1419</f>
        <v>0.53846153846153855</v>
      </c>
      <c r="U1419" s="14">
        <f>_xlfn.LET(_xlpm.freq,F1419,_xlpm.size,M1419+1,_xlpm.F,V1419,LOG(1+_xlpm.freq)*LOG(1+_xlpm.size)*_xlpm.F)</f>
        <v>0.44186296848650181</v>
      </c>
      <c r="V1419" s="14">
        <f>_xlfn.LET(_xlpm.a,T1419,_xlpm.b,R1419,2*_xlpm.a*_xlpm.b/(_xlpm.a+_xlpm.b))</f>
        <v>0.70000000000000007</v>
      </c>
      <c r="W1419" s="14">
        <f>_xlfn.LET(_xlpm.p,R1419,_xlpm.q,T1419,LOG(_xlpm.p/_xlpm.q))</f>
        <v>0.26884531229257985</v>
      </c>
      <c r="X1419" s="2"/>
      <c r="AC1419" s="2"/>
      <c r="AH1419" s="2"/>
      <c r="AI1419" s="2"/>
    </row>
    <row r="1420" spans="1:35">
      <c r="A1420" s="1" t="str">
        <f>_xlfn.LET(_xlpm.sep," : ",CONCATENATE(O1420,_xlpm.sep,P1420))</f>
        <v>~oad~ : [oʊd]</v>
      </c>
      <c r="B1420" s="1">
        <f>_xlfn.LET(_xlpm.d,$G1420,_xlpm.k,_xlfn.CONCAT(LEFT(TRIM(B$1),1),"*"),COUNTIF(_xlpm.d,_xlpm.k))</f>
        <v>0</v>
      </c>
      <c r="C1420" s="1">
        <f>_xlfn.LET(_xlpm.d,$G1420,_xlpm.k,_xlfn.CONCAT(LEFT(TRIM(C$1),1),"*"),COUNTIF(_xlpm.d,_xlpm.k))</f>
        <v>0</v>
      </c>
      <c r="D1420" s="1">
        <f>_xlfn.LET(_xlpm.d,$G1420,_xlpm.k,_xlfn.CONCAT(LEFT(TRIM(D$1),1),"*"),COUNTIF(_xlpm.d,_xlpm.k))</f>
        <v>0</v>
      </c>
      <c r="E1420" s="1">
        <f>LOG(F1420+1,10)</f>
        <v>0.69897000433601875</v>
      </c>
      <c r="F1420" s="7">
        <v>4</v>
      </c>
      <c r="G1420" s="9" t="s">
        <v>674</v>
      </c>
      <c r="H1420" s="4">
        <f>F1420/freq.sum.r6e</f>
        <v>3.1867431485022306E-4</v>
      </c>
      <c r="I1420" s="4" t="str">
        <f>_xlfn.LET(_xlpm.sep,":",_xlpm.w,$G1420,LEFT(_xlpm.w,FIND(_xlpm.sep,_xlpm.w)-1))</f>
        <v>oʊd</v>
      </c>
      <c r="J1420" s="4" t="str">
        <f>_xlfn.LET(_xlpm.sep,":",_xlpm.w,$G1420,RIGHT(_xlpm.w,LEN(_xlpm.w)-FIND(_xlpm.sep,_xlpm.w)))</f>
        <v>oad</v>
      </c>
      <c r="K1420" s="10">
        <f>_xlfn.LET(_xlpm.w,I1420,LEN(_xlpm.w))</f>
        <v>3</v>
      </c>
      <c r="L1420" s="10">
        <f>_xlfn.LET(_xlpm.w,J1420,LEN(_xlpm.w))</f>
        <v>3</v>
      </c>
      <c r="M1420" s="10">
        <f>_xlfn.LET(_xlpm.a,K1420,_xlpm.b,L1420,MAX(_xlpm.a,_xlpm.b))</f>
        <v>3</v>
      </c>
      <c r="N1420" s="10">
        <f>_xlfn.LET(_xlpm.d,(K1420,L1420),MAX(_xlpm.d)-MIN(_xlpm.d))</f>
        <v>0</v>
      </c>
      <c r="O1420" s="1" t="str">
        <f>_xlfn.LET(_xlpm.sep,":",_xlpm.w,$G1420,_xlfn.CONCAT("~",RIGHT(_xlpm.w,LEN(_xlpm.w)-FIND(_xlpm.sep,_xlpm.w)),"~"))</f>
        <v>~oad~</v>
      </c>
      <c r="P1420" s="1" t="str">
        <f>_xlfn.LET(_xlpm.sep,":",_xlpm.w,$G1420,_xlfn.CONCAT("[",LEFT(_xlpm.w,FIND(_xlpm.sep,_xlpm.w)-1),"]"))</f>
        <v>[oʊd]</v>
      </c>
      <c r="Q1420" s="14" cm="1">
        <f t="array" ref="Q1420">SUM(_xlfn._xlws.FILTER($H$2:$H$2300,_xlfn.MAP($O$2:$O$2300,_xlfn.LAMBDA(_xlpm.x,_xlpm.x=$O1420))))</f>
        <v>5.5768005098789041E-4</v>
      </c>
      <c r="R1420" s="14">
        <f>$H1420/Q1420</f>
        <v>0.5714285714285714</v>
      </c>
      <c r="S1420" s="14" cm="1">
        <f t="array" ref="S1420">SUM(_xlfn._xlws.FILTER($H$2:$H$2300,_xlfn.MAP($P$2:$P$2300,_xlfn.LAMBDA(_xlpm.x,_xlpm.x=$P1420))))</f>
        <v>1.0356915232632249E-3</v>
      </c>
      <c r="T1420" s="14">
        <f>$H1420/S1420</f>
        <v>0.30769230769230771</v>
      </c>
      <c r="U1420" s="14">
        <f>_xlfn.LET(_xlpm.freq,F1420,_xlpm.size,M1420+1,_xlpm.F,V1420,LOG(1+_xlpm.freq)*LOG(1+_xlpm.size)*_xlpm.F)</f>
        <v>0.19542362678459768</v>
      </c>
      <c r="V1420" s="14">
        <f>_xlfn.LET(_xlpm.a,T1420,_xlpm.b,R1420,2*_xlpm.a*_xlpm.b/(_xlpm.a+_xlpm.b))</f>
        <v>0.4</v>
      </c>
      <c r="W1420" s="14">
        <f>_xlfn.LET(_xlpm.p,R1420,_xlpm.q,T1420,LOG(_xlpm.p/_xlpm.q))</f>
        <v>0.26884531229257991</v>
      </c>
      <c r="X1420" s="2"/>
      <c r="AC1420" s="2"/>
      <c r="AH1420" s="2"/>
      <c r="AI1420" s="2"/>
    </row>
    <row r="1421" spans="1:35">
      <c r="A1421" s="1" t="str">
        <f>_xlfn.LET(_xlpm.sep," : ",CONCATENATE(O1421,_xlpm.sep,P1421))</f>
        <v>~of~ : [ʌv]</v>
      </c>
      <c r="B1421" s="1">
        <f>_xlfn.LET(_xlpm.d,$G1421,_xlpm.k,_xlfn.CONCAT(LEFT(TRIM(B$1),1),"*"),COUNTIF(_xlpm.d,_xlpm.k))</f>
        <v>0</v>
      </c>
      <c r="C1421" s="1">
        <f>_xlfn.LET(_xlpm.d,$G1421,_xlpm.k,_xlfn.CONCAT(LEFT(TRIM(C$1),1),"*"),COUNTIF(_xlpm.d,_xlpm.k))</f>
        <v>0</v>
      </c>
      <c r="D1421" s="1">
        <f>_xlfn.LET(_xlpm.d,$G1421,_xlpm.k,_xlfn.CONCAT(LEFT(TRIM(D$1),1),"*"),COUNTIF(_xlpm.d,_xlpm.k))</f>
        <v>0</v>
      </c>
      <c r="E1421" s="1">
        <f>LOG(F1421+1,10)</f>
        <v>0.30102999566398114</v>
      </c>
      <c r="F1421" s="7">
        <v>1</v>
      </c>
      <c r="G1421" s="9" t="s">
        <v>1647</v>
      </c>
      <c r="H1421" s="4">
        <f>F1421/freq.sum.r6e</f>
        <v>7.9668578712555765E-5</v>
      </c>
      <c r="I1421" s="4" t="str">
        <f>_xlfn.LET(_xlpm.sep,":",_xlpm.w,$G1421,LEFT(_xlpm.w,FIND(_xlpm.sep,_xlpm.w)-1))</f>
        <v>ʌv</v>
      </c>
      <c r="J1421" s="4" t="str">
        <f>_xlfn.LET(_xlpm.sep,":",_xlpm.w,$G1421,RIGHT(_xlpm.w,LEN(_xlpm.w)-FIND(_xlpm.sep,_xlpm.w)))</f>
        <v>of</v>
      </c>
      <c r="K1421" s="10">
        <f>_xlfn.LET(_xlpm.w,I1421,LEN(_xlpm.w))</f>
        <v>2</v>
      </c>
      <c r="L1421" s="10">
        <f>_xlfn.LET(_xlpm.w,J1421,LEN(_xlpm.w))</f>
        <v>2</v>
      </c>
      <c r="M1421" s="10">
        <f>_xlfn.LET(_xlpm.a,K1421,_xlpm.b,L1421,MAX(_xlpm.a,_xlpm.b))</f>
        <v>2</v>
      </c>
      <c r="N1421" s="10">
        <f>_xlfn.LET(_xlpm.d,(K1421,L1421),MAX(_xlpm.d)-MIN(_xlpm.d))</f>
        <v>0</v>
      </c>
      <c r="O1421" s="1" t="str">
        <f>_xlfn.LET(_xlpm.sep,":",_xlpm.w,$G1421,_xlfn.CONCAT("~",RIGHT(_xlpm.w,LEN(_xlpm.w)-FIND(_xlpm.sep,_xlpm.w)),"~"))</f>
        <v>~of~</v>
      </c>
      <c r="P1421" s="1" t="str">
        <f>_xlfn.LET(_xlpm.sep,":",_xlpm.w,$G1421,_xlfn.CONCAT("[",LEFT(_xlpm.w,FIND(_xlpm.sep,_xlpm.w)-1),"]"))</f>
        <v>[ʌv]</v>
      </c>
      <c r="Q1421" s="14" cm="1">
        <f t="array" ref="Q1421">SUM(_xlfn._xlws.FILTER($H$2:$H$2300,_xlfn.MAP($O$2:$O$2300,_xlfn.LAMBDA(_xlpm.x,_xlpm.x=$O1421))))</f>
        <v>5.5768005098789041E-4</v>
      </c>
      <c r="R1421" s="14">
        <f>$H1421/Q1421</f>
        <v>0.14285714285714285</v>
      </c>
      <c r="S1421" s="14" cm="1">
        <f t="array" ref="S1421">SUM(_xlfn._xlws.FILTER($H$2:$H$2300,_xlfn.MAP($P$2:$P$2300,_xlfn.LAMBDA(_xlpm.x,_xlpm.x=$P1421))))</f>
        <v>1.0356915232632249E-3</v>
      </c>
      <c r="T1421" s="14">
        <f>$H1421/S1421</f>
        <v>7.6923076923076927E-2</v>
      </c>
      <c r="U1421" s="14">
        <f>_xlfn.LET(_xlpm.freq,F1421,_xlpm.size,M1421+1,_xlpm.F,V1421,LOG(1+_xlpm.freq)*LOG(1+_xlpm.size)*_xlpm.F)</f>
        <v>1.8123811657891311E-2</v>
      </c>
      <c r="V1421" s="14">
        <f>_xlfn.LET(_xlpm.a,T1421,_xlpm.b,R1421,2*_xlpm.a*_xlpm.b/(_xlpm.a+_xlpm.b))</f>
        <v>0.1</v>
      </c>
      <c r="W1421" s="14">
        <f>_xlfn.LET(_xlpm.p,R1421,_xlpm.q,T1421,LOG(_xlpm.p/_xlpm.q))</f>
        <v>0.26884531229257991</v>
      </c>
      <c r="X1421" s="2"/>
      <c r="AC1421" s="2"/>
      <c r="AH1421" s="2"/>
      <c r="AI1421" s="2"/>
    </row>
    <row r="1422" spans="1:35">
      <c r="A1422" s="1" t="str">
        <f>_xlfn.LET(_xlpm.sep," : ",CONCATENATE(O1422,_xlpm.sep,P1422))</f>
        <v>~eel~ : [il]</v>
      </c>
      <c r="B1422" s="1">
        <f>_xlfn.LET(_xlpm.d,$G1422,_xlpm.k,_xlfn.CONCAT(LEFT(TRIM(B$1),1),"*"),COUNTIF(_xlpm.d,_xlpm.k))</f>
        <v>0</v>
      </c>
      <c r="C1422" s="1">
        <f>_xlfn.LET(_xlpm.d,$G1422,_xlpm.k,_xlfn.CONCAT(LEFT(TRIM(C$1),1),"*"),COUNTIF(_xlpm.d,_xlpm.k))</f>
        <v>0</v>
      </c>
      <c r="D1422" s="1">
        <f>_xlfn.LET(_xlpm.d,$G1422,_xlpm.k,_xlfn.CONCAT(LEFT(TRIM(D$1),1),"*"),COUNTIF(_xlpm.d,_xlpm.k))</f>
        <v>0</v>
      </c>
      <c r="E1422" s="1">
        <f>LOG(F1422+1,10)</f>
        <v>1</v>
      </c>
      <c r="F1422" s="7">
        <v>9</v>
      </c>
      <c r="G1422" s="9" t="s">
        <v>174</v>
      </c>
      <c r="H1422" s="4">
        <f>F1422/freq.sum.r6e</f>
        <v>7.1701720841300194E-4</v>
      </c>
      <c r="I1422" s="1" t="str">
        <f>_xlfn.LET(_xlpm.sep,":",_xlpm.w,$G1422,LEFT(_xlpm.w,FIND(_xlpm.sep,_xlpm.w)-1))</f>
        <v>il</v>
      </c>
      <c r="J1422" s="1" t="str">
        <f>_xlfn.LET(_xlpm.sep,":",_xlpm.w,$G1422,RIGHT(_xlpm.w,LEN(_xlpm.w)-FIND(_xlpm.sep,_xlpm.w)))</f>
        <v>eel</v>
      </c>
      <c r="K1422" s="10">
        <f>_xlfn.LET(_xlpm.w,I1422,LEN(_xlpm.w))</f>
        <v>2</v>
      </c>
      <c r="L1422" s="10">
        <f>_xlfn.LET(_xlpm.w,J1422,LEN(_xlpm.w))</f>
        <v>3</v>
      </c>
      <c r="M1422" s="10">
        <f>_xlfn.LET(_xlpm.a,K1422,_xlpm.b,L1422,MAX(_xlpm.a,_xlpm.b))</f>
        <v>3</v>
      </c>
      <c r="N1422" s="10">
        <f>_xlfn.LET(_xlpm.d,(K1422,L1422),MAX(_xlpm.d)-MIN(_xlpm.d))</f>
        <v>1</v>
      </c>
      <c r="O1422" s="1" t="str">
        <f>_xlfn.LET(_xlpm.sep,":",_xlpm.w,$G1422,_xlfn.CONCAT("~",RIGHT(_xlpm.w,LEN(_xlpm.w)-FIND(_xlpm.sep,_xlpm.w)),"~"))</f>
        <v>~eel~</v>
      </c>
      <c r="P1422" s="1" t="str">
        <f>_xlfn.LET(_xlpm.sep,":",_xlpm.w,$G1422,_xlfn.CONCAT("[",LEFT(_xlpm.w,FIND(_xlpm.sep,_xlpm.w)-1),"]"))</f>
        <v>[il]</v>
      </c>
      <c r="Q1422" s="14" cm="1">
        <f t="array" ref="Q1422">SUM(_xlfn._xlws.FILTER($H$2:$H$2300,_xlfn.MAP($O$2:$O$2300,_xlfn.LAMBDA(_xlpm.x,_xlpm.x=$O1422))))</f>
        <v>7.1701720841300194E-4</v>
      </c>
      <c r="R1422" s="14">
        <f>$H1422/Q1422</f>
        <v>1</v>
      </c>
      <c r="S1422" s="14" cm="1">
        <f t="array" ref="S1422">SUM(_xlfn._xlws.FILTER($H$2:$H$2300,_xlfn.MAP($P$2:$P$2300,_xlfn.LAMBDA(_xlpm.x,_xlpm.x=$P1422))))</f>
        <v>1.3543658381134477E-3</v>
      </c>
      <c r="T1422" s="14">
        <f>$H1422/S1422</f>
        <v>0.52941176470588247</v>
      </c>
      <c r="U1422" s="14">
        <f>_xlfn.LET(_xlpm.freq,F1422,_xlpm.size,M1422+1,_xlpm.F,V1422,LOG(1+_xlpm.freq)*LOG(1+_xlpm.size)*_xlpm.F)</f>
        <v>0.48390231069416695</v>
      </c>
      <c r="V1422" s="14">
        <f>_xlfn.LET(_xlpm.a,T1422,_xlpm.b,R1422,2*_xlpm.a*_xlpm.b/(_xlpm.a+_xlpm.b))</f>
        <v>0.6923076923076924</v>
      </c>
      <c r="W1422" s="14">
        <f>_xlfn.LET(_xlpm.p,R1422,_xlpm.q,T1422,LOG(_xlpm.p/_xlpm.q))</f>
        <v>0.27620641193894896</v>
      </c>
      <c r="X1422" s="2"/>
      <c r="AC1422" s="2"/>
      <c r="AH1422" s="2"/>
      <c r="AI1422" s="2"/>
    </row>
    <row r="1423" spans="1:35">
      <c r="A1423" s="1" t="str">
        <f>_xlfn.LET(_xlpm.sep," : ",CONCATENATE(O1423,_xlpm.sep,P1423))</f>
        <v>~az~ : [eɪz]</v>
      </c>
      <c r="B1423" s="1">
        <f>_xlfn.LET(_xlpm.d,$G1423,_xlpm.k,_xlfn.CONCAT(LEFT(TRIM(B$1),1),"*"),COUNTIF(_xlpm.d,_xlpm.k))</f>
        <v>0</v>
      </c>
      <c r="C1423" s="1">
        <f>_xlfn.LET(_xlpm.d,$G1423,_xlpm.k,_xlfn.CONCAT(LEFT(TRIM(C$1),1),"*"),COUNTIF(_xlpm.d,_xlpm.k))</f>
        <v>0</v>
      </c>
      <c r="D1423" s="1">
        <f>_xlfn.LET(_xlpm.d,$G1423,_xlpm.k,_xlfn.CONCAT(LEFT(TRIM(D$1),1),"*"),COUNTIF(_xlpm.d,_xlpm.k))</f>
        <v>0</v>
      </c>
      <c r="E1423" s="1">
        <f>LOG(F1423+1,10)</f>
        <v>0.77815125038364352</v>
      </c>
      <c r="F1423" s="7">
        <v>5</v>
      </c>
      <c r="G1423" s="9" t="s">
        <v>629</v>
      </c>
      <c r="H1423" s="4">
        <f>F1423/freq.sum.r6e</f>
        <v>3.9834289356277883E-4</v>
      </c>
      <c r="I1423" s="4" t="str">
        <f>_xlfn.LET(_xlpm.sep,":",_xlpm.w,$G1423,LEFT(_xlpm.w,FIND(_xlpm.sep,_xlpm.w)-1))</f>
        <v>eɪz</v>
      </c>
      <c r="J1423" s="4" t="str">
        <f>_xlfn.LET(_xlpm.sep,":",_xlpm.w,$G1423,RIGHT(_xlpm.w,LEN(_xlpm.w)-FIND(_xlpm.sep,_xlpm.w)))</f>
        <v>az</v>
      </c>
      <c r="K1423" s="10">
        <f>_xlfn.LET(_xlpm.w,I1423,LEN(_xlpm.w))</f>
        <v>3</v>
      </c>
      <c r="L1423" s="10">
        <f>_xlfn.LET(_xlpm.w,J1423,LEN(_xlpm.w))</f>
        <v>2</v>
      </c>
      <c r="M1423" s="10">
        <f>_xlfn.LET(_xlpm.a,K1423,_xlpm.b,L1423,MAX(_xlpm.a,_xlpm.b))</f>
        <v>3</v>
      </c>
      <c r="N1423" s="10">
        <f>_xlfn.LET(_xlpm.d,(K1423,L1423),MAX(_xlpm.d)-MIN(_xlpm.d))</f>
        <v>1</v>
      </c>
      <c r="O1423" s="1" t="str">
        <f>_xlfn.LET(_xlpm.sep,":",_xlpm.w,$G1423,_xlfn.CONCAT("~",RIGHT(_xlpm.w,LEN(_xlpm.w)-FIND(_xlpm.sep,_xlpm.w)),"~"))</f>
        <v>~az~</v>
      </c>
      <c r="P1423" s="1" t="str">
        <f>_xlfn.LET(_xlpm.sep,":",_xlpm.w,$G1423,_xlfn.CONCAT("[",LEFT(_xlpm.w,FIND(_xlpm.sep,_xlpm.w)-1),"]"))</f>
        <v>[eɪz]</v>
      </c>
      <c r="Q1423" s="14" cm="1">
        <f t="array" ref="Q1423">SUM(_xlfn._xlws.FILTER($H$2:$H$2300,_xlfn.MAP($O$2:$O$2300,_xlfn.LAMBDA(_xlpm.x,_xlpm.x=$O1423))))</f>
        <v>7.1701720841300183E-4</v>
      </c>
      <c r="R1423" s="14">
        <f>$H1423/Q1423</f>
        <v>0.55555555555555558</v>
      </c>
      <c r="S1423" s="14" cm="1">
        <f t="array" ref="S1423">SUM(_xlfn._xlws.FILTER($H$2:$H$2300,_xlfn.MAP($P$2:$P$2300,_xlfn.LAMBDA(_xlpm.x,_xlpm.x=$P1423))))</f>
        <v>1.3543658381134477E-3</v>
      </c>
      <c r="T1423" s="14">
        <f>$H1423/S1423</f>
        <v>0.29411764705882359</v>
      </c>
      <c r="U1423" s="14">
        <f>_xlfn.LET(_xlpm.freq,F1423,_xlpm.size,M1423+1,_xlpm.F,V1423,LOG(1+_xlpm.freq)*LOG(1+_xlpm.size)*_xlpm.F)</f>
        <v>0.20919399340566688</v>
      </c>
      <c r="V1423" s="14">
        <f>_xlfn.LET(_xlpm.a,T1423,_xlpm.b,R1423,2*_xlpm.a*_xlpm.b/(_xlpm.a+_xlpm.b))</f>
        <v>0.38461538461538464</v>
      </c>
      <c r="W1423" s="14">
        <f>_xlfn.LET(_xlpm.p,R1423,_xlpm.q,T1423,LOG(_xlpm.p/_xlpm.q))</f>
        <v>0.27620641193894901</v>
      </c>
      <c r="X1423" s="2"/>
      <c r="AC1423" s="2"/>
      <c r="AH1423" s="2"/>
      <c r="AI1423" s="2"/>
    </row>
    <row r="1424" spans="1:35">
      <c r="A1424" s="1" t="str">
        <f>_xlfn.LET(_xlpm.sep," : ",CONCATENATE(O1424,_xlpm.sep,P1424))</f>
        <v>~eat~ : [ɛt]</v>
      </c>
      <c r="B1424" s="1">
        <f>_xlfn.LET(_xlpm.d,$G1424,_xlpm.k,_xlfn.CONCAT(LEFT(TRIM(B$1),1),"*"),COUNTIF(_xlpm.d,_xlpm.k))</f>
        <v>0</v>
      </c>
      <c r="C1424" s="1">
        <f>_xlfn.LET(_xlpm.d,$G1424,_xlpm.k,_xlfn.CONCAT(LEFT(TRIM(C$1),1),"*"),COUNTIF(_xlpm.d,_xlpm.k))</f>
        <v>0</v>
      </c>
      <c r="D1424" s="1">
        <f>_xlfn.LET(_xlpm.d,$G1424,_xlpm.k,_xlfn.CONCAT(LEFT(TRIM(D$1),1),"*"),COUNTIF(_xlpm.d,_xlpm.k))</f>
        <v>0</v>
      </c>
      <c r="E1424" s="1">
        <f>LOG(F1424+1,10)</f>
        <v>0.60205999132796229</v>
      </c>
      <c r="F1424" s="7">
        <v>3</v>
      </c>
      <c r="G1424" s="9" t="s">
        <v>1575</v>
      </c>
      <c r="H1424" s="4">
        <f>F1424/freq.sum.r6e</f>
        <v>2.390057361376673E-4</v>
      </c>
      <c r="I1424" s="1" t="str">
        <f>_xlfn.LET(_xlpm.sep,":",_xlpm.w,$G1424,LEFT(_xlpm.w,FIND(_xlpm.sep,_xlpm.w)-1))</f>
        <v>ɛt</v>
      </c>
      <c r="J1424" s="1" t="str">
        <f>_xlfn.LET(_xlpm.sep,":",_xlpm.w,$G1424,RIGHT(_xlpm.w,LEN(_xlpm.w)-FIND(_xlpm.sep,_xlpm.w)))</f>
        <v>eat</v>
      </c>
      <c r="K1424" s="10">
        <f>_xlfn.LET(_xlpm.w,I1424,LEN(_xlpm.w))</f>
        <v>2</v>
      </c>
      <c r="L1424" s="10">
        <f>_xlfn.LET(_xlpm.w,J1424,LEN(_xlpm.w))</f>
        <v>3</v>
      </c>
      <c r="M1424" s="10">
        <f>_xlfn.LET(_xlpm.a,K1424,_xlpm.b,L1424,MAX(_xlpm.a,_xlpm.b))</f>
        <v>3</v>
      </c>
      <c r="N1424" s="10">
        <f>_xlfn.LET(_xlpm.d,(K1424,L1424),MAX(_xlpm.d)-MIN(_xlpm.d))</f>
        <v>1</v>
      </c>
      <c r="O1424" s="1" t="str">
        <f>_xlfn.LET(_xlpm.sep,":",_xlpm.w,$G1424,_xlfn.CONCAT("~",RIGHT(_xlpm.w,LEN(_xlpm.w)-FIND(_xlpm.sep,_xlpm.w)),"~"))</f>
        <v>~eat~</v>
      </c>
      <c r="P1424" s="1" t="str">
        <f>_xlfn.LET(_xlpm.sep,":",_xlpm.w,$G1424,_xlfn.CONCAT("[",LEFT(_xlpm.w,FIND(_xlpm.sep,_xlpm.w)-1),"]"))</f>
        <v>[ɛt]</v>
      </c>
      <c r="Q1424" s="14" cm="1">
        <f t="array" ref="Q1424">SUM(_xlfn._xlws.FILTER($H$2:$H$2302,_xlfn.MAP($O$2:$O$2302,_xlfn.LAMBDA(_xlpm.x,_xlpm.x=$O1424))))</f>
        <v>1.5933715742511155E-3</v>
      </c>
      <c r="R1424" s="14">
        <f>$H1424/Q1424</f>
        <v>0.14999999999999997</v>
      </c>
      <c r="S1424" s="14" cm="1">
        <f t="array" ref="S1424">SUM(_xlfn._xlws.FILTER($H$2:$H$2302,_xlfn.MAP($P$2:$P$2302,_xlfn.LAMBDA(_xlpm.x,_xlpm.x=$P1424))))</f>
        <v>3.0274059910771192E-3</v>
      </c>
      <c r="T1424" s="14">
        <f>$H1424/S1424</f>
        <v>7.8947368421052627E-2</v>
      </c>
      <c r="U1424" s="14">
        <f>_xlfn.LET(_xlpm.freq,F1424,_xlpm.size,M1424+1,_xlpm.F,V1424,LOG(1+_xlpm.freq)*LOG(1+_xlpm.size)*_xlpm.F)</f>
        <v>4.3533297387832688E-2</v>
      </c>
      <c r="V1424" s="14">
        <f>_xlfn.LET(_xlpm.a,T1424,_xlpm.b,R1424,2*_xlpm.a*_xlpm.b/(_xlpm.a+_xlpm.b))</f>
        <v>0.10344827586206895</v>
      </c>
      <c r="W1424" s="14">
        <f>_xlfn.LET(_xlpm.p,R1424,_xlpm.q,T1424,LOG(_xlpm.p/_xlpm.q))</f>
        <v>0.27875360095282892</v>
      </c>
      <c r="X1424" s="2"/>
      <c r="AC1424" s="2"/>
      <c r="AH1424" s="2"/>
      <c r="AI1424" s="2"/>
    </row>
    <row r="1425" spans="1:35">
      <c r="A1425" s="1" t="str">
        <f>_xlfn.LET(_xlpm.sep," : ",CONCATENATE(O1425,_xlpm.sep,P1425))</f>
        <v>~ive~ : [ɪv]</v>
      </c>
      <c r="B1425" s="1">
        <f>_xlfn.LET(_xlpm.d,$G1425,_xlpm.k,_xlfn.CONCAT(LEFT(TRIM(B$1),1),"*"),COUNTIF(_xlpm.d,_xlpm.k))</f>
        <v>0</v>
      </c>
      <c r="C1425" s="1">
        <f>_xlfn.LET(_xlpm.d,$G1425,_xlpm.k,_xlfn.CONCAT(LEFT(TRIM(C$1),1),"*"),COUNTIF(_xlpm.d,_xlpm.k))</f>
        <v>0</v>
      </c>
      <c r="D1425" s="1">
        <f>_xlfn.LET(_xlpm.d,$G1425,_xlpm.k,_xlfn.CONCAT(LEFT(TRIM(D$1),1),"*"),COUNTIF(_xlpm.d,_xlpm.k))</f>
        <v>0</v>
      </c>
      <c r="E1425" s="1">
        <f>LOG(F1425+1,10)</f>
        <v>1.4313637641589871</v>
      </c>
      <c r="F1425" s="7">
        <v>26</v>
      </c>
      <c r="G1425" s="9" t="s">
        <v>1646</v>
      </c>
      <c r="H1425" s="4">
        <f>F1425/freq.sum.r6e</f>
        <v>2.0713830465264498E-3</v>
      </c>
      <c r="I1425" s="1" t="str">
        <f>_xlfn.LET(_xlpm.sep,":",_xlpm.w,$G1425,LEFT(_xlpm.w,FIND(_xlpm.sep,_xlpm.w)-1))</f>
        <v>ɪv</v>
      </c>
      <c r="J1425" s="1" t="str">
        <f>_xlfn.LET(_xlpm.sep,":",_xlpm.w,$G1425,RIGHT(_xlpm.w,LEN(_xlpm.w)-FIND(_xlpm.sep,_xlpm.w)))</f>
        <v>ive</v>
      </c>
      <c r="K1425" s="10">
        <f>_xlfn.LET(_xlpm.w,I1425,LEN(_xlpm.w))</f>
        <v>2</v>
      </c>
      <c r="L1425" s="10">
        <f>_xlfn.LET(_xlpm.w,J1425,LEN(_xlpm.w))</f>
        <v>3</v>
      </c>
      <c r="M1425" s="10">
        <f>_xlfn.LET(_xlpm.a,K1425,_xlpm.b,L1425,MAX(_xlpm.a,_xlpm.b))</f>
        <v>3</v>
      </c>
      <c r="N1425" s="10">
        <f>_xlfn.LET(_xlpm.d,(K1425,L1425),MAX(_xlpm.d)-MIN(_xlpm.d))</f>
        <v>1</v>
      </c>
      <c r="O1425" s="1" t="str">
        <f>_xlfn.LET(_xlpm.sep,":",_xlpm.w,$G1425,_xlfn.CONCAT("~",RIGHT(_xlpm.w,LEN(_xlpm.w)-FIND(_xlpm.sep,_xlpm.w)),"~"))</f>
        <v>~ive~</v>
      </c>
      <c r="P1425" s="1" t="str">
        <f>_xlfn.LET(_xlpm.sep,":",_xlpm.w,$G1425,_xlfn.CONCAT("[",LEFT(_xlpm.w,FIND(_xlpm.sep,_xlpm.w)-1),"]"))</f>
        <v>[ɪv]</v>
      </c>
      <c r="Q1425" s="14" cm="1">
        <f t="array" ref="Q1425">SUM(_xlfn._xlws.FILTER($H$2:$H$2302,_xlfn.MAP($O$2:$O$2302,_xlfn.LAMBDA(_xlpm.x,_xlpm.x=$O1425))))</f>
        <v>2.5493945188017845E-3</v>
      </c>
      <c r="R1425" s="14">
        <f>$H1425/Q1425</f>
        <v>0.8125</v>
      </c>
      <c r="S1425" s="14" cm="1">
        <f t="array" ref="S1425">SUM(_xlfn._xlws.FILTER($H$2:$H$2302,_xlfn.MAP($P$2:$P$2302,_xlfn.LAMBDA(_xlpm.x,_xlpm.x=$P1425))))</f>
        <v>4.8597833014659021E-3</v>
      </c>
      <c r="T1425" s="14">
        <f>$H1425/S1425</f>
        <v>0.42622950819672123</v>
      </c>
      <c r="U1425" s="14">
        <f>_xlfn.LET(_xlpm.freq,F1425,_xlpm.size,M1425+1,_xlpm.F,V1425,LOG(1+_xlpm.freq)*LOG(1+_xlpm.size)*_xlpm.F)</f>
        <v>0.55940836016035078</v>
      </c>
      <c r="V1425" s="14">
        <f>_xlfn.LET(_xlpm.a,T1425,_xlpm.b,R1425,2*_xlpm.a*_xlpm.b/(_xlpm.a+_xlpm.b))</f>
        <v>0.5591397849462364</v>
      </c>
      <c r="W1425" s="14">
        <f>_xlfn.LET(_xlpm.p,R1425,_xlpm.q,T1425,LOG(_xlpm.p/_xlpm.q))</f>
        <v>0.28017985669086115</v>
      </c>
      <c r="X1425" s="2"/>
      <c r="AC1425" s="2"/>
      <c r="AH1425" s="2"/>
      <c r="AI1425" s="2"/>
    </row>
    <row r="1426" spans="1:35">
      <c r="A1426" s="1" t="str">
        <f>_xlfn.LET(_xlpm.sep," : ",CONCATENATE(O1426,_xlpm.sep,P1426))</f>
        <v>~ough~ : [aʊ]</v>
      </c>
      <c r="B1426" s="1">
        <f>_xlfn.LET(_xlpm.d,$G1426,_xlpm.k,_xlfn.CONCAT(LEFT(TRIM(B$1),1),"*"),COUNTIF(_xlpm.d,_xlpm.k))</f>
        <v>0</v>
      </c>
      <c r="C1426" s="1">
        <f>_xlfn.LET(_xlpm.d,$G1426,_xlpm.k,_xlfn.CONCAT(LEFT(TRIM(C$1),1),"*"),COUNTIF(_xlpm.d,_xlpm.k))</f>
        <v>0</v>
      </c>
      <c r="D1426" s="1">
        <f>_xlfn.LET(_xlpm.d,$G1426,_xlpm.k,_xlfn.CONCAT(LEFT(TRIM(D$1),1),"*"),COUNTIF(_xlpm.d,_xlpm.k))</f>
        <v>0</v>
      </c>
      <c r="E1426" s="1">
        <f>LOG(F1426+1,10)</f>
        <v>0.30102999566398114</v>
      </c>
      <c r="F1426" s="7">
        <v>1</v>
      </c>
      <c r="G1426" s="9" t="s">
        <v>386</v>
      </c>
      <c r="H1426" s="4">
        <f>F1426/freq.sum.r6e</f>
        <v>7.9668578712555765E-5</v>
      </c>
      <c r="I1426" s="4" t="str">
        <f>_xlfn.LET(_xlpm.sep,":",_xlpm.w,$G1426,LEFT(_xlpm.w,FIND(_xlpm.sep,_xlpm.w)-1))</f>
        <v>aʊ</v>
      </c>
      <c r="J1426" s="4" t="str">
        <f>_xlfn.LET(_xlpm.sep,":",_xlpm.w,$G1426,RIGHT(_xlpm.w,LEN(_xlpm.w)-FIND(_xlpm.sep,_xlpm.w)))</f>
        <v>ough</v>
      </c>
      <c r="K1426" s="10">
        <f>_xlfn.LET(_xlpm.w,I1426,LEN(_xlpm.w))</f>
        <v>2</v>
      </c>
      <c r="L1426" s="10">
        <f>_xlfn.LET(_xlpm.w,J1426,LEN(_xlpm.w))</f>
        <v>4</v>
      </c>
      <c r="M1426" s="10">
        <f>_xlfn.LET(_xlpm.a,K1426,_xlpm.b,L1426,MAX(_xlpm.a,_xlpm.b))</f>
        <v>4</v>
      </c>
      <c r="N1426" s="10">
        <f>_xlfn.LET(_xlpm.d,(K1426,L1426),MAX(_xlpm.d)-MIN(_xlpm.d))</f>
        <v>2</v>
      </c>
      <c r="O1426" s="1" t="str">
        <f>_xlfn.LET(_xlpm.sep,":",_xlpm.w,$G1426,_xlfn.CONCAT("~",RIGHT(_xlpm.w,LEN(_xlpm.w)-FIND(_xlpm.sep,_xlpm.w)),"~"))</f>
        <v>~ough~</v>
      </c>
      <c r="P1426" s="1" t="str">
        <f>_xlfn.LET(_xlpm.sep,":",_xlpm.w,$G1426,_xlfn.CONCAT("[",LEFT(_xlpm.w,FIND(_xlpm.sep,_xlpm.w)-1),"]"))</f>
        <v>[aʊ]</v>
      </c>
      <c r="Q1426" s="14" cm="1">
        <f t="array" ref="Q1426">SUM(_xlfn._xlws.FILTER($H$2:$H$2300,_xlfn.MAP($O$2:$O$2300,_xlfn.LAMBDA(_xlpm.x,_xlpm.x=$O1426))))</f>
        <v>9.5602294455066918E-4</v>
      </c>
      <c r="R1426" s="14">
        <f>$H1426/Q1426</f>
        <v>8.3333333333333329E-2</v>
      </c>
      <c r="S1426" s="14" cm="1">
        <f t="array" ref="S1426">SUM(_xlfn._xlws.FILTER($H$2:$H$2300,_xlfn.MAP($P$2:$P$2300,_xlfn.LAMBDA(_xlpm.x,_xlpm.x=$P1426))))</f>
        <v>1.8323773103887827E-3</v>
      </c>
      <c r="T1426" s="14">
        <f>$H1426/S1426</f>
        <v>4.3478260869565216E-2</v>
      </c>
      <c r="U1426" s="14">
        <f>_xlfn.LET(_xlpm.freq,F1426,_xlpm.size,M1426+1,_xlpm.F,V1426,LOG(1+_xlpm.freq)*LOG(1+_xlpm.size)*_xlpm.F)</f>
        <v>1.3385535287366272E-2</v>
      </c>
      <c r="V1426" s="14">
        <f>_xlfn.LET(_xlpm.a,T1426,_xlpm.b,R1426,2*_xlpm.a*_xlpm.b/(_xlpm.a+_xlpm.b))</f>
        <v>5.7142857142857134E-2</v>
      </c>
      <c r="W1426" s="14">
        <f>_xlfn.LET(_xlpm.p,R1426,_xlpm.q,T1426,LOG(_xlpm.p/_xlpm.q))</f>
        <v>0.28254658996996801</v>
      </c>
      <c r="X1426" s="2"/>
      <c r="AC1426" s="2"/>
      <c r="AH1426" s="2"/>
      <c r="AI1426" s="2"/>
    </row>
    <row r="1427" spans="1:35">
      <c r="A1427" s="1" t="str">
        <f>_xlfn.LET(_xlpm.sep," : ",CONCATENATE(O1427,_xlpm.sep,P1427))</f>
        <v>~e~ : [ə]</v>
      </c>
      <c r="B1427" s="1">
        <f>_xlfn.LET(_xlpm.d,$G1427,_xlpm.k,_xlfn.CONCAT(LEFT(TRIM(B$1),1),"*"),COUNTIF(_xlpm.d,_xlpm.k))</f>
        <v>0</v>
      </c>
      <c r="C1427" s="1">
        <f>_xlfn.LET(_xlpm.d,$G1427,_xlpm.k,_xlfn.CONCAT(LEFT(TRIM(C$1),1),"*"),COUNTIF(_xlpm.d,_xlpm.k))</f>
        <v>0</v>
      </c>
      <c r="D1427" s="1">
        <f>_xlfn.LET(_xlpm.d,$G1427,_xlpm.k,_xlfn.CONCAT(LEFT(TRIM(D$1),1),"*"),COUNTIF(_xlpm.d,_xlpm.k))</f>
        <v>0</v>
      </c>
      <c r="E1427" s="1">
        <f>LOG(F1427+1,10)</f>
        <v>1.1461280356782377</v>
      </c>
      <c r="F1427" s="7">
        <v>13</v>
      </c>
      <c r="G1427" s="9" t="s">
        <v>771</v>
      </c>
      <c r="H1427" s="4">
        <f>F1427/freq.sum.r6e</f>
        <v>1.0356915232632249E-3</v>
      </c>
      <c r="I1427" s="4" t="str">
        <f>_xlfn.LET(_xlpm.sep,":",_xlpm.w,$G1427,LEFT(_xlpm.w,FIND(_xlpm.sep,_xlpm.w)-1))</f>
        <v>ə</v>
      </c>
      <c r="J1427" s="4" t="str">
        <f>_xlfn.LET(_xlpm.sep,":",_xlpm.w,$G1427,RIGHT(_xlpm.w,LEN(_xlpm.w)-FIND(_xlpm.sep,_xlpm.w)))</f>
        <v>e</v>
      </c>
      <c r="K1427" s="10">
        <f>_xlfn.LET(_xlpm.w,I1427,LEN(_xlpm.w))</f>
        <v>1</v>
      </c>
      <c r="L1427" s="10">
        <f>_xlfn.LET(_xlpm.w,J1427,LEN(_xlpm.w))</f>
        <v>1</v>
      </c>
      <c r="M1427" s="10">
        <f>_xlfn.LET(_xlpm.a,K1427,_xlpm.b,L1427,MAX(_xlpm.a,_xlpm.b))</f>
        <v>1</v>
      </c>
      <c r="N1427" s="10">
        <f>_xlfn.LET(_xlpm.d,(K1427,L1427),MAX(_xlpm.d)-MIN(_xlpm.d))</f>
        <v>0</v>
      </c>
      <c r="O1427" s="1" t="str">
        <f>_xlfn.LET(_xlpm.sep,":",_xlpm.w,$G1427,_xlfn.CONCAT("~",RIGHT(_xlpm.w,LEN(_xlpm.w)-FIND(_xlpm.sep,_xlpm.w)),"~"))</f>
        <v>~e~</v>
      </c>
      <c r="P1427" s="1" t="str">
        <f>_xlfn.LET(_xlpm.sep,":",_xlpm.w,$G1427,_xlfn.CONCAT("[",LEFT(_xlpm.w,FIND(_xlpm.sep,_xlpm.w)-1),"]"))</f>
        <v>[ə]</v>
      </c>
      <c r="Q1427" s="14" cm="1">
        <f t="array" ref="Q1427">SUM(_xlfn._xlws.FILTER($H$2:$H$2300,_xlfn.MAP($O$2:$O$2300,_xlfn.LAMBDA(_xlpm.x,_xlpm.x=$O1427))))</f>
        <v>4.939451880178458E-3</v>
      </c>
      <c r="R1427" s="14">
        <f>$H1427/Q1427</f>
        <v>0.20967741935483866</v>
      </c>
      <c r="S1427" s="14" cm="1">
        <f t="array" ref="S1427">SUM(_xlfn._xlws.FILTER($H$2:$H$2300,_xlfn.MAP($P$2:$P$2300,_xlfn.LAMBDA(_xlpm.x,_xlpm.x=$P1427))))</f>
        <v>9.7195666029318024E-3</v>
      </c>
      <c r="T1427" s="14">
        <f>$H1427/S1427</f>
        <v>0.10655737704918034</v>
      </c>
      <c r="U1427" s="14">
        <f>_xlfn.LET(_xlpm.freq,F1427,_xlpm.size,M1427+1,_xlpm.F,V1427,LOG(1+_xlpm.freq)*LOG(1+_xlpm.size)*_xlpm.F)</f>
        <v>7.727115873780846E-2</v>
      </c>
      <c r="V1427" s="14">
        <f>_xlfn.LET(_xlpm.a,T1427,_xlpm.b,R1427,2*_xlpm.a*_xlpm.b/(_xlpm.a+_xlpm.b))</f>
        <v>0.14130434782608697</v>
      </c>
      <c r="W1427" s="14">
        <f>_xlfn.LET(_xlpm.p,R1427,_xlpm.q,T1427,LOG(_xlpm.p/_xlpm.q))</f>
        <v>0.29396814117649422</v>
      </c>
      <c r="X1427" s="2"/>
      <c r="AC1427" s="2"/>
      <c r="AH1427" s="2"/>
      <c r="AI1427" s="2"/>
    </row>
    <row r="1428" spans="1:35">
      <c r="A1428" s="1" t="str">
        <f>_xlfn.LET(_xlpm.sep," : ",CONCATENATE(O1428,_xlpm.sep,P1428))</f>
        <v>~eak~ : [ik]</v>
      </c>
      <c r="B1428" s="1">
        <f>_xlfn.LET(_xlpm.d,$G1428,_xlpm.k,_xlfn.CONCAT(LEFT(TRIM(B$1),1),"*"),COUNTIF(_xlpm.d,_xlpm.k))</f>
        <v>0</v>
      </c>
      <c r="C1428" s="1">
        <f>_xlfn.LET(_xlpm.d,$G1428,_xlpm.k,_xlfn.CONCAT(LEFT(TRIM(C$1),1),"*"),COUNTIF(_xlpm.d,_xlpm.k))</f>
        <v>0</v>
      </c>
      <c r="D1428" s="1">
        <f>_xlfn.LET(_xlpm.d,$G1428,_xlpm.k,_xlfn.CONCAT(LEFT(TRIM(D$1),1),"*"),COUNTIF(_xlpm.d,_xlpm.k))</f>
        <v>0</v>
      </c>
      <c r="E1428" s="1">
        <f>LOG(F1428+1,10)</f>
        <v>0.69897000433601875</v>
      </c>
      <c r="F1428" s="7">
        <v>4</v>
      </c>
      <c r="G1428" s="9" t="s">
        <v>168</v>
      </c>
      <c r="H1428" s="4">
        <f>F1428/freq.sum.r6e</f>
        <v>3.1867431485022306E-4</v>
      </c>
      <c r="I1428" s="4" t="str">
        <f>_xlfn.LET(_xlpm.sep,":",_xlpm.w,$G1428,LEFT(_xlpm.w,FIND(_xlpm.sep,_xlpm.w)-1))</f>
        <v>ik</v>
      </c>
      <c r="J1428" s="4" t="str">
        <f>_xlfn.LET(_xlpm.sep,":",_xlpm.w,$G1428,RIGHT(_xlpm.w,LEN(_xlpm.w)-FIND(_xlpm.sep,_xlpm.w)))</f>
        <v>eak</v>
      </c>
      <c r="K1428" s="10">
        <f>_xlfn.LET(_xlpm.w,I1428,LEN(_xlpm.w))</f>
        <v>2</v>
      </c>
      <c r="L1428" s="10">
        <f>_xlfn.LET(_xlpm.w,J1428,LEN(_xlpm.w))</f>
        <v>3</v>
      </c>
      <c r="M1428" s="10">
        <f>_xlfn.LET(_xlpm.a,K1428,_xlpm.b,L1428,MAX(_xlpm.a,_xlpm.b))</f>
        <v>3</v>
      </c>
      <c r="N1428" s="10">
        <f>_xlfn.LET(_xlpm.d,(K1428,L1428),MAX(_xlpm.d)-MIN(_xlpm.d))</f>
        <v>1</v>
      </c>
      <c r="O1428" s="1" t="str">
        <f>_xlfn.LET(_xlpm.sep,":",_xlpm.w,$G1428,_xlfn.CONCAT("~",RIGHT(_xlpm.w,LEN(_xlpm.w)-FIND(_xlpm.sep,_xlpm.w)),"~"))</f>
        <v>~eak~</v>
      </c>
      <c r="P1428" s="1" t="str">
        <f>_xlfn.LET(_xlpm.sep,":",_xlpm.w,$G1428,_xlfn.CONCAT("[",LEFT(_xlpm.w,FIND(_xlpm.sep,_xlpm.w)-1),"]"))</f>
        <v>[ik]</v>
      </c>
      <c r="Q1428" s="14" cm="1">
        <f t="array" ref="Q1428">SUM(_xlfn._xlws.FILTER($H$2:$H$2300,_xlfn.MAP($O$2:$O$2300,_xlfn.LAMBDA(_xlpm.x,_xlpm.x=$O1428))))</f>
        <v>5.5768005098789041E-4</v>
      </c>
      <c r="R1428" s="14">
        <f>$H1428/Q1428</f>
        <v>0.5714285714285714</v>
      </c>
      <c r="S1428" s="14" cm="1">
        <f t="array" ref="S1428">SUM(_xlfn._xlws.FILTER($H$2:$H$2300,_xlfn.MAP($P$2:$P$2300,_xlfn.LAMBDA(_xlpm.x,_xlpm.x=$P1428))))</f>
        <v>1.1153601019757806E-3</v>
      </c>
      <c r="T1428" s="14">
        <f>$H1428/S1428</f>
        <v>0.28571428571428575</v>
      </c>
      <c r="U1428" s="14">
        <f>_xlfn.LET(_xlpm.freq,F1428,_xlpm.size,M1428+1,_xlpm.F,V1428,LOG(1+_xlpm.freq)*LOG(1+_xlpm.size)*_xlpm.F)</f>
        <v>0.18611773979485494</v>
      </c>
      <c r="V1428" s="14">
        <f>_xlfn.LET(_xlpm.a,T1428,_xlpm.b,R1428,2*_xlpm.a*_xlpm.b/(_xlpm.a+_xlpm.b))</f>
        <v>0.38095238095238093</v>
      </c>
      <c r="W1428" s="14">
        <f>_xlfn.LET(_xlpm.p,R1428,_xlpm.q,T1428,LOG(_xlpm.p/_xlpm.q))</f>
        <v>0.30102999566398109</v>
      </c>
      <c r="X1428" s="2"/>
      <c r="AC1428" s="2"/>
      <c r="AH1428" s="2"/>
      <c r="AI1428" s="2"/>
    </row>
    <row r="1429" spans="1:35">
      <c r="A1429" s="1" t="str">
        <f>_xlfn.LET(_xlpm.sep," : ",CONCATENATE(O1429,_xlpm.sep,P1429))</f>
        <v>~ave~ : [eɪv]</v>
      </c>
      <c r="B1429" s="1">
        <f>_xlfn.LET(_xlpm.d,$G1429,_xlpm.k,_xlfn.CONCAT(LEFT(TRIM(B$1),1),"*"),COUNTIF(_xlpm.d,_xlpm.k))</f>
        <v>0</v>
      </c>
      <c r="C1429" s="1">
        <f>_xlfn.LET(_xlpm.d,$G1429,_xlpm.k,_xlfn.CONCAT(LEFT(TRIM(C$1),1),"*"),COUNTIF(_xlpm.d,_xlpm.k))</f>
        <v>0</v>
      </c>
      <c r="D1429" s="1">
        <f>_xlfn.LET(_xlpm.d,$G1429,_xlpm.k,_xlfn.CONCAT(LEFT(TRIM(D$1),1),"*"),COUNTIF(_xlpm.d,_xlpm.k))</f>
        <v>0</v>
      </c>
      <c r="E1429" s="1">
        <f>LOG(F1429+1,10)</f>
        <v>1.0413926851582249</v>
      </c>
      <c r="F1429" s="7">
        <v>10</v>
      </c>
      <c r="G1429" s="9" t="s">
        <v>624</v>
      </c>
      <c r="H1429" s="4">
        <f>F1429/freq.sum.r6e</f>
        <v>7.9668578712555765E-4</v>
      </c>
      <c r="I1429" s="4" t="str">
        <f>_xlfn.LET(_xlpm.sep,":",_xlpm.w,$G1429,LEFT(_xlpm.w,FIND(_xlpm.sep,_xlpm.w)-1))</f>
        <v>eɪv</v>
      </c>
      <c r="J1429" s="4" t="str">
        <f>_xlfn.LET(_xlpm.sep,":",_xlpm.w,$G1429,RIGHT(_xlpm.w,LEN(_xlpm.w)-FIND(_xlpm.sep,_xlpm.w)))</f>
        <v>ave</v>
      </c>
      <c r="K1429" s="10">
        <f>_xlfn.LET(_xlpm.w,I1429,LEN(_xlpm.w))</f>
        <v>3</v>
      </c>
      <c r="L1429" s="10">
        <f>_xlfn.LET(_xlpm.w,J1429,LEN(_xlpm.w))</f>
        <v>3</v>
      </c>
      <c r="M1429" s="10">
        <f>_xlfn.LET(_xlpm.a,K1429,_xlpm.b,L1429,MAX(_xlpm.a,_xlpm.b))</f>
        <v>3</v>
      </c>
      <c r="N1429" s="10">
        <f>_xlfn.LET(_xlpm.d,(K1429,L1429),MAX(_xlpm.d)-MIN(_xlpm.d))</f>
        <v>0</v>
      </c>
      <c r="O1429" s="1" t="str">
        <f>_xlfn.LET(_xlpm.sep,":",_xlpm.w,$G1429,_xlfn.CONCAT("~",RIGHT(_xlpm.w,LEN(_xlpm.w)-FIND(_xlpm.sep,_xlpm.w)),"~"))</f>
        <v>~ave~</v>
      </c>
      <c r="P1429" s="1" t="str">
        <f>_xlfn.LET(_xlpm.sep,":",_xlpm.w,$G1429,_xlfn.CONCAT("[",LEFT(_xlpm.w,FIND(_xlpm.sep,_xlpm.w)-1),"]"))</f>
        <v>[eɪv]</v>
      </c>
      <c r="Q1429" s="14" cm="1">
        <f t="array" ref="Q1429">SUM(_xlfn._xlws.FILTER($H$2:$H$2300,_xlfn.MAP($O$2:$O$2300,_xlfn.LAMBDA(_xlpm.x,_xlpm.x=$O1429))))</f>
        <v>8.7635436583811347E-4</v>
      </c>
      <c r="R1429" s="14">
        <f>$H1429/Q1429</f>
        <v>0.90909090909090906</v>
      </c>
      <c r="S1429" s="14" cm="1">
        <f t="array" ref="S1429">SUM(_xlfn._xlws.FILTER($H$2:$H$2300,_xlfn.MAP($P$2:$P$2300,_xlfn.LAMBDA(_xlpm.x,_xlpm.x=$P1429))))</f>
        <v>1.7527087316762267E-3</v>
      </c>
      <c r="T1429" s="14">
        <f>$H1429/S1429</f>
        <v>0.45454545454545459</v>
      </c>
      <c r="U1429" s="14">
        <f>_xlfn.LET(_xlpm.freq,F1429,_xlpm.size,M1429+1,_xlpm.F,V1429,LOG(1+_xlpm.freq)*LOG(1+_xlpm.size)*_xlpm.F)</f>
        <v>0.44115287858214725</v>
      </c>
      <c r="V1429" s="14">
        <f>_xlfn.LET(_xlpm.a,T1429,_xlpm.b,R1429,2*_xlpm.a*_xlpm.b/(_xlpm.a+_xlpm.b))</f>
        <v>0.60606060606060608</v>
      </c>
      <c r="W1429" s="14">
        <f>_xlfn.LET(_xlpm.p,R1429,_xlpm.q,T1429,LOG(_xlpm.p/_xlpm.q))</f>
        <v>0.30102999566398114</v>
      </c>
      <c r="X1429" s="2"/>
      <c r="AC1429" s="2"/>
      <c r="AH1429" s="2"/>
      <c r="AI1429" s="2"/>
    </row>
    <row r="1430" spans="1:35">
      <c r="A1430" s="1" t="str">
        <f>_xlfn.LET(_xlpm.sep," : ",CONCATENATE(O1430,_xlpm.sep,P1430))</f>
        <v>~add~ : [æd]</v>
      </c>
      <c r="B1430" s="1">
        <f>_xlfn.LET(_xlpm.d,$G1430,_xlpm.k,_xlfn.CONCAT(LEFT(TRIM(B$1),1),"*"),COUNTIF(_xlpm.d,_xlpm.k))</f>
        <v>0</v>
      </c>
      <c r="C1430" s="1">
        <f>_xlfn.LET(_xlpm.d,$G1430,_xlpm.k,_xlfn.CONCAT(LEFT(TRIM(C$1),1),"*"),COUNTIF(_xlpm.d,_xlpm.k))</f>
        <v>0</v>
      </c>
      <c r="D1430" s="1">
        <f>_xlfn.LET(_xlpm.d,$G1430,_xlpm.k,_xlfn.CONCAT(LEFT(TRIM(D$1),1),"*"),COUNTIF(_xlpm.d,_xlpm.k))</f>
        <v>0</v>
      </c>
      <c r="E1430" s="1">
        <f>LOG(F1430+1,10)</f>
        <v>0.69897000433601875</v>
      </c>
      <c r="F1430" s="7">
        <v>4</v>
      </c>
      <c r="G1430" s="9" t="s">
        <v>32</v>
      </c>
      <c r="H1430" s="4">
        <f>F1430/freq.sum.r6e</f>
        <v>3.1867431485022306E-4</v>
      </c>
      <c r="I1430" s="4" t="str">
        <f>_xlfn.LET(_xlpm.sep,":",_xlpm.w,$G1430,LEFT(_xlpm.w,FIND(_xlpm.sep,_xlpm.w)-1))</f>
        <v>æd</v>
      </c>
      <c r="J1430" s="4" t="str">
        <f>_xlfn.LET(_xlpm.sep,":",_xlpm.w,$G1430,RIGHT(_xlpm.w,LEN(_xlpm.w)-FIND(_xlpm.sep,_xlpm.w)))</f>
        <v>add</v>
      </c>
      <c r="K1430" s="10">
        <f>_xlfn.LET(_xlpm.w,I1430,LEN(_xlpm.w))</f>
        <v>2</v>
      </c>
      <c r="L1430" s="10">
        <f>_xlfn.LET(_xlpm.w,J1430,LEN(_xlpm.w))</f>
        <v>3</v>
      </c>
      <c r="M1430" s="10">
        <f>_xlfn.LET(_xlpm.a,K1430,_xlpm.b,L1430,MAX(_xlpm.a,_xlpm.b))</f>
        <v>3</v>
      </c>
      <c r="N1430" s="10">
        <f>_xlfn.LET(_xlpm.d,(K1430,L1430),MAX(_xlpm.d)-MIN(_xlpm.d))</f>
        <v>1</v>
      </c>
      <c r="O1430" s="1" t="str">
        <f>_xlfn.LET(_xlpm.sep,":",_xlpm.w,$G1430,_xlfn.CONCAT("~",RIGHT(_xlpm.w,LEN(_xlpm.w)-FIND(_xlpm.sep,_xlpm.w)),"~"))</f>
        <v>~add~</v>
      </c>
      <c r="P1430" s="1" t="str">
        <f>_xlfn.LET(_xlpm.sep,":",_xlpm.w,$G1430,_xlfn.CONCAT("[",LEFT(_xlpm.w,FIND(_xlpm.sep,_xlpm.w)-1),"]"))</f>
        <v>[æd]</v>
      </c>
      <c r="Q1430" s="14" cm="1">
        <f t="array" ref="Q1430">SUM(_xlfn._xlws.FILTER($H$2:$H$2300,_xlfn.MAP($O$2:$O$2300,_xlfn.LAMBDA(_xlpm.x,_xlpm.x=$O1430))))</f>
        <v>5.5768005098789041E-4</v>
      </c>
      <c r="R1430" s="14">
        <f>$H1430/Q1430</f>
        <v>0.5714285714285714</v>
      </c>
      <c r="S1430" s="14" cm="1">
        <f t="array" ref="S1430">SUM(_xlfn._xlws.FILTER($H$2:$H$2300,_xlfn.MAP($P$2:$P$2300,_xlfn.LAMBDA(_xlpm.x,_xlpm.x=$P1430))))</f>
        <v>1.1153601019757808E-3</v>
      </c>
      <c r="T1430" s="14">
        <f>$H1430/S1430</f>
        <v>0.2857142857142857</v>
      </c>
      <c r="U1430" s="14">
        <f>_xlfn.LET(_xlpm.freq,F1430,_xlpm.size,M1430+1,_xlpm.F,V1430,LOG(1+_xlpm.freq)*LOG(1+_xlpm.size)*_xlpm.F)</f>
        <v>0.18611773979485494</v>
      </c>
      <c r="V1430" s="14">
        <f>_xlfn.LET(_xlpm.a,T1430,_xlpm.b,R1430,2*_xlpm.a*_xlpm.b/(_xlpm.a+_xlpm.b))</f>
        <v>0.38095238095238093</v>
      </c>
      <c r="W1430" s="14">
        <f>_xlfn.LET(_xlpm.p,R1430,_xlpm.q,T1430,LOG(_xlpm.p/_xlpm.q))</f>
        <v>0.3010299956639812</v>
      </c>
      <c r="X1430" s="2"/>
      <c r="AC1430" s="2"/>
      <c r="AH1430" s="2"/>
      <c r="AI1430" s="2"/>
    </row>
    <row r="1431" spans="1:35">
      <c r="A1431" s="1" t="str">
        <f>_xlfn.LET(_xlpm.sep," : ",CONCATENATE(O1431,_xlpm.sep,P1431))</f>
        <v>~addle~ : [ædl]</v>
      </c>
      <c r="B1431" s="1">
        <f>_xlfn.LET(_xlpm.d,$G1431,_xlpm.k,_xlfn.CONCAT(LEFT(TRIM(B$1),1),"*"),COUNTIF(_xlpm.d,_xlpm.k))</f>
        <v>0</v>
      </c>
      <c r="C1431" s="1">
        <f>_xlfn.LET(_xlpm.d,$G1431,_xlpm.k,_xlfn.CONCAT(LEFT(TRIM(C$1),1),"*"),COUNTIF(_xlpm.d,_xlpm.k))</f>
        <v>0</v>
      </c>
      <c r="D1431" s="1">
        <f>_xlfn.LET(_xlpm.d,$G1431,_xlpm.k,_xlfn.CONCAT(LEFT(TRIM(D$1),1),"*"),COUNTIF(_xlpm.d,_xlpm.k))</f>
        <v>0</v>
      </c>
      <c r="E1431" s="1">
        <f>LOG(F1431+1,10)</f>
        <v>0.30102999566398114</v>
      </c>
      <c r="F1431" s="7">
        <v>1</v>
      </c>
      <c r="G1431" s="9" t="s">
        <v>64</v>
      </c>
      <c r="H1431" s="4">
        <f>F1431/freq.sum.r6e</f>
        <v>7.9668578712555765E-5</v>
      </c>
      <c r="I1431" s="4" t="str">
        <f>_xlfn.LET(_xlpm.sep,":",_xlpm.w,$G1431,LEFT(_xlpm.w,FIND(_xlpm.sep,_xlpm.w)-1))</f>
        <v>ædl</v>
      </c>
      <c r="J1431" s="4" t="str">
        <f>_xlfn.LET(_xlpm.sep,":",_xlpm.w,$G1431,RIGHT(_xlpm.w,LEN(_xlpm.w)-FIND(_xlpm.sep,_xlpm.w)))</f>
        <v>addle</v>
      </c>
      <c r="K1431" s="10">
        <f>_xlfn.LET(_xlpm.w,I1431,LEN(_xlpm.w))</f>
        <v>3</v>
      </c>
      <c r="L1431" s="10">
        <f>_xlfn.LET(_xlpm.w,J1431,LEN(_xlpm.w))</f>
        <v>5</v>
      </c>
      <c r="M1431" s="10">
        <f>_xlfn.LET(_xlpm.a,K1431,_xlpm.b,L1431,MAX(_xlpm.a,_xlpm.b))</f>
        <v>5</v>
      </c>
      <c r="N1431" s="10">
        <f>_xlfn.LET(_xlpm.d,(K1431,L1431),MAX(_xlpm.d)-MIN(_xlpm.d))</f>
        <v>2</v>
      </c>
      <c r="O1431" s="1" t="str">
        <f>_xlfn.LET(_xlpm.sep,":",_xlpm.w,$G1431,_xlfn.CONCAT("~",RIGHT(_xlpm.w,LEN(_xlpm.w)-FIND(_xlpm.sep,_xlpm.w)),"~"))</f>
        <v>~addle~</v>
      </c>
      <c r="P1431" s="1" t="str">
        <f>_xlfn.LET(_xlpm.sep,":",_xlpm.w,$G1431,_xlfn.CONCAT("[",LEFT(_xlpm.w,FIND(_xlpm.sep,_xlpm.w)-1),"]"))</f>
        <v>[ædl]</v>
      </c>
      <c r="Q1431" s="14" cm="1">
        <f t="array" ref="Q1431">SUM(_xlfn._xlws.FILTER($H$2:$H$2300,_xlfn.MAP($O$2:$O$2300,_xlfn.LAMBDA(_xlpm.x,_xlpm.x=$O1431))))</f>
        <v>7.9668578712555765E-5</v>
      </c>
      <c r="R1431" s="14">
        <f>$H1431/Q1431</f>
        <v>1</v>
      </c>
      <c r="S1431" s="14" cm="1">
        <f t="array" ref="S1431">SUM(_xlfn._xlws.FILTER($H$2:$H$2300,_xlfn.MAP($P$2:$P$2300,_xlfn.LAMBDA(_xlpm.x,_xlpm.x=$P1431))))</f>
        <v>1.5933715742511153E-4</v>
      </c>
      <c r="T1431" s="14">
        <f>$H1431/S1431</f>
        <v>0.5</v>
      </c>
      <c r="U1431" s="14">
        <f>_xlfn.LET(_xlpm.freq,F1431,_xlpm.size,M1431+1,_xlpm.F,V1431,LOG(1+_xlpm.freq)*LOG(1+_xlpm.size)*_xlpm.F)</f>
        <v>0.16959990621408716</v>
      </c>
      <c r="V1431" s="14">
        <f>_xlfn.LET(_xlpm.a,T1431,_xlpm.b,R1431,2*_xlpm.a*_xlpm.b/(_xlpm.a+_xlpm.b))</f>
        <v>0.66666666666666663</v>
      </c>
      <c r="W1431" s="14">
        <f>_xlfn.LET(_xlpm.p,R1431,_xlpm.q,T1431,LOG(_xlpm.p/_xlpm.q))</f>
        <v>0.3010299956639812</v>
      </c>
      <c r="X1431" s="2"/>
      <c r="AC1431" s="2"/>
      <c r="AH1431" s="2"/>
      <c r="AI1431" s="2"/>
    </row>
    <row r="1432" spans="1:35">
      <c r="A1432" s="1" t="str">
        <f>_xlfn.LET(_xlpm.sep," : ",CONCATENATE(O1432,_xlpm.sep,P1432))</f>
        <v>~adl~ : [ædl]</v>
      </c>
      <c r="B1432" s="1">
        <f>_xlfn.LET(_xlpm.d,$G1432,_xlpm.k,_xlfn.CONCAT(LEFT(TRIM(B$1),1),"*"),COUNTIF(_xlpm.d,_xlpm.k))</f>
        <v>0</v>
      </c>
      <c r="C1432" s="1">
        <f>_xlfn.LET(_xlpm.d,$G1432,_xlpm.k,_xlfn.CONCAT(LEFT(TRIM(C$1),1),"*"),COUNTIF(_xlpm.d,_xlpm.k))</f>
        <v>0</v>
      </c>
      <c r="D1432" s="1">
        <f>_xlfn.LET(_xlpm.d,$G1432,_xlpm.k,_xlfn.CONCAT(LEFT(TRIM(D$1),1),"*"),COUNTIF(_xlpm.d,_xlpm.k))</f>
        <v>0</v>
      </c>
      <c r="E1432" s="1">
        <f>LOG(F1432+1,10)</f>
        <v>0.30102999566398114</v>
      </c>
      <c r="F1432" s="7">
        <v>1</v>
      </c>
      <c r="G1432" s="9" t="s">
        <v>65</v>
      </c>
      <c r="H1432" s="4">
        <f>F1432/freq.sum.r6e</f>
        <v>7.9668578712555765E-5</v>
      </c>
      <c r="I1432" s="1" t="str">
        <f>_xlfn.LET(_xlpm.sep,":",_xlpm.w,$G1432,LEFT(_xlpm.w,FIND(_xlpm.sep,_xlpm.w)-1))</f>
        <v>ædl</v>
      </c>
      <c r="J1432" s="1" t="str">
        <f>_xlfn.LET(_xlpm.sep,":",_xlpm.w,$G1432,RIGHT(_xlpm.w,LEN(_xlpm.w)-FIND(_xlpm.sep,_xlpm.w)))</f>
        <v>adl</v>
      </c>
      <c r="K1432" s="10">
        <f>_xlfn.LET(_xlpm.w,I1432,LEN(_xlpm.w))</f>
        <v>3</v>
      </c>
      <c r="L1432" s="10">
        <f>_xlfn.LET(_xlpm.w,J1432,LEN(_xlpm.w))</f>
        <v>3</v>
      </c>
      <c r="M1432" s="10">
        <f>_xlfn.LET(_xlpm.a,K1432,_xlpm.b,L1432,MAX(_xlpm.a,_xlpm.b))</f>
        <v>3</v>
      </c>
      <c r="N1432" s="10">
        <f>_xlfn.LET(_xlpm.d,(K1432,L1432),MAX(_xlpm.d)-MIN(_xlpm.d))</f>
        <v>0</v>
      </c>
      <c r="O1432" s="1" t="str">
        <f>_xlfn.LET(_xlpm.sep,":",_xlpm.w,$G1432,_xlfn.CONCAT("~",RIGHT(_xlpm.w,LEN(_xlpm.w)-FIND(_xlpm.sep,_xlpm.w)),"~"))</f>
        <v>~adl~</v>
      </c>
      <c r="P1432" s="1" t="str">
        <f>_xlfn.LET(_xlpm.sep,":",_xlpm.w,$G1432,_xlfn.CONCAT("[",LEFT(_xlpm.w,FIND(_xlpm.sep,_xlpm.w)-1),"]"))</f>
        <v>[ædl]</v>
      </c>
      <c r="Q1432" s="14" cm="1">
        <f t="array" ref="Q1432">SUM(_xlfn._xlws.FILTER($H$2:$H$2302,_xlfn.MAP($O$2:$O$2302,_xlfn.LAMBDA(_xlpm.x,_xlpm.x=$O1432))))</f>
        <v>7.9668578712555765E-5</v>
      </c>
      <c r="R1432" s="14">
        <f>$H1432/Q1432</f>
        <v>1</v>
      </c>
      <c r="S1432" s="14" cm="1">
        <f t="array" ref="S1432">SUM(_xlfn._xlws.FILTER($H$2:$H$2302,_xlfn.MAP($P$2:$P$2302,_xlfn.LAMBDA(_xlpm.x,_xlpm.x=$P1432))))</f>
        <v>1.5933715742511153E-4</v>
      </c>
      <c r="T1432" s="14">
        <f>$H1432/S1432</f>
        <v>0.5</v>
      </c>
      <c r="U1432" s="14">
        <f>_xlfn.LET(_xlpm.freq,F1432,_xlpm.size,M1432+1,_xlpm.F,V1432,LOG(1+_xlpm.freq)*LOG(1+_xlpm.size)*_xlpm.F)</f>
        <v>0.14027395824968311</v>
      </c>
      <c r="V1432" s="14">
        <f>_xlfn.LET(_xlpm.a,T1432,_xlpm.b,R1432,2*_xlpm.a*_xlpm.b/(_xlpm.a+_xlpm.b))</f>
        <v>0.66666666666666663</v>
      </c>
      <c r="W1432" s="14">
        <f>_xlfn.LET(_xlpm.p,R1432,_xlpm.q,T1432,LOG(_xlpm.p/_xlpm.q))</f>
        <v>0.3010299956639812</v>
      </c>
      <c r="X1432" s="2"/>
      <c r="AC1432" s="2"/>
      <c r="AH1432" s="2"/>
      <c r="AI1432" s="2"/>
    </row>
    <row r="1433" spans="1:35">
      <c r="A1433" s="1" t="str">
        <f>_xlfn.LET(_xlpm.sep," : ",CONCATENATE(O1433,_xlpm.sep,P1433))</f>
        <v>~actor~ : [æktɹ]</v>
      </c>
      <c r="B1433" s="1">
        <f>_xlfn.LET(_xlpm.d,$G1433,_xlpm.k,_xlfn.CONCAT(LEFT(TRIM(B$1),1),"*"),COUNTIF(_xlpm.d,_xlpm.k))</f>
        <v>0</v>
      </c>
      <c r="C1433" s="1">
        <f>_xlfn.LET(_xlpm.d,$G1433,_xlpm.k,_xlfn.CONCAT(LEFT(TRIM(C$1),1),"*"),COUNTIF(_xlpm.d,_xlpm.k))</f>
        <v>0</v>
      </c>
      <c r="D1433" s="1">
        <f>_xlfn.LET(_xlpm.d,$G1433,_xlpm.k,_xlfn.CONCAT(LEFT(TRIM(D$1),1),"*"),COUNTIF(_xlpm.d,_xlpm.k))</f>
        <v>0</v>
      </c>
      <c r="E1433" s="1">
        <f>LOG(F1433+1,10)</f>
        <v>0.30102999566398114</v>
      </c>
      <c r="F1433" s="7">
        <v>1</v>
      </c>
      <c r="G1433" s="9" t="s">
        <v>354</v>
      </c>
      <c r="H1433" s="4">
        <f>F1433/freq.sum.r6e</f>
        <v>7.9668578712555765E-5</v>
      </c>
      <c r="I1433" s="1" t="str">
        <f>_xlfn.LET(_xlpm.sep,":",_xlpm.w,$G1433,LEFT(_xlpm.w,FIND(_xlpm.sep,_xlpm.w)-1))</f>
        <v>æktɹ</v>
      </c>
      <c r="J1433" s="1" t="str">
        <f>_xlfn.LET(_xlpm.sep,":",_xlpm.w,$G1433,RIGHT(_xlpm.w,LEN(_xlpm.w)-FIND(_xlpm.sep,_xlpm.w)))</f>
        <v>actor</v>
      </c>
      <c r="K1433" s="10">
        <f>_xlfn.LET(_xlpm.w,I1433,LEN(_xlpm.w))</f>
        <v>4</v>
      </c>
      <c r="L1433" s="10">
        <f>_xlfn.LET(_xlpm.w,J1433,LEN(_xlpm.w))</f>
        <v>5</v>
      </c>
      <c r="M1433" s="10">
        <f>_xlfn.LET(_xlpm.a,K1433,_xlpm.b,L1433,MAX(_xlpm.a,_xlpm.b))</f>
        <v>5</v>
      </c>
      <c r="N1433" s="10">
        <f>_xlfn.LET(_xlpm.d,(K1433,L1433),MAX(_xlpm.d)-MIN(_xlpm.d))</f>
        <v>1</v>
      </c>
      <c r="O1433" s="1" t="str">
        <f>_xlfn.LET(_xlpm.sep,":",_xlpm.w,$G1433,_xlfn.CONCAT("~",RIGHT(_xlpm.w,LEN(_xlpm.w)-FIND(_xlpm.sep,_xlpm.w)),"~"))</f>
        <v>~actor~</v>
      </c>
      <c r="P1433" s="1" t="str">
        <f>_xlfn.LET(_xlpm.sep,":",_xlpm.w,$G1433,_xlfn.CONCAT("[",LEFT(_xlpm.w,FIND(_xlpm.sep,_xlpm.w)-1),"]"))</f>
        <v>[æktɹ]</v>
      </c>
      <c r="Q1433" s="14" cm="1">
        <f t="array" ref="Q1433">SUM(_xlfn._xlws.FILTER($H$2:$H$2302,_xlfn.MAP($O$2:$O$2302,_xlfn.LAMBDA(_xlpm.x,_xlpm.x=$O1433))))</f>
        <v>7.9668578712555765E-5</v>
      </c>
      <c r="R1433" s="14">
        <f>$H1433/Q1433</f>
        <v>1</v>
      </c>
      <c r="S1433" s="14" cm="1">
        <f t="array" ref="S1433">SUM(_xlfn._xlws.FILTER($H$2:$H$2302,_xlfn.MAP($P$2:$P$2302,_xlfn.LAMBDA(_xlpm.x,_xlpm.x=$P1433))))</f>
        <v>1.5933715742511153E-4</v>
      </c>
      <c r="T1433" s="14">
        <f>$H1433/S1433</f>
        <v>0.5</v>
      </c>
      <c r="U1433" s="14">
        <f>_xlfn.LET(_xlpm.freq,F1433,_xlpm.size,M1433+1,_xlpm.F,V1433,LOG(1+_xlpm.freq)*LOG(1+_xlpm.size)*_xlpm.F)</f>
        <v>0.16959990621408716</v>
      </c>
      <c r="V1433" s="14">
        <f>_xlfn.LET(_xlpm.a,T1433,_xlpm.b,R1433,2*_xlpm.a*_xlpm.b/(_xlpm.a+_xlpm.b))</f>
        <v>0.66666666666666663</v>
      </c>
      <c r="W1433" s="14">
        <f>_xlfn.LET(_xlpm.p,R1433,_xlpm.q,T1433,LOG(_xlpm.p/_xlpm.q))</f>
        <v>0.3010299956639812</v>
      </c>
      <c r="X1433" s="2"/>
      <c r="AC1433" s="2"/>
      <c r="AH1433" s="2"/>
      <c r="AI1433" s="2"/>
    </row>
    <row r="1434" spans="1:35">
      <c r="A1434" s="1" t="str">
        <f>_xlfn.LET(_xlpm.sep," : ",CONCATENATE(O1434,_xlpm.sep,P1434))</f>
        <v>~actr~ : [æktɹ]</v>
      </c>
      <c r="B1434" s="1">
        <f>_xlfn.LET(_xlpm.d,$G1434,_xlpm.k,_xlfn.CONCAT(LEFT(TRIM(B$1),1),"*"),COUNTIF(_xlpm.d,_xlpm.k))</f>
        <v>0</v>
      </c>
      <c r="C1434" s="1">
        <f>_xlfn.LET(_xlpm.d,$G1434,_xlpm.k,_xlfn.CONCAT(LEFT(TRIM(C$1),1),"*"),COUNTIF(_xlpm.d,_xlpm.k))</f>
        <v>0</v>
      </c>
      <c r="D1434" s="1">
        <f>_xlfn.LET(_xlpm.d,$G1434,_xlpm.k,_xlfn.CONCAT(LEFT(TRIM(D$1),1),"*"),COUNTIF(_xlpm.d,_xlpm.k))</f>
        <v>0</v>
      </c>
      <c r="E1434" s="1">
        <f>LOG(F1434+1,10)</f>
        <v>0.30102999566398114</v>
      </c>
      <c r="F1434" s="7">
        <v>1</v>
      </c>
      <c r="G1434" s="9" t="s">
        <v>355</v>
      </c>
      <c r="H1434" s="4">
        <f>F1434/freq.sum.r6e</f>
        <v>7.9668578712555765E-5</v>
      </c>
      <c r="I1434" s="4" t="str">
        <f>_xlfn.LET(_xlpm.sep,":",_xlpm.w,$G1434,LEFT(_xlpm.w,FIND(_xlpm.sep,_xlpm.w)-1))</f>
        <v>æktɹ</v>
      </c>
      <c r="J1434" s="4" t="str">
        <f>_xlfn.LET(_xlpm.sep,":",_xlpm.w,$G1434,RIGHT(_xlpm.w,LEN(_xlpm.w)-FIND(_xlpm.sep,_xlpm.w)))</f>
        <v>actr</v>
      </c>
      <c r="K1434" s="10">
        <f>_xlfn.LET(_xlpm.w,I1434,LEN(_xlpm.w))</f>
        <v>4</v>
      </c>
      <c r="L1434" s="10">
        <f>_xlfn.LET(_xlpm.w,J1434,LEN(_xlpm.w))</f>
        <v>4</v>
      </c>
      <c r="M1434" s="10">
        <f>_xlfn.LET(_xlpm.a,K1434,_xlpm.b,L1434,MAX(_xlpm.a,_xlpm.b))</f>
        <v>4</v>
      </c>
      <c r="N1434" s="10">
        <f>_xlfn.LET(_xlpm.d,(K1434,L1434),MAX(_xlpm.d)-MIN(_xlpm.d))</f>
        <v>0</v>
      </c>
      <c r="O1434" s="1" t="str">
        <f>_xlfn.LET(_xlpm.sep,":",_xlpm.w,$G1434,_xlfn.CONCAT("~",RIGHT(_xlpm.w,LEN(_xlpm.w)-FIND(_xlpm.sep,_xlpm.w)),"~"))</f>
        <v>~actr~</v>
      </c>
      <c r="P1434" s="1" t="str">
        <f>_xlfn.LET(_xlpm.sep,":",_xlpm.w,$G1434,_xlfn.CONCAT("[",LEFT(_xlpm.w,FIND(_xlpm.sep,_xlpm.w)-1),"]"))</f>
        <v>[æktɹ]</v>
      </c>
      <c r="Q1434" s="14" cm="1">
        <f t="array" ref="Q1434">SUM(_xlfn._xlws.FILTER($H$2:$H$2300,_xlfn.MAP($O$2:$O$2300,_xlfn.LAMBDA(_xlpm.x,_xlpm.x=$O1434))))</f>
        <v>7.9668578712555765E-5</v>
      </c>
      <c r="R1434" s="14">
        <f>$H1434/Q1434</f>
        <v>1</v>
      </c>
      <c r="S1434" s="14" cm="1">
        <f t="array" ref="S1434">SUM(_xlfn._xlws.FILTER($H$2:$H$2300,_xlfn.MAP($P$2:$P$2300,_xlfn.LAMBDA(_xlpm.x,_xlpm.x=$P1434))))</f>
        <v>1.5933715742511153E-4</v>
      </c>
      <c r="T1434" s="14">
        <f>$H1434/S1434</f>
        <v>0.5</v>
      </c>
      <c r="U1434" s="14">
        <f>_xlfn.LET(_xlpm.freq,F1434,_xlpm.size,M1434+1,_xlpm.F,V1434,LOG(1+_xlpm.freq)*LOG(1+_xlpm.size)*_xlpm.F)</f>
        <v>0.15616457835260653</v>
      </c>
      <c r="V1434" s="14">
        <f>_xlfn.LET(_xlpm.a,T1434,_xlpm.b,R1434,2*_xlpm.a*_xlpm.b/(_xlpm.a+_xlpm.b))</f>
        <v>0.66666666666666663</v>
      </c>
      <c r="W1434" s="14">
        <f>_xlfn.LET(_xlpm.p,R1434,_xlpm.q,T1434,LOG(_xlpm.p/_xlpm.q))</f>
        <v>0.3010299956639812</v>
      </c>
      <c r="X1434" s="2"/>
      <c r="AC1434" s="2"/>
      <c r="AH1434" s="2"/>
      <c r="AI1434" s="2"/>
    </row>
    <row r="1435" spans="1:35">
      <c r="A1435" s="1" t="str">
        <f>_xlfn.LET(_xlpm.sep," : ",CONCATENATE(O1435,_xlpm.sep,P1435))</f>
        <v>~ambd~ : [æmd]</v>
      </c>
      <c r="B1435" s="1">
        <f>_xlfn.LET(_xlpm.d,$G1435,_xlpm.k,_xlfn.CONCAT(LEFT(TRIM(B$1),1),"*"),COUNTIF(_xlpm.d,_xlpm.k))</f>
        <v>0</v>
      </c>
      <c r="C1435" s="1">
        <f>_xlfn.LET(_xlpm.d,$G1435,_xlpm.k,_xlfn.CONCAT(LEFT(TRIM(C$1),1),"*"),COUNTIF(_xlpm.d,_xlpm.k))</f>
        <v>0</v>
      </c>
      <c r="D1435" s="1">
        <f>_xlfn.LET(_xlpm.d,$G1435,_xlpm.k,_xlfn.CONCAT(LEFT(TRIM(D$1),1),"*"),COUNTIF(_xlpm.d,_xlpm.k))</f>
        <v>0</v>
      </c>
      <c r="E1435" s="1">
        <f>LOG(F1435+1,10)</f>
        <v>0.30102999566398114</v>
      </c>
      <c r="F1435" s="7">
        <v>1</v>
      </c>
      <c r="G1435" s="9" t="s">
        <v>91</v>
      </c>
      <c r="H1435" s="4">
        <f>F1435/freq.sum.r6e</f>
        <v>7.9668578712555765E-5</v>
      </c>
      <c r="I1435" s="4" t="str">
        <f>_xlfn.LET(_xlpm.sep,":",_xlpm.w,$G1435,LEFT(_xlpm.w,FIND(_xlpm.sep,_xlpm.w)-1))</f>
        <v>æmd</v>
      </c>
      <c r="J1435" s="4" t="str">
        <f>_xlfn.LET(_xlpm.sep,":",_xlpm.w,$G1435,RIGHT(_xlpm.w,LEN(_xlpm.w)-FIND(_xlpm.sep,_xlpm.w)))</f>
        <v>ambd</v>
      </c>
      <c r="K1435" s="10">
        <f>_xlfn.LET(_xlpm.w,I1435,LEN(_xlpm.w))</f>
        <v>3</v>
      </c>
      <c r="L1435" s="10">
        <f>_xlfn.LET(_xlpm.w,J1435,LEN(_xlpm.w))</f>
        <v>4</v>
      </c>
      <c r="M1435" s="10">
        <f>_xlfn.LET(_xlpm.a,K1435,_xlpm.b,L1435,MAX(_xlpm.a,_xlpm.b))</f>
        <v>4</v>
      </c>
      <c r="N1435" s="10">
        <f>_xlfn.LET(_xlpm.d,(K1435,L1435),MAX(_xlpm.d)-MIN(_xlpm.d))</f>
        <v>1</v>
      </c>
      <c r="O1435" s="1" t="str">
        <f>_xlfn.LET(_xlpm.sep,":",_xlpm.w,$G1435,_xlfn.CONCAT("~",RIGHT(_xlpm.w,LEN(_xlpm.w)-FIND(_xlpm.sep,_xlpm.w)),"~"))</f>
        <v>~ambd~</v>
      </c>
      <c r="P1435" s="1" t="str">
        <f>_xlfn.LET(_xlpm.sep,":",_xlpm.w,$G1435,_xlfn.CONCAT("[",LEFT(_xlpm.w,FIND(_xlpm.sep,_xlpm.w)-1),"]"))</f>
        <v>[æmd]</v>
      </c>
      <c r="Q1435" s="14" cm="1">
        <f t="array" ref="Q1435">SUM(_xlfn._xlws.FILTER($H$2:$H$2300,_xlfn.MAP($O$2:$O$2300,_xlfn.LAMBDA(_xlpm.x,_xlpm.x=$O1435))))</f>
        <v>7.9668578712555765E-5</v>
      </c>
      <c r="R1435" s="14">
        <f>$H1435/Q1435</f>
        <v>1</v>
      </c>
      <c r="S1435" s="14" cm="1">
        <f t="array" ref="S1435">SUM(_xlfn._xlws.FILTER($H$2:$H$2300,_xlfn.MAP($P$2:$P$2300,_xlfn.LAMBDA(_xlpm.x,_xlpm.x=$P1435))))</f>
        <v>1.5933715742511153E-4</v>
      </c>
      <c r="T1435" s="14">
        <f>$H1435/S1435</f>
        <v>0.5</v>
      </c>
      <c r="U1435" s="14">
        <f>_xlfn.LET(_xlpm.freq,F1435,_xlpm.size,M1435+1,_xlpm.F,V1435,LOG(1+_xlpm.freq)*LOG(1+_xlpm.size)*_xlpm.F)</f>
        <v>0.15616457835260653</v>
      </c>
      <c r="V1435" s="14">
        <f>_xlfn.LET(_xlpm.a,T1435,_xlpm.b,R1435,2*_xlpm.a*_xlpm.b/(_xlpm.a+_xlpm.b))</f>
        <v>0.66666666666666663</v>
      </c>
      <c r="W1435" s="14">
        <f>_xlfn.LET(_xlpm.p,R1435,_xlpm.q,T1435,LOG(_xlpm.p/_xlpm.q))</f>
        <v>0.3010299956639812</v>
      </c>
      <c r="X1435" s="2"/>
      <c r="AC1435" s="2"/>
      <c r="AH1435" s="2"/>
      <c r="AI1435" s="2"/>
    </row>
    <row r="1436" spans="1:35">
      <c r="A1436" s="1" t="str">
        <f>_xlfn.LET(_xlpm.sep," : ",CONCATENATE(O1436,_xlpm.sep,P1436))</f>
        <v>~amd~ : [æmd]</v>
      </c>
      <c r="B1436" s="1">
        <f>_xlfn.LET(_xlpm.d,$G1436,_xlpm.k,_xlfn.CONCAT(LEFT(TRIM(B$1),1),"*"),COUNTIF(_xlpm.d,_xlpm.k))</f>
        <v>0</v>
      </c>
      <c r="C1436" s="1">
        <f>_xlfn.LET(_xlpm.d,$G1436,_xlpm.k,_xlfn.CONCAT(LEFT(TRIM(C$1),1),"*"),COUNTIF(_xlpm.d,_xlpm.k))</f>
        <v>0</v>
      </c>
      <c r="D1436" s="1">
        <f>_xlfn.LET(_xlpm.d,$G1436,_xlpm.k,_xlfn.CONCAT(LEFT(TRIM(D$1),1),"*"),COUNTIF(_xlpm.d,_xlpm.k))</f>
        <v>0</v>
      </c>
      <c r="E1436" s="1">
        <f>LOG(F1436+1,10)</f>
        <v>0.30102999566398114</v>
      </c>
      <c r="F1436" s="7">
        <v>1</v>
      </c>
      <c r="G1436" s="9" t="s">
        <v>92</v>
      </c>
      <c r="H1436" s="4">
        <f>F1436/freq.sum.r6e</f>
        <v>7.9668578712555765E-5</v>
      </c>
      <c r="I1436" s="4" t="str">
        <f>_xlfn.LET(_xlpm.sep,":",_xlpm.w,$G1436,LEFT(_xlpm.w,FIND(_xlpm.sep,_xlpm.w)-1))</f>
        <v>æmd</v>
      </c>
      <c r="J1436" s="4" t="str">
        <f>_xlfn.LET(_xlpm.sep,":",_xlpm.w,$G1436,RIGHT(_xlpm.w,LEN(_xlpm.w)-FIND(_xlpm.sep,_xlpm.w)))</f>
        <v>amd</v>
      </c>
      <c r="K1436" s="10">
        <f>_xlfn.LET(_xlpm.w,I1436,LEN(_xlpm.w))</f>
        <v>3</v>
      </c>
      <c r="L1436" s="10">
        <f>_xlfn.LET(_xlpm.w,J1436,LEN(_xlpm.w))</f>
        <v>3</v>
      </c>
      <c r="M1436" s="10">
        <f>_xlfn.LET(_xlpm.a,K1436,_xlpm.b,L1436,MAX(_xlpm.a,_xlpm.b))</f>
        <v>3</v>
      </c>
      <c r="N1436" s="10">
        <f>_xlfn.LET(_xlpm.d,(K1436,L1436),MAX(_xlpm.d)-MIN(_xlpm.d))</f>
        <v>0</v>
      </c>
      <c r="O1436" s="1" t="str">
        <f>_xlfn.LET(_xlpm.sep,":",_xlpm.w,$G1436,_xlfn.CONCAT("~",RIGHT(_xlpm.w,LEN(_xlpm.w)-FIND(_xlpm.sep,_xlpm.w)),"~"))</f>
        <v>~amd~</v>
      </c>
      <c r="P1436" s="1" t="str">
        <f>_xlfn.LET(_xlpm.sep,":",_xlpm.w,$G1436,_xlfn.CONCAT("[",LEFT(_xlpm.w,FIND(_xlpm.sep,_xlpm.w)-1),"]"))</f>
        <v>[æmd]</v>
      </c>
      <c r="Q1436" s="14" cm="1">
        <f t="array" ref="Q1436">SUM(_xlfn._xlws.FILTER($H$2:$H$2300,_xlfn.MAP($O$2:$O$2300,_xlfn.LAMBDA(_xlpm.x,_xlpm.x=$O1436))))</f>
        <v>7.9668578712555765E-5</v>
      </c>
      <c r="R1436" s="14">
        <f>$H1436/Q1436</f>
        <v>1</v>
      </c>
      <c r="S1436" s="14" cm="1">
        <f t="array" ref="S1436">SUM(_xlfn._xlws.FILTER($H$2:$H$2300,_xlfn.MAP($P$2:$P$2300,_xlfn.LAMBDA(_xlpm.x,_xlpm.x=$P1436))))</f>
        <v>1.5933715742511153E-4</v>
      </c>
      <c r="T1436" s="14">
        <f>$H1436/S1436</f>
        <v>0.5</v>
      </c>
      <c r="U1436" s="14">
        <f>_xlfn.LET(_xlpm.freq,F1436,_xlpm.size,M1436+1,_xlpm.F,V1436,LOG(1+_xlpm.freq)*LOG(1+_xlpm.size)*_xlpm.F)</f>
        <v>0.14027395824968311</v>
      </c>
      <c r="V1436" s="14">
        <f>_xlfn.LET(_xlpm.a,T1436,_xlpm.b,R1436,2*_xlpm.a*_xlpm.b/(_xlpm.a+_xlpm.b))</f>
        <v>0.66666666666666663</v>
      </c>
      <c r="W1436" s="14">
        <f>_xlfn.LET(_xlpm.p,R1436,_xlpm.q,T1436,LOG(_xlpm.p/_xlpm.q))</f>
        <v>0.3010299956639812</v>
      </c>
      <c r="X1436" s="2"/>
      <c r="AC1436" s="2"/>
      <c r="AH1436" s="2"/>
      <c r="AI1436" s="2"/>
    </row>
    <row r="1437" spans="1:35">
      <c r="A1437" s="1" t="str">
        <f>_xlfn.LET(_xlpm.sep," : ",CONCATENATE(O1437,_xlpm.sep,P1437))</f>
        <v>~anckl~ : [æŋkl]</v>
      </c>
      <c r="B1437" s="1">
        <f>_xlfn.LET(_xlpm.d,$G1437,_xlpm.k,_xlfn.CONCAT(LEFT(TRIM(B$1),1),"*"),COUNTIF(_xlpm.d,_xlpm.k))</f>
        <v>0</v>
      </c>
      <c r="C1437" s="1">
        <f>_xlfn.LET(_xlpm.d,$G1437,_xlpm.k,_xlfn.CONCAT(LEFT(TRIM(C$1),1),"*"),COUNTIF(_xlpm.d,_xlpm.k))</f>
        <v>0</v>
      </c>
      <c r="D1437" s="1">
        <f>_xlfn.LET(_xlpm.d,$G1437,_xlpm.k,_xlfn.CONCAT(LEFT(TRIM(D$1),1),"*"),COUNTIF(_xlpm.d,_xlpm.k))</f>
        <v>0</v>
      </c>
      <c r="E1437" s="1">
        <f>LOG(F1437+1,10)</f>
        <v>0.30102999566398114</v>
      </c>
      <c r="F1437" s="7">
        <v>1</v>
      </c>
      <c r="G1437" s="9" t="s">
        <v>414</v>
      </c>
      <c r="H1437" s="4">
        <f>F1437/freq.sum.r6e</f>
        <v>7.9668578712555765E-5</v>
      </c>
      <c r="I1437" s="1" t="str">
        <f>_xlfn.LET(_xlpm.sep,":",_xlpm.w,$G1437,LEFT(_xlpm.w,FIND(_xlpm.sep,_xlpm.w)-1))</f>
        <v>æŋkl</v>
      </c>
      <c r="J1437" s="1" t="str">
        <f>_xlfn.LET(_xlpm.sep,":",_xlpm.w,$G1437,RIGHT(_xlpm.w,LEN(_xlpm.w)-FIND(_xlpm.sep,_xlpm.w)))</f>
        <v>anckl</v>
      </c>
      <c r="K1437" s="10">
        <f>_xlfn.LET(_xlpm.w,I1437,LEN(_xlpm.w))</f>
        <v>4</v>
      </c>
      <c r="L1437" s="10">
        <f>_xlfn.LET(_xlpm.w,J1437,LEN(_xlpm.w))</f>
        <v>5</v>
      </c>
      <c r="M1437" s="10">
        <f>_xlfn.LET(_xlpm.a,K1437,_xlpm.b,L1437,MAX(_xlpm.a,_xlpm.b))</f>
        <v>5</v>
      </c>
      <c r="N1437" s="10">
        <f>_xlfn.LET(_xlpm.d,(K1437,L1437),MAX(_xlpm.d)-MIN(_xlpm.d))</f>
        <v>1</v>
      </c>
      <c r="O1437" s="1" t="str">
        <f>_xlfn.LET(_xlpm.sep,":",_xlpm.w,$G1437,_xlfn.CONCAT("~",RIGHT(_xlpm.w,LEN(_xlpm.w)-FIND(_xlpm.sep,_xlpm.w)),"~"))</f>
        <v>~anckl~</v>
      </c>
      <c r="P1437" s="1" t="str">
        <f>_xlfn.LET(_xlpm.sep,":",_xlpm.w,$G1437,_xlfn.CONCAT("[",LEFT(_xlpm.w,FIND(_xlpm.sep,_xlpm.w)-1),"]"))</f>
        <v>[æŋkl]</v>
      </c>
      <c r="Q1437" s="14" cm="1">
        <f t="array" ref="Q1437">SUM(_xlfn._xlws.FILTER($H$2:$H$2302,_xlfn.MAP($O$2:$O$2302,_xlfn.LAMBDA(_xlpm.x,_xlpm.x=$O1437))))</f>
        <v>7.9668578712555765E-5</v>
      </c>
      <c r="R1437" s="14">
        <f>$H1437/Q1437</f>
        <v>1</v>
      </c>
      <c r="S1437" s="14" cm="1">
        <f t="array" ref="S1437">SUM(_xlfn._xlws.FILTER($H$2:$H$2302,_xlfn.MAP($P$2:$P$2302,_xlfn.LAMBDA(_xlpm.x,_xlpm.x=$P1437))))</f>
        <v>1.5933715742511153E-4</v>
      </c>
      <c r="T1437" s="14">
        <f>$H1437/S1437</f>
        <v>0.5</v>
      </c>
      <c r="U1437" s="14">
        <f>_xlfn.LET(_xlpm.freq,F1437,_xlpm.size,M1437+1,_xlpm.F,V1437,LOG(1+_xlpm.freq)*LOG(1+_xlpm.size)*_xlpm.F)</f>
        <v>0.16959990621408716</v>
      </c>
      <c r="V1437" s="14">
        <f>_xlfn.LET(_xlpm.a,T1437,_xlpm.b,R1437,2*_xlpm.a*_xlpm.b/(_xlpm.a+_xlpm.b))</f>
        <v>0.66666666666666663</v>
      </c>
      <c r="W1437" s="14">
        <f>_xlfn.LET(_xlpm.p,R1437,_xlpm.q,T1437,LOG(_xlpm.p/_xlpm.q))</f>
        <v>0.3010299956639812</v>
      </c>
      <c r="X1437" s="2"/>
      <c r="AC1437" s="2"/>
      <c r="AH1437" s="2"/>
      <c r="AI1437" s="2"/>
    </row>
    <row r="1438" spans="1:35">
      <c r="A1438" s="1" t="str">
        <f>_xlfn.LET(_xlpm.sep," : ",CONCATENATE(O1438,_xlpm.sep,P1438))</f>
        <v>~ankle~ : [æŋkl]</v>
      </c>
      <c r="B1438" s="1">
        <f>_xlfn.LET(_xlpm.d,$G1438,_xlpm.k,_xlfn.CONCAT(LEFT(TRIM(B$1),1),"*"),COUNTIF(_xlpm.d,_xlpm.k))</f>
        <v>0</v>
      </c>
      <c r="C1438" s="1">
        <f>_xlfn.LET(_xlpm.d,$G1438,_xlpm.k,_xlfn.CONCAT(LEFT(TRIM(C$1),1),"*"),COUNTIF(_xlpm.d,_xlpm.k))</f>
        <v>0</v>
      </c>
      <c r="D1438" s="1">
        <f>_xlfn.LET(_xlpm.d,$G1438,_xlpm.k,_xlfn.CONCAT(LEFT(TRIM(D$1),1),"*"),COUNTIF(_xlpm.d,_xlpm.k))</f>
        <v>0</v>
      </c>
      <c r="E1438" s="1">
        <f>LOG(F1438+1,10)</f>
        <v>0.30102999566398114</v>
      </c>
      <c r="F1438" s="7">
        <v>1</v>
      </c>
      <c r="G1438" s="9" t="s">
        <v>415</v>
      </c>
      <c r="H1438" s="4">
        <f>F1438/freq.sum.r6e</f>
        <v>7.9668578712555765E-5</v>
      </c>
      <c r="I1438" s="1" t="str">
        <f>_xlfn.LET(_xlpm.sep,":",_xlpm.w,$G1438,LEFT(_xlpm.w,FIND(_xlpm.sep,_xlpm.w)-1))</f>
        <v>æŋkl</v>
      </c>
      <c r="J1438" s="1" t="str">
        <f>_xlfn.LET(_xlpm.sep,":",_xlpm.w,$G1438,RIGHT(_xlpm.w,LEN(_xlpm.w)-FIND(_xlpm.sep,_xlpm.w)))</f>
        <v>ankle</v>
      </c>
      <c r="K1438" s="10">
        <f>_xlfn.LET(_xlpm.w,I1438,LEN(_xlpm.w))</f>
        <v>4</v>
      </c>
      <c r="L1438" s="10">
        <f>_xlfn.LET(_xlpm.w,J1438,LEN(_xlpm.w))</f>
        <v>5</v>
      </c>
      <c r="M1438" s="10">
        <f>_xlfn.LET(_xlpm.a,K1438,_xlpm.b,L1438,MAX(_xlpm.a,_xlpm.b))</f>
        <v>5</v>
      </c>
      <c r="N1438" s="10">
        <f>_xlfn.LET(_xlpm.d,(K1438,L1438),MAX(_xlpm.d)-MIN(_xlpm.d))</f>
        <v>1</v>
      </c>
      <c r="O1438" s="1" t="str">
        <f>_xlfn.LET(_xlpm.sep,":",_xlpm.w,$G1438,_xlfn.CONCAT("~",RIGHT(_xlpm.w,LEN(_xlpm.w)-FIND(_xlpm.sep,_xlpm.w)),"~"))</f>
        <v>~ankle~</v>
      </c>
      <c r="P1438" s="1" t="str">
        <f>_xlfn.LET(_xlpm.sep,":",_xlpm.w,$G1438,_xlfn.CONCAT("[",LEFT(_xlpm.w,FIND(_xlpm.sep,_xlpm.w)-1),"]"))</f>
        <v>[æŋkl]</v>
      </c>
      <c r="Q1438" s="14" cm="1">
        <f t="array" ref="Q1438">SUM(_xlfn._xlws.FILTER($H$2:$H$2300,_xlfn.MAP($O$2:$O$2300,_xlfn.LAMBDA(_xlpm.x,_xlpm.x=$O1438))))</f>
        <v>7.9668578712555765E-5</v>
      </c>
      <c r="R1438" s="14">
        <f>$H1438/Q1438</f>
        <v>1</v>
      </c>
      <c r="S1438" s="14" cm="1">
        <f t="array" ref="S1438">SUM(_xlfn._xlws.FILTER($H$2:$H$2300,_xlfn.MAP($P$2:$P$2300,_xlfn.LAMBDA(_xlpm.x,_xlpm.x=$P1438))))</f>
        <v>1.5933715742511153E-4</v>
      </c>
      <c r="T1438" s="14">
        <f>$H1438/S1438</f>
        <v>0.5</v>
      </c>
      <c r="U1438" s="14">
        <f>_xlfn.LET(_xlpm.freq,F1438,_xlpm.size,M1438+1,_xlpm.F,V1438,LOG(1+_xlpm.freq)*LOG(1+_xlpm.size)*_xlpm.F)</f>
        <v>0.16959990621408716</v>
      </c>
      <c r="V1438" s="14">
        <f>_xlfn.LET(_xlpm.a,T1438,_xlpm.b,R1438,2*_xlpm.a*_xlpm.b/(_xlpm.a+_xlpm.b))</f>
        <v>0.66666666666666663</v>
      </c>
      <c r="W1438" s="14">
        <f>_xlfn.LET(_xlpm.p,R1438,_xlpm.q,T1438,LOG(_xlpm.p/_xlpm.q))</f>
        <v>0.3010299956639812</v>
      </c>
      <c r="X1438" s="2"/>
      <c r="AC1438" s="2"/>
      <c r="AH1438" s="2"/>
      <c r="AI1438" s="2"/>
    </row>
    <row r="1439" spans="1:35">
      <c r="A1439" s="1" t="str">
        <f>_xlfn.LET(_xlpm.sep," : ",CONCATENATE(O1439,_xlpm.sep,P1439))</f>
        <v>~anct~ : [æŋkʃ]</v>
      </c>
      <c r="B1439" s="1">
        <f>_xlfn.LET(_xlpm.d,$G1439,_xlpm.k,_xlfn.CONCAT(LEFT(TRIM(B$1),1),"*"),COUNTIF(_xlpm.d,_xlpm.k))</f>
        <v>0</v>
      </c>
      <c r="C1439" s="1">
        <f>_xlfn.LET(_xlpm.d,$G1439,_xlpm.k,_xlfn.CONCAT(LEFT(TRIM(C$1),1),"*"),COUNTIF(_xlpm.d,_xlpm.k))</f>
        <v>0</v>
      </c>
      <c r="D1439" s="1">
        <f>_xlfn.LET(_xlpm.d,$G1439,_xlpm.k,_xlfn.CONCAT(LEFT(TRIM(D$1),1),"*"),COUNTIF(_xlpm.d,_xlpm.k))</f>
        <v>0</v>
      </c>
      <c r="E1439" s="1">
        <f>LOG(F1439+1,10)</f>
        <v>0.30102999566398114</v>
      </c>
      <c r="F1439" s="7">
        <v>1</v>
      </c>
      <c r="G1439" s="9" t="s">
        <v>418</v>
      </c>
      <c r="H1439" s="4">
        <f>F1439/freq.sum.r6e</f>
        <v>7.9668578712555765E-5</v>
      </c>
      <c r="I1439" s="4" t="str">
        <f>_xlfn.LET(_xlpm.sep,":",_xlpm.w,$G1439,LEFT(_xlpm.w,FIND(_xlpm.sep,_xlpm.w)-1))</f>
        <v>æŋkʃ</v>
      </c>
      <c r="J1439" s="4" t="str">
        <f>_xlfn.LET(_xlpm.sep,":",_xlpm.w,$G1439,RIGHT(_xlpm.w,LEN(_xlpm.w)-FIND(_xlpm.sep,_xlpm.w)))</f>
        <v>anct</v>
      </c>
      <c r="K1439" s="10">
        <f>_xlfn.LET(_xlpm.w,I1439,LEN(_xlpm.w))</f>
        <v>4</v>
      </c>
      <c r="L1439" s="10">
        <f>_xlfn.LET(_xlpm.w,J1439,LEN(_xlpm.w))</f>
        <v>4</v>
      </c>
      <c r="M1439" s="10">
        <f>_xlfn.LET(_xlpm.a,K1439,_xlpm.b,L1439,MAX(_xlpm.a,_xlpm.b))</f>
        <v>4</v>
      </c>
      <c r="N1439" s="10">
        <f>_xlfn.LET(_xlpm.d,(K1439,L1439),MAX(_xlpm.d)-MIN(_xlpm.d))</f>
        <v>0</v>
      </c>
      <c r="O1439" s="1" t="str">
        <f>_xlfn.LET(_xlpm.sep,":",_xlpm.w,$G1439,_xlfn.CONCAT("~",RIGHT(_xlpm.w,LEN(_xlpm.w)-FIND(_xlpm.sep,_xlpm.w)),"~"))</f>
        <v>~anct~</v>
      </c>
      <c r="P1439" s="1" t="str">
        <f>_xlfn.LET(_xlpm.sep,":",_xlpm.w,$G1439,_xlfn.CONCAT("[",LEFT(_xlpm.w,FIND(_xlpm.sep,_xlpm.w)-1),"]"))</f>
        <v>[æŋkʃ]</v>
      </c>
      <c r="Q1439" s="14" cm="1">
        <f t="array" ref="Q1439">SUM(_xlfn._xlws.FILTER($H$2:$H$2300,_xlfn.MAP($O$2:$O$2300,_xlfn.LAMBDA(_xlpm.x,_xlpm.x=$O1439))))</f>
        <v>7.9668578712555765E-5</v>
      </c>
      <c r="R1439" s="14">
        <f>$H1439/Q1439</f>
        <v>1</v>
      </c>
      <c r="S1439" s="14" cm="1">
        <f t="array" ref="S1439">SUM(_xlfn._xlws.FILTER($H$2:$H$2300,_xlfn.MAP($P$2:$P$2300,_xlfn.LAMBDA(_xlpm.x,_xlpm.x=$P1439))))</f>
        <v>1.5933715742511153E-4</v>
      </c>
      <c r="T1439" s="14">
        <f>$H1439/S1439</f>
        <v>0.5</v>
      </c>
      <c r="U1439" s="14">
        <f>_xlfn.LET(_xlpm.freq,F1439,_xlpm.size,M1439+1,_xlpm.F,V1439,LOG(1+_xlpm.freq)*LOG(1+_xlpm.size)*_xlpm.F)</f>
        <v>0.15616457835260653</v>
      </c>
      <c r="V1439" s="14">
        <f>_xlfn.LET(_xlpm.a,T1439,_xlpm.b,R1439,2*_xlpm.a*_xlpm.b/(_xlpm.a+_xlpm.b))</f>
        <v>0.66666666666666663</v>
      </c>
      <c r="W1439" s="14">
        <f>_xlfn.LET(_xlpm.p,R1439,_xlpm.q,T1439,LOG(_xlpm.p/_xlpm.q))</f>
        <v>0.3010299956639812</v>
      </c>
      <c r="X1439" s="2"/>
      <c r="AC1439" s="2"/>
      <c r="AH1439" s="2"/>
      <c r="AI1439" s="2"/>
    </row>
    <row r="1440" spans="1:35">
      <c r="A1440" s="1" t="str">
        <f>_xlfn.LET(_xlpm.sep," : ",CONCATENATE(O1440,_xlpm.sep,P1440))</f>
        <v>~eist~ : [aɪst]</v>
      </c>
      <c r="B1440" s="1">
        <f>_xlfn.LET(_xlpm.d,$G1440,_xlpm.k,_xlfn.CONCAT(LEFT(TRIM(B$1),1),"*"),COUNTIF(_xlpm.d,_xlpm.k))</f>
        <v>0</v>
      </c>
      <c r="C1440" s="1">
        <f>_xlfn.LET(_xlpm.d,$G1440,_xlpm.k,_xlfn.CONCAT(LEFT(TRIM(C$1),1),"*"),COUNTIF(_xlpm.d,_xlpm.k))</f>
        <v>0</v>
      </c>
      <c r="D1440" s="1">
        <f>_xlfn.LET(_xlpm.d,$G1440,_xlpm.k,_xlfn.CONCAT(LEFT(TRIM(D$1),1),"*"),COUNTIF(_xlpm.d,_xlpm.k))</f>
        <v>0</v>
      </c>
      <c r="E1440" s="1">
        <f>LOG(F1440+1,10)</f>
        <v>0.30102999566398114</v>
      </c>
      <c r="F1440" s="7">
        <v>1</v>
      </c>
      <c r="G1440" s="9" t="s">
        <v>476</v>
      </c>
      <c r="H1440" s="4">
        <f>F1440/freq.sum.r6e</f>
        <v>7.9668578712555765E-5</v>
      </c>
      <c r="I1440" s="1" t="str">
        <f>_xlfn.LET(_xlpm.sep,":",_xlpm.w,$G1440,LEFT(_xlpm.w,FIND(_xlpm.sep,_xlpm.w)-1))</f>
        <v>aɪst</v>
      </c>
      <c r="J1440" s="1" t="str">
        <f>_xlfn.LET(_xlpm.sep,":",_xlpm.w,$G1440,RIGHT(_xlpm.w,LEN(_xlpm.w)-FIND(_xlpm.sep,_xlpm.w)))</f>
        <v>eist</v>
      </c>
      <c r="K1440" s="10">
        <f>_xlfn.LET(_xlpm.w,I1440,LEN(_xlpm.w))</f>
        <v>4</v>
      </c>
      <c r="L1440" s="10">
        <f>_xlfn.LET(_xlpm.w,J1440,LEN(_xlpm.w))</f>
        <v>4</v>
      </c>
      <c r="M1440" s="10">
        <f>_xlfn.LET(_xlpm.a,K1440,_xlpm.b,L1440,MAX(_xlpm.a,_xlpm.b))</f>
        <v>4</v>
      </c>
      <c r="N1440" s="10">
        <f>_xlfn.LET(_xlpm.d,(K1440,L1440),MAX(_xlpm.d)-MIN(_xlpm.d))</f>
        <v>0</v>
      </c>
      <c r="O1440" s="1" t="str">
        <f>_xlfn.LET(_xlpm.sep,":",_xlpm.w,$G1440,_xlfn.CONCAT("~",RIGHT(_xlpm.w,LEN(_xlpm.w)-FIND(_xlpm.sep,_xlpm.w)),"~"))</f>
        <v>~eist~</v>
      </c>
      <c r="P1440" s="1" t="str">
        <f>_xlfn.LET(_xlpm.sep,":",_xlpm.w,$G1440,_xlfn.CONCAT("[",LEFT(_xlpm.w,FIND(_xlpm.sep,_xlpm.w)-1),"]"))</f>
        <v>[aɪst]</v>
      </c>
      <c r="Q1440" s="14" cm="1">
        <f t="array" ref="Q1440">SUM(_xlfn._xlws.FILTER($H$2:$H$2302,_xlfn.MAP($O$2:$O$2302,_xlfn.LAMBDA(_xlpm.x,_xlpm.x=$O1440))))</f>
        <v>7.9668578712555765E-5</v>
      </c>
      <c r="R1440" s="14">
        <f>$H1440/Q1440</f>
        <v>1</v>
      </c>
      <c r="S1440" s="14" cm="1">
        <f t="array" ref="S1440">SUM(_xlfn._xlws.FILTER($H$2:$H$2302,_xlfn.MAP($P$2:$P$2302,_xlfn.LAMBDA(_xlpm.x,_xlpm.x=$P1440))))</f>
        <v>1.5933715742511153E-4</v>
      </c>
      <c r="T1440" s="14">
        <f>$H1440/S1440</f>
        <v>0.5</v>
      </c>
      <c r="U1440" s="14">
        <f>_xlfn.LET(_xlpm.freq,F1440,_xlpm.size,M1440+1,_xlpm.F,V1440,LOG(1+_xlpm.freq)*LOG(1+_xlpm.size)*_xlpm.F)</f>
        <v>0.15616457835260653</v>
      </c>
      <c r="V1440" s="14">
        <f>_xlfn.LET(_xlpm.a,T1440,_xlpm.b,R1440,2*_xlpm.a*_xlpm.b/(_xlpm.a+_xlpm.b))</f>
        <v>0.66666666666666663</v>
      </c>
      <c r="W1440" s="14">
        <f>_xlfn.LET(_xlpm.p,R1440,_xlpm.q,T1440,LOG(_xlpm.p/_xlpm.q))</f>
        <v>0.3010299956639812</v>
      </c>
      <c r="X1440" s="2"/>
      <c r="AC1440" s="2"/>
      <c r="AH1440" s="2"/>
      <c r="AI1440" s="2"/>
    </row>
    <row r="1441" spans="1:35">
      <c r="A1441" s="1" t="str">
        <f>_xlfn.LET(_xlpm.sep," : ",CONCATENATE(O1441,_xlpm.sep,P1441))</f>
        <v>~ight's~ : [aɪts]</v>
      </c>
      <c r="B1441" s="1">
        <f>_xlfn.LET(_xlpm.d,$G1441,_xlpm.k,_xlfn.CONCAT(LEFT(TRIM(B$1),1),"*"),COUNTIF(_xlpm.d,_xlpm.k))</f>
        <v>0</v>
      </c>
      <c r="C1441" s="1">
        <f>_xlfn.LET(_xlpm.d,$G1441,_xlpm.k,_xlfn.CONCAT(LEFT(TRIM(C$1),1),"*"),COUNTIF(_xlpm.d,_xlpm.k))</f>
        <v>0</v>
      </c>
      <c r="D1441" s="1">
        <f>_xlfn.LET(_xlpm.d,$G1441,_xlpm.k,_xlfn.CONCAT(LEFT(TRIM(D$1),1),"*"),COUNTIF(_xlpm.d,_xlpm.k))</f>
        <v>0</v>
      </c>
      <c r="E1441" s="1">
        <f>LOG(F1441+1,10)</f>
        <v>0.30102999566398114</v>
      </c>
      <c r="F1441" s="7">
        <v>1</v>
      </c>
      <c r="G1441" s="9" t="s">
        <v>494</v>
      </c>
      <c r="H1441" s="4">
        <f>F1441/freq.sum.r6e</f>
        <v>7.9668578712555765E-5</v>
      </c>
      <c r="I1441" s="1" t="str">
        <f>_xlfn.LET(_xlpm.sep,":",_xlpm.w,$G1441,LEFT(_xlpm.w,FIND(_xlpm.sep,_xlpm.w)-1))</f>
        <v>aɪts</v>
      </c>
      <c r="J1441" s="1" t="str">
        <f>_xlfn.LET(_xlpm.sep,":",_xlpm.w,$G1441,RIGHT(_xlpm.w,LEN(_xlpm.w)-FIND(_xlpm.sep,_xlpm.w)))</f>
        <v>ight's</v>
      </c>
      <c r="K1441" s="10">
        <f>_xlfn.LET(_xlpm.w,I1441,LEN(_xlpm.w))</f>
        <v>4</v>
      </c>
      <c r="L1441" s="10">
        <f>_xlfn.LET(_xlpm.w,J1441,LEN(_xlpm.w))</f>
        <v>6</v>
      </c>
      <c r="M1441" s="10">
        <f>_xlfn.LET(_xlpm.a,K1441,_xlpm.b,L1441,MAX(_xlpm.a,_xlpm.b))</f>
        <v>6</v>
      </c>
      <c r="N1441" s="10">
        <f>_xlfn.LET(_xlpm.d,(K1441,L1441),MAX(_xlpm.d)-MIN(_xlpm.d))</f>
        <v>2</v>
      </c>
      <c r="O1441" s="1" t="str">
        <f>_xlfn.LET(_xlpm.sep,":",_xlpm.w,$G1441,_xlfn.CONCAT("~",RIGHT(_xlpm.w,LEN(_xlpm.w)-FIND(_xlpm.sep,_xlpm.w)),"~"))</f>
        <v>~ight's~</v>
      </c>
      <c r="P1441" s="1" t="str">
        <f>_xlfn.LET(_xlpm.sep,":",_xlpm.w,$G1441,_xlfn.CONCAT("[",LEFT(_xlpm.w,FIND(_xlpm.sep,_xlpm.w)-1),"]"))</f>
        <v>[aɪts]</v>
      </c>
      <c r="Q1441" s="14" cm="1">
        <f t="array" ref="Q1441">SUM(_xlfn._xlws.FILTER($H$2:$H$2300,_xlfn.MAP($O$2:$O$2300,_xlfn.LAMBDA(_xlpm.x,_xlpm.x=$O1441))))</f>
        <v>7.9668578712555765E-5</v>
      </c>
      <c r="R1441" s="14">
        <f>$H1441/Q1441</f>
        <v>1</v>
      </c>
      <c r="S1441" s="14" cm="1">
        <f t="array" ref="S1441">SUM(_xlfn._xlws.FILTER($H$2:$H$2300,_xlfn.MAP($P$2:$P$2300,_xlfn.LAMBDA(_xlpm.x,_xlpm.x=$P1441))))</f>
        <v>1.5933715742511153E-4</v>
      </c>
      <c r="T1441" s="14">
        <f>$H1441/S1441</f>
        <v>0.5</v>
      </c>
      <c r="U1441" s="14">
        <f>_xlfn.LET(_xlpm.freq,F1441,_xlpm.size,M1441+1,_xlpm.F,V1441,LOG(1+_xlpm.freq)*LOG(1+_xlpm.size)*_xlpm.F)</f>
        <v>0.18123811657891303</v>
      </c>
      <c r="V1441" s="14">
        <f>_xlfn.LET(_xlpm.a,T1441,_xlpm.b,R1441,2*_xlpm.a*_xlpm.b/(_xlpm.a+_xlpm.b))</f>
        <v>0.66666666666666663</v>
      </c>
      <c r="W1441" s="14">
        <f>_xlfn.LET(_xlpm.p,R1441,_xlpm.q,T1441,LOG(_xlpm.p/_xlpm.q))</f>
        <v>0.3010299956639812</v>
      </c>
      <c r="X1441" s="2"/>
      <c r="AC1441" s="2"/>
      <c r="AH1441" s="2"/>
      <c r="AI1441" s="2"/>
    </row>
    <row r="1442" spans="1:35">
      <c r="A1442" s="1" t="str">
        <f>_xlfn.LET(_xlpm.sep," : ",CONCATENATE(O1442,_xlpm.sep,P1442))</f>
        <v>~ights~ : [aɪts]</v>
      </c>
      <c r="B1442" s="1">
        <f>_xlfn.LET(_xlpm.d,$G1442,_xlpm.k,_xlfn.CONCAT(LEFT(TRIM(B$1),1),"*"),COUNTIF(_xlpm.d,_xlpm.k))</f>
        <v>0</v>
      </c>
      <c r="C1442" s="1">
        <f>_xlfn.LET(_xlpm.d,$G1442,_xlpm.k,_xlfn.CONCAT(LEFT(TRIM(C$1),1),"*"),COUNTIF(_xlpm.d,_xlpm.k))</f>
        <v>0</v>
      </c>
      <c r="D1442" s="1">
        <f>_xlfn.LET(_xlpm.d,$G1442,_xlpm.k,_xlfn.CONCAT(LEFT(TRIM(D$1),1),"*"),COUNTIF(_xlpm.d,_xlpm.k))</f>
        <v>0</v>
      </c>
      <c r="E1442" s="1">
        <f>LOG(F1442+1,10)</f>
        <v>0.30102999566398114</v>
      </c>
      <c r="F1442" s="7">
        <v>1</v>
      </c>
      <c r="G1442" s="9" t="s">
        <v>495</v>
      </c>
      <c r="H1442" s="4">
        <f>F1442/freq.sum.r6e</f>
        <v>7.9668578712555765E-5</v>
      </c>
      <c r="I1442" s="1" t="str">
        <f>_xlfn.LET(_xlpm.sep,":",_xlpm.w,$G1442,LEFT(_xlpm.w,FIND(_xlpm.sep,_xlpm.w)-1))</f>
        <v>aɪts</v>
      </c>
      <c r="J1442" s="1" t="str">
        <f>_xlfn.LET(_xlpm.sep,":",_xlpm.w,$G1442,RIGHT(_xlpm.w,LEN(_xlpm.w)-FIND(_xlpm.sep,_xlpm.w)))</f>
        <v>ights</v>
      </c>
      <c r="K1442" s="10">
        <f>_xlfn.LET(_xlpm.w,I1442,LEN(_xlpm.w))</f>
        <v>4</v>
      </c>
      <c r="L1442" s="10">
        <f>_xlfn.LET(_xlpm.w,J1442,LEN(_xlpm.w))</f>
        <v>5</v>
      </c>
      <c r="M1442" s="10">
        <f>_xlfn.LET(_xlpm.a,K1442,_xlpm.b,L1442,MAX(_xlpm.a,_xlpm.b))</f>
        <v>5</v>
      </c>
      <c r="N1442" s="10">
        <f>_xlfn.LET(_xlpm.d,(K1442,L1442),MAX(_xlpm.d)-MIN(_xlpm.d))</f>
        <v>1</v>
      </c>
      <c r="O1442" s="1" t="str">
        <f>_xlfn.LET(_xlpm.sep,":",_xlpm.w,$G1442,_xlfn.CONCAT("~",RIGHT(_xlpm.w,LEN(_xlpm.w)-FIND(_xlpm.sep,_xlpm.w)),"~"))</f>
        <v>~ights~</v>
      </c>
      <c r="P1442" s="1" t="str">
        <f>_xlfn.LET(_xlpm.sep,":",_xlpm.w,$G1442,_xlfn.CONCAT("[",LEFT(_xlpm.w,FIND(_xlpm.sep,_xlpm.w)-1),"]"))</f>
        <v>[aɪts]</v>
      </c>
      <c r="Q1442" s="14" cm="1">
        <f t="array" ref="Q1442">SUM(_xlfn._xlws.FILTER($H$2:$H$2302,_xlfn.MAP($O$2:$O$2302,_xlfn.LAMBDA(_xlpm.x,_xlpm.x=$O1442))))</f>
        <v>7.9668578712555765E-5</v>
      </c>
      <c r="R1442" s="14">
        <f>$H1442/Q1442</f>
        <v>1</v>
      </c>
      <c r="S1442" s="14" cm="1">
        <f t="array" ref="S1442">SUM(_xlfn._xlws.FILTER($H$2:$H$2302,_xlfn.MAP($P$2:$P$2302,_xlfn.LAMBDA(_xlpm.x,_xlpm.x=$P1442))))</f>
        <v>1.5933715742511153E-4</v>
      </c>
      <c r="T1442" s="14">
        <f>$H1442/S1442</f>
        <v>0.5</v>
      </c>
      <c r="U1442" s="14">
        <f>_xlfn.LET(_xlpm.freq,F1442,_xlpm.size,M1442+1,_xlpm.F,V1442,LOG(1+_xlpm.freq)*LOG(1+_xlpm.size)*_xlpm.F)</f>
        <v>0.16959990621408716</v>
      </c>
      <c r="V1442" s="14">
        <f>_xlfn.LET(_xlpm.a,T1442,_xlpm.b,R1442,2*_xlpm.a*_xlpm.b/(_xlpm.a+_xlpm.b))</f>
        <v>0.66666666666666663</v>
      </c>
      <c r="W1442" s="14">
        <f>_xlfn.LET(_xlpm.p,R1442,_xlpm.q,T1442,LOG(_xlpm.p/_xlpm.q))</f>
        <v>0.3010299956639812</v>
      </c>
      <c r="X1442" s="2"/>
      <c r="AC1442" s="2"/>
      <c r="AH1442" s="2"/>
      <c r="AI1442" s="2"/>
    </row>
    <row r="1443" spans="1:35">
      <c r="A1443" s="1" t="str">
        <f>_xlfn.LET(_xlpm.sep," : ",CONCATENATE(O1443,_xlpm.sep,P1443))</f>
        <v>~ails~ : [eɪlz]</v>
      </c>
      <c r="B1443" s="1">
        <f>_xlfn.LET(_xlpm.d,$G1443,_xlpm.k,_xlfn.CONCAT(LEFT(TRIM(B$1),1),"*"),COUNTIF(_xlpm.d,_xlpm.k))</f>
        <v>0</v>
      </c>
      <c r="C1443" s="1">
        <f>_xlfn.LET(_xlpm.d,$G1443,_xlpm.k,_xlfn.CONCAT(LEFT(TRIM(C$1),1),"*"),COUNTIF(_xlpm.d,_xlpm.k))</f>
        <v>0</v>
      </c>
      <c r="D1443" s="1">
        <f>_xlfn.LET(_xlpm.d,$G1443,_xlpm.k,_xlfn.CONCAT(LEFT(TRIM(D$1),1),"*"),COUNTIF(_xlpm.d,_xlpm.k))</f>
        <v>0</v>
      </c>
      <c r="E1443" s="1">
        <f>LOG(F1443+1,10)</f>
        <v>0.30102999566398114</v>
      </c>
      <c r="F1443" s="7">
        <v>1</v>
      </c>
      <c r="G1443" s="9" t="s">
        <v>569</v>
      </c>
      <c r="H1443" s="4">
        <f>F1443/freq.sum.r6e</f>
        <v>7.9668578712555765E-5</v>
      </c>
      <c r="I1443" s="4" t="str">
        <f>_xlfn.LET(_xlpm.sep,":",_xlpm.w,$G1443,LEFT(_xlpm.w,FIND(_xlpm.sep,_xlpm.w)-1))</f>
        <v>eɪlz</v>
      </c>
      <c r="J1443" s="4" t="str">
        <f>_xlfn.LET(_xlpm.sep,":",_xlpm.w,$G1443,RIGHT(_xlpm.w,LEN(_xlpm.w)-FIND(_xlpm.sep,_xlpm.w)))</f>
        <v>ails</v>
      </c>
      <c r="K1443" s="10">
        <f>_xlfn.LET(_xlpm.w,I1443,LEN(_xlpm.w))</f>
        <v>4</v>
      </c>
      <c r="L1443" s="10">
        <f>_xlfn.LET(_xlpm.w,J1443,LEN(_xlpm.w))</f>
        <v>4</v>
      </c>
      <c r="M1443" s="10">
        <f>_xlfn.LET(_xlpm.a,K1443,_xlpm.b,L1443,MAX(_xlpm.a,_xlpm.b))</f>
        <v>4</v>
      </c>
      <c r="N1443" s="10">
        <f>_xlfn.LET(_xlpm.d,(K1443,L1443),MAX(_xlpm.d)-MIN(_xlpm.d))</f>
        <v>0</v>
      </c>
      <c r="O1443" s="1" t="str">
        <f>_xlfn.LET(_xlpm.sep,":",_xlpm.w,$G1443,_xlfn.CONCAT("~",RIGHT(_xlpm.w,LEN(_xlpm.w)-FIND(_xlpm.sep,_xlpm.w)),"~"))</f>
        <v>~ails~</v>
      </c>
      <c r="P1443" s="1" t="str">
        <f>_xlfn.LET(_xlpm.sep,":",_xlpm.w,$G1443,_xlfn.CONCAT("[",LEFT(_xlpm.w,FIND(_xlpm.sep,_xlpm.w)-1),"]"))</f>
        <v>[eɪlz]</v>
      </c>
      <c r="Q1443" s="14" cm="1">
        <f t="array" ref="Q1443">SUM(_xlfn._xlws.FILTER($H$2:$H$2300,_xlfn.MAP($O$2:$O$2300,_xlfn.LAMBDA(_xlpm.x,_xlpm.x=$O1443))))</f>
        <v>7.9668578712555765E-5</v>
      </c>
      <c r="R1443" s="14">
        <f>$H1443/Q1443</f>
        <v>1</v>
      </c>
      <c r="S1443" s="14" cm="1">
        <f t="array" ref="S1443">SUM(_xlfn._xlws.FILTER($H$2:$H$2300,_xlfn.MAP($P$2:$P$2300,_xlfn.LAMBDA(_xlpm.x,_xlpm.x=$P1443))))</f>
        <v>1.5933715742511153E-4</v>
      </c>
      <c r="T1443" s="14">
        <f>$H1443/S1443</f>
        <v>0.5</v>
      </c>
      <c r="U1443" s="14">
        <f>_xlfn.LET(_xlpm.freq,F1443,_xlpm.size,M1443+1,_xlpm.F,V1443,LOG(1+_xlpm.freq)*LOG(1+_xlpm.size)*_xlpm.F)</f>
        <v>0.15616457835260653</v>
      </c>
      <c r="V1443" s="14">
        <f>_xlfn.LET(_xlpm.a,T1443,_xlpm.b,R1443,2*_xlpm.a*_xlpm.b/(_xlpm.a+_xlpm.b))</f>
        <v>0.66666666666666663</v>
      </c>
      <c r="W1443" s="14">
        <f>_xlfn.LET(_xlpm.p,R1443,_xlpm.q,T1443,LOG(_xlpm.p/_xlpm.q))</f>
        <v>0.3010299956639812</v>
      </c>
      <c r="X1443" s="2"/>
      <c r="AC1443" s="2"/>
      <c r="AH1443" s="2"/>
      <c r="AI1443" s="2"/>
    </row>
    <row r="1444" spans="1:35">
      <c r="A1444" s="1" t="str">
        <f>_xlfn.LET(_xlpm.sep," : ",CONCATENATE(O1444,_xlpm.sep,P1444))</f>
        <v>~ales~ : [eɪlz]</v>
      </c>
      <c r="B1444" s="1">
        <f>_xlfn.LET(_xlpm.d,$G1444,_xlpm.k,_xlfn.CONCAT(LEFT(TRIM(B$1),1),"*"),COUNTIF(_xlpm.d,_xlpm.k))</f>
        <v>0</v>
      </c>
      <c r="C1444" s="1">
        <f>_xlfn.LET(_xlpm.d,$G1444,_xlpm.k,_xlfn.CONCAT(LEFT(TRIM(C$1),1),"*"),COUNTIF(_xlpm.d,_xlpm.k))</f>
        <v>0</v>
      </c>
      <c r="D1444" s="1">
        <f>_xlfn.LET(_xlpm.d,$G1444,_xlpm.k,_xlfn.CONCAT(LEFT(TRIM(D$1),1),"*"),COUNTIF(_xlpm.d,_xlpm.k))</f>
        <v>0</v>
      </c>
      <c r="E1444" s="1">
        <f>LOG(F1444+1,10)</f>
        <v>0.30102999566398114</v>
      </c>
      <c r="F1444" s="7">
        <v>1</v>
      </c>
      <c r="G1444" s="9" t="s">
        <v>570</v>
      </c>
      <c r="H1444" s="4">
        <f>F1444/freq.sum.r6e</f>
        <v>7.9668578712555765E-5</v>
      </c>
      <c r="I1444" s="4" t="str">
        <f>_xlfn.LET(_xlpm.sep,":",_xlpm.w,$G1444,LEFT(_xlpm.w,FIND(_xlpm.sep,_xlpm.w)-1))</f>
        <v>eɪlz</v>
      </c>
      <c r="J1444" s="4" t="str">
        <f>_xlfn.LET(_xlpm.sep,":",_xlpm.w,$G1444,RIGHT(_xlpm.w,LEN(_xlpm.w)-FIND(_xlpm.sep,_xlpm.w)))</f>
        <v>ales</v>
      </c>
      <c r="K1444" s="10">
        <f>_xlfn.LET(_xlpm.w,I1444,LEN(_xlpm.w))</f>
        <v>4</v>
      </c>
      <c r="L1444" s="10">
        <f>_xlfn.LET(_xlpm.w,J1444,LEN(_xlpm.w))</f>
        <v>4</v>
      </c>
      <c r="M1444" s="10">
        <f>_xlfn.LET(_xlpm.a,K1444,_xlpm.b,L1444,MAX(_xlpm.a,_xlpm.b))</f>
        <v>4</v>
      </c>
      <c r="N1444" s="10">
        <f>_xlfn.LET(_xlpm.d,(K1444,L1444),MAX(_xlpm.d)-MIN(_xlpm.d))</f>
        <v>0</v>
      </c>
      <c r="O1444" s="1" t="str">
        <f>_xlfn.LET(_xlpm.sep,":",_xlpm.w,$G1444,_xlfn.CONCAT("~",RIGHT(_xlpm.w,LEN(_xlpm.w)-FIND(_xlpm.sep,_xlpm.w)),"~"))</f>
        <v>~ales~</v>
      </c>
      <c r="P1444" s="1" t="str">
        <f>_xlfn.LET(_xlpm.sep,":",_xlpm.w,$G1444,_xlfn.CONCAT("[",LEFT(_xlpm.w,FIND(_xlpm.sep,_xlpm.w)-1),"]"))</f>
        <v>[eɪlz]</v>
      </c>
      <c r="Q1444" s="14" cm="1">
        <f t="array" ref="Q1444">SUM(_xlfn._xlws.FILTER($H$2:$H$2300,_xlfn.MAP($O$2:$O$2300,_xlfn.LAMBDA(_xlpm.x,_xlpm.x=$O1444))))</f>
        <v>7.9668578712555765E-5</v>
      </c>
      <c r="R1444" s="14">
        <f>$H1444/Q1444</f>
        <v>1</v>
      </c>
      <c r="S1444" s="14" cm="1">
        <f t="array" ref="S1444">SUM(_xlfn._xlws.FILTER($H$2:$H$2300,_xlfn.MAP($P$2:$P$2300,_xlfn.LAMBDA(_xlpm.x,_xlpm.x=$P1444))))</f>
        <v>1.5933715742511153E-4</v>
      </c>
      <c r="T1444" s="14">
        <f>$H1444/S1444</f>
        <v>0.5</v>
      </c>
      <c r="U1444" s="14">
        <f>_xlfn.LET(_xlpm.freq,F1444,_xlpm.size,M1444+1,_xlpm.F,V1444,LOG(1+_xlpm.freq)*LOG(1+_xlpm.size)*_xlpm.F)</f>
        <v>0.15616457835260653</v>
      </c>
      <c r="V1444" s="14">
        <f>_xlfn.LET(_xlpm.a,T1444,_xlpm.b,R1444,2*_xlpm.a*_xlpm.b/(_xlpm.a+_xlpm.b))</f>
        <v>0.66666666666666663</v>
      </c>
      <c r="W1444" s="14">
        <f>_xlfn.LET(_xlpm.p,R1444,_xlpm.q,T1444,LOG(_xlpm.p/_xlpm.q))</f>
        <v>0.3010299956639812</v>
      </c>
      <c r="X1444" s="2"/>
      <c r="AC1444" s="2"/>
      <c r="AH1444" s="2"/>
      <c r="AI1444" s="2"/>
    </row>
    <row r="1445" spans="1:35">
      <c r="A1445" s="1" t="str">
        <f>_xlfn.LET(_xlpm.sep," : ",CONCATENATE(O1445,_xlpm.sep,P1445))</f>
        <v>~ains~ : [eɪnz]</v>
      </c>
      <c r="B1445" s="1">
        <f>_xlfn.LET(_xlpm.d,$G1445,_xlpm.k,_xlfn.CONCAT(LEFT(TRIM(B$1),1),"*"),COUNTIF(_xlpm.d,_xlpm.k))</f>
        <v>0</v>
      </c>
      <c r="C1445" s="1">
        <f>_xlfn.LET(_xlpm.d,$G1445,_xlpm.k,_xlfn.CONCAT(LEFT(TRIM(C$1),1),"*"),COUNTIF(_xlpm.d,_xlpm.k))</f>
        <v>0</v>
      </c>
      <c r="D1445" s="1">
        <f>_xlfn.LET(_xlpm.d,$G1445,_xlpm.k,_xlfn.CONCAT(LEFT(TRIM(D$1),1),"*"),COUNTIF(_xlpm.d,_xlpm.k))</f>
        <v>0</v>
      </c>
      <c r="E1445" s="1">
        <f>LOG(F1445+1,10)</f>
        <v>0.30102999566398114</v>
      </c>
      <c r="F1445" s="7">
        <v>1</v>
      </c>
      <c r="G1445" s="9" t="s">
        <v>594</v>
      </c>
      <c r="H1445" s="4">
        <f>F1445/freq.sum.r6e</f>
        <v>7.9668578712555765E-5</v>
      </c>
      <c r="I1445" s="1" t="str">
        <f>_xlfn.LET(_xlpm.sep,":",_xlpm.w,$G1445,LEFT(_xlpm.w,FIND(_xlpm.sep,_xlpm.w)-1))</f>
        <v>eɪnz</v>
      </c>
      <c r="J1445" s="1" t="str">
        <f>_xlfn.LET(_xlpm.sep,":",_xlpm.w,$G1445,RIGHT(_xlpm.w,LEN(_xlpm.w)-FIND(_xlpm.sep,_xlpm.w)))</f>
        <v>ains</v>
      </c>
      <c r="K1445" s="10">
        <f>_xlfn.LET(_xlpm.w,I1445,LEN(_xlpm.w))</f>
        <v>4</v>
      </c>
      <c r="L1445" s="10">
        <f>_xlfn.LET(_xlpm.w,J1445,LEN(_xlpm.w))</f>
        <v>4</v>
      </c>
      <c r="M1445" s="10">
        <f>_xlfn.LET(_xlpm.a,K1445,_xlpm.b,L1445,MAX(_xlpm.a,_xlpm.b))</f>
        <v>4</v>
      </c>
      <c r="N1445" s="10">
        <f>_xlfn.LET(_xlpm.d,(K1445,L1445),MAX(_xlpm.d)-MIN(_xlpm.d))</f>
        <v>0</v>
      </c>
      <c r="O1445" s="1" t="str">
        <f>_xlfn.LET(_xlpm.sep,":",_xlpm.w,$G1445,_xlfn.CONCAT("~",RIGHT(_xlpm.w,LEN(_xlpm.w)-FIND(_xlpm.sep,_xlpm.w)),"~"))</f>
        <v>~ains~</v>
      </c>
      <c r="P1445" s="1" t="str">
        <f>_xlfn.LET(_xlpm.sep,":",_xlpm.w,$G1445,_xlfn.CONCAT("[",LEFT(_xlpm.w,FIND(_xlpm.sep,_xlpm.w)-1),"]"))</f>
        <v>[eɪnz]</v>
      </c>
      <c r="Q1445" s="14" cm="1">
        <f t="array" ref="Q1445">SUM(_xlfn._xlws.FILTER($H$2:$H$2302,_xlfn.MAP($O$2:$O$2302,_xlfn.LAMBDA(_xlpm.x,_xlpm.x=$O1445))))</f>
        <v>7.9668578712555765E-5</v>
      </c>
      <c r="R1445" s="14">
        <f>$H1445/Q1445</f>
        <v>1</v>
      </c>
      <c r="S1445" s="14" cm="1">
        <f t="array" ref="S1445">SUM(_xlfn._xlws.FILTER($H$2:$H$2302,_xlfn.MAP($P$2:$P$2302,_xlfn.LAMBDA(_xlpm.x,_xlpm.x=$P1445))))</f>
        <v>1.5933715742511153E-4</v>
      </c>
      <c r="T1445" s="14">
        <f>$H1445/S1445</f>
        <v>0.5</v>
      </c>
      <c r="U1445" s="14">
        <f>_xlfn.LET(_xlpm.freq,F1445,_xlpm.size,M1445+1,_xlpm.F,V1445,LOG(1+_xlpm.freq)*LOG(1+_xlpm.size)*_xlpm.F)</f>
        <v>0.15616457835260653</v>
      </c>
      <c r="V1445" s="14">
        <f>_xlfn.LET(_xlpm.a,T1445,_xlpm.b,R1445,2*_xlpm.a*_xlpm.b/(_xlpm.a+_xlpm.b))</f>
        <v>0.66666666666666663</v>
      </c>
      <c r="W1445" s="14">
        <f>_xlfn.LET(_xlpm.p,R1445,_xlpm.q,T1445,LOG(_xlpm.p/_xlpm.q))</f>
        <v>0.3010299956639812</v>
      </c>
      <c r="X1445" s="2"/>
      <c r="AC1445" s="2"/>
      <c r="AH1445" s="2"/>
      <c r="AI1445" s="2"/>
    </row>
    <row r="1446" spans="1:35">
      <c r="A1446" s="1" t="str">
        <f>_xlfn.LET(_xlpm.sep," : ",CONCATENATE(O1446,_xlpm.sep,P1446))</f>
        <v>~eynes~ : [eɪnz]</v>
      </c>
      <c r="B1446" s="1">
        <f>_xlfn.LET(_xlpm.d,$G1446,_xlpm.k,_xlfn.CONCAT(LEFT(TRIM(B$1),1),"*"),COUNTIF(_xlpm.d,_xlpm.k))</f>
        <v>0</v>
      </c>
      <c r="C1446" s="1">
        <f>_xlfn.LET(_xlpm.d,$G1446,_xlpm.k,_xlfn.CONCAT(LEFT(TRIM(C$1),1),"*"),COUNTIF(_xlpm.d,_xlpm.k))</f>
        <v>0</v>
      </c>
      <c r="D1446" s="1">
        <f>_xlfn.LET(_xlpm.d,$G1446,_xlpm.k,_xlfn.CONCAT(LEFT(TRIM(D$1),1),"*"),COUNTIF(_xlpm.d,_xlpm.k))</f>
        <v>0</v>
      </c>
      <c r="E1446" s="1">
        <f>LOG(F1446+1,10)</f>
        <v>0.30102999566398114</v>
      </c>
      <c r="F1446" s="7">
        <v>1</v>
      </c>
      <c r="G1446" s="9" t="s">
        <v>595</v>
      </c>
      <c r="H1446" s="4">
        <f>F1446/freq.sum.r6e</f>
        <v>7.9668578712555765E-5</v>
      </c>
      <c r="I1446" s="4" t="str">
        <f>_xlfn.LET(_xlpm.sep,":",_xlpm.w,$G1446,LEFT(_xlpm.w,FIND(_xlpm.sep,_xlpm.w)-1))</f>
        <v>eɪnz</v>
      </c>
      <c r="J1446" s="4" t="str">
        <f>_xlfn.LET(_xlpm.sep,":",_xlpm.w,$G1446,RIGHT(_xlpm.w,LEN(_xlpm.w)-FIND(_xlpm.sep,_xlpm.w)))</f>
        <v>eynes</v>
      </c>
      <c r="K1446" s="10">
        <f>_xlfn.LET(_xlpm.w,I1446,LEN(_xlpm.w))</f>
        <v>4</v>
      </c>
      <c r="L1446" s="10">
        <f>_xlfn.LET(_xlpm.w,J1446,LEN(_xlpm.w))</f>
        <v>5</v>
      </c>
      <c r="M1446" s="10">
        <f>_xlfn.LET(_xlpm.a,K1446,_xlpm.b,L1446,MAX(_xlpm.a,_xlpm.b))</f>
        <v>5</v>
      </c>
      <c r="N1446" s="10">
        <f>_xlfn.LET(_xlpm.d,(K1446,L1446),MAX(_xlpm.d)-MIN(_xlpm.d))</f>
        <v>1</v>
      </c>
      <c r="O1446" s="1" t="str">
        <f>_xlfn.LET(_xlpm.sep,":",_xlpm.w,$G1446,_xlfn.CONCAT("~",RIGHT(_xlpm.w,LEN(_xlpm.w)-FIND(_xlpm.sep,_xlpm.w)),"~"))</f>
        <v>~eynes~</v>
      </c>
      <c r="P1446" s="1" t="str">
        <f>_xlfn.LET(_xlpm.sep,":",_xlpm.w,$G1446,_xlfn.CONCAT("[",LEFT(_xlpm.w,FIND(_xlpm.sep,_xlpm.w)-1),"]"))</f>
        <v>[eɪnz]</v>
      </c>
      <c r="Q1446" s="14" cm="1">
        <f t="array" ref="Q1446">SUM(_xlfn._xlws.FILTER($H$2:$H$2300,_xlfn.MAP($O$2:$O$2300,_xlfn.LAMBDA(_xlpm.x,_xlpm.x=$O1446))))</f>
        <v>7.9668578712555765E-5</v>
      </c>
      <c r="R1446" s="14">
        <f>$H1446/Q1446</f>
        <v>1</v>
      </c>
      <c r="S1446" s="14" cm="1">
        <f t="array" ref="S1446">SUM(_xlfn._xlws.FILTER($H$2:$H$2300,_xlfn.MAP($P$2:$P$2300,_xlfn.LAMBDA(_xlpm.x,_xlpm.x=$P1446))))</f>
        <v>1.5933715742511153E-4</v>
      </c>
      <c r="T1446" s="14">
        <f>$H1446/S1446</f>
        <v>0.5</v>
      </c>
      <c r="U1446" s="14">
        <f>_xlfn.LET(_xlpm.freq,F1446,_xlpm.size,M1446+1,_xlpm.F,V1446,LOG(1+_xlpm.freq)*LOG(1+_xlpm.size)*_xlpm.F)</f>
        <v>0.16959990621408716</v>
      </c>
      <c r="V1446" s="14">
        <f>_xlfn.LET(_xlpm.a,T1446,_xlpm.b,R1446,2*_xlpm.a*_xlpm.b/(_xlpm.a+_xlpm.b))</f>
        <v>0.66666666666666663</v>
      </c>
      <c r="W1446" s="14">
        <f>_xlfn.LET(_xlpm.p,R1446,_xlpm.q,T1446,LOG(_xlpm.p/_xlpm.q))</f>
        <v>0.3010299956639812</v>
      </c>
      <c r="X1446" s="2"/>
      <c r="AC1446" s="2"/>
      <c r="AH1446" s="2"/>
      <c r="AI1446" s="2"/>
    </row>
    <row r="1447" spans="1:35">
      <c r="A1447" s="1" t="str">
        <f>_xlfn.LET(_xlpm.sep," : ",CONCATENATE(O1447,_xlpm.sep,P1447))</f>
        <v>~ape~ : [eɪp]</v>
      </c>
      <c r="B1447" s="1">
        <f>_xlfn.LET(_xlpm.d,$G1447,_xlpm.k,_xlfn.CONCAT(LEFT(TRIM(B$1),1),"*"),COUNTIF(_xlpm.d,_xlpm.k))</f>
        <v>0</v>
      </c>
      <c r="C1447" s="1">
        <f>_xlfn.LET(_xlpm.d,$G1447,_xlpm.k,_xlfn.CONCAT(LEFT(TRIM(C$1),1),"*"),COUNTIF(_xlpm.d,_xlpm.k))</f>
        <v>0</v>
      </c>
      <c r="D1447" s="1">
        <f>_xlfn.LET(_xlpm.d,$G1447,_xlpm.k,_xlfn.CONCAT(LEFT(TRIM(D$1),1),"*"),COUNTIF(_xlpm.d,_xlpm.k))</f>
        <v>0</v>
      </c>
      <c r="E1447" s="1">
        <f>LOG(F1447+1,10)</f>
        <v>0.69897000433601875</v>
      </c>
      <c r="F1447" s="7">
        <v>4</v>
      </c>
      <c r="G1447" s="9" t="s">
        <v>597</v>
      </c>
      <c r="H1447" s="4">
        <f>F1447/freq.sum.r6e</f>
        <v>3.1867431485022306E-4</v>
      </c>
      <c r="I1447" s="1" t="str">
        <f>_xlfn.LET(_xlpm.sep,":",_xlpm.w,$G1447,LEFT(_xlpm.w,FIND(_xlpm.sep,_xlpm.w)-1))</f>
        <v>eɪp</v>
      </c>
      <c r="J1447" s="1" t="str">
        <f>_xlfn.LET(_xlpm.sep,":",_xlpm.w,$G1447,RIGHT(_xlpm.w,LEN(_xlpm.w)-FIND(_xlpm.sep,_xlpm.w)))</f>
        <v>ape</v>
      </c>
      <c r="K1447" s="10">
        <f>_xlfn.LET(_xlpm.w,I1447,LEN(_xlpm.w))</f>
        <v>3</v>
      </c>
      <c r="L1447" s="10">
        <f>_xlfn.LET(_xlpm.w,J1447,LEN(_xlpm.w))</f>
        <v>3</v>
      </c>
      <c r="M1447" s="10">
        <f>_xlfn.LET(_xlpm.a,K1447,_xlpm.b,L1447,MAX(_xlpm.a,_xlpm.b))</f>
        <v>3</v>
      </c>
      <c r="N1447" s="10">
        <f>_xlfn.LET(_xlpm.d,(K1447,L1447),MAX(_xlpm.d)-MIN(_xlpm.d))</f>
        <v>0</v>
      </c>
      <c r="O1447" s="1" t="str">
        <f>_xlfn.LET(_xlpm.sep,":",_xlpm.w,$G1447,_xlfn.CONCAT("~",RIGHT(_xlpm.w,LEN(_xlpm.w)-FIND(_xlpm.sep,_xlpm.w)),"~"))</f>
        <v>~ape~</v>
      </c>
      <c r="P1447" s="1" t="str">
        <f>_xlfn.LET(_xlpm.sep,":",_xlpm.w,$G1447,_xlfn.CONCAT("[",LEFT(_xlpm.w,FIND(_xlpm.sep,_xlpm.w)-1),"]"))</f>
        <v>[eɪp]</v>
      </c>
      <c r="Q1447" s="14" cm="1">
        <f t="array" ref="Q1447">SUM(_xlfn._xlws.FILTER($H$2:$H$2300,_xlfn.MAP($O$2:$O$2300,_xlfn.LAMBDA(_xlpm.x,_xlpm.x=$O1447))))</f>
        <v>3.1867431485022306E-4</v>
      </c>
      <c r="R1447" s="14">
        <f>$H1447/Q1447</f>
        <v>1</v>
      </c>
      <c r="S1447" s="14" cm="1">
        <f t="array" ref="S1447">SUM(_xlfn._xlws.FILTER($H$2:$H$2300,_xlfn.MAP($P$2:$P$2300,_xlfn.LAMBDA(_xlpm.x,_xlpm.x=$P1447))))</f>
        <v>6.3734862970044612E-4</v>
      </c>
      <c r="T1447" s="14">
        <f>$H1447/S1447</f>
        <v>0.5</v>
      </c>
      <c r="U1447" s="14">
        <f>_xlfn.LET(_xlpm.freq,F1447,_xlpm.size,M1447+1,_xlpm.F,V1447,LOG(1+_xlpm.freq)*LOG(1+_xlpm.size)*_xlpm.F)</f>
        <v>0.32570604464099612</v>
      </c>
      <c r="V1447" s="14">
        <f>_xlfn.LET(_xlpm.a,T1447,_xlpm.b,R1447,2*_xlpm.a*_xlpm.b/(_xlpm.a+_xlpm.b))</f>
        <v>0.66666666666666663</v>
      </c>
      <c r="W1447" s="14">
        <f>_xlfn.LET(_xlpm.p,R1447,_xlpm.q,T1447,LOG(_xlpm.p/_xlpm.q))</f>
        <v>0.3010299956639812</v>
      </c>
      <c r="X1447" s="2"/>
      <c r="AC1447" s="2"/>
      <c r="AH1447" s="2"/>
      <c r="AI1447" s="2"/>
    </row>
    <row r="1448" spans="1:35">
      <c r="A1448" s="1" t="str">
        <f>_xlfn.LET(_xlpm.sep," : ",CONCATENATE(O1448,_xlpm.sep,P1448))</f>
        <v>~athe~ : [eɪð]</v>
      </c>
      <c r="B1448" s="1">
        <f>_xlfn.LET(_xlpm.d,$G1448,_xlpm.k,_xlfn.CONCAT(LEFT(TRIM(B$1),1),"*"),COUNTIF(_xlpm.d,_xlpm.k))</f>
        <v>0</v>
      </c>
      <c r="C1448" s="1">
        <f>_xlfn.LET(_xlpm.d,$G1448,_xlpm.k,_xlfn.CONCAT(LEFT(TRIM(C$1),1),"*"),COUNTIF(_xlpm.d,_xlpm.k))</f>
        <v>0</v>
      </c>
      <c r="D1448" s="1">
        <f>_xlfn.LET(_xlpm.d,$G1448,_xlpm.k,_xlfn.CONCAT(LEFT(TRIM(D$1),1),"*"),COUNTIF(_xlpm.d,_xlpm.k))</f>
        <v>0</v>
      </c>
      <c r="E1448" s="1">
        <f>LOG(F1448+1,10)</f>
        <v>0.30102999566398114</v>
      </c>
      <c r="F1448" s="7">
        <v>1</v>
      </c>
      <c r="G1448" s="9" t="s">
        <v>632</v>
      </c>
      <c r="H1448" s="4">
        <f>F1448/freq.sum.r6e</f>
        <v>7.9668578712555765E-5</v>
      </c>
      <c r="I1448" s="4" t="str">
        <f>_xlfn.LET(_xlpm.sep,":",_xlpm.w,$G1448,LEFT(_xlpm.w,FIND(_xlpm.sep,_xlpm.w)-1))</f>
        <v>eɪð</v>
      </c>
      <c r="J1448" s="4" t="str">
        <f>_xlfn.LET(_xlpm.sep,":",_xlpm.w,$G1448,RIGHT(_xlpm.w,LEN(_xlpm.w)-FIND(_xlpm.sep,_xlpm.w)))</f>
        <v>athe</v>
      </c>
      <c r="K1448" s="10">
        <f>_xlfn.LET(_xlpm.w,I1448,LEN(_xlpm.w))</f>
        <v>3</v>
      </c>
      <c r="L1448" s="10">
        <f>_xlfn.LET(_xlpm.w,J1448,LEN(_xlpm.w))</f>
        <v>4</v>
      </c>
      <c r="M1448" s="10">
        <f>_xlfn.LET(_xlpm.a,K1448,_xlpm.b,L1448,MAX(_xlpm.a,_xlpm.b))</f>
        <v>4</v>
      </c>
      <c r="N1448" s="10">
        <f>_xlfn.LET(_xlpm.d,(K1448,L1448),MAX(_xlpm.d)-MIN(_xlpm.d))</f>
        <v>1</v>
      </c>
      <c r="O1448" s="1" t="str">
        <f>_xlfn.LET(_xlpm.sep,":",_xlpm.w,$G1448,_xlfn.CONCAT("~",RIGHT(_xlpm.w,LEN(_xlpm.w)-FIND(_xlpm.sep,_xlpm.w)),"~"))</f>
        <v>~athe~</v>
      </c>
      <c r="P1448" s="1" t="str">
        <f>_xlfn.LET(_xlpm.sep,":",_xlpm.w,$G1448,_xlfn.CONCAT("[",LEFT(_xlpm.w,FIND(_xlpm.sep,_xlpm.w)-1),"]"))</f>
        <v>[eɪð]</v>
      </c>
      <c r="Q1448" s="14" cm="1">
        <f t="array" ref="Q1448">SUM(_xlfn._xlws.FILTER($H$2:$H$2300,_xlfn.MAP($O$2:$O$2300,_xlfn.LAMBDA(_xlpm.x,_xlpm.x=$O1448))))</f>
        <v>7.9668578712555765E-5</v>
      </c>
      <c r="R1448" s="14">
        <f>$H1448/Q1448</f>
        <v>1</v>
      </c>
      <c r="S1448" s="14" cm="1">
        <f t="array" ref="S1448">SUM(_xlfn._xlws.FILTER($H$2:$H$2300,_xlfn.MAP($P$2:$P$2300,_xlfn.LAMBDA(_xlpm.x,_xlpm.x=$P1448))))</f>
        <v>1.5933715742511153E-4</v>
      </c>
      <c r="T1448" s="14">
        <f>$H1448/S1448</f>
        <v>0.5</v>
      </c>
      <c r="U1448" s="14">
        <f>_xlfn.LET(_xlpm.freq,F1448,_xlpm.size,M1448+1,_xlpm.F,V1448,LOG(1+_xlpm.freq)*LOG(1+_xlpm.size)*_xlpm.F)</f>
        <v>0.15616457835260653</v>
      </c>
      <c r="V1448" s="14">
        <f>_xlfn.LET(_xlpm.a,T1448,_xlpm.b,R1448,2*_xlpm.a*_xlpm.b/(_xlpm.a+_xlpm.b))</f>
        <v>0.66666666666666663</v>
      </c>
      <c r="W1448" s="14">
        <f>_xlfn.LET(_xlpm.p,R1448,_xlpm.q,T1448,LOG(_xlpm.p/_xlpm.q))</f>
        <v>0.3010299956639812</v>
      </c>
      <c r="X1448" s="2"/>
      <c r="AC1448" s="2"/>
      <c r="AH1448" s="2"/>
      <c r="AI1448" s="2"/>
    </row>
    <row r="1449" spans="1:35">
      <c r="A1449" s="1" t="str">
        <f>_xlfn.LET(_xlpm.sep," : ",CONCATENATE(O1449,_xlpm.sep,P1449))</f>
        <v>~eople~ : [ipl]</v>
      </c>
      <c r="B1449" s="1">
        <f>_xlfn.LET(_xlpm.d,$G1449,_xlpm.k,_xlfn.CONCAT(LEFT(TRIM(B$1),1),"*"),COUNTIF(_xlpm.d,_xlpm.k))</f>
        <v>0</v>
      </c>
      <c r="C1449" s="1">
        <f>_xlfn.LET(_xlpm.d,$G1449,_xlpm.k,_xlfn.CONCAT(LEFT(TRIM(C$1),1),"*"),COUNTIF(_xlpm.d,_xlpm.k))</f>
        <v>0</v>
      </c>
      <c r="D1449" s="1">
        <f>_xlfn.LET(_xlpm.d,$G1449,_xlpm.k,_xlfn.CONCAT(LEFT(TRIM(D$1),1),"*"),COUNTIF(_xlpm.d,_xlpm.k))</f>
        <v>0</v>
      </c>
      <c r="E1449" s="1">
        <f>LOG(F1449+1,10)</f>
        <v>0.30102999566398114</v>
      </c>
      <c r="F1449" s="7">
        <v>1</v>
      </c>
      <c r="G1449" s="9" t="s">
        <v>199</v>
      </c>
      <c r="H1449" s="4">
        <f>F1449/freq.sum.r6e</f>
        <v>7.9668578712555765E-5</v>
      </c>
      <c r="I1449" s="1" t="str">
        <f>_xlfn.LET(_xlpm.sep,":",_xlpm.w,$G1449,LEFT(_xlpm.w,FIND(_xlpm.sep,_xlpm.w)-1))</f>
        <v>ipl</v>
      </c>
      <c r="J1449" s="1" t="str">
        <f>_xlfn.LET(_xlpm.sep,":",_xlpm.w,$G1449,RIGHT(_xlpm.w,LEN(_xlpm.w)-FIND(_xlpm.sep,_xlpm.w)))</f>
        <v>eople</v>
      </c>
      <c r="K1449" s="10">
        <f>_xlfn.LET(_xlpm.w,I1449,LEN(_xlpm.w))</f>
        <v>3</v>
      </c>
      <c r="L1449" s="10">
        <f>_xlfn.LET(_xlpm.w,J1449,LEN(_xlpm.w))</f>
        <v>5</v>
      </c>
      <c r="M1449" s="10">
        <f>_xlfn.LET(_xlpm.a,K1449,_xlpm.b,L1449,MAX(_xlpm.a,_xlpm.b))</f>
        <v>5</v>
      </c>
      <c r="N1449" s="10">
        <f>_xlfn.LET(_xlpm.d,(K1449,L1449),MAX(_xlpm.d)-MIN(_xlpm.d))</f>
        <v>2</v>
      </c>
      <c r="O1449" s="1" t="str">
        <f>_xlfn.LET(_xlpm.sep,":",_xlpm.w,$G1449,_xlfn.CONCAT("~",RIGHT(_xlpm.w,LEN(_xlpm.w)-FIND(_xlpm.sep,_xlpm.w)),"~"))</f>
        <v>~eople~</v>
      </c>
      <c r="P1449" s="1" t="str">
        <f>_xlfn.LET(_xlpm.sep,":",_xlpm.w,$G1449,_xlfn.CONCAT("[",LEFT(_xlpm.w,FIND(_xlpm.sep,_xlpm.w)-1),"]"))</f>
        <v>[ipl]</v>
      </c>
      <c r="Q1449" s="14" cm="1">
        <f t="array" ref="Q1449">SUM(_xlfn._xlws.FILTER($H$2:$H$2300,_xlfn.MAP($O$2:$O$2300,_xlfn.LAMBDA(_xlpm.x,_xlpm.x=$O1449))))</f>
        <v>7.9668578712555765E-5</v>
      </c>
      <c r="R1449" s="14">
        <f>$H1449/Q1449</f>
        <v>1</v>
      </c>
      <c r="S1449" s="14" cm="1">
        <f t="array" ref="S1449">SUM(_xlfn._xlws.FILTER($H$2:$H$2300,_xlfn.MAP($P$2:$P$2300,_xlfn.LAMBDA(_xlpm.x,_xlpm.x=$P1449))))</f>
        <v>1.5933715742511153E-4</v>
      </c>
      <c r="T1449" s="14">
        <f>$H1449/S1449</f>
        <v>0.5</v>
      </c>
      <c r="U1449" s="14">
        <f>_xlfn.LET(_xlpm.freq,F1449,_xlpm.size,M1449+1,_xlpm.F,V1449,LOG(1+_xlpm.freq)*LOG(1+_xlpm.size)*_xlpm.F)</f>
        <v>0.16959990621408716</v>
      </c>
      <c r="V1449" s="14">
        <f>_xlfn.LET(_xlpm.a,T1449,_xlpm.b,R1449,2*_xlpm.a*_xlpm.b/(_xlpm.a+_xlpm.b))</f>
        <v>0.66666666666666663</v>
      </c>
      <c r="W1449" s="14">
        <f>_xlfn.LET(_xlpm.p,R1449,_xlpm.q,T1449,LOG(_xlpm.p/_xlpm.q))</f>
        <v>0.3010299956639812</v>
      </c>
      <c r="X1449" s="2"/>
      <c r="AC1449" s="2"/>
      <c r="AH1449" s="2"/>
      <c r="AI1449" s="2"/>
    </row>
    <row r="1450" spans="1:35">
      <c r="A1450" s="1" t="str">
        <f>_xlfn.LET(_xlpm.sep," : ",CONCATENATE(O1450,_xlpm.sep,P1450))</f>
        <v>~eatle~ : [itl]</v>
      </c>
      <c r="B1450" s="1">
        <f>_xlfn.LET(_xlpm.d,$G1450,_xlpm.k,_xlfn.CONCAT(LEFT(TRIM(B$1),1),"*"),COUNTIF(_xlpm.d,_xlpm.k))</f>
        <v>0</v>
      </c>
      <c r="C1450" s="1">
        <f>_xlfn.LET(_xlpm.d,$G1450,_xlpm.k,_xlfn.CONCAT(LEFT(TRIM(C$1),1),"*"),COUNTIF(_xlpm.d,_xlpm.k))</f>
        <v>0</v>
      </c>
      <c r="D1450" s="1">
        <f>_xlfn.LET(_xlpm.d,$G1450,_xlpm.k,_xlfn.CONCAT(LEFT(TRIM(D$1),1),"*"),COUNTIF(_xlpm.d,_xlpm.k))</f>
        <v>0</v>
      </c>
      <c r="E1450" s="1">
        <f>LOG(F1450+1,10)</f>
        <v>0.30102999566398114</v>
      </c>
      <c r="F1450" s="7">
        <v>1</v>
      </c>
      <c r="G1450" s="9" t="s">
        <v>219</v>
      </c>
      <c r="H1450" s="4">
        <f>F1450/freq.sum.r6e</f>
        <v>7.9668578712555765E-5</v>
      </c>
      <c r="I1450" s="1" t="str">
        <f>_xlfn.LET(_xlpm.sep,":",_xlpm.w,$G1450,LEFT(_xlpm.w,FIND(_xlpm.sep,_xlpm.w)-1))</f>
        <v>itl</v>
      </c>
      <c r="J1450" s="1" t="str">
        <f>_xlfn.LET(_xlpm.sep,":",_xlpm.w,$G1450,RIGHT(_xlpm.w,LEN(_xlpm.w)-FIND(_xlpm.sep,_xlpm.w)))</f>
        <v>eatle</v>
      </c>
      <c r="K1450" s="10">
        <f>_xlfn.LET(_xlpm.w,I1450,LEN(_xlpm.w))</f>
        <v>3</v>
      </c>
      <c r="L1450" s="10">
        <f>_xlfn.LET(_xlpm.w,J1450,LEN(_xlpm.w))</f>
        <v>5</v>
      </c>
      <c r="M1450" s="10">
        <f>_xlfn.LET(_xlpm.a,K1450,_xlpm.b,L1450,MAX(_xlpm.a,_xlpm.b))</f>
        <v>5</v>
      </c>
      <c r="N1450" s="10">
        <f>_xlfn.LET(_xlpm.d,(K1450,L1450),MAX(_xlpm.d)-MIN(_xlpm.d))</f>
        <v>2</v>
      </c>
      <c r="O1450" s="1" t="str">
        <f>_xlfn.LET(_xlpm.sep,":",_xlpm.w,$G1450,_xlfn.CONCAT("~",RIGHT(_xlpm.w,LEN(_xlpm.w)-FIND(_xlpm.sep,_xlpm.w)),"~"))</f>
        <v>~eatle~</v>
      </c>
      <c r="P1450" s="1" t="str">
        <f>_xlfn.LET(_xlpm.sep,":",_xlpm.w,$G1450,_xlfn.CONCAT("[",LEFT(_xlpm.w,FIND(_xlpm.sep,_xlpm.w)-1),"]"))</f>
        <v>[itl]</v>
      </c>
      <c r="Q1450" s="14" cm="1">
        <f t="array" ref="Q1450">SUM(_xlfn._xlws.FILTER($H$2:$H$2302,_xlfn.MAP($O$2:$O$2302,_xlfn.LAMBDA(_xlpm.x,_xlpm.x=$O1450))))</f>
        <v>7.9668578712555765E-5</v>
      </c>
      <c r="R1450" s="14">
        <f>$H1450/Q1450</f>
        <v>1</v>
      </c>
      <c r="S1450" s="14" cm="1">
        <f t="array" ref="S1450">SUM(_xlfn._xlws.FILTER($H$2:$H$2302,_xlfn.MAP($P$2:$P$2302,_xlfn.LAMBDA(_xlpm.x,_xlpm.x=$P1450))))</f>
        <v>1.5933715742511153E-4</v>
      </c>
      <c r="T1450" s="14">
        <f>$H1450/S1450</f>
        <v>0.5</v>
      </c>
      <c r="U1450" s="14">
        <f>_xlfn.LET(_xlpm.freq,F1450,_xlpm.size,M1450+1,_xlpm.F,V1450,LOG(1+_xlpm.freq)*LOG(1+_xlpm.size)*_xlpm.F)</f>
        <v>0.16959990621408716</v>
      </c>
      <c r="V1450" s="14">
        <f>_xlfn.LET(_xlpm.a,T1450,_xlpm.b,R1450,2*_xlpm.a*_xlpm.b/(_xlpm.a+_xlpm.b))</f>
        <v>0.66666666666666663</v>
      </c>
      <c r="W1450" s="14">
        <f>_xlfn.LET(_xlpm.p,R1450,_xlpm.q,T1450,LOG(_xlpm.p/_xlpm.q))</f>
        <v>0.3010299956639812</v>
      </c>
      <c r="X1450" s="2"/>
      <c r="AC1450" s="2"/>
      <c r="AH1450" s="2"/>
      <c r="AI1450" s="2"/>
    </row>
    <row r="1451" spans="1:35">
      <c r="A1451" s="1" t="str">
        <f>_xlfn.LET(_xlpm.sep," : ",CONCATENATE(O1451,_xlpm.sep,P1451))</f>
        <v>~etel~ : [itl]</v>
      </c>
      <c r="B1451" s="1">
        <f>_xlfn.LET(_xlpm.d,$G1451,_xlpm.k,_xlfn.CONCAT(LEFT(TRIM(B$1),1),"*"),COUNTIF(_xlpm.d,_xlpm.k))</f>
        <v>0</v>
      </c>
      <c r="C1451" s="1">
        <f>_xlfn.LET(_xlpm.d,$G1451,_xlpm.k,_xlfn.CONCAT(LEFT(TRIM(C$1),1),"*"),COUNTIF(_xlpm.d,_xlpm.k))</f>
        <v>0</v>
      </c>
      <c r="D1451" s="1">
        <f>_xlfn.LET(_xlpm.d,$G1451,_xlpm.k,_xlfn.CONCAT(LEFT(TRIM(D$1),1),"*"),COUNTIF(_xlpm.d,_xlpm.k))</f>
        <v>0</v>
      </c>
      <c r="E1451" s="1">
        <f>LOG(F1451+1,10)</f>
        <v>0.30102999566398114</v>
      </c>
      <c r="F1451" s="7">
        <v>1</v>
      </c>
      <c r="G1451" s="9" t="s">
        <v>220</v>
      </c>
      <c r="H1451" s="4">
        <f>F1451/freq.sum.r6e</f>
        <v>7.9668578712555765E-5</v>
      </c>
      <c r="I1451" s="1" t="str">
        <f>_xlfn.LET(_xlpm.sep,":",_xlpm.w,$G1451,LEFT(_xlpm.w,FIND(_xlpm.sep,_xlpm.w)-1))</f>
        <v>itl</v>
      </c>
      <c r="J1451" s="1" t="str">
        <f>_xlfn.LET(_xlpm.sep,":",_xlpm.w,$G1451,RIGHT(_xlpm.w,LEN(_xlpm.w)-FIND(_xlpm.sep,_xlpm.w)))</f>
        <v>etel</v>
      </c>
      <c r="K1451" s="10">
        <f>_xlfn.LET(_xlpm.w,I1451,LEN(_xlpm.w))</f>
        <v>3</v>
      </c>
      <c r="L1451" s="10">
        <f>_xlfn.LET(_xlpm.w,J1451,LEN(_xlpm.w))</f>
        <v>4</v>
      </c>
      <c r="M1451" s="10">
        <f>_xlfn.LET(_xlpm.a,K1451,_xlpm.b,L1451,MAX(_xlpm.a,_xlpm.b))</f>
        <v>4</v>
      </c>
      <c r="N1451" s="10">
        <f>_xlfn.LET(_xlpm.d,(K1451,L1451),MAX(_xlpm.d)-MIN(_xlpm.d))</f>
        <v>1</v>
      </c>
      <c r="O1451" s="1" t="str">
        <f>_xlfn.LET(_xlpm.sep,":",_xlpm.w,$G1451,_xlfn.CONCAT("~",RIGHT(_xlpm.w,LEN(_xlpm.w)-FIND(_xlpm.sep,_xlpm.w)),"~"))</f>
        <v>~etel~</v>
      </c>
      <c r="P1451" s="1" t="str">
        <f>_xlfn.LET(_xlpm.sep,":",_xlpm.w,$G1451,_xlfn.CONCAT("[",LEFT(_xlpm.w,FIND(_xlpm.sep,_xlpm.w)-1),"]"))</f>
        <v>[itl]</v>
      </c>
      <c r="Q1451" s="14" cm="1">
        <f t="array" ref="Q1451">SUM(_xlfn._xlws.FILTER($H$2:$H$2302,_xlfn.MAP($O$2:$O$2302,_xlfn.LAMBDA(_xlpm.x,_xlpm.x=$O1451))))</f>
        <v>7.9668578712555765E-5</v>
      </c>
      <c r="R1451" s="14">
        <f>$H1451/Q1451</f>
        <v>1</v>
      </c>
      <c r="S1451" s="14" cm="1">
        <f t="array" ref="S1451">SUM(_xlfn._xlws.FILTER($H$2:$H$2302,_xlfn.MAP($P$2:$P$2302,_xlfn.LAMBDA(_xlpm.x,_xlpm.x=$P1451))))</f>
        <v>1.5933715742511153E-4</v>
      </c>
      <c r="T1451" s="14">
        <f>$H1451/S1451</f>
        <v>0.5</v>
      </c>
      <c r="U1451" s="14">
        <f>_xlfn.LET(_xlpm.freq,F1451,_xlpm.size,M1451+1,_xlpm.F,V1451,LOG(1+_xlpm.freq)*LOG(1+_xlpm.size)*_xlpm.F)</f>
        <v>0.15616457835260653</v>
      </c>
      <c r="V1451" s="14">
        <f>_xlfn.LET(_xlpm.a,T1451,_xlpm.b,R1451,2*_xlpm.a*_xlpm.b/(_xlpm.a+_xlpm.b))</f>
        <v>0.66666666666666663</v>
      </c>
      <c r="W1451" s="14">
        <f>_xlfn.LET(_xlpm.p,R1451,_xlpm.q,T1451,LOG(_xlpm.p/_xlpm.q))</f>
        <v>0.3010299956639812</v>
      </c>
      <c r="X1451" s="2"/>
      <c r="AC1451" s="2"/>
      <c r="AH1451" s="2"/>
      <c r="AI1451" s="2"/>
    </row>
    <row r="1452" spans="1:35">
      <c r="A1452" s="1" t="str">
        <f>_xlfn.LET(_xlpm.sep," : ",CONCATENATE(O1452,_xlpm.sep,P1452))</f>
        <v>~eived~ : [ivd]</v>
      </c>
      <c r="B1452" s="1">
        <f>_xlfn.LET(_xlpm.d,$G1452,_xlpm.k,_xlfn.CONCAT(LEFT(TRIM(B$1),1),"*"),COUNTIF(_xlpm.d,_xlpm.k))</f>
        <v>0</v>
      </c>
      <c r="C1452" s="1">
        <f>_xlfn.LET(_xlpm.d,$G1452,_xlpm.k,_xlfn.CONCAT(LEFT(TRIM(C$1),1),"*"),COUNTIF(_xlpm.d,_xlpm.k))</f>
        <v>0</v>
      </c>
      <c r="D1452" s="1">
        <f>_xlfn.LET(_xlpm.d,$G1452,_xlpm.k,_xlfn.CONCAT(LEFT(TRIM(D$1),1),"*"),COUNTIF(_xlpm.d,_xlpm.k))</f>
        <v>0</v>
      </c>
      <c r="E1452" s="1">
        <f>LOG(F1452+1,10)</f>
        <v>0.30102999566398114</v>
      </c>
      <c r="F1452" s="7">
        <v>1</v>
      </c>
      <c r="G1452" s="9" t="s">
        <v>227</v>
      </c>
      <c r="H1452" s="4">
        <f>F1452/freq.sum.r6e</f>
        <v>7.9668578712555765E-5</v>
      </c>
      <c r="I1452" s="1" t="str">
        <f>_xlfn.LET(_xlpm.sep,":",_xlpm.w,$G1452,LEFT(_xlpm.w,FIND(_xlpm.sep,_xlpm.w)-1))</f>
        <v>ivd</v>
      </c>
      <c r="J1452" s="1" t="str">
        <f>_xlfn.LET(_xlpm.sep,":",_xlpm.w,$G1452,RIGHT(_xlpm.w,LEN(_xlpm.w)-FIND(_xlpm.sep,_xlpm.w)))</f>
        <v>eived</v>
      </c>
      <c r="K1452" s="10">
        <f>_xlfn.LET(_xlpm.w,I1452,LEN(_xlpm.w))</f>
        <v>3</v>
      </c>
      <c r="L1452" s="10">
        <f>_xlfn.LET(_xlpm.w,J1452,LEN(_xlpm.w))</f>
        <v>5</v>
      </c>
      <c r="M1452" s="10">
        <f>_xlfn.LET(_xlpm.a,K1452,_xlpm.b,L1452,MAX(_xlpm.a,_xlpm.b))</f>
        <v>5</v>
      </c>
      <c r="N1452" s="10">
        <f>_xlfn.LET(_xlpm.d,(K1452,L1452),MAX(_xlpm.d)-MIN(_xlpm.d))</f>
        <v>2</v>
      </c>
      <c r="O1452" s="1" t="str">
        <f>_xlfn.LET(_xlpm.sep,":",_xlpm.w,$G1452,_xlfn.CONCAT("~",RIGHT(_xlpm.w,LEN(_xlpm.w)-FIND(_xlpm.sep,_xlpm.w)),"~"))</f>
        <v>~eived~</v>
      </c>
      <c r="P1452" s="1" t="str">
        <f>_xlfn.LET(_xlpm.sep,":",_xlpm.w,$G1452,_xlfn.CONCAT("[",LEFT(_xlpm.w,FIND(_xlpm.sep,_xlpm.w)-1),"]"))</f>
        <v>[ivd]</v>
      </c>
      <c r="Q1452" s="14" cm="1">
        <f t="array" ref="Q1452">SUM(_xlfn._xlws.FILTER($H$2:$H$2302,_xlfn.MAP($O$2:$O$2302,_xlfn.LAMBDA(_xlpm.x,_xlpm.x=$O1452))))</f>
        <v>7.9668578712555765E-5</v>
      </c>
      <c r="R1452" s="14">
        <f>$H1452/Q1452</f>
        <v>1</v>
      </c>
      <c r="S1452" s="14" cm="1">
        <f t="array" ref="S1452">SUM(_xlfn._xlws.FILTER($H$2:$H$2302,_xlfn.MAP($P$2:$P$2302,_xlfn.LAMBDA(_xlpm.x,_xlpm.x=$P1452))))</f>
        <v>1.5933715742511153E-4</v>
      </c>
      <c r="T1452" s="14">
        <f>$H1452/S1452</f>
        <v>0.5</v>
      </c>
      <c r="U1452" s="14">
        <f>_xlfn.LET(_xlpm.freq,F1452,_xlpm.size,M1452+1,_xlpm.F,V1452,LOG(1+_xlpm.freq)*LOG(1+_xlpm.size)*_xlpm.F)</f>
        <v>0.16959990621408716</v>
      </c>
      <c r="V1452" s="14">
        <f>_xlfn.LET(_xlpm.a,T1452,_xlpm.b,R1452,2*_xlpm.a*_xlpm.b/(_xlpm.a+_xlpm.b))</f>
        <v>0.66666666666666663</v>
      </c>
      <c r="W1452" s="14">
        <f>_xlfn.LET(_xlpm.p,R1452,_xlpm.q,T1452,LOG(_xlpm.p/_xlpm.q))</f>
        <v>0.3010299956639812</v>
      </c>
      <c r="X1452" s="2"/>
      <c r="AC1452" s="2"/>
      <c r="AH1452" s="2"/>
      <c r="AI1452" s="2"/>
    </row>
    <row r="1453" spans="1:35">
      <c r="A1453" s="1" t="str">
        <f>_xlfn.LET(_xlpm.sep," : ",CONCATENATE(O1453,_xlpm.sep,P1453))</f>
        <v>~ieved~ : [ivd]</v>
      </c>
      <c r="B1453" s="1">
        <f>_xlfn.LET(_xlpm.d,$G1453,_xlpm.k,_xlfn.CONCAT(LEFT(TRIM(B$1),1),"*"),COUNTIF(_xlpm.d,_xlpm.k))</f>
        <v>0</v>
      </c>
      <c r="C1453" s="1">
        <f>_xlfn.LET(_xlpm.d,$G1453,_xlpm.k,_xlfn.CONCAT(LEFT(TRIM(C$1),1),"*"),COUNTIF(_xlpm.d,_xlpm.k))</f>
        <v>0</v>
      </c>
      <c r="D1453" s="1">
        <f>_xlfn.LET(_xlpm.d,$G1453,_xlpm.k,_xlfn.CONCAT(LEFT(TRIM(D$1),1),"*"),COUNTIF(_xlpm.d,_xlpm.k))</f>
        <v>0</v>
      </c>
      <c r="E1453" s="1">
        <f>LOG(F1453+1,10)</f>
        <v>0.30102999566398114</v>
      </c>
      <c r="F1453" s="7">
        <v>1</v>
      </c>
      <c r="G1453" s="9" t="s">
        <v>228</v>
      </c>
      <c r="H1453" s="4">
        <f>F1453/freq.sum.r6e</f>
        <v>7.9668578712555765E-5</v>
      </c>
      <c r="I1453" s="1" t="str">
        <f>_xlfn.LET(_xlpm.sep,":",_xlpm.w,$G1453,LEFT(_xlpm.w,FIND(_xlpm.sep,_xlpm.w)-1))</f>
        <v>ivd</v>
      </c>
      <c r="J1453" s="1" t="str">
        <f>_xlfn.LET(_xlpm.sep,":",_xlpm.w,$G1453,RIGHT(_xlpm.w,LEN(_xlpm.w)-FIND(_xlpm.sep,_xlpm.w)))</f>
        <v>ieved</v>
      </c>
      <c r="K1453" s="10">
        <f>_xlfn.LET(_xlpm.w,I1453,LEN(_xlpm.w))</f>
        <v>3</v>
      </c>
      <c r="L1453" s="10">
        <f>_xlfn.LET(_xlpm.w,J1453,LEN(_xlpm.w))</f>
        <v>5</v>
      </c>
      <c r="M1453" s="10">
        <f>_xlfn.LET(_xlpm.a,K1453,_xlpm.b,L1453,MAX(_xlpm.a,_xlpm.b))</f>
        <v>5</v>
      </c>
      <c r="N1453" s="10">
        <f>_xlfn.LET(_xlpm.d,(K1453,L1453),MAX(_xlpm.d)-MIN(_xlpm.d))</f>
        <v>2</v>
      </c>
      <c r="O1453" s="1" t="str">
        <f>_xlfn.LET(_xlpm.sep,":",_xlpm.w,$G1453,_xlfn.CONCAT("~",RIGHT(_xlpm.w,LEN(_xlpm.w)-FIND(_xlpm.sep,_xlpm.w)),"~"))</f>
        <v>~ieved~</v>
      </c>
      <c r="P1453" s="1" t="str">
        <f>_xlfn.LET(_xlpm.sep,":",_xlpm.w,$G1453,_xlfn.CONCAT("[",LEFT(_xlpm.w,FIND(_xlpm.sep,_xlpm.w)-1),"]"))</f>
        <v>[ivd]</v>
      </c>
      <c r="Q1453" s="14" cm="1">
        <f t="array" ref="Q1453">SUM(_xlfn._xlws.FILTER($H$2:$H$2302,_xlfn.MAP($O$2:$O$2302,_xlfn.LAMBDA(_xlpm.x,_xlpm.x=$O1453))))</f>
        <v>7.9668578712555765E-5</v>
      </c>
      <c r="R1453" s="14">
        <f>$H1453/Q1453</f>
        <v>1</v>
      </c>
      <c r="S1453" s="14" cm="1">
        <f t="array" ref="S1453">SUM(_xlfn._xlws.FILTER($H$2:$H$2302,_xlfn.MAP($P$2:$P$2302,_xlfn.LAMBDA(_xlpm.x,_xlpm.x=$P1453))))</f>
        <v>1.5933715742511153E-4</v>
      </c>
      <c r="T1453" s="14">
        <f>$H1453/S1453</f>
        <v>0.5</v>
      </c>
      <c r="U1453" s="14">
        <f>_xlfn.LET(_xlpm.freq,F1453,_xlpm.size,M1453+1,_xlpm.F,V1453,LOG(1+_xlpm.freq)*LOG(1+_xlpm.size)*_xlpm.F)</f>
        <v>0.16959990621408716</v>
      </c>
      <c r="V1453" s="14">
        <f>_xlfn.LET(_xlpm.a,T1453,_xlpm.b,R1453,2*_xlpm.a*_xlpm.b/(_xlpm.a+_xlpm.b))</f>
        <v>0.66666666666666663</v>
      </c>
      <c r="W1453" s="14">
        <f>_xlfn.LET(_xlpm.p,R1453,_xlpm.q,T1453,LOG(_xlpm.p/_xlpm.q))</f>
        <v>0.3010299956639812</v>
      </c>
      <c r="X1453" s="2"/>
      <c r="AC1453" s="2"/>
      <c r="AH1453" s="2"/>
      <c r="AI1453" s="2"/>
    </row>
    <row r="1454" spans="1:35">
      <c r="A1454" s="1" t="str">
        <f>_xlfn.LET(_xlpm.sep," : ",CONCATENATE(O1454,_xlpm.sep,P1454))</f>
        <v>~oads~ : [oʊdz]</v>
      </c>
      <c r="B1454" s="1">
        <f>_xlfn.LET(_xlpm.d,$G1454,_xlpm.k,_xlfn.CONCAT(LEFT(TRIM(B$1),1),"*"),COUNTIF(_xlpm.d,_xlpm.k))</f>
        <v>0</v>
      </c>
      <c r="C1454" s="1">
        <f>_xlfn.LET(_xlpm.d,$G1454,_xlpm.k,_xlfn.CONCAT(LEFT(TRIM(C$1),1),"*"),COUNTIF(_xlpm.d,_xlpm.k))</f>
        <v>0</v>
      </c>
      <c r="D1454" s="1">
        <f>_xlfn.LET(_xlpm.d,$G1454,_xlpm.k,_xlfn.CONCAT(LEFT(TRIM(D$1),1),"*"),COUNTIF(_xlpm.d,_xlpm.k))</f>
        <v>0</v>
      </c>
      <c r="E1454" s="1">
        <f>LOG(F1454+1,10)</f>
        <v>0.30102999566398114</v>
      </c>
      <c r="F1454" s="7">
        <v>1</v>
      </c>
      <c r="G1454" s="9" t="s">
        <v>678</v>
      </c>
      <c r="H1454" s="4">
        <f>F1454/freq.sum.r6e</f>
        <v>7.9668578712555765E-5</v>
      </c>
      <c r="I1454" s="1" t="str">
        <f>_xlfn.LET(_xlpm.sep,":",_xlpm.w,$G1454,LEFT(_xlpm.w,FIND(_xlpm.sep,_xlpm.w)-1))</f>
        <v>oʊdz</v>
      </c>
      <c r="J1454" s="1" t="str">
        <f>_xlfn.LET(_xlpm.sep,":",_xlpm.w,$G1454,RIGHT(_xlpm.w,LEN(_xlpm.w)-FIND(_xlpm.sep,_xlpm.w)))</f>
        <v>oads</v>
      </c>
      <c r="K1454" s="10">
        <f>_xlfn.LET(_xlpm.w,I1454,LEN(_xlpm.w))</f>
        <v>4</v>
      </c>
      <c r="L1454" s="10">
        <f>_xlfn.LET(_xlpm.w,J1454,LEN(_xlpm.w))</f>
        <v>4</v>
      </c>
      <c r="M1454" s="10">
        <f>_xlfn.LET(_xlpm.a,K1454,_xlpm.b,L1454,MAX(_xlpm.a,_xlpm.b))</f>
        <v>4</v>
      </c>
      <c r="N1454" s="10">
        <f>_xlfn.LET(_xlpm.d,(K1454,L1454),MAX(_xlpm.d)-MIN(_xlpm.d))</f>
        <v>0</v>
      </c>
      <c r="O1454" s="1" t="str">
        <f>_xlfn.LET(_xlpm.sep,":",_xlpm.w,$G1454,_xlfn.CONCAT("~",RIGHT(_xlpm.w,LEN(_xlpm.w)-FIND(_xlpm.sep,_xlpm.w)),"~"))</f>
        <v>~oads~</v>
      </c>
      <c r="P1454" s="1" t="str">
        <f>_xlfn.LET(_xlpm.sep,":",_xlpm.w,$G1454,_xlfn.CONCAT("[",LEFT(_xlpm.w,FIND(_xlpm.sep,_xlpm.w)-1),"]"))</f>
        <v>[oʊdz]</v>
      </c>
      <c r="Q1454" s="14" cm="1">
        <f t="array" ref="Q1454">SUM(_xlfn._xlws.FILTER($H$2:$H$2300,_xlfn.MAP($O$2:$O$2300,_xlfn.LAMBDA(_xlpm.x,_xlpm.x=$O1454))))</f>
        <v>7.9668578712555765E-5</v>
      </c>
      <c r="R1454" s="14">
        <f>$H1454/Q1454</f>
        <v>1</v>
      </c>
      <c r="S1454" s="14" cm="1">
        <f t="array" ref="S1454">SUM(_xlfn._xlws.FILTER($H$2:$H$2300,_xlfn.MAP($P$2:$P$2300,_xlfn.LAMBDA(_xlpm.x,_xlpm.x=$P1454))))</f>
        <v>1.5933715742511153E-4</v>
      </c>
      <c r="T1454" s="14">
        <f>$H1454/S1454</f>
        <v>0.5</v>
      </c>
      <c r="U1454" s="14">
        <f>_xlfn.LET(_xlpm.freq,F1454,_xlpm.size,M1454+1,_xlpm.F,V1454,LOG(1+_xlpm.freq)*LOG(1+_xlpm.size)*_xlpm.F)</f>
        <v>0.15616457835260653</v>
      </c>
      <c r="V1454" s="14">
        <f>_xlfn.LET(_xlpm.a,T1454,_xlpm.b,R1454,2*_xlpm.a*_xlpm.b/(_xlpm.a+_xlpm.b))</f>
        <v>0.66666666666666663</v>
      </c>
      <c r="W1454" s="14">
        <f>_xlfn.LET(_xlpm.p,R1454,_xlpm.q,T1454,LOG(_xlpm.p/_xlpm.q))</f>
        <v>0.3010299956639812</v>
      </c>
      <c r="X1454" s="2"/>
      <c r="AC1454" s="2"/>
      <c r="AH1454" s="2"/>
      <c r="AI1454" s="2"/>
    </row>
    <row r="1455" spans="1:35">
      <c r="A1455" s="1" t="str">
        <f>_xlfn.LET(_xlpm.sep," : ",CONCATENATE(O1455,_xlpm.sep,P1455))</f>
        <v>~odes~ : [oʊdz]</v>
      </c>
      <c r="B1455" s="1">
        <f>_xlfn.LET(_xlpm.d,$G1455,_xlpm.k,_xlfn.CONCAT(LEFT(TRIM(B$1),1),"*"),COUNTIF(_xlpm.d,_xlpm.k))</f>
        <v>0</v>
      </c>
      <c r="C1455" s="1">
        <f>_xlfn.LET(_xlpm.d,$G1455,_xlpm.k,_xlfn.CONCAT(LEFT(TRIM(C$1),1),"*"),COUNTIF(_xlpm.d,_xlpm.k))</f>
        <v>0</v>
      </c>
      <c r="D1455" s="1">
        <f>_xlfn.LET(_xlpm.d,$G1455,_xlpm.k,_xlfn.CONCAT(LEFT(TRIM(D$1),1),"*"),COUNTIF(_xlpm.d,_xlpm.k))</f>
        <v>0</v>
      </c>
      <c r="E1455" s="1">
        <f>LOG(F1455+1,10)</f>
        <v>0.30102999566398114</v>
      </c>
      <c r="F1455" s="7">
        <v>1</v>
      </c>
      <c r="G1455" s="9" t="s">
        <v>679</v>
      </c>
      <c r="H1455" s="4">
        <f>F1455/freq.sum.r6e</f>
        <v>7.9668578712555765E-5</v>
      </c>
      <c r="I1455" s="4" t="str">
        <f>_xlfn.LET(_xlpm.sep,":",_xlpm.w,$G1455,LEFT(_xlpm.w,FIND(_xlpm.sep,_xlpm.w)-1))</f>
        <v>oʊdz</v>
      </c>
      <c r="J1455" s="4" t="str">
        <f>_xlfn.LET(_xlpm.sep,":",_xlpm.w,$G1455,RIGHT(_xlpm.w,LEN(_xlpm.w)-FIND(_xlpm.sep,_xlpm.w)))</f>
        <v>odes</v>
      </c>
      <c r="K1455" s="10">
        <f>_xlfn.LET(_xlpm.w,I1455,LEN(_xlpm.w))</f>
        <v>4</v>
      </c>
      <c r="L1455" s="10">
        <f>_xlfn.LET(_xlpm.w,J1455,LEN(_xlpm.w))</f>
        <v>4</v>
      </c>
      <c r="M1455" s="10">
        <f>_xlfn.LET(_xlpm.a,K1455,_xlpm.b,L1455,MAX(_xlpm.a,_xlpm.b))</f>
        <v>4</v>
      </c>
      <c r="N1455" s="10">
        <f>_xlfn.LET(_xlpm.d,(K1455,L1455),MAX(_xlpm.d)-MIN(_xlpm.d))</f>
        <v>0</v>
      </c>
      <c r="O1455" s="1" t="str">
        <f>_xlfn.LET(_xlpm.sep,":",_xlpm.w,$G1455,_xlfn.CONCAT("~",RIGHT(_xlpm.w,LEN(_xlpm.w)-FIND(_xlpm.sep,_xlpm.w)),"~"))</f>
        <v>~odes~</v>
      </c>
      <c r="P1455" s="1" t="str">
        <f>_xlfn.LET(_xlpm.sep,":",_xlpm.w,$G1455,_xlfn.CONCAT("[",LEFT(_xlpm.w,FIND(_xlpm.sep,_xlpm.w)-1),"]"))</f>
        <v>[oʊdz]</v>
      </c>
      <c r="Q1455" s="14" cm="1">
        <f t="array" ref="Q1455">SUM(_xlfn._xlws.FILTER($H$2:$H$2300,_xlfn.MAP($O$2:$O$2300,_xlfn.LAMBDA(_xlpm.x,_xlpm.x=$O1455))))</f>
        <v>7.9668578712555765E-5</v>
      </c>
      <c r="R1455" s="14">
        <f>$H1455/Q1455</f>
        <v>1</v>
      </c>
      <c r="S1455" s="14" cm="1">
        <f t="array" ref="S1455">SUM(_xlfn._xlws.FILTER($H$2:$H$2300,_xlfn.MAP($P$2:$P$2300,_xlfn.LAMBDA(_xlpm.x,_xlpm.x=$P1455))))</f>
        <v>1.5933715742511153E-4</v>
      </c>
      <c r="T1455" s="14">
        <f>$H1455/S1455</f>
        <v>0.5</v>
      </c>
      <c r="U1455" s="14">
        <f>_xlfn.LET(_xlpm.freq,F1455,_xlpm.size,M1455+1,_xlpm.F,V1455,LOG(1+_xlpm.freq)*LOG(1+_xlpm.size)*_xlpm.F)</f>
        <v>0.15616457835260653</v>
      </c>
      <c r="V1455" s="14">
        <f>_xlfn.LET(_xlpm.a,T1455,_xlpm.b,R1455,2*_xlpm.a*_xlpm.b/(_xlpm.a+_xlpm.b))</f>
        <v>0.66666666666666663</v>
      </c>
      <c r="W1455" s="14">
        <f>_xlfn.LET(_xlpm.p,R1455,_xlpm.q,T1455,LOG(_xlpm.p/_xlpm.q))</f>
        <v>0.3010299956639812</v>
      </c>
      <c r="X1455" s="2"/>
      <c r="AC1455" s="2"/>
      <c r="AH1455" s="2"/>
      <c r="AI1455" s="2"/>
    </row>
    <row r="1456" spans="1:35">
      <c r="A1456" s="1" t="str">
        <f>_xlfn.LET(_xlpm.sep," : ",CONCATENATE(O1456,_xlpm.sep,P1456))</f>
        <v>~old-f~ : [oʊldf]</v>
      </c>
      <c r="B1456" s="1">
        <f>_xlfn.LET(_xlpm.d,$G1456,_xlpm.k,_xlfn.CONCAT(LEFT(TRIM(B$1),1),"*"),COUNTIF(_xlpm.d,_xlpm.k))</f>
        <v>0</v>
      </c>
      <c r="C1456" s="1">
        <f>_xlfn.LET(_xlpm.d,$G1456,_xlpm.k,_xlfn.CONCAT(LEFT(TRIM(C$1),1),"*"),COUNTIF(_xlpm.d,_xlpm.k))</f>
        <v>0</v>
      </c>
      <c r="D1456" s="1">
        <f>_xlfn.LET(_xlpm.d,$G1456,_xlpm.k,_xlfn.CONCAT(LEFT(TRIM(D$1),1),"*"),COUNTIF(_xlpm.d,_xlpm.k))</f>
        <v>0</v>
      </c>
      <c r="E1456" s="1">
        <f>LOG(F1456+1,10)</f>
        <v>0.30102999566398114</v>
      </c>
      <c r="F1456" s="7">
        <v>1</v>
      </c>
      <c r="G1456" s="9" t="s">
        <v>696</v>
      </c>
      <c r="H1456" s="4">
        <f>F1456/freq.sum.r6e</f>
        <v>7.9668578712555765E-5</v>
      </c>
      <c r="I1456" s="4" t="str">
        <f>_xlfn.LET(_xlpm.sep,":",_xlpm.w,$G1456,LEFT(_xlpm.w,FIND(_xlpm.sep,_xlpm.w)-1))</f>
        <v>oʊldf</v>
      </c>
      <c r="J1456" s="4" t="str">
        <f>_xlfn.LET(_xlpm.sep,":",_xlpm.w,$G1456,RIGHT(_xlpm.w,LEN(_xlpm.w)-FIND(_xlpm.sep,_xlpm.w)))</f>
        <v>old-f</v>
      </c>
      <c r="K1456" s="10">
        <f>_xlfn.LET(_xlpm.w,I1456,LEN(_xlpm.w))</f>
        <v>5</v>
      </c>
      <c r="L1456" s="10">
        <f>_xlfn.LET(_xlpm.w,J1456,LEN(_xlpm.w))</f>
        <v>5</v>
      </c>
      <c r="M1456" s="10">
        <f>_xlfn.LET(_xlpm.a,K1456,_xlpm.b,L1456,MAX(_xlpm.a,_xlpm.b))</f>
        <v>5</v>
      </c>
      <c r="N1456" s="10">
        <f>_xlfn.LET(_xlpm.d,(K1456,L1456),MAX(_xlpm.d)-MIN(_xlpm.d))</f>
        <v>0</v>
      </c>
      <c r="O1456" s="1" t="str">
        <f>_xlfn.LET(_xlpm.sep,":",_xlpm.w,$G1456,_xlfn.CONCAT("~",RIGHT(_xlpm.w,LEN(_xlpm.w)-FIND(_xlpm.sep,_xlpm.w)),"~"))</f>
        <v>~old-f~</v>
      </c>
      <c r="P1456" s="1" t="str">
        <f>_xlfn.LET(_xlpm.sep,":",_xlpm.w,$G1456,_xlfn.CONCAT("[",LEFT(_xlpm.w,FIND(_xlpm.sep,_xlpm.w)-1),"]"))</f>
        <v>[oʊldf]</v>
      </c>
      <c r="Q1456" s="14" cm="1">
        <f t="array" ref="Q1456">SUM(_xlfn._xlws.FILTER($H$2:$H$2300,_xlfn.MAP($O$2:$O$2300,_xlfn.LAMBDA(_xlpm.x,_xlpm.x=$O1456))))</f>
        <v>7.9668578712555765E-5</v>
      </c>
      <c r="R1456" s="14">
        <f>$H1456/Q1456</f>
        <v>1</v>
      </c>
      <c r="S1456" s="14" cm="1">
        <f t="array" ref="S1456">SUM(_xlfn._xlws.FILTER($H$2:$H$2300,_xlfn.MAP($P$2:$P$2300,_xlfn.LAMBDA(_xlpm.x,_xlpm.x=$P1456))))</f>
        <v>1.5933715742511153E-4</v>
      </c>
      <c r="T1456" s="14">
        <f>$H1456/S1456</f>
        <v>0.5</v>
      </c>
      <c r="U1456" s="14">
        <f>_xlfn.LET(_xlpm.freq,F1456,_xlpm.size,M1456+1,_xlpm.F,V1456,LOG(1+_xlpm.freq)*LOG(1+_xlpm.size)*_xlpm.F)</f>
        <v>0.16959990621408716</v>
      </c>
      <c r="V1456" s="14">
        <f>_xlfn.LET(_xlpm.a,T1456,_xlpm.b,R1456,2*_xlpm.a*_xlpm.b/(_xlpm.a+_xlpm.b))</f>
        <v>0.66666666666666663</v>
      </c>
      <c r="W1456" s="14">
        <f>_xlfn.LET(_xlpm.p,R1456,_xlpm.q,T1456,LOG(_xlpm.p/_xlpm.q))</f>
        <v>0.3010299956639812</v>
      </c>
      <c r="X1456" s="2"/>
      <c r="AC1456" s="2"/>
      <c r="AH1456" s="2"/>
      <c r="AI1456" s="2"/>
    </row>
    <row r="1457" spans="1:35">
      <c r="A1457" s="1" t="str">
        <f>_xlfn.LET(_xlpm.sep," : ",CONCATENATE(O1457,_xlpm.sep,P1457))</f>
        <v>~oldf~ : [oʊldf]</v>
      </c>
      <c r="B1457" s="1">
        <f>_xlfn.LET(_xlpm.d,$G1457,_xlpm.k,_xlfn.CONCAT(LEFT(TRIM(B$1),1),"*"),COUNTIF(_xlpm.d,_xlpm.k))</f>
        <v>0</v>
      </c>
      <c r="C1457" s="1">
        <f>_xlfn.LET(_xlpm.d,$G1457,_xlpm.k,_xlfn.CONCAT(LEFT(TRIM(C$1),1),"*"),COUNTIF(_xlpm.d,_xlpm.k))</f>
        <v>0</v>
      </c>
      <c r="D1457" s="1">
        <f>_xlfn.LET(_xlpm.d,$G1457,_xlpm.k,_xlfn.CONCAT(LEFT(TRIM(D$1),1),"*"),COUNTIF(_xlpm.d,_xlpm.k))</f>
        <v>0</v>
      </c>
      <c r="E1457" s="1">
        <f>LOG(F1457+1,10)</f>
        <v>0.30102999566398114</v>
      </c>
      <c r="F1457" s="7">
        <v>1</v>
      </c>
      <c r="G1457" s="9" t="s">
        <v>697</v>
      </c>
      <c r="H1457" s="4">
        <f>F1457/freq.sum.r6e</f>
        <v>7.9668578712555765E-5</v>
      </c>
      <c r="I1457" s="1" t="str">
        <f>_xlfn.LET(_xlpm.sep,":",_xlpm.w,$G1457,LEFT(_xlpm.w,FIND(_xlpm.sep,_xlpm.w)-1))</f>
        <v>oʊldf</v>
      </c>
      <c r="J1457" s="1" t="str">
        <f>_xlfn.LET(_xlpm.sep,":",_xlpm.w,$G1457,RIGHT(_xlpm.w,LEN(_xlpm.w)-FIND(_xlpm.sep,_xlpm.w)))</f>
        <v>oldf</v>
      </c>
      <c r="K1457" s="10">
        <f>_xlfn.LET(_xlpm.w,I1457,LEN(_xlpm.w))</f>
        <v>5</v>
      </c>
      <c r="L1457" s="10">
        <f>_xlfn.LET(_xlpm.w,J1457,LEN(_xlpm.w))</f>
        <v>4</v>
      </c>
      <c r="M1457" s="10">
        <f>_xlfn.LET(_xlpm.a,K1457,_xlpm.b,L1457,MAX(_xlpm.a,_xlpm.b))</f>
        <v>5</v>
      </c>
      <c r="N1457" s="10">
        <f>_xlfn.LET(_xlpm.d,(K1457,L1457),MAX(_xlpm.d)-MIN(_xlpm.d))</f>
        <v>1</v>
      </c>
      <c r="O1457" s="1" t="str">
        <f>_xlfn.LET(_xlpm.sep,":",_xlpm.w,$G1457,_xlfn.CONCAT("~",RIGHT(_xlpm.w,LEN(_xlpm.w)-FIND(_xlpm.sep,_xlpm.w)),"~"))</f>
        <v>~oldf~</v>
      </c>
      <c r="P1457" s="1" t="str">
        <f>_xlfn.LET(_xlpm.sep,":",_xlpm.w,$G1457,_xlfn.CONCAT("[",LEFT(_xlpm.w,FIND(_xlpm.sep,_xlpm.w)-1),"]"))</f>
        <v>[oʊldf]</v>
      </c>
      <c r="Q1457" s="14" cm="1">
        <f t="array" ref="Q1457">SUM(_xlfn._xlws.FILTER($H$2:$H$2300,_xlfn.MAP($O$2:$O$2300,_xlfn.LAMBDA(_xlpm.x,_xlpm.x=$O1457))))</f>
        <v>7.9668578712555765E-5</v>
      </c>
      <c r="R1457" s="14">
        <f>$H1457/Q1457</f>
        <v>1</v>
      </c>
      <c r="S1457" s="14" cm="1">
        <f t="array" ref="S1457">SUM(_xlfn._xlws.FILTER($H$2:$H$2300,_xlfn.MAP($P$2:$P$2300,_xlfn.LAMBDA(_xlpm.x,_xlpm.x=$P1457))))</f>
        <v>1.5933715742511153E-4</v>
      </c>
      <c r="T1457" s="14">
        <f>$H1457/S1457</f>
        <v>0.5</v>
      </c>
      <c r="U1457" s="14">
        <f>_xlfn.LET(_xlpm.freq,F1457,_xlpm.size,M1457+1,_xlpm.F,V1457,LOG(1+_xlpm.freq)*LOG(1+_xlpm.size)*_xlpm.F)</f>
        <v>0.16959990621408716</v>
      </c>
      <c r="V1457" s="14">
        <f>_xlfn.LET(_xlpm.a,T1457,_xlpm.b,R1457,2*_xlpm.a*_xlpm.b/(_xlpm.a+_xlpm.b))</f>
        <v>0.66666666666666663</v>
      </c>
      <c r="W1457" s="14">
        <f>_xlfn.LET(_xlpm.p,R1457,_xlpm.q,T1457,LOG(_xlpm.p/_xlpm.q))</f>
        <v>0.3010299956639812</v>
      </c>
      <c r="X1457" s="2"/>
      <c r="AC1457" s="2"/>
      <c r="AH1457" s="2"/>
      <c r="AI1457" s="2"/>
    </row>
    <row r="1458" spans="1:35">
      <c r="A1458" s="1" t="str">
        <f>_xlfn.LET(_xlpm.sep," : ",CONCATENATE(O1458,_xlpm.sep,P1458))</f>
        <v>~oldt~ : [oʊlt]</v>
      </c>
      <c r="B1458" s="1">
        <f>_xlfn.LET(_xlpm.d,$G1458,_xlpm.k,_xlfn.CONCAT(LEFT(TRIM(B$1),1),"*"),COUNTIF(_xlpm.d,_xlpm.k))</f>
        <v>0</v>
      </c>
      <c r="C1458" s="1">
        <f>_xlfn.LET(_xlpm.d,$G1458,_xlpm.k,_xlfn.CONCAT(LEFT(TRIM(C$1),1),"*"),COUNTIF(_xlpm.d,_xlpm.k))</f>
        <v>0</v>
      </c>
      <c r="D1458" s="1">
        <f>_xlfn.LET(_xlpm.d,$G1458,_xlpm.k,_xlfn.CONCAT(LEFT(TRIM(D$1),1),"*"),COUNTIF(_xlpm.d,_xlpm.k))</f>
        <v>0</v>
      </c>
      <c r="E1458" s="1">
        <f>LOG(F1458+1,10)</f>
        <v>0.30102999566398114</v>
      </c>
      <c r="F1458" s="7">
        <v>1</v>
      </c>
      <c r="G1458" s="9" t="s">
        <v>699</v>
      </c>
      <c r="H1458" s="4">
        <f>F1458/freq.sum.r6e</f>
        <v>7.9668578712555765E-5</v>
      </c>
      <c r="I1458" s="4" t="str">
        <f>_xlfn.LET(_xlpm.sep,":",_xlpm.w,$G1458,LEFT(_xlpm.w,FIND(_xlpm.sep,_xlpm.w)-1))</f>
        <v>oʊlt</v>
      </c>
      <c r="J1458" s="4" t="str">
        <f>_xlfn.LET(_xlpm.sep,":",_xlpm.w,$G1458,RIGHT(_xlpm.w,LEN(_xlpm.w)-FIND(_xlpm.sep,_xlpm.w)))</f>
        <v>oldt</v>
      </c>
      <c r="K1458" s="10">
        <f>_xlfn.LET(_xlpm.w,I1458,LEN(_xlpm.w))</f>
        <v>4</v>
      </c>
      <c r="L1458" s="10">
        <f>_xlfn.LET(_xlpm.w,J1458,LEN(_xlpm.w))</f>
        <v>4</v>
      </c>
      <c r="M1458" s="10">
        <f>_xlfn.LET(_xlpm.a,K1458,_xlpm.b,L1458,MAX(_xlpm.a,_xlpm.b))</f>
        <v>4</v>
      </c>
      <c r="N1458" s="10">
        <f>_xlfn.LET(_xlpm.d,(K1458,L1458),MAX(_xlpm.d)-MIN(_xlpm.d))</f>
        <v>0</v>
      </c>
      <c r="O1458" s="1" t="str">
        <f>_xlfn.LET(_xlpm.sep,":",_xlpm.w,$G1458,_xlfn.CONCAT("~",RIGHT(_xlpm.w,LEN(_xlpm.w)-FIND(_xlpm.sep,_xlpm.w)),"~"))</f>
        <v>~oldt~</v>
      </c>
      <c r="P1458" s="1" t="str">
        <f>_xlfn.LET(_xlpm.sep,":",_xlpm.w,$G1458,_xlfn.CONCAT("[",LEFT(_xlpm.w,FIND(_xlpm.sep,_xlpm.w)-1),"]"))</f>
        <v>[oʊlt]</v>
      </c>
      <c r="Q1458" s="14" cm="1">
        <f t="array" ref="Q1458">SUM(_xlfn._xlws.FILTER($H$2:$H$2300,_xlfn.MAP($O$2:$O$2300,_xlfn.LAMBDA(_xlpm.x,_xlpm.x=$O1458))))</f>
        <v>7.9668578712555765E-5</v>
      </c>
      <c r="R1458" s="14">
        <f>$H1458/Q1458</f>
        <v>1</v>
      </c>
      <c r="S1458" s="14" cm="1">
        <f t="array" ref="S1458">SUM(_xlfn._xlws.FILTER($H$2:$H$2300,_xlfn.MAP($P$2:$P$2300,_xlfn.LAMBDA(_xlpm.x,_xlpm.x=$P1458))))</f>
        <v>1.5933715742511153E-4</v>
      </c>
      <c r="T1458" s="14">
        <f>$H1458/S1458</f>
        <v>0.5</v>
      </c>
      <c r="U1458" s="14">
        <f>_xlfn.LET(_xlpm.freq,F1458,_xlpm.size,M1458+1,_xlpm.F,V1458,LOG(1+_xlpm.freq)*LOG(1+_xlpm.size)*_xlpm.F)</f>
        <v>0.15616457835260653</v>
      </c>
      <c r="V1458" s="14">
        <f>_xlfn.LET(_xlpm.a,T1458,_xlpm.b,R1458,2*_xlpm.a*_xlpm.b/(_xlpm.a+_xlpm.b))</f>
        <v>0.66666666666666663</v>
      </c>
      <c r="W1458" s="14">
        <f>_xlfn.LET(_xlpm.p,R1458,_xlpm.q,T1458,LOG(_xlpm.p/_xlpm.q))</f>
        <v>0.3010299956639812</v>
      </c>
      <c r="X1458" s="2"/>
      <c r="AC1458" s="2"/>
      <c r="AH1458" s="2"/>
      <c r="AI1458" s="2"/>
    </row>
    <row r="1459" spans="1:35">
      <c r="A1459" s="1" t="str">
        <f>_xlfn.LET(_xlpm.sep," : ",CONCATENATE(O1459,_xlpm.sep,P1459))</f>
        <v>~olt~ : [oʊlt]</v>
      </c>
      <c r="B1459" s="1">
        <f>_xlfn.LET(_xlpm.d,$G1459,_xlpm.k,_xlfn.CONCAT(LEFT(TRIM(B$1),1),"*"),COUNTIF(_xlpm.d,_xlpm.k))</f>
        <v>0</v>
      </c>
      <c r="C1459" s="1">
        <f>_xlfn.LET(_xlpm.d,$G1459,_xlpm.k,_xlfn.CONCAT(LEFT(TRIM(C$1),1),"*"),COUNTIF(_xlpm.d,_xlpm.k))</f>
        <v>0</v>
      </c>
      <c r="D1459" s="1">
        <f>_xlfn.LET(_xlpm.d,$G1459,_xlpm.k,_xlfn.CONCAT(LEFT(TRIM(D$1),1),"*"),COUNTIF(_xlpm.d,_xlpm.k))</f>
        <v>0</v>
      </c>
      <c r="E1459" s="1">
        <f>LOG(F1459+1,10)</f>
        <v>0.30102999566398114</v>
      </c>
      <c r="F1459" s="7">
        <v>1</v>
      </c>
      <c r="G1459" s="9" t="s">
        <v>700</v>
      </c>
      <c r="H1459" s="4">
        <f>F1459/freq.sum.r6e</f>
        <v>7.9668578712555765E-5</v>
      </c>
      <c r="I1459" s="1" t="str">
        <f>_xlfn.LET(_xlpm.sep,":",_xlpm.w,$G1459,LEFT(_xlpm.w,FIND(_xlpm.sep,_xlpm.w)-1))</f>
        <v>oʊlt</v>
      </c>
      <c r="J1459" s="1" t="str">
        <f>_xlfn.LET(_xlpm.sep,":",_xlpm.w,$G1459,RIGHT(_xlpm.w,LEN(_xlpm.w)-FIND(_xlpm.sep,_xlpm.w)))</f>
        <v>olt</v>
      </c>
      <c r="K1459" s="10">
        <f>_xlfn.LET(_xlpm.w,I1459,LEN(_xlpm.w))</f>
        <v>4</v>
      </c>
      <c r="L1459" s="10">
        <f>_xlfn.LET(_xlpm.w,J1459,LEN(_xlpm.w))</f>
        <v>3</v>
      </c>
      <c r="M1459" s="10">
        <f>_xlfn.LET(_xlpm.a,K1459,_xlpm.b,L1459,MAX(_xlpm.a,_xlpm.b))</f>
        <v>4</v>
      </c>
      <c r="N1459" s="10">
        <f>_xlfn.LET(_xlpm.d,(K1459,L1459),MAX(_xlpm.d)-MIN(_xlpm.d))</f>
        <v>1</v>
      </c>
      <c r="O1459" s="1" t="str">
        <f>_xlfn.LET(_xlpm.sep,":",_xlpm.w,$G1459,_xlfn.CONCAT("~",RIGHT(_xlpm.w,LEN(_xlpm.w)-FIND(_xlpm.sep,_xlpm.w)),"~"))</f>
        <v>~olt~</v>
      </c>
      <c r="P1459" s="1" t="str">
        <f>_xlfn.LET(_xlpm.sep,":",_xlpm.w,$G1459,_xlfn.CONCAT("[",LEFT(_xlpm.w,FIND(_xlpm.sep,_xlpm.w)-1),"]"))</f>
        <v>[oʊlt]</v>
      </c>
      <c r="Q1459" s="14" cm="1">
        <f t="array" ref="Q1459">SUM(_xlfn._xlws.FILTER($H$2:$H$2302,_xlfn.MAP($O$2:$O$2302,_xlfn.LAMBDA(_xlpm.x,_xlpm.x=$O1459))))</f>
        <v>7.9668578712555765E-5</v>
      </c>
      <c r="R1459" s="14">
        <f>$H1459/Q1459</f>
        <v>1</v>
      </c>
      <c r="S1459" s="14" cm="1">
        <f t="array" ref="S1459">SUM(_xlfn._xlws.FILTER($H$2:$H$2302,_xlfn.MAP($P$2:$P$2302,_xlfn.LAMBDA(_xlpm.x,_xlpm.x=$P1459))))</f>
        <v>1.5933715742511153E-4</v>
      </c>
      <c r="T1459" s="14">
        <f>$H1459/S1459</f>
        <v>0.5</v>
      </c>
      <c r="U1459" s="14">
        <f>_xlfn.LET(_xlpm.freq,F1459,_xlpm.size,M1459+1,_xlpm.F,V1459,LOG(1+_xlpm.freq)*LOG(1+_xlpm.size)*_xlpm.F)</f>
        <v>0.15616457835260653</v>
      </c>
      <c r="V1459" s="14">
        <f>_xlfn.LET(_xlpm.a,T1459,_xlpm.b,R1459,2*_xlpm.a*_xlpm.b/(_xlpm.a+_xlpm.b))</f>
        <v>0.66666666666666663</v>
      </c>
      <c r="W1459" s="14">
        <f>_xlfn.LET(_xlpm.p,R1459,_xlpm.q,T1459,LOG(_xlpm.p/_xlpm.q))</f>
        <v>0.3010299956639812</v>
      </c>
      <c r="X1459" s="2"/>
      <c r="AC1459" s="2"/>
      <c r="AH1459" s="2"/>
      <c r="AI1459" s="2"/>
    </row>
    <row r="1460" spans="1:35">
      <c r="A1460" s="1" t="str">
        <f>_xlfn.LET(_xlpm.sep," : ",CONCATENATE(O1460,_xlpm.sep,P1460))</f>
        <v>~opel~ : [oʊpl]</v>
      </c>
      <c r="B1460" s="1">
        <f>_xlfn.LET(_xlpm.d,$G1460,_xlpm.k,_xlfn.CONCAT(LEFT(TRIM(B$1),1),"*"),COUNTIF(_xlpm.d,_xlpm.k))</f>
        <v>0</v>
      </c>
      <c r="C1460" s="1">
        <f>_xlfn.LET(_xlpm.d,$G1460,_xlpm.k,_xlfn.CONCAT(LEFT(TRIM(C$1),1),"*"),COUNTIF(_xlpm.d,_xlpm.k))</f>
        <v>0</v>
      </c>
      <c r="D1460" s="1">
        <f>_xlfn.LET(_xlpm.d,$G1460,_xlpm.k,_xlfn.CONCAT(LEFT(TRIM(D$1),1),"*"),COUNTIF(_xlpm.d,_xlpm.k))</f>
        <v>0</v>
      </c>
      <c r="E1460" s="1">
        <f>LOG(F1460+1,10)</f>
        <v>0.30102999566398114</v>
      </c>
      <c r="F1460" s="7">
        <v>1</v>
      </c>
      <c r="G1460" s="9" t="s">
        <v>714</v>
      </c>
      <c r="H1460" s="4">
        <f>F1460/freq.sum.r6e</f>
        <v>7.9668578712555765E-5</v>
      </c>
      <c r="I1460" s="1" t="str">
        <f>_xlfn.LET(_xlpm.sep,":",_xlpm.w,$G1460,LEFT(_xlpm.w,FIND(_xlpm.sep,_xlpm.w)-1))</f>
        <v>oʊpl</v>
      </c>
      <c r="J1460" s="1" t="str">
        <f>_xlfn.LET(_xlpm.sep,":",_xlpm.w,$G1460,RIGHT(_xlpm.w,LEN(_xlpm.w)-FIND(_xlpm.sep,_xlpm.w)))</f>
        <v>opel</v>
      </c>
      <c r="K1460" s="10">
        <f>_xlfn.LET(_xlpm.w,I1460,LEN(_xlpm.w))</f>
        <v>4</v>
      </c>
      <c r="L1460" s="10">
        <f>_xlfn.LET(_xlpm.w,J1460,LEN(_xlpm.w))</f>
        <v>4</v>
      </c>
      <c r="M1460" s="10">
        <f>_xlfn.LET(_xlpm.a,K1460,_xlpm.b,L1460,MAX(_xlpm.a,_xlpm.b))</f>
        <v>4</v>
      </c>
      <c r="N1460" s="10">
        <f>_xlfn.LET(_xlpm.d,(K1460,L1460),MAX(_xlpm.d)-MIN(_xlpm.d))</f>
        <v>0</v>
      </c>
      <c r="O1460" s="1" t="str">
        <f>_xlfn.LET(_xlpm.sep,":",_xlpm.w,$G1460,_xlfn.CONCAT("~",RIGHT(_xlpm.w,LEN(_xlpm.w)-FIND(_xlpm.sep,_xlpm.w)),"~"))</f>
        <v>~opel~</v>
      </c>
      <c r="P1460" s="1" t="str">
        <f>_xlfn.LET(_xlpm.sep,":",_xlpm.w,$G1460,_xlfn.CONCAT("[",LEFT(_xlpm.w,FIND(_xlpm.sep,_xlpm.w)-1),"]"))</f>
        <v>[oʊpl]</v>
      </c>
      <c r="Q1460" s="14" cm="1">
        <f t="array" ref="Q1460">SUM(_xlfn._xlws.FILTER($H$2:$H$2302,_xlfn.MAP($O$2:$O$2302,_xlfn.LAMBDA(_xlpm.x,_xlpm.x=$O1460))))</f>
        <v>7.9668578712555765E-5</v>
      </c>
      <c r="R1460" s="14">
        <f>$H1460/Q1460</f>
        <v>1</v>
      </c>
      <c r="S1460" s="14" cm="1">
        <f t="array" ref="S1460">SUM(_xlfn._xlws.FILTER($H$2:$H$2302,_xlfn.MAP($P$2:$P$2302,_xlfn.LAMBDA(_xlpm.x,_xlpm.x=$P1460))))</f>
        <v>1.5933715742511153E-4</v>
      </c>
      <c r="T1460" s="14">
        <f>$H1460/S1460</f>
        <v>0.5</v>
      </c>
      <c r="U1460" s="14">
        <f>_xlfn.LET(_xlpm.freq,F1460,_xlpm.size,M1460+1,_xlpm.F,V1460,LOG(1+_xlpm.freq)*LOG(1+_xlpm.size)*_xlpm.F)</f>
        <v>0.15616457835260653</v>
      </c>
      <c r="V1460" s="14">
        <f>_xlfn.LET(_xlpm.a,T1460,_xlpm.b,R1460,2*_xlpm.a*_xlpm.b/(_xlpm.a+_xlpm.b))</f>
        <v>0.66666666666666663</v>
      </c>
      <c r="W1460" s="14">
        <f>_xlfn.LET(_xlpm.p,R1460,_xlpm.q,T1460,LOG(_xlpm.p/_xlpm.q))</f>
        <v>0.3010299956639812</v>
      </c>
      <c r="X1460" s="2"/>
      <c r="AC1460" s="2"/>
      <c r="AH1460" s="2"/>
      <c r="AI1460" s="2"/>
    </row>
    <row r="1461" spans="1:35">
      <c r="A1461" s="1" t="str">
        <f>_xlfn.LET(_xlpm.sep," : ",CONCATENATE(O1461,_xlpm.sep,P1461))</f>
        <v>~ople~ : [oʊpl]</v>
      </c>
      <c r="B1461" s="1">
        <f>_xlfn.LET(_xlpm.d,$G1461,_xlpm.k,_xlfn.CONCAT(LEFT(TRIM(B$1),1),"*"),COUNTIF(_xlpm.d,_xlpm.k))</f>
        <v>0</v>
      </c>
      <c r="C1461" s="1">
        <f>_xlfn.LET(_xlpm.d,$G1461,_xlpm.k,_xlfn.CONCAT(LEFT(TRIM(C$1),1),"*"),COUNTIF(_xlpm.d,_xlpm.k))</f>
        <v>0</v>
      </c>
      <c r="D1461" s="1">
        <f>_xlfn.LET(_xlpm.d,$G1461,_xlpm.k,_xlfn.CONCAT(LEFT(TRIM(D$1),1),"*"),COUNTIF(_xlpm.d,_xlpm.k))</f>
        <v>0</v>
      </c>
      <c r="E1461" s="1">
        <f>LOG(F1461+1,10)</f>
        <v>0.30102999566398114</v>
      </c>
      <c r="F1461" s="7">
        <v>1</v>
      </c>
      <c r="G1461" s="9" t="s">
        <v>715</v>
      </c>
      <c r="H1461" s="4">
        <f>F1461/freq.sum.r6e</f>
        <v>7.9668578712555765E-5</v>
      </c>
      <c r="I1461" s="4" t="str">
        <f>_xlfn.LET(_xlpm.sep,":",_xlpm.w,$G1461,LEFT(_xlpm.w,FIND(_xlpm.sep,_xlpm.w)-1))</f>
        <v>oʊpl</v>
      </c>
      <c r="J1461" s="4" t="str">
        <f>_xlfn.LET(_xlpm.sep,":",_xlpm.w,$G1461,RIGHT(_xlpm.w,LEN(_xlpm.w)-FIND(_xlpm.sep,_xlpm.w)))</f>
        <v>ople</v>
      </c>
      <c r="K1461" s="10">
        <f>_xlfn.LET(_xlpm.w,I1461,LEN(_xlpm.w))</f>
        <v>4</v>
      </c>
      <c r="L1461" s="10">
        <f>_xlfn.LET(_xlpm.w,J1461,LEN(_xlpm.w))</f>
        <v>4</v>
      </c>
      <c r="M1461" s="10">
        <f>_xlfn.LET(_xlpm.a,K1461,_xlpm.b,L1461,MAX(_xlpm.a,_xlpm.b))</f>
        <v>4</v>
      </c>
      <c r="N1461" s="10">
        <f>_xlfn.LET(_xlpm.d,(K1461,L1461),MAX(_xlpm.d)-MIN(_xlpm.d))</f>
        <v>0</v>
      </c>
      <c r="O1461" s="1" t="str">
        <f>_xlfn.LET(_xlpm.sep,":",_xlpm.w,$G1461,_xlfn.CONCAT("~",RIGHT(_xlpm.w,LEN(_xlpm.w)-FIND(_xlpm.sep,_xlpm.w)),"~"))</f>
        <v>~ople~</v>
      </c>
      <c r="P1461" s="1" t="str">
        <f>_xlfn.LET(_xlpm.sep,":",_xlpm.w,$G1461,_xlfn.CONCAT("[",LEFT(_xlpm.w,FIND(_xlpm.sep,_xlpm.w)-1),"]"))</f>
        <v>[oʊpl]</v>
      </c>
      <c r="Q1461" s="14" cm="1">
        <f t="array" ref="Q1461">SUM(_xlfn._xlws.FILTER($H$2:$H$2300,_xlfn.MAP($O$2:$O$2300,_xlfn.LAMBDA(_xlpm.x,_xlpm.x=$O1461))))</f>
        <v>7.9668578712555765E-5</v>
      </c>
      <c r="R1461" s="14">
        <f>$H1461/Q1461</f>
        <v>1</v>
      </c>
      <c r="S1461" s="14" cm="1">
        <f t="array" ref="S1461">SUM(_xlfn._xlws.FILTER($H$2:$H$2300,_xlfn.MAP($P$2:$P$2300,_xlfn.LAMBDA(_xlpm.x,_xlpm.x=$P1461))))</f>
        <v>1.5933715742511153E-4</v>
      </c>
      <c r="T1461" s="14">
        <f>$H1461/S1461</f>
        <v>0.5</v>
      </c>
      <c r="U1461" s="14">
        <f>_xlfn.LET(_xlpm.freq,F1461,_xlpm.size,M1461+1,_xlpm.F,V1461,LOG(1+_xlpm.freq)*LOG(1+_xlpm.size)*_xlpm.F)</f>
        <v>0.15616457835260653</v>
      </c>
      <c r="V1461" s="14">
        <f>_xlfn.LET(_xlpm.a,T1461,_xlpm.b,R1461,2*_xlpm.a*_xlpm.b/(_xlpm.a+_xlpm.b))</f>
        <v>0.66666666666666663</v>
      </c>
      <c r="W1461" s="14">
        <f>_xlfn.LET(_xlpm.p,R1461,_xlpm.q,T1461,LOG(_xlpm.p/_xlpm.q))</f>
        <v>0.3010299956639812</v>
      </c>
      <c r="X1461" s="2"/>
      <c r="AC1461" s="2"/>
      <c r="AH1461" s="2"/>
      <c r="AI1461" s="2"/>
    </row>
    <row r="1462" spans="1:35">
      <c r="A1462" s="1" t="str">
        <f>_xlfn.LET(_xlpm.sep," : ",CONCATENATE(O1462,_xlpm.sep,P1462))</f>
        <v>~othe~ : [oʊð]</v>
      </c>
      <c r="B1462" s="1">
        <f>_xlfn.LET(_xlpm.d,$G1462,_xlpm.k,_xlfn.CONCAT(LEFT(TRIM(B$1),1),"*"),COUNTIF(_xlpm.d,_xlpm.k))</f>
        <v>0</v>
      </c>
      <c r="C1462" s="1">
        <f>_xlfn.LET(_xlpm.d,$G1462,_xlpm.k,_xlfn.CONCAT(LEFT(TRIM(C$1),1),"*"),COUNTIF(_xlpm.d,_xlpm.k))</f>
        <v>0</v>
      </c>
      <c r="D1462" s="1">
        <f>_xlfn.LET(_xlpm.d,$G1462,_xlpm.k,_xlfn.CONCAT(LEFT(TRIM(D$1),1),"*"),COUNTIF(_xlpm.d,_xlpm.k))</f>
        <v>0</v>
      </c>
      <c r="E1462" s="1">
        <f>LOG(F1462+1,10)</f>
        <v>0.30102999566398114</v>
      </c>
      <c r="F1462" s="7">
        <v>1</v>
      </c>
      <c r="G1462" s="9" t="s">
        <v>738</v>
      </c>
      <c r="H1462" s="4">
        <f>F1462/freq.sum.r6e</f>
        <v>7.9668578712555765E-5</v>
      </c>
      <c r="I1462" s="1" t="str">
        <f>_xlfn.LET(_xlpm.sep,":",_xlpm.w,$G1462,LEFT(_xlpm.w,FIND(_xlpm.sep,_xlpm.w)-1))</f>
        <v>oʊð</v>
      </c>
      <c r="J1462" s="1" t="str">
        <f>_xlfn.LET(_xlpm.sep,":",_xlpm.w,$G1462,RIGHT(_xlpm.w,LEN(_xlpm.w)-FIND(_xlpm.sep,_xlpm.w)))</f>
        <v>othe</v>
      </c>
      <c r="K1462" s="10">
        <f>_xlfn.LET(_xlpm.w,I1462,LEN(_xlpm.w))</f>
        <v>3</v>
      </c>
      <c r="L1462" s="10">
        <f>_xlfn.LET(_xlpm.w,J1462,LEN(_xlpm.w))</f>
        <v>4</v>
      </c>
      <c r="M1462" s="10">
        <f>_xlfn.LET(_xlpm.a,K1462,_xlpm.b,L1462,MAX(_xlpm.a,_xlpm.b))</f>
        <v>4</v>
      </c>
      <c r="N1462" s="10">
        <f>_xlfn.LET(_xlpm.d,(K1462,L1462),MAX(_xlpm.d)-MIN(_xlpm.d))</f>
        <v>1</v>
      </c>
      <c r="O1462" s="1" t="str">
        <f>_xlfn.LET(_xlpm.sep,":",_xlpm.w,$G1462,_xlfn.CONCAT("~",RIGHT(_xlpm.w,LEN(_xlpm.w)-FIND(_xlpm.sep,_xlpm.w)),"~"))</f>
        <v>~othe~</v>
      </c>
      <c r="P1462" s="1" t="str">
        <f>_xlfn.LET(_xlpm.sep,":",_xlpm.w,$G1462,_xlfn.CONCAT("[",LEFT(_xlpm.w,FIND(_xlpm.sep,_xlpm.w)-1),"]"))</f>
        <v>[oʊð]</v>
      </c>
      <c r="Q1462" s="14" cm="1">
        <f t="array" ref="Q1462">SUM(_xlfn._xlws.FILTER($H$2:$H$2302,_xlfn.MAP($O$2:$O$2302,_xlfn.LAMBDA(_xlpm.x,_xlpm.x=$O1462))))</f>
        <v>7.9668578712555765E-5</v>
      </c>
      <c r="R1462" s="14">
        <f>$H1462/Q1462</f>
        <v>1</v>
      </c>
      <c r="S1462" s="14" cm="1">
        <f t="array" ref="S1462">SUM(_xlfn._xlws.FILTER($H$2:$H$2302,_xlfn.MAP($P$2:$P$2302,_xlfn.LAMBDA(_xlpm.x,_xlpm.x=$P1462))))</f>
        <v>1.5933715742511153E-4</v>
      </c>
      <c r="T1462" s="14">
        <f>$H1462/S1462</f>
        <v>0.5</v>
      </c>
      <c r="U1462" s="14">
        <f>_xlfn.LET(_xlpm.freq,F1462,_xlpm.size,M1462+1,_xlpm.F,V1462,LOG(1+_xlpm.freq)*LOG(1+_xlpm.size)*_xlpm.F)</f>
        <v>0.15616457835260653</v>
      </c>
      <c r="V1462" s="14">
        <f>_xlfn.LET(_xlpm.a,T1462,_xlpm.b,R1462,2*_xlpm.a*_xlpm.b/(_xlpm.a+_xlpm.b))</f>
        <v>0.66666666666666663</v>
      </c>
      <c r="W1462" s="14">
        <f>_xlfn.LET(_xlpm.p,R1462,_xlpm.q,T1462,LOG(_xlpm.p/_xlpm.q))</f>
        <v>0.3010299956639812</v>
      </c>
      <c r="X1462" s="2"/>
      <c r="AC1462" s="2"/>
      <c r="AH1462" s="2"/>
      <c r="AI1462" s="2"/>
    </row>
    <row r="1463" spans="1:35">
      <c r="A1463" s="1" t="str">
        <f>_xlfn.LET(_xlpm.sep," : ",CONCATENATE(O1463,_xlpm.sep,P1463))</f>
        <v>~owth~ : [oʊθ]</v>
      </c>
      <c r="B1463" s="1">
        <f>_xlfn.LET(_xlpm.d,$G1463,_xlpm.k,_xlfn.CONCAT(LEFT(TRIM(B$1),1),"*"),COUNTIF(_xlpm.d,_xlpm.k))</f>
        <v>0</v>
      </c>
      <c r="C1463" s="1">
        <f>_xlfn.LET(_xlpm.d,$G1463,_xlpm.k,_xlfn.CONCAT(LEFT(TRIM(C$1),1),"*"),COUNTIF(_xlpm.d,_xlpm.k))</f>
        <v>0</v>
      </c>
      <c r="D1463" s="1">
        <f>_xlfn.LET(_xlpm.d,$G1463,_xlpm.k,_xlfn.CONCAT(LEFT(TRIM(D$1),1),"*"),COUNTIF(_xlpm.d,_xlpm.k))</f>
        <v>0</v>
      </c>
      <c r="E1463" s="1">
        <f>LOG(F1463+1,10)</f>
        <v>0.30102999566398114</v>
      </c>
      <c r="F1463" s="7">
        <v>1</v>
      </c>
      <c r="G1463" s="9" t="s">
        <v>745</v>
      </c>
      <c r="H1463" s="4">
        <f>F1463/freq.sum.r6e</f>
        <v>7.9668578712555765E-5</v>
      </c>
      <c r="I1463" s="4" t="str">
        <f>_xlfn.LET(_xlpm.sep,":",_xlpm.w,$G1463,LEFT(_xlpm.w,FIND(_xlpm.sep,_xlpm.w)-1))</f>
        <v>oʊθ</v>
      </c>
      <c r="J1463" s="4" t="str">
        <f>_xlfn.LET(_xlpm.sep,":",_xlpm.w,$G1463,RIGHT(_xlpm.w,LEN(_xlpm.w)-FIND(_xlpm.sep,_xlpm.w)))</f>
        <v>owth</v>
      </c>
      <c r="K1463" s="10">
        <f>_xlfn.LET(_xlpm.w,I1463,LEN(_xlpm.w))</f>
        <v>3</v>
      </c>
      <c r="L1463" s="10">
        <f>_xlfn.LET(_xlpm.w,J1463,LEN(_xlpm.w))</f>
        <v>4</v>
      </c>
      <c r="M1463" s="10">
        <f>_xlfn.LET(_xlpm.a,K1463,_xlpm.b,L1463,MAX(_xlpm.a,_xlpm.b))</f>
        <v>4</v>
      </c>
      <c r="N1463" s="10">
        <f>_xlfn.LET(_xlpm.d,(K1463,L1463),MAX(_xlpm.d)-MIN(_xlpm.d))</f>
        <v>1</v>
      </c>
      <c r="O1463" s="1" t="str">
        <f>_xlfn.LET(_xlpm.sep,":",_xlpm.w,$G1463,_xlfn.CONCAT("~",RIGHT(_xlpm.w,LEN(_xlpm.w)-FIND(_xlpm.sep,_xlpm.w)),"~"))</f>
        <v>~owth~</v>
      </c>
      <c r="P1463" s="1" t="str">
        <f>_xlfn.LET(_xlpm.sep,":",_xlpm.w,$G1463,_xlfn.CONCAT("[",LEFT(_xlpm.w,FIND(_xlpm.sep,_xlpm.w)-1),"]"))</f>
        <v>[oʊθ]</v>
      </c>
      <c r="Q1463" s="14" cm="1">
        <f t="array" ref="Q1463">SUM(_xlfn._xlws.FILTER($H$2:$H$2300,_xlfn.MAP($O$2:$O$2300,_xlfn.LAMBDA(_xlpm.x,_xlpm.x=$O1463))))</f>
        <v>7.9668578712555765E-5</v>
      </c>
      <c r="R1463" s="14">
        <f>$H1463/Q1463</f>
        <v>1</v>
      </c>
      <c r="S1463" s="14" cm="1">
        <f t="array" ref="S1463">SUM(_xlfn._xlws.FILTER($H$2:$H$2300,_xlfn.MAP($P$2:$P$2300,_xlfn.LAMBDA(_xlpm.x,_xlpm.x=$P1463))))</f>
        <v>1.5933715742511153E-4</v>
      </c>
      <c r="T1463" s="14">
        <f>$H1463/S1463</f>
        <v>0.5</v>
      </c>
      <c r="U1463" s="14">
        <f>_xlfn.LET(_xlpm.freq,F1463,_xlpm.size,M1463+1,_xlpm.F,V1463,LOG(1+_xlpm.freq)*LOG(1+_xlpm.size)*_xlpm.F)</f>
        <v>0.15616457835260653</v>
      </c>
      <c r="V1463" s="14">
        <f>_xlfn.LET(_xlpm.a,T1463,_xlpm.b,R1463,2*_xlpm.a*_xlpm.b/(_xlpm.a+_xlpm.b))</f>
        <v>0.66666666666666663</v>
      </c>
      <c r="W1463" s="14">
        <f>_xlfn.LET(_xlpm.p,R1463,_xlpm.q,T1463,LOG(_xlpm.p/_xlpm.q))</f>
        <v>0.3010299956639812</v>
      </c>
      <c r="X1463" s="2"/>
      <c r="AC1463" s="2"/>
      <c r="AH1463" s="2"/>
      <c r="AI1463" s="2"/>
    </row>
    <row r="1464" spans="1:35">
      <c r="A1464" s="1" t="str">
        <f>_xlfn.LET(_xlpm.sep," : ",CONCATENATE(O1464,_xlpm.sep,P1464))</f>
        <v>~uge~ : [udʒ]</v>
      </c>
      <c r="B1464" s="1">
        <f>_xlfn.LET(_xlpm.d,$G1464,_xlpm.k,_xlfn.CONCAT(LEFT(TRIM(B$1),1),"*"),COUNTIF(_xlpm.d,_xlpm.k))</f>
        <v>0</v>
      </c>
      <c r="C1464" s="1">
        <f>_xlfn.LET(_xlpm.d,$G1464,_xlpm.k,_xlfn.CONCAT(LEFT(TRIM(C$1),1),"*"),COUNTIF(_xlpm.d,_xlpm.k))</f>
        <v>0</v>
      </c>
      <c r="D1464" s="1">
        <f>_xlfn.LET(_xlpm.d,$G1464,_xlpm.k,_xlfn.CONCAT(LEFT(TRIM(D$1),1),"*"),COUNTIF(_xlpm.d,_xlpm.k))</f>
        <v>0</v>
      </c>
      <c r="E1464" s="1">
        <f>LOG(F1464+1,10)</f>
        <v>0.30102999566398114</v>
      </c>
      <c r="F1464" s="7">
        <v>1</v>
      </c>
      <c r="G1464" s="9" t="s">
        <v>2250</v>
      </c>
      <c r="H1464" s="4">
        <f>F1464/freq.sum.r6e</f>
        <v>7.9668578712555765E-5</v>
      </c>
      <c r="I1464" s="4" t="str">
        <f>_xlfn.LET(_xlpm.sep,":",_xlpm.w,$G1464,LEFT(_xlpm.w,FIND(_xlpm.sep,_xlpm.w)-1))</f>
        <v>udʒ</v>
      </c>
      <c r="J1464" s="4" t="str">
        <f>_xlfn.LET(_xlpm.sep,":",_xlpm.w,$G1464,RIGHT(_xlpm.w,LEN(_xlpm.w)-FIND(_xlpm.sep,_xlpm.w)))</f>
        <v>uge</v>
      </c>
      <c r="K1464" s="10">
        <f>_xlfn.LET(_xlpm.w,I1464,LEN(_xlpm.w))</f>
        <v>3</v>
      </c>
      <c r="L1464" s="10">
        <f>_xlfn.LET(_xlpm.w,J1464,LEN(_xlpm.w))</f>
        <v>3</v>
      </c>
      <c r="M1464" s="10">
        <f>_xlfn.LET(_xlpm.a,K1464,_xlpm.b,L1464,MAX(_xlpm.a,_xlpm.b))</f>
        <v>3</v>
      </c>
      <c r="N1464" s="10">
        <f>_xlfn.LET(_xlpm.d,(K1464,L1464),MAX(_xlpm.d)-MIN(_xlpm.d))</f>
        <v>0</v>
      </c>
      <c r="O1464" s="1" t="str">
        <f>_xlfn.LET(_xlpm.sep,":",_xlpm.w,$G1464,_xlfn.CONCAT("~",RIGHT(_xlpm.w,LEN(_xlpm.w)-FIND(_xlpm.sep,_xlpm.w)),"~"))</f>
        <v>~uge~</v>
      </c>
      <c r="P1464" s="1" t="str">
        <f>_xlfn.LET(_xlpm.sep,":",_xlpm.w,$G1464,_xlfn.CONCAT("[",LEFT(_xlpm.w,FIND(_xlpm.sep,_xlpm.w)-1),"]"))</f>
        <v>[udʒ]</v>
      </c>
      <c r="Q1464" s="14" cm="1">
        <f t="array" ref="Q1464">SUM(_xlfn._xlws.FILTER($H$2:$H$2300,_xlfn.MAP($O$2:$O$2300,_xlfn.LAMBDA(_xlpm.x,_xlpm.x=$O1464))))</f>
        <v>7.9668578712555765E-5</v>
      </c>
      <c r="R1464" s="14">
        <f>$H1464/Q1464</f>
        <v>1</v>
      </c>
      <c r="S1464" s="14" cm="1">
        <f t="array" ref="S1464">SUM(_xlfn._xlws.FILTER($H$2:$H$2300,_xlfn.MAP($P$2:$P$2300,_xlfn.LAMBDA(_xlpm.x,_xlpm.x=$P1464))))</f>
        <v>1.5933715742511153E-4</v>
      </c>
      <c r="T1464" s="14">
        <f>$H1464/S1464</f>
        <v>0.5</v>
      </c>
      <c r="U1464" s="14">
        <f>_xlfn.LET(_xlpm.freq,F1464,_xlpm.size,M1464+1,_xlpm.F,V1464,LOG(1+_xlpm.freq)*LOG(1+_xlpm.size)*_xlpm.F)</f>
        <v>0.14027395824968311</v>
      </c>
      <c r="V1464" s="14">
        <f>_xlfn.LET(_xlpm.a,T1464,_xlpm.b,R1464,2*_xlpm.a*_xlpm.b/(_xlpm.a+_xlpm.b))</f>
        <v>0.66666666666666663</v>
      </c>
      <c r="W1464" s="14">
        <f>_xlfn.LET(_xlpm.p,R1464,_xlpm.q,T1464,LOG(_xlpm.p/_xlpm.q))</f>
        <v>0.3010299956639812</v>
      </c>
      <c r="X1464" s="2"/>
      <c r="AC1464" s="2"/>
      <c r="AH1464" s="2"/>
      <c r="AI1464" s="2"/>
    </row>
    <row r="1465" spans="1:35">
      <c r="A1465" s="1" t="str">
        <f>_xlfn.LET(_xlpm.sep," : ",CONCATENATE(O1465,_xlpm.sep,P1465))</f>
        <v>~uj~ : [udʒ]</v>
      </c>
      <c r="B1465" s="1">
        <f>_xlfn.LET(_xlpm.d,$G1465,_xlpm.k,_xlfn.CONCAT(LEFT(TRIM(B$1),1),"*"),COUNTIF(_xlpm.d,_xlpm.k))</f>
        <v>0</v>
      </c>
      <c r="C1465" s="1">
        <f>_xlfn.LET(_xlpm.d,$G1465,_xlpm.k,_xlfn.CONCAT(LEFT(TRIM(C$1),1),"*"),COUNTIF(_xlpm.d,_xlpm.k))</f>
        <v>0</v>
      </c>
      <c r="D1465" s="1">
        <f>_xlfn.LET(_xlpm.d,$G1465,_xlpm.k,_xlfn.CONCAT(LEFT(TRIM(D$1),1),"*"),COUNTIF(_xlpm.d,_xlpm.k))</f>
        <v>0</v>
      </c>
      <c r="E1465" s="1">
        <f>LOG(F1465+1,10)</f>
        <v>0.30102999566398114</v>
      </c>
      <c r="F1465" s="7">
        <v>1</v>
      </c>
      <c r="G1465" s="9" t="s">
        <v>754</v>
      </c>
      <c r="H1465" s="4">
        <f>F1465/freq.sum.r6e</f>
        <v>7.9668578712555765E-5</v>
      </c>
      <c r="I1465" s="1" t="str">
        <f>_xlfn.LET(_xlpm.sep,":",_xlpm.w,$G1465,LEFT(_xlpm.w,FIND(_xlpm.sep,_xlpm.w)-1))</f>
        <v>udʒ</v>
      </c>
      <c r="J1465" s="1" t="str">
        <f>_xlfn.LET(_xlpm.sep,":",_xlpm.w,$G1465,RIGHT(_xlpm.w,LEN(_xlpm.w)-FIND(_xlpm.sep,_xlpm.w)))</f>
        <v>uj</v>
      </c>
      <c r="K1465" s="10">
        <f>_xlfn.LET(_xlpm.w,I1465,LEN(_xlpm.w))</f>
        <v>3</v>
      </c>
      <c r="L1465" s="10">
        <f>_xlfn.LET(_xlpm.w,J1465,LEN(_xlpm.w))</f>
        <v>2</v>
      </c>
      <c r="M1465" s="10">
        <f>_xlfn.LET(_xlpm.a,K1465,_xlpm.b,L1465,MAX(_xlpm.a,_xlpm.b))</f>
        <v>3</v>
      </c>
      <c r="N1465" s="10">
        <f>_xlfn.LET(_xlpm.d,(K1465,L1465),MAX(_xlpm.d)-MIN(_xlpm.d))</f>
        <v>1</v>
      </c>
      <c r="O1465" s="1" t="str">
        <f>_xlfn.LET(_xlpm.sep,":",_xlpm.w,$G1465,_xlfn.CONCAT("~",RIGHT(_xlpm.w,LEN(_xlpm.w)-FIND(_xlpm.sep,_xlpm.w)),"~"))</f>
        <v>~uj~</v>
      </c>
      <c r="P1465" s="1" t="str">
        <f>_xlfn.LET(_xlpm.sep,":",_xlpm.w,$G1465,_xlfn.CONCAT("[",LEFT(_xlpm.w,FIND(_xlpm.sep,_xlpm.w)-1),"]"))</f>
        <v>[udʒ]</v>
      </c>
      <c r="Q1465" s="14" cm="1">
        <f t="array" ref="Q1465">SUM(_xlfn._xlws.FILTER($H$2:$H$2302,_xlfn.MAP($O$2:$O$2302,_xlfn.LAMBDA(_xlpm.x,_xlpm.x=$O1465))))</f>
        <v>7.9668578712555765E-5</v>
      </c>
      <c r="R1465" s="14">
        <f>$H1465/Q1465</f>
        <v>1</v>
      </c>
      <c r="S1465" s="14" cm="1">
        <f t="array" ref="S1465">SUM(_xlfn._xlws.FILTER($H$2:$H$2302,_xlfn.MAP($P$2:$P$2302,_xlfn.LAMBDA(_xlpm.x,_xlpm.x=$P1465))))</f>
        <v>1.5933715742511153E-4</v>
      </c>
      <c r="T1465" s="14">
        <f>$H1465/S1465</f>
        <v>0.5</v>
      </c>
      <c r="U1465" s="14">
        <f>_xlfn.LET(_xlpm.freq,F1465,_xlpm.size,M1465+1,_xlpm.F,V1465,LOG(1+_xlpm.freq)*LOG(1+_xlpm.size)*_xlpm.F)</f>
        <v>0.14027395824968311</v>
      </c>
      <c r="V1465" s="14">
        <f>_xlfn.LET(_xlpm.a,T1465,_xlpm.b,R1465,2*_xlpm.a*_xlpm.b/(_xlpm.a+_xlpm.b))</f>
        <v>0.66666666666666663</v>
      </c>
      <c r="W1465" s="14">
        <f>_xlfn.LET(_xlpm.p,R1465,_xlpm.q,T1465,LOG(_xlpm.p/_xlpm.q))</f>
        <v>0.3010299956639812</v>
      </c>
      <c r="X1465" s="2"/>
      <c r="AC1465" s="2"/>
      <c r="AH1465" s="2"/>
      <c r="AI1465" s="2"/>
    </row>
    <row r="1466" spans="1:35">
      <c r="A1466" s="1" t="str">
        <f>_xlfn.LET(_xlpm.sep," : ",CONCATENATE(O1466,_xlpm.sep,P1466))</f>
        <v>~ool~ : [ul]</v>
      </c>
      <c r="B1466" s="1">
        <f>_xlfn.LET(_xlpm.d,$G1466,_xlpm.k,_xlfn.CONCAT(LEFT(TRIM(B$1),1),"*"),COUNTIF(_xlpm.d,_xlpm.k))</f>
        <v>0</v>
      </c>
      <c r="C1466" s="1">
        <f>_xlfn.LET(_xlpm.d,$G1466,_xlpm.k,_xlfn.CONCAT(LEFT(TRIM(C$1),1),"*"),COUNTIF(_xlpm.d,_xlpm.k))</f>
        <v>0</v>
      </c>
      <c r="D1466" s="1">
        <f>_xlfn.LET(_xlpm.d,$G1466,_xlpm.k,_xlfn.CONCAT(LEFT(TRIM(D$1),1),"*"),COUNTIF(_xlpm.d,_xlpm.k))</f>
        <v>0</v>
      </c>
      <c r="E1466" s="1">
        <f>LOG(F1466+1,10)</f>
        <v>0.8450980400142567</v>
      </c>
      <c r="F1466" s="7">
        <v>6</v>
      </c>
      <c r="G1466" s="9" t="s">
        <v>282</v>
      </c>
      <c r="H1466" s="4">
        <f>F1466/freq.sum.r6e</f>
        <v>4.7801147227533459E-4</v>
      </c>
      <c r="I1466" s="4" t="str">
        <f>_xlfn.LET(_xlpm.sep,":",_xlpm.w,$G1466,LEFT(_xlpm.w,FIND(_xlpm.sep,_xlpm.w)-1))</f>
        <v>ul</v>
      </c>
      <c r="J1466" s="4" t="str">
        <f>_xlfn.LET(_xlpm.sep,":",_xlpm.w,$G1466,RIGHT(_xlpm.w,LEN(_xlpm.w)-FIND(_xlpm.sep,_xlpm.w)))</f>
        <v>ool</v>
      </c>
      <c r="K1466" s="10">
        <f>_xlfn.LET(_xlpm.w,I1466,LEN(_xlpm.w))</f>
        <v>2</v>
      </c>
      <c r="L1466" s="10">
        <f>_xlfn.LET(_xlpm.w,J1466,LEN(_xlpm.w))</f>
        <v>3</v>
      </c>
      <c r="M1466" s="10">
        <f>_xlfn.LET(_xlpm.a,K1466,_xlpm.b,L1466,MAX(_xlpm.a,_xlpm.b))</f>
        <v>3</v>
      </c>
      <c r="N1466" s="10">
        <f>_xlfn.LET(_xlpm.d,(K1466,L1466),MAX(_xlpm.d)-MIN(_xlpm.d))</f>
        <v>1</v>
      </c>
      <c r="O1466" s="1" t="str">
        <f>_xlfn.LET(_xlpm.sep,":",_xlpm.w,$G1466,_xlfn.CONCAT("~",RIGHT(_xlpm.w,LEN(_xlpm.w)-FIND(_xlpm.sep,_xlpm.w)),"~"))</f>
        <v>~ool~</v>
      </c>
      <c r="P1466" s="1" t="str">
        <f>_xlfn.LET(_xlpm.sep,":",_xlpm.w,$G1466,_xlfn.CONCAT("[",LEFT(_xlpm.w,FIND(_xlpm.sep,_xlpm.w)-1),"]"))</f>
        <v>[ul]</v>
      </c>
      <c r="Q1466" s="14" cm="1">
        <f t="array" ref="Q1466">SUM(_xlfn._xlws.FILTER($H$2:$H$2300,_xlfn.MAP($O$2:$O$2300,_xlfn.LAMBDA(_xlpm.x,_xlpm.x=$O1466))))</f>
        <v>6.3734862970044612E-4</v>
      </c>
      <c r="R1466" s="14">
        <f>$H1466/Q1466</f>
        <v>0.75</v>
      </c>
      <c r="S1466" s="14" cm="1">
        <f t="array" ref="S1466">SUM(_xlfn._xlws.FILTER($H$2:$H$2300,_xlfn.MAP($P$2:$P$2300,_xlfn.LAMBDA(_xlpm.x,_xlpm.x=$P1466))))</f>
        <v>1.274697259400892E-3</v>
      </c>
      <c r="T1466" s="14">
        <f>$H1466/S1466</f>
        <v>0.37500000000000006</v>
      </c>
      <c r="U1466" s="14">
        <f>_xlfn.LET(_xlpm.freq,F1466,_xlpm.size,M1466+1,_xlpm.F,V1466,LOG(1+_xlpm.freq)*LOG(1+_xlpm.size)*_xlpm.F)</f>
        <v>0.29534909034656309</v>
      </c>
      <c r="V1466" s="14">
        <f>_xlfn.LET(_xlpm.a,T1466,_xlpm.b,R1466,2*_xlpm.a*_xlpm.b/(_xlpm.a+_xlpm.b))</f>
        <v>0.50000000000000011</v>
      </c>
      <c r="W1466" s="14">
        <f>_xlfn.LET(_xlpm.p,R1466,_xlpm.q,T1466,LOG(_xlpm.p/_xlpm.q))</f>
        <v>0.30102999566398114</v>
      </c>
      <c r="X1466" s="2"/>
      <c r="AC1466" s="2"/>
      <c r="AH1466" s="2"/>
      <c r="AI1466" s="2"/>
    </row>
    <row r="1467" spans="1:35">
      <c r="A1467" s="1" t="str">
        <f>_xlfn.LET(_xlpm.sep," : ",CONCATENATE(O1467,_xlpm.sep,P1467))</f>
        <v>~ose~ : [uz]</v>
      </c>
      <c r="B1467" s="1">
        <f>_xlfn.LET(_xlpm.d,$G1467,_xlpm.k,_xlfn.CONCAT(LEFT(TRIM(B$1),1),"*"),COUNTIF(_xlpm.d,_xlpm.k))</f>
        <v>0</v>
      </c>
      <c r="C1467" s="1">
        <f>_xlfn.LET(_xlpm.d,$G1467,_xlpm.k,_xlfn.CONCAT(LEFT(TRIM(C$1),1),"*"),COUNTIF(_xlpm.d,_xlpm.k))</f>
        <v>0</v>
      </c>
      <c r="D1467" s="1">
        <f>_xlfn.LET(_xlpm.d,$G1467,_xlpm.k,_xlfn.CONCAT(LEFT(TRIM(D$1),1),"*"),COUNTIF(_xlpm.d,_xlpm.k))</f>
        <v>0</v>
      </c>
      <c r="E1467" s="1">
        <f>LOG(F1467+1,10)</f>
        <v>0.47712125471966244</v>
      </c>
      <c r="F1467" s="7">
        <v>2</v>
      </c>
      <c r="G1467" s="9" t="s">
        <v>320</v>
      </c>
      <c r="H1467" s="4">
        <f>F1467/freq.sum.r6e</f>
        <v>1.5933715742511153E-4</v>
      </c>
      <c r="I1467" s="1" t="str">
        <f>_xlfn.LET(_xlpm.sep,":",_xlpm.w,$G1467,LEFT(_xlpm.w,FIND(_xlpm.sep,_xlpm.w)-1))</f>
        <v>uz</v>
      </c>
      <c r="J1467" s="1" t="str">
        <f>_xlfn.LET(_xlpm.sep,":",_xlpm.w,$G1467,RIGHT(_xlpm.w,LEN(_xlpm.w)-FIND(_xlpm.sep,_xlpm.w)))</f>
        <v>ose</v>
      </c>
      <c r="K1467" s="10">
        <f>_xlfn.LET(_xlpm.w,I1467,LEN(_xlpm.w))</f>
        <v>2</v>
      </c>
      <c r="L1467" s="10">
        <f>_xlfn.LET(_xlpm.w,J1467,LEN(_xlpm.w))</f>
        <v>3</v>
      </c>
      <c r="M1467" s="10">
        <f>_xlfn.LET(_xlpm.a,K1467,_xlpm.b,L1467,MAX(_xlpm.a,_xlpm.b))</f>
        <v>3</v>
      </c>
      <c r="N1467" s="10">
        <f>_xlfn.LET(_xlpm.d,(K1467,L1467),MAX(_xlpm.d)-MIN(_xlpm.d))</f>
        <v>1</v>
      </c>
      <c r="O1467" s="1" t="str">
        <f>_xlfn.LET(_xlpm.sep,":",_xlpm.w,$G1467,_xlfn.CONCAT("~",RIGHT(_xlpm.w,LEN(_xlpm.w)-FIND(_xlpm.sep,_xlpm.w)),"~"))</f>
        <v>~ose~</v>
      </c>
      <c r="P1467" s="1" t="str">
        <f>_xlfn.LET(_xlpm.sep,":",_xlpm.w,$G1467,_xlfn.CONCAT("[",LEFT(_xlpm.w,FIND(_xlpm.sep,_xlpm.w)-1),"]"))</f>
        <v>[uz]</v>
      </c>
      <c r="Q1467" s="14" cm="1">
        <f t="array" ref="Q1467">SUM(_xlfn._xlws.FILTER($H$2:$H$2302,_xlfn.MAP($O$2:$O$2302,_xlfn.LAMBDA(_xlpm.x,_xlpm.x=$O1467))))</f>
        <v>1.0356915232632251E-3</v>
      </c>
      <c r="R1467" s="14">
        <f>$H1467/Q1467</f>
        <v>0.15384615384615383</v>
      </c>
      <c r="S1467" s="14" cm="1">
        <f t="array" ref="S1467">SUM(_xlfn._xlws.FILTER($H$2:$H$2302,_xlfn.MAP($P$2:$P$2302,_xlfn.LAMBDA(_xlpm.x,_xlpm.x=$P1467))))</f>
        <v>2.0713830465264502E-3</v>
      </c>
      <c r="T1467" s="14">
        <f>$H1467/S1467</f>
        <v>7.6923076923076913E-2</v>
      </c>
      <c r="U1467" s="14">
        <f>_xlfn.LET(_xlpm.freq,F1467,_xlpm.size,M1467+1,_xlpm.F,V1467,LOG(1+_xlpm.freq)*LOG(1+_xlpm.size)*_xlpm.F)</f>
        <v>3.4204455946688118E-2</v>
      </c>
      <c r="V1467" s="14">
        <f>_xlfn.LET(_xlpm.a,T1467,_xlpm.b,R1467,2*_xlpm.a*_xlpm.b/(_xlpm.a+_xlpm.b))</f>
        <v>0.10256410256410255</v>
      </c>
      <c r="W1467" s="14">
        <f>_xlfn.LET(_xlpm.p,R1467,_xlpm.q,T1467,LOG(_xlpm.p/_xlpm.q))</f>
        <v>0.3010299956639812</v>
      </c>
      <c r="X1467" s="2"/>
      <c r="AC1467" s="2"/>
      <c r="AH1467" s="2"/>
      <c r="AI1467" s="2"/>
    </row>
    <row r="1468" spans="1:35">
      <c r="A1468" s="1" t="str">
        <f>_xlfn.LET(_xlpm.sep," : ",CONCATENATE(O1468,_xlpm.sep,P1468))</f>
        <v>~ou're~ : [uɹ]</v>
      </c>
      <c r="B1468" s="1">
        <f>_xlfn.LET(_xlpm.d,$G1468,_xlpm.k,_xlfn.CONCAT(LEFT(TRIM(B$1),1),"*"),COUNTIF(_xlpm.d,_xlpm.k))</f>
        <v>0</v>
      </c>
      <c r="C1468" s="1">
        <f>_xlfn.LET(_xlpm.d,$G1468,_xlpm.k,_xlfn.CONCAT(LEFT(TRIM(C$1),1),"*"),COUNTIF(_xlpm.d,_xlpm.k))</f>
        <v>0</v>
      </c>
      <c r="D1468" s="1">
        <f>_xlfn.LET(_xlpm.d,$G1468,_xlpm.k,_xlfn.CONCAT(LEFT(TRIM(D$1),1),"*"),COUNTIF(_xlpm.d,_xlpm.k))</f>
        <v>0</v>
      </c>
      <c r="E1468" s="1">
        <f>LOG(F1468+1,10)</f>
        <v>0.30102999566398114</v>
      </c>
      <c r="F1468" s="7">
        <v>1</v>
      </c>
      <c r="G1468" s="9" t="s">
        <v>2264</v>
      </c>
      <c r="H1468" s="4">
        <f>F1468/freq.sum.r6e</f>
        <v>7.9668578712555765E-5</v>
      </c>
      <c r="I1468" s="1" t="str">
        <f>_xlfn.LET(_xlpm.sep,":",_xlpm.w,$G1468,LEFT(_xlpm.w,FIND(_xlpm.sep,_xlpm.w)-1))</f>
        <v>uɹ</v>
      </c>
      <c r="J1468" s="1" t="str">
        <f>_xlfn.LET(_xlpm.sep,":",_xlpm.w,$G1468,RIGHT(_xlpm.w,LEN(_xlpm.w)-FIND(_xlpm.sep,_xlpm.w)))</f>
        <v>ou're</v>
      </c>
      <c r="K1468" s="10">
        <f>_xlfn.LET(_xlpm.w,I1468,LEN(_xlpm.w))</f>
        <v>2</v>
      </c>
      <c r="L1468" s="10">
        <f>_xlfn.LET(_xlpm.w,J1468,LEN(_xlpm.w))</f>
        <v>5</v>
      </c>
      <c r="M1468" s="10">
        <f>_xlfn.LET(_xlpm.a,K1468,_xlpm.b,L1468,MAX(_xlpm.a,_xlpm.b))</f>
        <v>5</v>
      </c>
      <c r="N1468" s="10">
        <f>_xlfn.LET(_xlpm.d,(K1468,L1468),MAX(_xlpm.d)-MIN(_xlpm.d))</f>
        <v>3</v>
      </c>
      <c r="O1468" s="1" t="str">
        <f>_xlfn.LET(_xlpm.sep,":",_xlpm.w,$G1468,_xlfn.CONCAT("~",RIGHT(_xlpm.w,LEN(_xlpm.w)-FIND(_xlpm.sep,_xlpm.w)),"~"))</f>
        <v>~ou're~</v>
      </c>
      <c r="P1468" s="1" t="str">
        <f>_xlfn.LET(_xlpm.sep,":",_xlpm.w,$G1468,_xlfn.CONCAT("[",LEFT(_xlpm.w,FIND(_xlpm.sep,_xlpm.w)-1),"]"))</f>
        <v>[uɹ]</v>
      </c>
      <c r="Q1468" s="14" cm="1">
        <f t="array" ref="Q1468">SUM(_xlfn._xlws.FILTER($H$2:$H$2302,_xlfn.MAP($O$2:$O$2302,_xlfn.LAMBDA(_xlpm.x,_xlpm.x=$O1468))))</f>
        <v>7.9668578712555765E-5</v>
      </c>
      <c r="R1468" s="14">
        <f>$H1468/Q1468</f>
        <v>1</v>
      </c>
      <c r="S1468" s="14" cm="1">
        <f t="array" ref="S1468">SUM(_xlfn._xlws.FILTER($H$2:$H$2302,_xlfn.MAP($P$2:$P$2302,_xlfn.LAMBDA(_xlpm.x,_xlpm.x=$P1468))))</f>
        <v>1.5933715742511153E-4</v>
      </c>
      <c r="T1468" s="14">
        <f>$H1468/S1468</f>
        <v>0.5</v>
      </c>
      <c r="U1468" s="14">
        <f>_xlfn.LET(_xlpm.freq,F1468,_xlpm.size,M1468+1,_xlpm.F,V1468,LOG(1+_xlpm.freq)*LOG(1+_xlpm.size)*_xlpm.F)</f>
        <v>0.16959990621408716</v>
      </c>
      <c r="V1468" s="14">
        <f>_xlfn.LET(_xlpm.a,T1468,_xlpm.b,R1468,2*_xlpm.a*_xlpm.b/(_xlpm.a+_xlpm.b))</f>
        <v>0.66666666666666663</v>
      </c>
      <c r="W1468" s="14">
        <f>_xlfn.LET(_xlpm.p,R1468,_xlpm.q,T1468,LOG(_xlpm.p/_xlpm.q))</f>
        <v>0.3010299956639812</v>
      </c>
      <c r="X1468" s="2"/>
      <c r="AC1468" s="2"/>
      <c r="AH1468" s="2"/>
      <c r="AI1468" s="2"/>
    </row>
    <row r="1469" spans="1:35">
      <c r="A1469" s="1" t="str">
        <f>_xlfn.LET(_xlpm.sep," : ",CONCATENATE(O1469,_xlpm.sep,P1469))</f>
        <v>~ead~ : [ɛd]</v>
      </c>
      <c r="B1469" s="1">
        <f>_xlfn.LET(_xlpm.d,$G1469,_xlpm.k,_xlfn.CONCAT(LEFT(TRIM(B$1),1),"*"),COUNTIF(_xlpm.d,_xlpm.k))</f>
        <v>0</v>
      </c>
      <c r="C1469" s="1">
        <f>_xlfn.LET(_xlpm.d,$G1469,_xlpm.k,_xlfn.CONCAT(LEFT(TRIM(C$1),1),"*"),COUNTIF(_xlpm.d,_xlpm.k))</f>
        <v>0</v>
      </c>
      <c r="D1469" s="1">
        <f>_xlfn.LET(_xlpm.d,$G1469,_xlpm.k,_xlfn.CONCAT(LEFT(TRIM(D$1),1),"*"),COUNTIF(_xlpm.d,_xlpm.k))</f>
        <v>0</v>
      </c>
      <c r="E1469" s="1">
        <f>LOG(F1469+1,10)</f>
        <v>1.2041199826559246</v>
      </c>
      <c r="F1469" s="7">
        <v>15</v>
      </c>
      <c r="G1469" s="9" t="s">
        <v>849</v>
      </c>
      <c r="H1469" s="4">
        <f>F1469/freq.sum.r6e</f>
        <v>1.1950286806883365E-3</v>
      </c>
      <c r="I1469" s="1" t="str">
        <f>_xlfn.LET(_xlpm.sep,":",_xlpm.w,$G1469,LEFT(_xlpm.w,FIND(_xlpm.sep,_xlpm.w)-1))</f>
        <v>ɛd</v>
      </c>
      <c r="J1469" s="1" t="str">
        <f>_xlfn.LET(_xlpm.sep,":",_xlpm.w,$G1469,RIGHT(_xlpm.w,LEN(_xlpm.w)-FIND(_xlpm.sep,_xlpm.w)))</f>
        <v>ead</v>
      </c>
      <c r="K1469" s="10">
        <f>_xlfn.LET(_xlpm.w,I1469,LEN(_xlpm.w))</f>
        <v>2</v>
      </c>
      <c r="L1469" s="10">
        <f>_xlfn.LET(_xlpm.w,J1469,LEN(_xlpm.w))</f>
        <v>3</v>
      </c>
      <c r="M1469" s="10">
        <f>_xlfn.LET(_xlpm.a,K1469,_xlpm.b,L1469,MAX(_xlpm.a,_xlpm.b))</f>
        <v>3</v>
      </c>
      <c r="N1469" s="10">
        <f>_xlfn.LET(_xlpm.d,(K1469,L1469),MAX(_xlpm.d)-MIN(_xlpm.d))</f>
        <v>1</v>
      </c>
      <c r="O1469" s="1" t="str">
        <f>_xlfn.LET(_xlpm.sep,":",_xlpm.w,$G1469,_xlfn.CONCAT("~",RIGHT(_xlpm.w,LEN(_xlpm.w)-FIND(_xlpm.sep,_xlpm.w)),"~"))</f>
        <v>~ead~</v>
      </c>
      <c r="P1469" s="1" t="str">
        <f>_xlfn.LET(_xlpm.sep,":",_xlpm.w,$G1469,_xlfn.CONCAT("[",LEFT(_xlpm.w,FIND(_xlpm.sep,_xlpm.w)-1),"]"))</f>
        <v>[ɛd]</v>
      </c>
      <c r="Q1469" s="14" cm="1">
        <f t="array" ref="Q1469">SUM(_xlfn._xlws.FILTER($H$2:$H$2302,_xlfn.MAP($O$2:$O$2302,_xlfn.LAMBDA(_xlpm.x,_xlpm.x=$O1469))))</f>
        <v>1.5933715742511153E-3</v>
      </c>
      <c r="R1469" s="14">
        <f>$H1469/Q1469</f>
        <v>0.75</v>
      </c>
      <c r="S1469" s="14" cm="1">
        <f t="array" ref="S1469">SUM(_xlfn._xlws.FILTER($H$2:$H$2302,_xlfn.MAP($P$2:$P$2302,_xlfn.LAMBDA(_xlpm.x,_xlpm.x=$P1469))))</f>
        <v>3.1867431485022315E-3</v>
      </c>
      <c r="T1469" s="14">
        <f>$H1469/S1469</f>
        <v>0.37499999999999989</v>
      </c>
      <c r="U1469" s="14">
        <f>_xlfn.LET(_xlpm.freq,F1469,_xlpm.size,M1469+1,_xlpm.F,V1469,LOG(1+_xlpm.freq)*LOG(1+_xlpm.size)*_xlpm.F)</f>
        <v>0.4208218747490492</v>
      </c>
      <c r="V1469" s="14">
        <f>_xlfn.LET(_xlpm.a,T1469,_xlpm.b,R1469,2*_xlpm.a*_xlpm.b/(_xlpm.a+_xlpm.b))</f>
        <v>0.49999999999999978</v>
      </c>
      <c r="W1469" s="14">
        <f>_xlfn.LET(_xlpm.p,R1469,_xlpm.q,T1469,LOG(_xlpm.p/_xlpm.q))</f>
        <v>0.30102999566398131</v>
      </c>
      <c r="X1469" s="2"/>
      <c r="AC1469" s="2"/>
      <c r="AH1469" s="2"/>
      <c r="AI1469" s="2"/>
    </row>
    <row r="1470" spans="1:35">
      <c r="A1470" s="1" t="str">
        <f>_xlfn.LET(_xlpm.sep," : ",CONCATENATE(O1470,_xlpm.sep,P1470))</f>
        <v>~iddle~ : [ɪdl]</v>
      </c>
      <c r="B1470" s="1">
        <f>_xlfn.LET(_xlpm.d,$G1470,_xlpm.k,_xlfn.CONCAT(LEFT(TRIM(B$1),1),"*"),COUNTIF(_xlpm.d,_xlpm.k))</f>
        <v>0</v>
      </c>
      <c r="C1470" s="1">
        <f>_xlfn.LET(_xlpm.d,$G1470,_xlpm.k,_xlfn.CONCAT(LEFT(TRIM(C$1),1),"*"),COUNTIF(_xlpm.d,_xlpm.k))</f>
        <v>0</v>
      </c>
      <c r="D1470" s="1">
        <f>_xlfn.LET(_xlpm.d,$G1470,_xlpm.k,_xlfn.CONCAT(LEFT(TRIM(D$1),1),"*"),COUNTIF(_xlpm.d,_xlpm.k))</f>
        <v>0</v>
      </c>
      <c r="E1470" s="1">
        <f>LOG(F1470+1,10)</f>
        <v>0.30102999566398114</v>
      </c>
      <c r="F1470" s="7">
        <v>1</v>
      </c>
      <c r="G1470" s="9" t="s">
        <v>868</v>
      </c>
      <c r="H1470" s="4">
        <f>F1470/freq.sum.r6e</f>
        <v>7.9668578712555765E-5</v>
      </c>
      <c r="I1470" s="4" t="str">
        <f>_xlfn.LET(_xlpm.sep,":",_xlpm.w,$G1470,LEFT(_xlpm.w,FIND(_xlpm.sep,_xlpm.w)-1))</f>
        <v>ɪdl</v>
      </c>
      <c r="J1470" s="4" t="str">
        <f>_xlfn.LET(_xlpm.sep,":",_xlpm.w,$G1470,RIGHT(_xlpm.w,LEN(_xlpm.w)-FIND(_xlpm.sep,_xlpm.w)))</f>
        <v>iddle</v>
      </c>
      <c r="K1470" s="10">
        <f>_xlfn.LET(_xlpm.w,I1470,LEN(_xlpm.w))</f>
        <v>3</v>
      </c>
      <c r="L1470" s="10">
        <f>_xlfn.LET(_xlpm.w,J1470,LEN(_xlpm.w))</f>
        <v>5</v>
      </c>
      <c r="M1470" s="10">
        <f>_xlfn.LET(_xlpm.a,K1470,_xlpm.b,L1470,MAX(_xlpm.a,_xlpm.b))</f>
        <v>5</v>
      </c>
      <c r="N1470" s="10">
        <f>_xlfn.LET(_xlpm.d,(K1470,L1470),MAX(_xlpm.d)-MIN(_xlpm.d))</f>
        <v>2</v>
      </c>
      <c r="O1470" s="1" t="str">
        <f>_xlfn.LET(_xlpm.sep,":",_xlpm.w,$G1470,_xlfn.CONCAT("~",RIGHT(_xlpm.w,LEN(_xlpm.w)-FIND(_xlpm.sep,_xlpm.w)),"~"))</f>
        <v>~iddle~</v>
      </c>
      <c r="P1470" s="1" t="str">
        <f>_xlfn.LET(_xlpm.sep,":",_xlpm.w,$G1470,_xlfn.CONCAT("[",LEFT(_xlpm.w,FIND(_xlpm.sep,_xlpm.w)-1),"]"))</f>
        <v>[ɪdl]</v>
      </c>
      <c r="Q1470" s="14" cm="1">
        <f t="array" ref="Q1470">SUM(_xlfn._xlws.FILTER($H$2:$H$2300,_xlfn.MAP($O$2:$O$2300,_xlfn.LAMBDA(_xlpm.x,_xlpm.x=$O1470))))</f>
        <v>7.9668578712555765E-5</v>
      </c>
      <c r="R1470" s="14">
        <f>$H1470/Q1470</f>
        <v>1</v>
      </c>
      <c r="S1470" s="14" cm="1">
        <f t="array" ref="S1470">SUM(_xlfn._xlws.FILTER($H$2:$H$2300,_xlfn.MAP($P$2:$P$2300,_xlfn.LAMBDA(_xlpm.x,_xlpm.x=$P1470))))</f>
        <v>1.5933715742511153E-4</v>
      </c>
      <c r="T1470" s="14">
        <f>$H1470/S1470</f>
        <v>0.5</v>
      </c>
      <c r="U1470" s="14">
        <f>_xlfn.LET(_xlpm.freq,F1470,_xlpm.size,M1470+1,_xlpm.F,V1470,LOG(1+_xlpm.freq)*LOG(1+_xlpm.size)*_xlpm.F)</f>
        <v>0.16959990621408716</v>
      </c>
      <c r="V1470" s="14">
        <f>_xlfn.LET(_xlpm.a,T1470,_xlpm.b,R1470,2*_xlpm.a*_xlpm.b/(_xlpm.a+_xlpm.b))</f>
        <v>0.66666666666666663</v>
      </c>
      <c r="W1470" s="14">
        <f>_xlfn.LET(_xlpm.p,R1470,_xlpm.q,T1470,LOG(_xlpm.p/_xlpm.q))</f>
        <v>0.3010299956639812</v>
      </c>
      <c r="X1470" s="2"/>
      <c r="AC1470" s="2"/>
      <c r="AH1470" s="2"/>
      <c r="AI1470" s="2"/>
    </row>
    <row r="1471" spans="1:35">
      <c r="A1471" s="1" t="str">
        <f>_xlfn.LET(_xlpm.sep," : ",CONCATENATE(O1471,_xlpm.sep,P1471))</f>
        <v>~eadth~ : [ɛdθ]</v>
      </c>
      <c r="B1471" s="1">
        <f>_xlfn.LET(_xlpm.d,$G1471,_xlpm.k,_xlfn.CONCAT(LEFT(TRIM(B$1),1),"*"),COUNTIF(_xlpm.d,_xlpm.k))</f>
        <v>0</v>
      </c>
      <c r="C1471" s="1">
        <f>_xlfn.LET(_xlpm.d,$G1471,_xlpm.k,_xlfn.CONCAT(LEFT(TRIM(C$1),1),"*"),COUNTIF(_xlpm.d,_xlpm.k))</f>
        <v>0</v>
      </c>
      <c r="D1471" s="1">
        <f>_xlfn.LET(_xlpm.d,$G1471,_xlpm.k,_xlfn.CONCAT(LEFT(TRIM(D$1),1),"*"),COUNTIF(_xlpm.d,_xlpm.k))</f>
        <v>0</v>
      </c>
      <c r="E1471" s="1">
        <f>LOG(F1471+1,10)</f>
        <v>0.30102999566398114</v>
      </c>
      <c r="F1471" s="7">
        <v>1</v>
      </c>
      <c r="G1471" s="9" t="s">
        <v>888</v>
      </c>
      <c r="H1471" s="4">
        <f>F1471/freq.sum.r6e</f>
        <v>7.9668578712555765E-5</v>
      </c>
      <c r="I1471" s="4" t="str">
        <f>_xlfn.LET(_xlpm.sep,":",_xlpm.w,$G1471,LEFT(_xlpm.w,FIND(_xlpm.sep,_xlpm.w)-1))</f>
        <v>ɛdθ</v>
      </c>
      <c r="J1471" s="4" t="str">
        <f>_xlfn.LET(_xlpm.sep,":",_xlpm.w,$G1471,RIGHT(_xlpm.w,LEN(_xlpm.w)-FIND(_xlpm.sep,_xlpm.w)))</f>
        <v>eadth</v>
      </c>
      <c r="K1471" s="10">
        <f>_xlfn.LET(_xlpm.w,I1471,LEN(_xlpm.w))</f>
        <v>3</v>
      </c>
      <c r="L1471" s="10">
        <f>_xlfn.LET(_xlpm.w,J1471,LEN(_xlpm.w))</f>
        <v>5</v>
      </c>
      <c r="M1471" s="10">
        <f>_xlfn.LET(_xlpm.a,K1471,_xlpm.b,L1471,MAX(_xlpm.a,_xlpm.b))</f>
        <v>5</v>
      </c>
      <c r="N1471" s="10">
        <f>_xlfn.LET(_xlpm.d,(K1471,L1471),MAX(_xlpm.d)-MIN(_xlpm.d))</f>
        <v>2</v>
      </c>
      <c r="O1471" s="1" t="str">
        <f>_xlfn.LET(_xlpm.sep,":",_xlpm.w,$G1471,_xlfn.CONCAT("~",RIGHT(_xlpm.w,LEN(_xlpm.w)-FIND(_xlpm.sep,_xlpm.w)),"~"))</f>
        <v>~eadth~</v>
      </c>
      <c r="P1471" s="1" t="str">
        <f>_xlfn.LET(_xlpm.sep,":",_xlpm.w,$G1471,_xlfn.CONCAT("[",LEFT(_xlpm.w,FIND(_xlpm.sep,_xlpm.w)-1),"]"))</f>
        <v>[ɛdθ]</v>
      </c>
      <c r="Q1471" s="14" cm="1">
        <f t="array" ref="Q1471">SUM(_xlfn._xlws.FILTER($H$2:$H$2300,_xlfn.MAP($O$2:$O$2300,_xlfn.LAMBDA(_xlpm.x,_xlpm.x=$O1471))))</f>
        <v>7.9668578712555765E-5</v>
      </c>
      <c r="R1471" s="14">
        <f>$H1471/Q1471</f>
        <v>1</v>
      </c>
      <c r="S1471" s="14" cm="1">
        <f t="array" ref="S1471">SUM(_xlfn._xlws.FILTER($H$2:$H$2300,_xlfn.MAP($P$2:$P$2300,_xlfn.LAMBDA(_xlpm.x,_xlpm.x=$P1471))))</f>
        <v>1.5933715742511153E-4</v>
      </c>
      <c r="T1471" s="14">
        <f>$H1471/S1471</f>
        <v>0.5</v>
      </c>
      <c r="U1471" s="14">
        <f>_xlfn.LET(_xlpm.freq,F1471,_xlpm.size,M1471+1,_xlpm.F,V1471,LOG(1+_xlpm.freq)*LOG(1+_xlpm.size)*_xlpm.F)</f>
        <v>0.16959990621408716</v>
      </c>
      <c r="V1471" s="14">
        <f>_xlfn.LET(_xlpm.a,T1471,_xlpm.b,R1471,2*_xlpm.a*_xlpm.b/(_xlpm.a+_xlpm.b))</f>
        <v>0.66666666666666663</v>
      </c>
      <c r="W1471" s="14">
        <f>_xlfn.LET(_xlpm.p,R1471,_xlpm.q,T1471,LOG(_xlpm.p/_xlpm.q))</f>
        <v>0.3010299956639812</v>
      </c>
      <c r="X1471" s="2"/>
      <c r="AC1471" s="2"/>
      <c r="AH1471" s="2"/>
      <c r="AI1471" s="2"/>
    </row>
    <row r="1472" spans="1:35">
      <c r="A1472" s="1" t="str">
        <f>_xlfn.LET(_xlpm.sep," : ",CONCATENATE(O1472,_xlpm.sep,P1472))</f>
        <v>~edth~ : [ɛdθ]</v>
      </c>
      <c r="B1472" s="1">
        <f>_xlfn.LET(_xlpm.d,$G1472,_xlpm.k,_xlfn.CONCAT(LEFT(TRIM(B$1),1),"*"),COUNTIF(_xlpm.d,_xlpm.k))</f>
        <v>0</v>
      </c>
      <c r="C1472" s="1">
        <f>_xlfn.LET(_xlpm.d,$G1472,_xlpm.k,_xlfn.CONCAT(LEFT(TRIM(C$1),1),"*"),COUNTIF(_xlpm.d,_xlpm.k))</f>
        <v>0</v>
      </c>
      <c r="D1472" s="1">
        <f>_xlfn.LET(_xlpm.d,$G1472,_xlpm.k,_xlfn.CONCAT(LEFT(TRIM(D$1),1),"*"),COUNTIF(_xlpm.d,_xlpm.k))</f>
        <v>0</v>
      </c>
      <c r="E1472" s="1">
        <f>LOG(F1472+1,10)</f>
        <v>0.30102999566398114</v>
      </c>
      <c r="F1472" s="7">
        <v>1</v>
      </c>
      <c r="G1472" s="9" t="s">
        <v>892</v>
      </c>
      <c r="H1472" s="4">
        <f>F1472/freq.sum.r6e</f>
        <v>7.9668578712555765E-5</v>
      </c>
      <c r="I1472" s="1" t="str">
        <f>_xlfn.LET(_xlpm.sep,":",_xlpm.w,$G1472,LEFT(_xlpm.w,FIND(_xlpm.sep,_xlpm.w)-1))</f>
        <v>ɛdθ</v>
      </c>
      <c r="J1472" s="1" t="str">
        <f>_xlfn.LET(_xlpm.sep,":",_xlpm.w,$G1472,RIGHT(_xlpm.w,LEN(_xlpm.w)-FIND(_xlpm.sep,_xlpm.w)))</f>
        <v>edth</v>
      </c>
      <c r="K1472" s="10">
        <f>_xlfn.LET(_xlpm.w,I1472,LEN(_xlpm.w))</f>
        <v>3</v>
      </c>
      <c r="L1472" s="10">
        <f>_xlfn.LET(_xlpm.w,J1472,LEN(_xlpm.w))</f>
        <v>4</v>
      </c>
      <c r="M1472" s="10">
        <f>_xlfn.LET(_xlpm.a,K1472,_xlpm.b,L1472,MAX(_xlpm.a,_xlpm.b))</f>
        <v>4</v>
      </c>
      <c r="N1472" s="10">
        <f>_xlfn.LET(_xlpm.d,(K1472,L1472),MAX(_xlpm.d)-MIN(_xlpm.d))</f>
        <v>1</v>
      </c>
      <c r="O1472" s="1" t="str">
        <f>_xlfn.LET(_xlpm.sep,":",_xlpm.w,$G1472,_xlfn.CONCAT("~",RIGHT(_xlpm.w,LEN(_xlpm.w)-FIND(_xlpm.sep,_xlpm.w)),"~"))</f>
        <v>~edth~</v>
      </c>
      <c r="P1472" s="1" t="str">
        <f>_xlfn.LET(_xlpm.sep,":",_xlpm.w,$G1472,_xlfn.CONCAT("[",LEFT(_xlpm.w,FIND(_xlpm.sep,_xlpm.w)-1),"]"))</f>
        <v>[ɛdθ]</v>
      </c>
      <c r="Q1472" s="14" cm="1">
        <f t="array" ref="Q1472">SUM(_xlfn._xlws.FILTER($H$2:$H$2300,_xlfn.MAP($O$2:$O$2300,_xlfn.LAMBDA(_xlpm.x,_xlpm.x=$O1472))))</f>
        <v>7.9668578712555765E-5</v>
      </c>
      <c r="R1472" s="14">
        <f>$H1472/Q1472</f>
        <v>1</v>
      </c>
      <c r="S1472" s="14" cm="1">
        <f t="array" ref="S1472">SUM(_xlfn._xlws.FILTER($H$2:$H$2300,_xlfn.MAP($P$2:$P$2300,_xlfn.LAMBDA(_xlpm.x,_xlpm.x=$P1472))))</f>
        <v>1.5933715742511153E-4</v>
      </c>
      <c r="T1472" s="14">
        <f>$H1472/S1472</f>
        <v>0.5</v>
      </c>
      <c r="U1472" s="14">
        <f>_xlfn.LET(_xlpm.freq,F1472,_xlpm.size,M1472+1,_xlpm.F,V1472,LOG(1+_xlpm.freq)*LOG(1+_xlpm.size)*_xlpm.F)</f>
        <v>0.15616457835260653</v>
      </c>
      <c r="V1472" s="14">
        <f>_xlfn.LET(_xlpm.a,T1472,_xlpm.b,R1472,2*_xlpm.a*_xlpm.b/(_xlpm.a+_xlpm.b))</f>
        <v>0.66666666666666663</v>
      </c>
      <c r="W1472" s="14">
        <f>_xlfn.LET(_xlpm.p,R1472,_xlpm.q,T1472,LOG(_xlpm.p/_xlpm.q))</f>
        <v>0.3010299956639812</v>
      </c>
      <c r="X1472" s="2"/>
      <c r="AC1472" s="2"/>
      <c r="AH1472" s="2"/>
      <c r="AI1472" s="2"/>
    </row>
    <row r="1473" spans="1:35">
      <c r="A1473" s="1" t="str">
        <f>_xlfn.LET(_xlpm.sep," : ",CONCATENATE(O1473,_xlpm.sep,P1473))</f>
        <v>~og~ : [ədʒ]</v>
      </c>
      <c r="B1473" s="1">
        <f>_xlfn.LET(_xlpm.d,$G1473,_xlpm.k,_xlfn.CONCAT(LEFT(TRIM(B$1),1),"*"),COUNTIF(_xlpm.d,_xlpm.k))</f>
        <v>0</v>
      </c>
      <c r="C1473" s="1">
        <f>_xlfn.LET(_xlpm.d,$G1473,_xlpm.k,_xlfn.CONCAT(LEFT(TRIM(C$1),1),"*"),COUNTIF(_xlpm.d,_xlpm.k))</f>
        <v>0</v>
      </c>
      <c r="D1473" s="1">
        <f>_xlfn.LET(_xlpm.d,$G1473,_xlpm.k,_xlfn.CONCAT(LEFT(TRIM(D$1),1),"*"),COUNTIF(_xlpm.d,_xlpm.k))</f>
        <v>0</v>
      </c>
      <c r="E1473" s="1">
        <f>LOG(F1473+1,10)</f>
        <v>0.90308998699194343</v>
      </c>
      <c r="F1473" s="7">
        <v>7</v>
      </c>
      <c r="G1473" s="9" t="s">
        <v>908</v>
      </c>
      <c r="H1473" s="4">
        <f>F1473/freq.sum.r6e</f>
        <v>5.5768005098789041E-4</v>
      </c>
      <c r="I1473" s="4" t="str">
        <f>_xlfn.LET(_xlpm.sep,":",_xlpm.w,$G1473,LEFT(_xlpm.w,FIND(_xlpm.sep,_xlpm.w)-1))</f>
        <v>ədʒ</v>
      </c>
      <c r="J1473" s="4" t="str">
        <f>_xlfn.LET(_xlpm.sep,":",_xlpm.w,$G1473,RIGHT(_xlpm.w,LEN(_xlpm.w)-FIND(_xlpm.sep,_xlpm.w)))</f>
        <v>og</v>
      </c>
      <c r="K1473" s="10">
        <f>_xlfn.LET(_xlpm.w,I1473,LEN(_xlpm.w))</f>
        <v>3</v>
      </c>
      <c r="L1473" s="10">
        <f>_xlfn.LET(_xlpm.w,J1473,LEN(_xlpm.w))</f>
        <v>2</v>
      </c>
      <c r="M1473" s="10">
        <f>_xlfn.LET(_xlpm.a,K1473,_xlpm.b,L1473,MAX(_xlpm.a,_xlpm.b))</f>
        <v>3</v>
      </c>
      <c r="N1473" s="10">
        <f>_xlfn.LET(_xlpm.d,(K1473,L1473),MAX(_xlpm.d)-MIN(_xlpm.d))</f>
        <v>1</v>
      </c>
      <c r="O1473" s="1" t="str">
        <f>_xlfn.LET(_xlpm.sep,":",_xlpm.w,$G1473,_xlfn.CONCAT("~",RIGHT(_xlpm.w,LEN(_xlpm.w)-FIND(_xlpm.sep,_xlpm.w)),"~"))</f>
        <v>~og~</v>
      </c>
      <c r="P1473" s="1" t="str">
        <f>_xlfn.LET(_xlpm.sep,":",_xlpm.w,$G1473,_xlfn.CONCAT("[",LEFT(_xlpm.w,FIND(_xlpm.sep,_xlpm.w)-1),"]"))</f>
        <v>[ədʒ]</v>
      </c>
      <c r="Q1473" s="14" cm="1">
        <f t="array" ref="Q1473">SUM(_xlfn._xlws.FILTER($H$2:$H$2300,_xlfn.MAP($O$2:$O$2300,_xlfn.LAMBDA(_xlpm.x,_xlpm.x=$O1473))))</f>
        <v>1.1153601019757808E-3</v>
      </c>
      <c r="R1473" s="14">
        <f>$H1473/Q1473</f>
        <v>0.5</v>
      </c>
      <c r="S1473" s="14" cm="1">
        <f t="array" ref="S1473">SUM(_xlfn._xlws.FILTER($H$2:$H$2300,_xlfn.MAP($P$2:$P$2300,_xlfn.LAMBDA(_xlpm.x,_xlpm.x=$P1473))))</f>
        <v>2.2307202039515616E-3</v>
      </c>
      <c r="T1473" s="14">
        <f>$H1473/S1473</f>
        <v>0.25</v>
      </c>
      <c r="U1473" s="14">
        <f>_xlfn.LET(_xlpm.freq,F1473,_xlpm.size,M1473+1,_xlpm.F,V1473,LOG(1+_xlpm.freq)*LOG(1+_xlpm.size)*_xlpm.F)</f>
        <v>0.21041093737452465</v>
      </c>
      <c r="V1473" s="14">
        <f>_xlfn.LET(_xlpm.a,T1473,_xlpm.b,R1473,2*_xlpm.a*_xlpm.b/(_xlpm.a+_xlpm.b))</f>
        <v>0.33333333333333331</v>
      </c>
      <c r="W1473" s="14">
        <f>_xlfn.LET(_xlpm.p,R1473,_xlpm.q,T1473,LOG(_xlpm.p/_xlpm.q))</f>
        <v>0.3010299956639812</v>
      </c>
      <c r="X1473" s="2"/>
      <c r="AC1473" s="2"/>
      <c r="AH1473" s="2"/>
      <c r="AI1473" s="2"/>
    </row>
    <row r="1474" spans="1:35">
      <c r="A1474" s="1" t="str">
        <f>_xlfn.LET(_xlpm.sep," : ",CONCATENATE(O1474,_xlpm.sep,P1474))</f>
        <v>~ophr~ : [əfɹ]</v>
      </c>
      <c r="B1474" s="1">
        <f>_xlfn.LET(_xlpm.d,$G1474,_xlpm.k,_xlfn.CONCAT(LEFT(TRIM(B$1),1),"*"),COUNTIF(_xlpm.d,_xlpm.k))</f>
        <v>0</v>
      </c>
      <c r="C1474" s="1">
        <f>_xlfn.LET(_xlpm.d,$G1474,_xlpm.k,_xlfn.CONCAT(LEFT(TRIM(C$1),1),"*"),COUNTIF(_xlpm.d,_xlpm.k))</f>
        <v>0</v>
      </c>
      <c r="D1474" s="1">
        <f>_xlfn.LET(_xlpm.d,$G1474,_xlpm.k,_xlfn.CONCAT(LEFT(TRIM(D$1),1),"*"),COUNTIF(_xlpm.d,_xlpm.k))</f>
        <v>0</v>
      </c>
      <c r="E1474" s="1">
        <f>LOG(F1474+1,10)</f>
        <v>0.30102999566398114</v>
      </c>
      <c r="F1474" s="7">
        <v>1</v>
      </c>
      <c r="G1474" s="9" t="s">
        <v>960</v>
      </c>
      <c r="H1474" s="4">
        <f>F1474/freq.sum.r6e</f>
        <v>7.9668578712555765E-5</v>
      </c>
      <c r="I1474" s="1" t="str">
        <f>_xlfn.LET(_xlpm.sep,":",_xlpm.w,$G1474,LEFT(_xlpm.w,FIND(_xlpm.sep,_xlpm.w)-1))</f>
        <v>əfɹ</v>
      </c>
      <c r="J1474" s="1" t="str">
        <f>_xlfn.LET(_xlpm.sep,":",_xlpm.w,$G1474,RIGHT(_xlpm.w,LEN(_xlpm.w)-FIND(_xlpm.sep,_xlpm.w)))</f>
        <v>ophr</v>
      </c>
      <c r="K1474" s="10">
        <f>_xlfn.LET(_xlpm.w,I1474,LEN(_xlpm.w))</f>
        <v>3</v>
      </c>
      <c r="L1474" s="10">
        <f>_xlfn.LET(_xlpm.w,J1474,LEN(_xlpm.w))</f>
        <v>4</v>
      </c>
      <c r="M1474" s="10">
        <f>_xlfn.LET(_xlpm.a,K1474,_xlpm.b,L1474,MAX(_xlpm.a,_xlpm.b))</f>
        <v>4</v>
      </c>
      <c r="N1474" s="10">
        <f>_xlfn.LET(_xlpm.d,(K1474,L1474),MAX(_xlpm.d)-MIN(_xlpm.d))</f>
        <v>1</v>
      </c>
      <c r="O1474" s="1" t="str">
        <f>_xlfn.LET(_xlpm.sep,":",_xlpm.w,$G1474,_xlfn.CONCAT("~",RIGHT(_xlpm.w,LEN(_xlpm.w)-FIND(_xlpm.sep,_xlpm.w)),"~"))</f>
        <v>~ophr~</v>
      </c>
      <c r="P1474" s="1" t="str">
        <f>_xlfn.LET(_xlpm.sep,":",_xlpm.w,$G1474,_xlfn.CONCAT("[",LEFT(_xlpm.w,FIND(_xlpm.sep,_xlpm.w)-1),"]"))</f>
        <v>[əfɹ]</v>
      </c>
      <c r="Q1474" s="14" cm="1">
        <f t="array" ref="Q1474">SUM(_xlfn._xlws.FILTER($H$2:$H$2300,_xlfn.MAP($O$2:$O$2300,_xlfn.LAMBDA(_xlpm.x,_xlpm.x=$O1474))))</f>
        <v>7.9668578712555765E-5</v>
      </c>
      <c r="R1474" s="14">
        <f>$H1474/Q1474</f>
        <v>1</v>
      </c>
      <c r="S1474" s="14" cm="1">
        <f t="array" ref="S1474">SUM(_xlfn._xlws.FILTER($H$2:$H$2300,_xlfn.MAP($P$2:$P$2300,_xlfn.LAMBDA(_xlpm.x,_xlpm.x=$P1474))))</f>
        <v>1.5933715742511153E-4</v>
      </c>
      <c r="T1474" s="14">
        <f>$H1474/S1474</f>
        <v>0.5</v>
      </c>
      <c r="U1474" s="14">
        <f>_xlfn.LET(_xlpm.freq,F1474,_xlpm.size,M1474+1,_xlpm.F,V1474,LOG(1+_xlpm.freq)*LOG(1+_xlpm.size)*_xlpm.F)</f>
        <v>0.15616457835260653</v>
      </c>
      <c r="V1474" s="14">
        <f>_xlfn.LET(_xlpm.a,T1474,_xlpm.b,R1474,2*_xlpm.a*_xlpm.b/(_xlpm.a+_xlpm.b))</f>
        <v>0.66666666666666663</v>
      </c>
      <c r="W1474" s="14">
        <f>_xlfn.LET(_xlpm.p,R1474,_xlpm.q,T1474,LOG(_xlpm.p/_xlpm.q))</f>
        <v>0.3010299956639812</v>
      </c>
      <c r="X1474" s="2"/>
      <c r="AC1474" s="2"/>
      <c r="AH1474" s="2"/>
      <c r="AI1474" s="2"/>
    </row>
    <row r="1475" spans="1:35">
      <c r="A1475" s="1" t="str">
        <f>_xlfn.LET(_xlpm.sep," : ",CONCATENATE(O1475,_xlpm.sep,P1475))</f>
        <v>~icle~ : [əkl]</v>
      </c>
      <c r="B1475" s="1">
        <f>_xlfn.LET(_xlpm.d,$G1475,_xlpm.k,_xlfn.CONCAT(LEFT(TRIM(B$1),1),"*"),COUNTIF(_xlpm.d,_xlpm.k))</f>
        <v>0</v>
      </c>
      <c r="C1475" s="1">
        <f>_xlfn.LET(_xlpm.d,$G1475,_xlpm.k,_xlfn.CONCAT(LEFT(TRIM(C$1),1),"*"),COUNTIF(_xlpm.d,_xlpm.k))</f>
        <v>0</v>
      </c>
      <c r="D1475" s="1">
        <f>_xlfn.LET(_xlpm.d,$G1475,_xlpm.k,_xlfn.CONCAT(LEFT(TRIM(D$1),1),"*"),COUNTIF(_xlpm.d,_xlpm.k))</f>
        <v>0</v>
      </c>
      <c r="E1475" s="1">
        <f>LOG(F1475+1,10)</f>
        <v>0.30102999566398114</v>
      </c>
      <c r="F1475" s="7">
        <v>1</v>
      </c>
      <c r="G1475" s="9" t="s">
        <v>995</v>
      </c>
      <c r="H1475" s="4">
        <f>F1475/freq.sum.r6e</f>
        <v>7.9668578712555765E-5</v>
      </c>
      <c r="I1475" s="4" t="str">
        <f>_xlfn.LET(_xlpm.sep,":",_xlpm.w,$G1475,LEFT(_xlpm.w,FIND(_xlpm.sep,_xlpm.w)-1))</f>
        <v>əkl</v>
      </c>
      <c r="J1475" s="4" t="str">
        <f>_xlfn.LET(_xlpm.sep,":",_xlpm.w,$G1475,RIGHT(_xlpm.w,LEN(_xlpm.w)-FIND(_xlpm.sep,_xlpm.w)))</f>
        <v>icle</v>
      </c>
      <c r="K1475" s="10">
        <f>_xlfn.LET(_xlpm.w,I1475,LEN(_xlpm.w))</f>
        <v>3</v>
      </c>
      <c r="L1475" s="10">
        <f>_xlfn.LET(_xlpm.w,J1475,LEN(_xlpm.w))</f>
        <v>4</v>
      </c>
      <c r="M1475" s="10">
        <f>_xlfn.LET(_xlpm.a,K1475,_xlpm.b,L1475,MAX(_xlpm.a,_xlpm.b))</f>
        <v>4</v>
      </c>
      <c r="N1475" s="10">
        <f>_xlfn.LET(_xlpm.d,(K1475,L1475),MAX(_xlpm.d)-MIN(_xlpm.d))</f>
        <v>1</v>
      </c>
      <c r="O1475" s="1" t="str">
        <f>_xlfn.LET(_xlpm.sep,":",_xlpm.w,$G1475,_xlfn.CONCAT("~",RIGHT(_xlpm.w,LEN(_xlpm.w)-FIND(_xlpm.sep,_xlpm.w)),"~"))</f>
        <v>~icle~</v>
      </c>
      <c r="P1475" s="1" t="str">
        <f>_xlfn.LET(_xlpm.sep,":",_xlpm.w,$G1475,_xlfn.CONCAT("[",LEFT(_xlpm.w,FIND(_xlpm.sep,_xlpm.w)-1),"]"))</f>
        <v>[əkl]</v>
      </c>
      <c r="Q1475" s="14" cm="1">
        <f t="array" ref="Q1475">SUM(_xlfn._xlws.FILTER($H$2:$H$2300,_xlfn.MAP($O$2:$O$2300,_xlfn.LAMBDA(_xlpm.x,_xlpm.x=$O1475))))</f>
        <v>7.9668578712555765E-5</v>
      </c>
      <c r="R1475" s="14">
        <f>$H1475/Q1475</f>
        <v>1</v>
      </c>
      <c r="S1475" s="14" cm="1">
        <f t="array" ref="S1475">SUM(_xlfn._xlws.FILTER($H$2:$H$2300,_xlfn.MAP($P$2:$P$2300,_xlfn.LAMBDA(_xlpm.x,_xlpm.x=$P1475))))</f>
        <v>1.5933715742511153E-4</v>
      </c>
      <c r="T1475" s="14">
        <f>$H1475/S1475</f>
        <v>0.5</v>
      </c>
      <c r="U1475" s="14">
        <f>_xlfn.LET(_xlpm.freq,F1475,_xlpm.size,M1475+1,_xlpm.F,V1475,LOG(1+_xlpm.freq)*LOG(1+_xlpm.size)*_xlpm.F)</f>
        <v>0.15616457835260653</v>
      </c>
      <c r="V1475" s="14">
        <f>_xlfn.LET(_xlpm.a,T1475,_xlpm.b,R1475,2*_xlpm.a*_xlpm.b/(_xlpm.a+_xlpm.b))</f>
        <v>0.66666666666666663</v>
      </c>
      <c r="W1475" s="14">
        <f>_xlfn.LET(_xlpm.p,R1475,_xlpm.q,T1475,LOG(_xlpm.p/_xlpm.q))</f>
        <v>0.3010299956639812</v>
      </c>
      <c r="X1475" s="2"/>
      <c r="AC1475" s="2"/>
      <c r="AH1475" s="2"/>
      <c r="AI1475" s="2"/>
    </row>
    <row r="1476" spans="1:35">
      <c r="A1476" s="1" t="str">
        <f>_xlfn.LET(_xlpm.sep," : ",CONCATENATE(O1476,_xlpm.sep,P1476))</f>
        <v>~o'cl~ : [əkl]</v>
      </c>
      <c r="B1476" s="1">
        <f>_xlfn.LET(_xlpm.d,$G1476,_xlpm.k,_xlfn.CONCAT(LEFT(TRIM(B$1),1),"*"),COUNTIF(_xlpm.d,_xlpm.k))</f>
        <v>0</v>
      </c>
      <c r="C1476" s="1">
        <f>_xlfn.LET(_xlpm.d,$G1476,_xlpm.k,_xlfn.CONCAT(LEFT(TRIM(C$1),1),"*"),COUNTIF(_xlpm.d,_xlpm.k))</f>
        <v>0</v>
      </c>
      <c r="D1476" s="1">
        <f>_xlfn.LET(_xlpm.d,$G1476,_xlpm.k,_xlfn.CONCAT(LEFT(TRIM(D$1),1),"*"),COUNTIF(_xlpm.d,_xlpm.k))</f>
        <v>0</v>
      </c>
      <c r="E1476" s="1">
        <f>LOG(F1476+1,10)</f>
        <v>0.30102999566398114</v>
      </c>
      <c r="F1476" s="7">
        <v>1</v>
      </c>
      <c r="G1476" s="9" t="s">
        <v>996</v>
      </c>
      <c r="H1476" s="4">
        <f>F1476/freq.sum.r6e</f>
        <v>7.9668578712555765E-5</v>
      </c>
      <c r="I1476" s="4" t="str">
        <f>_xlfn.LET(_xlpm.sep,":",_xlpm.w,$G1476,LEFT(_xlpm.w,FIND(_xlpm.sep,_xlpm.w)-1))</f>
        <v>əkl</v>
      </c>
      <c r="J1476" s="4" t="str">
        <f>_xlfn.LET(_xlpm.sep,":",_xlpm.w,$G1476,RIGHT(_xlpm.w,LEN(_xlpm.w)-FIND(_xlpm.sep,_xlpm.w)))</f>
        <v>o'cl</v>
      </c>
      <c r="K1476" s="10">
        <f>_xlfn.LET(_xlpm.w,I1476,LEN(_xlpm.w))</f>
        <v>3</v>
      </c>
      <c r="L1476" s="10">
        <f>_xlfn.LET(_xlpm.w,J1476,LEN(_xlpm.w))</f>
        <v>4</v>
      </c>
      <c r="M1476" s="10">
        <f>_xlfn.LET(_xlpm.a,K1476,_xlpm.b,L1476,MAX(_xlpm.a,_xlpm.b))</f>
        <v>4</v>
      </c>
      <c r="N1476" s="10">
        <f>_xlfn.LET(_xlpm.d,(K1476,L1476),MAX(_xlpm.d)-MIN(_xlpm.d))</f>
        <v>1</v>
      </c>
      <c r="O1476" s="1" t="str">
        <f>_xlfn.LET(_xlpm.sep,":",_xlpm.w,$G1476,_xlfn.CONCAT("~",RIGHT(_xlpm.w,LEN(_xlpm.w)-FIND(_xlpm.sep,_xlpm.w)),"~"))</f>
        <v>~o'cl~</v>
      </c>
      <c r="P1476" s="1" t="str">
        <f>_xlfn.LET(_xlpm.sep,":",_xlpm.w,$G1476,_xlfn.CONCAT("[",LEFT(_xlpm.w,FIND(_xlpm.sep,_xlpm.w)-1),"]"))</f>
        <v>[əkl]</v>
      </c>
      <c r="Q1476" s="14" cm="1">
        <f t="array" ref="Q1476">SUM(_xlfn._xlws.FILTER($H$2:$H$2300,_xlfn.MAP($O$2:$O$2300,_xlfn.LAMBDA(_xlpm.x,_xlpm.x=$O1476))))</f>
        <v>7.9668578712555765E-5</v>
      </c>
      <c r="R1476" s="14">
        <f>$H1476/Q1476</f>
        <v>1</v>
      </c>
      <c r="S1476" s="14" cm="1">
        <f t="array" ref="S1476">SUM(_xlfn._xlws.FILTER($H$2:$H$2300,_xlfn.MAP($P$2:$P$2300,_xlfn.LAMBDA(_xlpm.x,_xlpm.x=$P1476))))</f>
        <v>1.5933715742511153E-4</v>
      </c>
      <c r="T1476" s="14">
        <f>$H1476/S1476</f>
        <v>0.5</v>
      </c>
      <c r="U1476" s="14">
        <f>_xlfn.LET(_xlpm.freq,F1476,_xlpm.size,M1476+1,_xlpm.F,V1476,LOG(1+_xlpm.freq)*LOG(1+_xlpm.size)*_xlpm.F)</f>
        <v>0.15616457835260653</v>
      </c>
      <c r="V1476" s="14">
        <f>_xlfn.LET(_xlpm.a,T1476,_xlpm.b,R1476,2*_xlpm.a*_xlpm.b/(_xlpm.a+_xlpm.b))</f>
        <v>0.66666666666666663</v>
      </c>
      <c r="W1476" s="14">
        <f>_xlfn.LET(_xlpm.p,R1476,_xlpm.q,T1476,LOG(_xlpm.p/_xlpm.q))</f>
        <v>0.3010299956639812</v>
      </c>
      <c r="X1476" s="2"/>
      <c r="AC1476" s="2"/>
      <c r="AH1476" s="2"/>
      <c r="AI1476" s="2"/>
    </row>
    <row r="1477" spans="1:35">
      <c r="A1477" s="1" t="str">
        <f>_xlfn.LET(_xlpm.sep," : ",CONCATENATE(O1477,_xlpm.sep,P1477))</f>
        <v>~exch~ : [ɪkstʃ]</v>
      </c>
      <c r="B1477" s="1">
        <f>_xlfn.LET(_xlpm.d,$G1477,_xlpm.k,_xlfn.CONCAT(LEFT(TRIM(B$1),1),"*"),COUNTIF(_xlpm.d,_xlpm.k))</f>
        <v>0</v>
      </c>
      <c r="C1477" s="1">
        <f>_xlfn.LET(_xlpm.d,$G1477,_xlpm.k,_xlfn.CONCAT(LEFT(TRIM(C$1),1),"*"),COUNTIF(_xlpm.d,_xlpm.k))</f>
        <v>0</v>
      </c>
      <c r="D1477" s="1">
        <f>_xlfn.LET(_xlpm.d,$G1477,_xlpm.k,_xlfn.CONCAT(LEFT(TRIM(D$1),1),"*"),COUNTIF(_xlpm.d,_xlpm.k))</f>
        <v>0</v>
      </c>
      <c r="E1477" s="1">
        <f>LOG(F1477+1,10)</f>
        <v>0.30102999566398114</v>
      </c>
      <c r="F1477" s="7">
        <v>1</v>
      </c>
      <c r="G1477" s="9" t="s">
        <v>1022</v>
      </c>
      <c r="H1477" s="4">
        <f>F1477/freq.sum.r6e</f>
        <v>7.9668578712555765E-5</v>
      </c>
      <c r="I1477" s="4" t="str">
        <f>_xlfn.LET(_xlpm.sep,":",_xlpm.w,$G1477,LEFT(_xlpm.w,FIND(_xlpm.sep,_xlpm.w)-1))</f>
        <v>ɪkstʃ</v>
      </c>
      <c r="J1477" s="4" t="str">
        <f>_xlfn.LET(_xlpm.sep,":",_xlpm.w,$G1477,RIGHT(_xlpm.w,LEN(_xlpm.w)-FIND(_xlpm.sep,_xlpm.w)))</f>
        <v>exch</v>
      </c>
      <c r="K1477" s="10">
        <f>_xlfn.LET(_xlpm.w,I1477,LEN(_xlpm.w))</f>
        <v>5</v>
      </c>
      <c r="L1477" s="10">
        <f>_xlfn.LET(_xlpm.w,J1477,LEN(_xlpm.w))</f>
        <v>4</v>
      </c>
      <c r="M1477" s="10">
        <f>_xlfn.LET(_xlpm.a,K1477,_xlpm.b,L1477,MAX(_xlpm.a,_xlpm.b))</f>
        <v>5</v>
      </c>
      <c r="N1477" s="10">
        <f>_xlfn.LET(_xlpm.d,(K1477,L1477),MAX(_xlpm.d)-MIN(_xlpm.d))</f>
        <v>1</v>
      </c>
      <c r="O1477" s="1" t="str">
        <f>_xlfn.LET(_xlpm.sep,":",_xlpm.w,$G1477,_xlfn.CONCAT("~",RIGHT(_xlpm.w,LEN(_xlpm.w)-FIND(_xlpm.sep,_xlpm.w)),"~"))</f>
        <v>~exch~</v>
      </c>
      <c r="P1477" s="1" t="str">
        <f>_xlfn.LET(_xlpm.sep,":",_xlpm.w,$G1477,_xlfn.CONCAT("[",LEFT(_xlpm.w,FIND(_xlpm.sep,_xlpm.w)-1),"]"))</f>
        <v>[ɪkstʃ]</v>
      </c>
      <c r="Q1477" s="14" cm="1">
        <f t="array" ref="Q1477">SUM(_xlfn._xlws.FILTER($H$2:$H$2300,_xlfn.MAP($O$2:$O$2300,_xlfn.LAMBDA(_xlpm.x,_xlpm.x=$O1477))))</f>
        <v>7.9668578712555765E-5</v>
      </c>
      <c r="R1477" s="14">
        <f>$H1477/Q1477</f>
        <v>1</v>
      </c>
      <c r="S1477" s="14" cm="1">
        <f t="array" ref="S1477">SUM(_xlfn._xlws.FILTER($H$2:$H$2300,_xlfn.MAP($P$2:$P$2300,_xlfn.LAMBDA(_xlpm.x,_xlpm.x=$P1477))))</f>
        <v>1.5933715742511153E-4</v>
      </c>
      <c r="T1477" s="14">
        <f>$H1477/S1477</f>
        <v>0.5</v>
      </c>
      <c r="U1477" s="14">
        <f>_xlfn.LET(_xlpm.freq,F1477,_xlpm.size,M1477+1,_xlpm.F,V1477,LOG(1+_xlpm.freq)*LOG(1+_xlpm.size)*_xlpm.F)</f>
        <v>0.16959990621408716</v>
      </c>
      <c r="V1477" s="14">
        <f>_xlfn.LET(_xlpm.a,T1477,_xlpm.b,R1477,2*_xlpm.a*_xlpm.b/(_xlpm.a+_xlpm.b))</f>
        <v>0.66666666666666663</v>
      </c>
      <c r="W1477" s="14">
        <f>_xlfn.LET(_xlpm.p,R1477,_xlpm.q,T1477,LOG(_xlpm.p/_xlpm.q))</f>
        <v>0.3010299956639812</v>
      </c>
      <c r="X1477" s="2"/>
      <c r="AC1477" s="2"/>
      <c r="AH1477" s="2"/>
      <c r="AI1477" s="2"/>
    </row>
    <row r="1478" spans="1:35">
      <c r="A1478" s="1" t="str">
        <f>_xlfn.LET(_xlpm.sep," : ",CONCATENATE(O1478,_xlpm.sep,P1478))</f>
        <v>~alse~ : [ɔls]</v>
      </c>
      <c r="B1478" s="1">
        <f>_xlfn.LET(_xlpm.d,$G1478,_xlpm.k,_xlfn.CONCAT(LEFT(TRIM(B$1),1),"*"),COUNTIF(_xlpm.d,_xlpm.k))</f>
        <v>0</v>
      </c>
      <c r="C1478" s="1">
        <f>_xlfn.LET(_xlpm.d,$G1478,_xlpm.k,_xlfn.CONCAT(LEFT(TRIM(C$1),1),"*"),COUNTIF(_xlpm.d,_xlpm.k))</f>
        <v>0</v>
      </c>
      <c r="D1478" s="1">
        <f>_xlfn.LET(_xlpm.d,$G1478,_xlpm.k,_xlfn.CONCAT(LEFT(TRIM(D$1),1),"*"),COUNTIF(_xlpm.d,_xlpm.k))</f>
        <v>0</v>
      </c>
      <c r="E1478" s="1">
        <f>LOG(F1478+1,10)</f>
        <v>0.30102999566398114</v>
      </c>
      <c r="F1478" s="7">
        <v>1</v>
      </c>
      <c r="G1478" s="9" t="s">
        <v>1120</v>
      </c>
      <c r="H1478" s="4">
        <f>F1478/freq.sum.r6e</f>
        <v>7.9668578712555765E-5</v>
      </c>
      <c r="I1478" s="4" t="str">
        <f>_xlfn.LET(_xlpm.sep,":",_xlpm.w,$G1478,LEFT(_xlpm.w,FIND(_xlpm.sep,_xlpm.w)-1))</f>
        <v>ɔls</v>
      </c>
      <c r="J1478" s="4" t="str">
        <f>_xlfn.LET(_xlpm.sep,":",_xlpm.w,$G1478,RIGHT(_xlpm.w,LEN(_xlpm.w)-FIND(_xlpm.sep,_xlpm.w)))</f>
        <v>alse</v>
      </c>
      <c r="K1478" s="10">
        <f>_xlfn.LET(_xlpm.w,I1478,LEN(_xlpm.w))</f>
        <v>3</v>
      </c>
      <c r="L1478" s="10">
        <f>_xlfn.LET(_xlpm.w,J1478,LEN(_xlpm.w))</f>
        <v>4</v>
      </c>
      <c r="M1478" s="10">
        <f>_xlfn.LET(_xlpm.a,K1478,_xlpm.b,L1478,MAX(_xlpm.a,_xlpm.b))</f>
        <v>4</v>
      </c>
      <c r="N1478" s="10">
        <f>_xlfn.LET(_xlpm.d,(K1478,L1478),MAX(_xlpm.d)-MIN(_xlpm.d))</f>
        <v>1</v>
      </c>
      <c r="O1478" s="1" t="str">
        <f>_xlfn.LET(_xlpm.sep,":",_xlpm.w,$G1478,_xlfn.CONCAT("~",RIGHT(_xlpm.w,LEN(_xlpm.w)-FIND(_xlpm.sep,_xlpm.w)),"~"))</f>
        <v>~alse~</v>
      </c>
      <c r="P1478" s="1" t="str">
        <f>_xlfn.LET(_xlpm.sep,":",_xlpm.w,$G1478,_xlfn.CONCAT("[",LEFT(_xlpm.w,FIND(_xlpm.sep,_xlpm.w)-1),"]"))</f>
        <v>[ɔls]</v>
      </c>
      <c r="Q1478" s="14" cm="1">
        <f t="array" ref="Q1478">SUM(_xlfn._xlws.FILTER($H$2:$H$2300,_xlfn.MAP($O$2:$O$2300,_xlfn.LAMBDA(_xlpm.x,_xlpm.x=$O1478))))</f>
        <v>7.9668578712555765E-5</v>
      </c>
      <c r="R1478" s="14">
        <f>$H1478/Q1478</f>
        <v>1</v>
      </c>
      <c r="S1478" s="14" cm="1">
        <f t="array" ref="S1478">SUM(_xlfn._xlws.FILTER($H$2:$H$2300,_xlfn.MAP($P$2:$P$2300,_xlfn.LAMBDA(_xlpm.x,_xlpm.x=$P1478))))</f>
        <v>1.5933715742511153E-4</v>
      </c>
      <c r="T1478" s="14">
        <f>$H1478/S1478</f>
        <v>0.5</v>
      </c>
      <c r="U1478" s="14">
        <f>_xlfn.LET(_xlpm.freq,F1478,_xlpm.size,M1478+1,_xlpm.F,V1478,LOG(1+_xlpm.freq)*LOG(1+_xlpm.size)*_xlpm.F)</f>
        <v>0.15616457835260653</v>
      </c>
      <c r="V1478" s="14">
        <f>_xlfn.LET(_xlpm.a,T1478,_xlpm.b,R1478,2*_xlpm.a*_xlpm.b/(_xlpm.a+_xlpm.b))</f>
        <v>0.66666666666666663</v>
      </c>
      <c r="W1478" s="14">
        <f>_xlfn.LET(_xlpm.p,R1478,_xlpm.q,T1478,LOG(_xlpm.p/_xlpm.q))</f>
        <v>0.3010299956639812</v>
      </c>
      <c r="X1478" s="2"/>
      <c r="AC1478" s="2"/>
      <c r="AH1478" s="2"/>
      <c r="AI1478" s="2"/>
    </row>
    <row r="1479" spans="1:35">
      <c r="A1479" s="1" t="str">
        <f>_xlfn.LET(_xlpm.sep," : ",CONCATENATE(O1479,_xlpm.sep,P1479))</f>
        <v>~awn~ : [ɔn]</v>
      </c>
      <c r="B1479" s="1">
        <f>_xlfn.LET(_xlpm.d,$G1479,_xlpm.k,_xlfn.CONCAT(LEFT(TRIM(B$1),1),"*"),COUNTIF(_xlpm.d,_xlpm.k))</f>
        <v>0</v>
      </c>
      <c r="C1479" s="1">
        <f>_xlfn.LET(_xlpm.d,$G1479,_xlpm.k,_xlfn.CONCAT(LEFT(TRIM(C$1),1),"*"),COUNTIF(_xlpm.d,_xlpm.k))</f>
        <v>0</v>
      </c>
      <c r="D1479" s="1">
        <f>_xlfn.LET(_xlpm.d,$G1479,_xlpm.k,_xlfn.CONCAT(LEFT(TRIM(D$1),1),"*"),COUNTIF(_xlpm.d,_xlpm.k))</f>
        <v>0</v>
      </c>
      <c r="E1479" s="1">
        <f>LOG(F1479+1,10)</f>
        <v>0.30102999566398114</v>
      </c>
      <c r="F1479" s="7">
        <v>1</v>
      </c>
      <c r="G1479" s="9" t="s">
        <v>1236</v>
      </c>
      <c r="H1479" s="4">
        <f>F1479/freq.sum.r6e</f>
        <v>7.9668578712555765E-5</v>
      </c>
      <c r="I1479" s="1" t="str">
        <f>_xlfn.LET(_xlpm.sep,":",_xlpm.w,$G1479,LEFT(_xlpm.w,FIND(_xlpm.sep,_xlpm.w)-1))</f>
        <v>ɔn</v>
      </c>
      <c r="J1479" s="1" t="str">
        <f>_xlfn.LET(_xlpm.sep,":",_xlpm.w,$G1479,RIGHT(_xlpm.w,LEN(_xlpm.w)-FIND(_xlpm.sep,_xlpm.w)))</f>
        <v>awn</v>
      </c>
      <c r="K1479" s="10">
        <f>_xlfn.LET(_xlpm.w,I1479,LEN(_xlpm.w))</f>
        <v>2</v>
      </c>
      <c r="L1479" s="10">
        <f>_xlfn.LET(_xlpm.w,J1479,LEN(_xlpm.w))</f>
        <v>3</v>
      </c>
      <c r="M1479" s="10">
        <f>_xlfn.LET(_xlpm.a,K1479,_xlpm.b,L1479,MAX(_xlpm.a,_xlpm.b))</f>
        <v>3</v>
      </c>
      <c r="N1479" s="10">
        <f>_xlfn.LET(_xlpm.d,(K1479,L1479),MAX(_xlpm.d)-MIN(_xlpm.d))</f>
        <v>1</v>
      </c>
      <c r="O1479" s="1" t="str">
        <f>_xlfn.LET(_xlpm.sep,":",_xlpm.w,$G1479,_xlfn.CONCAT("~",RIGHT(_xlpm.w,LEN(_xlpm.w)-FIND(_xlpm.sep,_xlpm.w)),"~"))</f>
        <v>~awn~</v>
      </c>
      <c r="P1479" s="1" t="str">
        <f>_xlfn.LET(_xlpm.sep,":",_xlpm.w,$G1479,_xlfn.CONCAT("[",LEFT(_xlpm.w,FIND(_xlpm.sep,_xlpm.w)-1),"]"))</f>
        <v>[ɔn]</v>
      </c>
      <c r="Q1479" s="14" cm="1">
        <f t="array" ref="Q1479">SUM(_xlfn._xlws.FILTER($H$2:$H$2300,_xlfn.MAP($O$2:$O$2300,_xlfn.LAMBDA(_xlpm.x,_xlpm.x=$O1479))))</f>
        <v>1.5933715742511153E-4</v>
      </c>
      <c r="R1479" s="14">
        <f>$H1479/Q1479</f>
        <v>0.5</v>
      </c>
      <c r="S1479" s="14" cm="1">
        <f t="array" ref="S1479">SUM(_xlfn._xlws.FILTER($H$2:$H$2300,_xlfn.MAP($P$2:$P$2300,_xlfn.LAMBDA(_xlpm.x,_xlpm.x=$P1479))))</f>
        <v>3.1867431485022306E-4</v>
      </c>
      <c r="T1479" s="14">
        <f>$H1479/S1479</f>
        <v>0.25</v>
      </c>
      <c r="U1479" s="14">
        <f>_xlfn.LET(_xlpm.freq,F1479,_xlpm.size,M1479+1,_xlpm.F,V1479,LOG(1+_xlpm.freq)*LOG(1+_xlpm.size)*_xlpm.F)</f>
        <v>7.0136979124841556E-2</v>
      </c>
      <c r="V1479" s="14">
        <f>_xlfn.LET(_xlpm.a,T1479,_xlpm.b,R1479,2*_xlpm.a*_xlpm.b/(_xlpm.a+_xlpm.b))</f>
        <v>0.33333333333333331</v>
      </c>
      <c r="W1479" s="14">
        <f>_xlfn.LET(_xlpm.p,R1479,_xlpm.q,T1479,LOG(_xlpm.p/_xlpm.q))</f>
        <v>0.3010299956639812</v>
      </c>
      <c r="X1479" s="2"/>
      <c r="AC1479" s="2"/>
      <c r="AH1479" s="2"/>
      <c r="AI1479" s="2"/>
    </row>
    <row r="1480" spans="1:35">
      <c r="A1480" s="1" t="str">
        <f>_xlfn.LET(_xlpm.sep," : ",CONCATENATE(O1480,_xlpm.sep,P1480))</f>
        <v>~y'kn~ : [ʊn]</v>
      </c>
      <c r="B1480" s="1">
        <f>_xlfn.LET(_xlpm.d,$G1480,_xlpm.k,_xlfn.CONCAT(LEFT(TRIM(B$1),1),"*"),COUNTIF(_xlpm.d,_xlpm.k))</f>
        <v>0</v>
      </c>
      <c r="C1480" s="1">
        <f>_xlfn.LET(_xlpm.d,$G1480,_xlpm.k,_xlfn.CONCAT(LEFT(TRIM(C$1),1),"*"),COUNTIF(_xlpm.d,_xlpm.k))</f>
        <v>0</v>
      </c>
      <c r="D1480" s="1">
        <f>_xlfn.LET(_xlpm.d,$G1480,_xlpm.k,_xlfn.CONCAT(LEFT(TRIM(D$1),1),"*"),COUNTIF(_xlpm.d,_xlpm.k))</f>
        <v>0</v>
      </c>
      <c r="E1480" s="1">
        <f>LOG(F1480+1,10)</f>
        <v>0.30102999566398114</v>
      </c>
      <c r="F1480" s="7">
        <v>1</v>
      </c>
      <c r="G1480" s="9" t="s">
        <v>2295</v>
      </c>
      <c r="H1480" s="4">
        <f>F1480/freq.sum.r6e</f>
        <v>7.9668578712555765E-5</v>
      </c>
      <c r="I1480" s="4" t="str">
        <f>_xlfn.LET(_xlpm.sep,":",_xlpm.w,$G1480,LEFT(_xlpm.w,FIND(_xlpm.sep,_xlpm.w)-1))</f>
        <v>ʊn</v>
      </c>
      <c r="J1480" s="4" t="str">
        <f>_xlfn.LET(_xlpm.sep,":",_xlpm.w,$G1480,RIGHT(_xlpm.w,LEN(_xlpm.w)-FIND(_xlpm.sep,_xlpm.w)))</f>
        <v>y'kn</v>
      </c>
      <c r="K1480" s="10">
        <f>_xlfn.LET(_xlpm.w,I1480,LEN(_xlpm.w))</f>
        <v>2</v>
      </c>
      <c r="L1480" s="10">
        <f>_xlfn.LET(_xlpm.w,J1480,LEN(_xlpm.w))</f>
        <v>4</v>
      </c>
      <c r="M1480" s="10">
        <f>_xlfn.LET(_xlpm.a,K1480,_xlpm.b,L1480,MAX(_xlpm.a,_xlpm.b))</f>
        <v>4</v>
      </c>
      <c r="N1480" s="10">
        <f>_xlfn.LET(_xlpm.d,(K1480,L1480),MAX(_xlpm.d)-MIN(_xlpm.d))</f>
        <v>2</v>
      </c>
      <c r="O1480" s="1" t="str">
        <f>_xlfn.LET(_xlpm.sep,":",_xlpm.w,$G1480,_xlfn.CONCAT("~",RIGHT(_xlpm.w,LEN(_xlpm.w)-FIND(_xlpm.sep,_xlpm.w)),"~"))</f>
        <v>~y'kn~</v>
      </c>
      <c r="P1480" s="1" t="str">
        <f>_xlfn.LET(_xlpm.sep,":",_xlpm.w,$G1480,_xlfn.CONCAT("[",LEFT(_xlpm.w,FIND(_xlpm.sep,_xlpm.w)-1),"]"))</f>
        <v>[ʊn]</v>
      </c>
      <c r="Q1480" s="14" cm="1">
        <f t="array" ref="Q1480">SUM(_xlfn._xlws.FILTER($H$2:$H$2300,_xlfn.MAP($O$2:$O$2300,_xlfn.LAMBDA(_xlpm.x,_xlpm.x=$O1480))))</f>
        <v>7.9668578712555765E-5</v>
      </c>
      <c r="R1480" s="14">
        <f>$H1480/Q1480</f>
        <v>1</v>
      </c>
      <c r="S1480" s="14" cm="1">
        <f t="array" ref="S1480">SUM(_xlfn._xlws.FILTER($H$2:$H$2300,_xlfn.MAP($P$2:$P$2300,_xlfn.LAMBDA(_xlpm.x,_xlpm.x=$P1480))))</f>
        <v>1.5933715742511153E-4</v>
      </c>
      <c r="T1480" s="14">
        <f>$H1480/S1480</f>
        <v>0.5</v>
      </c>
      <c r="U1480" s="14">
        <f>_xlfn.LET(_xlpm.freq,F1480,_xlpm.size,M1480+1,_xlpm.F,V1480,LOG(1+_xlpm.freq)*LOG(1+_xlpm.size)*_xlpm.F)</f>
        <v>0.15616457835260653</v>
      </c>
      <c r="V1480" s="14">
        <f>_xlfn.LET(_xlpm.a,T1480,_xlpm.b,R1480,2*_xlpm.a*_xlpm.b/(_xlpm.a+_xlpm.b))</f>
        <v>0.66666666666666663</v>
      </c>
      <c r="W1480" s="14">
        <f>_xlfn.LET(_xlpm.p,R1480,_xlpm.q,T1480,LOG(_xlpm.p/_xlpm.q))</f>
        <v>0.3010299956639812</v>
      </c>
      <c r="X1480" s="2"/>
      <c r="AC1480" s="2"/>
      <c r="AH1480" s="2"/>
      <c r="AI1480" s="2"/>
    </row>
    <row r="1481" spans="1:35">
      <c r="A1481" s="1" t="str">
        <f>_xlfn.LET(_xlpm.sep," : ",CONCATENATE(O1481,_xlpm.sep,P1481))</f>
        <v>~ends~ : [ɛndz]</v>
      </c>
      <c r="B1481" s="1">
        <f>_xlfn.LET(_xlpm.d,$G1481,_xlpm.k,_xlfn.CONCAT(LEFT(TRIM(B$1),1),"*"),COUNTIF(_xlpm.d,_xlpm.k))</f>
        <v>0</v>
      </c>
      <c r="C1481" s="1">
        <f>_xlfn.LET(_xlpm.d,$G1481,_xlpm.k,_xlfn.CONCAT(LEFT(TRIM(C$1),1),"*"),COUNTIF(_xlpm.d,_xlpm.k))</f>
        <v>0</v>
      </c>
      <c r="D1481" s="1">
        <f>_xlfn.LET(_xlpm.d,$G1481,_xlpm.k,_xlfn.CONCAT(LEFT(TRIM(D$1),1),"*"),COUNTIF(_xlpm.d,_xlpm.k))</f>
        <v>0</v>
      </c>
      <c r="E1481" s="1">
        <f>LOG(F1481+1,10)</f>
        <v>0.30102999566398114</v>
      </c>
      <c r="F1481" s="7">
        <v>1</v>
      </c>
      <c r="G1481" s="9" t="s">
        <v>1292</v>
      </c>
      <c r="H1481" s="4">
        <f>F1481/freq.sum.r6e</f>
        <v>7.9668578712555765E-5</v>
      </c>
      <c r="I1481" s="4" t="str">
        <f>_xlfn.LET(_xlpm.sep,":",_xlpm.w,$G1481,LEFT(_xlpm.w,FIND(_xlpm.sep,_xlpm.w)-1))</f>
        <v>ɛndz</v>
      </c>
      <c r="J1481" s="4" t="str">
        <f>_xlfn.LET(_xlpm.sep,":",_xlpm.w,$G1481,RIGHT(_xlpm.w,LEN(_xlpm.w)-FIND(_xlpm.sep,_xlpm.w)))</f>
        <v>ends</v>
      </c>
      <c r="K1481" s="10">
        <f>_xlfn.LET(_xlpm.w,I1481,LEN(_xlpm.w))</f>
        <v>4</v>
      </c>
      <c r="L1481" s="10">
        <f>_xlfn.LET(_xlpm.w,J1481,LEN(_xlpm.w))</f>
        <v>4</v>
      </c>
      <c r="M1481" s="10">
        <f>_xlfn.LET(_xlpm.a,K1481,_xlpm.b,L1481,MAX(_xlpm.a,_xlpm.b))</f>
        <v>4</v>
      </c>
      <c r="N1481" s="10">
        <f>_xlfn.LET(_xlpm.d,(K1481,L1481),MAX(_xlpm.d)-MIN(_xlpm.d))</f>
        <v>0</v>
      </c>
      <c r="O1481" s="1" t="str">
        <f>_xlfn.LET(_xlpm.sep,":",_xlpm.w,$G1481,_xlfn.CONCAT("~",RIGHT(_xlpm.w,LEN(_xlpm.w)-FIND(_xlpm.sep,_xlpm.w)),"~"))</f>
        <v>~ends~</v>
      </c>
      <c r="P1481" s="1" t="str">
        <f>_xlfn.LET(_xlpm.sep,":",_xlpm.w,$G1481,_xlfn.CONCAT("[",LEFT(_xlpm.w,FIND(_xlpm.sep,_xlpm.w)-1),"]"))</f>
        <v>[ɛndz]</v>
      </c>
      <c r="Q1481" s="14" cm="1">
        <f t="array" ref="Q1481">SUM(_xlfn._xlws.FILTER($H$2:$H$2300,_xlfn.MAP($O$2:$O$2300,_xlfn.LAMBDA(_xlpm.x,_xlpm.x=$O1481))))</f>
        <v>7.9668578712555765E-5</v>
      </c>
      <c r="R1481" s="14">
        <f>$H1481/Q1481</f>
        <v>1</v>
      </c>
      <c r="S1481" s="14" cm="1">
        <f t="array" ref="S1481">SUM(_xlfn._xlws.FILTER($H$2:$H$2300,_xlfn.MAP($P$2:$P$2300,_xlfn.LAMBDA(_xlpm.x,_xlpm.x=$P1481))))</f>
        <v>1.5933715742511153E-4</v>
      </c>
      <c r="T1481" s="14">
        <f>$H1481/S1481</f>
        <v>0.5</v>
      </c>
      <c r="U1481" s="14">
        <f>_xlfn.LET(_xlpm.freq,F1481,_xlpm.size,M1481+1,_xlpm.F,V1481,LOG(1+_xlpm.freq)*LOG(1+_xlpm.size)*_xlpm.F)</f>
        <v>0.15616457835260653</v>
      </c>
      <c r="V1481" s="14">
        <f>_xlfn.LET(_xlpm.a,T1481,_xlpm.b,R1481,2*_xlpm.a*_xlpm.b/(_xlpm.a+_xlpm.b))</f>
        <v>0.66666666666666663</v>
      </c>
      <c r="W1481" s="14">
        <f>_xlfn.LET(_xlpm.p,R1481,_xlpm.q,T1481,LOG(_xlpm.p/_xlpm.q))</f>
        <v>0.3010299956639812</v>
      </c>
      <c r="X1481" s="2"/>
      <c r="AC1481" s="2"/>
      <c r="AH1481" s="2"/>
      <c r="AI1481" s="2"/>
    </row>
    <row r="1482" spans="1:35">
      <c r="A1482" s="1" t="str">
        <f>_xlfn.LET(_xlpm.sep," : ",CONCATENATE(O1482,_xlpm.sep,P1482))</f>
        <v>~iends~ : [ɛndz]</v>
      </c>
      <c r="B1482" s="1">
        <f>_xlfn.LET(_xlpm.d,$G1482,_xlpm.k,_xlfn.CONCAT(LEFT(TRIM(B$1),1),"*"),COUNTIF(_xlpm.d,_xlpm.k))</f>
        <v>0</v>
      </c>
      <c r="C1482" s="1">
        <f>_xlfn.LET(_xlpm.d,$G1482,_xlpm.k,_xlfn.CONCAT(LEFT(TRIM(C$1),1),"*"),COUNTIF(_xlpm.d,_xlpm.k))</f>
        <v>0</v>
      </c>
      <c r="D1482" s="1">
        <f>_xlfn.LET(_xlpm.d,$G1482,_xlpm.k,_xlfn.CONCAT(LEFT(TRIM(D$1),1),"*"),COUNTIF(_xlpm.d,_xlpm.k))</f>
        <v>0</v>
      </c>
      <c r="E1482" s="1">
        <f>LOG(F1482+1,10)</f>
        <v>0.30102999566398114</v>
      </c>
      <c r="F1482" s="7">
        <v>1</v>
      </c>
      <c r="G1482" s="9" t="s">
        <v>1293</v>
      </c>
      <c r="H1482" s="4">
        <f>F1482/freq.sum.r6e</f>
        <v>7.9668578712555765E-5</v>
      </c>
      <c r="I1482" s="1" t="str">
        <f>_xlfn.LET(_xlpm.sep,":",_xlpm.w,$G1482,LEFT(_xlpm.w,FIND(_xlpm.sep,_xlpm.w)-1))</f>
        <v>ɛndz</v>
      </c>
      <c r="J1482" s="1" t="str">
        <f>_xlfn.LET(_xlpm.sep,":",_xlpm.w,$G1482,RIGHT(_xlpm.w,LEN(_xlpm.w)-FIND(_xlpm.sep,_xlpm.w)))</f>
        <v>iends</v>
      </c>
      <c r="K1482" s="10">
        <f>_xlfn.LET(_xlpm.w,I1482,LEN(_xlpm.w))</f>
        <v>4</v>
      </c>
      <c r="L1482" s="10">
        <f>_xlfn.LET(_xlpm.w,J1482,LEN(_xlpm.w))</f>
        <v>5</v>
      </c>
      <c r="M1482" s="10">
        <f>_xlfn.LET(_xlpm.a,K1482,_xlpm.b,L1482,MAX(_xlpm.a,_xlpm.b))</f>
        <v>5</v>
      </c>
      <c r="N1482" s="10">
        <f>_xlfn.LET(_xlpm.d,(K1482,L1482),MAX(_xlpm.d)-MIN(_xlpm.d))</f>
        <v>1</v>
      </c>
      <c r="O1482" s="1" t="str">
        <f>_xlfn.LET(_xlpm.sep,":",_xlpm.w,$G1482,_xlfn.CONCAT("~",RIGHT(_xlpm.w,LEN(_xlpm.w)-FIND(_xlpm.sep,_xlpm.w)),"~"))</f>
        <v>~iends~</v>
      </c>
      <c r="P1482" s="1" t="str">
        <f>_xlfn.LET(_xlpm.sep,":",_xlpm.w,$G1482,_xlfn.CONCAT("[",LEFT(_xlpm.w,FIND(_xlpm.sep,_xlpm.w)-1),"]"))</f>
        <v>[ɛndz]</v>
      </c>
      <c r="Q1482" s="14" cm="1">
        <f t="array" ref="Q1482">SUM(_xlfn._xlws.FILTER($H$2:$H$2302,_xlfn.MAP($O$2:$O$2302,_xlfn.LAMBDA(_xlpm.x,_xlpm.x=$O1482))))</f>
        <v>7.9668578712555765E-5</v>
      </c>
      <c r="R1482" s="14">
        <f>$H1482/Q1482</f>
        <v>1</v>
      </c>
      <c r="S1482" s="14" cm="1">
        <f t="array" ref="S1482">SUM(_xlfn._xlws.FILTER($H$2:$H$2302,_xlfn.MAP($P$2:$P$2302,_xlfn.LAMBDA(_xlpm.x,_xlpm.x=$P1482))))</f>
        <v>1.5933715742511153E-4</v>
      </c>
      <c r="T1482" s="14">
        <f>$H1482/S1482</f>
        <v>0.5</v>
      </c>
      <c r="U1482" s="14">
        <f>_xlfn.LET(_xlpm.freq,F1482,_xlpm.size,M1482+1,_xlpm.F,V1482,LOG(1+_xlpm.freq)*LOG(1+_xlpm.size)*_xlpm.F)</f>
        <v>0.16959990621408716</v>
      </c>
      <c r="V1482" s="14">
        <f>_xlfn.LET(_xlpm.a,T1482,_xlpm.b,R1482,2*_xlpm.a*_xlpm.b/(_xlpm.a+_xlpm.b))</f>
        <v>0.66666666666666663</v>
      </c>
      <c r="W1482" s="14">
        <f>_xlfn.LET(_xlpm.p,R1482,_xlpm.q,T1482,LOG(_xlpm.p/_xlpm.q))</f>
        <v>0.3010299956639812</v>
      </c>
      <c r="X1482" s="2"/>
      <c r="AC1482" s="2"/>
      <c r="AH1482" s="2"/>
      <c r="AI1482" s="2"/>
    </row>
    <row r="1483" spans="1:35">
      <c r="A1483" s="1" t="str">
        <f>_xlfn.LET(_xlpm.sep," : ",CONCATENATE(O1483,_xlpm.sep,P1483))</f>
        <v>~enl~ : [ənl]</v>
      </c>
      <c r="B1483" s="1">
        <f>_xlfn.LET(_xlpm.d,$G1483,_xlpm.k,_xlfn.CONCAT(LEFT(TRIM(B$1),1),"*"),COUNTIF(_xlpm.d,_xlpm.k))</f>
        <v>0</v>
      </c>
      <c r="C1483" s="1">
        <f>_xlfn.LET(_xlpm.d,$G1483,_xlpm.k,_xlfn.CONCAT(LEFT(TRIM(C$1),1),"*"),COUNTIF(_xlpm.d,_xlpm.k))</f>
        <v>0</v>
      </c>
      <c r="D1483" s="1">
        <f>_xlfn.LET(_xlpm.d,$G1483,_xlpm.k,_xlfn.CONCAT(LEFT(TRIM(D$1),1),"*"),COUNTIF(_xlpm.d,_xlpm.k))</f>
        <v>0</v>
      </c>
      <c r="E1483" s="1">
        <f>LOG(F1483+1,10)</f>
        <v>0.47712125471966244</v>
      </c>
      <c r="F1483" s="7">
        <v>2</v>
      </c>
      <c r="G1483" s="9" t="s">
        <v>1318</v>
      </c>
      <c r="H1483" s="4">
        <f>F1483/freq.sum.r6e</f>
        <v>1.5933715742511153E-4</v>
      </c>
      <c r="I1483" s="1" t="str">
        <f>_xlfn.LET(_xlpm.sep,":",_xlpm.w,$G1483,LEFT(_xlpm.w,FIND(_xlpm.sep,_xlpm.w)-1))</f>
        <v>ənl</v>
      </c>
      <c r="J1483" s="1" t="str">
        <f>_xlfn.LET(_xlpm.sep,":",_xlpm.w,$G1483,RIGHT(_xlpm.w,LEN(_xlpm.w)-FIND(_xlpm.sep,_xlpm.w)))</f>
        <v>enl</v>
      </c>
      <c r="K1483" s="10">
        <f>_xlfn.LET(_xlpm.w,I1483,LEN(_xlpm.w))</f>
        <v>3</v>
      </c>
      <c r="L1483" s="10">
        <f>_xlfn.LET(_xlpm.w,J1483,LEN(_xlpm.w))</f>
        <v>3</v>
      </c>
      <c r="M1483" s="10">
        <f>_xlfn.LET(_xlpm.a,K1483,_xlpm.b,L1483,MAX(_xlpm.a,_xlpm.b))</f>
        <v>3</v>
      </c>
      <c r="N1483" s="10">
        <f>_xlfn.LET(_xlpm.d,(K1483,L1483),MAX(_xlpm.d)-MIN(_xlpm.d))</f>
        <v>0</v>
      </c>
      <c r="O1483" s="1" t="str">
        <f>_xlfn.LET(_xlpm.sep,":",_xlpm.w,$G1483,_xlfn.CONCAT("~",RIGHT(_xlpm.w,LEN(_xlpm.w)-FIND(_xlpm.sep,_xlpm.w)),"~"))</f>
        <v>~enl~</v>
      </c>
      <c r="P1483" s="1" t="str">
        <f>_xlfn.LET(_xlpm.sep,":",_xlpm.w,$G1483,_xlfn.CONCAT("[",LEFT(_xlpm.w,FIND(_xlpm.sep,_xlpm.w)-1),"]"))</f>
        <v>[ənl]</v>
      </c>
      <c r="Q1483" s="14" cm="1">
        <f t="array" ref="Q1483">SUM(_xlfn._xlws.FILTER($H$2:$H$2302,_xlfn.MAP($O$2:$O$2302,_xlfn.LAMBDA(_xlpm.x,_xlpm.x=$O1483))))</f>
        <v>1.5933715742511153E-4</v>
      </c>
      <c r="R1483" s="14">
        <f>$H1483/Q1483</f>
        <v>1</v>
      </c>
      <c r="S1483" s="14" cm="1">
        <f t="array" ref="S1483">SUM(_xlfn._xlws.FILTER($H$2:$H$2302,_xlfn.MAP($P$2:$P$2302,_xlfn.LAMBDA(_xlpm.x,_xlpm.x=$P1483))))</f>
        <v>3.1867431485022306E-4</v>
      </c>
      <c r="T1483" s="14">
        <f>$H1483/S1483</f>
        <v>0.5</v>
      </c>
      <c r="U1483" s="14">
        <f>_xlfn.LET(_xlpm.freq,F1483,_xlpm.size,M1483+1,_xlpm.F,V1483,LOG(1+_xlpm.freq)*LOG(1+_xlpm.size)*_xlpm.F)</f>
        <v>0.22232896365347279</v>
      </c>
      <c r="V1483" s="14">
        <f>_xlfn.LET(_xlpm.a,T1483,_xlpm.b,R1483,2*_xlpm.a*_xlpm.b/(_xlpm.a+_xlpm.b))</f>
        <v>0.66666666666666663</v>
      </c>
      <c r="W1483" s="14">
        <f>_xlfn.LET(_xlpm.p,R1483,_xlpm.q,T1483,LOG(_xlpm.p/_xlpm.q))</f>
        <v>0.3010299956639812</v>
      </c>
      <c r="X1483" s="2"/>
      <c r="AC1483" s="2"/>
      <c r="AH1483" s="2"/>
      <c r="AI1483" s="2"/>
    </row>
    <row r="1484" spans="1:35">
      <c r="A1484" s="1" t="str">
        <f>_xlfn.LET(_xlpm.sep," : ",CONCATENATE(O1484,_xlpm.sep,P1484))</f>
        <v>~inc~ : [ɪns]</v>
      </c>
      <c r="B1484" s="1">
        <f>_xlfn.LET(_xlpm.d,$G1484,_xlpm.k,_xlfn.CONCAT(LEFT(TRIM(B$1),1),"*"),COUNTIF(_xlpm.d,_xlpm.k))</f>
        <v>0</v>
      </c>
      <c r="C1484" s="1">
        <f>_xlfn.LET(_xlpm.d,$G1484,_xlpm.k,_xlfn.CONCAT(LEFT(TRIM(C$1),1),"*"),COUNTIF(_xlpm.d,_xlpm.k))</f>
        <v>0</v>
      </c>
      <c r="D1484" s="1">
        <f>_xlfn.LET(_xlpm.d,$G1484,_xlpm.k,_xlfn.CONCAT(LEFT(TRIM(D$1),1),"*"),COUNTIF(_xlpm.d,_xlpm.k))</f>
        <v>0</v>
      </c>
      <c r="E1484" s="1">
        <f>LOG(F1484+1,10)</f>
        <v>0.77815125038364352</v>
      </c>
      <c r="F1484" s="7">
        <v>5</v>
      </c>
      <c r="G1484" s="9" t="s">
        <v>1333</v>
      </c>
      <c r="H1484" s="4">
        <f>F1484/freq.sum.r6e</f>
        <v>3.9834289356277883E-4</v>
      </c>
      <c r="I1484" s="1" t="str">
        <f>_xlfn.LET(_xlpm.sep,":",_xlpm.w,$G1484,LEFT(_xlpm.w,FIND(_xlpm.sep,_xlpm.w)-1))</f>
        <v>ɪns</v>
      </c>
      <c r="J1484" s="1" t="str">
        <f>_xlfn.LET(_xlpm.sep,":",_xlpm.w,$G1484,RIGHT(_xlpm.w,LEN(_xlpm.w)-FIND(_xlpm.sep,_xlpm.w)))</f>
        <v>inc</v>
      </c>
      <c r="K1484" s="10">
        <f>_xlfn.LET(_xlpm.w,I1484,LEN(_xlpm.w))</f>
        <v>3</v>
      </c>
      <c r="L1484" s="10">
        <f>_xlfn.LET(_xlpm.w,J1484,LEN(_xlpm.w))</f>
        <v>3</v>
      </c>
      <c r="M1484" s="10">
        <f>_xlfn.LET(_xlpm.a,K1484,_xlpm.b,L1484,MAX(_xlpm.a,_xlpm.b))</f>
        <v>3</v>
      </c>
      <c r="N1484" s="10">
        <f>_xlfn.LET(_xlpm.d,(K1484,L1484),MAX(_xlpm.d)-MIN(_xlpm.d))</f>
        <v>0</v>
      </c>
      <c r="O1484" s="1" t="str">
        <f>_xlfn.LET(_xlpm.sep,":",_xlpm.w,$G1484,_xlfn.CONCAT("~",RIGHT(_xlpm.w,LEN(_xlpm.w)-FIND(_xlpm.sep,_xlpm.w)),"~"))</f>
        <v>~inc~</v>
      </c>
      <c r="P1484" s="1" t="str">
        <f>_xlfn.LET(_xlpm.sep,":",_xlpm.w,$G1484,_xlfn.CONCAT("[",LEFT(_xlpm.w,FIND(_xlpm.sep,_xlpm.w)-1),"]"))</f>
        <v>[ɪns]</v>
      </c>
      <c r="Q1484" s="14" cm="1">
        <f t="array" ref="Q1484">SUM(_xlfn._xlws.FILTER($H$2:$H$2302,_xlfn.MAP($O$2:$O$2302,_xlfn.LAMBDA(_xlpm.x,_xlpm.x=$O1484))))</f>
        <v>4.7801147227533459E-4</v>
      </c>
      <c r="R1484" s="14">
        <f>$H1484/Q1484</f>
        <v>0.83333333333333337</v>
      </c>
      <c r="S1484" s="14" cm="1">
        <f t="array" ref="S1484">SUM(_xlfn._xlws.FILTER($H$2:$H$2302,_xlfn.MAP($P$2:$P$2302,_xlfn.LAMBDA(_xlpm.x,_xlpm.x=$P1484))))</f>
        <v>9.5602294455066907E-4</v>
      </c>
      <c r="T1484" s="14">
        <f>$H1484/S1484</f>
        <v>0.41666666666666674</v>
      </c>
      <c r="U1484" s="14">
        <f>_xlfn.LET(_xlpm.freq,F1484,_xlpm.size,M1484+1,_xlpm.F,V1484,LOG(1+_xlpm.freq)*LOG(1+_xlpm.size)*_xlpm.F)</f>
        <v>0.30216910158596333</v>
      </c>
      <c r="V1484" s="14">
        <f>_xlfn.LET(_xlpm.a,T1484,_xlpm.b,R1484,2*_xlpm.a*_xlpm.b/(_xlpm.a+_xlpm.b))</f>
        <v>0.55555555555555569</v>
      </c>
      <c r="W1484" s="14">
        <f>_xlfn.LET(_xlpm.p,R1484,_xlpm.q,T1484,LOG(_xlpm.p/_xlpm.q))</f>
        <v>0.30102999566398114</v>
      </c>
      <c r="X1484" s="2"/>
      <c r="AC1484" s="2"/>
      <c r="AH1484" s="2"/>
      <c r="AI1484" s="2"/>
    </row>
    <row r="1485" spans="1:35">
      <c r="A1485" s="1" t="str">
        <f>_xlfn.LET(_xlpm.sep," : ",CONCATENATE(O1485,_xlpm.sep,P1485))</f>
        <v>~once~ : [ʌns]</v>
      </c>
      <c r="B1485" s="1">
        <f>_xlfn.LET(_xlpm.d,$G1485,_xlpm.k,_xlfn.CONCAT(LEFT(TRIM(B$1),1),"*"),COUNTIF(_xlpm.d,_xlpm.k))</f>
        <v>0</v>
      </c>
      <c r="C1485" s="1">
        <f>_xlfn.LET(_xlpm.d,$G1485,_xlpm.k,_xlfn.CONCAT(LEFT(TRIM(C$1),1),"*"),COUNTIF(_xlpm.d,_xlpm.k))</f>
        <v>0</v>
      </c>
      <c r="D1485" s="1">
        <f>_xlfn.LET(_xlpm.d,$G1485,_xlpm.k,_xlfn.CONCAT(LEFT(TRIM(D$1),1),"*"),COUNTIF(_xlpm.d,_xlpm.k))</f>
        <v>0</v>
      </c>
      <c r="E1485" s="1">
        <f>LOG(F1485+1,10)</f>
        <v>0.30102999566398114</v>
      </c>
      <c r="F1485" s="7">
        <v>1</v>
      </c>
      <c r="G1485" s="9" t="s">
        <v>1338</v>
      </c>
      <c r="H1485" s="4">
        <f>F1485/freq.sum.r6e</f>
        <v>7.9668578712555765E-5</v>
      </c>
      <c r="I1485" s="1" t="str">
        <f>_xlfn.LET(_xlpm.sep,":",_xlpm.w,$G1485,LEFT(_xlpm.w,FIND(_xlpm.sep,_xlpm.w)-1))</f>
        <v>ʌns</v>
      </c>
      <c r="J1485" s="1" t="str">
        <f>_xlfn.LET(_xlpm.sep,":",_xlpm.w,$G1485,RIGHT(_xlpm.w,LEN(_xlpm.w)-FIND(_xlpm.sep,_xlpm.w)))</f>
        <v>once</v>
      </c>
      <c r="K1485" s="10">
        <f>_xlfn.LET(_xlpm.w,I1485,LEN(_xlpm.w))</f>
        <v>3</v>
      </c>
      <c r="L1485" s="10">
        <f>_xlfn.LET(_xlpm.w,J1485,LEN(_xlpm.w))</f>
        <v>4</v>
      </c>
      <c r="M1485" s="10">
        <f>_xlfn.LET(_xlpm.a,K1485,_xlpm.b,L1485,MAX(_xlpm.a,_xlpm.b))</f>
        <v>4</v>
      </c>
      <c r="N1485" s="10">
        <f>_xlfn.LET(_xlpm.d,(K1485,L1485),MAX(_xlpm.d)-MIN(_xlpm.d))</f>
        <v>1</v>
      </c>
      <c r="O1485" s="1" t="str">
        <f>_xlfn.LET(_xlpm.sep,":",_xlpm.w,$G1485,_xlfn.CONCAT("~",RIGHT(_xlpm.w,LEN(_xlpm.w)-FIND(_xlpm.sep,_xlpm.w)),"~"))</f>
        <v>~once~</v>
      </c>
      <c r="P1485" s="1" t="str">
        <f>_xlfn.LET(_xlpm.sep,":",_xlpm.w,$G1485,_xlfn.CONCAT("[",LEFT(_xlpm.w,FIND(_xlpm.sep,_xlpm.w)-1),"]"))</f>
        <v>[ʌns]</v>
      </c>
      <c r="Q1485" s="14" cm="1">
        <f t="array" ref="Q1485">SUM(_xlfn._xlws.FILTER($H$2:$H$2302,_xlfn.MAP($O$2:$O$2302,_xlfn.LAMBDA(_xlpm.x,_xlpm.x=$O1485))))</f>
        <v>7.9668578712555765E-5</v>
      </c>
      <c r="R1485" s="14">
        <f>$H1485/Q1485</f>
        <v>1</v>
      </c>
      <c r="S1485" s="14" cm="1">
        <f t="array" ref="S1485">SUM(_xlfn._xlws.FILTER($H$2:$H$2302,_xlfn.MAP($P$2:$P$2302,_xlfn.LAMBDA(_xlpm.x,_xlpm.x=$P1485))))</f>
        <v>1.5933715742511153E-4</v>
      </c>
      <c r="T1485" s="14">
        <f>$H1485/S1485</f>
        <v>0.5</v>
      </c>
      <c r="U1485" s="14">
        <f>_xlfn.LET(_xlpm.freq,F1485,_xlpm.size,M1485+1,_xlpm.F,V1485,LOG(1+_xlpm.freq)*LOG(1+_xlpm.size)*_xlpm.F)</f>
        <v>0.15616457835260653</v>
      </c>
      <c r="V1485" s="14">
        <f>_xlfn.LET(_xlpm.a,T1485,_xlpm.b,R1485,2*_xlpm.a*_xlpm.b/(_xlpm.a+_xlpm.b))</f>
        <v>0.66666666666666663</v>
      </c>
      <c r="W1485" s="14">
        <f>_xlfn.LET(_xlpm.p,R1485,_xlpm.q,T1485,LOG(_xlpm.p/_xlpm.q))</f>
        <v>0.3010299956639812</v>
      </c>
      <c r="X1485" s="2"/>
      <c r="AC1485" s="2"/>
      <c r="AH1485" s="2"/>
      <c r="AI1485" s="2"/>
    </row>
    <row r="1486" spans="1:35">
      <c r="A1486" s="1" t="str">
        <f>_xlfn.LET(_xlpm.sep," : ",CONCATENATE(O1486,_xlpm.sep,P1486))</f>
        <v>~on't~ : [ɔnt]</v>
      </c>
      <c r="B1486" s="1">
        <f>_xlfn.LET(_xlpm.d,$G1486,_xlpm.k,_xlfn.CONCAT(LEFT(TRIM(B$1),1),"*"),COUNTIF(_xlpm.d,_xlpm.k))</f>
        <v>0</v>
      </c>
      <c r="C1486" s="1">
        <f>_xlfn.LET(_xlpm.d,$G1486,_xlpm.k,_xlfn.CONCAT(LEFT(TRIM(C$1),1),"*"),COUNTIF(_xlpm.d,_xlpm.k))</f>
        <v>0</v>
      </c>
      <c r="D1486" s="1">
        <f>_xlfn.LET(_xlpm.d,$G1486,_xlpm.k,_xlfn.CONCAT(LEFT(TRIM(D$1),1),"*"),COUNTIF(_xlpm.d,_xlpm.k))</f>
        <v>0</v>
      </c>
      <c r="E1486" s="1">
        <f>LOG(F1486+1,10)</f>
        <v>0.30102999566398114</v>
      </c>
      <c r="F1486" s="7">
        <v>1</v>
      </c>
      <c r="G1486" s="9" t="s">
        <v>1359</v>
      </c>
      <c r="H1486" s="4">
        <f>F1486/freq.sum.r6e</f>
        <v>7.9668578712555765E-5</v>
      </c>
      <c r="I1486" s="4" t="str">
        <f>_xlfn.LET(_xlpm.sep,":",_xlpm.w,$G1486,LEFT(_xlpm.w,FIND(_xlpm.sep,_xlpm.w)-1))</f>
        <v>ɔnt</v>
      </c>
      <c r="J1486" s="4" t="str">
        <f>_xlfn.LET(_xlpm.sep,":",_xlpm.w,$G1486,RIGHT(_xlpm.w,LEN(_xlpm.w)-FIND(_xlpm.sep,_xlpm.w)))</f>
        <v>on't</v>
      </c>
      <c r="K1486" s="10">
        <f>_xlfn.LET(_xlpm.w,I1486,LEN(_xlpm.w))</f>
        <v>3</v>
      </c>
      <c r="L1486" s="10">
        <f>_xlfn.LET(_xlpm.w,J1486,LEN(_xlpm.w))</f>
        <v>4</v>
      </c>
      <c r="M1486" s="10">
        <f>_xlfn.LET(_xlpm.a,K1486,_xlpm.b,L1486,MAX(_xlpm.a,_xlpm.b))</f>
        <v>4</v>
      </c>
      <c r="N1486" s="10">
        <f>_xlfn.LET(_xlpm.d,(K1486,L1486),MAX(_xlpm.d)-MIN(_xlpm.d))</f>
        <v>1</v>
      </c>
      <c r="O1486" s="1" t="str">
        <f>_xlfn.LET(_xlpm.sep,":",_xlpm.w,$G1486,_xlfn.CONCAT("~",RIGHT(_xlpm.w,LEN(_xlpm.w)-FIND(_xlpm.sep,_xlpm.w)),"~"))</f>
        <v>~on't~</v>
      </c>
      <c r="P1486" s="1" t="str">
        <f>_xlfn.LET(_xlpm.sep,":",_xlpm.w,$G1486,_xlfn.CONCAT("[",LEFT(_xlpm.w,FIND(_xlpm.sep,_xlpm.w)-1),"]"))</f>
        <v>[ɔnt]</v>
      </c>
      <c r="Q1486" s="14" cm="1">
        <f t="array" ref="Q1486">SUM(_xlfn._xlws.FILTER($H$2:$H$2300,_xlfn.MAP($O$2:$O$2300,_xlfn.LAMBDA(_xlpm.x,_xlpm.x=$O1486))))</f>
        <v>7.9668578712555765E-5</v>
      </c>
      <c r="R1486" s="14">
        <f>$H1486/Q1486</f>
        <v>1</v>
      </c>
      <c r="S1486" s="14" cm="1">
        <f t="array" ref="S1486">SUM(_xlfn._xlws.FILTER($H$2:$H$2300,_xlfn.MAP($P$2:$P$2300,_xlfn.LAMBDA(_xlpm.x,_xlpm.x=$P1486))))</f>
        <v>1.5933715742511153E-4</v>
      </c>
      <c r="T1486" s="14">
        <f>$H1486/S1486</f>
        <v>0.5</v>
      </c>
      <c r="U1486" s="14">
        <f>_xlfn.LET(_xlpm.freq,F1486,_xlpm.size,M1486+1,_xlpm.F,V1486,LOG(1+_xlpm.freq)*LOG(1+_xlpm.size)*_xlpm.F)</f>
        <v>0.15616457835260653</v>
      </c>
      <c r="V1486" s="14">
        <f>_xlfn.LET(_xlpm.a,T1486,_xlpm.b,R1486,2*_xlpm.a*_xlpm.b/(_xlpm.a+_xlpm.b))</f>
        <v>0.66666666666666663</v>
      </c>
      <c r="W1486" s="14">
        <f>_xlfn.LET(_xlpm.p,R1486,_xlpm.q,T1486,LOG(_xlpm.p/_xlpm.q))</f>
        <v>0.3010299956639812</v>
      </c>
      <c r="X1486" s="2"/>
      <c r="AC1486" s="2"/>
      <c r="AH1486" s="2"/>
      <c r="AI1486" s="2"/>
    </row>
    <row r="1487" spans="1:35">
      <c r="A1487" s="1" t="str">
        <f>_xlfn.LET(_xlpm.sep," : ",CONCATENATE(O1487,_xlpm.sep,P1487))</f>
        <v>~ions~ : [ənz]</v>
      </c>
      <c r="B1487" s="1">
        <f>_xlfn.LET(_xlpm.d,$G1487,_xlpm.k,_xlfn.CONCAT(LEFT(TRIM(B$1),1),"*"),COUNTIF(_xlpm.d,_xlpm.k))</f>
        <v>0</v>
      </c>
      <c r="C1487" s="1">
        <f>_xlfn.LET(_xlpm.d,$G1487,_xlpm.k,_xlfn.CONCAT(LEFT(TRIM(C$1),1),"*"),COUNTIF(_xlpm.d,_xlpm.k))</f>
        <v>0</v>
      </c>
      <c r="D1487" s="1">
        <f>_xlfn.LET(_xlpm.d,$G1487,_xlpm.k,_xlfn.CONCAT(LEFT(TRIM(D$1),1),"*"),COUNTIF(_xlpm.d,_xlpm.k))</f>
        <v>0</v>
      </c>
      <c r="E1487" s="1">
        <f>LOG(F1487+1,10)</f>
        <v>1.2041199826559246</v>
      </c>
      <c r="F1487" s="7">
        <v>15</v>
      </c>
      <c r="G1487" s="9" t="s">
        <v>1400</v>
      </c>
      <c r="H1487" s="4">
        <f>F1487/freq.sum.r6e</f>
        <v>1.1950286806883365E-3</v>
      </c>
      <c r="I1487" s="4" t="str">
        <f>_xlfn.LET(_xlpm.sep,":",_xlpm.w,$G1487,LEFT(_xlpm.w,FIND(_xlpm.sep,_xlpm.w)-1))</f>
        <v>ənz</v>
      </c>
      <c r="J1487" s="4" t="str">
        <f>_xlfn.LET(_xlpm.sep,":",_xlpm.w,$G1487,RIGHT(_xlpm.w,LEN(_xlpm.w)-FIND(_xlpm.sep,_xlpm.w)))</f>
        <v>ions</v>
      </c>
      <c r="K1487" s="10">
        <f>_xlfn.LET(_xlpm.w,I1487,LEN(_xlpm.w))</f>
        <v>3</v>
      </c>
      <c r="L1487" s="10">
        <f>_xlfn.LET(_xlpm.w,J1487,LEN(_xlpm.w))</f>
        <v>4</v>
      </c>
      <c r="M1487" s="10">
        <f>_xlfn.LET(_xlpm.a,K1487,_xlpm.b,L1487,MAX(_xlpm.a,_xlpm.b))</f>
        <v>4</v>
      </c>
      <c r="N1487" s="10">
        <f>_xlfn.LET(_xlpm.d,(K1487,L1487),MAX(_xlpm.d)-MIN(_xlpm.d))</f>
        <v>1</v>
      </c>
      <c r="O1487" s="1" t="str">
        <f>_xlfn.LET(_xlpm.sep,":",_xlpm.w,$G1487,_xlfn.CONCAT("~",RIGHT(_xlpm.w,LEN(_xlpm.w)-FIND(_xlpm.sep,_xlpm.w)),"~"))</f>
        <v>~ions~</v>
      </c>
      <c r="P1487" s="1" t="str">
        <f>_xlfn.LET(_xlpm.sep,":",_xlpm.w,$G1487,_xlfn.CONCAT("[",LEFT(_xlpm.w,FIND(_xlpm.sep,_xlpm.w)-1),"]"))</f>
        <v>[ənz]</v>
      </c>
      <c r="Q1487" s="14" cm="1">
        <f t="array" ref="Q1487">SUM(_xlfn._xlws.FILTER($H$2:$H$2300,_xlfn.MAP($O$2:$O$2300,_xlfn.LAMBDA(_xlpm.x,_xlpm.x=$O1487))))</f>
        <v>1.1950286806883365E-3</v>
      </c>
      <c r="R1487" s="14">
        <f>$H1487/Q1487</f>
        <v>1</v>
      </c>
      <c r="S1487" s="14" cm="1">
        <f t="array" ref="S1487">SUM(_xlfn._xlws.FILTER($H$2:$H$2300,_xlfn.MAP($P$2:$P$2300,_xlfn.LAMBDA(_xlpm.x,_xlpm.x=$P1487))))</f>
        <v>2.3900573613766735E-3</v>
      </c>
      <c r="T1487" s="14">
        <f>$H1487/S1487</f>
        <v>0.49999999999999989</v>
      </c>
      <c r="U1487" s="14">
        <f>_xlfn.LET(_xlpm.freq,F1487,_xlpm.size,M1487+1,_xlpm.F,V1487,LOG(1+_xlpm.freq)*LOG(1+_xlpm.size)*_xlpm.F)</f>
        <v>0.62465831341042599</v>
      </c>
      <c r="V1487" s="14">
        <f>_xlfn.LET(_xlpm.a,T1487,_xlpm.b,R1487,2*_xlpm.a*_xlpm.b/(_xlpm.a+_xlpm.b))</f>
        <v>0.66666666666666652</v>
      </c>
      <c r="W1487" s="14">
        <f>_xlfn.LET(_xlpm.p,R1487,_xlpm.q,T1487,LOG(_xlpm.p/_xlpm.q))</f>
        <v>0.30102999566398131</v>
      </c>
      <c r="X1487" s="2"/>
      <c r="AC1487" s="2"/>
      <c r="AH1487" s="2"/>
      <c r="AI1487" s="2"/>
    </row>
    <row r="1488" spans="1:35">
      <c r="A1488" s="1" t="str">
        <f>_xlfn.LET(_xlpm.sep," : ",CONCATENATE(O1488,_xlpm.sep,P1488))</f>
        <v>~one's~ : [ʌnz]</v>
      </c>
      <c r="B1488" s="1">
        <f>_xlfn.LET(_xlpm.d,$G1488,_xlpm.k,_xlfn.CONCAT(LEFT(TRIM(B$1),1),"*"),COUNTIF(_xlpm.d,_xlpm.k))</f>
        <v>0</v>
      </c>
      <c r="C1488" s="1">
        <f>_xlfn.LET(_xlpm.d,$G1488,_xlpm.k,_xlfn.CONCAT(LEFT(TRIM(C$1),1),"*"),COUNTIF(_xlpm.d,_xlpm.k))</f>
        <v>0</v>
      </c>
      <c r="D1488" s="1">
        <f>_xlfn.LET(_xlpm.d,$G1488,_xlpm.k,_xlfn.CONCAT(LEFT(TRIM(D$1),1),"*"),COUNTIF(_xlpm.d,_xlpm.k))</f>
        <v>0</v>
      </c>
      <c r="E1488" s="1">
        <f>LOG(F1488+1,10)</f>
        <v>0.47712125471966244</v>
      </c>
      <c r="F1488" s="7">
        <v>2</v>
      </c>
      <c r="G1488" s="9" t="s">
        <v>1403</v>
      </c>
      <c r="H1488" s="4">
        <f>F1488/freq.sum.r6e</f>
        <v>1.5933715742511153E-4</v>
      </c>
      <c r="I1488" s="4" t="str">
        <f>_xlfn.LET(_xlpm.sep,":",_xlpm.w,$G1488,LEFT(_xlpm.w,FIND(_xlpm.sep,_xlpm.w)-1))</f>
        <v>ʌnz</v>
      </c>
      <c r="J1488" s="4" t="str">
        <f>_xlfn.LET(_xlpm.sep,":",_xlpm.w,$G1488,RIGHT(_xlpm.w,LEN(_xlpm.w)-FIND(_xlpm.sep,_xlpm.w)))</f>
        <v>one's</v>
      </c>
      <c r="K1488" s="10">
        <f>_xlfn.LET(_xlpm.w,I1488,LEN(_xlpm.w))</f>
        <v>3</v>
      </c>
      <c r="L1488" s="10">
        <f>_xlfn.LET(_xlpm.w,J1488,LEN(_xlpm.w))</f>
        <v>5</v>
      </c>
      <c r="M1488" s="10">
        <f>_xlfn.LET(_xlpm.a,K1488,_xlpm.b,L1488,MAX(_xlpm.a,_xlpm.b))</f>
        <v>5</v>
      </c>
      <c r="N1488" s="10">
        <f>_xlfn.LET(_xlpm.d,(K1488,L1488),MAX(_xlpm.d)-MIN(_xlpm.d))</f>
        <v>2</v>
      </c>
      <c r="O1488" s="1" t="str">
        <f>_xlfn.LET(_xlpm.sep,":",_xlpm.w,$G1488,_xlfn.CONCAT("~",RIGHT(_xlpm.w,LEN(_xlpm.w)-FIND(_xlpm.sep,_xlpm.w)),"~"))</f>
        <v>~one's~</v>
      </c>
      <c r="P1488" s="1" t="str">
        <f>_xlfn.LET(_xlpm.sep,":",_xlpm.w,$G1488,_xlfn.CONCAT("[",LEFT(_xlpm.w,FIND(_xlpm.sep,_xlpm.w)-1),"]"))</f>
        <v>[ʌnz]</v>
      </c>
      <c r="Q1488" s="14" cm="1">
        <f t="array" ref="Q1488">SUM(_xlfn._xlws.FILTER($H$2:$H$2300,_xlfn.MAP($O$2:$O$2300,_xlfn.LAMBDA(_xlpm.x,_xlpm.x=$O1488))))</f>
        <v>1.5933715742511153E-4</v>
      </c>
      <c r="R1488" s="14">
        <f>$H1488/Q1488</f>
        <v>1</v>
      </c>
      <c r="S1488" s="14" cm="1">
        <f t="array" ref="S1488">SUM(_xlfn._xlws.FILTER($H$2:$H$2300,_xlfn.MAP($P$2:$P$2300,_xlfn.LAMBDA(_xlpm.x,_xlpm.x=$P1488))))</f>
        <v>3.1867431485022306E-4</v>
      </c>
      <c r="T1488" s="14">
        <f>$H1488/S1488</f>
        <v>0.5</v>
      </c>
      <c r="U1488" s="14">
        <f>_xlfn.LET(_xlpm.freq,F1488,_xlpm.size,M1488+1,_xlpm.F,V1488,LOG(1+_xlpm.freq)*LOG(1+_xlpm.size)*_xlpm.F)</f>
        <v>0.2688094914751531</v>
      </c>
      <c r="V1488" s="14">
        <f>_xlfn.LET(_xlpm.a,T1488,_xlpm.b,R1488,2*_xlpm.a*_xlpm.b/(_xlpm.a+_xlpm.b))</f>
        <v>0.66666666666666663</v>
      </c>
      <c r="W1488" s="14">
        <f>_xlfn.LET(_xlpm.p,R1488,_xlpm.q,T1488,LOG(_xlpm.p/_xlpm.q))</f>
        <v>0.3010299956639812</v>
      </c>
      <c r="X1488" s="2"/>
      <c r="AC1488" s="2"/>
      <c r="AH1488" s="2"/>
      <c r="AI1488" s="2"/>
    </row>
    <row r="1489" spans="1:35">
      <c r="A1489" s="1" t="str">
        <f>_xlfn.LET(_xlpm.sep," : ",CONCATENATE(O1489,_xlpm.sep,P1489))</f>
        <v>~epl~ : [ɪpl]</v>
      </c>
      <c r="B1489" s="1">
        <f>_xlfn.LET(_xlpm.d,$G1489,_xlpm.k,_xlfn.CONCAT(LEFT(TRIM(B$1),1),"*"),COUNTIF(_xlpm.d,_xlpm.k))</f>
        <v>0</v>
      </c>
      <c r="C1489" s="1">
        <f>_xlfn.LET(_xlpm.d,$G1489,_xlpm.k,_xlfn.CONCAT(LEFT(TRIM(C$1),1),"*"),COUNTIF(_xlpm.d,_xlpm.k))</f>
        <v>0</v>
      </c>
      <c r="D1489" s="1">
        <f>_xlfn.LET(_xlpm.d,$G1489,_xlpm.k,_xlfn.CONCAT(LEFT(TRIM(D$1),1),"*"),COUNTIF(_xlpm.d,_xlpm.k))</f>
        <v>0</v>
      </c>
      <c r="E1489" s="1">
        <f>LOG(F1489+1,10)</f>
        <v>0.30102999566398114</v>
      </c>
      <c r="F1489" s="7">
        <v>1</v>
      </c>
      <c r="G1489" s="9" t="s">
        <v>1436</v>
      </c>
      <c r="H1489" s="4">
        <f>F1489/freq.sum.r6e</f>
        <v>7.9668578712555765E-5</v>
      </c>
      <c r="I1489" s="1" t="str">
        <f>_xlfn.LET(_xlpm.sep,":",_xlpm.w,$G1489,LEFT(_xlpm.w,FIND(_xlpm.sep,_xlpm.w)-1))</f>
        <v>ɪpl</v>
      </c>
      <c r="J1489" s="1" t="str">
        <f>_xlfn.LET(_xlpm.sep,":",_xlpm.w,$G1489,RIGHT(_xlpm.w,LEN(_xlpm.w)-FIND(_xlpm.sep,_xlpm.w)))</f>
        <v>epl</v>
      </c>
      <c r="K1489" s="10">
        <f>_xlfn.LET(_xlpm.w,I1489,LEN(_xlpm.w))</f>
        <v>3</v>
      </c>
      <c r="L1489" s="10">
        <f>_xlfn.LET(_xlpm.w,J1489,LEN(_xlpm.w))</f>
        <v>3</v>
      </c>
      <c r="M1489" s="10">
        <f>_xlfn.LET(_xlpm.a,K1489,_xlpm.b,L1489,MAX(_xlpm.a,_xlpm.b))</f>
        <v>3</v>
      </c>
      <c r="N1489" s="10">
        <f>_xlfn.LET(_xlpm.d,(K1489,L1489),MAX(_xlpm.d)-MIN(_xlpm.d))</f>
        <v>0</v>
      </c>
      <c r="O1489" s="1" t="str">
        <f>_xlfn.LET(_xlpm.sep,":",_xlpm.w,$G1489,_xlfn.CONCAT("~",RIGHT(_xlpm.w,LEN(_xlpm.w)-FIND(_xlpm.sep,_xlpm.w)),"~"))</f>
        <v>~epl~</v>
      </c>
      <c r="P1489" s="1" t="str">
        <f>_xlfn.LET(_xlpm.sep,":",_xlpm.w,$G1489,_xlfn.CONCAT("[",LEFT(_xlpm.w,FIND(_xlpm.sep,_xlpm.w)-1),"]"))</f>
        <v>[ɪpl]</v>
      </c>
      <c r="Q1489" s="14" cm="1">
        <f t="array" ref="Q1489">SUM(_xlfn._xlws.FILTER($H$2:$H$2302,_xlfn.MAP($O$2:$O$2302,_xlfn.LAMBDA(_xlpm.x,_xlpm.x=$O1489))))</f>
        <v>1.5933715742511153E-4</v>
      </c>
      <c r="R1489" s="14">
        <f>$H1489/Q1489</f>
        <v>0.5</v>
      </c>
      <c r="S1489" s="14" cm="1">
        <f t="array" ref="S1489">SUM(_xlfn._xlws.FILTER($H$2:$H$2302,_xlfn.MAP($P$2:$P$2302,_xlfn.LAMBDA(_xlpm.x,_xlpm.x=$P1489))))</f>
        <v>3.1867431485022306E-4</v>
      </c>
      <c r="T1489" s="14">
        <f>$H1489/S1489</f>
        <v>0.25</v>
      </c>
      <c r="U1489" s="14">
        <f>_xlfn.LET(_xlpm.freq,F1489,_xlpm.size,M1489+1,_xlpm.F,V1489,LOG(1+_xlpm.freq)*LOG(1+_xlpm.size)*_xlpm.F)</f>
        <v>7.0136979124841556E-2</v>
      </c>
      <c r="V1489" s="14">
        <f>_xlfn.LET(_xlpm.a,T1489,_xlpm.b,R1489,2*_xlpm.a*_xlpm.b/(_xlpm.a+_xlpm.b))</f>
        <v>0.33333333333333331</v>
      </c>
      <c r="W1489" s="14">
        <f>_xlfn.LET(_xlpm.p,R1489,_xlpm.q,T1489,LOG(_xlpm.p/_xlpm.q))</f>
        <v>0.3010299956639812</v>
      </c>
      <c r="X1489" s="2"/>
      <c r="AC1489" s="2"/>
      <c r="AH1489" s="2"/>
      <c r="AI1489" s="2"/>
    </row>
    <row r="1490" spans="1:35">
      <c r="A1490" s="1" t="str">
        <f>_xlfn.LET(_xlpm.sep," : ",CONCATENATE(O1490,_xlpm.sep,P1490))</f>
        <v>~istm~ : [ɪsm]</v>
      </c>
      <c r="B1490" s="1">
        <f>_xlfn.LET(_xlpm.d,$G1490,_xlpm.k,_xlfn.CONCAT(LEFT(TRIM(B$1),1),"*"),COUNTIF(_xlpm.d,_xlpm.k))</f>
        <v>0</v>
      </c>
      <c r="C1490" s="1">
        <f>_xlfn.LET(_xlpm.d,$G1490,_xlpm.k,_xlfn.CONCAT(LEFT(TRIM(C$1),1),"*"),COUNTIF(_xlpm.d,_xlpm.k))</f>
        <v>0</v>
      </c>
      <c r="D1490" s="1">
        <f>_xlfn.LET(_xlpm.d,$G1490,_xlpm.k,_xlfn.CONCAT(LEFT(TRIM(D$1),1),"*"),COUNTIF(_xlpm.d,_xlpm.k))</f>
        <v>0</v>
      </c>
      <c r="E1490" s="1">
        <f>LOG(F1490+1,10)</f>
        <v>0.30102999566398114</v>
      </c>
      <c r="F1490" s="7">
        <v>1</v>
      </c>
      <c r="G1490" s="9" t="s">
        <v>1522</v>
      </c>
      <c r="H1490" s="4">
        <f>F1490/freq.sum.r6e</f>
        <v>7.9668578712555765E-5</v>
      </c>
      <c r="I1490" s="4" t="str">
        <f>_xlfn.LET(_xlpm.sep,":",_xlpm.w,$G1490,LEFT(_xlpm.w,FIND(_xlpm.sep,_xlpm.w)-1))</f>
        <v>ɪsm</v>
      </c>
      <c r="J1490" s="4" t="str">
        <f>_xlfn.LET(_xlpm.sep,":",_xlpm.w,$G1490,RIGHT(_xlpm.w,LEN(_xlpm.w)-FIND(_xlpm.sep,_xlpm.w)))</f>
        <v>istm</v>
      </c>
      <c r="K1490" s="10">
        <f>_xlfn.LET(_xlpm.w,I1490,LEN(_xlpm.w))</f>
        <v>3</v>
      </c>
      <c r="L1490" s="10">
        <f>_xlfn.LET(_xlpm.w,J1490,LEN(_xlpm.w))</f>
        <v>4</v>
      </c>
      <c r="M1490" s="10">
        <f>_xlfn.LET(_xlpm.a,K1490,_xlpm.b,L1490,MAX(_xlpm.a,_xlpm.b))</f>
        <v>4</v>
      </c>
      <c r="N1490" s="10">
        <f>_xlfn.LET(_xlpm.d,(K1490,L1490),MAX(_xlpm.d)-MIN(_xlpm.d))</f>
        <v>1</v>
      </c>
      <c r="O1490" s="1" t="str">
        <f>_xlfn.LET(_xlpm.sep,":",_xlpm.w,$G1490,_xlfn.CONCAT("~",RIGHT(_xlpm.w,LEN(_xlpm.w)-FIND(_xlpm.sep,_xlpm.w)),"~"))</f>
        <v>~istm~</v>
      </c>
      <c r="P1490" s="1" t="str">
        <f>_xlfn.LET(_xlpm.sep,":",_xlpm.w,$G1490,_xlfn.CONCAT("[",LEFT(_xlpm.w,FIND(_xlpm.sep,_xlpm.w)-1),"]"))</f>
        <v>[ɪsm]</v>
      </c>
      <c r="Q1490" s="14" cm="1">
        <f t="array" ref="Q1490">SUM(_xlfn._xlws.FILTER($H$2:$H$2300,_xlfn.MAP($O$2:$O$2300,_xlfn.LAMBDA(_xlpm.x,_xlpm.x=$O1490))))</f>
        <v>7.9668578712555765E-5</v>
      </c>
      <c r="R1490" s="14">
        <f>$H1490/Q1490</f>
        <v>1</v>
      </c>
      <c r="S1490" s="14" cm="1">
        <f t="array" ref="S1490">SUM(_xlfn._xlws.FILTER($H$2:$H$2300,_xlfn.MAP($P$2:$P$2300,_xlfn.LAMBDA(_xlpm.x,_xlpm.x=$P1490))))</f>
        <v>1.5933715742511153E-4</v>
      </c>
      <c r="T1490" s="14">
        <f>$H1490/S1490</f>
        <v>0.5</v>
      </c>
      <c r="U1490" s="14">
        <f>_xlfn.LET(_xlpm.freq,F1490,_xlpm.size,M1490+1,_xlpm.F,V1490,LOG(1+_xlpm.freq)*LOG(1+_xlpm.size)*_xlpm.F)</f>
        <v>0.15616457835260653</v>
      </c>
      <c r="V1490" s="14">
        <f>_xlfn.LET(_xlpm.a,T1490,_xlpm.b,R1490,2*_xlpm.a*_xlpm.b/(_xlpm.a+_xlpm.b))</f>
        <v>0.66666666666666663</v>
      </c>
      <c r="W1490" s="14">
        <f>_xlfn.LET(_xlpm.p,R1490,_xlpm.q,T1490,LOG(_xlpm.p/_xlpm.q))</f>
        <v>0.3010299956639812</v>
      </c>
      <c r="X1490" s="2"/>
      <c r="AC1490" s="2"/>
      <c r="AH1490" s="2"/>
      <c r="AI1490" s="2"/>
    </row>
    <row r="1491" spans="1:35">
      <c r="A1491" s="1" t="str">
        <f>_xlfn.LET(_xlpm.sep," : ",CONCATENATE(O1491,_xlpm.sep,P1491))</f>
        <v>~essen~ : [ɛsn]</v>
      </c>
      <c r="B1491" s="1">
        <f>_xlfn.LET(_xlpm.d,$G1491,_xlpm.k,_xlfn.CONCAT(LEFT(TRIM(B$1),1),"*"),COUNTIF(_xlpm.d,_xlpm.k))</f>
        <v>0</v>
      </c>
      <c r="C1491" s="1">
        <f>_xlfn.LET(_xlpm.d,$G1491,_xlpm.k,_xlfn.CONCAT(LEFT(TRIM(C$1),1),"*"),COUNTIF(_xlpm.d,_xlpm.k))</f>
        <v>0</v>
      </c>
      <c r="D1491" s="1">
        <f>_xlfn.LET(_xlpm.d,$G1491,_xlpm.k,_xlfn.CONCAT(LEFT(TRIM(D$1),1),"*"),COUNTIF(_xlpm.d,_xlpm.k))</f>
        <v>0</v>
      </c>
      <c r="E1491" s="1">
        <f>LOG(F1491+1,10)</f>
        <v>0.30102999566398114</v>
      </c>
      <c r="F1491" s="7">
        <v>1</v>
      </c>
      <c r="G1491" s="9" t="s">
        <v>1523</v>
      </c>
      <c r="H1491" s="4">
        <f>F1491/freq.sum.r6e</f>
        <v>7.9668578712555765E-5</v>
      </c>
      <c r="I1491" s="4" t="str">
        <f>_xlfn.LET(_xlpm.sep,":",_xlpm.w,$G1491,LEFT(_xlpm.w,FIND(_xlpm.sep,_xlpm.w)-1))</f>
        <v>ɛsn</v>
      </c>
      <c r="J1491" s="4" t="str">
        <f>_xlfn.LET(_xlpm.sep,":",_xlpm.w,$G1491,RIGHT(_xlpm.w,LEN(_xlpm.w)-FIND(_xlpm.sep,_xlpm.w)))</f>
        <v>essen</v>
      </c>
      <c r="K1491" s="10">
        <f>_xlfn.LET(_xlpm.w,I1491,LEN(_xlpm.w))</f>
        <v>3</v>
      </c>
      <c r="L1491" s="10">
        <f>_xlfn.LET(_xlpm.w,J1491,LEN(_xlpm.w))</f>
        <v>5</v>
      </c>
      <c r="M1491" s="10">
        <f>_xlfn.LET(_xlpm.a,K1491,_xlpm.b,L1491,MAX(_xlpm.a,_xlpm.b))</f>
        <v>5</v>
      </c>
      <c r="N1491" s="10">
        <f>_xlfn.LET(_xlpm.d,(K1491,L1491),MAX(_xlpm.d)-MIN(_xlpm.d))</f>
        <v>2</v>
      </c>
      <c r="O1491" s="1" t="str">
        <f>_xlfn.LET(_xlpm.sep,":",_xlpm.w,$G1491,_xlfn.CONCAT("~",RIGHT(_xlpm.w,LEN(_xlpm.w)-FIND(_xlpm.sep,_xlpm.w)),"~"))</f>
        <v>~essen~</v>
      </c>
      <c r="P1491" s="1" t="str">
        <f>_xlfn.LET(_xlpm.sep,":",_xlpm.w,$G1491,_xlfn.CONCAT("[",LEFT(_xlpm.w,FIND(_xlpm.sep,_xlpm.w)-1),"]"))</f>
        <v>[ɛsn]</v>
      </c>
      <c r="Q1491" s="14" cm="1">
        <f t="array" ref="Q1491">SUM(_xlfn._xlws.FILTER($H$2:$H$2300,_xlfn.MAP($O$2:$O$2300,_xlfn.LAMBDA(_xlpm.x,_xlpm.x=$O1491))))</f>
        <v>7.9668578712555765E-5</v>
      </c>
      <c r="R1491" s="14">
        <f>$H1491/Q1491</f>
        <v>1</v>
      </c>
      <c r="S1491" s="14" cm="1">
        <f t="array" ref="S1491">SUM(_xlfn._xlws.FILTER($H$2:$H$2300,_xlfn.MAP($P$2:$P$2300,_xlfn.LAMBDA(_xlpm.x,_xlpm.x=$P1491))))</f>
        <v>1.5933715742511153E-4</v>
      </c>
      <c r="T1491" s="14">
        <f>$H1491/S1491</f>
        <v>0.5</v>
      </c>
      <c r="U1491" s="14">
        <f>_xlfn.LET(_xlpm.freq,F1491,_xlpm.size,M1491+1,_xlpm.F,V1491,LOG(1+_xlpm.freq)*LOG(1+_xlpm.size)*_xlpm.F)</f>
        <v>0.16959990621408716</v>
      </c>
      <c r="V1491" s="14">
        <f>_xlfn.LET(_xlpm.a,T1491,_xlpm.b,R1491,2*_xlpm.a*_xlpm.b/(_xlpm.a+_xlpm.b))</f>
        <v>0.66666666666666663</v>
      </c>
      <c r="W1491" s="14">
        <f>_xlfn.LET(_xlpm.p,R1491,_xlpm.q,T1491,LOG(_xlpm.p/_xlpm.q))</f>
        <v>0.3010299956639812</v>
      </c>
      <c r="X1491" s="2"/>
      <c r="AC1491" s="2"/>
      <c r="AH1491" s="2"/>
      <c r="AI1491" s="2"/>
    </row>
    <row r="1492" spans="1:35">
      <c r="A1492" s="1" t="str">
        <f>_xlfn.LET(_xlpm.sep," : ",CONCATENATE(O1492,_xlpm.sep,P1492))</f>
        <v>~esson~ : [ɛsn]</v>
      </c>
      <c r="B1492" s="1">
        <f>_xlfn.LET(_xlpm.d,$G1492,_xlpm.k,_xlfn.CONCAT(LEFT(TRIM(B$1),1),"*"),COUNTIF(_xlpm.d,_xlpm.k))</f>
        <v>0</v>
      </c>
      <c r="C1492" s="1">
        <f>_xlfn.LET(_xlpm.d,$G1492,_xlpm.k,_xlfn.CONCAT(LEFT(TRIM(C$1),1),"*"),COUNTIF(_xlpm.d,_xlpm.k))</f>
        <v>0</v>
      </c>
      <c r="D1492" s="1">
        <f>_xlfn.LET(_xlpm.d,$G1492,_xlpm.k,_xlfn.CONCAT(LEFT(TRIM(D$1),1),"*"),COUNTIF(_xlpm.d,_xlpm.k))</f>
        <v>0</v>
      </c>
      <c r="E1492" s="1">
        <f>LOG(F1492+1,10)</f>
        <v>0.30102999566398114</v>
      </c>
      <c r="F1492" s="7">
        <v>1</v>
      </c>
      <c r="G1492" s="9" t="s">
        <v>1524</v>
      </c>
      <c r="H1492" s="4">
        <f>F1492/freq.sum.r6e</f>
        <v>7.9668578712555765E-5</v>
      </c>
      <c r="I1492" s="1" t="str">
        <f>_xlfn.LET(_xlpm.sep,":",_xlpm.w,$G1492,LEFT(_xlpm.w,FIND(_xlpm.sep,_xlpm.w)-1))</f>
        <v>ɛsn</v>
      </c>
      <c r="J1492" s="1" t="str">
        <f>_xlfn.LET(_xlpm.sep,":",_xlpm.w,$G1492,RIGHT(_xlpm.w,LEN(_xlpm.w)-FIND(_xlpm.sep,_xlpm.w)))</f>
        <v>esson</v>
      </c>
      <c r="K1492" s="10">
        <f>_xlfn.LET(_xlpm.w,I1492,LEN(_xlpm.w))</f>
        <v>3</v>
      </c>
      <c r="L1492" s="10">
        <f>_xlfn.LET(_xlpm.w,J1492,LEN(_xlpm.w))</f>
        <v>5</v>
      </c>
      <c r="M1492" s="10">
        <f>_xlfn.LET(_xlpm.a,K1492,_xlpm.b,L1492,MAX(_xlpm.a,_xlpm.b))</f>
        <v>5</v>
      </c>
      <c r="N1492" s="10">
        <f>_xlfn.LET(_xlpm.d,(K1492,L1492),MAX(_xlpm.d)-MIN(_xlpm.d))</f>
        <v>2</v>
      </c>
      <c r="O1492" s="1" t="str">
        <f>_xlfn.LET(_xlpm.sep,":",_xlpm.w,$G1492,_xlfn.CONCAT("~",RIGHT(_xlpm.w,LEN(_xlpm.w)-FIND(_xlpm.sep,_xlpm.w)),"~"))</f>
        <v>~esson~</v>
      </c>
      <c r="P1492" s="1" t="str">
        <f>_xlfn.LET(_xlpm.sep,":",_xlpm.w,$G1492,_xlfn.CONCAT("[",LEFT(_xlpm.w,FIND(_xlpm.sep,_xlpm.w)-1),"]"))</f>
        <v>[ɛsn]</v>
      </c>
      <c r="Q1492" s="14" cm="1">
        <f t="array" ref="Q1492">SUM(_xlfn._xlws.FILTER($H$2:$H$2302,_xlfn.MAP($O$2:$O$2302,_xlfn.LAMBDA(_xlpm.x,_xlpm.x=$O1492))))</f>
        <v>7.9668578712555765E-5</v>
      </c>
      <c r="R1492" s="14">
        <f>$H1492/Q1492</f>
        <v>1</v>
      </c>
      <c r="S1492" s="14" cm="1">
        <f t="array" ref="S1492">SUM(_xlfn._xlws.FILTER($H$2:$H$2302,_xlfn.MAP($P$2:$P$2302,_xlfn.LAMBDA(_xlpm.x,_xlpm.x=$P1492))))</f>
        <v>1.5933715742511153E-4</v>
      </c>
      <c r="T1492" s="14">
        <f>$H1492/S1492</f>
        <v>0.5</v>
      </c>
      <c r="U1492" s="14">
        <f>_xlfn.LET(_xlpm.freq,F1492,_xlpm.size,M1492+1,_xlpm.F,V1492,LOG(1+_xlpm.freq)*LOG(1+_xlpm.size)*_xlpm.F)</f>
        <v>0.16959990621408716</v>
      </c>
      <c r="V1492" s="14">
        <f>_xlfn.LET(_xlpm.a,T1492,_xlpm.b,R1492,2*_xlpm.a*_xlpm.b/(_xlpm.a+_xlpm.b))</f>
        <v>0.66666666666666663</v>
      </c>
      <c r="W1492" s="14">
        <f>_xlfn.LET(_xlpm.p,R1492,_xlpm.q,T1492,LOG(_xlpm.p/_xlpm.q))</f>
        <v>0.3010299956639812</v>
      </c>
      <c r="X1492" s="2"/>
      <c r="AC1492" s="2"/>
      <c r="AH1492" s="2"/>
      <c r="AI1492" s="2"/>
    </row>
    <row r="1493" spans="1:35">
      <c r="A1493" s="1" t="str">
        <f>_xlfn.LET(_xlpm.sep," : ",CONCATENATE(O1493,_xlpm.sep,P1493))</f>
        <v>~aust~ : [ɔst]</v>
      </c>
      <c r="B1493" s="1">
        <f>_xlfn.LET(_xlpm.d,$G1493,_xlpm.k,_xlfn.CONCAT(LEFT(TRIM(B$1),1),"*"),COUNTIF(_xlpm.d,_xlpm.k))</f>
        <v>0</v>
      </c>
      <c r="C1493" s="1">
        <f>_xlfn.LET(_xlpm.d,$G1493,_xlpm.k,_xlfn.CONCAT(LEFT(TRIM(C$1),1),"*"),COUNTIF(_xlpm.d,_xlpm.k))</f>
        <v>0</v>
      </c>
      <c r="D1493" s="1">
        <f>_xlfn.LET(_xlpm.d,$G1493,_xlpm.k,_xlfn.CONCAT(LEFT(TRIM(D$1),1),"*"),COUNTIF(_xlpm.d,_xlpm.k))</f>
        <v>0</v>
      </c>
      <c r="E1493" s="1">
        <f>LOG(F1493+1,10)</f>
        <v>0.30102999566398114</v>
      </c>
      <c r="F1493" s="7">
        <v>1</v>
      </c>
      <c r="G1493" s="9" t="s">
        <v>1535</v>
      </c>
      <c r="H1493" s="4">
        <f>F1493/freq.sum.r6e</f>
        <v>7.9668578712555765E-5</v>
      </c>
      <c r="I1493" s="4" t="str">
        <f>_xlfn.LET(_xlpm.sep,":",_xlpm.w,$G1493,LEFT(_xlpm.w,FIND(_xlpm.sep,_xlpm.w)-1))</f>
        <v>ɔst</v>
      </c>
      <c r="J1493" s="4" t="str">
        <f>_xlfn.LET(_xlpm.sep,":",_xlpm.w,$G1493,RIGHT(_xlpm.w,LEN(_xlpm.w)-FIND(_xlpm.sep,_xlpm.w)))</f>
        <v>aust</v>
      </c>
      <c r="K1493" s="10">
        <f>_xlfn.LET(_xlpm.w,I1493,LEN(_xlpm.w))</f>
        <v>3</v>
      </c>
      <c r="L1493" s="10">
        <f>_xlfn.LET(_xlpm.w,J1493,LEN(_xlpm.w))</f>
        <v>4</v>
      </c>
      <c r="M1493" s="10">
        <f>_xlfn.LET(_xlpm.a,K1493,_xlpm.b,L1493,MAX(_xlpm.a,_xlpm.b))</f>
        <v>4</v>
      </c>
      <c r="N1493" s="10">
        <f>_xlfn.LET(_xlpm.d,(K1493,L1493),MAX(_xlpm.d)-MIN(_xlpm.d))</f>
        <v>1</v>
      </c>
      <c r="O1493" s="1" t="str">
        <f>_xlfn.LET(_xlpm.sep,":",_xlpm.w,$G1493,_xlfn.CONCAT("~",RIGHT(_xlpm.w,LEN(_xlpm.w)-FIND(_xlpm.sep,_xlpm.w)),"~"))</f>
        <v>~aust~</v>
      </c>
      <c r="P1493" s="1" t="str">
        <f>_xlfn.LET(_xlpm.sep,":",_xlpm.w,$G1493,_xlfn.CONCAT("[",LEFT(_xlpm.w,FIND(_xlpm.sep,_xlpm.w)-1),"]"))</f>
        <v>[ɔst]</v>
      </c>
      <c r="Q1493" s="14" cm="1">
        <f t="array" ref="Q1493">SUM(_xlfn._xlws.FILTER($H$2:$H$2300,_xlfn.MAP($O$2:$O$2300,_xlfn.LAMBDA(_xlpm.x,_xlpm.x=$O1493))))</f>
        <v>7.9668578712555765E-5</v>
      </c>
      <c r="R1493" s="14">
        <f>$H1493/Q1493</f>
        <v>1</v>
      </c>
      <c r="S1493" s="14" cm="1">
        <f t="array" ref="S1493">SUM(_xlfn._xlws.FILTER($H$2:$H$2300,_xlfn.MAP($P$2:$P$2300,_xlfn.LAMBDA(_xlpm.x,_xlpm.x=$P1493))))</f>
        <v>1.5933715742511153E-4</v>
      </c>
      <c r="T1493" s="14">
        <f>$H1493/S1493</f>
        <v>0.5</v>
      </c>
      <c r="U1493" s="14">
        <f>_xlfn.LET(_xlpm.freq,F1493,_xlpm.size,M1493+1,_xlpm.F,V1493,LOG(1+_xlpm.freq)*LOG(1+_xlpm.size)*_xlpm.F)</f>
        <v>0.15616457835260653</v>
      </c>
      <c r="V1493" s="14">
        <f>_xlfn.LET(_xlpm.a,T1493,_xlpm.b,R1493,2*_xlpm.a*_xlpm.b/(_xlpm.a+_xlpm.b))</f>
        <v>0.66666666666666663</v>
      </c>
      <c r="W1493" s="14">
        <f>_xlfn.LET(_xlpm.p,R1493,_xlpm.q,T1493,LOG(_xlpm.p/_xlpm.q))</f>
        <v>0.3010299956639812</v>
      </c>
      <c r="X1493" s="2"/>
      <c r="AC1493" s="2"/>
      <c r="AH1493" s="2"/>
      <c r="AI1493" s="2"/>
    </row>
    <row r="1494" spans="1:35">
      <c r="A1494" s="1" t="str">
        <f>_xlfn.LET(_xlpm.sep," : ",CONCATENATE(O1494,_xlpm.sep,P1494))</f>
        <v>~aut~ : [ɔt]</v>
      </c>
      <c r="B1494" s="1">
        <f>_xlfn.LET(_xlpm.d,$G1494,_xlpm.k,_xlfn.CONCAT(LEFT(TRIM(B$1),1),"*"),COUNTIF(_xlpm.d,_xlpm.k))</f>
        <v>0</v>
      </c>
      <c r="C1494" s="1">
        <f>_xlfn.LET(_xlpm.d,$G1494,_xlpm.k,_xlfn.CONCAT(LEFT(TRIM(C$1),1),"*"),COUNTIF(_xlpm.d,_xlpm.k))</f>
        <v>0</v>
      </c>
      <c r="D1494" s="1">
        <f>_xlfn.LET(_xlpm.d,$G1494,_xlpm.k,_xlfn.CONCAT(LEFT(TRIM(D$1),1),"*"),COUNTIF(_xlpm.d,_xlpm.k))</f>
        <v>0</v>
      </c>
      <c r="E1494" s="1">
        <f>LOG(F1494+1,10)</f>
        <v>0.30102999566398114</v>
      </c>
      <c r="F1494" s="7">
        <v>1</v>
      </c>
      <c r="G1494" s="9" t="s">
        <v>1574</v>
      </c>
      <c r="H1494" s="4">
        <f>F1494/freq.sum.r6e</f>
        <v>7.9668578712555765E-5</v>
      </c>
      <c r="I1494" s="1" t="str">
        <f>_xlfn.LET(_xlpm.sep,":",_xlpm.w,$G1494,LEFT(_xlpm.w,FIND(_xlpm.sep,_xlpm.w)-1))</f>
        <v>ɔt</v>
      </c>
      <c r="J1494" s="1" t="str">
        <f>_xlfn.LET(_xlpm.sep,":",_xlpm.w,$G1494,RIGHT(_xlpm.w,LEN(_xlpm.w)-FIND(_xlpm.sep,_xlpm.w)))</f>
        <v>aut</v>
      </c>
      <c r="K1494" s="10">
        <f>_xlfn.LET(_xlpm.w,I1494,LEN(_xlpm.w))</f>
        <v>2</v>
      </c>
      <c r="L1494" s="10">
        <f>_xlfn.LET(_xlpm.w,J1494,LEN(_xlpm.w))</f>
        <v>3</v>
      </c>
      <c r="M1494" s="10">
        <f>_xlfn.LET(_xlpm.a,K1494,_xlpm.b,L1494,MAX(_xlpm.a,_xlpm.b))</f>
        <v>3</v>
      </c>
      <c r="N1494" s="10">
        <f>_xlfn.LET(_xlpm.d,(K1494,L1494),MAX(_xlpm.d)-MIN(_xlpm.d))</f>
        <v>1</v>
      </c>
      <c r="O1494" s="1" t="str">
        <f>_xlfn.LET(_xlpm.sep,":",_xlpm.w,$G1494,_xlfn.CONCAT("~",RIGHT(_xlpm.w,LEN(_xlpm.w)-FIND(_xlpm.sep,_xlpm.w)),"~"))</f>
        <v>~aut~</v>
      </c>
      <c r="P1494" s="1" t="str">
        <f>_xlfn.LET(_xlpm.sep,":",_xlpm.w,$G1494,_xlfn.CONCAT("[",LEFT(_xlpm.w,FIND(_xlpm.sep,_xlpm.w)-1),"]"))</f>
        <v>[ɔt]</v>
      </c>
      <c r="Q1494" s="14" cm="1">
        <f t="array" ref="Q1494">SUM(_xlfn._xlws.FILTER($H$2:$H$2302,_xlfn.MAP($O$2:$O$2302,_xlfn.LAMBDA(_xlpm.x,_xlpm.x=$O1494))))</f>
        <v>2.390057361376673E-4</v>
      </c>
      <c r="R1494" s="14">
        <f>$H1494/Q1494</f>
        <v>0.33333333333333331</v>
      </c>
      <c r="S1494" s="14" cm="1">
        <f t="array" ref="S1494">SUM(_xlfn._xlws.FILTER($H$2:$H$2302,_xlfn.MAP($P$2:$P$2302,_xlfn.LAMBDA(_xlpm.x,_xlpm.x=$P1494))))</f>
        <v>4.7801147227533459E-4</v>
      </c>
      <c r="T1494" s="14">
        <f>$H1494/S1494</f>
        <v>0.16666666666666666</v>
      </c>
      <c r="U1494" s="14">
        <f>_xlfn.LET(_xlpm.freq,F1494,_xlpm.size,M1494+1,_xlpm.F,V1494,LOG(1+_xlpm.freq)*LOG(1+_xlpm.size)*_xlpm.F)</f>
        <v>4.6757986083227704E-2</v>
      </c>
      <c r="V1494" s="14">
        <f>_xlfn.LET(_xlpm.a,T1494,_xlpm.b,R1494,2*_xlpm.a*_xlpm.b/(_xlpm.a+_xlpm.b))</f>
        <v>0.22222222222222221</v>
      </c>
      <c r="W1494" s="14">
        <f>_xlfn.LET(_xlpm.p,R1494,_xlpm.q,T1494,LOG(_xlpm.p/_xlpm.q))</f>
        <v>0.3010299956639812</v>
      </c>
      <c r="X1494" s="2"/>
      <c r="AC1494" s="2"/>
      <c r="AH1494" s="2"/>
      <c r="AI1494" s="2"/>
    </row>
    <row r="1495" spans="1:35">
      <c r="A1495" s="1" t="str">
        <f>_xlfn.LET(_xlpm.sep," : ",CONCATENATE(O1495,_xlpm.sep,P1495))</f>
        <v>~ought~ : [ɔt]</v>
      </c>
      <c r="B1495" s="1">
        <f>_xlfn.LET(_xlpm.d,$G1495,_xlpm.k,_xlfn.CONCAT(LEFT(TRIM(B$1),1),"*"),COUNTIF(_xlpm.d,_xlpm.k))</f>
        <v>0</v>
      </c>
      <c r="C1495" s="1">
        <f>_xlfn.LET(_xlpm.d,$G1495,_xlpm.k,_xlfn.CONCAT(LEFT(TRIM(C$1),1),"*"),COUNTIF(_xlpm.d,_xlpm.k))</f>
        <v>0</v>
      </c>
      <c r="D1495" s="1">
        <f>_xlfn.LET(_xlpm.d,$G1495,_xlpm.k,_xlfn.CONCAT(LEFT(TRIM(D$1),1),"*"),COUNTIF(_xlpm.d,_xlpm.k))</f>
        <v>0</v>
      </c>
      <c r="E1495" s="1">
        <f>LOG(F1495+1,10)</f>
        <v>0.60205999132796229</v>
      </c>
      <c r="F1495" s="7">
        <v>3</v>
      </c>
      <c r="G1495" s="9" t="s">
        <v>1591</v>
      </c>
      <c r="H1495" s="4">
        <f>F1495/freq.sum.r6e</f>
        <v>2.390057361376673E-4</v>
      </c>
      <c r="I1495" s="4" t="str">
        <f>_xlfn.LET(_xlpm.sep,":",_xlpm.w,$G1495,LEFT(_xlpm.w,FIND(_xlpm.sep,_xlpm.w)-1))</f>
        <v>ɔt</v>
      </c>
      <c r="J1495" s="4" t="str">
        <f>_xlfn.LET(_xlpm.sep,":",_xlpm.w,$G1495,RIGHT(_xlpm.w,LEN(_xlpm.w)-FIND(_xlpm.sep,_xlpm.w)))</f>
        <v>ought</v>
      </c>
      <c r="K1495" s="10">
        <f>_xlfn.LET(_xlpm.w,I1495,LEN(_xlpm.w))</f>
        <v>2</v>
      </c>
      <c r="L1495" s="10">
        <f>_xlfn.LET(_xlpm.w,J1495,LEN(_xlpm.w))</f>
        <v>5</v>
      </c>
      <c r="M1495" s="10">
        <f>_xlfn.LET(_xlpm.a,K1495,_xlpm.b,L1495,MAX(_xlpm.a,_xlpm.b))</f>
        <v>5</v>
      </c>
      <c r="N1495" s="10">
        <f>_xlfn.LET(_xlpm.d,(K1495,L1495),MAX(_xlpm.d)-MIN(_xlpm.d))</f>
        <v>3</v>
      </c>
      <c r="O1495" s="1" t="str">
        <f>_xlfn.LET(_xlpm.sep,":",_xlpm.w,$G1495,_xlfn.CONCAT("~",RIGHT(_xlpm.w,LEN(_xlpm.w)-FIND(_xlpm.sep,_xlpm.w)),"~"))</f>
        <v>~ought~</v>
      </c>
      <c r="P1495" s="1" t="str">
        <f>_xlfn.LET(_xlpm.sep,":",_xlpm.w,$G1495,_xlfn.CONCAT("[",LEFT(_xlpm.w,FIND(_xlpm.sep,_xlpm.w)-1),"]"))</f>
        <v>[ɔt]</v>
      </c>
      <c r="Q1495" s="14" cm="1">
        <f t="array" ref="Q1495">SUM(_xlfn._xlws.FILTER($H$2:$H$2300,_xlfn.MAP($O$2:$O$2300,_xlfn.LAMBDA(_xlpm.x,_xlpm.x=$O1495))))</f>
        <v>2.390057361376673E-4</v>
      </c>
      <c r="R1495" s="14">
        <f>$H1495/Q1495</f>
        <v>1</v>
      </c>
      <c r="S1495" s="14" cm="1">
        <f t="array" ref="S1495">SUM(_xlfn._xlws.FILTER($H$2:$H$2300,_xlfn.MAP($P$2:$P$2300,_xlfn.LAMBDA(_xlpm.x,_xlpm.x=$P1495))))</f>
        <v>4.7801147227533459E-4</v>
      </c>
      <c r="T1495" s="14">
        <f>$H1495/S1495</f>
        <v>0.5</v>
      </c>
      <c r="U1495" s="14">
        <f>_xlfn.LET(_xlpm.freq,F1495,_xlpm.size,M1495+1,_xlpm.F,V1495,LOG(1+_xlpm.freq)*LOG(1+_xlpm.size)*_xlpm.F)</f>
        <v>0.33919981242817432</v>
      </c>
      <c r="V1495" s="14">
        <f>_xlfn.LET(_xlpm.a,T1495,_xlpm.b,R1495,2*_xlpm.a*_xlpm.b/(_xlpm.a+_xlpm.b))</f>
        <v>0.66666666666666663</v>
      </c>
      <c r="W1495" s="14">
        <f>_xlfn.LET(_xlpm.p,R1495,_xlpm.q,T1495,LOG(_xlpm.p/_xlpm.q))</f>
        <v>0.3010299956639812</v>
      </c>
      <c r="X1495" s="2"/>
      <c r="AC1495" s="2"/>
      <c r="AH1495" s="2"/>
      <c r="AI1495" s="2"/>
    </row>
    <row r="1496" spans="1:35">
      <c r="A1496" s="1" t="str">
        <f>_xlfn.LET(_xlpm.sep," : ",CONCATENATE(O1496,_xlpm.sep,P1496))</f>
        <v>~itn~ : [ɪtn]</v>
      </c>
      <c r="B1496" s="1">
        <f>_xlfn.LET(_xlpm.d,$G1496,_xlpm.k,_xlfn.CONCAT(LEFT(TRIM(B$1),1),"*"),COUNTIF(_xlpm.d,_xlpm.k))</f>
        <v>0</v>
      </c>
      <c r="C1496" s="1">
        <f>_xlfn.LET(_xlpm.d,$G1496,_xlpm.k,_xlfn.CONCAT(LEFT(TRIM(C$1),1),"*"),COUNTIF(_xlpm.d,_xlpm.k))</f>
        <v>0</v>
      </c>
      <c r="D1496" s="1">
        <f>_xlfn.LET(_xlpm.d,$G1496,_xlpm.k,_xlfn.CONCAT(LEFT(TRIM(D$1),1),"*"),COUNTIF(_xlpm.d,_xlpm.k))</f>
        <v>0</v>
      </c>
      <c r="E1496" s="1">
        <f>LOG(F1496+1,10)</f>
        <v>0.30102999566398114</v>
      </c>
      <c r="F1496" s="7">
        <v>1</v>
      </c>
      <c r="G1496" s="9" t="s">
        <v>1605</v>
      </c>
      <c r="H1496" s="4">
        <f>F1496/freq.sum.r6e</f>
        <v>7.9668578712555765E-5</v>
      </c>
      <c r="I1496" s="1" t="str">
        <f>_xlfn.LET(_xlpm.sep,":",_xlpm.w,$G1496,LEFT(_xlpm.w,FIND(_xlpm.sep,_xlpm.w)-1))</f>
        <v>ɪtn</v>
      </c>
      <c r="J1496" s="1" t="str">
        <f>_xlfn.LET(_xlpm.sep,":",_xlpm.w,$G1496,RIGHT(_xlpm.w,LEN(_xlpm.w)-FIND(_xlpm.sep,_xlpm.w)))</f>
        <v>itn</v>
      </c>
      <c r="K1496" s="10">
        <f>_xlfn.LET(_xlpm.w,I1496,LEN(_xlpm.w))</f>
        <v>3</v>
      </c>
      <c r="L1496" s="10">
        <f>_xlfn.LET(_xlpm.w,J1496,LEN(_xlpm.w))</f>
        <v>3</v>
      </c>
      <c r="M1496" s="10">
        <f>_xlfn.LET(_xlpm.a,K1496,_xlpm.b,L1496,MAX(_xlpm.a,_xlpm.b))</f>
        <v>3</v>
      </c>
      <c r="N1496" s="10">
        <f>_xlfn.LET(_xlpm.d,(K1496,L1496),MAX(_xlpm.d)-MIN(_xlpm.d))</f>
        <v>0</v>
      </c>
      <c r="O1496" s="1" t="str">
        <f>_xlfn.LET(_xlpm.sep,":",_xlpm.w,$G1496,_xlfn.CONCAT("~",RIGHT(_xlpm.w,LEN(_xlpm.w)-FIND(_xlpm.sep,_xlpm.w)),"~"))</f>
        <v>~itn~</v>
      </c>
      <c r="P1496" s="1" t="str">
        <f>_xlfn.LET(_xlpm.sep,":",_xlpm.w,$G1496,_xlfn.CONCAT("[",LEFT(_xlpm.w,FIND(_xlpm.sep,_xlpm.w)-1),"]"))</f>
        <v>[ɪtn]</v>
      </c>
      <c r="Q1496" s="14" cm="1">
        <f t="array" ref="Q1496">SUM(_xlfn._xlws.FILTER($H$2:$H$2302,_xlfn.MAP($O$2:$O$2302,_xlfn.LAMBDA(_xlpm.x,_xlpm.x=$O1496))))</f>
        <v>7.9668578712555765E-5</v>
      </c>
      <c r="R1496" s="14">
        <f>$H1496/Q1496</f>
        <v>1</v>
      </c>
      <c r="S1496" s="14" cm="1">
        <f t="array" ref="S1496">SUM(_xlfn._xlws.FILTER($H$2:$H$2302,_xlfn.MAP($P$2:$P$2302,_xlfn.LAMBDA(_xlpm.x,_xlpm.x=$P1496))))</f>
        <v>1.5933715742511153E-4</v>
      </c>
      <c r="T1496" s="14">
        <f>$H1496/S1496</f>
        <v>0.5</v>
      </c>
      <c r="U1496" s="14">
        <f>_xlfn.LET(_xlpm.freq,F1496,_xlpm.size,M1496+1,_xlpm.F,V1496,LOG(1+_xlpm.freq)*LOG(1+_xlpm.size)*_xlpm.F)</f>
        <v>0.14027395824968311</v>
      </c>
      <c r="V1496" s="14">
        <f>_xlfn.LET(_xlpm.a,T1496,_xlpm.b,R1496,2*_xlpm.a*_xlpm.b/(_xlpm.a+_xlpm.b))</f>
        <v>0.66666666666666663</v>
      </c>
      <c r="W1496" s="14">
        <f>_xlfn.LET(_xlpm.p,R1496,_xlpm.q,T1496,LOG(_xlpm.p/_xlpm.q))</f>
        <v>0.3010299956639812</v>
      </c>
      <c r="X1496" s="2"/>
      <c r="AC1496" s="2"/>
      <c r="AH1496" s="2"/>
      <c r="AI1496" s="2"/>
    </row>
    <row r="1497" spans="1:35">
      <c r="A1497" s="1" t="str">
        <f>_xlfn.LET(_xlpm.sep," : ",CONCATENATE(O1497,_xlpm.sep,P1497))</f>
        <v>~itten~ : [ɪtn]</v>
      </c>
      <c r="B1497" s="1">
        <f>_xlfn.LET(_xlpm.d,$G1497,_xlpm.k,_xlfn.CONCAT(LEFT(TRIM(B$1),1),"*"),COUNTIF(_xlpm.d,_xlpm.k))</f>
        <v>0</v>
      </c>
      <c r="C1497" s="1">
        <f>_xlfn.LET(_xlpm.d,$G1497,_xlpm.k,_xlfn.CONCAT(LEFT(TRIM(C$1),1),"*"),COUNTIF(_xlpm.d,_xlpm.k))</f>
        <v>0</v>
      </c>
      <c r="D1497" s="1">
        <f>_xlfn.LET(_xlpm.d,$G1497,_xlpm.k,_xlfn.CONCAT(LEFT(TRIM(D$1),1),"*"),COUNTIF(_xlpm.d,_xlpm.k))</f>
        <v>0</v>
      </c>
      <c r="E1497" s="1">
        <f>LOG(F1497+1,10)</f>
        <v>0.30102999566398114</v>
      </c>
      <c r="F1497" s="7">
        <v>1</v>
      </c>
      <c r="G1497" s="9" t="s">
        <v>1606</v>
      </c>
      <c r="H1497" s="4">
        <f>F1497/freq.sum.r6e</f>
        <v>7.9668578712555765E-5</v>
      </c>
      <c r="I1497" s="4" t="str">
        <f>_xlfn.LET(_xlpm.sep,":",_xlpm.w,$G1497,LEFT(_xlpm.w,FIND(_xlpm.sep,_xlpm.w)-1))</f>
        <v>ɪtn</v>
      </c>
      <c r="J1497" s="4" t="str">
        <f>_xlfn.LET(_xlpm.sep,":",_xlpm.w,$G1497,RIGHT(_xlpm.w,LEN(_xlpm.w)-FIND(_xlpm.sep,_xlpm.w)))</f>
        <v>itten</v>
      </c>
      <c r="K1497" s="10">
        <f>_xlfn.LET(_xlpm.w,I1497,LEN(_xlpm.w))</f>
        <v>3</v>
      </c>
      <c r="L1497" s="10">
        <f>_xlfn.LET(_xlpm.w,J1497,LEN(_xlpm.w))</f>
        <v>5</v>
      </c>
      <c r="M1497" s="10">
        <f>_xlfn.LET(_xlpm.a,K1497,_xlpm.b,L1497,MAX(_xlpm.a,_xlpm.b))</f>
        <v>5</v>
      </c>
      <c r="N1497" s="10">
        <f>_xlfn.LET(_xlpm.d,(K1497,L1497),MAX(_xlpm.d)-MIN(_xlpm.d))</f>
        <v>2</v>
      </c>
      <c r="O1497" s="1" t="str">
        <f>_xlfn.LET(_xlpm.sep,":",_xlpm.w,$G1497,_xlfn.CONCAT("~",RIGHT(_xlpm.w,LEN(_xlpm.w)-FIND(_xlpm.sep,_xlpm.w)),"~"))</f>
        <v>~itten~</v>
      </c>
      <c r="P1497" s="1" t="str">
        <f>_xlfn.LET(_xlpm.sep,":",_xlpm.w,$G1497,_xlfn.CONCAT("[",LEFT(_xlpm.w,FIND(_xlpm.sep,_xlpm.w)-1),"]"))</f>
        <v>[ɪtn]</v>
      </c>
      <c r="Q1497" s="14" cm="1">
        <f t="array" ref="Q1497">SUM(_xlfn._xlws.FILTER($H$2:$H$2300,_xlfn.MAP($O$2:$O$2300,_xlfn.LAMBDA(_xlpm.x,_xlpm.x=$O1497))))</f>
        <v>7.9668578712555765E-5</v>
      </c>
      <c r="R1497" s="14">
        <f>$H1497/Q1497</f>
        <v>1</v>
      </c>
      <c r="S1497" s="14" cm="1">
        <f t="array" ref="S1497">SUM(_xlfn._xlws.FILTER($H$2:$H$2300,_xlfn.MAP($P$2:$P$2300,_xlfn.LAMBDA(_xlpm.x,_xlpm.x=$P1497))))</f>
        <v>1.5933715742511153E-4</v>
      </c>
      <c r="T1497" s="14">
        <f>$H1497/S1497</f>
        <v>0.5</v>
      </c>
      <c r="U1497" s="14">
        <f>_xlfn.LET(_xlpm.freq,F1497,_xlpm.size,M1497+1,_xlpm.F,V1497,LOG(1+_xlpm.freq)*LOG(1+_xlpm.size)*_xlpm.F)</f>
        <v>0.16959990621408716</v>
      </c>
      <c r="V1497" s="14">
        <f>_xlfn.LET(_xlpm.a,T1497,_xlpm.b,R1497,2*_xlpm.a*_xlpm.b/(_xlpm.a+_xlpm.b))</f>
        <v>0.66666666666666663</v>
      </c>
      <c r="W1497" s="14">
        <f>_xlfn.LET(_xlpm.p,R1497,_xlpm.q,T1497,LOG(_xlpm.p/_xlpm.q))</f>
        <v>0.3010299956639812</v>
      </c>
      <c r="X1497" s="2"/>
      <c r="AC1497" s="2"/>
      <c r="AH1497" s="2"/>
      <c r="AI1497" s="2"/>
    </row>
    <row r="1498" spans="1:35">
      <c r="A1498" s="1" t="str">
        <f>_xlfn.LET(_xlpm.sep," : ",CONCATENATE(O1498,_xlpm.sep,P1498))</f>
        <v>~eaven~ : [ɛvn]</v>
      </c>
      <c r="B1498" s="1">
        <f>_xlfn.LET(_xlpm.d,$G1498,_xlpm.k,_xlfn.CONCAT(LEFT(TRIM(B$1),1),"*"),COUNTIF(_xlpm.d,_xlpm.k))</f>
        <v>0</v>
      </c>
      <c r="C1498" s="1">
        <f>_xlfn.LET(_xlpm.d,$G1498,_xlpm.k,_xlfn.CONCAT(LEFT(TRIM(C$1),1),"*"),COUNTIF(_xlpm.d,_xlpm.k))</f>
        <v>0</v>
      </c>
      <c r="D1498" s="1">
        <f>_xlfn.LET(_xlpm.d,$G1498,_xlpm.k,_xlfn.CONCAT(LEFT(TRIM(D$1),1),"*"),COUNTIF(_xlpm.d,_xlpm.k))</f>
        <v>0</v>
      </c>
      <c r="E1498" s="1">
        <f>LOG(F1498+1,10)</f>
        <v>0.47712125471966244</v>
      </c>
      <c r="F1498" s="7">
        <v>2</v>
      </c>
      <c r="G1498" s="9" t="s">
        <v>1656</v>
      </c>
      <c r="H1498" s="4">
        <f>F1498/freq.sum.r6e</f>
        <v>1.5933715742511153E-4</v>
      </c>
      <c r="I1498" s="1" t="str">
        <f>_xlfn.LET(_xlpm.sep,":",_xlpm.w,$G1498,LEFT(_xlpm.w,FIND(_xlpm.sep,_xlpm.w)-1))</f>
        <v>ɛvn</v>
      </c>
      <c r="J1498" s="1" t="str">
        <f>_xlfn.LET(_xlpm.sep,":",_xlpm.w,$G1498,RIGHT(_xlpm.w,LEN(_xlpm.w)-FIND(_xlpm.sep,_xlpm.w)))</f>
        <v>eaven</v>
      </c>
      <c r="K1498" s="10">
        <f>_xlfn.LET(_xlpm.w,I1498,LEN(_xlpm.w))</f>
        <v>3</v>
      </c>
      <c r="L1498" s="10">
        <f>_xlfn.LET(_xlpm.w,J1498,LEN(_xlpm.w))</f>
        <v>5</v>
      </c>
      <c r="M1498" s="10">
        <f>_xlfn.LET(_xlpm.a,K1498,_xlpm.b,L1498,MAX(_xlpm.a,_xlpm.b))</f>
        <v>5</v>
      </c>
      <c r="N1498" s="10">
        <f>_xlfn.LET(_xlpm.d,(K1498,L1498),MAX(_xlpm.d)-MIN(_xlpm.d))</f>
        <v>2</v>
      </c>
      <c r="O1498" s="1" t="str">
        <f>_xlfn.LET(_xlpm.sep,":",_xlpm.w,$G1498,_xlfn.CONCAT("~",RIGHT(_xlpm.w,LEN(_xlpm.w)-FIND(_xlpm.sep,_xlpm.w)),"~"))</f>
        <v>~eaven~</v>
      </c>
      <c r="P1498" s="1" t="str">
        <f>_xlfn.LET(_xlpm.sep,":",_xlpm.w,$G1498,_xlfn.CONCAT("[",LEFT(_xlpm.w,FIND(_xlpm.sep,_xlpm.w)-1),"]"))</f>
        <v>[ɛvn]</v>
      </c>
      <c r="Q1498" s="14" cm="1">
        <f t="array" ref="Q1498">SUM(_xlfn._xlws.FILTER($H$2:$H$2300,_xlfn.MAP($O$2:$O$2300,_xlfn.LAMBDA(_xlpm.x,_xlpm.x=$O1498))))</f>
        <v>1.5933715742511153E-4</v>
      </c>
      <c r="R1498" s="14">
        <f>$H1498/Q1498</f>
        <v>1</v>
      </c>
      <c r="S1498" s="14" cm="1">
        <f t="array" ref="S1498">SUM(_xlfn._xlws.FILTER($H$2:$H$2300,_xlfn.MAP($P$2:$P$2300,_xlfn.LAMBDA(_xlpm.x,_xlpm.x=$P1498))))</f>
        <v>3.1867431485022306E-4</v>
      </c>
      <c r="T1498" s="14">
        <f>$H1498/S1498</f>
        <v>0.5</v>
      </c>
      <c r="U1498" s="14">
        <f>_xlfn.LET(_xlpm.freq,F1498,_xlpm.size,M1498+1,_xlpm.F,V1498,LOG(1+_xlpm.freq)*LOG(1+_xlpm.size)*_xlpm.F)</f>
        <v>0.2688094914751531</v>
      </c>
      <c r="V1498" s="14">
        <f>_xlfn.LET(_xlpm.a,T1498,_xlpm.b,R1498,2*_xlpm.a*_xlpm.b/(_xlpm.a+_xlpm.b))</f>
        <v>0.66666666666666663</v>
      </c>
      <c r="W1498" s="14">
        <f>_xlfn.LET(_xlpm.p,R1498,_xlpm.q,T1498,LOG(_xlpm.p/_xlpm.q))</f>
        <v>0.3010299956639812</v>
      </c>
      <c r="X1498" s="2"/>
      <c r="AC1498" s="2"/>
      <c r="AH1498" s="2"/>
      <c r="AI1498" s="2"/>
    </row>
    <row r="1499" spans="1:35">
      <c r="A1499" s="1" t="str">
        <f>_xlfn.LET(_xlpm.sep," : ",CONCATENATE(O1499,_xlpm.sep,P1499))</f>
        <v>~oss~ : [əz]</v>
      </c>
      <c r="B1499" s="1">
        <f>_xlfn.LET(_xlpm.d,$G1499,_xlpm.k,_xlfn.CONCAT(LEFT(TRIM(B$1),1),"*"),COUNTIF(_xlpm.d,_xlpm.k))</f>
        <v>0</v>
      </c>
      <c r="C1499" s="1">
        <f>_xlfn.LET(_xlpm.d,$G1499,_xlpm.k,_xlfn.CONCAT(LEFT(TRIM(C$1),1),"*"),COUNTIF(_xlpm.d,_xlpm.k))</f>
        <v>0</v>
      </c>
      <c r="D1499" s="1">
        <f>_xlfn.LET(_xlpm.d,$G1499,_xlpm.k,_xlfn.CONCAT(LEFT(TRIM(D$1),1),"*"),COUNTIF(_xlpm.d,_xlpm.k))</f>
        <v>0</v>
      </c>
      <c r="E1499" s="1">
        <f>LOG(F1499+1,10)</f>
        <v>0.60205999132796229</v>
      </c>
      <c r="F1499" s="7">
        <v>3</v>
      </c>
      <c r="G1499" s="9" t="s">
        <v>1697</v>
      </c>
      <c r="H1499" s="4">
        <f>F1499/freq.sum.r6e</f>
        <v>2.390057361376673E-4</v>
      </c>
      <c r="I1499" s="1" t="str">
        <f>_xlfn.LET(_xlpm.sep,":",_xlpm.w,$G1499,LEFT(_xlpm.w,FIND(_xlpm.sep,_xlpm.w)-1))</f>
        <v>əz</v>
      </c>
      <c r="J1499" s="1" t="str">
        <f>_xlfn.LET(_xlpm.sep,":",_xlpm.w,$G1499,RIGHT(_xlpm.w,LEN(_xlpm.w)-FIND(_xlpm.sep,_xlpm.w)))</f>
        <v>oss</v>
      </c>
      <c r="K1499" s="10">
        <f>_xlfn.LET(_xlpm.w,I1499,LEN(_xlpm.w))</f>
        <v>2</v>
      </c>
      <c r="L1499" s="10">
        <f>_xlfn.LET(_xlpm.w,J1499,LEN(_xlpm.w))</f>
        <v>3</v>
      </c>
      <c r="M1499" s="10">
        <f>_xlfn.LET(_xlpm.a,K1499,_xlpm.b,L1499,MAX(_xlpm.a,_xlpm.b))</f>
        <v>3</v>
      </c>
      <c r="N1499" s="10">
        <f>_xlfn.LET(_xlpm.d,(K1499,L1499),MAX(_xlpm.d)-MIN(_xlpm.d))</f>
        <v>1</v>
      </c>
      <c r="O1499" s="1" t="str">
        <f>_xlfn.LET(_xlpm.sep,":",_xlpm.w,$G1499,_xlfn.CONCAT("~",RIGHT(_xlpm.w,LEN(_xlpm.w)-FIND(_xlpm.sep,_xlpm.w)),"~"))</f>
        <v>~oss~</v>
      </c>
      <c r="P1499" s="1" t="str">
        <f>_xlfn.LET(_xlpm.sep,":",_xlpm.w,$G1499,_xlfn.CONCAT("[",LEFT(_xlpm.w,FIND(_xlpm.sep,_xlpm.w)-1),"]"))</f>
        <v>[əz]</v>
      </c>
      <c r="Q1499" s="14" cm="1">
        <f t="array" ref="Q1499">SUM(_xlfn._xlws.FILTER($H$2:$H$2302,_xlfn.MAP($O$2:$O$2302,_xlfn.LAMBDA(_xlpm.x,_xlpm.x=$O1499))))</f>
        <v>8.7635436583811347E-4</v>
      </c>
      <c r="R1499" s="14">
        <f>$H1499/Q1499</f>
        <v>0.27272727272727271</v>
      </c>
      <c r="S1499" s="14" cm="1">
        <f t="array" ref="S1499">SUM(_xlfn._xlws.FILTER($H$2:$H$2302,_xlfn.MAP($P$2:$P$2302,_xlfn.LAMBDA(_xlpm.x,_xlpm.x=$P1499))))</f>
        <v>1.7527087316762269E-3</v>
      </c>
      <c r="T1499" s="14">
        <f>$H1499/S1499</f>
        <v>0.13636363636363635</v>
      </c>
      <c r="U1499" s="14">
        <f>_xlfn.LET(_xlpm.freq,F1499,_xlpm.size,M1499+1,_xlpm.F,V1499,LOG(1+_xlpm.freq)*LOG(1+_xlpm.size)*_xlpm.F)</f>
        <v>7.6513068136190784E-2</v>
      </c>
      <c r="V1499" s="14">
        <f>_xlfn.LET(_xlpm.a,T1499,_xlpm.b,R1499,2*_xlpm.a*_xlpm.b/(_xlpm.a+_xlpm.b))</f>
        <v>0.1818181818181818</v>
      </c>
      <c r="W1499" s="14">
        <f>_xlfn.LET(_xlpm.p,R1499,_xlpm.q,T1499,LOG(_xlpm.p/_xlpm.q))</f>
        <v>0.3010299956639812</v>
      </c>
      <c r="X1499" s="2"/>
      <c r="AC1499" s="2"/>
      <c r="AH1499" s="2"/>
      <c r="AI1499" s="2"/>
    </row>
    <row r="1500" spans="1:35">
      <c r="A1500" s="1" t="str">
        <f>_xlfn.LET(_xlpm.sep," : ",CONCATENATE(O1500,_xlpm.sep,P1500))</f>
        <v>~ousin~ : [ʌzn]</v>
      </c>
      <c r="B1500" s="1">
        <f>_xlfn.LET(_xlpm.d,$G1500,_xlpm.k,_xlfn.CONCAT(LEFT(TRIM(B$1),1),"*"),COUNTIF(_xlpm.d,_xlpm.k))</f>
        <v>0</v>
      </c>
      <c r="C1500" s="1">
        <f>_xlfn.LET(_xlpm.d,$G1500,_xlpm.k,_xlfn.CONCAT(LEFT(TRIM(C$1),1),"*"),COUNTIF(_xlpm.d,_xlpm.k))</f>
        <v>0</v>
      </c>
      <c r="D1500" s="1">
        <f>_xlfn.LET(_xlpm.d,$G1500,_xlpm.k,_xlfn.CONCAT(LEFT(TRIM(D$1),1),"*"),COUNTIF(_xlpm.d,_xlpm.k))</f>
        <v>0</v>
      </c>
      <c r="E1500" s="1">
        <f>LOG(F1500+1,10)</f>
        <v>0.30102999566398114</v>
      </c>
      <c r="F1500" s="7">
        <v>1</v>
      </c>
      <c r="G1500" s="9" t="s">
        <v>1707</v>
      </c>
      <c r="H1500" s="4">
        <f>F1500/freq.sum.r6e</f>
        <v>7.9668578712555765E-5</v>
      </c>
      <c r="I1500" s="4" t="str">
        <f>_xlfn.LET(_xlpm.sep,":",_xlpm.w,$G1500,LEFT(_xlpm.w,FIND(_xlpm.sep,_xlpm.w)-1))</f>
        <v>ʌzn</v>
      </c>
      <c r="J1500" s="4" t="str">
        <f>_xlfn.LET(_xlpm.sep,":",_xlpm.w,$G1500,RIGHT(_xlpm.w,LEN(_xlpm.w)-FIND(_xlpm.sep,_xlpm.w)))</f>
        <v>ousin</v>
      </c>
      <c r="K1500" s="10">
        <f>_xlfn.LET(_xlpm.w,I1500,LEN(_xlpm.w))</f>
        <v>3</v>
      </c>
      <c r="L1500" s="10">
        <f>_xlfn.LET(_xlpm.w,J1500,LEN(_xlpm.w))</f>
        <v>5</v>
      </c>
      <c r="M1500" s="10">
        <f>_xlfn.LET(_xlpm.a,K1500,_xlpm.b,L1500,MAX(_xlpm.a,_xlpm.b))</f>
        <v>5</v>
      </c>
      <c r="N1500" s="10">
        <f>_xlfn.LET(_xlpm.d,(K1500,L1500),MAX(_xlpm.d)-MIN(_xlpm.d))</f>
        <v>2</v>
      </c>
      <c r="O1500" s="1" t="str">
        <f>_xlfn.LET(_xlpm.sep,":",_xlpm.w,$G1500,_xlfn.CONCAT("~",RIGHT(_xlpm.w,LEN(_xlpm.w)-FIND(_xlpm.sep,_xlpm.w)),"~"))</f>
        <v>~ousin~</v>
      </c>
      <c r="P1500" s="1" t="str">
        <f>_xlfn.LET(_xlpm.sep,":",_xlpm.w,$G1500,_xlfn.CONCAT("[",LEFT(_xlpm.w,FIND(_xlpm.sep,_xlpm.w)-1),"]"))</f>
        <v>[ʌzn]</v>
      </c>
      <c r="Q1500" s="14" cm="1">
        <f t="array" ref="Q1500">SUM(_xlfn._xlws.FILTER($H$2:$H$2300,_xlfn.MAP($O$2:$O$2300,_xlfn.LAMBDA(_xlpm.x,_xlpm.x=$O1500))))</f>
        <v>7.9668578712555765E-5</v>
      </c>
      <c r="R1500" s="14">
        <f>$H1500/Q1500</f>
        <v>1</v>
      </c>
      <c r="S1500" s="14" cm="1">
        <f t="array" ref="S1500">SUM(_xlfn._xlws.FILTER($H$2:$H$2300,_xlfn.MAP($P$2:$P$2300,_xlfn.LAMBDA(_xlpm.x,_xlpm.x=$P1500))))</f>
        <v>1.5933715742511153E-4</v>
      </c>
      <c r="T1500" s="14">
        <f>$H1500/S1500</f>
        <v>0.5</v>
      </c>
      <c r="U1500" s="14">
        <f>_xlfn.LET(_xlpm.freq,F1500,_xlpm.size,M1500+1,_xlpm.F,V1500,LOG(1+_xlpm.freq)*LOG(1+_xlpm.size)*_xlpm.F)</f>
        <v>0.16959990621408716</v>
      </c>
      <c r="V1500" s="14">
        <f>_xlfn.LET(_xlpm.a,T1500,_xlpm.b,R1500,2*_xlpm.a*_xlpm.b/(_xlpm.a+_xlpm.b))</f>
        <v>0.66666666666666663</v>
      </c>
      <c r="W1500" s="14">
        <f>_xlfn.LET(_xlpm.p,R1500,_xlpm.q,T1500,LOG(_xlpm.p/_xlpm.q))</f>
        <v>0.3010299956639812</v>
      </c>
      <c r="X1500" s="2"/>
      <c r="AC1500" s="2"/>
      <c r="AH1500" s="2"/>
      <c r="AI1500" s="2"/>
    </row>
    <row r="1501" spans="1:35">
      <c r="A1501" s="1" t="str">
        <f>_xlfn.LET(_xlpm.sep," : ",CONCATENATE(O1501,_xlpm.sep,P1501))</f>
        <v>~ozen~ : [ʌzn]</v>
      </c>
      <c r="B1501" s="1">
        <f>_xlfn.LET(_xlpm.d,$G1501,_xlpm.k,_xlfn.CONCAT(LEFT(TRIM(B$1),1),"*"),COUNTIF(_xlpm.d,_xlpm.k))</f>
        <v>0</v>
      </c>
      <c r="C1501" s="1">
        <f>_xlfn.LET(_xlpm.d,$G1501,_xlpm.k,_xlfn.CONCAT(LEFT(TRIM(C$1),1),"*"),COUNTIF(_xlpm.d,_xlpm.k))</f>
        <v>0</v>
      </c>
      <c r="D1501" s="1">
        <f>_xlfn.LET(_xlpm.d,$G1501,_xlpm.k,_xlfn.CONCAT(LEFT(TRIM(D$1),1),"*"),COUNTIF(_xlpm.d,_xlpm.k))</f>
        <v>0</v>
      </c>
      <c r="E1501" s="1">
        <f>LOG(F1501+1,10)</f>
        <v>0.30102999566398114</v>
      </c>
      <c r="F1501" s="7">
        <v>1</v>
      </c>
      <c r="G1501" s="9" t="s">
        <v>1708</v>
      </c>
      <c r="H1501" s="4">
        <f>F1501/freq.sum.r6e</f>
        <v>7.9668578712555765E-5</v>
      </c>
      <c r="I1501" s="1" t="str">
        <f>_xlfn.LET(_xlpm.sep,":",_xlpm.w,$G1501,LEFT(_xlpm.w,FIND(_xlpm.sep,_xlpm.w)-1))</f>
        <v>ʌzn</v>
      </c>
      <c r="J1501" s="1" t="str">
        <f>_xlfn.LET(_xlpm.sep,":",_xlpm.w,$G1501,RIGHT(_xlpm.w,LEN(_xlpm.w)-FIND(_xlpm.sep,_xlpm.w)))</f>
        <v>ozen</v>
      </c>
      <c r="K1501" s="10">
        <f>_xlfn.LET(_xlpm.w,I1501,LEN(_xlpm.w))</f>
        <v>3</v>
      </c>
      <c r="L1501" s="10">
        <f>_xlfn.LET(_xlpm.w,J1501,LEN(_xlpm.w))</f>
        <v>4</v>
      </c>
      <c r="M1501" s="10">
        <f>_xlfn.LET(_xlpm.a,K1501,_xlpm.b,L1501,MAX(_xlpm.a,_xlpm.b))</f>
        <v>4</v>
      </c>
      <c r="N1501" s="10">
        <f>_xlfn.LET(_xlpm.d,(K1501,L1501),MAX(_xlpm.d)-MIN(_xlpm.d))</f>
        <v>1</v>
      </c>
      <c r="O1501" s="1" t="str">
        <f>_xlfn.LET(_xlpm.sep,":",_xlpm.w,$G1501,_xlfn.CONCAT("~",RIGHT(_xlpm.w,LEN(_xlpm.w)-FIND(_xlpm.sep,_xlpm.w)),"~"))</f>
        <v>~ozen~</v>
      </c>
      <c r="P1501" s="1" t="str">
        <f>_xlfn.LET(_xlpm.sep,":",_xlpm.w,$G1501,_xlfn.CONCAT("[",LEFT(_xlpm.w,FIND(_xlpm.sep,_xlpm.w)-1),"]"))</f>
        <v>[ʌzn]</v>
      </c>
      <c r="Q1501" s="14" cm="1">
        <f t="array" ref="Q1501">SUM(_xlfn._xlws.FILTER($H$2:$H$2300,_xlfn.MAP($O$2:$O$2300,_xlfn.LAMBDA(_xlpm.x,_xlpm.x=$O1501))))</f>
        <v>7.9668578712555765E-5</v>
      </c>
      <c r="R1501" s="14">
        <f>$H1501/Q1501</f>
        <v>1</v>
      </c>
      <c r="S1501" s="14" cm="1">
        <f t="array" ref="S1501">SUM(_xlfn._xlws.FILTER($H$2:$H$2300,_xlfn.MAP($P$2:$P$2300,_xlfn.LAMBDA(_xlpm.x,_xlpm.x=$P1501))))</f>
        <v>1.5933715742511153E-4</v>
      </c>
      <c r="T1501" s="14">
        <f>$H1501/S1501</f>
        <v>0.5</v>
      </c>
      <c r="U1501" s="14">
        <f>_xlfn.LET(_xlpm.freq,F1501,_xlpm.size,M1501+1,_xlpm.F,V1501,LOG(1+_xlpm.freq)*LOG(1+_xlpm.size)*_xlpm.F)</f>
        <v>0.15616457835260653</v>
      </c>
      <c r="V1501" s="14">
        <f>_xlfn.LET(_xlpm.a,T1501,_xlpm.b,R1501,2*_xlpm.a*_xlpm.b/(_xlpm.a+_xlpm.b))</f>
        <v>0.66666666666666663</v>
      </c>
      <c r="W1501" s="14">
        <f>_xlfn.LET(_xlpm.p,R1501,_xlpm.q,T1501,LOG(_xlpm.p/_xlpm.q))</f>
        <v>0.3010299956639812</v>
      </c>
      <c r="X1501" s="2"/>
      <c r="AC1501" s="2"/>
      <c r="AH1501" s="2"/>
      <c r="AI1501" s="2"/>
    </row>
    <row r="1502" spans="1:35">
      <c r="A1502" s="1" t="str">
        <f>_xlfn.LET(_xlpm.sep," : ",CONCATENATE(O1502,_xlpm.sep,P1502))</f>
        <v>~aug~ : [ɑɡ]</v>
      </c>
      <c r="B1502" s="1">
        <f>_xlfn.LET(_xlpm.d,$G1502,_xlpm.k,_xlfn.CONCAT(LEFT(TRIM(B$1),1),"*"),COUNTIF(_xlpm.d,_xlpm.k))</f>
        <v>0</v>
      </c>
      <c r="C1502" s="1">
        <f>_xlfn.LET(_xlpm.d,$G1502,_xlpm.k,_xlfn.CONCAT(LEFT(TRIM(C$1),1),"*"),COUNTIF(_xlpm.d,_xlpm.k))</f>
        <v>0</v>
      </c>
      <c r="D1502" s="1">
        <f>_xlfn.LET(_xlpm.d,$G1502,_xlpm.k,_xlfn.CONCAT(LEFT(TRIM(D$1),1),"*"),COUNTIF(_xlpm.d,_xlpm.k))</f>
        <v>0</v>
      </c>
      <c r="E1502" s="1">
        <f>LOG(F1502+1,10)</f>
        <v>0.30102999566398114</v>
      </c>
      <c r="F1502" s="7">
        <v>1</v>
      </c>
      <c r="G1502" s="9" t="s">
        <v>1738</v>
      </c>
      <c r="H1502" s="4">
        <f>F1502/freq.sum.r6e</f>
        <v>7.9668578712555765E-5</v>
      </c>
      <c r="I1502" s="1" t="str">
        <f>_xlfn.LET(_xlpm.sep,":",_xlpm.w,$G1502,LEFT(_xlpm.w,FIND(_xlpm.sep,_xlpm.w)-1))</f>
        <v>ɑɡ</v>
      </c>
      <c r="J1502" s="1" t="str">
        <f>_xlfn.LET(_xlpm.sep,":",_xlpm.w,$G1502,RIGHT(_xlpm.w,LEN(_xlpm.w)-FIND(_xlpm.sep,_xlpm.w)))</f>
        <v>aug</v>
      </c>
      <c r="K1502" s="10">
        <f>_xlfn.LET(_xlpm.w,I1502,LEN(_xlpm.w))</f>
        <v>2</v>
      </c>
      <c r="L1502" s="10">
        <f>_xlfn.LET(_xlpm.w,J1502,LEN(_xlpm.w))</f>
        <v>3</v>
      </c>
      <c r="M1502" s="10">
        <f>_xlfn.LET(_xlpm.a,K1502,_xlpm.b,L1502,MAX(_xlpm.a,_xlpm.b))</f>
        <v>3</v>
      </c>
      <c r="N1502" s="10">
        <f>_xlfn.LET(_xlpm.d,(K1502,L1502),MAX(_xlpm.d)-MIN(_xlpm.d))</f>
        <v>1</v>
      </c>
      <c r="O1502" s="1" t="str">
        <f>_xlfn.LET(_xlpm.sep,":",_xlpm.w,$G1502,_xlfn.CONCAT("~",RIGHT(_xlpm.w,LEN(_xlpm.w)-FIND(_xlpm.sep,_xlpm.w)),"~"))</f>
        <v>~aug~</v>
      </c>
      <c r="P1502" s="1" t="str">
        <f>_xlfn.LET(_xlpm.sep,":",_xlpm.w,$G1502,_xlfn.CONCAT("[",LEFT(_xlpm.w,FIND(_xlpm.sep,_xlpm.w)-1),"]"))</f>
        <v>[ɑɡ]</v>
      </c>
      <c r="Q1502" s="14" cm="1">
        <f t="array" ref="Q1502">SUM(_xlfn._xlws.FILTER($H$2:$H$2302,_xlfn.MAP($O$2:$O$2302,_xlfn.LAMBDA(_xlpm.x,_xlpm.x=$O1502))))</f>
        <v>7.9668578712555765E-5</v>
      </c>
      <c r="R1502" s="14">
        <f>$H1502/Q1502</f>
        <v>1</v>
      </c>
      <c r="S1502" s="14" cm="1">
        <f t="array" ref="S1502">SUM(_xlfn._xlws.FILTER($H$2:$H$2302,_xlfn.MAP($P$2:$P$2302,_xlfn.LAMBDA(_xlpm.x,_xlpm.x=$P1502))))</f>
        <v>1.5933715742511153E-4</v>
      </c>
      <c r="T1502" s="14">
        <f>$H1502/S1502</f>
        <v>0.5</v>
      </c>
      <c r="U1502" s="14">
        <f>_xlfn.LET(_xlpm.freq,F1502,_xlpm.size,M1502+1,_xlpm.F,V1502,LOG(1+_xlpm.freq)*LOG(1+_xlpm.size)*_xlpm.F)</f>
        <v>0.14027395824968311</v>
      </c>
      <c r="V1502" s="14">
        <f>_xlfn.LET(_xlpm.a,T1502,_xlpm.b,R1502,2*_xlpm.a*_xlpm.b/(_xlpm.a+_xlpm.b))</f>
        <v>0.66666666666666663</v>
      </c>
      <c r="W1502" s="14">
        <f>_xlfn.LET(_xlpm.p,R1502,_xlpm.q,T1502,LOG(_xlpm.p/_xlpm.q))</f>
        <v>0.3010299956639812</v>
      </c>
      <c r="X1502" s="2"/>
      <c r="AC1502" s="2"/>
      <c r="AH1502" s="2"/>
      <c r="AI1502" s="2"/>
    </row>
    <row r="1503" spans="1:35">
      <c r="A1503" s="1" t="str">
        <f>_xlfn.LET(_xlpm.sep," : ",CONCATENATE(O1503,_xlpm.sep,P1503))</f>
        <v>~ith~ : [ɪθ]</v>
      </c>
      <c r="B1503" s="1">
        <f>_xlfn.LET(_xlpm.d,$G1503,_xlpm.k,_xlfn.CONCAT(LEFT(TRIM(B$1),1),"*"),COUNTIF(_xlpm.d,_xlpm.k))</f>
        <v>0</v>
      </c>
      <c r="C1503" s="1">
        <f>_xlfn.LET(_xlpm.d,$G1503,_xlpm.k,_xlfn.CONCAT(LEFT(TRIM(C$1),1),"*"),COUNTIF(_xlpm.d,_xlpm.k))</f>
        <v>0</v>
      </c>
      <c r="D1503" s="1">
        <f>_xlfn.LET(_xlpm.d,$G1503,_xlpm.k,_xlfn.CONCAT(LEFT(TRIM(D$1),1),"*"),COUNTIF(_xlpm.d,_xlpm.k))</f>
        <v>0</v>
      </c>
      <c r="E1503" s="1">
        <f>LOG(F1503+1,10)</f>
        <v>0.30102999566398114</v>
      </c>
      <c r="F1503" s="7">
        <v>1</v>
      </c>
      <c r="G1503" s="9" t="s">
        <v>1792</v>
      </c>
      <c r="H1503" s="4">
        <f>F1503/freq.sum.r6e</f>
        <v>7.9668578712555765E-5</v>
      </c>
      <c r="I1503" s="1" t="str">
        <f>_xlfn.LET(_xlpm.sep,":",_xlpm.w,$G1503,LEFT(_xlpm.w,FIND(_xlpm.sep,_xlpm.w)-1))</f>
        <v>ɪθ</v>
      </c>
      <c r="J1503" s="1" t="str">
        <f>_xlfn.LET(_xlpm.sep,":",_xlpm.w,$G1503,RIGHT(_xlpm.w,LEN(_xlpm.w)-FIND(_xlpm.sep,_xlpm.w)))</f>
        <v>ith</v>
      </c>
      <c r="K1503" s="10">
        <f>_xlfn.LET(_xlpm.w,I1503,LEN(_xlpm.w))</f>
        <v>2</v>
      </c>
      <c r="L1503" s="10">
        <f>_xlfn.LET(_xlpm.w,J1503,LEN(_xlpm.w))</f>
        <v>3</v>
      </c>
      <c r="M1503" s="10">
        <f>_xlfn.LET(_xlpm.a,K1503,_xlpm.b,L1503,MAX(_xlpm.a,_xlpm.b))</f>
        <v>3</v>
      </c>
      <c r="N1503" s="10">
        <f>_xlfn.LET(_xlpm.d,(K1503,L1503),MAX(_xlpm.d)-MIN(_xlpm.d))</f>
        <v>1</v>
      </c>
      <c r="O1503" s="1" t="str">
        <f>_xlfn.LET(_xlpm.sep,":",_xlpm.w,$G1503,_xlfn.CONCAT("~",RIGHT(_xlpm.w,LEN(_xlpm.w)-FIND(_xlpm.sep,_xlpm.w)),"~"))</f>
        <v>~ith~</v>
      </c>
      <c r="P1503" s="1" t="str">
        <f>_xlfn.LET(_xlpm.sep,":",_xlpm.w,$G1503,_xlfn.CONCAT("[",LEFT(_xlpm.w,FIND(_xlpm.sep,_xlpm.w)-1),"]"))</f>
        <v>[ɪθ]</v>
      </c>
      <c r="Q1503" s="14" cm="1">
        <f t="array" ref="Q1503">SUM(_xlfn._xlws.FILTER($H$2:$H$2302,_xlfn.MAP($O$2:$O$2302,_xlfn.LAMBDA(_xlpm.x,_xlpm.x=$O1503))))</f>
        <v>2.390057361376673E-4</v>
      </c>
      <c r="R1503" s="14">
        <f>$H1503/Q1503</f>
        <v>0.33333333333333331</v>
      </c>
      <c r="S1503" s="14" cm="1">
        <f t="array" ref="S1503">SUM(_xlfn._xlws.FILTER($H$2:$H$2302,_xlfn.MAP($P$2:$P$2302,_xlfn.LAMBDA(_xlpm.x,_xlpm.x=$P1503))))</f>
        <v>4.7801147227533459E-4</v>
      </c>
      <c r="T1503" s="14">
        <f>$H1503/S1503</f>
        <v>0.16666666666666666</v>
      </c>
      <c r="U1503" s="14">
        <f>_xlfn.LET(_xlpm.freq,F1503,_xlpm.size,M1503+1,_xlpm.F,V1503,LOG(1+_xlpm.freq)*LOG(1+_xlpm.size)*_xlpm.F)</f>
        <v>4.6757986083227704E-2</v>
      </c>
      <c r="V1503" s="14">
        <f>_xlfn.LET(_xlpm.a,T1503,_xlpm.b,R1503,2*_xlpm.a*_xlpm.b/(_xlpm.a+_xlpm.b))</f>
        <v>0.22222222222222221</v>
      </c>
      <c r="W1503" s="14">
        <f>_xlfn.LET(_xlpm.p,R1503,_xlpm.q,T1503,LOG(_xlpm.p/_xlpm.q))</f>
        <v>0.3010299956639812</v>
      </c>
      <c r="X1503" s="2"/>
      <c r="AC1503" s="2"/>
      <c r="AH1503" s="2"/>
      <c r="AI1503" s="2"/>
    </row>
    <row r="1504" spans="1:35">
      <c r="A1504" s="1" t="str">
        <f>_xlfn.LET(_xlpm.sep," : ",CONCATENATE(O1504,_xlpm.sep,P1504))</f>
        <v>~yth~ : [ɪθ]</v>
      </c>
      <c r="B1504" s="1">
        <f>_xlfn.LET(_xlpm.d,$G1504,_xlpm.k,_xlfn.CONCAT(LEFT(TRIM(B$1),1),"*"),COUNTIF(_xlpm.d,_xlpm.k))</f>
        <v>0</v>
      </c>
      <c r="C1504" s="1">
        <f>_xlfn.LET(_xlpm.d,$G1504,_xlpm.k,_xlfn.CONCAT(LEFT(TRIM(C$1),1),"*"),COUNTIF(_xlpm.d,_xlpm.k))</f>
        <v>0</v>
      </c>
      <c r="D1504" s="1">
        <f>_xlfn.LET(_xlpm.d,$G1504,_xlpm.k,_xlfn.CONCAT(LEFT(TRIM(D$1),1),"*"),COUNTIF(_xlpm.d,_xlpm.k))</f>
        <v>0</v>
      </c>
      <c r="E1504" s="1">
        <f>LOG(F1504+1,10)</f>
        <v>0.60205999132796229</v>
      </c>
      <c r="F1504" s="7">
        <v>3</v>
      </c>
      <c r="G1504" s="9" t="s">
        <v>1844</v>
      </c>
      <c r="H1504" s="4">
        <f>F1504/freq.sum.r6e</f>
        <v>2.390057361376673E-4</v>
      </c>
      <c r="I1504" s="1" t="str">
        <f>_xlfn.LET(_xlpm.sep,":",_xlpm.w,$G1504,LEFT(_xlpm.w,FIND(_xlpm.sep,_xlpm.w)-1))</f>
        <v>ɪθ</v>
      </c>
      <c r="J1504" s="1" t="str">
        <f>_xlfn.LET(_xlpm.sep,":",_xlpm.w,$G1504,RIGHT(_xlpm.w,LEN(_xlpm.w)-FIND(_xlpm.sep,_xlpm.w)))</f>
        <v>yth</v>
      </c>
      <c r="K1504" s="10">
        <f>_xlfn.LET(_xlpm.w,I1504,LEN(_xlpm.w))</f>
        <v>2</v>
      </c>
      <c r="L1504" s="10">
        <f>_xlfn.LET(_xlpm.w,J1504,LEN(_xlpm.w))</f>
        <v>3</v>
      </c>
      <c r="M1504" s="10">
        <f>_xlfn.LET(_xlpm.a,K1504,_xlpm.b,L1504,MAX(_xlpm.a,_xlpm.b))</f>
        <v>3</v>
      </c>
      <c r="N1504" s="10">
        <f>_xlfn.LET(_xlpm.d,(K1504,L1504),MAX(_xlpm.d)-MIN(_xlpm.d))</f>
        <v>1</v>
      </c>
      <c r="O1504" s="1" t="str">
        <f>_xlfn.LET(_xlpm.sep,":",_xlpm.w,$G1504,_xlfn.CONCAT("~",RIGHT(_xlpm.w,LEN(_xlpm.w)-FIND(_xlpm.sep,_xlpm.w)),"~"))</f>
        <v>~yth~</v>
      </c>
      <c r="P1504" s="1" t="str">
        <f>_xlfn.LET(_xlpm.sep,":",_xlpm.w,$G1504,_xlfn.CONCAT("[",LEFT(_xlpm.w,FIND(_xlpm.sep,_xlpm.w)-1),"]"))</f>
        <v>[ɪθ]</v>
      </c>
      <c r="Q1504" s="14" cm="1">
        <f t="array" ref="Q1504">SUM(_xlfn._xlws.FILTER($H$2:$H$2302,_xlfn.MAP($O$2:$O$2302,_xlfn.LAMBDA(_xlpm.x,_xlpm.x=$O1504))))</f>
        <v>2.390057361376673E-4</v>
      </c>
      <c r="R1504" s="14">
        <f>$H1504/Q1504</f>
        <v>1</v>
      </c>
      <c r="S1504" s="14" cm="1">
        <f t="array" ref="S1504">SUM(_xlfn._xlws.FILTER($H$2:$H$2302,_xlfn.MAP($P$2:$P$2302,_xlfn.LAMBDA(_xlpm.x,_xlpm.x=$P1504))))</f>
        <v>4.7801147227533459E-4</v>
      </c>
      <c r="T1504" s="14">
        <f>$H1504/S1504</f>
        <v>0.5</v>
      </c>
      <c r="U1504" s="14">
        <f>_xlfn.LET(_xlpm.freq,F1504,_xlpm.size,M1504+1,_xlpm.F,V1504,LOG(1+_xlpm.freq)*LOG(1+_xlpm.size)*_xlpm.F)</f>
        <v>0.28054791649936622</v>
      </c>
      <c r="V1504" s="14">
        <f>_xlfn.LET(_xlpm.a,T1504,_xlpm.b,R1504,2*_xlpm.a*_xlpm.b/(_xlpm.a+_xlpm.b))</f>
        <v>0.66666666666666663</v>
      </c>
      <c r="W1504" s="14">
        <f>_xlfn.LET(_xlpm.p,R1504,_xlpm.q,T1504,LOG(_xlpm.p/_xlpm.q))</f>
        <v>0.3010299956639812</v>
      </c>
      <c r="X1504" s="2"/>
      <c r="AC1504" s="2"/>
      <c r="AH1504" s="2"/>
      <c r="AI1504" s="2"/>
    </row>
    <row r="1505" spans="1:35">
      <c r="A1505" s="1" t="str">
        <f>_xlfn.LET(_xlpm.sep," : ",CONCATENATE(O1505,_xlpm.sep,P1505))</f>
        <v>~eard~ : [ɪɹd]</v>
      </c>
      <c r="B1505" s="1">
        <f>_xlfn.LET(_xlpm.d,$G1505,_xlpm.k,_xlfn.CONCAT(LEFT(TRIM(B$1),1),"*"),COUNTIF(_xlpm.d,_xlpm.k))</f>
        <v>0</v>
      </c>
      <c r="C1505" s="1">
        <f>_xlfn.LET(_xlpm.d,$G1505,_xlpm.k,_xlfn.CONCAT(LEFT(TRIM(C$1),1),"*"),COUNTIF(_xlpm.d,_xlpm.k))</f>
        <v>0</v>
      </c>
      <c r="D1505" s="1">
        <f>_xlfn.LET(_xlpm.d,$G1505,_xlpm.k,_xlfn.CONCAT(LEFT(TRIM(D$1),1),"*"),COUNTIF(_xlpm.d,_xlpm.k))</f>
        <v>0</v>
      </c>
      <c r="E1505" s="1">
        <f>LOG(F1505+1,10)</f>
        <v>0.30102999566398114</v>
      </c>
      <c r="F1505" s="7">
        <v>1</v>
      </c>
      <c r="G1505" s="9" t="s">
        <v>1856</v>
      </c>
      <c r="H1505" s="4">
        <f>F1505/freq.sum.r6e</f>
        <v>7.9668578712555765E-5</v>
      </c>
      <c r="I1505" s="1" t="str">
        <f>_xlfn.LET(_xlpm.sep,":",_xlpm.w,$G1505,LEFT(_xlpm.w,FIND(_xlpm.sep,_xlpm.w)-1))</f>
        <v>ɪɹd</v>
      </c>
      <c r="J1505" s="1" t="str">
        <f>_xlfn.LET(_xlpm.sep,":",_xlpm.w,$G1505,RIGHT(_xlpm.w,LEN(_xlpm.w)-FIND(_xlpm.sep,_xlpm.w)))</f>
        <v>eard</v>
      </c>
      <c r="K1505" s="10">
        <f>_xlfn.LET(_xlpm.w,I1505,LEN(_xlpm.w))</f>
        <v>3</v>
      </c>
      <c r="L1505" s="10">
        <f>_xlfn.LET(_xlpm.w,J1505,LEN(_xlpm.w))</f>
        <v>4</v>
      </c>
      <c r="M1505" s="10">
        <f>_xlfn.LET(_xlpm.a,K1505,_xlpm.b,L1505,MAX(_xlpm.a,_xlpm.b))</f>
        <v>4</v>
      </c>
      <c r="N1505" s="10">
        <f>_xlfn.LET(_xlpm.d,(K1505,L1505),MAX(_xlpm.d)-MIN(_xlpm.d))</f>
        <v>1</v>
      </c>
      <c r="O1505" s="1" t="str">
        <f>_xlfn.LET(_xlpm.sep,":",_xlpm.w,$G1505,_xlfn.CONCAT("~",RIGHT(_xlpm.w,LEN(_xlpm.w)-FIND(_xlpm.sep,_xlpm.w)),"~"))</f>
        <v>~eard~</v>
      </c>
      <c r="P1505" s="1" t="str">
        <f>_xlfn.LET(_xlpm.sep,":",_xlpm.w,$G1505,_xlfn.CONCAT("[",LEFT(_xlpm.w,FIND(_xlpm.sep,_xlpm.w)-1),"]"))</f>
        <v>[ɪɹd]</v>
      </c>
      <c r="Q1505" s="14" cm="1">
        <f t="array" ref="Q1505">SUM(_xlfn._xlws.FILTER($H$2:$H$2302,_xlfn.MAP($O$2:$O$2302,_xlfn.LAMBDA(_xlpm.x,_xlpm.x=$O1505))))</f>
        <v>1.5933715742511153E-4</v>
      </c>
      <c r="R1505" s="14">
        <f>$H1505/Q1505</f>
        <v>0.5</v>
      </c>
      <c r="S1505" s="14" cm="1">
        <f t="array" ref="S1505">SUM(_xlfn._xlws.FILTER($H$2:$H$2302,_xlfn.MAP($P$2:$P$2302,_xlfn.LAMBDA(_xlpm.x,_xlpm.x=$P1505))))</f>
        <v>3.1867431485022306E-4</v>
      </c>
      <c r="T1505" s="14">
        <f>$H1505/S1505</f>
        <v>0.25</v>
      </c>
      <c r="U1505" s="14">
        <f>_xlfn.LET(_xlpm.freq,F1505,_xlpm.size,M1505+1,_xlpm.F,V1505,LOG(1+_xlpm.freq)*LOG(1+_xlpm.size)*_xlpm.F)</f>
        <v>7.8082289176303263E-2</v>
      </c>
      <c r="V1505" s="14">
        <f>_xlfn.LET(_xlpm.a,T1505,_xlpm.b,R1505,2*_xlpm.a*_xlpm.b/(_xlpm.a+_xlpm.b))</f>
        <v>0.33333333333333331</v>
      </c>
      <c r="W1505" s="14">
        <f>_xlfn.LET(_xlpm.p,R1505,_xlpm.q,T1505,LOG(_xlpm.p/_xlpm.q))</f>
        <v>0.3010299956639812</v>
      </c>
      <c r="X1505" s="2"/>
      <c r="AC1505" s="2"/>
      <c r="AH1505" s="2"/>
      <c r="AI1505" s="2"/>
    </row>
    <row r="1506" spans="1:35">
      <c r="A1506" s="1" t="str">
        <f>_xlfn.LET(_xlpm.sep," : ",CONCATENATE(O1506,_xlpm.sep,P1506))</f>
        <v>~eird~ : [ɪɹd]</v>
      </c>
      <c r="B1506" s="1">
        <f>_xlfn.LET(_xlpm.d,$G1506,_xlpm.k,_xlfn.CONCAT(LEFT(TRIM(B$1),1),"*"),COUNTIF(_xlpm.d,_xlpm.k))</f>
        <v>0</v>
      </c>
      <c r="C1506" s="1">
        <f>_xlfn.LET(_xlpm.d,$G1506,_xlpm.k,_xlfn.CONCAT(LEFT(TRIM(C$1),1),"*"),COUNTIF(_xlpm.d,_xlpm.k))</f>
        <v>0</v>
      </c>
      <c r="D1506" s="1">
        <f>_xlfn.LET(_xlpm.d,$G1506,_xlpm.k,_xlfn.CONCAT(LEFT(TRIM(D$1),1),"*"),COUNTIF(_xlpm.d,_xlpm.k))</f>
        <v>0</v>
      </c>
      <c r="E1506" s="1">
        <f>LOG(F1506+1,10)</f>
        <v>0.47712125471966244</v>
      </c>
      <c r="F1506" s="7">
        <v>2</v>
      </c>
      <c r="G1506" s="9" t="s">
        <v>1857</v>
      </c>
      <c r="H1506" s="4">
        <f>F1506/freq.sum.r6e</f>
        <v>1.5933715742511153E-4</v>
      </c>
      <c r="I1506" s="1" t="str">
        <f>_xlfn.LET(_xlpm.sep,":",_xlpm.w,$G1506,LEFT(_xlpm.w,FIND(_xlpm.sep,_xlpm.w)-1))</f>
        <v>ɪɹd</v>
      </c>
      <c r="J1506" s="1" t="str">
        <f>_xlfn.LET(_xlpm.sep,":",_xlpm.w,$G1506,RIGHT(_xlpm.w,LEN(_xlpm.w)-FIND(_xlpm.sep,_xlpm.w)))</f>
        <v>eird</v>
      </c>
      <c r="K1506" s="10">
        <f>_xlfn.LET(_xlpm.w,I1506,LEN(_xlpm.w))</f>
        <v>3</v>
      </c>
      <c r="L1506" s="10">
        <f>_xlfn.LET(_xlpm.w,J1506,LEN(_xlpm.w))</f>
        <v>4</v>
      </c>
      <c r="M1506" s="10">
        <f>_xlfn.LET(_xlpm.a,K1506,_xlpm.b,L1506,MAX(_xlpm.a,_xlpm.b))</f>
        <v>4</v>
      </c>
      <c r="N1506" s="10">
        <f>_xlfn.LET(_xlpm.d,(K1506,L1506),MAX(_xlpm.d)-MIN(_xlpm.d))</f>
        <v>1</v>
      </c>
      <c r="O1506" s="1" t="str">
        <f>_xlfn.LET(_xlpm.sep,":",_xlpm.w,$G1506,_xlfn.CONCAT("~",RIGHT(_xlpm.w,LEN(_xlpm.w)-FIND(_xlpm.sep,_xlpm.w)),"~"))</f>
        <v>~eird~</v>
      </c>
      <c r="P1506" s="1" t="str">
        <f>_xlfn.LET(_xlpm.sep,":",_xlpm.w,$G1506,_xlfn.CONCAT("[",LEFT(_xlpm.w,FIND(_xlpm.sep,_xlpm.w)-1),"]"))</f>
        <v>[ɪɹd]</v>
      </c>
      <c r="Q1506" s="14" cm="1">
        <f t="array" ref="Q1506">SUM(_xlfn._xlws.FILTER($H$2:$H$2302,_xlfn.MAP($O$2:$O$2302,_xlfn.LAMBDA(_xlpm.x,_xlpm.x=$O1506))))</f>
        <v>1.5933715742511153E-4</v>
      </c>
      <c r="R1506" s="14">
        <f>$H1506/Q1506</f>
        <v>1</v>
      </c>
      <c r="S1506" s="14" cm="1">
        <f t="array" ref="S1506">SUM(_xlfn._xlws.FILTER($H$2:$H$2302,_xlfn.MAP($P$2:$P$2302,_xlfn.LAMBDA(_xlpm.x,_xlpm.x=$P1506))))</f>
        <v>3.1867431485022306E-4</v>
      </c>
      <c r="T1506" s="14">
        <f>$H1506/S1506</f>
        <v>0.5</v>
      </c>
      <c r="U1506" s="14">
        <f>_xlfn.LET(_xlpm.freq,F1506,_xlpm.size,M1506+1,_xlpm.F,V1506,LOG(1+_xlpm.freq)*LOG(1+_xlpm.size)*_xlpm.F)</f>
        <v>0.24751500062981216</v>
      </c>
      <c r="V1506" s="14">
        <f>_xlfn.LET(_xlpm.a,T1506,_xlpm.b,R1506,2*_xlpm.a*_xlpm.b/(_xlpm.a+_xlpm.b))</f>
        <v>0.66666666666666663</v>
      </c>
      <c r="W1506" s="14">
        <f>_xlfn.LET(_xlpm.p,R1506,_xlpm.q,T1506,LOG(_xlpm.p/_xlpm.q))</f>
        <v>0.3010299956639812</v>
      </c>
      <c r="X1506" s="2"/>
      <c r="AC1506" s="2"/>
      <c r="AH1506" s="2"/>
      <c r="AI1506" s="2"/>
    </row>
    <row r="1507" spans="1:35">
      <c r="A1507" s="1" t="str">
        <f>_xlfn.LET(_xlpm.sep," : ",CONCATENATE(O1507,_xlpm.sep,P1507))</f>
        <v>~oards~ : [ɔɹdz]</v>
      </c>
      <c r="B1507" s="1">
        <f>_xlfn.LET(_xlpm.d,$G1507,_xlpm.k,_xlfn.CONCAT(LEFT(TRIM(B$1),1),"*"),COUNTIF(_xlpm.d,_xlpm.k))</f>
        <v>0</v>
      </c>
      <c r="C1507" s="1">
        <f>_xlfn.LET(_xlpm.d,$G1507,_xlpm.k,_xlfn.CONCAT(LEFT(TRIM(C$1),1),"*"),COUNTIF(_xlpm.d,_xlpm.k))</f>
        <v>0</v>
      </c>
      <c r="D1507" s="1">
        <f>_xlfn.LET(_xlpm.d,$G1507,_xlpm.k,_xlfn.CONCAT(LEFT(TRIM(D$1),1),"*"),COUNTIF(_xlpm.d,_xlpm.k))</f>
        <v>0</v>
      </c>
      <c r="E1507" s="1">
        <f>LOG(F1507+1,10)</f>
        <v>0.30102999566398114</v>
      </c>
      <c r="F1507" s="7">
        <v>1</v>
      </c>
      <c r="G1507" s="9" t="s">
        <v>1883</v>
      </c>
      <c r="H1507" s="4">
        <f>F1507/freq.sum.r6e</f>
        <v>7.9668578712555765E-5</v>
      </c>
      <c r="I1507" s="4" t="str">
        <f>_xlfn.LET(_xlpm.sep,":",_xlpm.w,$G1507,LEFT(_xlpm.w,FIND(_xlpm.sep,_xlpm.w)-1))</f>
        <v>ɔɹdz</v>
      </c>
      <c r="J1507" s="4" t="str">
        <f>_xlfn.LET(_xlpm.sep,":",_xlpm.w,$G1507,RIGHT(_xlpm.w,LEN(_xlpm.w)-FIND(_xlpm.sep,_xlpm.w)))</f>
        <v>oards</v>
      </c>
      <c r="K1507" s="10">
        <f>_xlfn.LET(_xlpm.w,I1507,LEN(_xlpm.w))</f>
        <v>4</v>
      </c>
      <c r="L1507" s="10">
        <f>_xlfn.LET(_xlpm.w,J1507,LEN(_xlpm.w))</f>
        <v>5</v>
      </c>
      <c r="M1507" s="10">
        <f>_xlfn.LET(_xlpm.a,K1507,_xlpm.b,L1507,MAX(_xlpm.a,_xlpm.b))</f>
        <v>5</v>
      </c>
      <c r="N1507" s="10">
        <f>_xlfn.LET(_xlpm.d,(K1507,L1507),MAX(_xlpm.d)-MIN(_xlpm.d))</f>
        <v>1</v>
      </c>
      <c r="O1507" s="1" t="str">
        <f>_xlfn.LET(_xlpm.sep,":",_xlpm.w,$G1507,_xlfn.CONCAT("~",RIGHT(_xlpm.w,LEN(_xlpm.w)-FIND(_xlpm.sep,_xlpm.w)),"~"))</f>
        <v>~oards~</v>
      </c>
      <c r="P1507" s="1" t="str">
        <f>_xlfn.LET(_xlpm.sep,":",_xlpm.w,$G1507,_xlfn.CONCAT("[",LEFT(_xlpm.w,FIND(_xlpm.sep,_xlpm.w)-1),"]"))</f>
        <v>[ɔɹdz]</v>
      </c>
      <c r="Q1507" s="14" cm="1">
        <f t="array" ref="Q1507">SUM(_xlfn._xlws.FILTER($H$2:$H$2300,_xlfn.MAP($O$2:$O$2300,_xlfn.LAMBDA(_xlpm.x,_xlpm.x=$O1507))))</f>
        <v>7.9668578712555765E-5</v>
      </c>
      <c r="R1507" s="14">
        <f>$H1507/Q1507</f>
        <v>1</v>
      </c>
      <c r="S1507" s="14" cm="1">
        <f t="array" ref="S1507">SUM(_xlfn._xlws.FILTER($H$2:$H$2300,_xlfn.MAP($P$2:$P$2300,_xlfn.LAMBDA(_xlpm.x,_xlpm.x=$P1507))))</f>
        <v>1.5933715742511153E-4</v>
      </c>
      <c r="T1507" s="14">
        <f>$H1507/S1507</f>
        <v>0.5</v>
      </c>
      <c r="U1507" s="14">
        <f>_xlfn.LET(_xlpm.freq,F1507,_xlpm.size,M1507+1,_xlpm.F,V1507,LOG(1+_xlpm.freq)*LOG(1+_xlpm.size)*_xlpm.F)</f>
        <v>0.16959990621408716</v>
      </c>
      <c r="V1507" s="14">
        <f>_xlfn.LET(_xlpm.a,T1507,_xlpm.b,R1507,2*_xlpm.a*_xlpm.b/(_xlpm.a+_xlpm.b))</f>
        <v>0.66666666666666663</v>
      </c>
      <c r="W1507" s="14">
        <f>_xlfn.LET(_xlpm.p,R1507,_xlpm.q,T1507,LOG(_xlpm.p/_xlpm.q))</f>
        <v>0.3010299956639812</v>
      </c>
      <c r="X1507" s="2"/>
      <c r="AC1507" s="2"/>
      <c r="AH1507" s="2"/>
      <c r="AI1507" s="2"/>
    </row>
    <row r="1508" spans="1:35">
      <c r="A1508" s="1" t="str">
        <f>_xlfn.LET(_xlpm.sep," : ",CONCATENATE(O1508,_xlpm.sep,P1508))</f>
        <v>~ords~ : [ɜɹdz]</v>
      </c>
      <c r="B1508" s="1">
        <f>_xlfn.LET(_xlpm.d,$G1508,_xlpm.k,_xlfn.CONCAT(LEFT(TRIM(B$1),1),"*"),COUNTIF(_xlpm.d,_xlpm.k))</f>
        <v>0</v>
      </c>
      <c r="C1508" s="1">
        <f>_xlfn.LET(_xlpm.d,$G1508,_xlpm.k,_xlfn.CONCAT(LEFT(TRIM(C$1),1),"*"),COUNTIF(_xlpm.d,_xlpm.k))</f>
        <v>0</v>
      </c>
      <c r="D1508" s="1">
        <f>_xlfn.LET(_xlpm.d,$G1508,_xlpm.k,_xlfn.CONCAT(LEFT(TRIM(D$1),1),"*"),COUNTIF(_xlpm.d,_xlpm.k))</f>
        <v>0</v>
      </c>
      <c r="E1508" s="1">
        <f>LOG(F1508+1,10)</f>
        <v>0.30102999566398114</v>
      </c>
      <c r="F1508" s="7">
        <v>1</v>
      </c>
      <c r="G1508" s="9" t="s">
        <v>1884</v>
      </c>
      <c r="H1508" s="4">
        <f>F1508/freq.sum.r6e</f>
        <v>7.9668578712555765E-5</v>
      </c>
      <c r="I1508" s="4" t="str">
        <f>_xlfn.LET(_xlpm.sep,":",_xlpm.w,$G1508,LEFT(_xlpm.w,FIND(_xlpm.sep,_xlpm.w)-1))</f>
        <v>ɜɹdz</v>
      </c>
      <c r="J1508" s="4" t="str">
        <f>_xlfn.LET(_xlpm.sep,":",_xlpm.w,$G1508,RIGHT(_xlpm.w,LEN(_xlpm.w)-FIND(_xlpm.sep,_xlpm.w)))</f>
        <v>ords</v>
      </c>
      <c r="K1508" s="10">
        <f>_xlfn.LET(_xlpm.w,I1508,LEN(_xlpm.w))</f>
        <v>4</v>
      </c>
      <c r="L1508" s="10">
        <f>_xlfn.LET(_xlpm.w,J1508,LEN(_xlpm.w))</f>
        <v>4</v>
      </c>
      <c r="M1508" s="10">
        <f>_xlfn.LET(_xlpm.a,K1508,_xlpm.b,L1508,MAX(_xlpm.a,_xlpm.b))</f>
        <v>4</v>
      </c>
      <c r="N1508" s="10">
        <f>_xlfn.LET(_xlpm.d,(K1508,L1508),MAX(_xlpm.d)-MIN(_xlpm.d))</f>
        <v>0</v>
      </c>
      <c r="O1508" s="1" t="str">
        <f>_xlfn.LET(_xlpm.sep,":",_xlpm.w,$G1508,_xlfn.CONCAT("~",RIGHT(_xlpm.w,LEN(_xlpm.w)-FIND(_xlpm.sep,_xlpm.w)),"~"))</f>
        <v>~ords~</v>
      </c>
      <c r="P1508" s="1" t="str">
        <f>_xlfn.LET(_xlpm.sep,":",_xlpm.w,$G1508,_xlfn.CONCAT("[",LEFT(_xlpm.w,FIND(_xlpm.sep,_xlpm.w)-1),"]"))</f>
        <v>[ɜɹdz]</v>
      </c>
      <c r="Q1508" s="14" cm="1">
        <f t="array" ref="Q1508">SUM(_xlfn._xlws.FILTER($H$2:$H$2300,_xlfn.MAP($O$2:$O$2300,_xlfn.LAMBDA(_xlpm.x,_xlpm.x=$O1508))))</f>
        <v>7.9668578712555765E-5</v>
      </c>
      <c r="R1508" s="14">
        <f>$H1508/Q1508</f>
        <v>1</v>
      </c>
      <c r="S1508" s="14" cm="1">
        <f t="array" ref="S1508">SUM(_xlfn._xlws.FILTER($H$2:$H$2300,_xlfn.MAP($P$2:$P$2300,_xlfn.LAMBDA(_xlpm.x,_xlpm.x=$P1508))))</f>
        <v>1.5933715742511153E-4</v>
      </c>
      <c r="T1508" s="14">
        <f>$H1508/S1508</f>
        <v>0.5</v>
      </c>
      <c r="U1508" s="14">
        <f>_xlfn.LET(_xlpm.freq,F1508,_xlpm.size,M1508+1,_xlpm.F,V1508,LOG(1+_xlpm.freq)*LOG(1+_xlpm.size)*_xlpm.F)</f>
        <v>0.15616457835260653</v>
      </c>
      <c r="V1508" s="14">
        <f>_xlfn.LET(_xlpm.a,T1508,_xlpm.b,R1508,2*_xlpm.a*_xlpm.b/(_xlpm.a+_xlpm.b))</f>
        <v>0.66666666666666663</v>
      </c>
      <c r="W1508" s="14">
        <f>_xlfn.LET(_xlpm.p,R1508,_xlpm.q,T1508,LOG(_xlpm.p/_xlpm.q))</f>
        <v>0.3010299956639812</v>
      </c>
      <c r="X1508" s="2"/>
      <c r="AC1508" s="2"/>
      <c r="AH1508" s="2"/>
      <c r="AI1508" s="2"/>
    </row>
    <row r="1509" spans="1:35">
      <c r="A1509" s="1" t="str">
        <f>_xlfn.LET(_xlpm.sep," : ",CONCATENATE(O1509,_xlpm.sep,P1509))</f>
        <v>~urg~ : [ɜɹdʒ]</v>
      </c>
      <c r="B1509" s="1">
        <f>_xlfn.LET(_xlpm.d,$G1509,_xlpm.k,_xlfn.CONCAT(LEFT(TRIM(B$1),1),"*"),COUNTIF(_xlpm.d,_xlpm.k))</f>
        <v>0</v>
      </c>
      <c r="C1509" s="1">
        <f>_xlfn.LET(_xlpm.d,$G1509,_xlpm.k,_xlfn.CONCAT(LEFT(TRIM(C$1),1),"*"),COUNTIF(_xlpm.d,_xlpm.k))</f>
        <v>0</v>
      </c>
      <c r="D1509" s="1">
        <f>_xlfn.LET(_xlpm.d,$G1509,_xlpm.k,_xlfn.CONCAT(LEFT(TRIM(D$1),1),"*"),COUNTIF(_xlpm.d,_xlpm.k))</f>
        <v>0</v>
      </c>
      <c r="E1509" s="1">
        <f>LOG(F1509+1,10)</f>
        <v>0.30102999566398114</v>
      </c>
      <c r="F1509" s="7">
        <v>1</v>
      </c>
      <c r="G1509" s="9" t="s">
        <v>1888</v>
      </c>
      <c r="H1509" s="4">
        <f>F1509/freq.sum.r6e</f>
        <v>7.9668578712555765E-5</v>
      </c>
      <c r="I1509" s="4" t="str">
        <f>_xlfn.LET(_xlpm.sep,":",_xlpm.w,$G1509,LEFT(_xlpm.w,FIND(_xlpm.sep,_xlpm.w)-1))</f>
        <v>ɜɹdʒ</v>
      </c>
      <c r="J1509" s="4" t="str">
        <f>_xlfn.LET(_xlpm.sep,":",_xlpm.w,$G1509,RIGHT(_xlpm.w,LEN(_xlpm.w)-FIND(_xlpm.sep,_xlpm.w)))</f>
        <v>urg</v>
      </c>
      <c r="K1509" s="10">
        <f>_xlfn.LET(_xlpm.w,I1509,LEN(_xlpm.w))</f>
        <v>4</v>
      </c>
      <c r="L1509" s="10">
        <f>_xlfn.LET(_xlpm.w,J1509,LEN(_xlpm.w))</f>
        <v>3</v>
      </c>
      <c r="M1509" s="10">
        <f>_xlfn.LET(_xlpm.a,K1509,_xlpm.b,L1509,MAX(_xlpm.a,_xlpm.b))</f>
        <v>4</v>
      </c>
      <c r="N1509" s="10">
        <f>_xlfn.LET(_xlpm.d,(K1509,L1509),MAX(_xlpm.d)-MIN(_xlpm.d))</f>
        <v>1</v>
      </c>
      <c r="O1509" s="1" t="str">
        <f>_xlfn.LET(_xlpm.sep,":",_xlpm.w,$G1509,_xlfn.CONCAT("~",RIGHT(_xlpm.w,LEN(_xlpm.w)-FIND(_xlpm.sep,_xlpm.w)),"~"))</f>
        <v>~urg~</v>
      </c>
      <c r="P1509" s="1" t="str">
        <f>_xlfn.LET(_xlpm.sep,":",_xlpm.w,$G1509,_xlfn.CONCAT("[",LEFT(_xlpm.w,FIND(_xlpm.sep,_xlpm.w)-1),"]"))</f>
        <v>[ɜɹdʒ]</v>
      </c>
      <c r="Q1509" s="14" cm="1">
        <f t="array" ref="Q1509">SUM(_xlfn._xlws.FILTER($H$2:$H$2300,_xlfn.MAP($O$2:$O$2300,_xlfn.LAMBDA(_xlpm.x,_xlpm.x=$O1509))))</f>
        <v>7.9668578712555765E-5</v>
      </c>
      <c r="R1509" s="14">
        <f>$H1509/Q1509</f>
        <v>1</v>
      </c>
      <c r="S1509" s="14" cm="1">
        <f t="array" ref="S1509">SUM(_xlfn._xlws.FILTER($H$2:$H$2300,_xlfn.MAP($P$2:$P$2300,_xlfn.LAMBDA(_xlpm.x,_xlpm.x=$P1509))))</f>
        <v>1.5933715742511153E-4</v>
      </c>
      <c r="T1509" s="14">
        <f>$H1509/S1509</f>
        <v>0.5</v>
      </c>
      <c r="U1509" s="14">
        <f>_xlfn.LET(_xlpm.freq,F1509,_xlpm.size,M1509+1,_xlpm.F,V1509,LOG(1+_xlpm.freq)*LOG(1+_xlpm.size)*_xlpm.F)</f>
        <v>0.15616457835260653</v>
      </c>
      <c r="V1509" s="14">
        <f>_xlfn.LET(_xlpm.a,T1509,_xlpm.b,R1509,2*_xlpm.a*_xlpm.b/(_xlpm.a+_xlpm.b))</f>
        <v>0.66666666666666663</v>
      </c>
      <c r="W1509" s="14">
        <f>_xlfn.LET(_xlpm.p,R1509,_xlpm.q,T1509,LOG(_xlpm.p/_xlpm.q))</f>
        <v>0.3010299956639812</v>
      </c>
      <c r="X1509" s="2"/>
      <c r="AC1509" s="2"/>
      <c r="AH1509" s="2"/>
      <c r="AI1509" s="2"/>
    </row>
    <row r="1510" spans="1:35">
      <c r="A1510" s="1" t="str">
        <f>_xlfn.LET(_xlpm.sep," : ",CONCATENATE(O1510,_xlpm.sep,P1510))</f>
        <v>~urge~ : [ɜɹdʒ]</v>
      </c>
      <c r="B1510" s="1">
        <f>_xlfn.LET(_xlpm.d,$G1510,_xlpm.k,_xlfn.CONCAT(LEFT(TRIM(B$1),1),"*"),COUNTIF(_xlpm.d,_xlpm.k))</f>
        <v>0</v>
      </c>
      <c r="C1510" s="1">
        <f>_xlfn.LET(_xlpm.d,$G1510,_xlpm.k,_xlfn.CONCAT(LEFT(TRIM(C$1),1),"*"),COUNTIF(_xlpm.d,_xlpm.k))</f>
        <v>0</v>
      </c>
      <c r="D1510" s="1">
        <f>_xlfn.LET(_xlpm.d,$G1510,_xlpm.k,_xlfn.CONCAT(LEFT(TRIM(D$1),1),"*"),COUNTIF(_xlpm.d,_xlpm.k))</f>
        <v>0</v>
      </c>
      <c r="E1510" s="1">
        <f>LOG(F1510+1,10)</f>
        <v>0.30102999566398114</v>
      </c>
      <c r="F1510" s="7">
        <v>1</v>
      </c>
      <c r="G1510" s="9" t="s">
        <v>1889</v>
      </c>
      <c r="H1510" s="4">
        <f>F1510/freq.sum.r6e</f>
        <v>7.9668578712555765E-5</v>
      </c>
      <c r="I1510" s="1" t="str">
        <f>_xlfn.LET(_xlpm.sep,":",_xlpm.w,$G1510,LEFT(_xlpm.w,FIND(_xlpm.sep,_xlpm.w)-1))</f>
        <v>ɜɹdʒ</v>
      </c>
      <c r="J1510" s="1" t="str">
        <f>_xlfn.LET(_xlpm.sep,":",_xlpm.w,$G1510,RIGHT(_xlpm.w,LEN(_xlpm.w)-FIND(_xlpm.sep,_xlpm.w)))</f>
        <v>urge</v>
      </c>
      <c r="K1510" s="10">
        <f>_xlfn.LET(_xlpm.w,I1510,LEN(_xlpm.w))</f>
        <v>4</v>
      </c>
      <c r="L1510" s="10">
        <f>_xlfn.LET(_xlpm.w,J1510,LEN(_xlpm.w))</f>
        <v>4</v>
      </c>
      <c r="M1510" s="10">
        <f>_xlfn.LET(_xlpm.a,K1510,_xlpm.b,L1510,MAX(_xlpm.a,_xlpm.b))</f>
        <v>4</v>
      </c>
      <c r="N1510" s="10">
        <f>_xlfn.LET(_xlpm.d,(K1510,L1510),MAX(_xlpm.d)-MIN(_xlpm.d))</f>
        <v>0</v>
      </c>
      <c r="O1510" s="1" t="str">
        <f>_xlfn.LET(_xlpm.sep,":",_xlpm.w,$G1510,_xlfn.CONCAT("~",RIGHT(_xlpm.w,LEN(_xlpm.w)-FIND(_xlpm.sep,_xlpm.w)),"~"))</f>
        <v>~urge~</v>
      </c>
      <c r="P1510" s="1" t="str">
        <f>_xlfn.LET(_xlpm.sep,":",_xlpm.w,$G1510,_xlfn.CONCAT("[",LEFT(_xlpm.w,FIND(_xlpm.sep,_xlpm.w)-1),"]"))</f>
        <v>[ɜɹdʒ]</v>
      </c>
      <c r="Q1510" s="14" cm="1">
        <f t="array" ref="Q1510">SUM(_xlfn._xlws.FILTER($H$2:$H$2302,_xlfn.MAP($O$2:$O$2302,_xlfn.LAMBDA(_xlpm.x,_xlpm.x=$O1510))))</f>
        <v>7.9668578712555765E-5</v>
      </c>
      <c r="R1510" s="14">
        <f>$H1510/Q1510</f>
        <v>1</v>
      </c>
      <c r="S1510" s="14" cm="1">
        <f t="array" ref="S1510">SUM(_xlfn._xlws.FILTER($H$2:$H$2302,_xlfn.MAP($P$2:$P$2302,_xlfn.LAMBDA(_xlpm.x,_xlpm.x=$P1510))))</f>
        <v>1.5933715742511153E-4</v>
      </c>
      <c r="T1510" s="14">
        <f>$H1510/S1510</f>
        <v>0.5</v>
      </c>
      <c r="U1510" s="14">
        <f>_xlfn.LET(_xlpm.freq,F1510,_xlpm.size,M1510+1,_xlpm.F,V1510,LOG(1+_xlpm.freq)*LOG(1+_xlpm.size)*_xlpm.F)</f>
        <v>0.15616457835260653</v>
      </c>
      <c r="V1510" s="14">
        <f>_xlfn.LET(_xlpm.a,T1510,_xlpm.b,R1510,2*_xlpm.a*_xlpm.b/(_xlpm.a+_xlpm.b))</f>
        <v>0.66666666666666663</v>
      </c>
      <c r="W1510" s="14">
        <f>_xlfn.LET(_xlpm.p,R1510,_xlpm.q,T1510,LOG(_xlpm.p/_xlpm.q))</f>
        <v>0.3010299956639812</v>
      </c>
      <c r="X1510" s="2"/>
      <c r="AC1510" s="2"/>
      <c r="AH1510" s="2"/>
      <c r="AI1510" s="2"/>
    </row>
    <row r="1511" spans="1:35">
      <c r="A1511" s="1" t="str">
        <f>_xlfn.LET(_xlpm.sep," : ",CONCATENATE(O1511,_xlpm.sep,P1511))</f>
        <v>~urf~ : [ɜɹf]</v>
      </c>
      <c r="B1511" s="1">
        <f>_xlfn.LET(_xlpm.d,$G1511,_xlpm.k,_xlfn.CONCAT(LEFT(TRIM(B$1),1),"*"),COUNTIF(_xlpm.d,_xlpm.k))</f>
        <v>0</v>
      </c>
      <c r="C1511" s="1">
        <f>_xlfn.LET(_xlpm.d,$G1511,_xlpm.k,_xlfn.CONCAT(LEFT(TRIM(C$1),1),"*"),COUNTIF(_xlpm.d,_xlpm.k))</f>
        <v>0</v>
      </c>
      <c r="D1511" s="1">
        <f>_xlfn.LET(_xlpm.d,$G1511,_xlpm.k,_xlfn.CONCAT(LEFT(TRIM(D$1),1),"*"),COUNTIF(_xlpm.d,_xlpm.k))</f>
        <v>0</v>
      </c>
      <c r="E1511" s="1">
        <f>LOG(F1511+1,10)</f>
        <v>0.47712125471966244</v>
      </c>
      <c r="F1511" s="7">
        <v>2</v>
      </c>
      <c r="G1511" s="9" t="s">
        <v>1894</v>
      </c>
      <c r="H1511" s="4">
        <f>F1511/freq.sum.r6e</f>
        <v>1.5933715742511153E-4</v>
      </c>
      <c r="I1511" s="1" t="str">
        <f>_xlfn.LET(_xlpm.sep,":",_xlpm.w,$G1511,LEFT(_xlpm.w,FIND(_xlpm.sep,_xlpm.w)-1))</f>
        <v>ɜɹf</v>
      </c>
      <c r="J1511" s="1" t="str">
        <f>_xlfn.LET(_xlpm.sep,":",_xlpm.w,$G1511,RIGHT(_xlpm.w,LEN(_xlpm.w)-FIND(_xlpm.sep,_xlpm.w)))</f>
        <v>urf</v>
      </c>
      <c r="K1511" s="10">
        <f>_xlfn.LET(_xlpm.w,I1511,LEN(_xlpm.w))</f>
        <v>3</v>
      </c>
      <c r="L1511" s="10">
        <f>_xlfn.LET(_xlpm.w,J1511,LEN(_xlpm.w))</f>
        <v>3</v>
      </c>
      <c r="M1511" s="10">
        <f>_xlfn.LET(_xlpm.a,K1511,_xlpm.b,L1511,MAX(_xlpm.a,_xlpm.b))</f>
        <v>3</v>
      </c>
      <c r="N1511" s="10">
        <f>_xlfn.LET(_xlpm.d,(K1511,L1511),MAX(_xlpm.d)-MIN(_xlpm.d))</f>
        <v>0</v>
      </c>
      <c r="O1511" s="1" t="str">
        <f>_xlfn.LET(_xlpm.sep,":",_xlpm.w,$G1511,_xlfn.CONCAT("~",RIGHT(_xlpm.w,LEN(_xlpm.w)-FIND(_xlpm.sep,_xlpm.w)),"~"))</f>
        <v>~urf~</v>
      </c>
      <c r="P1511" s="1" t="str">
        <f>_xlfn.LET(_xlpm.sep,":",_xlpm.w,$G1511,_xlfn.CONCAT("[",LEFT(_xlpm.w,FIND(_xlpm.sep,_xlpm.w)-1),"]"))</f>
        <v>[ɜɹf]</v>
      </c>
      <c r="Q1511" s="14" cm="1">
        <f t="array" ref="Q1511">SUM(_xlfn._xlws.FILTER($H$2:$H$2302,_xlfn.MAP($O$2:$O$2302,_xlfn.LAMBDA(_xlpm.x,_xlpm.x=$O1511))))</f>
        <v>1.5933715742511153E-4</v>
      </c>
      <c r="R1511" s="14">
        <f>$H1511/Q1511</f>
        <v>1</v>
      </c>
      <c r="S1511" s="14" cm="1">
        <f t="array" ref="S1511">SUM(_xlfn._xlws.FILTER($H$2:$H$2302,_xlfn.MAP($P$2:$P$2302,_xlfn.LAMBDA(_xlpm.x,_xlpm.x=$P1511))))</f>
        <v>3.1867431485022306E-4</v>
      </c>
      <c r="T1511" s="14">
        <f>$H1511/S1511</f>
        <v>0.5</v>
      </c>
      <c r="U1511" s="14">
        <f>_xlfn.LET(_xlpm.freq,F1511,_xlpm.size,M1511+1,_xlpm.F,V1511,LOG(1+_xlpm.freq)*LOG(1+_xlpm.size)*_xlpm.F)</f>
        <v>0.22232896365347279</v>
      </c>
      <c r="V1511" s="14">
        <f>_xlfn.LET(_xlpm.a,T1511,_xlpm.b,R1511,2*_xlpm.a*_xlpm.b/(_xlpm.a+_xlpm.b))</f>
        <v>0.66666666666666663</v>
      </c>
      <c r="W1511" s="14">
        <f>_xlfn.LET(_xlpm.p,R1511,_xlpm.q,T1511,LOG(_xlpm.p/_xlpm.q))</f>
        <v>0.3010299956639812</v>
      </c>
      <c r="X1511" s="2"/>
      <c r="AC1511" s="2"/>
      <c r="AH1511" s="2"/>
      <c r="AI1511" s="2"/>
    </row>
    <row r="1512" spans="1:35">
      <c r="A1512" s="1" t="str">
        <f>_xlfn.LET(_xlpm.sep," : ",CONCATENATE(O1512,_xlpm.sep,P1512))</f>
        <v>~erh~ : [əɹh]</v>
      </c>
      <c r="B1512" s="1">
        <f>_xlfn.LET(_xlpm.d,$G1512,_xlpm.k,_xlfn.CONCAT(LEFT(TRIM(B$1),1),"*"),COUNTIF(_xlpm.d,_xlpm.k))</f>
        <v>0</v>
      </c>
      <c r="C1512" s="1">
        <f>_xlfn.LET(_xlpm.d,$G1512,_xlpm.k,_xlfn.CONCAT(LEFT(TRIM(C$1),1),"*"),COUNTIF(_xlpm.d,_xlpm.k))</f>
        <v>0</v>
      </c>
      <c r="D1512" s="1">
        <f>_xlfn.LET(_xlpm.d,$G1512,_xlpm.k,_xlfn.CONCAT(LEFT(TRIM(D$1),1),"*"),COUNTIF(_xlpm.d,_xlpm.k))</f>
        <v>0</v>
      </c>
      <c r="E1512" s="1">
        <f>LOG(F1512+1,10)</f>
        <v>0.30102999566398114</v>
      </c>
      <c r="F1512" s="7">
        <v>1</v>
      </c>
      <c r="G1512" s="9" t="s">
        <v>1896</v>
      </c>
      <c r="H1512" s="4">
        <f>F1512/freq.sum.r6e</f>
        <v>7.9668578712555765E-5</v>
      </c>
      <c r="I1512" s="1" t="str">
        <f>_xlfn.LET(_xlpm.sep,":",_xlpm.w,$G1512,LEFT(_xlpm.w,FIND(_xlpm.sep,_xlpm.w)-1))</f>
        <v>əɹh</v>
      </c>
      <c r="J1512" s="1" t="str">
        <f>_xlfn.LET(_xlpm.sep,":",_xlpm.w,$G1512,RIGHT(_xlpm.w,LEN(_xlpm.w)-FIND(_xlpm.sep,_xlpm.w)))</f>
        <v>erh</v>
      </c>
      <c r="K1512" s="10">
        <f>_xlfn.LET(_xlpm.w,I1512,LEN(_xlpm.w))</f>
        <v>3</v>
      </c>
      <c r="L1512" s="10">
        <f>_xlfn.LET(_xlpm.w,J1512,LEN(_xlpm.w))</f>
        <v>3</v>
      </c>
      <c r="M1512" s="10">
        <f>_xlfn.LET(_xlpm.a,K1512,_xlpm.b,L1512,MAX(_xlpm.a,_xlpm.b))</f>
        <v>3</v>
      </c>
      <c r="N1512" s="10">
        <f>_xlfn.LET(_xlpm.d,(K1512,L1512),MAX(_xlpm.d)-MIN(_xlpm.d))</f>
        <v>0</v>
      </c>
      <c r="O1512" s="1" t="str">
        <f>_xlfn.LET(_xlpm.sep,":",_xlpm.w,$G1512,_xlfn.CONCAT("~",RIGHT(_xlpm.w,LEN(_xlpm.w)-FIND(_xlpm.sep,_xlpm.w)),"~"))</f>
        <v>~erh~</v>
      </c>
      <c r="P1512" s="1" t="str">
        <f>_xlfn.LET(_xlpm.sep,":",_xlpm.w,$G1512,_xlfn.CONCAT("[",LEFT(_xlpm.w,FIND(_xlpm.sep,_xlpm.w)-1),"]"))</f>
        <v>[əɹh]</v>
      </c>
      <c r="Q1512" s="14" cm="1">
        <f t="array" ref="Q1512">SUM(_xlfn._xlws.FILTER($H$2:$H$2302,_xlfn.MAP($O$2:$O$2302,_xlfn.LAMBDA(_xlpm.x,_xlpm.x=$O1512))))</f>
        <v>7.9668578712555765E-5</v>
      </c>
      <c r="R1512" s="14">
        <f>$H1512/Q1512</f>
        <v>1</v>
      </c>
      <c r="S1512" s="14" cm="1">
        <f t="array" ref="S1512">SUM(_xlfn._xlws.FILTER($H$2:$H$2302,_xlfn.MAP($P$2:$P$2302,_xlfn.LAMBDA(_xlpm.x,_xlpm.x=$P1512))))</f>
        <v>1.5933715742511153E-4</v>
      </c>
      <c r="T1512" s="14">
        <f>$H1512/S1512</f>
        <v>0.5</v>
      </c>
      <c r="U1512" s="14">
        <f>_xlfn.LET(_xlpm.freq,F1512,_xlpm.size,M1512+1,_xlpm.F,V1512,LOG(1+_xlpm.freq)*LOG(1+_xlpm.size)*_xlpm.F)</f>
        <v>0.14027395824968311</v>
      </c>
      <c r="V1512" s="14">
        <f>_xlfn.LET(_xlpm.a,T1512,_xlpm.b,R1512,2*_xlpm.a*_xlpm.b/(_xlpm.a+_xlpm.b))</f>
        <v>0.66666666666666663</v>
      </c>
      <c r="W1512" s="14">
        <f>_xlfn.LET(_xlpm.p,R1512,_xlpm.q,T1512,LOG(_xlpm.p/_xlpm.q))</f>
        <v>0.3010299956639812</v>
      </c>
      <c r="X1512" s="2"/>
      <c r="AC1512" s="2"/>
      <c r="AH1512" s="2"/>
      <c r="AI1512" s="2"/>
    </row>
    <row r="1513" spans="1:35">
      <c r="A1513" s="1" t="str">
        <f>_xlfn.LET(_xlpm.sep," : ",CONCATENATE(O1513,_xlpm.sep,P1513))</f>
        <v>~orh~ : [əɹh]</v>
      </c>
      <c r="B1513" s="1">
        <f>_xlfn.LET(_xlpm.d,$G1513,_xlpm.k,_xlfn.CONCAT(LEFT(TRIM(B$1),1),"*"),COUNTIF(_xlpm.d,_xlpm.k))</f>
        <v>0</v>
      </c>
      <c r="C1513" s="1">
        <f>_xlfn.LET(_xlpm.d,$G1513,_xlpm.k,_xlfn.CONCAT(LEFT(TRIM(C$1),1),"*"),COUNTIF(_xlpm.d,_xlpm.k))</f>
        <v>0</v>
      </c>
      <c r="D1513" s="1">
        <f>_xlfn.LET(_xlpm.d,$G1513,_xlpm.k,_xlfn.CONCAT(LEFT(TRIM(D$1),1),"*"),COUNTIF(_xlpm.d,_xlpm.k))</f>
        <v>0</v>
      </c>
      <c r="E1513" s="1">
        <f>LOG(F1513+1,10)</f>
        <v>0.30102999566398114</v>
      </c>
      <c r="F1513" s="7">
        <v>1</v>
      </c>
      <c r="G1513" s="9" t="s">
        <v>1897</v>
      </c>
      <c r="H1513" s="4">
        <f>F1513/freq.sum.r6e</f>
        <v>7.9668578712555765E-5</v>
      </c>
      <c r="I1513" s="4" t="str">
        <f>_xlfn.LET(_xlpm.sep,":",_xlpm.w,$G1513,LEFT(_xlpm.w,FIND(_xlpm.sep,_xlpm.w)-1))</f>
        <v>əɹh</v>
      </c>
      <c r="J1513" s="4" t="str">
        <f>_xlfn.LET(_xlpm.sep,":",_xlpm.w,$G1513,RIGHT(_xlpm.w,LEN(_xlpm.w)-FIND(_xlpm.sep,_xlpm.w)))</f>
        <v>orh</v>
      </c>
      <c r="K1513" s="10">
        <f>_xlfn.LET(_xlpm.w,I1513,LEN(_xlpm.w))</f>
        <v>3</v>
      </c>
      <c r="L1513" s="10">
        <f>_xlfn.LET(_xlpm.w,J1513,LEN(_xlpm.w))</f>
        <v>3</v>
      </c>
      <c r="M1513" s="10">
        <f>_xlfn.LET(_xlpm.a,K1513,_xlpm.b,L1513,MAX(_xlpm.a,_xlpm.b))</f>
        <v>3</v>
      </c>
      <c r="N1513" s="10">
        <f>_xlfn.LET(_xlpm.d,(K1513,L1513),MAX(_xlpm.d)-MIN(_xlpm.d))</f>
        <v>0</v>
      </c>
      <c r="O1513" s="1" t="str">
        <f>_xlfn.LET(_xlpm.sep,":",_xlpm.w,$G1513,_xlfn.CONCAT("~",RIGHT(_xlpm.w,LEN(_xlpm.w)-FIND(_xlpm.sep,_xlpm.w)),"~"))</f>
        <v>~orh~</v>
      </c>
      <c r="P1513" s="1" t="str">
        <f>_xlfn.LET(_xlpm.sep,":",_xlpm.w,$G1513,_xlfn.CONCAT("[",LEFT(_xlpm.w,FIND(_xlpm.sep,_xlpm.w)-1),"]"))</f>
        <v>[əɹh]</v>
      </c>
      <c r="Q1513" s="14" cm="1">
        <f t="array" ref="Q1513">SUM(_xlfn._xlws.FILTER($H$2:$H$2300,_xlfn.MAP($O$2:$O$2300,_xlfn.LAMBDA(_xlpm.x,_xlpm.x=$O1513))))</f>
        <v>7.9668578712555765E-5</v>
      </c>
      <c r="R1513" s="14">
        <f>$H1513/Q1513</f>
        <v>1</v>
      </c>
      <c r="S1513" s="14" cm="1">
        <f t="array" ref="S1513">SUM(_xlfn._xlws.FILTER($H$2:$H$2300,_xlfn.MAP($P$2:$P$2300,_xlfn.LAMBDA(_xlpm.x,_xlpm.x=$P1513))))</f>
        <v>1.5933715742511153E-4</v>
      </c>
      <c r="T1513" s="14">
        <f>$H1513/S1513</f>
        <v>0.5</v>
      </c>
      <c r="U1513" s="14">
        <f>_xlfn.LET(_xlpm.freq,F1513,_xlpm.size,M1513+1,_xlpm.F,V1513,LOG(1+_xlpm.freq)*LOG(1+_xlpm.size)*_xlpm.F)</f>
        <v>0.14027395824968311</v>
      </c>
      <c r="V1513" s="14">
        <f>_xlfn.LET(_xlpm.a,T1513,_xlpm.b,R1513,2*_xlpm.a*_xlpm.b/(_xlpm.a+_xlpm.b))</f>
        <v>0.66666666666666663</v>
      </c>
      <c r="W1513" s="14">
        <f>_xlfn.LET(_xlpm.p,R1513,_xlpm.q,T1513,LOG(_xlpm.p/_xlpm.q))</f>
        <v>0.3010299956639812</v>
      </c>
      <c r="X1513" s="2"/>
      <c r="AC1513" s="2"/>
      <c r="AH1513" s="2"/>
      <c r="AI1513" s="2"/>
    </row>
    <row r="1514" spans="1:35">
      <c r="A1514" s="1" t="str">
        <f>_xlfn.LET(_xlpm.sep," : ",CONCATENATE(O1514,_xlpm.sep,P1514))</f>
        <v>~o'l~ : [əʊl]</v>
      </c>
      <c r="B1514" s="1">
        <f>_xlfn.LET(_xlpm.d,$G1514,_xlpm.k,_xlfn.CONCAT(LEFT(TRIM(B$1),1),"*"),COUNTIF(_xlpm.d,_xlpm.k))</f>
        <v>0</v>
      </c>
      <c r="C1514" s="1">
        <f>_xlfn.LET(_xlpm.d,$G1514,_xlpm.k,_xlfn.CONCAT(LEFT(TRIM(C$1),1),"*"),COUNTIF(_xlpm.d,_xlpm.k))</f>
        <v>0</v>
      </c>
      <c r="D1514" s="1">
        <f>_xlfn.LET(_xlpm.d,$G1514,_xlpm.k,_xlfn.CONCAT(LEFT(TRIM(D$1),1),"*"),COUNTIF(_xlpm.d,_xlpm.k))</f>
        <v>0</v>
      </c>
      <c r="E1514" s="1">
        <f>LOG(F1514+1,10)</f>
        <v>0.30102999566398114</v>
      </c>
      <c r="F1514" s="7">
        <v>1</v>
      </c>
      <c r="G1514" s="9" t="s">
        <v>1929</v>
      </c>
      <c r="H1514" s="4">
        <f>F1514/freq.sum.r6e</f>
        <v>7.9668578712555765E-5</v>
      </c>
      <c r="I1514" s="4" t="str">
        <f>_xlfn.LET(_xlpm.sep,":",_xlpm.w,$G1514,LEFT(_xlpm.w,FIND(_xlpm.sep,_xlpm.w)-1))</f>
        <v>əʊl</v>
      </c>
      <c r="J1514" s="4" t="str">
        <f>_xlfn.LET(_xlpm.sep,":",_xlpm.w,$G1514,RIGHT(_xlpm.w,LEN(_xlpm.w)-FIND(_xlpm.sep,_xlpm.w)))</f>
        <v>o'l</v>
      </c>
      <c r="K1514" s="10">
        <f>_xlfn.LET(_xlpm.w,I1514,LEN(_xlpm.w))</f>
        <v>3</v>
      </c>
      <c r="L1514" s="10">
        <f>_xlfn.LET(_xlpm.w,J1514,LEN(_xlpm.w))</f>
        <v>3</v>
      </c>
      <c r="M1514" s="10">
        <f>_xlfn.LET(_xlpm.a,K1514,_xlpm.b,L1514,MAX(_xlpm.a,_xlpm.b))</f>
        <v>3</v>
      </c>
      <c r="N1514" s="10">
        <f>_xlfn.LET(_xlpm.d,(K1514,L1514),MAX(_xlpm.d)-MIN(_xlpm.d))</f>
        <v>0</v>
      </c>
      <c r="O1514" s="1" t="str">
        <f>_xlfn.LET(_xlpm.sep,":",_xlpm.w,$G1514,_xlfn.CONCAT("~",RIGHT(_xlpm.w,LEN(_xlpm.w)-FIND(_xlpm.sep,_xlpm.w)),"~"))</f>
        <v>~o'l~</v>
      </c>
      <c r="P1514" s="1" t="str">
        <f>_xlfn.LET(_xlpm.sep,":",_xlpm.w,$G1514,_xlfn.CONCAT("[",LEFT(_xlpm.w,FIND(_xlpm.sep,_xlpm.w)-1),"]"))</f>
        <v>[əʊl]</v>
      </c>
      <c r="Q1514" s="14" cm="1">
        <f t="array" ref="Q1514">SUM(_xlfn._xlws.FILTER($H$2:$H$2300,_xlfn.MAP($O$2:$O$2300,_xlfn.LAMBDA(_xlpm.x,_xlpm.x=$O1514))))</f>
        <v>7.9668578712555765E-5</v>
      </c>
      <c r="R1514" s="14">
        <f>$H1514/Q1514</f>
        <v>1</v>
      </c>
      <c r="S1514" s="14" cm="1">
        <f t="array" ref="S1514">SUM(_xlfn._xlws.FILTER($H$2:$H$2300,_xlfn.MAP($P$2:$P$2300,_xlfn.LAMBDA(_xlpm.x,_xlpm.x=$P1514))))</f>
        <v>1.5933715742511153E-4</v>
      </c>
      <c r="T1514" s="14">
        <f>$H1514/S1514</f>
        <v>0.5</v>
      </c>
      <c r="U1514" s="14">
        <f>_xlfn.LET(_xlpm.freq,F1514,_xlpm.size,M1514+1,_xlpm.F,V1514,LOG(1+_xlpm.freq)*LOG(1+_xlpm.size)*_xlpm.F)</f>
        <v>0.14027395824968311</v>
      </c>
      <c r="V1514" s="14">
        <f>_xlfn.LET(_xlpm.a,T1514,_xlpm.b,R1514,2*_xlpm.a*_xlpm.b/(_xlpm.a+_xlpm.b))</f>
        <v>0.66666666666666663</v>
      </c>
      <c r="W1514" s="14">
        <f>_xlfn.LET(_xlpm.p,R1514,_xlpm.q,T1514,LOG(_xlpm.p/_xlpm.q))</f>
        <v>0.3010299956639812</v>
      </c>
      <c r="X1514" s="2"/>
      <c r="AC1514" s="2"/>
      <c r="AH1514" s="2"/>
      <c r="AI1514" s="2"/>
    </row>
    <row r="1515" spans="1:35">
      <c r="A1515" s="1" t="str">
        <f>_xlfn.LET(_xlpm.sep," : ",CONCATENATE(O1515,_xlpm.sep,P1515))</f>
        <v>~uggle~ : [ʌɡl]</v>
      </c>
      <c r="B1515" s="1">
        <f>_xlfn.LET(_xlpm.d,$G1515,_xlpm.k,_xlfn.CONCAT(LEFT(TRIM(B$1),1),"*"),COUNTIF(_xlpm.d,_xlpm.k))</f>
        <v>0</v>
      </c>
      <c r="C1515" s="1">
        <f>_xlfn.LET(_xlpm.d,$G1515,_xlpm.k,_xlfn.CONCAT(LEFT(TRIM(C$1),1),"*"),COUNTIF(_xlpm.d,_xlpm.k))</f>
        <v>0</v>
      </c>
      <c r="D1515" s="1">
        <f>_xlfn.LET(_xlpm.d,$G1515,_xlpm.k,_xlfn.CONCAT(LEFT(TRIM(D$1),1),"*"),COUNTIF(_xlpm.d,_xlpm.k))</f>
        <v>0</v>
      </c>
      <c r="E1515" s="1">
        <f>LOG(F1515+1,10)</f>
        <v>0.30102999566398114</v>
      </c>
      <c r="F1515" s="7">
        <v>1</v>
      </c>
      <c r="G1515" s="9" t="s">
        <v>1932</v>
      </c>
      <c r="H1515" s="4">
        <f>F1515/freq.sum.r6e</f>
        <v>7.9668578712555765E-5</v>
      </c>
      <c r="I1515" s="4" t="str">
        <f>_xlfn.LET(_xlpm.sep,":",_xlpm.w,$G1515,LEFT(_xlpm.w,FIND(_xlpm.sep,_xlpm.w)-1))</f>
        <v>ʌɡl</v>
      </c>
      <c r="J1515" s="4" t="str">
        <f>_xlfn.LET(_xlpm.sep,":",_xlpm.w,$G1515,RIGHT(_xlpm.w,LEN(_xlpm.w)-FIND(_xlpm.sep,_xlpm.w)))</f>
        <v>uggle</v>
      </c>
      <c r="K1515" s="10">
        <f>_xlfn.LET(_xlpm.w,I1515,LEN(_xlpm.w))</f>
        <v>3</v>
      </c>
      <c r="L1515" s="10">
        <f>_xlfn.LET(_xlpm.w,J1515,LEN(_xlpm.w))</f>
        <v>5</v>
      </c>
      <c r="M1515" s="10">
        <f>_xlfn.LET(_xlpm.a,K1515,_xlpm.b,L1515,MAX(_xlpm.a,_xlpm.b))</f>
        <v>5</v>
      </c>
      <c r="N1515" s="10">
        <f>_xlfn.LET(_xlpm.d,(K1515,L1515),MAX(_xlpm.d)-MIN(_xlpm.d))</f>
        <v>2</v>
      </c>
      <c r="O1515" s="1" t="str">
        <f>_xlfn.LET(_xlpm.sep,":",_xlpm.w,$G1515,_xlfn.CONCAT("~",RIGHT(_xlpm.w,LEN(_xlpm.w)-FIND(_xlpm.sep,_xlpm.w)),"~"))</f>
        <v>~uggle~</v>
      </c>
      <c r="P1515" s="1" t="str">
        <f>_xlfn.LET(_xlpm.sep,":",_xlpm.w,$G1515,_xlfn.CONCAT("[",LEFT(_xlpm.w,FIND(_xlpm.sep,_xlpm.w)-1),"]"))</f>
        <v>[ʌɡl]</v>
      </c>
      <c r="Q1515" s="14" cm="1">
        <f t="array" ref="Q1515">SUM(_xlfn._xlws.FILTER($H$2:$H$2300,_xlfn.MAP($O$2:$O$2300,_xlfn.LAMBDA(_xlpm.x,_xlpm.x=$O1515))))</f>
        <v>7.9668578712555765E-5</v>
      </c>
      <c r="R1515" s="14">
        <f>$H1515/Q1515</f>
        <v>1</v>
      </c>
      <c r="S1515" s="14" cm="1">
        <f t="array" ref="S1515">SUM(_xlfn._xlws.FILTER($H$2:$H$2300,_xlfn.MAP($P$2:$P$2300,_xlfn.LAMBDA(_xlpm.x,_xlpm.x=$P1515))))</f>
        <v>1.5933715742511153E-4</v>
      </c>
      <c r="T1515" s="14">
        <f>$H1515/S1515</f>
        <v>0.5</v>
      </c>
      <c r="U1515" s="14">
        <f>_xlfn.LET(_xlpm.freq,F1515,_xlpm.size,M1515+1,_xlpm.F,V1515,LOG(1+_xlpm.freq)*LOG(1+_xlpm.size)*_xlpm.F)</f>
        <v>0.16959990621408716</v>
      </c>
      <c r="V1515" s="14">
        <f>_xlfn.LET(_xlpm.a,T1515,_xlpm.b,R1515,2*_xlpm.a*_xlpm.b/(_xlpm.a+_xlpm.b))</f>
        <v>0.66666666666666663</v>
      </c>
      <c r="W1515" s="14">
        <f>_xlfn.LET(_xlpm.p,R1515,_xlpm.q,T1515,LOG(_xlpm.p/_xlpm.q))</f>
        <v>0.3010299956639812</v>
      </c>
      <c r="X1515" s="2"/>
      <c r="AC1515" s="2"/>
      <c r="AH1515" s="2"/>
      <c r="AI1515" s="2"/>
    </row>
    <row r="1516" spans="1:35">
      <c r="A1516" s="1" t="str">
        <f>_xlfn.LET(_xlpm.sep," : ",CONCATENATE(O1516,_xlpm.sep,P1516))</f>
        <v>~ugl~ : [ʌɡl]</v>
      </c>
      <c r="B1516" s="1">
        <f>_xlfn.LET(_xlpm.d,$G1516,_xlpm.k,_xlfn.CONCAT(LEFT(TRIM(B$1),1),"*"),COUNTIF(_xlpm.d,_xlpm.k))</f>
        <v>0</v>
      </c>
      <c r="C1516" s="1">
        <f>_xlfn.LET(_xlpm.d,$G1516,_xlpm.k,_xlfn.CONCAT(LEFT(TRIM(C$1),1),"*"),COUNTIF(_xlpm.d,_xlpm.k))</f>
        <v>0</v>
      </c>
      <c r="D1516" s="1">
        <f>_xlfn.LET(_xlpm.d,$G1516,_xlpm.k,_xlfn.CONCAT(LEFT(TRIM(D$1),1),"*"),COUNTIF(_xlpm.d,_xlpm.k))</f>
        <v>0</v>
      </c>
      <c r="E1516" s="1">
        <f>LOG(F1516+1,10)</f>
        <v>0.30102999566398114</v>
      </c>
      <c r="F1516" s="7">
        <v>1</v>
      </c>
      <c r="G1516" s="9" t="s">
        <v>1933</v>
      </c>
      <c r="H1516" s="4">
        <f>F1516/freq.sum.r6e</f>
        <v>7.9668578712555765E-5</v>
      </c>
      <c r="I1516" s="1" t="str">
        <f>_xlfn.LET(_xlpm.sep,":",_xlpm.w,$G1516,LEFT(_xlpm.w,FIND(_xlpm.sep,_xlpm.w)-1))</f>
        <v>ʌɡl</v>
      </c>
      <c r="J1516" s="1" t="str">
        <f>_xlfn.LET(_xlpm.sep,":",_xlpm.w,$G1516,RIGHT(_xlpm.w,LEN(_xlpm.w)-FIND(_xlpm.sep,_xlpm.w)))</f>
        <v>ugl</v>
      </c>
      <c r="K1516" s="10">
        <f>_xlfn.LET(_xlpm.w,I1516,LEN(_xlpm.w))</f>
        <v>3</v>
      </c>
      <c r="L1516" s="10">
        <f>_xlfn.LET(_xlpm.w,J1516,LEN(_xlpm.w))</f>
        <v>3</v>
      </c>
      <c r="M1516" s="10">
        <f>_xlfn.LET(_xlpm.a,K1516,_xlpm.b,L1516,MAX(_xlpm.a,_xlpm.b))</f>
        <v>3</v>
      </c>
      <c r="N1516" s="10">
        <f>_xlfn.LET(_xlpm.d,(K1516,L1516),MAX(_xlpm.d)-MIN(_xlpm.d))</f>
        <v>0</v>
      </c>
      <c r="O1516" s="1" t="str">
        <f>_xlfn.LET(_xlpm.sep,":",_xlpm.w,$G1516,_xlfn.CONCAT("~",RIGHT(_xlpm.w,LEN(_xlpm.w)-FIND(_xlpm.sep,_xlpm.w)),"~"))</f>
        <v>~ugl~</v>
      </c>
      <c r="P1516" s="1" t="str">
        <f>_xlfn.LET(_xlpm.sep,":",_xlpm.w,$G1516,_xlfn.CONCAT("[",LEFT(_xlpm.w,FIND(_xlpm.sep,_xlpm.w)-1),"]"))</f>
        <v>[ʌɡl]</v>
      </c>
      <c r="Q1516" s="14" cm="1">
        <f t="array" ref="Q1516">SUM(_xlfn._xlws.FILTER($H$2:$H$2302,_xlfn.MAP($O$2:$O$2302,_xlfn.LAMBDA(_xlpm.x,_xlpm.x=$O1516))))</f>
        <v>7.9668578712555765E-5</v>
      </c>
      <c r="R1516" s="14">
        <f>$H1516/Q1516</f>
        <v>1</v>
      </c>
      <c r="S1516" s="14" cm="1">
        <f t="array" ref="S1516">SUM(_xlfn._xlws.FILTER($H$2:$H$2302,_xlfn.MAP($P$2:$P$2302,_xlfn.LAMBDA(_xlpm.x,_xlpm.x=$P1516))))</f>
        <v>1.5933715742511153E-4</v>
      </c>
      <c r="T1516" s="14">
        <f>$H1516/S1516</f>
        <v>0.5</v>
      </c>
      <c r="U1516" s="14">
        <f>_xlfn.LET(_xlpm.freq,F1516,_xlpm.size,M1516+1,_xlpm.F,V1516,LOG(1+_xlpm.freq)*LOG(1+_xlpm.size)*_xlpm.F)</f>
        <v>0.14027395824968311</v>
      </c>
      <c r="V1516" s="14">
        <f>_xlfn.LET(_xlpm.a,T1516,_xlpm.b,R1516,2*_xlpm.a*_xlpm.b/(_xlpm.a+_xlpm.b))</f>
        <v>0.66666666666666663</v>
      </c>
      <c r="W1516" s="14">
        <f>_xlfn.LET(_xlpm.p,R1516,_xlpm.q,T1516,LOG(_xlpm.p/_xlpm.q))</f>
        <v>0.3010299956639812</v>
      </c>
      <c r="X1516" s="2"/>
      <c r="AC1516" s="2"/>
      <c r="AH1516" s="2"/>
      <c r="AI1516" s="2"/>
    </row>
    <row r="1517" spans="1:35">
      <c r="A1517" s="1" t="str">
        <f>_xlfn.LET(_xlpm.sep," : ",CONCATENATE(O1517,_xlpm.sep,P1517))</f>
        <v>~earned~ : [ɜɹnd]</v>
      </c>
      <c r="B1517" s="1">
        <f>_xlfn.LET(_xlpm.d,$G1517,_xlpm.k,_xlfn.CONCAT(LEFT(TRIM(B$1),1),"*"),COUNTIF(_xlpm.d,_xlpm.k))</f>
        <v>0</v>
      </c>
      <c r="C1517" s="1">
        <f>_xlfn.LET(_xlpm.d,$G1517,_xlpm.k,_xlfn.CONCAT(LEFT(TRIM(C$1),1),"*"),COUNTIF(_xlpm.d,_xlpm.k))</f>
        <v>0</v>
      </c>
      <c r="D1517" s="1">
        <f>_xlfn.LET(_xlpm.d,$G1517,_xlpm.k,_xlfn.CONCAT(LEFT(TRIM(D$1),1),"*"),COUNTIF(_xlpm.d,_xlpm.k))</f>
        <v>0</v>
      </c>
      <c r="E1517" s="1">
        <f>LOG(F1517+1,10)</f>
        <v>0.30102999566398114</v>
      </c>
      <c r="F1517" s="7">
        <v>1</v>
      </c>
      <c r="G1517" s="9" t="s">
        <v>1973</v>
      </c>
      <c r="H1517" s="4">
        <f>F1517/freq.sum.r6e</f>
        <v>7.9668578712555765E-5</v>
      </c>
      <c r="I1517" s="1" t="str">
        <f>_xlfn.LET(_xlpm.sep,":",_xlpm.w,$G1517,LEFT(_xlpm.w,FIND(_xlpm.sep,_xlpm.w)-1))</f>
        <v>ɜɹnd</v>
      </c>
      <c r="J1517" s="1" t="str">
        <f>_xlfn.LET(_xlpm.sep,":",_xlpm.w,$G1517,RIGHT(_xlpm.w,LEN(_xlpm.w)-FIND(_xlpm.sep,_xlpm.w)))</f>
        <v>earned</v>
      </c>
      <c r="K1517" s="10">
        <f>_xlfn.LET(_xlpm.w,I1517,LEN(_xlpm.w))</f>
        <v>4</v>
      </c>
      <c r="L1517" s="10">
        <f>_xlfn.LET(_xlpm.w,J1517,LEN(_xlpm.w))</f>
        <v>6</v>
      </c>
      <c r="M1517" s="10">
        <f>_xlfn.LET(_xlpm.a,K1517,_xlpm.b,L1517,MAX(_xlpm.a,_xlpm.b))</f>
        <v>6</v>
      </c>
      <c r="N1517" s="10">
        <f>_xlfn.LET(_xlpm.d,(K1517,L1517),MAX(_xlpm.d)-MIN(_xlpm.d))</f>
        <v>2</v>
      </c>
      <c r="O1517" s="1" t="str">
        <f>_xlfn.LET(_xlpm.sep,":",_xlpm.w,$G1517,_xlfn.CONCAT("~",RIGHT(_xlpm.w,LEN(_xlpm.w)-FIND(_xlpm.sep,_xlpm.w)),"~"))</f>
        <v>~earned~</v>
      </c>
      <c r="P1517" s="1" t="str">
        <f>_xlfn.LET(_xlpm.sep,":",_xlpm.w,$G1517,_xlfn.CONCAT("[",LEFT(_xlpm.w,FIND(_xlpm.sep,_xlpm.w)-1),"]"))</f>
        <v>[ɜɹnd]</v>
      </c>
      <c r="Q1517" s="14" cm="1">
        <f t="array" ref="Q1517">SUM(_xlfn._xlws.FILTER($H$2:$H$2302,_xlfn.MAP($O$2:$O$2302,_xlfn.LAMBDA(_xlpm.x,_xlpm.x=$O1517))))</f>
        <v>7.9668578712555765E-5</v>
      </c>
      <c r="R1517" s="14">
        <f>$H1517/Q1517</f>
        <v>1</v>
      </c>
      <c r="S1517" s="14" cm="1">
        <f t="array" ref="S1517">SUM(_xlfn._xlws.FILTER($H$2:$H$2302,_xlfn.MAP($P$2:$P$2302,_xlfn.LAMBDA(_xlpm.x,_xlpm.x=$P1517))))</f>
        <v>1.5933715742511153E-4</v>
      </c>
      <c r="T1517" s="14">
        <f>$H1517/S1517</f>
        <v>0.5</v>
      </c>
      <c r="U1517" s="14">
        <f>_xlfn.LET(_xlpm.freq,F1517,_xlpm.size,M1517+1,_xlpm.F,V1517,LOG(1+_xlpm.freq)*LOG(1+_xlpm.size)*_xlpm.F)</f>
        <v>0.18123811657891303</v>
      </c>
      <c r="V1517" s="14">
        <f>_xlfn.LET(_xlpm.a,T1517,_xlpm.b,R1517,2*_xlpm.a*_xlpm.b/(_xlpm.a+_xlpm.b))</f>
        <v>0.66666666666666663</v>
      </c>
      <c r="W1517" s="14">
        <f>_xlfn.LET(_xlpm.p,R1517,_xlpm.q,T1517,LOG(_xlpm.p/_xlpm.q))</f>
        <v>0.3010299956639812</v>
      </c>
      <c r="X1517" s="2"/>
      <c r="AC1517" s="2"/>
      <c r="AH1517" s="2"/>
      <c r="AI1517" s="2"/>
    </row>
    <row r="1518" spans="1:35">
      <c r="A1518" s="1" t="str">
        <f>_xlfn.LET(_xlpm.sep," : ",CONCATENATE(O1518,_xlpm.sep,P1518))</f>
        <v>~urned~ : [ɜɹnd]</v>
      </c>
      <c r="B1518" s="1">
        <f>_xlfn.LET(_xlpm.d,$G1518,_xlpm.k,_xlfn.CONCAT(LEFT(TRIM(B$1),1),"*"),COUNTIF(_xlpm.d,_xlpm.k))</f>
        <v>0</v>
      </c>
      <c r="C1518" s="1">
        <f>_xlfn.LET(_xlpm.d,$G1518,_xlpm.k,_xlfn.CONCAT(LEFT(TRIM(C$1),1),"*"),COUNTIF(_xlpm.d,_xlpm.k))</f>
        <v>0</v>
      </c>
      <c r="D1518" s="1">
        <f>_xlfn.LET(_xlpm.d,$G1518,_xlpm.k,_xlfn.CONCAT(LEFT(TRIM(D$1),1),"*"),COUNTIF(_xlpm.d,_xlpm.k))</f>
        <v>0</v>
      </c>
      <c r="E1518" s="1">
        <f>LOG(F1518+1,10)</f>
        <v>0.30102999566398114</v>
      </c>
      <c r="F1518" s="7">
        <v>1</v>
      </c>
      <c r="G1518" s="9" t="s">
        <v>1974</v>
      </c>
      <c r="H1518" s="4">
        <f>F1518/freq.sum.r6e</f>
        <v>7.9668578712555765E-5</v>
      </c>
      <c r="I1518" s="4" t="str">
        <f>_xlfn.LET(_xlpm.sep,":",_xlpm.w,$G1518,LEFT(_xlpm.w,FIND(_xlpm.sep,_xlpm.w)-1))</f>
        <v>ɜɹnd</v>
      </c>
      <c r="J1518" s="4" t="str">
        <f>_xlfn.LET(_xlpm.sep,":",_xlpm.w,$G1518,RIGHT(_xlpm.w,LEN(_xlpm.w)-FIND(_xlpm.sep,_xlpm.w)))</f>
        <v>urned</v>
      </c>
      <c r="K1518" s="10">
        <f>_xlfn.LET(_xlpm.w,I1518,LEN(_xlpm.w))</f>
        <v>4</v>
      </c>
      <c r="L1518" s="10">
        <f>_xlfn.LET(_xlpm.w,J1518,LEN(_xlpm.w))</f>
        <v>5</v>
      </c>
      <c r="M1518" s="10">
        <f>_xlfn.LET(_xlpm.a,K1518,_xlpm.b,L1518,MAX(_xlpm.a,_xlpm.b))</f>
        <v>5</v>
      </c>
      <c r="N1518" s="10">
        <f>_xlfn.LET(_xlpm.d,(K1518,L1518),MAX(_xlpm.d)-MIN(_xlpm.d))</f>
        <v>1</v>
      </c>
      <c r="O1518" s="1" t="str">
        <f>_xlfn.LET(_xlpm.sep,":",_xlpm.w,$G1518,_xlfn.CONCAT("~",RIGHT(_xlpm.w,LEN(_xlpm.w)-FIND(_xlpm.sep,_xlpm.w)),"~"))</f>
        <v>~urned~</v>
      </c>
      <c r="P1518" s="1" t="str">
        <f>_xlfn.LET(_xlpm.sep,":",_xlpm.w,$G1518,_xlfn.CONCAT("[",LEFT(_xlpm.w,FIND(_xlpm.sep,_xlpm.w)-1),"]"))</f>
        <v>[ɜɹnd]</v>
      </c>
      <c r="Q1518" s="14" cm="1">
        <f t="array" ref="Q1518">SUM(_xlfn._xlws.FILTER($H$2:$H$2300,_xlfn.MAP($O$2:$O$2300,_xlfn.LAMBDA(_xlpm.x,_xlpm.x=$O1518))))</f>
        <v>7.9668578712555765E-5</v>
      </c>
      <c r="R1518" s="14">
        <f>$H1518/Q1518</f>
        <v>1</v>
      </c>
      <c r="S1518" s="14" cm="1">
        <f t="array" ref="S1518">SUM(_xlfn._xlws.FILTER($H$2:$H$2300,_xlfn.MAP($P$2:$P$2300,_xlfn.LAMBDA(_xlpm.x,_xlpm.x=$P1518))))</f>
        <v>1.5933715742511153E-4</v>
      </c>
      <c r="T1518" s="14">
        <f>$H1518/S1518</f>
        <v>0.5</v>
      </c>
      <c r="U1518" s="14">
        <f>_xlfn.LET(_xlpm.freq,F1518,_xlpm.size,M1518+1,_xlpm.F,V1518,LOG(1+_xlpm.freq)*LOG(1+_xlpm.size)*_xlpm.F)</f>
        <v>0.16959990621408716</v>
      </c>
      <c r="V1518" s="14">
        <f>_xlfn.LET(_xlpm.a,T1518,_xlpm.b,R1518,2*_xlpm.a*_xlpm.b/(_xlpm.a+_xlpm.b))</f>
        <v>0.66666666666666663</v>
      </c>
      <c r="W1518" s="14">
        <f>_xlfn.LET(_xlpm.p,R1518,_xlpm.q,T1518,LOG(_xlpm.p/_xlpm.q))</f>
        <v>0.3010299956639812</v>
      </c>
      <c r="X1518" s="2"/>
      <c r="AC1518" s="2"/>
      <c r="AH1518" s="2"/>
      <c r="AI1518" s="2"/>
    </row>
    <row r="1519" spans="1:35">
      <c r="A1519" s="1" t="str">
        <f>_xlfn.LET(_xlpm.sep," : ",CONCATENATE(O1519,_xlpm.sep,P1519))</f>
        <v>~oz~ : [ɔɹts]</v>
      </c>
      <c r="B1519" s="1">
        <f>_xlfn.LET(_xlpm.d,$G1519,_xlpm.k,_xlfn.CONCAT(LEFT(TRIM(B$1),1),"*"),COUNTIF(_xlpm.d,_xlpm.k))</f>
        <v>0</v>
      </c>
      <c r="C1519" s="1">
        <f>_xlfn.LET(_xlpm.d,$G1519,_xlpm.k,_xlfn.CONCAT(LEFT(TRIM(C$1),1),"*"),COUNTIF(_xlpm.d,_xlpm.k))</f>
        <v>0</v>
      </c>
      <c r="D1519" s="1">
        <f>_xlfn.LET(_xlpm.d,$G1519,_xlpm.k,_xlfn.CONCAT(LEFT(TRIM(D$1),1),"*"),COUNTIF(_xlpm.d,_xlpm.k))</f>
        <v>0</v>
      </c>
      <c r="E1519" s="1">
        <f>LOG(F1519+1,10)</f>
        <v>0.30102999566398114</v>
      </c>
      <c r="F1519" s="7">
        <v>1</v>
      </c>
      <c r="G1519" s="9" t="s">
        <v>2051</v>
      </c>
      <c r="H1519" s="4">
        <f>F1519/freq.sum.r6e</f>
        <v>7.9668578712555765E-5</v>
      </c>
      <c r="I1519" s="1" t="str">
        <f>_xlfn.LET(_xlpm.sep,":",_xlpm.w,$G1519,LEFT(_xlpm.w,FIND(_xlpm.sep,_xlpm.w)-1))</f>
        <v>ɔɹts</v>
      </c>
      <c r="J1519" s="1" t="str">
        <f>_xlfn.LET(_xlpm.sep,":",_xlpm.w,$G1519,RIGHT(_xlpm.w,LEN(_xlpm.w)-FIND(_xlpm.sep,_xlpm.w)))</f>
        <v>oz</v>
      </c>
      <c r="K1519" s="10">
        <f>_xlfn.LET(_xlpm.w,I1519,LEN(_xlpm.w))</f>
        <v>4</v>
      </c>
      <c r="L1519" s="10">
        <f>_xlfn.LET(_xlpm.w,J1519,LEN(_xlpm.w))</f>
        <v>2</v>
      </c>
      <c r="M1519" s="10">
        <f>_xlfn.LET(_xlpm.a,K1519,_xlpm.b,L1519,MAX(_xlpm.a,_xlpm.b))</f>
        <v>4</v>
      </c>
      <c r="N1519" s="10">
        <f>_xlfn.LET(_xlpm.d,(K1519,L1519),MAX(_xlpm.d)-MIN(_xlpm.d))</f>
        <v>2</v>
      </c>
      <c r="O1519" s="1" t="str">
        <f>_xlfn.LET(_xlpm.sep,":",_xlpm.w,$G1519,_xlfn.CONCAT("~",RIGHT(_xlpm.w,LEN(_xlpm.w)-FIND(_xlpm.sep,_xlpm.w)),"~"))</f>
        <v>~oz~</v>
      </c>
      <c r="P1519" s="1" t="str">
        <f>_xlfn.LET(_xlpm.sep,":",_xlpm.w,$G1519,_xlfn.CONCAT("[",LEFT(_xlpm.w,FIND(_xlpm.sep,_xlpm.w)-1),"]"))</f>
        <v>[ɔɹts]</v>
      </c>
      <c r="Q1519" s="14" cm="1">
        <f t="array" ref="Q1519">SUM(_xlfn._xlws.FILTER($H$2:$H$2302,_xlfn.MAP($O$2:$O$2302,_xlfn.LAMBDA(_xlpm.x,_xlpm.x=$O1519))))</f>
        <v>1.5933715742511153E-4</v>
      </c>
      <c r="R1519" s="14">
        <f>$H1519/Q1519</f>
        <v>0.5</v>
      </c>
      <c r="S1519" s="14" cm="1">
        <f t="array" ref="S1519">SUM(_xlfn._xlws.FILTER($H$2:$H$2302,_xlfn.MAP($P$2:$P$2302,_xlfn.LAMBDA(_xlpm.x,_xlpm.x=$P1519))))</f>
        <v>3.1867431485022306E-4</v>
      </c>
      <c r="T1519" s="14">
        <f>$H1519/S1519</f>
        <v>0.25</v>
      </c>
      <c r="U1519" s="14">
        <f>_xlfn.LET(_xlpm.freq,F1519,_xlpm.size,M1519+1,_xlpm.F,V1519,LOG(1+_xlpm.freq)*LOG(1+_xlpm.size)*_xlpm.F)</f>
        <v>7.8082289176303263E-2</v>
      </c>
      <c r="V1519" s="14">
        <f>_xlfn.LET(_xlpm.a,T1519,_xlpm.b,R1519,2*_xlpm.a*_xlpm.b/(_xlpm.a+_xlpm.b))</f>
        <v>0.33333333333333331</v>
      </c>
      <c r="W1519" s="14">
        <f>_xlfn.LET(_xlpm.p,R1519,_xlpm.q,T1519,LOG(_xlpm.p/_xlpm.q))</f>
        <v>0.3010299956639812</v>
      </c>
      <c r="X1519" s="2"/>
      <c r="AC1519" s="2"/>
      <c r="AH1519" s="2"/>
      <c r="AI1519" s="2"/>
    </row>
    <row r="1520" spans="1:35">
      <c r="A1520" s="1" t="str">
        <f>_xlfn.LET(_xlpm.sep," : ",CONCATENATE(O1520,_xlpm.sep,P1520))</f>
        <v>~o's~ : [əʊz]</v>
      </c>
      <c r="B1520" s="1">
        <f>_xlfn.LET(_xlpm.d,$G1520,_xlpm.k,_xlfn.CONCAT(LEFT(TRIM(B$1),1),"*"),COUNTIF(_xlpm.d,_xlpm.k))</f>
        <v>0</v>
      </c>
      <c r="C1520" s="1">
        <f>_xlfn.LET(_xlpm.d,$G1520,_xlpm.k,_xlfn.CONCAT(LEFT(TRIM(C$1),1),"*"),COUNTIF(_xlpm.d,_xlpm.k))</f>
        <v>0</v>
      </c>
      <c r="D1520" s="1">
        <f>_xlfn.LET(_xlpm.d,$G1520,_xlpm.k,_xlfn.CONCAT(LEFT(TRIM(D$1),1),"*"),COUNTIF(_xlpm.d,_xlpm.k))</f>
        <v>0</v>
      </c>
      <c r="E1520" s="1">
        <f>LOG(F1520+1,10)</f>
        <v>0.47712125471966244</v>
      </c>
      <c r="F1520" s="7">
        <v>2</v>
      </c>
      <c r="G1520" s="9" t="s">
        <v>2085</v>
      </c>
      <c r="H1520" s="4">
        <f>F1520/freq.sum.r6e</f>
        <v>1.5933715742511153E-4</v>
      </c>
      <c r="I1520" s="1" t="str">
        <f>_xlfn.LET(_xlpm.sep,":",_xlpm.w,$G1520,LEFT(_xlpm.w,FIND(_xlpm.sep,_xlpm.w)-1))</f>
        <v>əʊz</v>
      </c>
      <c r="J1520" s="1" t="str">
        <f>_xlfn.LET(_xlpm.sep,":",_xlpm.w,$G1520,RIGHT(_xlpm.w,LEN(_xlpm.w)-FIND(_xlpm.sep,_xlpm.w)))</f>
        <v>o's</v>
      </c>
      <c r="K1520" s="10">
        <f>_xlfn.LET(_xlpm.w,I1520,LEN(_xlpm.w))</f>
        <v>3</v>
      </c>
      <c r="L1520" s="10">
        <f>_xlfn.LET(_xlpm.w,J1520,LEN(_xlpm.w))</f>
        <v>3</v>
      </c>
      <c r="M1520" s="10">
        <f>_xlfn.LET(_xlpm.a,K1520,_xlpm.b,L1520,MAX(_xlpm.a,_xlpm.b))</f>
        <v>3</v>
      </c>
      <c r="N1520" s="10">
        <f>_xlfn.LET(_xlpm.d,(K1520,L1520),MAX(_xlpm.d)-MIN(_xlpm.d))</f>
        <v>0</v>
      </c>
      <c r="O1520" s="1" t="str">
        <f>_xlfn.LET(_xlpm.sep,":",_xlpm.w,$G1520,_xlfn.CONCAT("~",RIGHT(_xlpm.w,LEN(_xlpm.w)-FIND(_xlpm.sep,_xlpm.w)),"~"))</f>
        <v>~o's~</v>
      </c>
      <c r="P1520" s="1" t="str">
        <f>_xlfn.LET(_xlpm.sep,":",_xlpm.w,$G1520,_xlfn.CONCAT("[",LEFT(_xlpm.w,FIND(_xlpm.sep,_xlpm.w)-1),"]"))</f>
        <v>[əʊz]</v>
      </c>
      <c r="Q1520" s="14" cm="1">
        <f t="array" ref="Q1520">SUM(_xlfn._xlws.FILTER($H$2:$H$2300,_xlfn.MAP($O$2:$O$2300,_xlfn.LAMBDA(_xlpm.x,_xlpm.x=$O1520))))</f>
        <v>1.5933715742511153E-4</v>
      </c>
      <c r="R1520" s="14">
        <f>$H1520/Q1520</f>
        <v>1</v>
      </c>
      <c r="S1520" s="14" cm="1">
        <f t="array" ref="S1520">SUM(_xlfn._xlws.FILTER($H$2:$H$2300,_xlfn.MAP($P$2:$P$2300,_xlfn.LAMBDA(_xlpm.x,_xlpm.x=$P1520))))</f>
        <v>3.1867431485022306E-4</v>
      </c>
      <c r="T1520" s="14">
        <f>$H1520/S1520</f>
        <v>0.5</v>
      </c>
      <c r="U1520" s="14">
        <f>_xlfn.LET(_xlpm.freq,F1520,_xlpm.size,M1520+1,_xlpm.F,V1520,LOG(1+_xlpm.freq)*LOG(1+_xlpm.size)*_xlpm.F)</f>
        <v>0.22232896365347279</v>
      </c>
      <c r="V1520" s="14">
        <f>_xlfn.LET(_xlpm.a,T1520,_xlpm.b,R1520,2*_xlpm.a*_xlpm.b/(_xlpm.a+_xlpm.b))</f>
        <v>0.66666666666666663</v>
      </c>
      <c r="W1520" s="14">
        <f>_xlfn.LET(_xlpm.p,R1520,_xlpm.q,T1520,LOG(_xlpm.p/_xlpm.q))</f>
        <v>0.3010299956639812</v>
      </c>
      <c r="X1520" s="2"/>
      <c r="AC1520" s="2"/>
      <c r="AH1520" s="2"/>
      <c r="AI1520" s="2"/>
    </row>
    <row r="1521" spans="1:35">
      <c r="A1521" s="1" t="str">
        <f>_xlfn.LET(_xlpm.sep," : ",CONCATENATE(O1521,_xlpm.sep,P1521))</f>
        <v>~ois~ : [ɔɪz]</v>
      </c>
      <c r="B1521" s="1">
        <f>_xlfn.LET(_xlpm.d,$G1521,_xlpm.k,_xlfn.CONCAT(LEFT(TRIM(B$1),1),"*"),COUNTIF(_xlpm.d,_xlpm.k))</f>
        <v>0</v>
      </c>
      <c r="C1521" s="1">
        <f>_xlfn.LET(_xlpm.d,$G1521,_xlpm.k,_xlfn.CONCAT(LEFT(TRIM(C$1),1),"*"),COUNTIF(_xlpm.d,_xlpm.k))</f>
        <v>0</v>
      </c>
      <c r="D1521" s="1">
        <f>_xlfn.LET(_xlpm.d,$G1521,_xlpm.k,_xlfn.CONCAT(LEFT(TRIM(D$1),1),"*"),COUNTIF(_xlpm.d,_xlpm.k))</f>
        <v>0</v>
      </c>
      <c r="E1521" s="1">
        <f>LOG(F1521+1,10)</f>
        <v>0.47712125471966244</v>
      </c>
      <c r="F1521" s="7">
        <v>2</v>
      </c>
      <c r="G1521" s="9" t="s">
        <v>2086</v>
      </c>
      <c r="H1521" s="4">
        <f>F1521/freq.sum.r6e</f>
        <v>1.5933715742511153E-4</v>
      </c>
      <c r="I1521" s="4" t="str">
        <f>_xlfn.LET(_xlpm.sep,":",_xlpm.w,$G1521,LEFT(_xlpm.w,FIND(_xlpm.sep,_xlpm.w)-1))</f>
        <v>ɔɪz</v>
      </c>
      <c r="J1521" s="4" t="str">
        <f>_xlfn.LET(_xlpm.sep,":",_xlpm.w,$G1521,RIGHT(_xlpm.w,LEN(_xlpm.w)-FIND(_xlpm.sep,_xlpm.w)))</f>
        <v>ois</v>
      </c>
      <c r="K1521" s="10">
        <f>_xlfn.LET(_xlpm.w,I1521,LEN(_xlpm.w))</f>
        <v>3</v>
      </c>
      <c r="L1521" s="10">
        <f>_xlfn.LET(_xlpm.w,J1521,LEN(_xlpm.w))</f>
        <v>3</v>
      </c>
      <c r="M1521" s="10">
        <f>_xlfn.LET(_xlpm.a,K1521,_xlpm.b,L1521,MAX(_xlpm.a,_xlpm.b))</f>
        <v>3</v>
      </c>
      <c r="N1521" s="10">
        <f>_xlfn.LET(_xlpm.d,(K1521,L1521),MAX(_xlpm.d)-MIN(_xlpm.d))</f>
        <v>0</v>
      </c>
      <c r="O1521" s="1" t="str">
        <f>_xlfn.LET(_xlpm.sep,":",_xlpm.w,$G1521,_xlfn.CONCAT("~",RIGHT(_xlpm.w,LEN(_xlpm.w)-FIND(_xlpm.sep,_xlpm.w)),"~"))</f>
        <v>~ois~</v>
      </c>
      <c r="P1521" s="1" t="str">
        <f>_xlfn.LET(_xlpm.sep,":",_xlpm.w,$G1521,_xlfn.CONCAT("[",LEFT(_xlpm.w,FIND(_xlpm.sep,_xlpm.w)-1),"]"))</f>
        <v>[ɔɪz]</v>
      </c>
      <c r="Q1521" s="14" cm="1">
        <f t="array" ref="Q1521">SUM(_xlfn._xlws.FILTER($H$2:$H$2300,_xlfn.MAP($O$2:$O$2300,_xlfn.LAMBDA(_xlpm.x,_xlpm.x=$O1521))))</f>
        <v>1.5933715742511153E-4</v>
      </c>
      <c r="R1521" s="14">
        <f>$H1521/Q1521</f>
        <v>1</v>
      </c>
      <c r="S1521" s="14" cm="1">
        <f t="array" ref="S1521">SUM(_xlfn._xlws.FILTER($H$2:$H$2300,_xlfn.MAP($P$2:$P$2300,_xlfn.LAMBDA(_xlpm.x,_xlpm.x=$P1521))))</f>
        <v>3.1867431485022306E-4</v>
      </c>
      <c r="T1521" s="14">
        <f>$H1521/S1521</f>
        <v>0.5</v>
      </c>
      <c r="U1521" s="14">
        <f>_xlfn.LET(_xlpm.freq,F1521,_xlpm.size,M1521+1,_xlpm.F,V1521,LOG(1+_xlpm.freq)*LOG(1+_xlpm.size)*_xlpm.F)</f>
        <v>0.22232896365347279</v>
      </c>
      <c r="V1521" s="14">
        <f>_xlfn.LET(_xlpm.a,T1521,_xlpm.b,R1521,2*_xlpm.a*_xlpm.b/(_xlpm.a+_xlpm.b))</f>
        <v>0.66666666666666663</v>
      </c>
      <c r="W1521" s="14">
        <f>_xlfn.LET(_xlpm.p,R1521,_xlpm.q,T1521,LOG(_xlpm.p/_xlpm.q))</f>
        <v>0.3010299956639812</v>
      </c>
      <c r="X1521" s="2"/>
      <c r="AC1521" s="2"/>
      <c r="AH1521" s="2"/>
      <c r="AI1521" s="2"/>
    </row>
    <row r="1522" spans="1:35">
      <c r="A1522" s="1" t="str">
        <f>_xlfn.LET(_xlpm.sep," : ",CONCATENATE(O1522,_xlpm.sep,P1522))</f>
        <v>~urth~ : [ɜɹð]</v>
      </c>
      <c r="B1522" s="1">
        <f>_xlfn.LET(_xlpm.d,$G1522,_xlpm.k,_xlfn.CONCAT(LEFT(TRIM(B$1),1),"*"),COUNTIF(_xlpm.d,_xlpm.k))</f>
        <v>0</v>
      </c>
      <c r="C1522" s="1">
        <f>_xlfn.LET(_xlpm.d,$G1522,_xlpm.k,_xlfn.CONCAT(LEFT(TRIM(C$1),1),"*"),COUNTIF(_xlpm.d,_xlpm.k))</f>
        <v>0</v>
      </c>
      <c r="D1522" s="1">
        <f>_xlfn.LET(_xlpm.d,$G1522,_xlpm.k,_xlfn.CONCAT(LEFT(TRIM(D$1),1),"*"),COUNTIF(_xlpm.d,_xlpm.k))</f>
        <v>0</v>
      </c>
      <c r="E1522" s="1">
        <f>LOG(F1522+1,10)</f>
        <v>0.30102999566398114</v>
      </c>
      <c r="F1522" s="7">
        <v>1</v>
      </c>
      <c r="G1522" s="9" t="s">
        <v>2101</v>
      </c>
      <c r="H1522" s="4">
        <f>F1522/freq.sum.r6e</f>
        <v>7.9668578712555765E-5</v>
      </c>
      <c r="I1522" s="1" t="str">
        <f>_xlfn.LET(_xlpm.sep,":",_xlpm.w,$G1522,LEFT(_xlpm.w,FIND(_xlpm.sep,_xlpm.w)-1))</f>
        <v>ɜɹð</v>
      </c>
      <c r="J1522" s="1" t="str">
        <f>_xlfn.LET(_xlpm.sep,":",_xlpm.w,$G1522,RIGHT(_xlpm.w,LEN(_xlpm.w)-FIND(_xlpm.sep,_xlpm.w)))</f>
        <v>urth</v>
      </c>
      <c r="K1522" s="10">
        <f>_xlfn.LET(_xlpm.w,I1522,LEN(_xlpm.w))</f>
        <v>3</v>
      </c>
      <c r="L1522" s="10">
        <f>_xlfn.LET(_xlpm.w,J1522,LEN(_xlpm.w))</f>
        <v>4</v>
      </c>
      <c r="M1522" s="10">
        <f>_xlfn.LET(_xlpm.a,K1522,_xlpm.b,L1522,MAX(_xlpm.a,_xlpm.b))</f>
        <v>4</v>
      </c>
      <c r="N1522" s="10">
        <f>_xlfn.LET(_xlpm.d,(K1522,L1522),MAX(_xlpm.d)-MIN(_xlpm.d))</f>
        <v>1</v>
      </c>
      <c r="O1522" s="1" t="str">
        <f>_xlfn.LET(_xlpm.sep,":",_xlpm.w,$G1522,_xlfn.CONCAT("~",RIGHT(_xlpm.w,LEN(_xlpm.w)-FIND(_xlpm.sep,_xlpm.w)),"~"))</f>
        <v>~urth~</v>
      </c>
      <c r="P1522" s="1" t="str">
        <f>_xlfn.LET(_xlpm.sep,":",_xlpm.w,$G1522,_xlfn.CONCAT("[",LEFT(_xlpm.w,FIND(_xlpm.sep,_xlpm.w)-1),"]"))</f>
        <v>[ɜɹð]</v>
      </c>
      <c r="Q1522" s="14" cm="1">
        <f t="array" ref="Q1522">SUM(_xlfn._xlws.FILTER($H$2:$H$2302,_xlfn.MAP($O$2:$O$2302,_xlfn.LAMBDA(_xlpm.x,_xlpm.x=$O1522))))</f>
        <v>7.9668578712555765E-5</v>
      </c>
      <c r="R1522" s="14">
        <f>$H1522/Q1522</f>
        <v>1</v>
      </c>
      <c r="S1522" s="14" cm="1">
        <f t="array" ref="S1522">SUM(_xlfn._xlws.FILTER($H$2:$H$2302,_xlfn.MAP($P$2:$P$2302,_xlfn.LAMBDA(_xlpm.x,_xlpm.x=$P1522))))</f>
        <v>1.5933715742511153E-4</v>
      </c>
      <c r="T1522" s="14">
        <f>$H1522/S1522</f>
        <v>0.5</v>
      </c>
      <c r="U1522" s="14">
        <f>_xlfn.LET(_xlpm.freq,F1522,_xlpm.size,M1522+1,_xlpm.F,V1522,LOG(1+_xlpm.freq)*LOG(1+_xlpm.size)*_xlpm.F)</f>
        <v>0.15616457835260653</v>
      </c>
      <c r="V1522" s="14">
        <f>_xlfn.LET(_xlpm.a,T1522,_xlpm.b,R1522,2*_xlpm.a*_xlpm.b/(_xlpm.a+_xlpm.b))</f>
        <v>0.66666666666666663</v>
      </c>
      <c r="W1522" s="14">
        <f>_xlfn.LET(_xlpm.p,R1522,_xlpm.q,T1522,LOG(_xlpm.p/_xlpm.q))</f>
        <v>0.3010299956639812</v>
      </c>
      <c r="X1522" s="2"/>
      <c r="AC1522" s="2"/>
      <c r="AH1522" s="2"/>
      <c r="AI1522" s="2"/>
    </row>
    <row r="1523" spans="1:35">
      <c r="A1523" s="1" t="str">
        <f>_xlfn.LET(_xlpm.sep," : ",CONCATENATE(O1523,_xlpm.sep,P1523))</f>
        <v>~igr~ : [ɪɡɹ]</v>
      </c>
      <c r="B1523" s="1">
        <f>_xlfn.LET(_xlpm.d,$G1523,_xlpm.k,_xlfn.CONCAT(LEFT(TRIM(B$1),1),"*"),COUNTIF(_xlpm.d,_xlpm.k))</f>
        <v>0</v>
      </c>
      <c r="C1523" s="1">
        <f>_xlfn.LET(_xlpm.d,$G1523,_xlpm.k,_xlfn.CONCAT(LEFT(TRIM(C$1),1),"*"),COUNTIF(_xlpm.d,_xlpm.k))</f>
        <v>0</v>
      </c>
      <c r="D1523" s="1">
        <f>_xlfn.LET(_xlpm.d,$G1523,_xlpm.k,_xlfn.CONCAT(LEFT(TRIM(D$1),1),"*"),COUNTIF(_xlpm.d,_xlpm.k))</f>
        <v>0</v>
      </c>
      <c r="E1523" s="1">
        <f>LOG(F1523+1,10)</f>
        <v>0.30102999566398114</v>
      </c>
      <c r="F1523" s="7">
        <v>1</v>
      </c>
      <c r="G1523" s="9" t="s">
        <v>2113</v>
      </c>
      <c r="H1523" s="4">
        <f>F1523/freq.sum.r6e</f>
        <v>7.9668578712555765E-5</v>
      </c>
      <c r="I1523" s="1" t="str">
        <f>_xlfn.LET(_xlpm.sep,":",_xlpm.w,$G1523,LEFT(_xlpm.w,FIND(_xlpm.sep,_xlpm.w)-1))</f>
        <v>ɪɡɹ</v>
      </c>
      <c r="J1523" s="1" t="str">
        <f>_xlfn.LET(_xlpm.sep,":",_xlpm.w,$G1523,RIGHT(_xlpm.w,LEN(_xlpm.w)-FIND(_xlpm.sep,_xlpm.w)))</f>
        <v>igr</v>
      </c>
      <c r="K1523" s="10">
        <f>_xlfn.LET(_xlpm.w,I1523,LEN(_xlpm.w))</f>
        <v>3</v>
      </c>
      <c r="L1523" s="10">
        <f>_xlfn.LET(_xlpm.w,J1523,LEN(_xlpm.w))</f>
        <v>3</v>
      </c>
      <c r="M1523" s="10">
        <f>_xlfn.LET(_xlpm.a,K1523,_xlpm.b,L1523,MAX(_xlpm.a,_xlpm.b))</f>
        <v>3</v>
      </c>
      <c r="N1523" s="10">
        <f>_xlfn.LET(_xlpm.d,(K1523,L1523),MAX(_xlpm.d)-MIN(_xlpm.d))</f>
        <v>0</v>
      </c>
      <c r="O1523" s="1" t="str">
        <f>_xlfn.LET(_xlpm.sep,":",_xlpm.w,$G1523,_xlfn.CONCAT("~",RIGHT(_xlpm.w,LEN(_xlpm.w)-FIND(_xlpm.sep,_xlpm.w)),"~"))</f>
        <v>~igr~</v>
      </c>
      <c r="P1523" s="1" t="str">
        <f>_xlfn.LET(_xlpm.sep,":",_xlpm.w,$G1523,_xlfn.CONCAT("[",LEFT(_xlpm.w,FIND(_xlpm.sep,_xlpm.w)-1),"]"))</f>
        <v>[ɪɡɹ]</v>
      </c>
      <c r="Q1523" s="14" cm="1">
        <f t="array" ref="Q1523">SUM(_xlfn._xlws.FILTER($H$2:$H$2302,_xlfn.MAP($O$2:$O$2302,_xlfn.LAMBDA(_xlpm.x,_xlpm.x=$O1523))))</f>
        <v>7.9668578712555765E-5</v>
      </c>
      <c r="R1523" s="14">
        <f>$H1523/Q1523</f>
        <v>1</v>
      </c>
      <c r="S1523" s="14" cm="1">
        <f t="array" ref="S1523">SUM(_xlfn._xlws.FILTER($H$2:$H$2302,_xlfn.MAP($P$2:$P$2302,_xlfn.LAMBDA(_xlpm.x,_xlpm.x=$P1523))))</f>
        <v>1.5933715742511153E-4</v>
      </c>
      <c r="T1523" s="14">
        <f>$H1523/S1523</f>
        <v>0.5</v>
      </c>
      <c r="U1523" s="14">
        <f>_xlfn.LET(_xlpm.freq,F1523,_xlpm.size,M1523+1,_xlpm.F,V1523,LOG(1+_xlpm.freq)*LOG(1+_xlpm.size)*_xlpm.F)</f>
        <v>0.14027395824968311</v>
      </c>
      <c r="V1523" s="14">
        <f>_xlfn.LET(_xlpm.a,T1523,_xlpm.b,R1523,2*_xlpm.a*_xlpm.b/(_xlpm.a+_xlpm.b))</f>
        <v>0.66666666666666663</v>
      </c>
      <c r="W1523" s="14">
        <f>_xlfn.LET(_xlpm.p,R1523,_xlpm.q,T1523,LOG(_xlpm.p/_xlpm.q))</f>
        <v>0.3010299956639812</v>
      </c>
      <c r="X1523" s="2"/>
      <c r="AC1523" s="2"/>
      <c r="AH1523" s="2"/>
      <c r="AI1523" s="2"/>
    </row>
    <row r="1524" spans="1:35">
      <c r="A1524" s="1" t="str">
        <f>_xlfn.LET(_xlpm.sep," : ",CONCATENATE(O1524,_xlpm.sep,P1524))</f>
        <v>~irth~ : [ɜɹθ]</v>
      </c>
      <c r="B1524" s="1">
        <f>_xlfn.LET(_xlpm.d,$G1524,_xlpm.k,_xlfn.CONCAT(LEFT(TRIM(B$1),1),"*"),COUNTIF(_xlpm.d,_xlpm.k))</f>
        <v>0</v>
      </c>
      <c r="C1524" s="1">
        <f>_xlfn.LET(_xlpm.d,$G1524,_xlpm.k,_xlfn.CONCAT(LEFT(TRIM(C$1),1),"*"),COUNTIF(_xlpm.d,_xlpm.k))</f>
        <v>0</v>
      </c>
      <c r="D1524" s="1">
        <f>_xlfn.LET(_xlpm.d,$G1524,_xlpm.k,_xlfn.CONCAT(LEFT(TRIM(D$1),1),"*"),COUNTIF(_xlpm.d,_xlpm.k))</f>
        <v>0</v>
      </c>
      <c r="E1524" s="1">
        <f>LOG(F1524+1,10)</f>
        <v>0.47712125471966244</v>
      </c>
      <c r="F1524" s="7">
        <v>2</v>
      </c>
      <c r="G1524" s="9" t="s">
        <v>2115</v>
      </c>
      <c r="H1524" s="4">
        <f>F1524/freq.sum.r6e</f>
        <v>1.5933715742511153E-4</v>
      </c>
      <c r="I1524" s="1" t="str">
        <f>_xlfn.LET(_xlpm.sep,":",_xlpm.w,$G1524,LEFT(_xlpm.w,FIND(_xlpm.sep,_xlpm.w)-1))</f>
        <v>ɜɹθ</v>
      </c>
      <c r="J1524" s="1" t="str">
        <f>_xlfn.LET(_xlpm.sep,":",_xlpm.w,$G1524,RIGHT(_xlpm.w,LEN(_xlpm.w)-FIND(_xlpm.sep,_xlpm.w)))</f>
        <v>irth</v>
      </c>
      <c r="K1524" s="10">
        <f>_xlfn.LET(_xlpm.w,I1524,LEN(_xlpm.w))</f>
        <v>3</v>
      </c>
      <c r="L1524" s="10">
        <f>_xlfn.LET(_xlpm.w,J1524,LEN(_xlpm.w))</f>
        <v>4</v>
      </c>
      <c r="M1524" s="10">
        <f>_xlfn.LET(_xlpm.a,K1524,_xlpm.b,L1524,MAX(_xlpm.a,_xlpm.b))</f>
        <v>4</v>
      </c>
      <c r="N1524" s="10">
        <f>_xlfn.LET(_xlpm.d,(K1524,L1524),MAX(_xlpm.d)-MIN(_xlpm.d))</f>
        <v>1</v>
      </c>
      <c r="O1524" s="1" t="str">
        <f>_xlfn.LET(_xlpm.sep,":",_xlpm.w,$G1524,_xlfn.CONCAT("~",RIGHT(_xlpm.w,LEN(_xlpm.w)-FIND(_xlpm.sep,_xlpm.w)),"~"))</f>
        <v>~irth~</v>
      </c>
      <c r="P1524" s="1" t="str">
        <f>_xlfn.LET(_xlpm.sep,":",_xlpm.w,$G1524,_xlfn.CONCAT("[",LEFT(_xlpm.w,FIND(_xlpm.sep,_xlpm.w)-1),"]"))</f>
        <v>[ɜɹθ]</v>
      </c>
      <c r="Q1524" s="14" cm="1">
        <f t="array" ref="Q1524">SUM(_xlfn._xlws.FILTER($H$2:$H$2302,_xlfn.MAP($O$2:$O$2302,_xlfn.LAMBDA(_xlpm.x,_xlpm.x=$O1524))))</f>
        <v>1.5933715742511153E-4</v>
      </c>
      <c r="R1524" s="14">
        <f>$H1524/Q1524</f>
        <v>1</v>
      </c>
      <c r="S1524" s="14" cm="1">
        <f t="array" ref="S1524">SUM(_xlfn._xlws.FILTER($H$2:$H$2302,_xlfn.MAP($P$2:$P$2302,_xlfn.LAMBDA(_xlpm.x,_xlpm.x=$P1524))))</f>
        <v>3.1867431485022306E-4</v>
      </c>
      <c r="T1524" s="14">
        <f>$H1524/S1524</f>
        <v>0.5</v>
      </c>
      <c r="U1524" s="14">
        <f>_xlfn.LET(_xlpm.freq,F1524,_xlpm.size,M1524+1,_xlpm.F,V1524,LOG(1+_xlpm.freq)*LOG(1+_xlpm.size)*_xlpm.F)</f>
        <v>0.24751500062981216</v>
      </c>
      <c r="V1524" s="14">
        <f>_xlfn.LET(_xlpm.a,T1524,_xlpm.b,R1524,2*_xlpm.a*_xlpm.b/(_xlpm.a+_xlpm.b))</f>
        <v>0.66666666666666663</v>
      </c>
      <c r="W1524" s="14">
        <f>_xlfn.LET(_xlpm.p,R1524,_xlpm.q,T1524,LOG(_xlpm.p/_xlpm.q))</f>
        <v>0.3010299956639812</v>
      </c>
      <c r="X1524" s="2"/>
      <c r="AC1524" s="2"/>
      <c r="AH1524" s="2"/>
      <c r="AI1524" s="2"/>
    </row>
    <row r="1525" spans="1:35">
      <c r="A1525" s="1" t="str">
        <f>_xlfn.LET(_xlpm.sep," : ",CONCATENATE(O1525,_xlpm.sep,P1525))</f>
        <v>~engl~ : [ɪŋɡl]</v>
      </c>
      <c r="B1525" s="1">
        <f>_xlfn.LET(_xlpm.d,$G1525,_xlpm.k,_xlfn.CONCAT(LEFT(TRIM(B$1),1),"*"),COUNTIF(_xlpm.d,_xlpm.k))</f>
        <v>0</v>
      </c>
      <c r="C1525" s="1">
        <f>_xlfn.LET(_xlpm.d,$G1525,_xlpm.k,_xlfn.CONCAT(LEFT(TRIM(C$1),1),"*"),COUNTIF(_xlpm.d,_xlpm.k))</f>
        <v>0</v>
      </c>
      <c r="D1525" s="1">
        <f>_xlfn.LET(_xlpm.d,$G1525,_xlpm.k,_xlfn.CONCAT(LEFT(TRIM(D$1),1),"*"),COUNTIF(_xlpm.d,_xlpm.k))</f>
        <v>0</v>
      </c>
      <c r="E1525" s="1">
        <f>LOG(F1525+1,10)</f>
        <v>0.30102999566398114</v>
      </c>
      <c r="F1525" s="7">
        <v>1</v>
      </c>
      <c r="G1525" s="9" t="s">
        <v>2127</v>
      </c>
      <c r="H1525" s="4">
        <f>F1525/freq.sum.r6e</f>
        <v>7.9668578712555765E-5</v>
      </c>
      <c r="I1525" s="1" t="str">
        <f>_xlfn.LET(_xlpm.sep,":",_xlpm.w,$G1525,LEFT(_xlpm.w,FIND(_xlpm.sep,_xlpm.w)-1))</f>
        <v>ɪŋɡl</v>
      </c>
      <c r="J1525" s="1" t="str">
        <f>_xlfn.LET(_xlpm.sep,":",_xlpm.w,$G1525,RIGHT(_xlpm.w,LEN(_xlpm.w)-FIND(_xlpm.sep,_xlpm.w)))</f>
        <v>engl</v>
      </c>
      <c r="K1525" s="10">
        <f>_xlfn.LET(_xlpm.w,I1525,LEN(_xlpm.w))</f>
        <v>4</v>
      </c>
      <c r="L1525" s="10">
        <f>_xlfn.LET(_xlpm.w,J1525,LEN(_xlpm.w))</f>
        <v>4</v>
      </c>
      <c r="M1525" s="10">
        <f>_xlfn.LET(_xlpm.a,K1525,_xlpm.b,L1525,MAX(_xlpm.a,_xlpm.b))</f>
        <v>4</v>
      </c>
      <c r="N1525" s="10">
        <f>_xlfn.LET(_xlpm.d,(K1525,L1525),MAX(_xlpm.d)-MIN(_xlpm.d))</f>
        <v>0</v>
      </c>
      <c r="O1525" s="1" t="str">
        <f>_xlfn.LET(_xlpm.sep,":",_xlpm.w,$G1525,_xlfn.CONCAT("~",RIGHT(_xlpm.w,LEN(_xlpm.w)-FIND(_xlpm.sep,_xlpm.w)),"~"))</f>
        <v>~engl~</v>
      </c>
      <c r="P1525" s="1" t="str">
        <f>_xlfn.LET(_xlpm.sep,":",_xlpm.w,$G1525,_xlfn.CONCAT("[",LEFT(_xlpm.w,FIND(_xlpm.sep,_xlpm.w)-1),"]"))</f>
        <v>[ɪŋɡl]</v>
      </c>
      <c r="Q1525" s="14" cm="1">
        <f t="array" ref="Q1525">SUM(_xlfn._xlws.FILTER($H$2:$H$2302,_xlfn.MAP($O$2:$O$2302,_xlfn.LAMBDA(_xlpm.x,_xlpm.x=$O1525))))</f>
        <v>7.9668578712555765E-5</v>
      </c>
      <c r="R1525" s="14">
        <f>$H1525/Q1525</f>
        <v>1</v>
      </c>
      <c r="S1525" s="14" cm="1">
        <f t="array" ref="S1525">SUM(_xlfn._xlws.FILTER($H$2:$H$2302,_xlfn.MAP($P$2:$P$2302,_xlfn.LAMBDA(_xlpm.x,_xlpm.x=$P1525))))</f>
        <v>1.5933715742511153E-4</v>
      </c>
      <c r="T1525" s="14">
        <f>$H1525/S1525</f>
        <v>0.5</v>
      </c>
      <c r="U1525" s="14">
        <f>_xlfn.LET(_xlpm.freq,F1525,_xlpm.size,M1525+1,_xlpm.F,V1525,LOG(1+_xlpm.freq)*LOG(1+_xlpm.size)*_xlpm.F)</f>
        <v>0.15616457835260653</v>
      </c>
      <c r="V1525" s="14">
        <f>_xlfn.LET(_xlpm.a,T1525,_xlpm.b,R1525,2*_xlpm.a*_xlpm.b/(_xlpm.a+_xlpm.b))</f>
        <v>0.66666666666666663</v>
      </c>
      <c r="W1525" s="14">
        <f>_xlfn.LET(_xlpm.p,R1525,_xlpm.q,T1525,LOG(_xlpm.p/_xlpm.q))</f>
        <v>0.3010299956639812</v>
      </c>
      <c r="X1525" s="2"/>
      <c r="AC1525" s="2"/>
      <c r="AH1525" s="2"/>
      <c r="AI1525" s="2"/>
    </row>
    <row r="1526" spans="1:35">
      <c r="A1526" s="1" t="str">
        <f>_xlfn.LET(_xlpm.sep," : ",CONCATENATE(O1526,_xlpm.sep,P1526))</f>
        <v>~ingle~ : [ɪŋɡl]</v>
      </c>
      <c r="B1526" s="1">
        <f>_xlfn.LET(_xlpm.d,$G1526,_xlpm.k,_xlfn.CONCAT(LEFT(TRIM(B$1),1),"*"),COUNTIF(_xlpm.d,_xlpm.k))</f>
        <v>0</v>
      </c>
      <c r="C1526" s="1">
        <f>_xlfn.LET(_xlpm.d,$G1526,_xlpm.k,_xlfn.CONCAT(LEFT(TRIM(C$1),1),"*"),COUNTIF(_xlpm.d,_xlpm.k))</f>
        <v>0</v>
      </c>
      <c r="D1526" s="1">
        <f>_xlfn.LET(_xlpm.d,$G1526,_xlpm.k,_xlfn.CONCAT(LEFT(TRIM(D$1),1),"*"),COUNTIF(_xlpm.d,_xlpm.k))</f>
        <v>0</v>
      </c>
      <c r="E1526" s="1">
        <f>LOG(F1526+1,10)</f>
        <v>0.30102999566398114</v>
      </c>
      <c r="F1526" s="7">
        <v>1</v>
      </c>
      <c r="G1526" s="9" t="s">
        <v>2129</v>
      </c>
      <c r="H1526" s="4">
        <f>F1526/freq.sum.r6e</f>
        <v>7.9668578712555765E-5</v>
      </c>
      <c r="I1526" s="1" t="str">
        <f>_xlfn.LET(_xlpm.sep,":",_xlpm.w,$G1526,LEFT(_xlpm.w,FIND(_xlpm.sep,_xlpm.w)-1))</f>
        <v>ɪŋɡl</v>
      </c>
      <c r="J1526" s="1" t="str">
        <f>_xlfn.LET(_xlpm.sep,":",_xlpm.w,$G1526,RIGHT(_xlpm.w,LEN(_xlpm.w)-FIND(_xlpm.sep,_xlpm.w)))</f>
        <v>ingle</v>
      </c>
      <c r="K1526" s="10">
        <f>_xlfn.LET(_xlpm.w,I1526,LEN(_xlpm.w))</f>
        <v>4</v>
      </c>
      <c r="L1526" s="10">
        <f>_xlfn.LET(_xlpm.w,J1526,LEN(_xlpm.w))</f>
        <v>5</v>
      </c>
      <c r="M1526" s="10">
        <f>_xlfn.LET(_xlpm.a,K1526,_xlpm.b,L1526,MAX(_xlpm.a,_xlpm.b))</f>
        <v>5</v>
      </c>
      <c r="N1526" s="10">
        <f>_xlfn.LET(_xlpm.d,(K1526,L1526),MAX(_xlpm.d)-MIN(_xlpm.d))</f>
        <v>1</v>
      </c>
      <c r="O1526" s="1" t="str">
        <f>_xlfn.LET(_xlpm.sep,":",_xlpm.w,$G1526,_xlfn.CONCAT("~",RIGHT(_xlpm.w,LEN(_xlpm.w)-FIND(_xlpm.sep,_xlpm.w)),"~"))</f>
        <v>~ingle~</v>
      </c>
      <c r="P1526" s="1" t="str">
        <f>_xlfn.LET(_xlpm.sep,":",_xlpm.w,$G1526,_xlfn.CONCAT("[",LEFT(_xlpm.w,FIND(_xlpm.sep,_xlpm.w)-1),"]"))</f>
        <v>[ɪŋɡl]</v>
      </c>
      <c r="Q1526" s="14" cm="1">
        <f t="array" ref="Q1526">SUM(_xlfn._xlws.FILTER($H$2:$H$2302,_xlfn.MAP($O$2:$O$2302,_xlfn.LAMBDA(_xlpm.x,_xlpm.x=$O1526))))</f>
        <v>7.9668578712555765E-5</v>
      </c>
      <c r="R1526" s="14">
        <f>$H1526/Q1526</f>
        <v>1</v>
      </c>
      <c r="S1526" s="14" cm="1">
        <f t="array" ref="S1526">SUM(_xlfn._xlws.FILTER($H$2:$H$2302,_xlfn.MAP($P$2:$P$2302,_xlfn.LAMBDA(_xlpm.x,_xlpm.x=$P1526))))</f>
        <v>1.5933715742511153E-4</v>
      </c>
      <c r="T1526" s="14">
        <f>$H1526/S1526</f>
        <v>0.5</v>
      </c>
      <c r="U1526" s="14">
        <f>_xlfn.LET(_xlpm.freq,F1526,_xlpm.size,M1526+1,_xlpm.F,V1526,LOG(1+_xlpm.freq)*LOG(1+_xlpm.size)*_xlpm.F)</f>
        <v>0.16959990621408716</v>
      </c>
      <c r="V1526" s="14">
        <f>_xlfn.LET(_xlpm.a,T1526,_xlpm.b,R1526,2*_xlpm.a*_xlpm.b/(_xlpm.a+_xlpm.b))</f>
        <v>0.66666666666666663</v>
      </c>
      <c r="W1526" s="14">
        <f>_xlfn.LET(_xlpm.p,R1526,_xlpm.q,T1526,LOG(_xlpm.p/_xlpm.q))</f>
        <v>0.3010299956639812</v>
      </c>
      <c r="X1526" s="2"/>
      <c r="AC1526" s="2"/>
      <c r="AH1526" s="2"/>
      <c r="AI1526" s="2"/>
    </row>
    <row r="1527" spans="1:35">
      <c r="A1527" s="1" t="str">
        <f>_xlfn.LET(_xlpm.sep," : ",CONCATENATE(O1527,_xlpm.sep,P1527))</f>
        <v>~ence~ : [əns]</v>
      </c>
      <c r="B1527" s="1">
        <f>_xlfn.LET(_xlpm.d,$G1527,_xlpm.k,_xlfn.CONCAT(LEFT(TRIM(B$1),1),"*"),COUNTIF(_xlpm.d,_xlpm.k))</f>
        <v>0</v>
      </c>
      <c r="C1527" s="1">
        <f>_xlfn.LET(_xlpm.d,$G1527,_xlpm.k,_xlfn.CONCAT(LEFT(TRIM(C$1),1),"*"),COUNTIF(_xlpm.d,_xlpm.k))</f>
        <v>0</v>
      </c>
      <c r="D1527" s="1">
        <f>_xlfn.LET(_xlpm.d,$G1527,_xlpm.k,_xlfn.CONCAT(LEFT(TRIM(D$1),1),"*"),COUNTIF(_xlpm.d,_xlpm.k))</f>
        <v>0</v>
      </c>
      <c r="E1527" s="1">
        <f>LOG(F1527+1,10)</f>
        <v>1.2304489213782739</v>
      </c>
      <c r="F1527" s="7">
        <v>16</v>
      </c>
      <c r="G1527" s="9" t="s">
        <v>1326</v>
      </c>
      <c r="H1527" s="4">
        <f>F1527/freq.sum.r6e</f>
        <v>1.2746972594008922E-3</v>
      </c>
      <c r="I1527" s="4" t="str">
        <f>_xlfn.LET(_xlpm.sep,":",_xlpm.w,$G1527,LEFT(_xlpm.w,FIND(_xlpm.sep,_xlpm.w)-1))</f>
        <v>əns</v>
      </c>
      <c r="J1527" s="4" t="str">
        <f>_xlfn.LET(_xlpm.sep,":",_xlpm.w,$G1527,RIGHT(_xlpm.w,LEN(_xlpm.w)-FIND(_xlpm.sep,_xlpm.w)))</f>
        <v>ence</v>
      </c>
      <c r="K1527" s="10">
        <f>_xlfn.LET(_xlpm.w,I1527,LEN(_xlpm.w))</f>
        <v>3</v>
      </c>
      <c r="L1527" s="10">
        <f>_xlfn.LET(_xlpm.w,J1527,LEN(_xlpm.w))</f>
        <v>4</v>
      </c>
      <c r="M1527" s="10">
        <f>_xlfn.LET(_xlpm.a,K1527,_xlpm.b,L1527,MAX(_xlpm.a,_xlpm.b))</f>
        <v>4</v>
      </c>
      <c r="N1527" s="10">
        <f>_xlfn.LET(_xlpm.d,(K1527,L1527),MAX(_xlpm.d)-MIN(_xlpm.d))</f>
        <v>1</v>
      </c>
      <c r="O1527" s="1" t="str">
        <f>_xlfn.LET(_xlpm.sep,":",_xlpm.w,$G1527,_xlfn.CONCAT("~",RIGHT(_xlpm.w,LEN(_xlpm.w)-FIND(_xlpm.sep,_xlpm.w)),"~"))</f>
        <v>~ence~</v>
      </c>
      <c r="P1527" s="1" t="str">
        <f>_xlfn.LET(_xlpm.sep,":",_xlpm.w,$G1527,_xlfn.CONCAT("[",LEFT(_xlpm.w,FIND(_xlpm.sep,_xlpm.w)-1),"]"))</f>
        <v>[əns]</v>
      </c>
      <c r="Q1527" s="14" cm="1">
        <f t="array" ref="Q1527">SUM(_xlfn._xlws.FILTER($H$2:$H$2300,_xlfn.MAP($O$2:$O$2300,_xlfn.LAMBDA(_xlpm.x,_xlpm.x=$O1527))))</f>
        <v>1.9917144678138943E-3</v>
      </c>
      <c r="R1527" s="14">
        <f>$H1527/Q1527</f>
        <v>0.6399999999999999</v>
      </c>
      <c r="S1527" s="14" cm="1">
        <f t="array" ref="S1527">SUM(_xlfn._xlws.FILTER($H$2:$H$2300,_xlfn.MAP($P$2:$P$2300,_xlfn.LAMBDA(_xlpm.x,_xlpm.x=$P1527))))</f>
        <v>4.0630975143403445E-3</v>
      </c>
      <c r="T1527" s="14">
        <f>$H1527/S1527</f>
        <v>0.31372549019607837</v>
      </c>
      <c r="U1527" s="14">
        <f>_xlfn.LET(_xlpm.freq,F1527,_xlpm.size,M1527+1,_xlpm.F,V1527,LOG(1+_xlpm.freq)*LOG(1+_xlpm.size)*_xlpm.F)</f>
        <v>0.40314752282261446</v>
      </c>
      <c r="V1527" s="14">
        <f>_xlfn.LET(_xlpm.a,T1527,_xlpm.b,R1527,2*_xlpm.a*_xlpm.b/(_xlpm.a+_xlpm.b))</f>
        <v>0.42105263157894729</v>
      </c>
      <c r="W1527" s="14">
        <f>_xlfn.LET(_xlpm.p,R1527,_xlpm.q,T1527,LOG(_xlpm.p/_xlpm.q))</f>
        <v>0.30963016742589877</v>
      </c>
      <c r="X1527" s="2"/>
      <c r="AC1527" s="2"/>
      <c r="AH1527" s="2"/>
      <c r="AI1527" s="2"/>
    </row>
    <row r="1528" spans="1:35">
      <c r="A1528" s="1" t="str">
        <f>_xlfn.LET(_xlpm.sep," : ",CONCATENATE(O1528,_xlpm.sep,P1528))</f>
        <v>~ance~ : [əns]</v>
      </c>
      <c r="B1528" s="1">
        <f>_xlfn.LET(_xlpm.d,$G1528,_xlpm.k,_xlfn.CONCAT(LEFT(TRIM(B$1),1),"*"),COUNTIF(_xlpm.d,_xlpm.k))</f>
        <v>0</v>
      </c>
      <c r="C1528" s="1">
        <f>_xlfn.LET(_xlpm.d,$G1528,_xlpm.k,_xlfn.CONCAT(LEFT(TRIM(C$1),1),"*"),COUNTIF(_xlpm.d,_xlpm.k))</f>
        <v>0</v>
      </c>
      <c r="D1528" s="1">
        <f>_xlfn.LET(_xlpm.d,$G1528,_xlpm.k,_xlfn.CONCAT(LEFT(TRIM(D$1),1),"*"),COUNTIF(_xlpm.d,_xlpm.k))</f>
        <v>0</v>
      </c>
      <c r="E1528" s="1">
        <f>LOG(F1528+1,10)</f>
        <v>1.3617278360175928</v>
      </c>
      <c r="F1528" s="7">
        <v>22</v>
      </c>
      <c r="G1528" s="9" t="s">
        <v>1323</v>
      </c>
      <c r="H1528" s="4">
        <f>F1528/freq.sum.r6e</f>
        <v>1.7527087316762269E-3</v>
      </c>
      <c r="I1528" s="4" t="str">
        <f>_xlfn.LET(_xlpm.sep,":",_xlpm.w,$G1528,LEFT(_xlpm.w,FIND(_xlpm.sep,_xlpm.w)-1))</f>
        <v>əns</v>
      </c>
      <c r="J1528" s="4" t="str">
        <f>_xlfn.LET(_xlpm.sep,":",_xlpm.w,$G1528,RIGHT(_xlpm.w,LEN(_xlpm.w)-FIND(_xlpm.sep,_xlpm.w)))</f>
        <v>ance</v>
      </c>
      <c r="K1528" s="10">
        <f>_xlfn.LET(_xlpm.w,I1528,LEN(_xlpm.w))</f>
        <v>3</v>
      </c>
      <c r="L1528" s="10">
        <f>_xlfn.LET(_xlpm.w,J1528,LEN(_xlpm.w))</f>
        <v>4</v>
      </c>
      <c r="M1528" s="10">
        <f>_xlfn.LET(_xlpm.a,K1528,_xlpm.b,L1528,MAX(_xlpm.a,_xlpm.b))</f>
        <v>4</v>
      </c>
      <c r="N1528" s="10">
        <f>_xlfn.LET(_xlpm.d,(K1528,L1528),MAX(_xlpm.d)-MIN(_xlpm.d))</f>
        <v>1</v>
      </c>
      <c r="O1528" s="1" t="str">
        <f>_xlfn.LET(_xlpm.sep,":",_xlpm.w,$G1528,_xlfn.CONCAT("~",RIGHT(_xlpm.w,LEN(_xlpm.w)-FIND(_xlpm.sep,_xlpm.w)),"~"))</f>
        <v>~ance~</v>
      </c>
      <c r="P1528" s="1" t="str">
        <f>_xlfn.LET(_xlpm.sep,":",_xlpm.w,$G1528,_xlfn.CONCAT("[",LEFT(_xlpm.w,FIND(_xlpm.sep,_xlpm.w)-1),"]"))</f>
        <v>[əns]</v>
      </c>
      <c r="Q1528" s="14" cm="1">
        <f t="array" ref="Q1528">SUM(_xlfn._xlws.FILTER($H$2:$H$2300,_xlfn.MAP($O$2:$O$2300,_xlfn.LAMBDA(_xlpm.x,_xlpm.x=$O1528))))</f>
        <v>1.9917144678138943E-3</v>
      </c>
      <c r="R1528" s="14">
        <f>$H1528/Q1528</f>
        <v>0.88</v>
      </c>
      <c r="S1528" s="14" cm="1">
        <f t="array" ref="S1528">SUM(_xlfn._xlws.FILTER($H$2:$H$2300,_xlfn.MAP($P$2:$P$2300,_xlfn.LAMBDA(_xlpm.x,_xlpm.x=$P1528))))</f>
        <v>4.0630975143403445E-3</v>
      </c>
      <c r="T1528" s="14">
        <f>$H1528/S1528</f>
        <v>0.43137254901960781</v>
      </c>
      <c r="U1528" s="14">
        <f>_xlfn.LET(_xlpm.freq,F1528,_xlpm.size,M1528+1,_xlpm.F,V1528,LOG(1+_xlpm.freq)*LOG(1+_xlpm.size)*_xlpm.F)</f>
        <v>0.6134701263722282</v>
      </c>
      <c r="V1528" s="14">
        <f>_xlfn.LET(_xlpm.a,T1528,_xlpm.b,R1528,2*_xlpm.a*_xlpm.b/(_xlpm.a+_xlpm.b))</f>
        <v>0.57894736842105265</v>
      </c>
      <c r="W1528" s="14">
        <f>_xlfn.LET(_xlpm.p,R1528,_xlpm.q,T1528,LOG(_xlpm.p/_xlpm.q))</f>
        <v>0.30963016742589877</v>
      </c>
      <c r="X1528" s="2"/>
      <c r="AC1528" s="2"/>
      <c r="AH1528" s="2"/>
      <c r="AI1528" s="2"/>
    </row>
    <row r="1529" spans="1:35">
      <c r="A1529" s="1" t="str">
        <f>_xlfn.LET(_xlpm.sep," : ",CONCATENATE(O1529,_xlpm.sep,P1529))</f>
        <v>~ion~ : [ən]</v>
      </c>
      <c r="B1529" s="1">
        <f>_xlfn.LET(_xlpm.d,$G1529,_xlpm.k,_xlfn.CONCAT(LEFT(TRIM(B$1),1),"*"),COUNTIF(_xlpm.d,_xlpm.k))</f>
        <v>0</v>
      </c>
      <c r="C1529" s="1">
        <f>_xlfn.LET(_xlpm.d,$G1529,_xlpm.k,_xlfn.CONCAT(LEFT(TRIM(C$1),1),"*"),COUNTIF(_xlpm.d,_xlpm.k))</f>
        <v>0</v>
      </c>
      <c r="D1529" s="1">
        <f>_xlfn.LET(_xlpm.d,$G1529,_xlpm.k,_xlfn.CONCAT(LEFT(TRIM(D$1),1),"*"),COUNTIF(_xlpm.d,_xlpm.k))</f>
        <v>0</v>
      </c>
      <c r="E1529" s="1">
        <f>LOG(F1529+1,10)</f>
        <v>2.1986570869544226</v>
      </c>
      <c r="F1529" s="7">
        <v>157</v>
      </c>
      <c r="G1529" s="9" t="s">
        <v>1255</v>
      </c>
      <c r="H1529" s="4">
        <f>F1529/freq.sum.r6e</f>
        <v>1.2507966857871256E-2</v>
      </c>
      <c r="I1529" s="4" t="str">
        <f>_xlfn.LET(_xlpm.sep,":",_xlpm.w,$G1529,LEFT(_xlpm.w,FIND(_xlpm.sep,_xlpm.w)-1))</f>
        <v>ən</v>
      </c>
      <c r="J1529" s="4" t="str">
        <f>_xlfn.LET(_xlpm.sep,":",_xlpm.w,$G1529,RIGHT(_xlpm.w,LEN(_xlpm.w)-FIND(_xlpm.sep,_xlpm.w)))</f>
        <v>ion</v>
      </c>
      <c r="K1529" s="10">
        <f>_xlfn.LET(_xlpm.w,I1529,LEN(_xlpm.w))</f>
        <v>2</v>
      </c>
      <c r="L1529" s="10">
        <f>_xlfn.LET(_xlpm.w,J1529,LEN(_xlpm.w))</f>
        <v>3</v>
      </c>
      <c r="M1529" s="10">
        <f>_xlfn.LET(_xlpm.a,K1529,_xlpm.b,L1529,MAX(_xlpm.a,_xlpm.b))</f>
        <v>3</v>
      </c>
      <c r="N1529" s="10">
        <f>_xlfn.LET(_xlpm.d,(K1529,L1529),MAX(_xlpm.d)-MIN(_xlpm.d))</f>
        <v>1</v>
      </c>
      <c r="O1529" s="1" t="str">
        <f>_xlfn.LET(_xlpm.sep,":",_xlpm.w,$G1529,_xlfn.CONCAT("~",RIGHT(_xlpm.w,LEN(_xlpm.w)-FIND(_xlpm.sep,_xlpm.w)),"~"))</f>
        <v>~ion~</v>
      </c>
      <c r="P1529" s="1" t="str">
        <f>_xlfn.LET(_xlpm.sep,":",_xlpm.w,$G1529,_xlfn.CONCAT("[",LEFT(_xlpm.w,FIND(_xlpm.sep,_xlpm.w)-1),"]"))</f>
        <v>[ən]</v>
      </c>
      <c r="Q1529" s="14" cm="1">
        <f t="array" ref="Q1529">SUM(_xlfn._xlws.FILTER($H$2:$H$2300,_xlfn.MAP($O$2:$O$2300,_xlfn.LAMBDA(_xlpm.x,_xlpm.x=$O1529))))</f>
        <v>1.2587635436583811E-2</v>
      </c>
      <c r="R1529" s="14">
        <f>$H1529/Q1529</f>
        <v>0.99367088607594944</v>
      </c>
      <c r="S1529" s="14" cm="1">
        <f t="array" ref="S1529">SUM(_xlfn._xlws.FILTER($H$2:$H$2300,_xlfn.MAP($P$2:$P$2300,_xlfn.LAMBDA(_xlpm.x,_xlpm.x=$P1529))))</f>
        <v>2.5732950924155513E-2</v>
      </c>
      <c r="T1529" s="14">
        <f>$H1529/S1529</f>
        <v>0.48606811145510836</v>
      </c>
      <c r="U1529" s="14">
        <f>_xlfn.LET(_xlpm.freq,F1529,_xlpm.size,M1529+1,_xlpm.F,V1529,LOG(1+_xlpm.freq)*LOG(1+_xlpm.size)*_xlpm.F)</f>
        <v>1.0032302308337064</v>
      </c>
      <c r="V1529" s="14">
        <f>_xlfn.LET(_xlpm.a,T1529,_xlpm.b,R1529,2*_xlpm.a*_xlpm.b/(_xlpm.a+_xlpm.b))</f>
        <v>0.65280665280665284</v>
      </c>
      <c r="W1529" s="14">
        <f>_xlfn.LET(_xlpm.p,R1529,_xlpm.q,T1529,LOG(_xlpm.p/_xlpm.q))</f>
        <v>0.31054543537668033</v>
      </c>
      <c r="X1529" s="2"/>
      <c r="AC1529" s="2"/>
      <c r="AH1529" s="2"/>
      <c r="AI1529" s="2"/>
    </row>
    <row r="1530" spans="1:35">
      <c r="A1530" s="1" t="str">
        <f>_xlfn.LET(_xlpm.sep," : ",CONCATENATE(O1530,_xlpm.sep,P1530))</f>
        <v>~err~ : [ɜɹ]</v>
      </c>
      <c r="B1530" s="1">
        <f>_xlfn.LET(_xlpm.d,$G1530,_xlpm.k,_xlfn.CONCAT(LEFT(TRIM(B$1),1),"*"),COUNTIF(_xlpm.d,_xlpm.k))</f>
        <v>0</v>
      </c>
      <c r="C1530" s="1">
        <f>_xlfn.LET(_xlpm.d,$G1530,_xlpm.k,_xlfn.CONCAT(LEFT(TRIM(C$1),1),"*"),COUNTIF(_xlpm.d,_xlpm.k))</f>
        <v>0</v>
      </c>
      <c r="D1530" s="1">
        <f>_xlfn.LET(_xlpm.d,$G1530,_xlpm.k,_xlfn.CONCAT(LEFT(TRIM(D$1),1),"*"),COUNTIF(_xlpm.d,_xlpm.k))</f>
        <v>0</v>
      </c>
      <c r="E1530" s="1">
        <f>LOG(F1530+1,10)</f>
        <v>0.30102999566398114</v>
      </c>
      <c r="F1530" s="7">
        <v>1</v>
      </c>
      <c r="G1530" s="9" t="s">
        <v>1765</v>
      </c>
      <c r="H1530" s="4">
        <f>F1530/freq.sum.r6e</f>
        <v>7.9668578712555765E-5</v>
      </c>
      <c r="I1530" s="1" t="str">
        <f>_xlfn.LET(_xlpm.sep,":",_xlpm.w,$G1530,LEFT(_xlpm.w,FIND(_xlpm.sep,_xlpm.w)-1))</f>
        <v>ɜɹ</v>
      </c>
      <c r="J1530" s="1" t="str">
        <f>_xlfn.LET(_xlpm.sep,":",_xlpm.w,$G1530,RIGHT(_xlpm.w,LEN(_xlpm.w)-FIND(_xlpm.sep,_xlpm.w)))</f>
        <v>err</v>
      </c>
      <c r="K1530" s="10">
        <f>_xlfn.LET(_xlpm.w,I1530,LEN(_xlpm.w))</f>
        <v>2</v>
      </c>
      <c r="L1530" s="10">
        <f>_xlfn.LET(_xlpm.w,J1530,LEN(_xlpm.w))</f>
        <v>3</v>
      </c>
      <c r="M1530" s="10">
        <f>_xlfn.LET(_xlpm.a,K1530,_xlpm.b,L1530,MAX(_xlpm.a,_xlpm.b))</f>
        <v>3</v>
      </c>
      <c r="N1530" s="10">
        <f>_xlfn.LET(_xlpm.d,(K1530,L1530),MAX(_xlpm.d)-MIN(_xlpm.d))</f>
        <v>1</v>
      </c>
      <c r="O1530" s="1" t="str">
        <f>_xlfn.LET(_xlpm.sep,":",_xlpm.w,$G1530,_xlfn.CONCAT("~",RIGHT(_xlpm.w,LEN(_xlpm.w)-FIND(_xlpm.sep,_xlpm.w)),"~"))</f>
        <v>~err~</v>
      </c>
      <c r="P1530" s="1" t="str">
        <f>_xlfn.LET(_xlpm.sep,":",_xlpm.w,$G1530,_xlfn.CONCAT("[",LEFT(_xlpm.w,FIND(_xlpm.sep,_xlpm.w)-1),"]"))</f>
        <v>[ɜɹ]</v>
      </c>
      <c r="Q1530" s="14" cm="1">
        <f t="array" ref="Q1530">SUM(_xlfn._xlws.FILTER($H$2:$H$2302,_xlfn.MAP($O$2:$O$2302,_xlfn.LAMBDA(_xlpm.x,_xlpm.x=$O1530))))</f>
        <v>1.2746972594008922E-3</v>
      </c>
      <c r="R1530" s="14">
        <f>$H1530/Q1530</f>
        <v>6.25E-2</v>
      </c>
      <c r="S1530" s="14" cm="1">
        <f t="array" ref="S1530">SUM(_xlfn._xlws.FILTER($H$2:$H$2302,_xlfn.MAP($P$2:$P$2302,_xlfn.LAMBDA(_xlpm.x,_xlpm.x=$P1530))))</f>
        <v>2.6290630975143404E-3</v>
      </c>
      <c r="T1530" s="14">
        <f>$H1530/S1530</f>
        <v>3.03030303030303E-2</v>
      </c>
      <c r="U1530" s="14">
        <f>_xlfn.LET(_xlpm.freq,F1530,_xlpm.size,M1530+1,_xlpm.F,V1530,LOG(1+_xlpm.freq)*LOG(1+_xlpm.size)*_xlpm.F)</f>
        <v>8.5882015254908021E-3</v>
      </c>
      <c r="V1530" s="14">
        <f>_xlfn.LET(_xlpm.a,T1530,_xlpm.b,R1530,2*_xlpm.a*_xlpm.b/(_xlpm.a+_xlpm.b))</f>
        <v>4.0816326530612242E-2</v>
      </c>
      <c r="W1530" s="14">
        <f>_xlfn.LET(_xlpm.p,R1530,_xlpm.q,T1530,LOG(_xlpm.p/_xlpm.q))</f>
        <v>0.31439395722196267</v>
      </c>
      <c r="X1530" s="2"/>
      <c r="AC1530" s="2"/>
      <c r="AH1530" s="2"/>
      <c r="AI1530" s="2"/>
    </row>
    <row r="1531" spans="1:35">
      <c r="A1531" s="1" t="str">
        <f>_xlfn.LET(_xlpm.sep," : ",CONCATENATE(O1531,_xlpm.sep,P1531))</f>
        <v>~il~ : [ɪl]</v>
      </c>
      <c r="B1531" s="1">
        <f>_xlfn.LET(_xlpm.d,$G1531,_xlpm.k,_xlfn.CONCAT(LEFT(TRIM(B$1),1),"*"),COUNTIF(_xlpm.d,_xlpm.k))</f>
        <v>0</v>
      </c>
      <c r="C1531" s="1">
        <f>_xlfn.LET(_xlpm.d,$G1531,_xlpm.k,_xlfn.CONCAT(LEFT(TRIM(C$1),1),"*"),COUNTIF(_xlpm.d,_xlpm.k))</f>
        <v>0</v>
      </c>
      <c r="D1531" s="1">
        <f>_xlfn.LET(_xlpm.d,$G1531,_xlpm.k,_xlfn.CONCAT(LEFT(TRIM(D$1),1),"*"),COUNTIF(_xlpm.d,_xlpm.k))</f>
        <v>0</v>
      </c>
      <c r="E1531" s="1">
        <f>LOG(F1531+1,10)</f>
        <v>1.1139433523068367</v>
      </c>
      <c r="F1531" s="7">
        <v>12</v>
      </c>
      <c r="G1531" s="9" t="s">
        <v>1076</v>
      </c>
      <c r="H1531" s="4">
        <f>F1531/freq.sum.r6e</f>
        <v>9.5602294455066918E-4</v>
      </c>
      <c r="I1531" s="1" t="str">
        <f>_xlfn.LET(_xlpm.sep,":",_xlpm.w,$G1531,LEFT(_xlpm.w,FIND(_xlpm.sep,_xlpm.w)-1))</f>
        <v>ɪl</v>
      </c>
      <c r="J1531" s="1" t="str">
        <f>_xlfn.LET(_xlpm.sep,":",_xlpm.w,$G1531,RIGHT(_xlpm.w,LEN(_xlpm.w)-FIND(_xlpm.sep,_xlpm.w)))</f>
        <v>il</v>
      </c>
      <c r="K1531" s="10">
        <f>_xlfn.LET(_xlpm.w,I1531,LEN(_xlpm.w))</f>
        <v>2</v>
      </c>
      <c r="L1531" s="10">
        <f>_xlfn.LET(_xlpm.w,J1531,LEN(_xlpm.w))</f>
        <v>2</v>
      </c>
      <c r="M1531" s="10">
        <f>_xlfn.LET(_xlpm.a,K1531,_xlpm.b,L1531,MAX(_xlpm.a,_xlpm.b))</f>
        <v>2</v>
      </c>
      <c r="N1531" s="10">
        <f>_xlfn.LET(_xlpm.d,(K1531,L1531),MAX(_xlpm.d)-MIN(_xlpm.d))</f>
        <v>0</v>
      </c>
      <c r="O1531" s="1" t="str">
        <f>_xlfn.LET(_xlpm.sep,":",_xlpm.w,$G1531,_xlfn.CONCAT("~",RIGHT(_xlpm.w,LEN(_xlpm.w)-FIND(_xlpm.sep,_xlpm.w)),"~"))</f>
        <v>~il~</v>
      </c>
      <c r="P1531" s="1" t="str">
        <f>_xlfn.LET(_xlpm.sep,":",_xlpm.w,$G1531,_xlfn.CONCAT("[",LEFT(_xlpm.w,FIND(_xlpm.sep,_xlpm.w)-1),"]"))</f>
        <v>[ɪl]</v>
      </c>
      <c r="Q1531" s="14" cm="1">
        <f t="array" ref="Q1531">SUM(_xlfn._xlws.FILTER($H$2:$H$2303,_xlfn.MAP($O$2:$O$2303,_xlfn.LAMBDA(_xlpm.x,_xlpm.x=$O1531))))</f>
        <v>2.5493945188017845E-3</v>
      </c>
      <c r="R1531" s="14">
        <f>$H1531/Q1531</f>
        <v>0.375</v>
      </c>
      <c r="S1531" s="14" cm="1">
        <f t="array" ref="S1531">SUM(_xlfn._xlws.FILTER($H$2:$H$2303,_xlfn.MAP($P$2:$P$2303,_xlfn.LAMBDA(_xlpm.x,_xlpm.x=$P1531))))</f>
        <v>5.2581261950286808E-3</v>
      </c>
      <c r="T1531" s="14">
        <f>$H1531/S1531</f>
        <v>0.1818181818181818</v>
      </c>
      <c r="U1531" s="14">
        <f>_xlfn.LET(_xlpm.freq,F1531,_xlpm.size,M1531+1,_xlpm.F,V1531,LOG(1+_xlpm.freq)*LOG(1+_xlpm.size)*_xlpm.F)</f>
        <v>0.1642434428644152</v>
      </c>
      <c r="V1531" s="14">
        <f>_xlfn.LET(_xlpm.a,T1531,_xlpm.b,R1531,2*_xlpm.a*_xlpm.b/(_xlpm.a+_xlpm.b))</f>
        <v>0.24489795918367346</v>
      </c>
      <c r="W1531" s="14">
        <f>_xlfn.LET(_xlpm.p,R1531,_xlpm.q,T1531,LOG(_xlpm.p/_xlpm.q))</f>
        <v>0.31439395722196278</v>
      </c>
      <c r="X1531" s="2"/>
      <c r="AC1531" s="2"/>
      <c r="AH1531" s="2"/>
      <c r="AI1531" s="2"/>
    </row>
    <row r="1532" spans="1:35">
      <c r="A1532" s="1" t="str">
        <f>_xlfn.LET(_xlpm.sep," : ",CONCATENATE(O1532,_xlpm.sep,P1532))</f>
        <v>~ac~ : [æs]</v>
      </c>
      <c r="B1532" s="1">
        <f>_xlfn.LET(_xlpm.d,$G1532,_xlpm.k,_xlfn.CONCAT(LEFT(TRIM(B$1),1),"*"),COUNTIF(_xlpm.d,_xlpm.k))</f>
        <v>0</v>
      </c>
      <c r="C1532" s="1">
        <f>_xlfn.LET(_xlpm.d,$G1532,_xlpm.k,_xlfn.CONCAT(LEFT(TRIM(C$1),1),"*"),COUNTIF(_xlpm.d,_xlpm.k))</f>
        <v>0</v>
      </c>
      <c r="D1532" s="1">
        <f>_xlfn.LET(_xlpm.d,$G1532,_xlpm.k,_xlfn.CONCAT(LEFT(TRIM(D$1),1),"*"),COUNTIF(_xlpm.d,_xlpm.k))</f>
        <v>0</v>
      </c>
      <c r="E1532" s="1">
        <f>LOG(F1532+1,10)</f>
        <v>0.47712125471966244</v>
      </c>
      <c r="F1532" s="7">
        <v>2</v>
      </c>
      <c r="G1532" s="9" t="s">
        <v>121</v>
      </c>
      <c r="H1532" s="4">
        <f>F1532/freq.sum.r6e</f>
        <v>1.5933715742511153E-4</v>
      </c>
      <c r="I1532" s="1" t="str">
        <f>_xlfn.LET(_xlpm.sep,":",_xlpm.w,$G1532,LEFT(_xlpm.w,FIND(_xlpm.sep,_xlpm.w)-1))</f>
        <v>æs</v>
      </c>
      <c r="J1532" s="1" t="str">
        <f>_xlfn.LET(_xlpm.sep,":",_xlpm.w,$G1532,RIGHT(_xlpm.w,LEN(_xlpm.w)-FIND(_xlpm.sep,_xlpm.w)))</f>
        <v>ac</v>
      </c>
      <c r="K1532" s="10">
        <f>_xlfn.LET(_xlpm.w,I1532,LEN(_xlpm.w))</f>
        <v>2</v>
      </c>
      <c r="L1532" s="10">
        <f>_xlfn.LET(_xlpm.w,J1532,LEN(_xlpm.w))</f>
        <v>2</v>
      </c>
      <c r="M1532" s="10">
        <f>_xlfn.LET(_xlpm.a,K1532,_xlpm.b,L1532,MAX(_xlpm.a,_xlpm.b))</f>
        <v>2</v>
      </c>
      <c r="N1532" s="10">
        <f>_xlfn.LET(_xlpm.d,(K1532,L1532),MAX(_xlpm.d)-MIN(_xlpm.d))</f>
        <v>0</v>
      </c>
      <c r="O1532" s="1" t="str">
        <f>_xlfn.LET(_xlpm.sep,":",_xlpm.w,$G1532,_xlfn.CONCAT("~",RIGHT(_xlpm.w,LEN(_xlpm.w)-FIND(_xlpm.sep,_xlpm.w)),"~"))</f>
        <v>~ac~</v>
      </c>
      <c r="P1532" s="1" t="str">
        <f>_xlfn.LET(_xlpm.sep,":",_xlpm.w,$G1532,_xlfn.CONCAT("[",LEFT(_xlpm.w,FIND(_xlpm.sep,_xlpm.w)-1),"]"))</f>
        <v>[æs]</v>
      </c>
      <c r="Q1532" s="14" cm="1">
        <f t="array" ref="Q1532">SUM(_xlfn._xlws.FILTER($H$2:$H$2302,_xlfn.MAP($O$2:$O$2302,_xlfn.LAMBDA(_xlpm.x,_xlpm.x=$O1532))))</f>
        <v>7.9668578712555765E-4</v>
      </c>
      <c r="R1532" s="14">
        <f>$H1532/Q1532</f>
        <v>0.2</v>
      </c>
      <c r="S1532" s="14" cm="1">
        <f t="array" ref="S1532">SUM(_xlfn._xlws.FILTER($H$2:$H$2302,_xlfn.MAP($P$2:$P$2302,_xlfn.LAMBDA(_xlpm.x,_xlpm.x=$P1532))))</f>
        <v>1.6730401529636708E-3</v>
      </c>
      <c r="T1532" s="14">
        <f>$H1532/S1532</f>
        <v>9.5238095238095247E-2</v>
      </c>
      <c r="U1532" s="14">
        <f>_xlfn.LET(_xlpm.freq,F1532,_xlpm.size,M1532+1,_xlpm.F,V1532,LOG(1+_xlpm.freq)*LOG(1+_xlpm.size)*_xlpm.F)</f>
        <v>3.7065241094052452E-2</v>
      </c>
      <c r="V1532" s="14">
        <f>_xlfn.LET(_xlpm.a,T1532,_xlpm.b,R1532,2*_xlpm.a*_xlpm.b/(_xlpm.a+_xlpm.b))</f>
        <v>0.12903225806451613</v>
      </c>
      <c r="W1532" s="14">
        <f>_xlfn.LET(_xlpm.p,R1532,_xlpm.q,T1532,LOG(_xlpm.p/_xlpm.q))</f>
        <v>0.3222192947339193</v>
      </c>
      <c r="X1532" s="2"/>
      <c r="AC1532" s="2"/>
      <c r="AH1532" s="2"/>
      <c r="AI1532" s="2"/>
    </row>
    <row r="1533" spans="1:35">
      <c r="A1533" s="1" t="str">
        <f>_xlfn.LET(_xlpm.sep," : ",CONCATENATE(O1533,_xlpm.sep,P1533))</f>
        <v>~st~ : [t]</v>
      </c>
      <c r="B1533" s="1">
        <f>_xlfn.LET(_xlpm.d,$G1533,_xlpm.k,_xlfn.CONCAT(LEFT(TRIM(B$1),1),"*"),COUNTIF(_xlpm.d,_xlpm.k))</f>
        <v>0</v>
      </c>
      <c r="C1533" s="1">
        <f>_xlfn.LET(_xlpm.d,$G1533,_xlpm.k,_xlfn.CONCAT(LEFT(TRIM(C$1),1),"*"),COUNTIF(_xlpm.d,_xlpm.k))</f>
        <v>0</v>
      </c>
      <c r="D1533" s="1">
        <f>_xlfn.LET(_xlpm.d,$G1533,_xlpm.k,_xlfn.CONCAT(LEFT(TRIM(D$1),1),"*"),COUNTIF(_xlpm.d,_xlpm.k))</f>
        <v>0</v>
      </c>
      <c r="E1533" s="1">
        <f>LOG(F1533+1,10)</f>
        <v>0.30102999566398114</v>
      </c>
      <c r="F1533" s="7">
        <v>1</v>
      </c>
      <c r="G1533" s="9" t="s">
        <v>267</v>
      </c>
      <c r="H1533" s="4">
        <f>F1533/freq.sum.r6e</f>
        <v>7.9668578712555765E-5</v>
      </c>
      <c r="I1533" s="4" t="str">
        <f>_xlfn.LET(_xlpm.sep,":",_xlpm.w,$G1533,LEFT(_xlpm.w,FIND(_xlpm.sep,_xlpm.w)-1))</f>
        <v>t</v>
      </c>
      <c r="J1533" s="4" t="str">
        <f>_xlfn.LET(_xlpm.sep,":",_xlpm.w,$G1533,RIGHT(_xlpm.w,LEN(_xlpm.w)-FIND(_xlpm.sep,_xlpm.w)))</f>
        <v>st</v>
      </c>
      <c r="K1533" s="10">
        <f>_xlfn.LET(_xlpm.w,I1533,LEN(_xlpm.w))</f>
        <v>1</v>
      </c>
      <c r="L1533" s="10">
        <f>_xlfn.LET(_xlpm.w,J1533,LEN(_xlpm.w))</f>
        <v>2</v>
      </c>
      <c r="M1533" s="10">
        <f>_xlfn.LET(_xlpm.a,K1533,_xlpm.b,L1533,MAX(_xlpm.a,_xlpm.b))</f>
        <v>2</v>
      </c>
      <c r="N1533" s="10">
        <f>_xlfn.LET(_xlpm.d,(K1533,L1533),MAX(_xlpm.d)-MIN(_xlpm.d))</f>
        <v>1</v>
      </c>
      <c r="O1533" s="1" t="str">
        <f>_xlfn.LET(_xlpm.sep,":",_xlpm.w,$G1533,_xlfn.CONCAT("~",RIGHT(_xlpm.w,LEN(_xlpm.w)-FIND(_xlpm.sep,_xlpm.w)),"~"))</f>
        <v>~st~</v>
      </c>
      <c r="P1533" s="1" t="str">
        <f>_xlfn.LET(_xlpm.sep,":",_xlpm.w,$G1533,_xlfn.CONCAT("[",LEFT(_xlpm.w,FIND(_xlpm.sep,_xlpm.w)-1),"]"))</f>
        <v>[t]</v>
      </c>
      <c r="Q1533" s="14" cm="1">
        <f t="array" ref="Q1533">SUM(_xlfn._xlws.FILTER($H$2:$H$2300,_xlfn.MAP($O$2:$O$2300,_xlfn.LAMBDA(_xlpm.x,_xlpm.x=$O1533))))</f>
        <v>5.4174633524537927E-3</v>
      </c>
      <c r="R1533" s="14">
        <f>$H1533/Q1533</f>
        <v>1.4705882352941175E-2</v>
      </c>
      <c r="S1533" s="14" cm="1">
        <f t="array" ref="S1533">SUM(_xlfn._xlws.FILTER($H$2:$H$2300,_xlfn.MAP($P$2:$P$2300,_xlfn.LAMBDA(_xlpm.x,_xlpm.x=$P1533))))</f>
        <v>1.1472275334608029E-2</v>
      </c>
      <c r="T1533" s="14">
        <f>$H1533/S1533</f>
        <v>6.9444444444444449E-3</v>
      </c>
      <c r="U1533" s="14">
        <f>_xlfn.LET(_xlpm.freq,F1533,_xlpm.size,M1533+1,_xlpm.F,V1533,LOG(1+_xlpm.freq)*LOG(1+_xlpm.size)*_xlpm.F)</f>
        <v>1.7097935526312555E-3</v>
      </c>
      <c r="V1533" s="14">
        <f>_xlfn.LET(_xlpm.a,T1533,_xlpm.b,R1533,2*_xlpm.a*_xlpm.b/(_xlpm.a+_xlpm.b))</f>
        <v>9.433962264150943E-3</v>
      </c>
      <c r="W1533" s="14">
        <f>_xlfn.LET(_xlpm.p,R1533,_xlpm.q,T1533,LOG(_xlpm.p/_xlpm.q))</f>
        <v>0.32585357938901327</v>
      </c>
      <c r="X1533" s="2"/>
      <c r="AC1533" s="2"/>
      <c r="AH1533" s="2"/>
      <c r="AI1533" s="2"/>
    </row>
    <row r="1534" spans="1:35">
      <c r="A1534" s="1" t="str">
        <f>_xlfn.LET(_xlpm.sep," : ",CONCATENATE(O1534,_xlpm.sep,P1534))</f>
        <v>~ay~ : [aɪ]</v>
      </c>
      <c r="B1534" s="1">
        <f>_xlfn.LET(_xlpm.d,$G1534,_xlpm.k,_xlfn.CONCAT(LEFT(TRIM(B$1),1),"*"),COUNTIF(_xlpm.d,_xlpm.k))</f>
        <v>0</v>
      </c>
      <c r="C1534" s="1">
        <f>_xlfn.LET(_xlpm.d,$G1534,_xlpm.k,_xlfn.CONCAT(LEFT(TRIM(C$1),1),"*"),COUNTIF(_xlpm.d,_xlpm.k))</f>
        <v>0</v>
      </c>
      <c r="D1534" s="1">
        <f>_xlfn.LET(_xlpm.d,$G1534,_xlpm.k,_xlfn.CONCAT(LEFT(TRIM(D$1),1),"*"),COUNTIF(_xlpm.d,_xlpm.k))</f>
        <v>0</v>
      </c>
      <c r="E1534" s="1">
        <f>LOG(F1534+1,10)</f>
        <v>0.30102999566398114</v>
      </c>
      <c r="F1534" s="7">
        <v>1</v>
      </c>
      <c r="G1534" s="9" t="s">
        <v>379</v>
      </c>
      <c r="H1534" s="4">
        <f>F1534/freq.sum.r6e</f>
        <v>7.9668578712555765E-5</v>
      </c>
      <c r="I1534" s="1" t="str">
        <f>_xlfn.LET(_xlpm.sep,":",_xlpm.w,$G1534,LEFT(_xlpm.w,FIND(_xlpm.sep,_xlpm.w)-1))</f>
        <v>aɪ</v>
      </c>
      <c r="J1534" s="1" t="str">
        <f>_xlfn.LET(_xlpm.sep,":",_xlpm.w,$G1534,RIGHT(_xlpm.w,LEN(_xlpm.w)-FIND(_xlpm.sep,_xlpm.w)))</f>
        <v>ay</v>
      </c>
      <c r="K1534" s="10">
        <f>_xlfn.LET(_xlpm.w,I1534,LEN(_xlpm.w))</f>
        <v>2</v>
      </c>
      <c r="L1534" s="10">
        <f>_xlfn.LET(_xlpm.w,J1534,LEN(_xlpm.w))</f>
        <v>2</v>
      </c>
      <c r="M1534" s="10">
        <f>_xlfn.LET(_xlpm.a,K1534,_xlpm.b,L1534,MAX(_xlpm.a,_xlpm.b))</f>
        <v>2</v>
      </c>
      <c r="N1534" s="10">
        <f>_xlfn.LET(_xlpm.d,(K1534,L1534),MAX(_xlpm.d)-MIN(_xlpm.d))</f>
        <v>0</v>
      </c>
      <c r="O1534" s="1" t="str">
        <f>_xlfn.LET(_xlpm.sep,":",_xlpm.w,$G1534,_xlfn.CONCAT("~",RIGHT(_xlpm.w,LEN(_xlpm.w)-FIND(_xlpm.sep,_xlpm.w)),"~"))</f>
        <v>~ay~</v>
      </c>
      <c r="P1534" s="1" t="str">
        <f>_xlfn.LET(_xlpm.sep,":",_xlpm.w,$G1534,_xlfn.CONCAT("[",LEFT(_xlpm.w,FIND(_xlpm.sep,_xlpm.w)-1),"]"))</f>
        <v>[aɪ]</v>
      </c>
      <c r="Q1534" s="14" cm="1">
        <f t="array" ref="Q1534">SUM(_xlfn._xlws.FILTER($H$2:$H$2300,_xlfn.MAP($O$2:$O$2300,_xlfn.LAMBDA(_xlpm.x,_xlpm.x=$O1534))))</f>
        <v>3.3460803059273425E-3</v>
      </c>
      <c r="R1534" s="14">
        <f>$H1534/Q1534</f>
        <v>2.3809523809523808E-2</v>
      </c>
      <c r="S1534" s="14" cm="1">
        <f t="array" ref="S1534">SUM(_xlfn._xlws.FILTER($H$2:$H$2300,_xlfn.MAP($P$2:$P$2300,_xlfn.LAMBDA(_xlpm.x,_xlpm.x=$P1534))))</f>
        <v>7.0905035054174646E-3</v>
      </c>
      <c r="T1534" s="14">
        <f>$H1534/S1534</f>
        <v>1.1235955056179773E-2</v>
      </c>
      <c r="U1534" s="14">
        <f>_xlfn.LET(_xlpm.freq,F1534,_xlpm.size,M1534+1,_xlpm.F,V1534,LOG(1+_xlpm.freq)*LOG(1+_xlpm.size)*_xlpm.F)</f>
        <v>2.7669941462429471E-3</v>
      </c>
      <c r="V1534" s="14">
        <f>_xlfn.LET(_xlpm.a,T1534,_xlpm.b,R1534,2*_xlpm.a*_xlpm.b/(_xlpm.a+_xlpm.b))</f>
        <v>1.526717557251908E-2</v>
      </c>
      <c r="W1534" s="14">
        <f>_xlfn.LET(_xlpm.p,R1534,_xlpm.q,T1534,LOG(_xlpm.p/_xlpm.q))</f>
        <v>0.32614071624701241</v>
      </c>
      <c r="X1534" s="2"/>
      <c r="AC1534" s="2"/>
      <c r="AH1534" s="2"/>
      <c r="AI1534" s="2"/>
    </row>
    <row r="1535" spans="1:35">
      <c r="A1535" s="1" t="str">
        <f>_xlfn.LET(_xlpm.sep," : ",CONCATENATE(O1535,_xlpm.sep,P1535))</f>
        <v>~rect~ : [ɛkʃ]</v>
      </c>
      <c r="B1535" s="1">
        <f>_xlfn.LET(_xlpm.d,$G1535,_xlpm.k,_xlfn.CONCAT(LEFT(TRIM(B$1),1),"*"),COUNTIF(_xlpm.d,_xlpm.k))</f>
        <v>0</v>
      </c>
      <c r="C1535" s="1">
        <f>_xlfn.LET(_xlpm.d,$G1535,_xlpm.k,_xlfn.CONCAT(LEFT(TRIM(C$1),1),"*"),COUNTIF(_xlpm.d,_xlpm.k))</f>
        <v>0</v>
      </c>
      <c r="D1535" s="1">
        <f>_xlfn.LET(_xlpm.d,$G1535,_xlpm.k,_xlfn.CONCAT(LEFT(TRIM(D$1),1),"*"),COUNTIF(_xlpm.d,_xlpm.k))</f>
        <v>0</v>
      </c>
      <c r="E1535" s="1">
        <f>LOG(F1535+1,10)</f>
        <v>0.30102999566398114</v>
      </c>
      <c r="F1535" s="7">
        <v>1</v>
      </c>
      <c r="G1535" s="9" t="s">
        <v>1055</v>
      </c>
      <c r="H1535" s="4">
        <f>F1535/freq.sum.r6e</f>
        <v>7.9668578712555765E-5</v>
      </c>
      <c r="I1535" s="1" t="str">
        <f>_xlfn.LET(_xlpm.sep,":",_xlpm.w,$G1535,LEFT(_xlpm.w,FIND(_xlpm.sep,_xlpm.w)-1))</f>
        <v>ɛkʃ</v>
      </c>
      <c r="J1535" s="1" t="str">
        <f>_xlfn.LET(_xlpm.sep,":",_xlpm.w,$G1535,RIGHT(_xlpm.w,LEN(_xlpm.w)-FIND(_xlpm.sep,_xlpm.w)))</f>
        <v>rect</v>
      </c>
      <c r="K1535" s="10">
        <f>_xlfn.LET(_xlpm.w,I1535,LEN(_xlpm.w))</f>
        <v>3</v>
      </c>
      <c r="L1535" s="10">
        <f>_xlfn.LET(_xlpm.w,J1535,LEN(_xlpm.w))</f>
        <v>4</v>
      </c>
      <c r="M1535" s="10">
        <f>_xlfn.LET(_xlpm.a,K1535,_xlpm.b,L1535,MAX(_xlpm.a,_xlpm.b))</f>
        <v>4</v>
      </c>
      <c r="N1535" s="10">
        <f>_xlfn.LET(_xlpm.d,(K1535,L1535),MAX(_xlpm.d)-MIN(_xlpm.d))</f>
        <v>1</v>
      </c>
      <c r="O1535" s="1" t="str">
        <f>_xlfn.LET(_xlpm.sep,":",_xlpm.w,$G1535,_xlfn.CONCAT("~",RIGHT(_xlpm.w,LEN(_xlpm.w)-FIND(_xlpm.sep,_xlpm.w)),"~"))</f>
        <v>~rect~</v>
      </c>
      <c r="P1535" s="1" t="str">
        <f>_xlfn.LET(_xlpm.sep,":",_xlpm.w,$G1535,_xlfn.CONCAT("[",LEFT(_xlpm.w,FIND(_xlpm.sep,_xlpm.w)-1),"]"))</f>
        <v>[ɛkʃ]</v>
      </c>
      <c r="Q1535" s="14" cm="1">
        <f t="array" ref="Q1535">SUM(_xlfn._xlws.FILTER($H$2:$H$2302,_xlfn.MAP($O$2:$O$2302,_xlfn.LAMBDA(_xlpm.x,_xlpm.x=$O1535))))</f>
        <v>6.3734862970044612E-4</v>
      </c>
      <c r="R1535" s="14">
        <f>$H1535/Q1535</f>
        <v>0.125</v>
      </c>
      <c r="S1535" s="14" cm="1">
        <f t="array" ref="S1535">SUM(_xlfn._xlws.FILTER($H$2:$H$2302,_xlfn.MAP($P$2:$P$2302,_xlfn.LAMBDA(_xlpm.x,_xlpm.x=$P1535))))</f>
        <v>1.354365838113448E-3</v>
      </c>
      <c r="T1535" s="14">
        <f>$H1535/S1535</f>
        <v>5.8823529411764705E-2</v>
      </c>
      <c r="U1535" s="14">
        <f>_xlfn.LET(_xlpm.freq,F1535,_xlpm.size,M1535+1,_xlpm.F,V1535,LOG(1+_xlpm.freq)*LOG(1+_xlpm.size)*_xlpm.F)</f>
        <v>1.873974940231278E-2</v>
      </c>
      <c r="V1535" s="14">
        <f>_xlfn.LET(_xlpm.a,T1535,_xlpm.b,R1535,2*_xlpm.a*_xlpm.b/(_xlpm.a+_xlpm.b))</f>
        <v>7.9999999999999988E-2</v>
      </c>
      <c r="W1535" s="14">
        <f>_xlfn.LET(_xlpm.p,R1535,_xlpm.q,T1535,LOG(_xlpm.p/_xlpm.q))</f>
        <v>0.32735893438633035</v>
      </c>
      <c r="X1535" s="2"/>
      <c r="AC1535" s="2"/>
      <c r="AH1535" s="2"/>
      <c r="AI1535" s="2"/>
    </row>
    <row r="1536" spans="1:35">
      <c r="A1536" s="1" t="str">
        <f>_xlfn.LET(_xlpm.sep," : ",CONCATENATE(O1536,_xlpm.sep,P1536))</f>
        <v>~am~ : [əm]</v>
      </c>
      <c r="B1536" s="1">
        <f>_xlfn.LET(_xlpm.d,$G1536,_xlpm.k,_xlfn.CONCAT(LEFT(TRIM(B$1),1),"*"),COUNTIF(_xlpm.d,_xlpm.k))</f>
        <v>0</v>
      </c>
      <c r="C1536" s="1">
        <f>_xlfn.LET(_xlpm.d,$G1536,_xlpm.k,_xlfn.CONCAT(LEFT(TRIM(C$1),1),"*"),COUNTIF(_xlpm.d,_xlpm.k))</f>
        <v>0</v>
      </c>
      <c r="D1536" s="1">
        <f>_xlfn.LET(_xlpm.d,$G1536,_xlpm.k,_xlfn.CONCAT(LEFT(TRIM(D$1),1),"*"),COUNTIF(_xlpm.d,_xlpm.k))</f>
        <v>0</v>
      </c>
      <c r="E1536" s="1">
        <f>LOG(F1536+1,10)</f>
        <v>1.2041199826559246</v>
      </c>
      <c r="F1536" s="7">
        <v>15</v>
      </c>
      <c r="G1536" s="9" t="s">
        <v>1155</v>
      </c>
      <c r="H1536" s="4">
        <f>F1536/freq.sum.r6e</f>
        <v>1.1950286806883365E-3</v>
      </c>
      <c r="I1536" s="4" t="str">
        <f>_xlfn.LET(_xlpm.sep,":",_xlpm.w,$G1536,LEFT(_xlpm.w,FIND(_xlpm.sep,_xlpm.w)-1))</f>
        <v>əm</v>
      </c>
      <c r="J1536" s="4" t="str">
        <f>_xlfn.LET(_xlpm.sep,":",_xlpm.w,$G1536,RIGHT(_xlpm.w,LEN(_xlpm.w)-FIND(_xlpm.sep,_xlpm.w)))</f>
        <v>am</v>
      </c>
      <c r="K1536" s="10">
        <f>_xlfn.LET(_xlpm.w,I1536,LEN(_xlpm.w))</f>
        <v>2</v>
      </c>
      <c r="L1536" s="10">
        <f>_xlfn.LET(_xlpm.w,J1536,LEN(_xlpm.w))</f>
        <v>2</v>
      </c>
      <c r="M1536" s="10">
        <f>_xlfn.LET(_xlpm.a,K1536,_xlpm.b,L1536,MAX(_xlpm.a,_xlpm.b))</f>
        <v>2</v>
      </c>
      <c r="N1536" s="10">
        <f>_xlfn.LET(_xlpm.d,(K1536,L1536),MAX(_xlpm.d)-MIN(_xlpm.d))</f>
        <v>0</v>
      </c>
      <c r="O1536" s="1" t="str">
        <f>_xlfn.LET(_xlpm.sep,":",_xlpm.w,$G1536,_xlfn.CONCAT("~",RIGHT(_xlpm.w,LEN(_xlpm.w)-FIND(_xlpm.sep,_xlpm.w)),"~"))</f>
        <v>~am~</v>
      </c>
      <c r="P1536" s="1" t="str">
        <f>_xlfn.LET(_xlpm.sep,":",_xlpm.w,$G1536,_xlfn.CONCAT("[",LEFT(_xlpm.w,FIND(_xlpm.sep,_xlpm.w)-1),"]"))</f>
        <v>[əm]</v>
      </c>
      <c r="Q1536" s="14" cm="1">
        <f t="array" ref="Q1536">SUM(_xlfn._xlws.FILTER($H$2:$H$2300,_xlfn.MAP($O$2:$O$2300,_xlfn.LAMBDA(_xlpm.x,_xlpm.x=$O1536))))</f>
        <v>2.9477374123645633E-3</v>
      </c>
      <c r="R1536" s="14">
        <f>$H1536/Q1536</f>
        <v>0.40540540540540543</v>
      </c>
      <c r="S1536" s="14" cm="1">
        <f t="array" ref="S1536">SUM(_xlfn._xlws.FILTER($H$2:$H$2300,_xlfn.MAP($P$2:$P$2300,_xlfn.LAMBDA(_xlpm.x,_xlpm.x=$P1536))))</f>
        <v>6.293817718291907E-3</v>
      </c>
      <c r="T1536" s="14">
        <f>$H1536/S1536</f>
        <v>0.18987341772151894</v>
      </c>
      <c r="U1536" s="14">
        <f>_xlfn.LET(_xlpm.freq,F1536,_xlpm.size,M1536+1,_xlpm.F,V1536,LOG(1+_xlpm.freq)*LOG(1+_xlpm.size)*_xlpm.F)</f>
        <v>0.18748770680577212</v>
      </c>
      <c r="V1536" s="14">
        <f>_xlfn.LET(_xlpm.a,T1536,_xlpm.b,R1536,2*_xlpm.a*_xlpm.b/(_xlpm.a+_xlpm.b))</f>
        <v>0.25862068965517238</v>
      </c>
      <c r="W1536" s="14">
        <f>_xlfn.LET(_xlpm.p,R1536,_xlpm.q,T1536,LOG(_xlpm.p/_xlpm.q))</f>
        <v>0.32942536722344651</v>
      </c>
      <c r="X1536" s="2"/>
      <c r="AC1536" s="2"/>
      <c r="AH1536" s="2"/>
      <c r="AI1536" s="2"/>
    </row>
    <row r="1537" spans="1:35">
      <c r="A1537" s="1" t="str">
        <f>_xlfn.LET(_xlpm.sep," : ",CONCATENATE(O1537,_xlpm.sep,P1537))</f>
        <v>~ade~ : [eɪd]</v>
      </c>
      <c r="B1537" s="1">
        <f>_xlfn.LET(_xlpm.d,$G1537,_xlpm.k,_xlfn.CONCAT(LEFT(TRIM(B$1),1),"*"),COUNTIF(_xlpm.d,_xlpm.k))</f>
        <v>0</v>
      </c>
      <c r="C1537" s="1">
        <f>_xlfn.LET(_xlpm.d,$G1537,_xlpm.k,_xlfn.CONCAT(LEFT(TRIM(C$1),1),"*"),COUNTIF(_xlpm.d,_xlpm.k))</f>
        <v>0</v>
      </c>
      <c r="D1537" s="1">
        <f>_xlfn.LET(_xlpm.d,$G1537,_xlpm.k,_xlfn.CONCAT(LEFT(TRIM(D$1),1),"*"),COUNTIF(_xlpm.d,_xlpm.k))</f>
        <v>0</v>
      </c>
      <c r="E1537" s="1">
        <f>LOG(F1537+1,10)</f>
        <v>0.90308998699194343</v>
      </c>
      <c r="F1537" s="7">
        <v>7</v>
      </c>
      <c r="G1537" s="9" t="s">
        <v>542</v>
      </c>
      <c r="H1537" s="4">
        <f>F1537/freq.sum.r6e</f>
        <v>5.5768005098789041E-4</v>
      </c>
      <c r="I1537" s="1" t="str">
        <f>_xlfn.LET(_xlpm.sep,":",_xlpm.w,$G1537,LEFT(_xlpm.w,FIND(_xlpm.sep,_xlpm.w)-1))</f>
        <v>eɪd</v>
      </c>
      <c r="J1537" s="1" t="str">
        <f>_xlfn.LET(_xlpm.sep,":",_xlpm.w,$G1537,RIGHT(_xlpm.w,LEN(_xlpm.w)-FIND(_xlpm.sep,_xlpm.w)))</f>
        <v>ade</v>
      </c>
      <c r="K1537" s="10">
        <f>_xlfn.LET(_xlpm.w,I1537,LEN(_xlpm.w))</f>
        <v>3</v>
      </c>
      <c r="L1537" s="10">
        <f>_xlfn.LET(_xlpm.w,J1537,LEN(_xlpm.w))</f>
        <v>3</v>
      </c>
      <c r="M1537" s="10">
        <f>_xlfn.LET(_xlpm.a,K1537,_xlpm.b,L1537,MAX(_xlpm.a,_xlpm.b))</f>
        <v>3</v>
      </c>
      <c r="N1537" s="10">
        <f>_xlfn.LET(_xlpm.d,(K1537,L1537),MAX(_xlpm.d)-MIN(_xlpm.d))</f>
        <v>0</v>
      </c>
      <c r="O1537" s="1" t="str">
        <f>_xlfn.LET(_xlpm.sep,":",_xlpm.w,$G1537,_xlfn.CONCAT("~",RIGHT(_xlpm.w,LEN(_xlpm.w)-FIND(_xlpm.sep,_xlpm.w)),"~"))</f>
        <v>~ade~</v>
      </c>
      <c r="P1537" s="1" t="str">
        <f>_xlfn.LET(_xlpm.sep,":",_xlpm.w,$G1537,_xlfn.CONCAT("[",LEFT(_xlpm.w,FIND(_xlpm.sep,_xlpm.w)-1),"]"))</f>
        <v>[eɪd]</v>
      </c>
      <c r="Q1537" s="14" cm="1">
        <f t="array" ref="Q1537">SUM(_xlfn._xlws.FILTER($H$2:$H$2302,_xlfn.MAP($O$2:$O$2302,_xlfn.LAMBDA(_xlpm.x,_xlpm.x=$O1537))))</f>
        <v>5.5768005098789041E-4</v>
      </c>
      <c r="R1537" s="14">
        <f>$H1537/Q1537</f>
        <v>1</v>
      </c>
      <c r="S1537" s="14" cm="1">
        <f t="array" ref="S1537">SUM(_xlfn._xlws.FILTER($H$2:$H$2302,_xlfn.MAP($P$2:$P$2302,_xlfn.LAMBDA(_xlpm.x,_xlpm.x=$P1537))))</f>
        <v>1.1950286806883363E-3</v>
      </c>
      <c r="T1537" s="14">
        <f>$H1537/S1537</f>
        <v>0.46666666666666679</v>
      </c>
      <c r="U1537" s="14">
        <f>_xlfn.LET(_xlpm.freq,F1537,_xlpm.size,M1537+1,_xlpm.F,V1537,LOG(1+_xlpm.freq)*LOG(1+_xlpm.size)*_xlpm.F)</f>
        <v>0.40169360771500168</v>
      </c>
      <c r="V1537" s="14">
        <f>_xlfn.LET(_xlpm.a,T1537,_xlpm.b,R1537,2*_xlpm.a*_xlpm.b/(_xlpm.a+_xlpm.b))</f>
        <v>0.63636363636363646</v>
      </c>
      <c r="W1537" s="14">
        <f>_xlfn.LET(_xlpm.p,R1537,_xlpm.q,T1537,LOG(_xlpm.p/_xlpm.q))</f>
        <v>0.33099321904142431</v>
      </c>
      <c r="X1537" s="2"/>
      <c r="AC1537" s="2"/>
      <c r="AH1537" s="2"/>
      <c r="AI1537" s="2"/>
    </row>
    <row r="1538" spans="1:35">
      <c r="A1538" s="1" t="str">
        <f>_xlfn.LET(_xlpm.sep," : ",CONCATENATE(O1538,_xlpm.sep,P1538))</f>
        <v>~ins~ : [ənz]</v>
      </c>
      <c r="B1538" s="1">
        <f>_xlfn.LET(_xlpm.d,$G1538,_xlpm.k,_xlfn.CONCAT(LEFT(TRIM(B$1),1),"*"),COUNTIF(_xlpm.d,_xlpm.k))</f>
        <v>0</v>
      </c>
      <c r="C1538" s="1">
        <f>_xlfn.LET(_xlpm.d,$G1538,_xlpm.k,_xlfn.CONCAT(LEFT(TRIM(C$1),1),"*"),COUNTIF(_xlpm.d,_xlpm.k))</f>
        <v>0</v>
      </c>
      <c r="D1538" s="1">
        <f>_xlfn.LET(_xlpm.d,$G1538,_xlpm.k,_xlfn.CONCAT(LEFT(TRIM(D$1),1),"*"),COUNTIF(_xlpm.d,_xlpm.k))</f>
        <v>0</v>
      </c>
      <c r="E1538" s="1">
        <f>LOG(F1538+1,10)</f>
        <v>0.60205999132796229</v>
      </c>
      <c r="F1538" s="7">
        <v>3</v>
      </c>
      <c r="G1538" s="9" t="s">
        <v>1397</v>
      </c>
      <c r="H1538" s="4">
        <f>F1538/freq.sum.r6e</f>
        <v>2.390057361376673E-4</v>
      </c>
      <c r="I1538" s="4" t="str">
        <f>_xlfn.LET(_xlpm.sep,":",_xlpm.w,$G1538,LEFT(_xlpm.w,FIND(_xlpm.sep,_xlpm.w)-1))</f>
        <v>ənz</v>
      </c>
      <c r="J1538" s="4" t="str">
        <f>_xlfn.LET(_xlpm.sep,":",_xlpm.w,$G1538,RIGHT(_xlpm.w,LEN(_xlpm.w)-FIND(_xlpm.sep,_xlpm.w)))</f>
        <v>ins</v>
      </c>
      <c r="K1538" s="10">
        <f>_xlfn.LET(_xlpm.w,I1538,LEN(_xlpm.w))</f>
        <v>3</v>
      </c>
      <c r="L1538" s="10">
        <f>_xlfn.LET(_xlpm.w,J1538,LEN(_xlpm.w))</f>
        <v>3</v>
      </c>
      <c r="M1538" s="10">
        <f>_xlfn.LET(_xlpm.a,K1538,_xlpm.b,L1538,MAX(_xlpm.a,_xlpm.b))</f>
        <v>3</v>
      </c>
      <c r="N1538" s="10">
        <f>_xlfn.LET(_xlpm.d,(K1538,L1538),MAX(_xlpm.d)-MIN(_xlpm.d))</f>
        <v>0</v>
      </c>
      <c r="O1538" s="1" t="str">
        <f>_xlfn.LET(_xlpm.sep,":",_xlpm.w,$G1538,_xlfn.CONCAT("~",RIGHT(_xlpm.w,LEN(_xlpm.w)-FIND(_xlpm.sep,_xlpm.w)),"~"))</f>
        <v>~ins~</v>
      </c>
      <c r="P1538" s="1" t="str">
        <f>_xlfn.LET(_xlpm.sep,":",_xlpm.w,$G1538,_xlfn.CONCAT("[",LEFT(_xlpm.w,FIND(_xlpm.sep,_xlpm.w)-1),"]"))</f>
        <v>[ənz]</v>
      </c>
      <c r="Q1538" s="14" cm="1">
        <f t="array" ref="Q1538">SUM(_xlfn._xlws.FILTER($H$2:$H$2300,_xlfn.MAP($O$2:$O$2300,_xlfn.LAMBDA(_xlpm.x,_xlpm.x=$O1538))))</f>
        <v>1.1153601019757808E-3</v>
      </c>
      <c r="R1538" s="14">
        <f>$H1538/Q1538</f>
        <v>0.21428571428571427</v>
      </c>
      <c r="S1538" s="14" cm="1">
        <f t="array" ref="S1538">SUM(_xlfn._xlws.FILTER($H$2:$H$2300,_xlfn.MAP($P$2:$P$2300,_xlfn.LAMBDA(_xlpm.x,_xlpm.x=$P1538))))</f>
        <v>2.3900573613766735E-3</v>
      </c>
      <c r="T1538" s="14">
        <f>$H1538/S1538</f>
        <v>9.9999999999999978E-2</v>
      </c>
      <c r="U1538" s="14">
        <f>_xlfn.LET(_xlpm.freq,F1538,_xlpm.size,M1538+1,_xlpm.F,V1538,LOG(1+_xlpm.freq)*LOG(1+_xlpm.size)*_xlpm.F)</f>
        <v>5.7384801102143078E-2</v>
      </c>
      <c r="V1538" s="14">
        <f>_xlfn.LET(_xlpm.a,T1538,_xlpm.b,R1538,2*_xlpm.a*_xlpm.b/(_xlpm.a+_xlpm.b))</f>
        <v>0.13636363636363633</v>
      </c>
      <c r="W1538" s="14">
        <f>_xlfn.LET(_xlpm.p,R1538,_xlpm.q,T1538,LOG(_xlpm.p/_xlpm.q))</f>
        <v>0.33099321904142448</v>
      </c>
      <c r="X1538" s="2"/>
      <c r="AC1538" s="2"/>
      <c r="AH1538" s="2"/>
      <c r="AI1538" s="2"/>
    </row>
    <row r="1539" spans="1:35">
      <c r="A1539" s="1" t="str">
        <f>_xlfn.LET(_xlpm.sep," : ",CONCATENATE(O1539,_xlpm.sep,P1539))</f>
        <v>~ease~ : [is]</v>
      </c>
      <c r="B1539" s="1">
        <f>_xlfn.LET(_xlpm.d,$G1539,_xlpm.k,_xlfn.CONCAT(LEFT(TRIM(B$1),1),"*"),COUNTIF(_xlpm.d,_xlpm.k))</f>
        <v>0</v>
      </c>
      <c r="C1539" s="1">
        <f>_xlfn.LET(_xlpm.d,$G1539,_xlpm.k,_xlfn.CONCAT(LEFT(TRIM(C$1),1),"*"),COUNTIF(_xlpm.d,_xlpm.k))</f>
        <v>0</v>
      </c>
      <c r="D1539" s="1">
        <f>_xlfn.LET(_xlpm.d,$G1539,_xlpm.k,_xlfn.CONCAT(LEFT(TRIM(D$1),1),"*"),COUNTIF(_xlpm.d,_xlpm.k))</f>
        <v>0</v>
      </c>
      <c r="E1539" s="1">
        <f>LOG(F1539+1,10)</f>
        <v>0.69897000433601875</v>
      </c>
      <c r="F1539" s="7">
        <v>4</v>
      </c>
      <c r="G1539" s="9" t="s">
        <v>204</v>
      </c>
      <c r="H1539" s="4">
        <f>F1539/freq.sum.r6e</f>
        <v>3.1867431485022306E-4</v>
      </c>
      <c r="I1539" s="1" t="str">
        <f>_xlfn.LET(_xlpm.sep,":",_xlpm.w,$G1539,LEFT(_xlpm.w,FIND(_xlpm.sep,_xlpm.w)-1))</f>
        <v>is</v>
      </c>
      <c r="J1539" s="1" t="str">
        <f>_xlfn.LET(_xlpm.sep,":",_xlpm.w,$G1539,RIGHT(_xlpm.w,LEN(_xlpm.w)-FIND(_xlpm.sep,_xlpm.w)))</f>
        <v>ease</v>
      </c>
      <c r="K1539" s="10">
        <f>_xlfn.LET(_xlpm.w,I1539,LEN(_xlpm.w))</f>
        <v>2</v>
      </c>
      <c r="L1539" s="10">
        <f>_xlfn.LET(_xlpm.w,J1539,LEN(_xlpm.w))</f>
        <v>4</v>
      </c>
      <c r="M1539" s="10">
        <f>_xlfn.LET(_xlpm.a,K1539,_xlpm.b,L1539,MAX(_xlpm.a,_xlpm.b))</f>
        <v>4</v>
      </c>
      <c r="N1539" s="10">
        <f>_xlfn.LET(_xlpm.d,(K1539,L1539),MAX(_xlpm.d)-MIN(_xlpm.d))</f>
        <v>2</v>
      </c>
      <c r="O1539" s="1" t="str">
        <f>_xlfn.LET(_xlpm.sep,":",_xlpm.w,$G1539,_xlfn.CONCAT("~",RIGHT(_xlpm.w,LEN(_xlpm.w)-FIND(_xlpm.sep,_xlpm.w)),"~"))</f>
        <v>~ease~</v>
      </c>
      <c r="P1539" s="1" t="str">
        <f>_xlfn.LET(_xlpm.sep,":",_xlpm.w,$G1539,_xlfn.CONCAT("[",LEFT(_xlpm.w,FIND(_xlpm.sep,_xlpm.w)-1),"]"))</f>
        <v>[is]</v>
      </c>
      <c r="Q1539" s="14" cm="1">
        <f t="array" ref="Q1539">SUM(_xlfn._xlws.FILTER($H$2:$H$2302,_xlfn.MAP($O$2:$O$2302,_xlfn.LAMBDA(_xlpm.x,_xlpm.x=$O1539))))</f>
        <v>5.5768005098789041E-4</v>
      </c>
      <c r="R1539" s="14">
        <f>$H1539/Q1539</f>
        <v>0.5714285714285714</v>
      </c>
      <c r="S1539" s="14" cm="1">
        <f t="array" ref="S1539">SUM(_xlfn._xlws.FILTER($H$2:$H$2302,_xlfn.MAP($P$2:$P$2302,_xlfn.LAMBDA(_xlpm.x,_xlpm.x=$P1539))))</f>
        <v>1.1950286806883365E-3</v>
      </c>
      <c r="T1539" s="14">
        <f>$H1539/S1539</f>
        <v>0.26666666666666666</v>
      </c>
      <c r="U1539" s="14">
        <f>_xlfn.LET(_xlpm.freq,F1539,_xlpm.size,M1539+1,_xlpm.F,V1539,LOG(1+_xlpm.freq)*LOG(1+_xlpm.size)*_xlpm.F)</f>
        <v>0.19778341194717594</v>
      </c>
      <c r="V1539" s="14">
        <f>_xlfn.LET(_xlpm.a,T1539,_xlpm.b,R1539,2*_xlpm.a*_xlpm.b/(_xlpm.a+_xlpm.b))</f>
        <v>0.36363636363636365</v>
      </c>
      <c r="W1539" s="14">
        <f>_xlfn.LET(_xlpm.p,R1539,_xlpm.q,T1539,LOG(_xlpm.p/_xlpm.q))</f>
        <v>0.33099321904142442</v>
      </c>
      <c r="X1539" s="2"/>
      <c r="AC1539" s="2"/>
      <c r="AH1539" s="2"/>
      <c r="AI1539" s="2"/>
    </row>
    <row r="1540" spans="1:35">
      <c r="A1540" s="1" t="str">
        <f>_xlfn.LET(_xlpm.sep," : ",CONCATENATE(O1540,_xlpm.sep,P1540))</f>
        <v>~eas~ : [iz]</v>
      </c>
      <c r="B1540" s="1">
        <f>_xlfn.LET(_xlpm.d,$G1540,_xlpm.k,_xlfn.CONCAT(LEFT(TRIM(B$1),1),"*"),COUNTIF(_xlpm.d,_xlpm.k))</f>
        <v>0</v>
      </c>
      <c r="C1540" s="1">
        <f>_xlfn.LET(_xlpm.d,$G1540,_xlpm.k,_xlfn.CONCAT(LEFT(TRIM(C$1),1),"*"),COUNTIF(_xlpm.d,_xlpm.k))</f>
        <v>0</v>
      </c>
      <c r="D1540" s="1">
        <f>_xlfn.LET(_xlpm.d,$G1540,_xlpm.k,_xlfn.CONCAT(LEFT(TRIM(D$1),1),"*"),COUNTIF(_xlpm.d,_xlpm.k))</f>
        <v>0</v>
      </c>
      <c r="E1540" s="1">
        <f>LOG(F1540+1,10)</f>
        <v>0.8450980400142567</v>
      </c>
      <c r="F1540" s="7">
        <v>6</v>
      </c>
      <c r="G1540" s="9" t="s">
        <v>229</v>
      </c>
      <c r="H1540" s="4">
        <f>F1540/freq.sum.r6e</f>
        <v>4.7801147227533459E-4</v>
      </c>
      <c r="I1540" s="1" t="str">
        <f>_xlfn.LET(_xlpm.sep,":",_xlpm.w,$G1540,LEFT(_xlpm.w,FIND(_xlpm.sep,_xlpm.w)-1))</f>
        <v>iz</v>
      </c>
      <c r="J1540" s="1" t="str">
        <f>_xlfn.LET(_xlpm.sep,":",_xlpm.w,$G1540,RIGHT(_xlpm.w,LEN(_xlpm.w)-FIND(_xlpm.sep,_xlpm.w)))</f>
        <v>eas</v>
      </c>
      <c r="K1540" s="10">
        <f>_xlfn.LET(_xlpm.w,I1540,LEN(_xlpm.w))</f>
        <v>2</v>
      </c>
      <c r="L1540" s="10">
        <f>_xlfn.LET(_xlpm.w,J1540,LEN(_xlpm.w))</f>
        <v>3</v>
      </c>
      <c r="M1540" s="10">
        <f>_xlfn.LET(_xlpm.a,K1540,_xlpm.b,L1540,MAX(_xlpm.a,_xlpm.b))</f>
        <v>3</v>
      </c>
      <c r="N1540" s="10">
        <f>_xlfn.LET(_xlpm.d,(K1540,L1540),MAX(_xlpm.d)-MIN(_xlpm.d))</f>
        <v>1</v>
      </c>
      <c r="O1540" s="1" t="str">
        <f>_xlfn.LET(_xlpm.sep,":",_xlpm.w,$G1540,_xlfn.CONCAT("~",RIGHT(_xlpm.w,LEN(_xlpm.w)-FIND(_xlpm.sep,_xlpm.w)),"~"))</f>
        <v>~eas~</v>
      </c>
      <c r="P1540" s="1" t="str">
        <f>_xlfn.LET(_xlpm.sep,":",_xlpm.w,$G1540,_xlfn.CONCAT("[",LEFT(_xlpm.w,FIND(_xlpm.sep,_xlpm.w)-1),"]"))</f>
        <v>[iz]</v>
      </c>
      <c r="Q1540" s="14" cm="1">
        <f t="array" ref="Q1540">SUM(_xlfn._xlws.FILTER($H$2:$H$2302,_xlfn.MAP($O$2:$O$2302,_xlfn.LAMBDA(_xlpm.x,_xlpm.x=$O1540))))</f>
        <v>9.5602294455066918E-4</v>
      </c>
      <c r="R1540" s="14">
        <f>$H1540/Q1540</f>
        <v>0.5</v>
      </c>
      <c r="S1540" s="14" cm="1">
        <f t="array" ref="S1540">SUM(_xlfn._xlws.FILTER($H$2:$H$2302,_xlfn.MAP($P$2:$P$2302,_xlfn.LAMBDA(_xlpm.x,_xlpm.x=$P1540))))</f>
        <v>2.0713830465264498E-3</v>
      </c>
      <c r="T1540" s="14">
        <f>$H1540/S1540</f>
        <v>0.23076923076923078</v>
      </c>
      <c r="U1540" s="14">
        <f>_xlfn.LET(_xlpm.freq,F1540,_xlpm.size,M1540+1,_xlpm.F,V1540,LOG(1+_xlpm.freq)*LOG(1+_xlpm.size)*_xlpm.F)</f>
        <v>0.18653626758730296</v>
      </c>
      <c r="V1540" s="14">
        <f>_xlfn.LET(_xlpm.a,T1540,_xlpm.b,R1540,2*_xlpm.a*_xlpm.b/(_xlpm.a+_xlpm.b))</f>
        <v>0.31578947368421051</v>
      </c>
      <c r="W1540" s="14">
        <f>_xlfn.LET(_xlpm.p,R1540,_xlpm.q,T1540,LOG(_xlpm.p/_xlpm.q))</f>
        <v>0.33579210192319309</v>
      </c>
      <c r="X1540" s="2"/>
      <c r="AC1540" s="2"/>
      <c r="AH1540" s="2"/>
      <c r="AI1540" s="2"/>
    </row>
    <row r="1541" spans="1:35">
      <c r="A1541" s="1" t="str">
        <f>_xlfn.LET(_xlpm.sep," : ",CONCATENATE(O1541,_xlpm.sep,P1541))</f>
        <v>~ai~ : [ɛ]</v>
      </c>
      <c r="B1541" s="1">
        <f>_xlfn.LET(_xlpm.d,$G1541,_xlpm.k,_xlfn.CONCAT(LEFT(TRIM(B$1),1),"*"),COUNTIF(_xlpm.d,_xlpm.k))</f>
        <v>0</v>
      </c>
      <c r="C1541" s="1">
        <f>_xlfn.LET(_xlpm.d,$G1541,_xlpm.k,_xlfn.CONCAT(LEFT(TRIM(C$1),1),"*"),COUNTIF(_xlpm.d,_xlpm.k))</f>
        <v>0</v>
      </c>
      <c r="D1541" s="1">
        <f>_xlfn.LET(_xlpm.d,$G1541,_xlpm.k,_xlfn.CONCAT(LEFT(TRIM(D$1),1),"*"),COUNTIF(_xlpm.d,_xlpm.k))</f>
        <v>0</v>
      </c>
      <c r="E1541" s="1">
        <f>LOG(F1541+1,10)</f>
        <v>1.1760912590556811</v>
      </c>
      <c r="F1541" s="7">
        <v>14</v>
      </c>
      <c r="G1541" s="9" t="s">
        <v>2143</v>
      </c>
      <c r="H1541" s="4">
        <f>F1541/freq.sum.r6e</f>
        <v>1.1153601019757808E-3</v>
      </c>
      <c r="I1541" s="1" t="str">
        <f>_xlfn.LET(_xlpm.sep,":",_xlpm.w,$G1541,LEFT(_xlpm.w,FIND(_xlpm.sep,_xlpm.w)-1))</f>
        <v>ɛ</v>
      </c>
      <c r="J1541" s="1" t="str">
        <f>_xlfn.LET(_xlpm.sep,":",_xlpm.w,$G1541,RIGHT(_xlpm.w,LEN(_xlpm.w)-FIND(_xlpm.sep,_xlpm.w)))</f>
        <v>ai</v>
      </c>
      <c r="K1541" s="10">
        <f>_xlfn.LET(_xlpm.w,I1541,LEN(_xlpm.w))</f>
        <v>1</v>
      </c>
      <c r="L1541" s="10">
        <f>_xlfn.LET(_xlpm.w,J1541,LEN(_xlpm.w))</f>
        <v>2</v>
      </c>
      <c r="M1541" s="10">
        <f>_xlfn.LET(_xlpm.a,K1541,_xlpm.b,L1541,MAX(_xlpm.a,_xlpm.b))</f>
        <v>2</v>
      </c>
      <c r="N1541" s="10">
        <f>_xlfn.LET(_xlpm.d,(K1541,L1541),MAX(_xlpm.d)-MIN(_xlpm.d))</f>
        <v>1</v>
      </c>
      <c r="O1541" s="1" t="str">
        <f>_xlfn.LET(_xlpm.sep,":",_xlpm.w,$G1541,_xlfn.CONCAT("~",RIGHT(_xlpm.w,LEN(_xlpm.w)-FIND(_xlpm.sep,_xlpm.w)),"~"))</f>
        <v>~ai~</v>
      </c>
      <c r="P1541" s="1" t="str">
        <f>_xlfn.LET(_xlpm.sep,":",_xlpm.w,$G1541,_xlfn.CONCAT("[",LEFT(_xlpm.w,FIND(_xlpm.sep,_xlpm.w)-1),"]"))</f>
        <v>[ɛ]</v>
      </c>
      <c r="Q1541" s="14" cm="1">
        <f t="array" ref="Q1541">SUM(_xlfn._xlws.FILTER($H$2:$H$2302,_xlfn.MAP($O$2:$O$2302,_xlfn.LAMBDA(_xlpm.x,_xlpm.x=$O1541))))</f>
        <v>1.4340344168260037E-3</v>
      </c>
      <c r="R1541" s="14">
        <f>$H1541/Q1541</f>
        <v>0.7777777777777779</v>
      </c>
      <c r="S1541" s="14" cm="1">
        <f t="array" ref="S1541">SUM(_xlfn._xlws.FILTER($H$2:$H$2302,_xlfn.MAP($P$2:$P$2302,_xlfn.LAMBDA(_xlpm.x,_xlpm.x=$P1541))))</f>
        <v>3.1070745697896751E-3</v>
      </c>
      <c r="T1541" s="14">
        <f>$H1541/S1541</f>
        <v>0.35897435897435898</v>
      </c>
      <c r="U1541" s="14">
        <f>_xlfn.LET(_xlpm.freq,F1541,_xlpm.size,M1541+1,_xlpm.F,V1541,LOG(1+_xlpm.freq)*LOG(1+_xlpm.size)*_xlpm.F)</f>
        <v>0.34782754053303094</v>
      </c>
      <c r="V1541" s="14">
        <f>_xlfn.LET(_xlpm.a,T1541,_xlpm.b,R1541,2*_xlpm.a*_xlpm.b/(_xlpm.a+_xlpm.b))</f>
        <v>0.49122807017543857</v>
      </c>
      <c r="W1541" s="14">
        <f>_xlfn.LET(_xlpm.p,R1541,_xlpm.q,T1541,LOG(_xlpm.p/_xlpm.q))</f>
        <v>0.3357921019231932</v>
      </c>
      <c r="X1541" s="2"/>
      <c r="AC1541" s="2"/>
      <c r="AH1541" s="2"/>
      <c r="AI1541" s="2"/>
    </row>
    <row r="1542" spans="1:35">
      <c r="A1542" s="1" t="str">
        <f>_xlfn.LET(_xlpm.sep," : ",CONCATENATE(O1542,_xlpm.sep,P1542))</f>
        <v>~ea~ : [ɛ]</v>
      </c>
      <c r="B1542" s="1">
        <f>_xlfn.LET(_xlpm.d,$G1542,_xlpm.k,_xlfn.CONCAT(LEFT(TRIM(B$1),1),"*"),COUNTIF(_xlpm.d,_xlpm.k))</f>
        <v>0</v>
      </c>
      <c r="C1542" s="1">
        <f>_xlfn.LET(_xlpm.d,$G1542,_xlpm.k,_xlfn.CONCAT(LEFT(TRIM(C$1),1),"*"),COUNTIF(_xlpm.d,_xlpm.k))</f>
        <v>0</v>
      </c>
      <c r="D1542" s="1">
        <f>_xlfn.LET(_xlpm.d,$G1542,_xlpm.k,_xlfn.CONCAT(LEFT(TRIM(D$1),1),"*"),COUNTIF(_xlpm.d,_xlpm.k))</f>
        <v>0</v>
      </c>
      <c r="E1542" s="1">
        <f>LOG(F1542+1,10)</f>
        <v>0.69897000433601875</v>
      </c>
      <c r="F1542" s="7">
        <v>4</v>
      </c>
      <c r="G1542" s="9" t="s">
        <v>2192</v>
      </c>
      <c r="H1542" s="4">
        <f>F1542/freq.sum.r6e</f>
        <v>3.1867431485022306E-4</v>
      </c>
      <c r="I1542" s="4" t="str">
        <f>_xlfn.LET(_xlpm.sep,":",_xlpm.w,$G1542,LEFT(_xlpm.w,FIND(_xlpm.sep,_xlpm.w)-1))</f>
        <v>ɛ</v>
      </c>
      <c r="J1542" s="4" t="str">
        <f>_xlfn.LET(_xlpm.sep,":",_xlpm.w,$G1542,RIGHT(_xlpm.w,LEN(_xlpm.w)-FIND(_xlpm.sep,_xlpm.w)))</f>
        <v>ea</v>
      </c>
      <c r="K1542" s="10">
        <f>_xlfn.LET(_xlpm.w,I1542,LEN(_xlpm.w))</f>
        <v>1</v>
      </c>
      <c r="L1542" s="10">
        <f>_xlfn.LET(_xlpm.w,J1542,LEN(_xlpm.w))</f>
        <v>2</v>
      </c>
      <c r="M1542" s="10">
        <f>_xlfn.LET(_xlpm.a,K1542,_xlpm.b,L1542,MAX(_xlpm.a,_xlpm.b))</f>
        <v>2</v>
      </c>
      <c r="N1542" s="10">
        <f>_xlfn.LET(_xlpm.d,(K1542,L1542),MAX(_xlpm.d)-MIN(_xlpm.d))</f>
        <v>1</v>
      </c>
      <c r="O1542" s="1" t="str">
        <f>_xlfn.LET(_xlpm.sep,":",_xlpm.w,$G1542,_xlfn.CONCAT("~",RIGHT(_xlpm.w,LEN(_xlpm.w)-FIND(_xlpm.sep,_xlpm.w)),"~"))</f>
        <v>~ea~</v>
      </c>
      <c r="P1542" s="1" t="str">
        <f>_xlfn.LET(_xlpm.sep,":",_xlpm.w,$G1542,_xlfn.CONCAT("[",LEFT(_xlpm.w,FIND(_xlpm.sep,_xlpm.w)-1),"]"))</f>
        <v>[ɛ]</v>
      </c>
      <c r="Q1542" s="14" cm="1">
        <f t="array" ref="Q1542">SUM(_xlfn._xlws.FILTER($H$2:$H$2300,_xlfn.MAP($O$2:$O$2300,_xlfn.LAMBDA(_xlpm.x,_xlpm.x=$O1542))))</f>
        <v>1.4340344168260037E-3</v>
      </c>
      <c r="R1542" s="14">
        <f>$H1542/Q1542</f>
        <v>0.22222222222222224</v>
      </c>
      <c r="S1542" s="14" cm="1">
        <f t="array" ref="S1542">SUM(_xlfn._xlws.FILTER($H$2:$H$2300,_xlfn.MAP($P$2:$P$2300,_xlfn.LAMBDA(_xlpm.x,_xlpm.x=$P1542))))</f>
        <v>3.1070745697896751E-3</v>
      </c>
      <c r="T1542" s="14">
        <f>$H1542/S1542</f>
        <v>0.10256410256410256</v>
      </c>
      <c r="U1542" s="14">
        <f>_xlfn.LET(_xlpm.freq,F1542,_xlpm.size,M1542+1,_xlpm.F,V1542,LOG(1+_xlpm.freq)*LOG(1+_xlpm.size)*_xlpm.F)</f>
        <v>5.906271926302447E-2</v>
      </c>
      <c r="V1542" s="14">
        <f>_xlfn.LET(_xlpm.a,T1542,_xlpm.b,R1542,2*_xlpm.a*_xlpm.b/(_xlpm.a+_xlpm.b))</f>
        <v>0.14035087719298245</v>
      </c>
      <c r="W1542" s="14">
        <f>_xlfn.LET(_xlpm.p,R1542,_xlpm.q,T1542,LOG(_xlpm.p/_xlpm.q))</f>
        <v>0.3357921019231932</v>
      </c>
      <c r="X1542" s="2"/>
      <c r="AC1542" s="2"/>
      <c r="AH1542" s="2"/>
      <c r="AI1542" s="2"/>
    </row>
    <row r="1543" spans="1:35">
      <c r="A1543" s="1" t="str">
        <f>_xlfn.LET(_xlpm.sep," : ",CONCATENATE(O1543,_xlpm.sep,P1543))</f>
        <v>~ir~ : [ɪɹ]</v>
      </c>
      <c r="B1543" s="1">
        <f>_xlfn.LET(_xlpm.d,$G1543,_xlpm.k,_xlfn.CONCAT(LEFT(TRIM(B$1),1),"*"),COUNTIF(_xlpm.d,_xlpm.k))</f>
        <v>0</v>
      </c>
      <c r="C1543" s="1">
        <f>_xlfn.LET(_xlpm.d,$G1543,_xlpm.k,_xlfn.CONCAT(LEFT(TRIM(C$1),1),"*"),COUNTIF(_xlpm.d,_xlpm.k))</f>
        <v>0</v>
      </c>
      <c r="D1543" s="1">
        <f>_xlfn.LET(_xlpm.d,$G1543,_xlpm.k,_xlfn.CONCAT(LEFT(TRIM(D$1),1),"*"),COUNTIF(_xlpm.d,_xlpm.k))</f>
        <v>0</v>
      </c>
      <c r="E1543" s="1">
        <f>LOG(F1543+1,10)</f>
        <v>0.47712125471966244</v>
      </c>
      <c r="F1543" s="7">
        <v>2</v>
      </c>
      <c r="G1543" s="9" t="s">
        <v>1785</v>
      </c>
      <c r="H1543" s="4">
        <f>F1543/freq.sum.r6e</f>
        <v>1.5933715742511153E-4</v>
      </c>
      <c r="I1543" s="4" t="str">
        <f>_xlfn.LET(_xlpm.sep,":",_xlpm.w,$G1543,LEFT(_xlpm.w,FIND(_xlpm.sep,_xlpm.w)-1))</f>
        <v>ɪɹ</v>
      </c>
      <c r="J1543" s="4" t="str">
        <f>_xlfn.LET(_xlpm.sep,":",_xlpm.w,$G1543,RIGHT(_xlpm.w,LEN(_xlpm.w)-FIND(_xlpm.sep,_xlpm.w)))</f>
        <v>ir</v>
      </c>
      <c r="K1543" s="10">
        <f>_xlfn.LET(_xlpm.w,I1543,LEN(_xlpm.w))</f>
        <v>2</v>
      </c>
      <c r="L1543" s="10">
        <f>_xlfn.LET(_xlpm.w,J1543,LEN(_xlpm.w))</f>
        <v>2</v>
      </c>
      <c r="M1543" s="10">
        <f>_xlfn.LET(_xlpm.a,K1543,_xlpm.b,L1543,MAX(_xlpm.a,_xlpm.b))</f>
        <v>2</v>
      </c>
      <c r="N1543" s="10">
        <f>_xlfn.LET(_xlpm.d,(K1543,L1543),MAX(_xlpm.d)-MIN(_xlpm.d))</f>
        <v>0</v>
      </c>
      <c r="O1543" s="1" t="str">
        <f>_xlfn.LET(_xlpm.sep,":",_xlpm.w,$G1543,_xlfn.CONCAT("~",RIGHT(_xlpm.w,LEN(_xlpm.w)-FIND(_xlpm.sep,_xlpm.w)),"~"))</f>
        <v>~ir~</v>
      </c>
      <c r="P1543" s="1" t="str">
        <f>_xlfn.LET(_xlpm.sep,":",_xlpm.w,$G1543,_xlfn.CONCAT("[",LEFT(_xlpm.w,FIND(_xlpm.sep,_xlpm.w)-1),"]"))</f>
        <v>[ɪɹ]</v>
      </c>
      <c r="Q1543" s="14" cm="1">
        <f t="array" ref="Q1543">SUM(_xlfn._xlws.FILTER($H$2:$H$2300,_xlfn.MAP($O$2:$O$2300,_xlfn.LAMBDA(_xlpm.x,_xlpm.x=$O1543))))</f>
        <v>9.5602294455066918E-4</v>
      </c>
      <c r="R1543" s="14">
        <f>$H1543/Q1543</f>
        <v>0.16666666666666666</v>
      </c>
      <c r="S1543" s="14" cm="1">
        <f t="array" ref="S1543">SUM(_xlfn._xlws.FILTER($H$2:$H$2300,_xlfn.MAP($P$2:$P$2300,_xlfn.LAMBDA(_xlpm.x,_xlpm.x=$P1543))))</f>
        <v>2.0713830465264498E-3</v>
      </c>
      <c r="T1543" s="14">
        <f>$H1543/S1543</f>
        <v>7.6923076923076927E-2</v>
      </c>
      <c r="U1543" s="14">
        <f>_xlfn.LET(_xlpm.freq,F1543,_xlpm.size,M1543+1,_xlpm.F,V1543,LOG(1+_xlpm.freq)*LOG(1+_xlpm.size)*_xlpm.F)</f>
        <v>3.0237433524095421E-2</v>
      </c>
      <c r="V1543" s="14">
        <f>_xlfn.LET(_xlpm.a,T1543,_xlpm.b,R1543,2*_xlpm.a*_xlpm.b/(_xlpm.a+_xlpm.b))</f>
        <v>0.10526315789473684</v>
      </c>
      <c r="W1543" s="14">
        <f>_xlfn.LET(_xlpm.p,R1543,_xlpm.q,T1543,LOG(_xlpm.p/_xlpm.q))</f>
        <v>0.33579210192319309</v>
      </c>
      <c r="X1543" s="2"/>
      <c r="AC1543" s="2"/>
      <c r="AH1543" s="2"/>
      <c r="AI1543" s="2"/>
    </row>
    <row r="1544" spans="1:35">
      <c r="A1544" s="1" t="str">
        <f>_xlfn.LET(_xlpm.sep," : ",CONCATENATE(O1544,_xlpm.sep,P1544))</f>
        <v>~ight~ : [aɪt]</v>
      </c>
      <c r="B1544" s="1">
        <f>_xlfn.LET(_xlpm.d,$G1544,_xlpm.k,_xlfn.CONCAT(LEFT(TRIM(B$1),1),"*"),COUNTIF(_xlpm.d,_xlpm.k))</f>
        <v>0</v>
      </c>
      <c r="C1544" s="1">
        <f>_xlfn.LET(_xlpm.d,$G1544,_xlpm.k,_xlfn.CONCAT(LEFT(TRIM(C$1),1),"*"),COUNTIF(_xlpm.d,_xlpm.k))</f>
        <v>0</v>
      </c>
      <c r="D1544" s="1">
        <f>_xlfn.LET(_xlpm.d,$G1544,_xlpm.k,_xlfn.CONCAT(LEFT(TRIM(D$1),1),"*"),COUNTIF(_xlpm.d,_xlpm.k))</f>
        <v>0</v>
      </c>
      <c r="E1544" s="1">
        <f>LOG(F1544+1,10)</f>
        <v>1.3424226808222062</v>
      </c>
      <c r="F1544" s="7">
        <v>21</v>
      </c>
      <c r="G1544" s="9" t="s">
        <v>481</v>
      </c>
      <c r="H1544" s="4">
        <f>F1544/freq.sum.r6e</f>
        <v>1.6730401529636712E-3</v>
      </c>
      <c r="I1544" s="4" t="str">
        <f>_xlfn.LET(_xlpm.sep,":",_xlpm.w,$G1544,LEFT(_xlpm.w,FIND(_xlpm.sep,_xlpm.w)-1))</f>
        <v>aɪt</v>
      </c>
      <c r="J1544" s="4" t="str">
        <f>_xlfn.LET(_xlpm.sep,":",_xlpm.w,$G1544,RIGHT(_xlpm.w,LEN(_xlpm.w)-FIND(_xlpm.sep,_xlpm.w)))</f>
        <v>ight</v>
      </c>
      <c r="K1544" s="10">
        <f>_xlfn.LET(_xlpm.w,I1544,LEN(_xlpm.w))</f>
        <v>3</v>
      </c>
      <c r="L1544" s="10">
        <f>_xlfn.LET(_xlpm.w,J1544,LEN(_xlpm.w))</f>
        <v>4</v>
      </c>
      <c r="M1544" s="10">
        <f>_xlfn.LET(_xlpm.a,K1544,_xlpm.b,L1544,MAX(_xlpm.a,_xlpm.b))</f>
        <v>4</v>
      </c>
      <c r="N1544" s="10">
        <f>_xlfn.LET(_xlpm.d,(K1544,L1544),MAX(_xlpm.d)-MIN(_xlpm.d))</f>
        <v>1</v>
      </c>
      <c r="O1544" s="1" t="str">
        <f>_xlfn.LET(_xlpm.sep,":",_xlpm.w,$G1544,_xlfn.CONCAT("~",RIGHT(_xlpm.w,LEN(_xlpm.w)-FIND(_xlpm.sep,_xlpm.w)),"~"))</f>
        <v>~ight~</v>
      </c>
      <c r="P1544" s="1" t="str">
        <f>_xlfn.LET(_xlpm.sep,":",_xlpm.w,$G1544,_xlfn.CONCAT("[",LEFT(_xlpm.w,FIND(_xlpm.sep,_xlpm.w)-1),"]"))</f>
        <v>[aɪt]</v>
      </c>
      <c r="Q1544" s="14" cm="1">
        <f t="array" ref="Q1544">SUM(_xlfn._xlws.FILTER($H$2:$H$2300,_xlfn.MAP($O$2:$O$2300,_xlfn.LAMBDA(_xlpm.x,_xlpm.x=$O1544))))</f>
        <v>1.6730401529636712E-3</v>
      </c>
      <c r="R1544" s="14">
        <f>$H1544/Q1544</f>
        <v>1</v>
      </c>
      <c r="S1544" s="14" cm="1">
        <f t="array" ref="S1544">SUM(_xlfn._xlws.FILTER($H$2:$H$2300,_xlfn.MAP($P$2:$P$2300,_xlfn.LAMBDA(_xlpm.x,_xlpm.x=$P1544))))</f>
        <v>3.6647546207775657E-3</v>
      </c>
      <c r="T1544" s="14">
        <f>$H1544/S1544</f>
        <v>0.45652173913043476</v>
      </c>
      <c r="U1544" s="14">
        <f>_xlfn.LET(_xlpm.freq,F1544,_xlpm.size,M1544+1,_xlpm.F,V1544,LOG(1+_xlpm.freq)*LOG(1+_xlpm.size)*_xlpm.F)</f>
        <v>0.65482882507846019</v>
      </c>
      <c r="V1544" s="14">
        <f>_xlfn.LET(_xlpm.a,T1544,_xlpm.b,R1544,2*_xlpm.a*_xlpm.b/(_xlpm.a+_xlpm.b))</f>
        <v>0.62686567164179097</v>
      </c>
      <c r="W1544" s="14">
        <f>_xlfn.LET(_xlpm.p,R1544,_xlpm.q,T1544,LOG(_xlpm.p/_xlpm.q))</f>
        <v>0.34053853694765485</v>
      </c>
      <c r="X1544" s="2"/>
      <c r="AC1544" s="2"/>
      <c r="AH1544" s="2"/>
      <c r="AI1544" s="2"/>
    </row>
    <row r="1545" spans="1:35">
      <c r="A1545" s="1" t="str">
        <f>_xlfn.LET(_xlpm.sep," : ",CONCATENATE(O1545,_xlpm.sep,P1545))</f>
        <v>~ub~ : [əb]</v>
      </c>
      <c r="B1545" s="1">
        <f>_xlfn.LET(_xlpm.d,$G1545,_xlpm.k,_xlfn.CONCAT(LEFT(TRIM(B$1),1),"*"),COUNTIF(_xlpm.d,_xlpm.k))</f>
        <v>0</v>
      </c>
      <c r="C1545" s="1">
        <f>_xlfn.LET(_xlpm.d,$G1545,_xlpm.k,_xlfn.CONCAT(LEFT(TRIM(C$1),1),"*"),COUNTIF(_xlpm.d,_xlpm.k))</f>
        <v>0</v>
      </c>
      <c r="D1545" s="1">
        <f>_xlfn.LET(_xlpm.d,$G1545,_xlpm.k,_xlfn.CONCAT(LEFT(TRIM(D$1),1),"*"),COUNTIF(_xlpm.d,_xlpm.k))</f>
        <v>0</v>
      </c>
      <c r="E1545" s="1">
        <f>LOG(F1545+1,10)</f>
        <v>0.30102999566398114</v>
      </c>
      <c r="F1545" s="7">
        <v>1</v>
      </c>
      <c r="G1545" s="9" t="s">
        <v>813</v>
      </c>
      <c r="H1545" s="4">
        <f>F1545/freq.sum.r6e</f>
        <v>7.9668578712555765E-5</v>
      </c>
      <c r="I1545" s="4" t="str">
        <f>_xlfn.LET(_xlpm.sep,":",_xlpm.w,$G1545,LEFT(_xlpm.w,FIND(_xlpm.sep,_xlpm.w)-1))</f>
        <v>əb</v>
      </c>
      <c r="J1545" s="4" t="str">
        <f>_xlfn.LET(_xlpm.sep,":",_xlpm.w,$G1545,RIGHT(_xlpm.w,LEN(_xlpm.w)-FIND(_xlpm.sep,_xlpm.w)))</f>
        <v>ub</v>
      </c>
      <c r="K1545" s="10">
        <f>_xlfn.LET(_xlpm.w,I1545,LEN(_xlpm.w))</f>
        <v>2</v>
      </c>
      <c r="L1545" s="10">
        <f>_xlfn.LET(_xlpm.w,J1545,LEN(_xlpm.w))</f>
        <v>2</v>
      </c>
      <c r="M1545" s="10">
        <f>_xlfn.LET(_xlpm.a,K1545,_xlpm.b,L1545,MAX(_xlpm.a,_xlpm.b))</f>
        <v>2</v>
      </c>
      <c r="N1545" s="10">
        <f>_xlfn.LET(_xlpm.d,(K1545,L1545),MAX(_xlpm.d)-MIN(_xlpm.d))</f>
        <v>0</v>
      </c>
      <c r="O1545" s="1" t="str">
        <f>_xlfn.LET(_xlpm.sep,":",_xlpm.w,$G1545,_xlfn.CONCAT("~",RIGHT(_xlpm.w,LEN(_xlpm.w)-FIND(_xlpm.sep,_xlpm.w)),"~"))</f>
        <v>~ub~</v>
      </c>
      <c r="P1545" s="1" t="str">
        <f>_xlfn.LET(_xlpm.sep,":",_xlpm.w,$G1545,_xlfn.CONCAT("[",LEFT(_xlpm.w,FIND(_xlpm.sep,_xlpm.w)-1),"]"))</f>
        <v>[əb]</v>
      </c>
      <c r="Q1545" s="14" cm="1">
        <f t="array" ref="Q1545">SUM(_xlfn._xlws.FILTER($H$2:$H$2300,_xlfn.MAP($O$2:$O$2300,_xlfn.LAMBDA(_xlpm.x,_xlpm.x=$O1545))))</f>
        <v>3.9834289356277883E-4</v>
      </c>
      <c r="R1545" s="14">
        <f>$H1545/Q1545</f>
        <v>0.2</v>
      </c>
      <c r="S1545" s="14" cm="1">
        <f t="array" ref="S1545">SUM(_xlfn._xlws.FILTER($H$2:$H$2300,_xlfn.MAP($P$2:$P$2300,_xlfn.LAMBDA(_xlpm.x,_xlpm.x=$P1545))))</f>
        <v>8.7635436583811325E-4</v>
      </c>
      <c r="T1545" s="14">
        <f>$H1545/S1545</f>
        <v>9.0909090909090925E-2</v>
      </c>
      <c r="U1545" s="14">
        <f>_xlfn.LET(_xlpm.freq,F1545,_xlpm.size,M1545+1,_xlpm.F,V1545,LOG(1+_xlpm.freq)*LOG(1+_xlpm.size)*_xlpm.F)</f>
        <v>2.2654764572364136E-2</v>
      </c>
      <c r="V1545" s="14">
        <f>_xlfn.LET(_xlpm.a,T1545,_xlpm.b,R1545,2*_xlpm.a*_xlpm.b/(_xlpm.a+_xlpm.b))</f>
        <v>0.125</v>
      </c>
      <c r="W1545" s="14">
        <f>_xlfn.LET(_xlpm.p,R1545,_xlpm.q,T1545,LOG(_xlpm.p/_xlpm.q))</f>
        <v>0.34242268082220617</v>
      </c>
      <c r="X1545" s="2"/>
      <c r="AC1545" s="2"/>
      <c r="AH1545" s="2"/>
      <c r="AI1545" s="2"/>
    </row>
    <row r="1546" spans="1:35">
      <c r="A1546" s="1" t="str">
        <f>_xlfn.LET(_xlpm.sep," : ",CONCATENATE(O1546,_xlpm.sep,P1546))</f>
        <v>~ach~ : [ætʃ]</v>
      </c>
      <c r="B1546" s="1">
        <f>_xlfn.LET(_xlpm.d,$G1546,_xlpm.k,_xlfn.CONCAT(LEFT(TRIM(B$1),1),"*"),COUNTIF(_xlpm.d,_xlpm.k))</f>
        <v>0</v>
      </c>
      <c r="C1546" s="1">
        <f>_xlfn.LET(_xlpm.d,$G1546,_xlpm.k,_xlfn.CONCAT(LEFT(TRIM(C$1),1),"*"),COUNTIF(_xlpm.d,_xlpm.k))</f>
        <v>0</v>
      </c>
      <c r="D1546" s="1">
        <f>_xlfn.LET(_xlpm.d,$G1546,_xlpm.k,_xlfn.CONCAT(LEFT(TRIM(D$1),1),"*"),COUNTIF(_xlpm.d,_xlpm.k))</f>
        <v>0</v>
      </c>
      <c r="E1546" s="1">
        <f>LOG(F1546+1,10)</f>
        <v>0.30102999566398114</v>
      </c>
      <c r="F1546" s="7">
        <v>1</v>
      </c>
      <c r="G1546" s="9" t="s">
        <v>365</v>
      </c>
      <c r="H1546" s="4">
        <f>F1546/freq.sum.r6e</f>
        <v>7.9668578712555765E-5</v>
      </c>
      <c r="I1546" s="4" t="str">
        <f>_xlfn.LET(_xlpm.sep,":",_xlpm.w,$G1546,LEFT(_xlpm.w,FIND(_xlpm.sep,_xlpm.w)-1))</f>
        <v>ætʃ</v>
      </c>
      <c r="J1546" s="4" t="str">
        <f>_xlfn.LET(_xlpm.sep,":",_xlpm.w,$G1546,RIGHT(_xlpm.w,LEN(_xlpm.w)-FIND(_xlpm.sep,_xlpm.w)))</f>
        <v>ach</v>
      </c>
      <c r="K1546" s="10">
        <f>_xlfn.LET(_xlpm.w,I1546,LEN(_xlpm.w))</f>
        <v>3</v>
      </c>
      <c r="L1546" s="10">
        <f>_xlfn.LET(_xlpm.w,J1546,LEN(_xlpm.w))</f>
        <v>3</v>
      </c>
      <c r="M1546" s="10">
        <f>_xlfn.LET(_xlpm.a,K1546,_xlpm.b,L1546,MAX(_xlpm.a,_xlpm.b))</f>
        <v>3</v>
      </c>
      <c r="N1546" s="10">
        <f>_xlfn.LET(_xlpm.d,(K1546,L1546),MAX(_xlpm.d)-MIN(_xlpm.d))</f>
        <v>0</v>
      </c>
      <c r="O1546" s="1" t="str">
        <f>_xlfn.LET(_xlpm.sep,":",_xlpm.w,$G1546,_xlfn.CONCAT("~",RIGHT(_xlpm.w,LEN(_xlpm.w)-FIND(_xlpm.sep,_xlpm.w)),"~"))</f>
        <v>~ach~</v>
      </c>
      <c r="P1546" s="1" t="str">
        <f>_xlfn.LET(_xlpm.sep,":",_xlpm.w,$G1546,_xlfn.CONCAT("[",LEFT(_xlpm.w,FIND(_xlpm.sep,_xlpm.w)-1),"]"))</f>
        <v>[ætʃ]</v>
      </c>
      <c r="Q1546" s="14" cm="1">
        <f t="array" ref="Q1546">SUM(_xlfn._xlws.FILTER($H$2:$H$2300,_xlfn.MAP($O$2:$O$2300,_xlfn.LAMBDA(_xlpm.x,_xlpm.x=$O1546))))</f>
        <v>3.9834289356277883E-4</v>
      </c>
      <c r="R1546" s="14">
        <f>$H1546/Q1546</f>
        <v>0.2</v>
      </c>
      <c r="S1546" s="14" cm="1">
        <f t="array" ref="S1546">SUM(_xlfn._xlws.FILTER($H$2:$H$2300,_xlfn.MAP($P$2:$P$2300,_xlfn.LAMBDA(_xlpm.x,_xlpm.x=$P1546))))</f>
        <v>8.7635436583811347E-4</v>
      </c>
      <c r="T1546" s="14">
        <f>$H1546/S1546</f>
        <v>9.0909090909090898E-2</v>
      </c>
      <c r="U1546" s="14">
        <f>_xlfn.LET(_xlpm.freq,F1546,_xlpm.size,M1546+1,_xlpm.F,V1546,LOG(1+_xlpm.freq)*LOG(1+_xlpm.size)*_xlpm.F)</f>
        <v>2.6301367171815585E-2</v>
      </c>
      <c r="V1546" s="14">
        <f>_xlfn.LET(_xlpm.a,T1546,_xlpm.b,R1546,2*_xlpm.a*_xlpm.b/(_xlpm.a+_xlpm.b))</f>
        <v>0.125</v>
      </c>
      <c r="W1546" s="14">
        <f>_xlfn.LET(_xlpm.p,R1546,_xlpm.q,T1546,LOG(_xlpm.p/_xlpm.q))</f>
        <v>0.34242268082220628</v>
      </c>
      <c r="X1546" s="2"/>
      <c r="AC1546" s="2"/>
      <c r="AH1546" s="2"/>
      <c r="AI1546" s="2"/>
    </row>
    <row r="1547" spans="1:35">
      <c r="A1547" s="1" t="str">
        <f>_xlfn.LET(_xlpm.sep," : ",CONCATENATE(O1547,_xlpm.sep,P1547))</f>
        <v>~ac~ : [eɪs]</v>
      </c>
      <c r="B1547" s="1">
        <f>_xlfn.LET(_xlpm.d,$G1547,_xlpm.k,_xlfn.CONCAT(LEFT(TRIM(B$1),1),"*"),COUNTIF(_xlpm.d,_xlpm.k))</f>
        <v>0</v>
      </c>
      <c r="C1547" s="1">
        <f>_xlfn.LET(_xlpm.d,$G1547,_xlpm.k,_xlfn.CONCAT(LEFT(TRIM(C$1),1),"*"),COUNTIF(_xlpm.d,_xlpm.k))</f>
        <v>0</v>
      </c>
      <c r="D1547" s="1">
        <f>_xlfn.LET(_xlpm.d,$G1547,_xlpm.k,_xlfn.CONCAT(LEFT(TRIM(D$1),1),"*"),COUNTIF(_xlpm.d,_xlpm.k))</f>
        <v>0</v>
      </c>
      <c r="E1547" s="1">
        <f>LOG(F1547+1,10)</f>
        <v>0.30102999566398114</v>
      </c>
      <c r="F1547" s="7">
        <v>1</v>
      </c>
      <c r="G1547" s="9" t="s">
        <v>599</v>
      </c>
      <c r="H1547" s="4">
        <f>F1547/freq.sum.r6e</f>
        <v>7.9668578712555765E-5</v>
      </c>
      <c r="I1547" s="4" t="str">
        <f>_xlfn.LET(_xlpm.sep,":",_xlpm.w,$G1547,LEFT(_xlpm.w,FIND(_xlpm.sep,_xlpm.w)-1))</f>
        <v>eɪs</v>
      </c>
      <c r="J1547" s="4" t="str">
        <f>_xlfn.LET(_xlpm.sep,":",_xlpm.w,$G1547,RIGHT(_xlpm.w,LEN(_xlpm.w)-FIND(_xlpm.sep,_xlpm.w)))</f>
        <v>ac</v>
      </c>
      <c r="K1547" s="10">
        <f>_xlfn.LET(_xlpm.w,I1547,LEN(_xlpm.w))</f>
        <v>3</v>
      </c>
      <c r="L1547" s="10">
        <f>_xlfn.LET(_xlpm.w,J1547,LEN(_xlpm.w))</f>
        <v>2</v>
      </c>
      <c r="M1547" s="10">
        <f>_xlfn.LET(_xlpm.a,K1547,_xlpm.b,L1547,MAX(_xlpm.a,_xlpm.b))</f>
        <v>3</v>
      </c>
      <c r="N1547" s="10">
        <f>_xlfn.LET(_xlpm.d,(K1547,L1547),MAX(_xlpm.d)-MIN(_xlpm.d))</f>
        <v>1</v>
      </c>
      <c r="O1547" s="1" t="str">
        <f>_xlfn.LET(_xlpm.sep,":",_xlpm.w,$G1547,_xlfn.CONCAT("~",RIGHT(_xlpm.w,LEN(_xlpm.w)-FIND(_xlpm.sep,_xlpm.w)),"~"))</f>
        <v>~ac~</v>
      </c>
      <c r="P1547" s="1" t="str">
        <f>_xlfn.LET(_xlpm.sep,":",_xlpm.w,$G1547,_xlfn.CONCAT("[",LEFT(_xlpm.w,FIND(_xlpm.sep,_xlpm.w)-1),"]"))</f>
        <v>[eɪs]</v>
      </c>
      <c r="Q1547" s="14" cm="1">
        <f t="array" ref="Q1547">SUM(_xlfn._xlws.FILTER($H$2:$H$2300,_xlfn.MAP($O$2:$O$2300,_xlfn.LAMBDA(_xlpm.x,_xlpm.x=$O1547))))</f>
        <v>7.9668578712555765E-4</v>
      </c>
      <c r="R1547" s="14">
        <f>$H1547/Q1547</f>
        <v>0.1</v>
      </c>
      <c r="S1547" s="14" cm="1">
        <f t="array" ref="S1547">SUM(_xlfn._xlws.FILTER($H$2:$H$2300,_xlfn.MAP($P$2:$P$2300,_xlfn.LAMBDA(_xlpm.x,_xlpm.x=$P1547))))</f>
        <v>1.7527087316762269E-3</v>
      </c>
      <c r="T1547" s="14">
        <f>$H1547/S1547</f>
        <v>4.5454545454545449E-2</v>
      </c>
      <c r="U1547" s="14">
        <f>_xlfn.LET(_xlpm.freq,F1547,_xlpm.size,M1547+1,_xlpm.F,V1547,LOG(1+_xlpm.freq)*LOG(1+_xlpm.size)*_xlpm.F)</f>
        <v>1.3150683585907793E-2</v>
      </c>
      <c r="V1547" s="14">
        <f>_xlfn.LET(_xlpm.a,T1547,_xlpm.b,R1547,2*_xlpm.a*_xlpm.b/(_xlpm.a+_xlpm.b))</f>
        <v>6.25E-2</v>
      </c>
      <c r="W1547" s="14">
        <f>_xlfn.LET(_xlpm.p,R1547,_xlpm.q,T1547,LOG(_xlpm.p/_xlpm.q))</f>
        <v>0.34242268082220628</v>
      </c>
      <c r="X1547" s="2"/>
      <c r="AC1547" s="2"/>
      <c r="AH1547" s="2"/>
      <c r="AI1547" s="2"/>
    </row>
    <row r="1548" spans="1:35">
      <c r="A1548" s="1" t="str">
        <f>_xlfn.LET(_xlpm.sep," : ",CONCATENATE(O1548,_xlpm.sep,P1548))</f>
        <v>~urn~ : [ɜɹn]</v>
      </c>
      <c r="B1548" s="1">
        <f>_xlfn.LET(_xlpm.d,$G1548,_xlpm.k,_xlfn.CONCAT(LEFT(TRIM(B$1),1),"*"),COUNTIF(_xlpm.d,_xlpm.k))</f>
        <v>0</v>
      </c>
      <c r="C1548" s="1">
        <f>_xlfn.LET(_xlpm.d,$G1548,_xlpm.k,_xlfn.CONCAT(LEFT(TRIM(C$1),1),"*"),COUNTIF(_xlpm.d,_xlpm.k))</f>
        <v>0</v>
      </c>
      <c r="D1548" s="1">
        <f>_xlfn.LET(_xlpm.d,$G1548,_xlpm.k,_xlfn.CONCAT(LEFT(TRIM(D$1),1),"*"),COUNTIF(_xlpm.d,_xlpm.k))</f>
        <v>0</v>
      </c>
      <c r="E1548" s="1">
        <f>LOG(F1548+1,10)</f>
        <v>1</v>
      </c>
      <c r="F1548" s="7">
        <v>9</v>
      </c>
      <c r="G1548" s="9" t="s">
        <v>1972</v>
      </c>
      <c r="H1548" s="4">
        <f>F1548/freq.sum.r6e</f>
        <v>7.1701720841300194E-4</v>
      </c>
      <c r="I1548" s="1" t="str">
        <f>_xlfn.LET(_xlpm.sep,":",_xlpm.w,$G1548,LEFT(_xlpm.w,FIND(_xlpm.sep,_xlpm.w)-1))</f>
        <v>ɜɹn</v>
      </c>
      <c r="J1548" s="1" t="str">
        <f>_xlfn.LET(_xlpm.sep,":",_xlpm.w,$G1548,RIGHT(_xlpm.w,LEN(_xlpm.w)-FIND(_xlpm.sep,_xlpm.w)))</f>
        <v>urn</v>
      </c>
      <c r="K1548" s="10">
        <f>_xlfn.LET(_xlpm.w,I1548,LEN(_xlpm.w))</f>
        <v>3</v>
      </c>
      <c r="L1548" s="10">
        <f>_xlfn.LET(_xlpm.w,J1548,LEN(_xlpm.w))</f>
        <v>3</v>
      </c>
      <c r="M1548" s="10">
        <f>_xlfn.LET(_xlpm.a,K1548,_xlpm.b,L1548,MAX(_xlpm.a,_xlpm.b))</f>
        <v>3</v>
      </c>
      <c r="N1548" s="10">
        <f>_xlfn.LET(_xlpm.d,(K1548,L1548),MAX(_xlpm.d)-MIN(_xlpm.d))</f>
        <v>0</v>
      </c>
      <c r="O1548" s="1" t="str">
        <f>_xlfn.LET(_xlpm.sep,":",_xlpm.w,$G1548,_xlfn.CONCAT("~",RIGHT(_xlpm.w,LEN(_xlpm.w)-FIND(_xlpm.sep,_xlpm.w)),"~"))</f>
        <v>~urn~</v>
      </c>
      <c r="P1548" s="1" t="str">
        <f>_xlfn.LET(_xlpm.sep,":",_xlpm.w,$G1548,_xlfn.CONCAT("[",LEFT(_xlpm.w,FIND(_xlpm.sep,_xlpm.w)-1),"]"))</f>
        <v>[ɜɹn]</v>
      </c>
      <c r="Q1548" s="14" cm="1">
        <f t="array" ref="Q1548">SUM(_xlfn._xlws.FILTER($H$2:$H$2302,_xlfn.MAP($O$2:$O$2302,_xlfn.LAMBDA(_xlpm.x,_xlpm.x=$O1548))))</f>
        <v>7.1701720841300194E-4</v>
      </c>
      <c r="R1548" s="14">
        <f>$H1548/Q1548</f>
        <v>1</v>
      </c>
      <c r="S1548" s="14" cm="1">
        <f t="array" ref="S1548">SUM(_xlfn._xlws.FILTER($H$2:$H$2302,_xlfn.MAP($P$2:$P$2302,_xlfn.LAMBDA(_xlpm.x,_xlpm.x=$P1548))))</f>
        <v>1.5933715742511151E-3</v>
      </c>
      <c r="T1548" s="14">
        <f>$H1548/S1548</f>
        <v>0.45000000000000012</v>
      </c>
      <c r="U1548" s="14">
        <f>_xlfn.LET(_xlpm.freq,F1548,_xlpm.size,M1548+1,_xlpm.F,V1548,LOG(1+_xlpm.freq)*LOG(1+_xlpm.size)*_xlpm.F)</f>
        <v>0.43384345096718419</v>
      </c>
      <c r="V1548" s="14">
        <f>_xlfn.LET(_xlpm.a,T1548,_xlpm.b,R1548,2*_xlpm.a*_xlpm.b/(_xlpm.a+_xlpm.b))</f>
        <v>0.62068965517241392</v>
      </c>
      <c r="W1548" s="14">
        <f>_xlfn.LET(_xlpm.p,R1548,_xlpm.q,T1548,LOG(_xlpm.p/_xlpm.q))</f>
        <v>0.34678748622465616</v>
      </c>
      <c r="X1548" s="2"/>
      <c r="AC1548" s="2"/>
      <c r="AH1548" s="2"/>
      <c r="AI1548" s="2"/>
    </row>
    <row r="1549" spans="1:35">
      <c r="A1549" s="1" t="str">
        <f>_xlfn.LET(_xlpm.sep," : ",CONCATENATE(O1549,_xlpm.sep,P1549))</f>
        <v>~ate~ : [ət]</v>
      </c>
      <c r="B1549" s="1">
        <f>_xlfn.LET(_xlpm.d,$G1549,_xlpm.k,_xlfn.CONCAT(LEFT(TRIM(B$1),1),"*"),COUNTIF(_xlpm.d,_xlpm.k))</f>
        <v>0</v>
      </c>
      <c r="C1549" s="1">
        <f>_xlfn.LET(_xlpm.d,$G1549,_xlpm.k,_xlfn.CONCAT(LEFT(TRIM(C$1),1),"*"),COUNTIF(_xlpm.d,_xlpm.k))</f>
        <v>0</v>
      </c>
      <c r="D1549" s="1">
        <f>_xlfn.LET(_xlpm.d,$G1549,_xlpm.k,_xlfn.CONCAT(LEFT(TRIM(D$1),1),"*"),COUNTIF(_xlpm.d,_xlpm.k))</f>
        <v>0</v>
      </c>
      <c r="E1549" s="1">
        <f>LOG(F1549+1,10)</f>
        <v>0.8450980400142567</v>
      </c>
      <c r="F1549" s="7">
        <v>6</v>
      </c>
      <c r="G1549" s="9" t="s">
        <v>1568</v>
      </c>
      <c r="H1549" s="4">
        <f>F1549/freq.sum.r6e</f>
        <v>4.7801147227533459E-4</v>
      </c>
      <c r="I1549" s="1" t="str">
        <f>_xlfn.LET(_xlpm.sep,":",_xlpm.w,$G1549,LEFT(_xlpm.w,FIND(_xlpm.sep,_xlpm.w)-1))</f>
        <v>ət</v>
      </c>
      <c r="J1549" s="1" t="str">
        <f>_xlfn.LET(_xlpm.sep,":",_xlpm.w,$G1549,RIGHT(_xlpm.w,LEN(_xlpm.w)-FIND(_xlpm.sep,_xlpm.w)))</f>
        <v>ate</v>
      </c>
      <c r="K1549" s="10">
        <f>_xlfn.LET(_xlpm.w,I1549,LEN(_xlpm.w))</f>
        <v>2</v>
      </c>
      <c r="L1549" s="10">
        <f>_xlfn.LET(_xlpm.w,J1549,LEN(_xlpm.w))</f>
        <v>3</v>
      </c>
      <c r="M1549" s="10">
        <f>_xlfn.LET(_xlpm.a,K1549,_xlpm.b,L1549,MAX(_xlpm.a,_xlpm.b))</f>
        <v>3</v>
      </c>
      <c r="N1549" s="10">
        <f>_xlfn.LET(_xlpm.d,(K1549,L1549),MAX(_xlpm.d)-MIN(_xlpm.d))</f>
        <v>1</v>
      </c>
      <c r="O1549" s="1" t="str">
        <f>_xlfn.LET(_xlpm.sep,":",_xlpm.w,$G1549,_xlfn.CONCAT("~",RIGHT(_xlpm.w,LEN(_xlpm.w)-FIND(_xlpm.sep,_xlpm.w)),"~"))</f>
        <v>~ate~</v>
      </c>
      <c r="P1549" s="1" t="str">
        <f>_xlfn.LET(_xlpm.sep,":",_xlpm.w,$G1549,_xlfn.CONCAT("[",LEFT(_xlpm.w,FIND(_xlpm.sep,_xlpm.w)-1),"]"))</f>
        <v>[ət]</v>
      </c>
      <c r="Q1549" s="14" cm="1">
        <f t="array" ref="Q1549">SUM(_xlfn._xlws.FILTER($H$2:$H$2302,_xlfn.MAP($O$2:$O$2302,_xlfn.LAMBDA(_xlpm.x,_xlpm.x=$O1549))))</f>
        <v>3.1867431485022306E-3</v>
      </c>
      <c r="R1549" s="14">
        <f>$H1549/Q1549</f>
        <v>0.15</v>
      </c>
      <c r="S1549" s="14" cm="1">
        <f t="array" ref="S1549">SUM(_xlfn._xlws.FILTER($H$2:$H$2302,_xlfn.MAP($P$2:$P$2302,_xlfn.LAMBDA(_xlpm.x,_xlpm.x=$P1549))))</f>
        <v>7.0905035054174646E-3</v>
      </c>
      <c r="T1549" s="14">
        <f>$H1549/S1549</f>
        <v>6.7415730337078636E-2</v>
      </c>
      <c r="U1549" s="14">
        <f>_xlfn.LET(_xlpm.freq,F1549,_xlpm.size,M1549+1,_xlpm.F,V1549,LOG(1+_xlpm.freq)*LOG(1+_xlpm.size)*_xlpm.F)</f>
        <v>5.4948667971453591E-2</v>
      </c>
      <c r="V1549" s="14">
        <f>_xlfn.LET(_xlpm.a,T1549,_xlpm.b,R1549,2*_xlpm.a*_xlpm.b/(_xlpm.a+_xlpm.b))</f>
        <v>9.3023255813953487E-2</v>
      </c>
      <c r="W1549" s="14">
        <f>_xlfn.LET(_xlpm.p,R1549,_xlpm.q,T1549,LOG(_xlpm.p/_xlpm.q))</f>
        <v>0.34733001531695051</v>
      </c>
      <c r="X1549" s="2"/>
      <c r="AC1549" s="2"/>
      <c r="AH1549" s="2"/>
      <c r="AI1549" s="2"/>
    </row>
    <row r="1550" spans="1:35">
      <c r="A1550" s="1" t="str">
        <f>_xlfn.LET(_xlpm.sep," : ",CONCATENATE(O1550,_xlpm.sep,P1550))</f>
        <v>~eb~ : [ɪb]</v>
      </c>
      <c r="B1550" s="1">
        <f>_xlfn.LET(_xlpm.d,$G1550,_xlpm.k,_xlfn.CONCAT(LEFT(TRIM(B$1),1),"*"),COUNTIF(_xlpm.d,_xlpm.k))</f>
        <v>0</v>
      </c>
      <c r="C1550" s="1">
        <f>_xlfn.LET(_xlpm.d,$G1550,_xlpm.k,_xlfn.CONCAT(LEFT(TRIM(C$1),1),"*"),COUNTIF(_xlpm.d,_xlpm.k))</f>
        <v>0</v>
      </c>
      <c r="D1550" s="1">
        <f>_xlfn.LET(_xlpm.d,$G1550,_xlpm.k,_xlfn.CONCAT(LEFT(TRIM(D$1),1),"*"),COUNTIF(_xlpm.d,_xlpm.k))</f>
        <v>0</v>
      </c>
      <c r="E1550" s="1">
        <f>LOG(F1550+1,10)</f>
        <v>0.60205999132796229</v>
      </c>
      <c r="F1550" s="7">
        <v>3</v>
      </c>
      <c r="G1550" s="9" t="s">
        <v>806</v>
      </c>
      <c r="H1550" s="4">
        <f>F1550/freq.sum.r6e</f>
        <v>2.390057361376673E-4</v>
      </c>
      <c r="I1550" s="4" t="str">
        <f>_xlfn.LET(_xlpm.sep,":",_xlpm.w,$G1550,LEFT(_xlpm.w,FIND(_xlpm.sep,_xlpm.w)-1))</f>
        <v>ɪb</v>
      </c>
      <c r="J1550" s="4" t="str">
        <f>_xlfn.LET(_xlpm.sep,":",_xlpm.w,$G1550,RIGHT(_xlpm.w,LEN(_xlpm.w)-FIND(_xlpm.sep,_xlpm.w)))</f>
        <v>eb</v>
      </c>
      <c r="K1550" s="10">
        <f>_xlfn.LET(_xlpm.w,I1550,LEN(_xlpm.w))</f>
        <v>2</v>
      </c>
      <c r="L1550" s="10">
        <f>_xlfn.LET(_xlpm.w,J1550,LEN(_xlpm.w))</f>
        <v>2</v>
      </c>
      <c r="M1550" s="10">
        <f>_xlfn.LET(_xlpm.a,K1550,_xlpm.b,L1550,MAX(_xlpm.a,_xlpm.b))</f>
        <v>2</v>
      </c>
      <c r="N1550" s="10">
        <f>_xlfn.LET(_xlpm.d,(K1550,L1550),MAX(_xlpm.d)-MIN(_xlpm.d))</f>
        <v>0</v>
      </c>
      <c r="O1550" s="1" t="str">
        <f>_xlfn.LET(_xlpm.sep,":",_xlpm.w,$G1550,_xlfn.CONCAT("~",RIGHT(_xlpm.w,LEN(_xlpm.w)-FIND(_xlpm.sep,_xlpm.w)),"~"))</f>
        <v>~eb~</v>
      </c>
      <c r="P1550" s="1" t="str">
        <f>_xlfn.LET(_xlpm.sep,":",_xlpm.w,$G1550,_xlfn.CONCAT("[",LEFT(_xlpm.w,FIND(_xlpm.sep,_xlpm.w)-1),"]"))</f>
        <v>[ɪb]</v>
      </c>
      <c r="Q1550" s="14" cm="1">
        <f t="array" ref="Q1550">SUM(_xlfn._xlws.FILTER($H$2:$H$2300,_xlfn.MAP($O$2:$O$2300,_xlfn.LAMBDA(_xlpm.x,_xlpm.x=$O1550))))</f>
        <v>3.1867431485022306E-4</v>
      </c>
      <c r="R1550" s="14">
        <f>$H1550/Q1550</f>
        <v>0.75</v>
      </c>
      <c r="S1550" s="14" cm="1">
        <f t="array" ref="S1550">SUM(_xlfn._xlws.FILTER($H$2:$H$2300,_xlfn.MAP($P$2:$P$2300,_xlfn.LAMBDA(_xlpm.x,_xlpm.x=$P1550))))</f>
        <v>7.1701720841300183E-4</v>
      </c>
      <c r="T1550" s="14">
        <f>$H1550/S1550</f>
        <v>0.33333333333333337</v>
      </c>
      <c r="U1550" s="14">
        <f>_xlfn.LET(_xlpm.freq,F1550,_xlpm.size,M1550+1,_xlpm.F,V1550,LOG(1+_xlpm.freq)*LOG(1+_xlpm.size)*_xlpm.F)</f>
        <v>0.16729672299591974</v>
      </c>
      <c r="V1550" s="14">
        <f>_xlfn.LET(_xlpm.a,T1550,_xlpm.b,R1550,2*_xlpm.a*_xlpm.b/(_xlpm.a+_xlpm.b))</f>
        <v>0.46153846153846145</v>
      </c>
      <c r="W1550" s="14">
        <f>_xlfn.LET(_xlpm.p,R1550,_xlpm.q,T1550,LOG(_xlpm.p/_xlpm.q))</f>
        <v>0.35218251811136242</v>
      </c>
      <c r="X1550" s="2"/>
      <c r="AC1550" s="2"/>
      <c r="AH1550" s="2"/>
      <c r="AI1550" s="2"/>
    </row>
    <row r="1551" spans="1:35">
      <c r="A1551" s="1" t="str">
        <f>_xlfn.LET(_xlpm.sep," : ",CONCATENATE(O1551,_xlpm.sep,P1551))</f>
        <v>~augh~ : [ʌf]</v>
      </c>
      <c r="B1551" s="1">
        <f>_xlfn.LET(_xlpm.d,$G1551,_xlpm.k,_xlfn.CONCAT(LEFT(TRIM(B$1),1),"*"),COUNTIF(_xlpm.d,_xlpm.k))</f>
        <v>0</v>
      </c>
      <c r="C1551" s="1">
        <f>_xlfn.LET(_xlpm.d,$G1551,_xlpm.k,_xlfn.CONCAT(LEFT(TRIM(C$1),1),"*"),COUNTIF(_xlpm.d,_xlpm.k))</f>
        <v>0</v>
      </c>
      <c r="D1551" s="1">
        <f>_xlfn.LET(_xlpm.d,$G1551,_xlpm.k,_xlfn.CONCAT(LEFT(TRIM(D$1),1),"*"),COUNTIF(_xlpm.d,_xlpm.k))</f>
        <v>0</v>
      </c>
      <c r="E1551" s="1">
        <f>LOG(F1551+1,10)</f>
        <v>0.30102999566398114</v>
      </c>
      <c r="F1551" s="7">
        <v>1</v>
      </c>
      <c r="G1551" s="9" t="s">
        <v>922</v>
      </c>
      <c r="H1551" s="4">
        <f>F1551/freq.sum.r6e</f>
        <v>7.9668578712555765E-5</v>
      </c>
      <c r="I1551" s="4" t="str">
        <f>_xlfn.LET(_xlpm.sep,":",_xlpm.w,$G1551,LEFT(_xlpm.w,FIND(_xlpm.sep,_xlpm.w)-1))</f>
        <v>ʌf</v>
      </c>
      <c r="J1551" s="4" t="str">
        <f>_xlfn.LET(_xlpm.sep,":",_xlpm.w,$G1551,RIGHT(_xlpm.w,LEN(_xlpm.w)-FIND(_xlpm.sep,_xlpm.w)))</f>
        <v>augh</v>
      </c>
      <c r="K1551" s="10">
        <f>_xlfn.LET(_xlpm.w,I1551,LEN(_xlpm.w))</f>
        <v>2</v>
      </c>
      <c r="L1551" s="10">
        <f>_xlfn.LET(_xlpm.w,J1551,LEN(_xlpm.w))</f>
        <v>4</v>
      </c>
      <c r="M1551" s="10">
        <f>_xlfn.LET(_xlpm.a,K1551,_xlpm.b,L1551,MAX(_xlpm.a,_xlpm.b))</f>
        <v>4</v>
      </c>
      <c r="N1551" s="10">
        <f>_xlfn.LET(_xlpm.d,(K1551,L1551),MAX(_xlpm.d)-MIN(_xlpm.d))</f>
        <v>2</v>
      </c>
      <c r="O1551" s="1" t="str">
        <f>_xlfn.LET(_xlpm.sep,":",_xlpm.w,$G1551,_xlfn.CONCAT("~",RIGHT(_xlpm.w,LEN(_xlpm.w)-FIND(_xlpm.sep,_xlpm.w)),"~"))</f>
        <v>~augh~</v>
      </c>
      <c r="P1551" s="1" t="str">
        <f>_xlfn.LET(_xlpm.sep,":",_xlpm.w,$G1551,_xlfn.CONCAT("[",LEFT(_xlpm.w,FIND(_xlpm.sep,_xlpm.w)-1),"]"))</f>
        <v>[ʌf]</v>
      </c>
      <c r="Q1551" s="14" cm="1">
        <f t="array" ref="Q1551">SUM(_xlfn._xlws.FILTER($H$2:$H$2300,_xlfn.MAP($O$2:$O$2300,_xlfn.LAMBDA(_xlpm.x,_xlpm.x=$O1551))))</f>
        <v>3.1867431485022306E-4</v>
      </c>
      <c r="R1551" s="14">
        <f>$H1551/Q1551</f>
        <v>0.25</v>
      </c>
      <c r="S1551" s="14" cm="1">
        <f t="array" ref="S1551">SUM(_xlfn._xlws.FILTER($H$2:$H$2300,_xlfn.MAP($P$2:$P$2300,_xlfn.LAMBDA(_xlpm.x,_xlpm.x=$P1551))))</f>
        <v>7.1701720841300183E-4</v>
      </c>
      <c r="T1551" s="14">
        <f>$H1551/S1551</f>
        <v>0.11111111111111112</v>
      </c>
      <c r="U1551" s="14">
        <f>_xlfn.LET(_xlpm.freq,F1551,_xlpm.size,M1551+1,_xlpm.F,V1551,LOG(1+_xlpm.freq)*LOG(1+_xlpm.size)*_xlpm.F)</f>
        <v>3.603797961983228E-2</v>
      </c>
      <c r="V1551" s="14">
        <f>_xlfn.LET(_xlpm.a,T1551,_xlpm.b,R1551,2*_xlpm.a*_xlpm.b/(_xlpm.a+_xlpm.b))</f>
        <v>0.15384615384615385</v>
      </c>
      <c r="W1551" s="14">
        <f>_xlfn.LET(_xlpm.p,R1551,_xlpm.q,T1551,LOG(_xlpm.p/_xlpm.q))</f>
        <v>0.35218251811136247</v>
      </c>
      <c r="X1551" s="2"/>
      <c r="AC1551" s="2"/>
      <c r="AH1551" s="2"/>
      <c r="AI1551" s="2"/>
    </row>
    <row r="1552" spans="1:35">
      <c r="A1552" s="1" t="str">
        <f>_xlfn.LET(_xlpm.sep," : ",CONCATENATE(O1552,_xlpm.sep,P1552))</f>
        <v>~irl~ : [ɜɹl]</v>
      </c>
      <c r="B1552" s="1">
        <f>_xlfn.LET(_xlpm.d,$G1552,_xlpm.k,_xlfn.CONCAT(LEFT(TRIM(B$1),1),"*"),COUNTIF(_xlpm.d,_xlpm.k))</f>
        <v>0</v>
      </c>
      <c r="C1552" s="1">
        <f>_xlfn.LET(_xlpm.d,$G1552,_xlpm.k,_xlfn.CONCAT(LEFT(TRIM(C$1),1),"*"),COUNTIF(_xlpm.d,_xlpm.k))</f>
        <v>0</v>
      </c>
      <c r="D1552" s="1">
        <f>_xlfn.LET(_xlpm.d,$G1552,_xlpm.k,_xlfn.CONCAT(LEFT(TRIM(D$1),1),"*"),COUNTIF(_xlpm.d,_xlpm.k))</f>
        <v>0</v>
      </c>
      <c r="E1552" s="1">
        <f>LOG(F1552+1,10)</f>
        <v>0.69897000433601875</v>
      </c>
      <c r="F1552" s="7">
        <v>4</v>
      </c>
      <c r="G1552" s="9" t="s">
        <v>1928</v>
      </c>
      <c r="H1552" s="4">
        <f>F1552/freq.sum.r6e</f>
        <v>3.1867431485022306E-4</v>
      </c>
      <c r="I1552" s="1" t="str">
        <f>_xlfn.LET(_xlpm.sep,":",_xlpm.w,$G1552,LEFT(_xlpm.w,FIND(_xlpm.sep,_xlpm.w)-1))</f>
        <v>ɜɹl</v>
      </c>
      <c r="J1552" s="1" t="str">
        <f>_xlfn.LET(_xlpm.sep,":",_xlpm.w,$G1552,RIGHT(_xlpm.w,LEN(_xlpm.w)-FIND(_xlpm.sep,_xlpm.w)))</f>
        <v>irl</v>
      </c>
      <c r="K1552" s="10">
        <f>_xlfn.LET(_xlpm.w,I1552,LEN(_xlpm.w))</f>
        <v>3</v>
      </c>
      <c r="L1552" s="10">
        <f>_xlfn.LET(_xlpm.w,J1552,LEN(_xlpm.w))</f>
        <v>3</v>
      </c>
      <c r="M1552" s="10">
        <f>_xlfn.LET(_xlpm.a,K1552,_xlpm.b,L1552,MAX(_xlpm.a,_xlpm.b))</f>
        <v>3</v>
      </c>
      <c r="N1552" s="10">
        <f>_xlfn.LET(_xlpm.d,(K1552,L1552),MAX(_xlpm.d)-MIN(_xlpm.d))</f>
        <v>0</v>
      </c>
      <c r="O1552" s="1" t="str">
        <f>_xlfn.LET(_xlpm.sep,":",_xlpm.w,$G1552,_xlfn.CONCAT("~",RIGHT(_xlpm.w,LEN(_xlpm.w)-FIND(_xlpm.sep,_xlpm.w)),"~"))</f>
        <v>~irl~</v>
      </c>
      <c r="P1552" s="1" t="str">
        <f>_xlfn.LET(_xlpm.sep,":",_xlpm.w,$G1552,_xlfn.CONCAT("[",LEFT(_xlpm.w,FIND(_xlpm.sep,_xlpm.w)-1),"]"))</f>
        <v>[ɜɹl]</v>
      </c>
      <c r="Q1552" s="14" cm="1">
        <f t="array" ref="Q1552">SUM(_xlfn._xlws.FILTER($H$2:$H$2300,_xlfn.MAP($O$2:$O$2300,_xlfn.LAMBDA(_xlpm.x,_xlpm.x=$O1552))))</f>
        <v>3.1867431485022306E-4</v>
      </c>
      <c r="R1552" s="14">
        <f>$H1552/Q1552</f>
        <v>1</v>
      </c>
      <c r="S1552" s="14" cm="1">
        <f t="array" ref="S1552">SUM(_xlfn._xlws.FILTER($H$2:$H$2300,_xlfn.MAP($P$2:$P$2300,_xlfn.LAMBDA(_xlpm.x,_xlpm.x=$P1552))))</f>
        <v>7.1701720841300183E-4</v>
      </c>
      <c r="T1552" s="14">
        <f>$H1552/S1552</f>
        <v>0.44444444444444448</v>
      </c>
      <c r="U1552" s="14">
        <f>_xlfn.LET(_xlpm.freq,F1552,_xlpm.size,M1552+1,_xlpm.F,V1552,LOG(1+_xlpm.freq)*LOG(1+_xlpm.size)*_xlpm.F)</f>
        <v>0.30065173351476571</v>
      </c>
      <c r="V1552" s="14">
        <f>_xlfn.LET(_xlpm.a,T1552,_xlpm.b,R1552,2*_xlpm.a*_xlpm.b/(_xlpm.a+_xlpm.b))</f>
        <v>0.61538461538461542</v>
      </c>
      <c r="W1552" s="14">
        <f>_xlfn.LET(_xlpm.p,R1552,_xlpm.q,T1552,LOG(_xlpm.p/_xlpm.q))</f>
        <v>0.35218251811136247</v>
      </c>
      <c r="X1552" s="2"/>
      <c r="AC1552" s="2"/>
      <c r="AH1552" s="2"/>
      <c r="AI1552" s="2"/>
    </row>
    <row r="1553" spans="1:35">
      <c r="A1553" s="1" t="str">
        <f>_xlfn.LET(_xlpm.sep," : ",CONCATENATE(O1553,_xlpm.sep,P1553))</f>
        <v>~ad~ : [əd]</v>
      </c>
      <c r="B1553" s="1">
        <f>_xlfn.LET(_xlpm.d,$G1553,_xlpm.k,_xlfn.CONCAT(LEFT(TRIM(B$1),1),"*"),COUNTIF(_xlpm.d,_xlpm.k))</f>
        <v>0</v>
      </c>
      <c r="C1553" s="1">
        <f>_xlfn.LET(_xlpm.d,$G1553,_xlpm.k,_xlfn.CONCAT(LEFT(TRIM(C$1),1),"*"),COUNTIF(_xlpm.d,_xlpm.k))</f>
        <v>0</v>
      </c>
      <c r="D1553" s="1">
        <f>_xlfn.LET(_xlpm.d,$G1553,_xlpm.k,_xlfn.CONCAT(LEFT(TRIM(D$1),1),"*"),COUNTIF(_xlpm.d,_xlpm.k))</f>
        <v>0</v>
      </c>
      <c r="E1553" s="1">
        <f>LOG(F1553+1,10)</f>
        <v>0.95424250943932487</v>
      </c>
      <c r="F1553" s="7">
        <v>8</v>
      </c>
      <c r="G1553" s="9" t="s">
        <v>841</v>
      </c>
      <c r="H1553" s="4">
        <f>F1553/freq.sum.r6e</f>
        <v>6.3734862970044612E-4</v>
      </c>
      <c r="I1553" s="4" t="str">
        <f>_xlfn.LET(_xlpm.sep,":",_xlpm.w,$G1553,LEFT(_xlpm.w,FIND(_xlpm.sep,_xlpm.w)-1))</f>
        <v>əd</v>
      </c>
      <c r="J1553" s="4" t="str">
        <f>_xlfn.LET(_xlpm.sep,":",_xlpm.w,$G1553,RIGHT(_xlpm.w,LEN(_xlpm.w)-FIND(_xlpm.sep,_xlpm.w)))</f>
        <v>ad</v>
      </c>
      <c r="K1553" s="10">
        <f>_xlfn.LET(_xlpm.w,I1553,LEN(_xlpm.w))</f>
        <v>2</v>
      </c>
      <c r="L1553" s="10">
        <f>_xlfn.LET(_xlpm.w,J1553,LEN(_xlpm.w))</f>
        <v>2</v>
      </c>
      <c r="M1553" s="10">
        <f>_xlfn.LET(_xlpm.a,K1553,_xlpm.b,L1553,MAX(_xlpm.a,_xlpm.b))</f>
        <v>2</v>
      </c>
      <c r="N1553" s="10">
        <f>_xlfn.LET(_xlpm.d,(K1553,L1553),MAX(_xlpm.d)-MIN(_xlpm.d))</f>
        <v>0</v>
      </c>
      <c r="O1553" s="1" t="str">
        <f>_xlfn.LET(_xlpm.sep,":",_xlpm.w,$G1553,_xlfn.CONCAT("~",RIGHT(_xlpm.w,LEN(_xlpm.w)-FIND(_xlpm.sep,_xlpm.w)),"~"))</f>
        <v>~ad~</v>
      </c>
      <c r="P1553" s="1" t="str">
        <f>_xlfn.LET(_xlpm.sep,":",_xlpm.w,$G1553,_xlfn.CONCAT("[",LEFT(_xlpm.w,FIND(_xlpm.sep,_xlpm.w)-1),"]"))</f>
        <v>[əd]</v>
      </c>
      <c r="Q1553" s="14" cm="1">
        <f t="array" ref="Q1553">SUM(_xlfn._xlws.FILTER($H$2:$H$2300,_xlfn.MAP($O$2:$O$2300,_xlfn.LAMBDA(_xlpm.x,_xlpm.x=$O1553))))</f>
        <v>1.8323773103887827E-3</v>
      </c>
      <c r="R1553" s="14">
        <f>$H1553/Q1553</f>
        <v>0.34782608695652173</v>
      </c>
      <c r="S1553" s="14" cm="1">
        <f t="array" ref="S1553">SUM(_xlfn._xlws.FILTER($H$2:$H$2300,_xlfn.MAP($P$2:$P$2300,_xlfn.LAMBDA(_xlpm.x,_xlpm.x=$P1553))))</f>
        <v>4.1427660930528996E-3</v>
      </c>
      <c r="T1553" s="14">
        <f>$H1553/S1553</f>
        <v>0.15384615384615385</v>
      </c>
      <c r="U1553" s="14">
        <f>_xlfn.LET(_xlpm.freq,F1553,_xlpm.size,M1553+1,_xlpm.F,V1553,LOG(1+_xlpm.freq)*LOG(1+_xlpm.size)*_xlpm.F)</f>
        <v>0.12256239721766678</v>
      </c>
      <c r="V1553" s="14">
        <f>_xlfn.LET(_xlpm.a,T1553,_xlpm.b,R1553,2*_xlpm.a*_xlpm.b/(_xlpm.a+_xlpm.b))</f>
        <v>0.21333333333333332</v>
      </c>
      <c r="W1553" s="14">
        <f>_xlfn.LET(_xlpm.p,R1553,_xlpm.q,T1553,LOG(_xlpm.p/_xlpm.q))</f>
        <v>0.35427550761720622</v>
      </c>
      <c r="X1553" s="2"/>
      <c r="AC1553" s="2"/>
      <c r="AH1553" s="2"/>
      <c r="AI1553" s="2"/>
    </row>
    <row r="1554" spans="1:35">
      <c r="A1554" s="1" t="str">
        <f>_xlfn.LET(_xlpm.sep," : ",CONCATENATE(O1554,_xlpm.sep,P1554))</f>
        <v>~app~ : [əp]</v>
      </c>
      <c r="B1554" s="1">
        <f>_xlfn.LET(_xlpm.d,$G1554,_xlpm.k,_xlfn.CONCAT(LEFT(TRIM(B$1),1),"*"),COUNTIF(_xlpm.d,_xlpm.k))</f>
        <v>0</v>
      </c>
      <c r="C1554" s="1">
        <f>_xlfn.LET(_xlpm.d,$G1554,_xlpm.k,_xlfn.CONCAT(LEFT(TRIM(C$1),1),"*"),COUNTIF(_xlpm.d,_xlpm.k))</f>
        <v>0</v>
      </c>
      <c r="D1554" s="1">
        <f>_xlfn.LET(_xlpm.d,$G1554,_xlpm.k,_xlfn.CONCAT(LEFT(TRIM(D$1),1),"*"),COUNTIF(_xlpm.d,_xlpm.k))</f>
        <v>0</v>
      </c>
      <c r="E1554" s="1">
        <f>LOG(F1554+1,10)</f>
        <v>0.90308998699194343</v>
      </c>
      <c r="F1554" s="7">
        <v>7</v>
      </c>
      <c r="G1554" s="9" t="s">
        <v>1415</v>
      </c>
      <c r="H1554" s="4">
        <f>F1554/freq.sum.r6e</f>
        <v>5.5768005098789041E-4</v>
      </c>
      <c r="I1554" s="1" t="str">
        <f>_xlfn.LET(_xlpm.sep,":",_xlpm.w,$G1554,LEFT(_xlpm.w,FIND(_xlpm.sep,_xlpm.w)-1))</f>
        <v>əp</v>
      </c>
      <c r="J1554" s="1" t="str">
        <f>_xlfn.LET(_xlpm.sep,":",_xlpm.w,$G1554,RIGHT(_xlpm.w,LEN(_xlpm.w)-FIND(_xlpm.sep,_xlpm.w)))</f>
        <v>app</v>
      </c>
      <c r="K1554" s="10">
        <f>_xlfn.LET(_xlpm.w,I1554,LEN(_xlpm.w))</f>
        <v>2</v>
      </c>
      <c r="L1554" s="10">
        <f>_xlfn.LET(_xlpm.w,J1554,LEN(_xlpm.w))</f>
        <v>3</v>
      </c>
      <c r="M1554" s="10">
        <f>_xlfn.LET(_xlpm.a,K1554,_xlpm.b,L1554,MAX(_xlpm.a,_xlpm.b))</f>
        <v>3</v>
      </c>
      <c r="N1554" s="10">
        <f>_xlfn.LET(_xlpm.d,(K1554,L1554),MAX(_xlpm.d)-MIN(_xlpm.d))</f>
        <v>1</v>
      </c>
      <c r="O1554" s="1" t="str">
        <f>_xlfn.LET(_xlpm.sep,":",_xlpm.w,$G1554,_xlfn.CONCAT("~",RIGHT(_xlpm.w,LEN(_xlpm.w)-FIND(_xlpm.sep,_xlpm.w)),"~"))</f>
        <v>~app~</v>
      </c>
      <c r="P1554" s="1" t="str">
        <f>_xlfn.LET(_xlpm.sep,":",_xlpm.w,$G1554,_xlfn.CONCAT("[",LEFT(_xlpm.w,FIND(_xlpm.sep,_xlpm.w)-1),"]"))</f>
        <v>[əp]</v>
      </c>
      <c r="Q1554" s="14" cm="1">
        <f t="array" ref="Q1554">SUM(_xlfn._xlws.FILTER($H$2:$H$2302,_xlfn.MAP($O$2:$O$2302,_xlfn.LAMBDA(_xlpm.x,_xlpm.x=$O1554))))</f>
        <v>1.1153601019757808E-3</v>
      </c>
      <c r="R1554" s="14">
        <f>$H1554/Q1554</f>
        <v>0.5</v>
      </c>
      <c r="S1554" s="14" cm="1">
        <f t="array" ref="S1554">SUM(_xlfn._xlws.FILTER($H$2:$H$2302,_xlfn.MAP($P$2:$P$2302,_xlfn.LAMBDA(_xlpm.x,_xlpm.x=$P1554))))</f>
        <v>2.5493945188017849E-3</v>
      </c>
      <c r="T1554" s="14">
        <f>$H1554/S1554</f>
        <v>0.21874999999999997</v>
      </c>
      <c r="U1554" s="14">
        <f>_xlfn.LET(_xlpm.freq,F1554,_xlpm.size,M1554+1,_xlpm.F,V1554,LOG(1+_xlpm.freq)*LOG(1+_xlpm.size)*_xlpm.F)</f>
        <v>0.19211433412456597</v>
      </c>
      <c r="V1554" s="14">
        <f>_xlfn.LET(_xlpm.a,T1554,_xlpm.b,R1554,2*_xlpm.a*_xlpm.b/(_xlpm.a+_xlpm.b))</f>
        <v>0.30434782608695649</v>
      </c>
      <c r="W1554" s="14">
        <f>_xlfn.LET(_xlpm.p,R1554,_xlpm.q,T1554,LOG(_xlpm.p/_xlpm.q))</f>
        <v>0.35902194264166803</v>
      </c>
      <c r="X1554" s="2"/>
      <c r="AC1554" s="2"/>
      <c r="AH1554" s="2"/>
      <c r="AI1554" s="2"/>
    </row>
    <row r="1555" spans="1:35">
      <c r="A1555" s="1" t="str">
        <f>_xlfn.LET(_xlpm.sep," : ",CONCATENATE(O1555,_xlpm.sep,P1555))</f>
        <v>~eek~ : [ik]</v>
      </c>
      <c r="B1555" s="1">
        <f>_xlfn.LET(_xlpm.d,$G1555,_xlpm.k,_xlfn.CONCAT(LEFT(TRIM(B$1),1),"*"),COUNTIF(_xlpm.d,_xlpm.k))</f>
        <v>0</v>
      </c>
      <c r="C1555" s="1">
        <f>_xlfn.LET(_xlpm.d,$G1555,_xlpm.k,_xlfn.CONCAT(LEFT(TRIM(C$1),1),"*"),COUNTIF(_xlpm.d,_xlpm.k))</f>
        <v>0</v>
      </c>
      <c r="D1555" s="1">
        <f>_xlfn.LET(_xlpm.d,$G1555,_xlpm.k,_xlfn.CONCAT(LEFT(TRIM(D$1),1),"*"),COUNTIF(_xlpm.d,_xlpm.k))</f>
        <v>0</v>
      </c>
      <c r="E1555" s="1">
        <f>LOG(F1555+1,10)</f>
        <v>0.8450980400142567</v>
      </c>
      <c r="F1555" s="7">
        <v>6</v>
      </c>
      <c r="G1555" s="9" t="s">
        <v>171</v>
      </c>
      <c r="H1555" s="4">
        <f>F1555/freq.sum.r6e</f>
        <v>4.7801147227533459E-4</v>
      </c>
      <c r="I1555" s="4" t="str">
        <f>_xlfn.LET(_xlpm.sep,":",_xlpm.w,$G1555,LEFT(_xlpm.w,FIND(_xlpm.sep,_xlpm.w)-1))</f>
        <v>ik</v>
      </c>
      <c r="J1555" s="4" t="str">
        <f>_xlfn.LET(_xlpm.sep,":",_xlpm.w,$G1555,RIGHT(_xlpm.w,LEN(_xlpm.w)-FIND(_xlpm.sep,_xlpm.w)))</f>
        <v>eek</v>
      </c>
      <c r="K1555" s="10">
        <f>_xlfn.LET(_xlpm.w,I1555,LEN(_xlpm.w))</f>
        <v>2</v>
      </c>
      <c r="L1555" s="10">
        <f>_xlfn.LET(_xlpm.w,J1555,LEN(_xlpm.w))</f>
        <v>3</v>
      </c>
      <c r="M1555" s="10">
        <f>_xlfn.LET(_xlpm.a,K1555,_xlpm.b,L1555,MAX(_xlpm.a,_xlpm.b))</f>
        <v>3</v>
      </c>
      <c r="N1555" s="10">
        <f>_xlfn.LET(_xlpm.d,(K1555,L1555),MAX(_xlpm.d)-MIN(_xlpm.d))</f>
        <v>1</v>
      </c>
      <c r="O1555" s="1" t="str">
        <f>_xlfn.LET(_xlpm.sep,":",_xlpm.w,$G1555,_xlfn.CONCAT("~",RIGHT(_xlpm.w,LEN(_xlpm.w)-FIND(_xlpm.sep,_xlpm.w)),"~"))</f>
        <v>~eek~</v>
      </c>
      <c r="P1555" s="1" t="str">
        <f>_xlfn.LET(_xlpm.sep,":",_xlpm.w,$G1555,_xlfn.CONCAT("[",LEFT(_xlpm.w,FIND(_xlpm.sep,_xlpm.w)-1),"]"))</f>
        <v>[ik]</v>
      </c>
      <c r="Q1555" s="14" cm="1">
        <f t="array" ref="Q1555">SUM(_xlfn._xlws.FILTER($H$2:$H$2300,_xlfn.MAP($O$2:$O$2300,_xlfn.LAMBDA(_xlpm.x,_xlpm.x=$O1555))))</f>
        <v>4.7801147227533459E-4</v>
      </c>
      <c r="R1555" s="14">
        <f>$H1555/Q1555</f>
        <v>1</v>
      </c>
      <c r="S1555" s="14" cm="1">
        <f t="array" ref="S1555">SUM(_xlfn._xlws.FILTER($H$2:$H$2300,_xlfn.MAP($P$2:$P$2300,_xlfn.LAMBDA(_xlpm.x,_xlpm.x=$P1555))))</f>
        <v>1.1153601019757806E-3</v>
      </c>
      <c r="T1555" s="14">
        <f>$H1555/S1555</f>
        <v>0.4285714285714286</v>
      </c>
      <c r="U1555" s="14">
        <f>_xlfn.LET(_xlpm.freq,F1555,_xlpm.size,M1555+1,_xlpm.F,V1555,LOG(1+_xlpm.freq)*LOG(1+_xlpm.size)*_xlpm.F)</f>
        <v>0.35441890841587564</v>
      </c>
      <c r="V1555" s="14">
        <f>_xlfn.LET(_xlpm.a,T1555,_xlpm.b,R1555,2*_xlpm.a*_xlpm.b/(_xlpm.a+_xlpm.b))</f>
        <v>0.6</v>
      </c>
      <c r="W1555" s="14">
        <f>_xlfn.LET(_xlpm.p,R1555,_xlpm.q,T1555,LOG(_xlpm.p/_xlpm.q))</f>
        <v>0.36797678529459432</v>
      </c>
      <c r="X1555" s="2"/>
      <c r="AC1555" s="2"/>
      <c r="AH1555" s="2"/>
      <c r="AI1555" s="2"/>
    </row>
    <row r="1556" spans="1:35">
      <c r="A1556" s="1" t="str">
        <f>_xlfn.LET(_xlpm.sep," : ",CONCATENATE(O1556,_xlpm.sep,P1556))</f>
        <v>~oup~ : [up]</v>
      </c>
      <c r="B1556" s="1">
        <f>_xlfn.LET(_xlpm.d,$G1556,_xlpm.k,_xlfn.CONCAT(LEFT(TRIM(B$1),1),"*"),COUNTIF(_xlpm.d,_xlpm.k))</f>
        <v>0</v>
      </c>
      <c r="C1556" s="1">
        <f>_xlfn.LET(_xlpm.d,$G1556,_xlpm.k,_xlfn.CONCAT(LEFT(TRIM(C$1),1),"*"),COUNTIF(_xlpm.d,_xlpm.k))</f>
        <v>0</v>
      </c>
      <c r="D1556" s="1">
        <f>_xlfn.LET(_xlpm.d,$G1556,_xlpm.k,_xlfn.CONCAT(LEFT(TRIM(D$1),1),"*"),COUNTIF(_xlpm.d,_xlpm.k))</f>
        <v>0</v>
      </c>
      <c r="E1556" s="1">
        <f>LOG(F1556+1,10)</f>
        <v>0.60205999132796229</v>
      </c>
      <c r="F1556" s="7">
        <v>3</v>
      </c>
      <c r="G1556" s="9" t="s">
        <v>296</v>
      </c>
      <c r="H1556" s="4">
        <f>F1556/freq.sum.r6e</f>
        <v>2.390057361376673E-4</v>
      </c>
      <c r="I1556" s="4" t="str">
        <f>_xlfn.LET(_xlpm.sep,":",_xlpm.w,$G1556,LEFT(_xlpm.w,FIND(_xlpm.sep,_xlpm.w)-1))</f>
        <v>up</v>
      </c>
      <c r="J1556" s="4" t="str">
        <f>_xlfn.LET(_xlpm.sep,":",_xlpm.w,$G1556,RIGHT(_xlpm.w,LEN(_xlpm.w)-FIND(_xlpm.sep,_xlpm.w)))</f>
        <v>oup</v>
      </c>
      <c r="K1556" s="10">
        <f>_xlfn.LET(_xlpm.w,I1556,LEN(_xlpm.w))</f>
        <v>2</v>
      </c>
      <c r="L1556" s="10">
        <f>_xlfn.LET(_xlpm.w,J1556,LEN(_xlpm.w))</f>
        <v>3</v>
      </c>
      <c r="M1556" s="10">
        <f>_xlfn.LET(_xlpm.a,K1556,_xlpm.b,L1556,MAX(_xlpm.a,_xlpm.b))</f>
        <v>3</v>
      </c>
      <c r="N1556" s="10">
        <f>_xlfn.LET(_xlpm.d,(K1556,L1556),MAX(_xlpm.d)-MIN(_xlpm.d))</f>
        <v>1</v>
      </c>
      <c r="O1556" s="1" t="str">
        <f>_xlfn.LET(_xlpm.sep,":",_xlpm.w,$G1556,_xlfn.CONCAT("~",RIGHT(_xlpm.w,LEN(_xlpm.w)-FIND(_xlpm.sep,_xlpm.w)),"~"))</f>
        <v>~oup~</v>
      </c>
      <c r="P1556" s="1" t="str">
        <f>_xlfn.LET(_xlpm.sep,":",_xlpm.w,$G1556,_xlfn.CONCAT("[",LEFT(_xlpm.w,FIND(_xlpm.sep,_xlpm.w)-1),"]"))</f>
        <v>[up]</v>
      </c>
      <c r="Q1556" s="14" cm="1">
        <f t="array" ref="Q1556">SUM(_xlfn._xlws.FILTER($H$2:$H$2300,_xlfn.MAP($O$2:$O$2300,_xlfn.LAMBDA(_xlpm.x,_xlpm.x=$O1556))))</f>
        <v>2.390057361376673E-4</v>
      </c>
      <c r="R1556" s="14">
        <f>$H1556/Q1556</f>
        <v>1</v>
      </c>
      <c r="S1556" s="14" cm="1">
        <f t="array" ref="S1556">SUM(_xlfn._xlws.FILTER($H$2:$H$2300,_xlfn.MAP($P$2:$P$2300,_xlfn.LAMBDA(_xlpm.x,_xlpm.x=$P1556))))</f>
        <v>5.5768005098789041E-4</v>
      </c>
      <c r="T1556" s="14">
        <f>$H1556/S1556</f>
        <v>0.42857142857142855</v>
      </c>
      <c r="U1556" s="14">
        <f>_xlfn.LET(_xlpm.freq,F1556,_xlpm.size,M1556+1,_xlpm.F,V1556,LOG(1+_xlpm.freq)*LOG(1+_xlpm.size)*_xlpm.F)</f>
        <v>0.2524931248494296</v>
      </c>
      <c r="V1556" s="14">
        <f>_xlfn.LET(_xlpm.a,T1556,_xlpm.b,R1556,2*_xlpm.a*_xlpm.b/(_xlpm.a+_xlpm.b))</f>
        <v>0.6</v>
      </c>
      <c r="W1556" s="14">
        <f>_xlfn.LET(_xlpm.p,R1556,_xlpm.q,T1556,LOG(_xlpm.p/_xlpm.q))</f>
        <v>0.36797678529459443</v>
      </c>
      <c r="X1556" s="2"/>
      <c r="AC1556" s="2"/>
      <c r="AH1556" s="2"/>
      <c r="AI1556" s="2"/>
    </row>
    <row r="1557" spans="1:35">
      <c r="A1557" s="1" t="str">
        <f>_xlfn.LET(_xlpm.sep," : ",CONCATENATE(O1557,_xlpm.sep,P1557))</f>
        <v>~ixt~ : [ɪkst]</v>
      </c>
      <c r="B1557" s="1">
        <f>_xlfn.LET(_xlpm.d,$G1557,_xlpm.k,_xlfn.CONCAT(LEFT(TRIM(B$1),1),"*"),COUNTIF(_xlpm.d,_xlpm.k))</f>
        <v>0</v>
      </c>
      <c r="C1557" s="1">
        <f>_xlfn.LET(_xlpm.d,$G1557,_xlpm.k,_xlfn.CONCAT(LEFT(TRIM(C$1),1),"*"),COUNTIF(_xlpm.d,_xlpm.k))</f>
        <v>0</v>
      </c>
      <c r="D1557" s="1">
        <f>_xlfn.LET(_xlpm.d,$G1557,_xlpm.k,_xlfn.CONCAT(LEFT(TRIM(D$1),1),"*"),COUNTIF(_xlpm.d,_xlpm.k))</f>
        <v>0</v>
      </c>
      <c r="E1557" s="1">
        <f>LOG(F1557+1,10)</f>
        <v>0.47712125471966244</v>
      </c>
      <c r="F1557" s="7">
        <v>2</v>
      </c>
      <c r="G1557" s="9" t="s">
        <v>1021</v>
      </c>
      <c r="H1557" s="4">
        <f>F1557/freq.sum.r6e</f>
        <v>1.5933715742511153E-4</v>
      </c>
      <c r="I1557" s="1" t="str">
        <f>_xlfn.LET(_xlpm.sep,":",_xlpm.w,$G1557,LEFT(_xlpm.w,FIND(_xlpm.sep,_xlpm.w)-1))</f>
        <v>ɪkst</v>
      </c>
      <c r="J1557" s="1" t="str">
        <f>_xlfn.LET(_xlpm.sep,":",_xlpm.w,$G1557,RIGHT(_xlpm.w,LEN(_xlpm.w)-FIND(_xlpm.sep,_xlpm.w)))</f>
        <v>ixt</v>
      </c>
      <c r="K1557" s="10">
        <f>_xlfn.LET(_xlpm.w,I1557,LEN(_xlpm.w))</f>
        <v>4</v>
      </c>
      <c r="L1557" s="10">
        <f>_xlfn.LET(_xlpm.w,J1557,LEN(_xlpm.w))</f>
        <v>3</v>
      </c>
      <c r="M1557" s="10">
        <f>_xlfn.LET(_xlpm.a,K1557,_xlpm.b,L1557,MAX(_xlpm.a,_xlpm.b))</f>
        <v>4</v>
      </c>
      <c r="N1557" s="10">
        <f>_xlfn.LET(_xlpm.d,(K1557,L1557),MAX(_xlpm.d)-MIN(_xlpm.d))</f>
        <v>1</v>
      </c>
      <c r="O1557" s="1" t="str">
        <f>_xlfn.LET(_xlpm.sep,":",_xlpm.w,$G1557,_xlfn.CONCAT("~",RIGHT(_xlpm.w,LEN(_xlpm.w)-FIND(_xlpm.sep,_xlpm.w)),"~"))</f>
        <v>~ixt~</v>
      </c>
      <c r="P1557" s="1" t="str">
        <f>_xlfn.LET(_xlpm.sep,":",_xlpm.w,$G1557,_xlfn.CONCAT("[",LEFT(_xlpm.w,FIND(_xlpm.sep,_xlpm.w)-1),"]"))</f>
        <v>[ɪkst]</v>
      </c>
      <c r="Q1557" s="14" cm="1">
        <f t="array" ref="Q1557">SUM(_xlfn._xlws.FILTER($H$2:$H$2302,_xlfn.MAP($O$2:$O$2302,_xlfn.LAMBDA(_xlpm.x,_xlpm.x=$O1557))))</f>
        <v>2.390057361376673E-4</v>
      </c>
      <c r="R1557" s="14">
        <f>$H1557/Q1557</f>
        <v>0.66666666666666663</v>
      </c>
      <c r="S1557" s="14" cm="1">
        <f t="array" ref="S1557">SUM(_xlfn._xlws.FILTER($H$2:$H$2302,_xlfn.MAP($P$2:$P$2302,_xlfn.LAMBDA(_xlpm.x,_xlpm.x=$P1557))))</f>
        <v>5.5768005098789041E-4</v>
      </c>
      <c r="T1557" s="14">
        <f>$H1557/S1557</f>
        <v>0.2857142857142857</v>
      </c>
      <c r="U1557" s="14">
        <f>_xlfn.LET(_xlpm.freq,F1557,_xlpm.size,M1557+1,_xlpm.F,V1557,LOG(1+_xlpm.freq)*LOG(1+_xlpm.size)*_xlpm.F)</f>
        <v>0.14850900037788731</v>
      </c>
      <c r="V1557" s="14">
        <f>_xlfn.LET(_xlpm.a,T1557,_xlpm.b,R1557,2*_xlpm.a*_xlpm.b/(_xlpm.a+_xlpm.b))</f>
        <v>0.4</v>
      </c>
      <c r="W1557" s="14">
        <f>_xlfn.LET(_xlpm.p,R1557,_xlpm.q,T1557,LOG(_xlpm.p/_xlpm.q))</f>
        <v>0.36797678529459443</v>
      </c>
      <c r="X1557" s="2"/>
      <c r="AC1557" s="2"/>
      <c r="AH1557" s="2"/>
      <c r="AI1557" s="2"/>
    </row>
    <row r="1558" spans="1:35">
      <c r="A1558" s="1" t="str">
        <f>_xlfn.LET(_xlpm.sep," : ",CONCATENATE(O1558,_xlpm.sep,P1558))</f>
        <v>~iv~ : [ɪv]</v>
      </c>
      <c r="B1558" s="1">
        <f>_xlfn.LET(_xlpm.d,$G1558,_xlpm.k,_xlfn.CONCAT(LEFT(TRIM(B$1),1),"*"),COUNTIF(_xlpm.d,_xlpm.k))</f>
        <v>0</v>
      </c>
      <c r="C1558" s="1">
        <f>_xlfn.LET(_xlpm.d,$G1558,_xlpm.k,_xlfn.CONCAT(LEFT(TRIM(C$1),1),"*"),COUNTIF(_xlpm.d,_xlpm.k))</f>
        <v>0</v>
      </c>
      <c r="D1558" s="1">
        <f>_xlfn.LET(_xlpm.d,$G1558,_xlpm.k,_xlfn.CONCAT(LEFT(TRIM(D$1),1),"*"),COUNTIF(_xlpm.d,_xlpm.k))</f>
        <v>0</v>
      </c>
      <c r="E1558" s="1">
        <f>LOG(F1558+1,10)</f>
        <v>1.2304489213782739</v>
      </c>
      <c r="F1558" s="7">
        <v>16</v>
      </c>
      <c r="G1558" s="9" t="s">
        <v>1645</v>
      </c>
      <c r="H1558" s="4">
        <f>F1558/freq.sum.r6e</f>
        <v>1.2746972594008922E-3</v>
      </c>
      <c r="I1558" s="1" t="str">
        <f>_xlfn.LET(_xlpm.sep,":",_xlpm.w,$G1558,LEFT(_xlpm.w,FIND(_xlpm.sep,_xlpm.w)-1))</f>
        <v>ɪv</v>
      </c>
      <c r="J1558" s="1" t="str">
        <f>_xlfn.LET(_xlpm.sep,":",_xlpm.w,$G1558,RIGHT(_xlpm.w,LEN(_xlpm.w)-FIND(_xlpm.sep,_xlpm.w)))</f>
        <v>iv</v>
      </c>
      <c r="K1558" s="10">
        <f>_xlfn.LET(_xlpm.w,I1558,LEN(_xlpm.w))</f>
        <v>2</v>
      </c>
      <c r="L1558" s="10">
        <f>_xlfn.LET(_xlpm.w,J1558,LEN(_xlpm.w))</f>
        <v>2</v>
      </c>
      <c r="M1558" s="10">
        <f>_xlfn.LET(_xlpm.a,K1558,_xlpm.b,L1558,MAX(_xlpm.a,_xlpm.b))</f>
        <v>2</v>
      </c>
      <c r="N1558" s="10">
        <f>_xlfn.LET(_xlpm.d,(K1558,L1558),MAX(_xlpm.d)-MIN(_xlpm.d))</f>
        <v>0</v>
      </c>
      <c r="O1558" s="1" t="str">
        <f>_xlfn.LET(_xlpm.sep,":",_xlpm.w,$G1558,_xlfn.CONCAT("~",RIGHT(_xlpm.w,LEN(_xlpm.w)-FIND(_xlpm.sep,_xlpm.w)),"~"))</f>
        <v>~iv~</v>
      </c>
      <c r="P1558" s="1" t="str">
        <f>_xlfn.LET(_xlpm.sep,":",_xlpm.w,$G1558,_xlfn.CONCAT("[",LEFT(_xlpm.w,FIND(_xlpm.sep,_xlpm.w)-1),"]"))</f>
        <v>[ɪv]</v>
      </c>
      <c r="Q1558" s="14" cm="1">
        <f t="array" ref="Q1558">SUM(_xlfn._xlws.FILTER($H$2:$H$2302,_xlfn.MAP($O$2:$O$2302,_xlfn.LAMBDA(_xlpm.x,_xlpm.x=$O1558))))</f>
        <v>2.0713830465264498E-3</v>
      </c>
      <c r="R1558" s="14">
        <f>$H1558/Q1558</f>
        <v>0.61538461538461542</v>
      </c>
      <c r="S1558" s="14" cm="1">
        <f t="array" ref="S1558">SUM(_xlfn._xlws.FILTER($H$2:$H$2302,_xlfn.MAP($P$2:$P$2302,_xlfn.LAMBDA(_xlpm.x,_xlpm.x=$P1558))))</f>
        <v>4.8597833014659021E-3</v>
      </c>
      <c r="T1558" s="14">
        <f>$H1558/S1558</f>
        <v>0.26229508196721307</v>
      </c>
      <c r="U1558" s="14">
        <f>_xlfn.LET(_xlpm.freq,F1558,_xlpm.size,M1558+1,_xlpm.F,V1558,LOG(1+_xlpm.freq)*LOG(1+_xlpm.size)*_xlpm.F)</f>
        <v>0.27247965680349578</v>
      </c>
      <c r="V1558" s="14">
        <f>_xlfn.LET(_xlpm.a,T1558,_xlpm.b,R1558,2*_xlpm.a*_xlpm.b/(_xlpm.a+_xlpm.b))</f>
        <v>0.36781609195402293</v>
      </c>
      <c r="W1558" s="14">
        <f>_xlfn.LET(_xlpm.p,R1558,_xlpm.q,T1558,LOG(_xlpm.p/_xlpm.q))</f>
        <v>0.37035648703994917</v>
      </c>
      <c r="X1558" s="2"/>
      <c r="AC1558" s="2"/>
      <c r="AH1558" s="2"/>
      <c r="AI1558" s="2"/>
    </row>
    <row r="1559" spans="1:35">
      <c r="A1559" s="1" t="str">
        <f>_xlfn.LET(_xlpm.sep," : ",CONCATENATE(O1559,_xlpm.sep,P1559))</f>
        <v>~ill~ : [ɪl]</v>
      </c>
      <c r="B1559" s="1">
        <f>_xlfn.LET(_xlpm.d,$G1559,_xlpm.k,_xlfn.CONCAT(LEFT(TRIM(B$1),1),"*"),COUNTIF(_xlpm.d,_xlpm.k))</f>
        <v>0</v>
      </c>
      <c r="C1559" s="1">
        <f>_xlfn.LET(_xlpm.d,$G1559,_xlpm.k,_xlfn.CONCAT(LEFT(TRIM(C$1),1),"*"),COUNTIF(_xlpm.d,_xlpm.k))</f>
        <v>0</v>
      </c>
      <c r="D1559" s="1">
        <f>_xlfn.LET(_xlpm.d,$G1559,_xlpm.k,_xlfn.CONCAT(LEFT(TRIM(D$1),1),"*"),COUNTIF(_xlpm.d,_xlpm.k))</f>
        <v>0</v>
      </c>
      <c r="E1559" s="1">
        <f>LOG(F1559+1,10)</f>
        <v>1.4313637641589871</v>
      </c>
      <c r="F1559" s="7">
        <v>26</v>
      </c>
      <c r="G1559" s="9" t="s">
        <v>1077</v>
      </c>
      <c r="H1559" s="4">
        <f>F1559/freq.sum.r6e</f>
        <v>2.0713830465264498E-3</v>
      </c>
      <c r="I1559" s="1" t="str">
        <f>_xlfn.LET(_xlpm.sep,":",_xlpm.w,$G1559,LEFT(_xlpm.w,FIND(_xlpm.sep,_xlpm.w)-1))</f>
        <v>ɪl</v>
      </c>
      <c r="J1559" s="1" t="str">
        <f>_xlfn.LET(_xlpm.sep,":",_xlpm.w,$G1559,RIGHT(_xlpm.w,LEN(_xlpm.w)-FIND(_xlpm.sep,_xlpm.w)))</f>
        <v>ill</v>
      </c>
      <c r="K1559" s="10">
        <f>_xlfn.LET(_xlpm.w,I1559,LEN(_xlpm.w))</f>
        <v>2</v>
      </c>
      <c r="L1559" s="10">
        <f>_xlfn.LET(_xlpm.w,J1559,LEN(_xlpm.w))</f>
        <v>3</v>
      </c>
      <c r="M1559" s="10">
        <f>_xlfn.LET(_xlpm.a,K1559,_xlpm.b,L1559,MAX(_xlpm.a,_xlpm.b))</f>
        <v>3</v>
      </c>
      <c r="N1559" s="10">
        <f>_xlfn.LET(_xlpm.d,(K1559,L1559),MAX(_xlpm.d)-MIN(_xlpm.d))</f>
        <v>1</v>
      </c>
      <c r="O1559" s="1" t="str">
        <f>_xlfn.LET(_xlpm.sep,":",_xlpm.w,$G1559,_xlfn.CONCAT("~",RIGHT(_xlpm.w,LEN(_xlpm.w)-FIND(_xlpm.sep,_xlpm.w)),"~"))</f>
        <v>~ill~</v>
      </c>
      <c r="P1559" s="1" t="str">
        <f>_xlfn.LET(_xlpm.sep,":",_xlpm.w,$G1559,_xlfn.CONCAT("[",LEFT(_xlpm.w,FIND(_xlpm.sep,_xlpm.w)-1),"]"))</f>
        <v>[ɪl]</v>
      </c>
      <c r="Q1559" s="14" cm="1">
        <f t="array" ref="Q1559">SUM(_xlfn._xlws.FILTER($H$2:$H$2302,_xlfn.MAP($O$2:$O$2302,_xlfn.LAMBDA(_xlpm.x,_xlpm.x=$O1559))))</f>
        <v>2.2307202039515612E-3</v>
      </c>
      <c r="R1559" s="14">
        <f>$H1559/Q1559</f>
        <v>0.9285714285714286</v>
      </c>
      <c r="S1559" s="14" cm="1">
        <f t="array" ref="S1559">SUM(_xlfn._xlws.FILTER($H$2:$H$2302,_xlfn.MAP($P$2:$P$2302,_xlfn.LAMBDA(_xlpm.x,_xlpm.x=$P1559))))</f>
        <v>5.2581261950286808E-3</v>
      </c>
      <c r="T1559" s="14">
        <f>$H1559/S1559</f>
        <v>0.39393939393939387</v>
      </c>
      <c r="U1559" s="14">
        <f>_xlfn.LET(_xlpm.freq,F1559,_xlpm.size,M1559+1,_xlpm.F,V1559,LOG(1+_xlpm.freq)*LOG(1+_xlpm.size)*_xlpm.F)</f>
        <v>0.55345720739268756</v>
      </c>
      <c r="V1559" s="14">
        <f>_xlfn.LET(_xlpm.a,T1559,_xlpm.b,R1559,2*_xlpm.a*_xlpm.b/(_xlpm.a+_xlpm.b))</f>
        <v>0.55319148936170204</v>
      </c>
      <c r="W1559" s="14">
        <f>_xlfn.LET(_xlpm.p,R1559,_xlpm.q,T1559,LOG(_xlpm.p/_xlpm.q))</f>
        <v>0.37238590419964956</v>
      </c>
      <c r="X1559" s="2"/>
      <c r="AC1559" s="2"/>
      <c r="AH1559" s="2"/>
      <c r="AI1559" s="2"/>
    </row>
    <row r="1560" spans="1:35">
      <c r="A1560" s="1" t="str">
        <f>_xlfn.LET(_xlpm.sep," : ",CONCATENATE(O1560,_xlpm.sep,P1560))</f>
        <v>~ise~ : [aɪz]</v>
      </c>
      <c r="B1560" s="1">
        <f>_xlfn.LET(_xlpm.d,$G1560,_xlpm.k,_xlfn.CONCAT(LEFT(TRIM(B$1),1),"*"),COUNTIF(_xlpm.d,_xlpm.k))</f>
        <v>0</v>
      </c>
      <c r="C1560" s="1">
        <f>_xlfn.LET(_xlpm.d,$G1560,_xlpm.k,_xlfn.CONCAT(LEFT(TRIM(C$1),1),"*"),COUNTIF(_xlpm.d,_xlpm.k))</f>
        <v>0</v>
      </c>
      <c r="D1560" s="1">
        <f>_xlfn.LET(_xlpm.d,$G1560,_xlpm.k,_xlfn.CONCAT(LEFT(TRIM(D$1),1),"*"),COUNTIF(_xlpm.d,_xlpm.k))</f>
        <v>0</v>
      </c>
      <c r="E1560" s="1">
        <f>LOG(F1560+1,10)</f>
        <v>1</v>
      </c>
      <c r="F1560" s="7">
        <v>9</v>
      </c>
      <c r="G1560" s="9" t="s">
        <v>509</v>
      </c>
      <c r="H1560" s="4">
        <f>F1560/freq.sum.r6e</f>
        <v>7.1701720841300194E-4</v>
      </c>
      <c r="I1560" s="1" t="str">
        <f>_xlfn.LET(_xlpm.sep,":",_xlpm.w,$G1560,LEFT(_xlpm.w,FIND(_xlpm.sep,_xlpm.w)-1))</f>
        <v>aɪz</v>
      </c>
      <c r="J1560" s="1" t="str">
        <f>_xlfn.LET(_xlpm.sep,":",_xlpm.w,$G1560,RIGHT(_xlpm.w,LEN(_xlpm.w)-FIND(_xlpm.sep,_xlpm.w)))</f>
        <v>ise</v>
      </c>
      <c r="K1560" s="10">
        <f>_xlfn.LET(_xlpm.w,I1560,LEN(_xlpm.w))</f>
        <v>3</v>
      </c>
      <c r="L1560" s="10">
        <f>_xlfn.LET(_xlpm.w,J1560,LEN(_xlpm.w))</f>
        <v>3</v>
      </c>
      <c r="M1560" s="10">
        <f>_xlfn.LET(_xlpm.a,K1560,_xlpm.b,L1560,MAX(_xlpm.a,_xlpm.b))</f>
        <v>3</v>
      </c>
      <c r="N1560" s="10">
        <f>_xlfn.LET(_xlpm.d,(K1560,L1560),MAX(_xlpm.d)-MIN(_xlpm.d))</f>
        <v>0</v>
      </c>
      <c r="O1560" s="1" t="str">
        <f>_xlfn.LET(_xlpm.sep,":",_xlpm.w,$G1560,_xlfn.CONCAT("~",RIGHT(_xlpm.w,LEN(_xlpm.w)-FIND(_xlpm.sep,_xlpm.w)),"~"))</f>
        <v>~ise~</v>
      </c>
      <c r="P1560" s="1" t="str">
        <f>_xlfn.LET(_xlpm.sep,":",_xlpm.w,$G1560,_xlfn.CONCAT("[",LEFT(_xlpm.w,FIND(_xlpm.sep,_xlpm.w)-1),"]"))</f>
        <v>[aɪz]</v>
      </c>
      <c r="Q1560" s="14" cm="1">
        <f t="array" ref="Q1560">SUM(_xlfn._xlws.FILTER($H$2:$H$2302,_xlfn.MAP($O$2:$O$2302,_xlfn.LAMBDA(_xlpm.x,_xlpm.x=$O1560))))</f>
        <v>8.7635436583811347E-4</v>
      </c>
      <c r="R1560" s="14">
        <f>$H1560/Q1560</f>
        <v>0.81818181818181823</v>
      </c>
      <c r="S1560" s="14" cm="1">
        <f t="array" ref="S1560">SUM(_xlfn._xlws.FILTER($H$2:$H$2302,_xlfn.MAP($P$2:$P$2302,_xlfn.LAMBDA(_xlpm.x,_xlpm.x=$P1560))))</f>
        <v>2.0713830465264502E-3</v>
      </c>
      <c r="T1560" s="14">
        <f>$H1560/S1560</f>
        <v>0.34615384615384615</v>
      </c>
      <c r="U1560" s="14">
        <f>_xlfn.LET(_xlpm.freq,F1560,_xlpm.size,M1560+1,_xlpm.F,V1560,LOG(1+_xlpm.freq)*LOG(1+_xlpm.size)*_xlpm.F)</f>
        <v>0.34003946156887405</v>
      </c>
      <c r="V1560" s="14">
        <f>_xlfn.LET(_xlpm.a,T1560,_xlpm.b,R1560,2*_xlpm.a*_xlpm.b/(_xlpm.a+_xlpm.b))</f>
        <v>0.48648648648648651</v>
      </c>
      <c r="W1560" s="14">
        <f>_xlfn.LET(_xlpm.p,R1560,_xlpm.q,T1560,LOG(_xlpm.p/_xlpm.q))</f>
        <v>0.37358066281259295</v>
      </c>
      <c r="X1560" s="2"/>
      <c r="AC1560" s="2"/>
      <c r="AH1560" s="2"/>
      <c r="AI1560" s="2"/>
    </row>
    <row r="1561" spans="1:35">
      <c r="A1561" s="1" t="str">
        <f>_xlfn.LET(_xlpm.sep," : ",CONCATENATE(O1561,_xlpm.sep,P1561))</f>
        <v>~ike~ : [aɪk]</v>
      </c>
      <c r="B1561" s="1">
        <f>_xlfn.LET(_xlpm.d,$G1561,_xlpm.k,_xlfn.CONCAT(LEFT(TRIM(B$1),1),"*"),COUNTIF(_xlpm.d,_xlpm.k))</f>
        <v>0</v>
      </c>
      <c r="C1561" s="1">
        <f>_xlfn.LET(_xlpm.d,$G1561,_xlpm.k,_xlfn.CONCAT(LEFT(TRIM(C$1),1),"*"),COUNTIF(_xlpm.d,_xlpm.k))</f>
        <v>0</v>
      </c>
      <c r="D1561" s="1">
        <f>_xlfn.LET(_xlpm.d,$G1561,_xlpm.k,_xlfn.CONCAT(LEFT(TRIM(D$1),1),"*"),COUNTIF(_xlpm.d,_xlpm.k))</f>
        <v>0</v>
      </c>
      <c r="E1561" s="1">
        <f>LOG(F1561+1,10)</f>
        <v>0.77815125038364352</v>
      </c>
      <c r="F1561" s="7">
        <v>5</v>
      </c>
      <c r="G1561" s="9" t="s">
        <v>411</v>
      </c>
      <c r="H1561" s="4">
        <f>F1561/freq.sum.r6e</f>
        <v>3.9834289356277883E-4</v>
      </c>
      <c r="I1561" s="1" t="str">
        <f>_xlfn.LET(_xlpm.sep,":",_xlpm.w,$G1561,LEFT(_xlpm.w,FIND(_xlpm.sep,_xlpm.w)-1))</f>
        <v>aɪk</v>
      </c>
      <c r="J1561" s="1" t="str">
        <f>_xlfn.LET(_xlpm.sep,":",_xlpm.w,$G1561,RIGHT(_xlpm.w,LEN(_xlpm.w)-FIND(_xlpm.sep,_xlpm.w)))</f>
        <v>ike</v>
      </c>
      <c r="K1561" s="10">
        <f>_xlfn.LET(_xlpm.w,I1561,LEN(_xlpm.w))</f>
        <v>3</v>
      </c>
      <c r="L1561" s="10">
        <f>_xlfn.LET(_xlpm.w,J1561,LEN(_xlpm.w))</f>
        <v>3</v>
      </c>
      <c r="M1561" s="10">
        <f>_xlfn.LET(_xlpm.a,K1561,_xlpm.b,L1561,MAX(_xlpm.a,_xlpm.b))</f>
        <v>3</v>
      </c>
      <c r="N1561" s="10">
        <f>_xlfn.LET(_xlpm.d,(K1561,L1561),MAX(_xlpm.d)-MIN(_xlpm.d))</f>
        <v>0</v>
      </c>
      <c r="O1561" s="1" t="str">
        <f>_xlfn.LET(_xlpm.sep,":",_xlpm.w,$G1561,_xlfn.CONCAT("~",RIGHT(_xlpm.w,LEN(_xlpm.w)-FIND(_xlpm.sep,_xlpm.w)),"~"))</f>
        <v>~ike~</v>
      </c>
      <c r="P1561" s="1" t="str">
        <f>_xlfn.LET(_xlpm.sep,":",_xlpm.w,$G1561,_xlfn.CONCAT("[",LEFT(_xlpm.w,FIND(_xlpm.sep,_xlpm.w)-1),"]"))</f>
        <v>[aɪk]</v>
      </c>
      <c r="Q1561" s="14" cm="1">
        <f t="array" ref="Q1561">SUM(_xlfn._xlws.FILTER($H$2:$H$2302,_xlfn.MAP($O$2:$O$2302,_xlfn.LAMBDA(_xlpm.x,_xlpm.x=$O1561))))</f>
        <v>3.9834289356277883E-4</v>
      </c>
      <c r="R1561" s="14">
        <f>$H1561/Q1561</f>
        <v>1</v>
      </c>
      <c r="S1561" s="14" cm="1">
        <f t="array" ref="S1561">SUM(_xlfn._xlws.FILTER($H$2:$H$2302,_xlfn.MAP($P$2:$P$2302,_xlfn.LAMBDA(_xlpm.x,_xlpm.x=$P1561))))</f>
        <v>9.5602294455066918E-4</v>
      </c>
      <c r="T1561" s="14">
        <f>$H1561/S1561</f>
        <v>0.41666666666666669</v>
      </c>
      <c r="U1561" s="14">
        <f>_xlfn.LET(_xlpm.freq,F1561,_xlpm.size,M1561+1,_xlpm.F,V1561,LOG(1+_xlpm.freq)*LOG(1+_xlpm.size)*_xlpm.F)</f>
        <v>0.31994375462043168</v>
      </c>
      <c r="V1561" s="14">
        <f>_xlfn.LET(_xlpm.a,T1561,_xlpm.b,R1561,2*_xlpm.a*_xlpm.b/(_xlpm.a+_xlpm.b))</f>
        <v>0.58823529411764708</v>
      </c>
      <c r="W1561" s="14">
        <f>_xlfn.LET(_xlpm.p,R1561,_xlpm.q,T1561,LOG(_xlpm.p/_xlpm.q))</f>
        <v>0.38021124171160603</v>
      </c>
      <c r="X1561" s="2"/>
      <c r="AC1561" s="2"/>
      <c r="AH1561" s="2"/>
      <c r="AI1561" s="2"/>
    </row>
    <row r="1562" spans="1:35">
      <c r="A1562" s="1" t="str">
        <f>_xlfn.LET(_xlpm.sep," : ",CONCATENATE(O1562,_xlpm.sep,P1562))</f>
        <v>~ime~ : [aɪm]</v>
      </c>
      <c r="B1562" s="1">
        <f>_xlfn.LET(_xlpm.d,$G1562,_xlpm.k,_xlfn.CONCAT(LEFT(TRIM(B$1),1),"*"),COUNTIF(_xlpm.d,_xlpm.k))</f>
        <v>0</v>
      </c>
      <c r="C1562" s="1">
        <f>_xlfn.LET(_xlpm.d,$G1562,_xlpm.k,_xlfn.CONCAT(LEFT(TRIM(C$1),1),"*"),COUNTIF(_xlpm.d,_xlpm.k))</f>
        <v>0</v>
      </c>
      <c r="D1562" s="1">
        <f>_xlfn.LET(_xlpm.d,$G1562,_xlpm.k,_xlfn.CONCAT(LEFT(TRIM(D$1),1),"*"),COUNTIF(_xlpm.d,_xlpm.k))</f>
        <v>0</v>
      </c>
      <c r="E1562" s="1">
        <f>LOG(F1562+1,10)</f>
        <v>0.77815125038364352</v>
      </c>
      <c r="F1562" s="7">
        <v>5</v>
      </c>
      <c r="G1562" s="9" t="s">
        <v>437</v>
      </c>
      <c r="H1562" s="4">
        <f>F1562/freq.sum.r6e</f>
        <v>3.9834289356277883E-4</v>
      </c>
      <c r="I1562" s="1" t="str">
        <f>_xlfn.LET(_xlpm.sep,":",_xlpm.w,$G1562,LEFT(_xlpm.w,FIND(_xlpm.sep,_xlpm.w)-1))</f>
        <v>aɪm</v>
      </c>
      <c r="J1562" s="1" t="str">
        <f>_xlfn.LET(_xlpm.sep,":",_xlpm.w,$G1562,RIGHT(_xlpm.w,LEN(_xlpm.w)-FIND(_xlpm.sep,_xlpm.w)))</f>
        <v>ime</v>
      </c>
      <c r="K1562" s="10">
        <f>_xlfn.LET(_xlpm.w,I1562,LEN(_xlpm.w))</f>
        <v>3</v>
      </c>
      <c r="L1562" s="10">
        <f>_xlfn.LET(_xlpm.w,J1562,LEN(_xlpm.w))</f>
        <v>3</v>
      </c>
      <c r="M1562" s="10">
        <f>_xlfn.LET(_xlpm.a,K1562,_xlpm.b,L1562,MAX(_xlpm.a,_xlpm.b))</f>
        <v>3</v>
      </c>
      <c r="N1562" s="10">
        <f>_xlfn.LET(_xlpm.d,(K1562,L1562),MAX(_xlpm.d)-MIN(_xlpm.d))</f>
        <v>0</v>
      </c>
      <c r="O1562" s="1" t="str">
        <f>_xlfn.LET(_xlpm.sep,":",_xlpm.w,$G1562,_xlfn.CONCAT("~",RIGHT(_xlpm.w,LEN(_xlpm.w)-FIND(_xlpm.sep,_xlpm.w)),"~"))</f>
        <v>~ime~</v>
      </c>
      <c r="P1562" s="1" t="str">
        <f>_xlfn.LET(_xlpm.sep,":",_xlpm.w,$G1562,_xlfn.CONCAT("[",LEFT(_xlpm.w,FIND(_xlpm.sep,_xlpm.w)-1),"]"))</f>
        <v>[aɪm]</v>
      </c>
      <c r="Q1562" s="14" cm="1">
        <f t="array" ref="Q1562">SUM(_xlfn._xlws.FILTER($H$2:$H$2300,_xlfn.MAP($O$2:$O$2300,_xlfn.LAMBDA(_xlpm.x,_xlpm.x=$O1562))))</f>
        <v>3.9834289356277883E-4</v>
      </c>
      <c r="R1562" s="14">
        <f>$H1562/Q1562</f>
        <v>1</v>
      </c>
      <c r="S1562" s="14" cm="1">
        <f t="array" ref="S1562">SUM(_xlfn._xlws.FILTER($H$2:$H$2300,_xlfn.MAP($P$2:$P$2300,_xlfn.LAMBDA(_xlpm.x,_xlpm.x=$P1562))))</f>
        <v>9.5602294455066918E-4</v>
      </c>
      <c r="T1562" s="14">
        <f>$H1562/S1562</f>
        <v>0.41666666666666669</v>
      </c>
      <c r="U1562" s="14">
        <f>_xlfn.LET(_xlpm.freq,F1562,_xlpm.size,M1562+1,_xlpm.F,V1562,LOG(1+_xlpm.freq)*LOG(1+_xlpm.size)*_xlpm.F)</f>
        <v>0.31994375462043168</v>
      </c>
      <c r="V1562" s="14">
        <f>_xlfn.LET(_xlpm.a,T1562,_xlpm.b,R1562,2*_xlpm.a*_xlpm.b/(_xlpm.a+_xlpm.b))</f>
        <v>0.58823529411764708</v>
      </c>
      <c r="W1562" s="14">
        <f>_xlfn.LET(_xlpm.p,R1562,_xlpm.q,T1562,LOG(_xlpm.p/_xlpm.q))</f>
        <v>0.38021124171160603</v>
      </c>
      <c r="X1562" s="2"/>
      <c r="AC1562" s="2"/>
      <c r="AH1562" s="2"/>
      <c r="AI1562" s="2"/>
    </row>
    <row r="1563" spans="1:35">
      <c r="A1563" s="1" t="str">
        <f>_xlfn.LET(_xlpm.sep," : ",CONCATENATE(O1563,_xlpm.sep,P1563))</f>
        <v>~ac~ : [eɪk]</v>
      </c>
      <c r="B1563" s="1">
        <f>_xlfn.LET(_xlpm.d,$G1563,_xlpm.k,_xlfn.CONCAT(LEFT(TRIM(B$1),1),"*"),COUNTIF(_xlpm.d,_xlpm.k))</f>
        <v>0</v>
      </c>
      <c r="C1563" s="1">
        <f>_xlfn.LET(_xlpm.d,$G1563,_xlpm.k,_xlfn.CONCAT(LEFT(TRIM(C$1),1),"*"),COUNTIF(_xlpm.d,_xlpm.k))</f>
        <v>0</v>
      </c>
      <c r="D1563" s="1">
        <f>_xlfn.LET(_xlpm.d,$G1563,_xlpm.k,_xlfn.CONCAT(LEFT(TRIM(D$1),1),"*"),COUNTIF(_xlpm.d,_xlpm.k))</f>
        <v>0</v>
      </c>
      <c r="E1563" s="1">
        <f>LOG(F1563+1,10)</f>
        <v>0.30102999566398114</v>
      </c>
      <c r="F1563" s="7">
        <v>1</v>
      </c>
      <c r="G1563" s="9" t="s">
        <v>553</v>
      </c>
      <c r="H1563" s="4">
        <f>F1563/freq.sum.r6e</f>
        <v>7.9668578712555765E-5</v>
      </c>
      <c r="I1563" s="1" t="str">
        <f>_xlfn.LET(_xlpm.sep,":",_xlpm.w,$G1563,LEFT(_xlpm.w,FIND(_xlpm.sep,_xlpm.w)-1))</f>
        <v>eɪk</v>
      </c>
      <c r="J1563" s="1" t="str">
        <f>_xlfn.LET(_xlpm.sep,":",_xlpm.w,$G1563,RIGHT(_xlpm.w,LEN(_xlpm.w)-FIND(_xlpm.sep,_xlpm.w)))</f>
        <v>ac</v>
      </c>
      <c r="K1563" s="10">
        <f>_xlfn.LET(_xlpm.w,I1563,LEN(_xlpm.w))</f>
        <v>3</v>
      </c>
      <c r="L1563" s="10">
        <f>_xlfn.LET(_xlpm.w,J1563,LEN(_xlpm.w))</f>
        <v>2</v>
      </c>
      <c r="M1563" s="10">
        <f>_xlfn.LET(_xlpm.a,K1563,_xlpm.b,L1563,MAX(_xlpm.a,_xlpm.b))</f>
        <v>3</v>
      </c>
      <c r="N1563" s="10">
        <f>_xlfn.LET(_xlpm.d,(K1563,L1563),MAX(_xlpm.d)-MIN(_xlpm.d))</f>
        <v>1</v>
      </c>
      <c r="O1563" s="1" t="str">
        <f>_xlfn.LET(_xlpm.sep,":",_xlpm.w,$G1563,_xlfn.CONCAT("~",RIGHT(_xlpm.w,LEN(_xlpm.w)-FIND(_xlpm.sep,_xlpm.w)),"~"))</f>
        <v>~ac~</v>
      </c>
      <c r="P1563" s="1" t="str">
        <f>_xlfn.LET(_xlpm.sep,":",_xlpm.w,$G1563,_xlfn.CONCAT("[",LEFT(_xlpm.w,FIND(_xlpm.sep,_xlpm.w)-1),"]"))</f>
        <v>[eɪk]</v>
      </c>
      <c r="Q1563" s="14" cm="1">
        <f t="array" ref="Q1563">SUM(_xlfn._xlws.FILTER($H$2:$H$2302,_xlfn.MAP($O$2:$O$2302,_xlfn.LAMBDA(_xlpm.x,_xlpm.x=$O1563))))</f>
        <v>7.9668578712555765E-4</v>
      </c>
      <c r="R1563" s="14">
        <f>$H1563/Q1563</f>
        <v>0.1</v>
      </c>
      <c r="S1563" s="14" cm="1">
        <f t="array" ref="S1563">SUM(_xlfn._xlws.FILTER($H$2:$H$2302,_xlfn.MAP($P$2:$P$2302,_xlfn.LAMBDA(_xlpm.x,_xlpm.x=$P1563))))</f>
        <v>1.9120458891013379E-3</v>
      </c>
      <c r="T1563" s="14">
        <f>$H1563/S1563</f>
        <v>4.1666666666666678E-2</v>
      </c>
      <c r="U1563" s="14">
        <f>_xlfn.LET(_xlpm.freq,F1563,_xlpm.size,M1563+1,_xlpm.F,V1563,LOG(1+_xlpm.freq)*LOG(1+_xlpm.size)*_xlpm.F)</f>
        <v>1.2377113963207337E-2</v>
      </c>
      <c r="V1563" s="14">
        <f>_xlfn.LET(_xlpm.a,T1563,_xlpm.b,R1563,2*_xlpm.a*_xlpm.b/(_xlpm.a+_xlpm.b))</f>
        <v>5.8823529411764719E-2</v>
      </c>
      <c r="W1563" s="14">
        <f>_xlfn.LET(_xlpm.p,R1563,_xlpm.q,T1563,LOG(_xlpm.p/_xlpm.q))</f>
        <v>0.38021124171160592</v>
      </c>
      <c r="X1563" s="2"/>
      <c r="AC1563" s="2"/>
      <c r="AH1563" s="2"/>
      <c r="AI1563" s="2"/>
    </row>
    <row r="1564" spans="1:35">
      <c r="A1564" s="1" t="str">
        <f>_xlfn.LET(_xlpm.sep," : ",CONCATENATE(O1564,_xlpm.sep,P1564))</f>
        <v>~omb~ : [oʊm]</v>
      </c>
      <c r="B1564" s="1">
        <f>_xlfn.LET(_xlpm.d,$G1564,_xlpm.k,_xlfn.CONCAT(LEFT(TRIM(B$1),1),"*"),COUNTIF(_xlpm.d,_xlpm.k))</f>
        <v>0</v>
      </c>
      <c r="C1564" s="1">
        <f>_xlfn.LET(_xlpm.d,$G1564,_xlpm.k,_xlfn.CONCAT(LEFT(TRIM(C$1),1),"*"),COUNTIF(_xlpm.d,_xlpm.k))</f>
        <v>0</v>
      </c>
      <c r="D1564" s="1">
        <f>_xlfn.LET(_xlpm.d,$G1564,_xlpm.k,_xlfn.CONCAT(LEFT(TRIM(D$1),1),"*"),COUNTIF(_xlpm.d,_xlpm.k))</f>
        <v>0</v>
      </c>
      <c r="E1564" s="1">
        <f>LOG(F1564+1,10)</f>
        <v>0.30102999566398114</v>
      </c>
      <c r="F1564" s="7">
        <v>1</v>
      </c>
      <c r="G1564" s="9" t="s">
        <v>702</v>
      </c>
      <c r="H1564" s="4">
        <f>F1564/freq.sum.r6e</f>
        <v>7.9668578712555765E-5</v>
      </c>
      <c r="I1564" s="1" t="str">
        <f>_xlfn.LET(_xlpm.sep,":",_xlpm.w,$G1564,LEFT(_xlpm.w,FIND(_xlpm.sep,_xlpm.w)-1))</f>
        <v>oʊm</v>
      </c>
      <c r="J1564" s="1" t="str">
        <f>_xlfn.LET(_xlpm.sep,":",_xlpm.w,$G1564,RIGHT(_xlpm.w,LEN(_xlpm.w)-FIND(_xlpm.sep,_xlpm.w)))</f>
        <v>omb</v>
      </c>
      <c r="K1564" s="10">
        <f>_xlfn.LET(_xlpm.w,I1564,LEN(_xlpm.w))</f>
        <v>3</v>
      </c>
      <c r="L1564" s="10">
        <f>_xlfn.LET(_xlpm.w,J1564,LEN(_xlpm.w))</f>
        <v>3</v>
      </c>
      <c r="M1564" s="10">
        <f>_xlfn.LET(_xlpm.a,K1564,_xlpm.b,L1564,MAX(_xlpm.a,_xlpm.b))</f>
        <v>3</v>
      </c>
      <c r="N1564" s="10">
        <f>_xlfn.LET(_xlpm.d,(K1564,L1564),MAX(_xlpm.d)-MIN(_xlpm.d))</f>
        <v>0</v>
      </c>
      <c r="O1564" s="1" t="str">
        <f>_xlfn.LET(_xlpm.sep,":",_xlpm.w,$G1564,_xlfn.CONCAT("~",RIGHT(_xlpm.w,LEN(_xlpm.w)-FIND(_xlpm.sep,_xlpm.w)),"~"))</f>
        <v>~omb~</v>
      </c>
      <c r="P1564" s="1" t="str">
        <f>_xlfn.LET(_xlpm.sep,":",_xlpm.w,$G1564,_xlfn.CONCAT("[",LEFT(_xlpm.w,FIND(_xlpm.sep,_xlpm.w)-1),"]"))</f>
        <v>[oʊm]</v>
      </c>
      <c r="Q1564" s="14" cm="1">
        <f t="array" ref="Q1564">SUM(_xlfn._xlws.FILTER($H$2:$H$2302,_xlfn.MAP($O$2:$O$2302,_xlfn.LAMBDA(_xlpm.x,_xlpm.x=$O1564))))</f>
        <v>3.9834289356277883E-4</v>
      </c>
      <c r="R1564" s="14">
        <f>$H1564/Q1564</f>
        <v>0.2</v>
      </c>
      <c r="S1564" s="14" cm="1">
        <f t="array" ref="S1564">SUM(_xlfn._xlws.FILTER($H$2:$H$2302,_xlfn.MAP($P$2:$P$2302,_xlfn.LAMBDA(_xlpm.x,_xlpm.x=$P1564))))</f>
        <v>9.5602294455066918E-4</v>
      </c>
      <c r="T1564" s="14">
        <f>$H1564/S1564</f>
        <v>8.3333333333333329E-2</v>
      </c>
      <c r="U1564" s="14">
        <f>_xlfn.LET(_xlpm.freq,F1564,_xlpm.size,M1564+1,_xlpm.F,V1564,LOG(1+_xlpm.freq)*LOG(1+_xlpm.size)*_xlpm.F)</f>
        <v>2.4754227926414667E-2</v>
      </c>
      <c r="V1564" s="14">
        <f>_xlfn.LET(_xlpm.a,T1564,_xlpm.b,R1564,2*_xlpm.a*_xlpm.b/(_xlpm.a+_xlpm.b))</f>
        <v>0.11764705882352941</v>
      </c>
      <c r="W1564" s="14">
        <f>_xlfn.LET(_xlpm.p,R1564,_xlpm.q,T1564,LOG(_xlpm.p/_xlpm.q))</f>
        <v>0.38021124171160608</v>
      </c>
      <c r="X1564" s="2"/>
      <c r="AC1564" s="2"/>
      <c r="AH1564" s="2"/>
      <c r="AI1564" s="2"/>
    </row>
    <row r="1565" spans="1:35">
      <c r="A1565" s="1" t="str">
        <f>_xlfn.LET(_xlpm.sep," : ",CONCATENATE(O1565,_xlpm.sep,P1565))</f>
        <v>~ead~ : [ɪd]</v>
      </c>
      <c r="B1565" s="1">
        <f>_xlfn.LET(_xlpm.d,$G1565,_xlpm.k,_xlfn.CONCAT(LEFT(TRIM(B$1),1),"*"),COUNTIF(_xlpm.d,_xlpm.k))</f>
        <v>0</v>
      </c>
      <c r="C1565" s="1">
        <f>_xlfn.LET(_xlpm.d,$G1565,_xlpm.k,_xlfn.CONCAT(LEFT(TRIM(C$1),1),"*"),COUNTIF(_xlpm.d,_xlpm.k))</f>
        <v>0</v>
      </c>
      <c r="D1565" s="1">
        <f>_xlfn.LET(_xlpm.d,$G1565,_xlpm.k,_xlfn.CONCAT(LEFT(TRIM(D$1),1),"*"),COUNTIF(_xlpm.d,_xlpm.k))</f>
        <v>0</v>
      </c>
      <c r="E1565" s="1">
        <f>LOG(F1565+1,10)</f>
        <v>0.30102999566398114</v>
      </c>
      <c r="F1565" s="7">
        <v>1</v>
      </c>
      <c r="G1565" s="9" t="s">
        <v>2195</v>
      </c>
      <c r="H1565" s="4">
        <f>F1565/freq.sum.r6e</f>
        <v>7.9668578712555765E-5</v>
      </c>
      <c r="I1565" s="4" t="str">
        <f>_xlfn.LET(_xlpm.sep,":",_xlpm.w,$G1565,LEFT(_xlpm.w,FIND(_xlpm.sep,_xlpm.w)-1))</f>
        <v>ɪd</v>
      </c>
      <c r="J1565" s="4" t="str">
        <f>_xlfn.LET(_xlpm.sep,":",_xlpm.w,$G1565,RIGHT(_xlpm.w,LEN(_xlpm.w)-FIND(_xlpm.sep,_xlpm.w)))</f>
        <v>ead</v>
      </c>
      <c r="K1565" s="10">
        <f>_xlfn.LET(_xlpm.w,I1565,LEN(_xlpm.w))</f>
        <v>2</v>
      </c>
      <c r="L1565" s="10">
        <f>_xlfn.LET(_xlpm.w,J1565,LEN(_xlpm.w))</f>
        <v>3</v>
      </c>
      <c r="M1565" s="10">
        <f>_xlfn.LET(_xlpm.a,K1565,_xlpm.b,L1565,MAX(_xlpm.a,_xlpm.b))</f>
        <v>3</v>
      </c>
      <c r="N1565" s="10">
        <f>_xlfn.LET(_xlpm.d,(K1565,L1565),MAX(_xlpm.d)-MIN(_xlpm.d))</f>
        <v>1</v>
      </c>
      <c r="O1565" s="1" t="str">
        <f>_xlfn.LET(_xlpm.sep,":",_xlpm.w,$G1565,_xlfn.CONCAT("~",RIGHT(_xlpm.w,LEN(_xlpm.w)-FIND(_xlpm.sep,_xlpm.w)),"~"))</f>
        <v>~ead~</v>
      </c>
      <c r="P1565" s="1" t="str">
        <f>_xlfn.LET(_xlpm.sep,":",_xlpm.w,$G1565,_xlfn.CONCAT("[",LEFT(_xlpm.w,FIND(_xlpm.sep,_xlpm.w)-1),"]"))</f>
        <v>[ɪd]</v>
      </c>
      <c r="Q1565" s="14" cm="1">
        <f t="array" ref="Q1565">SUM(_xlfn._xlws.FILTER($H$2:$H$2300,_xlfn.MAP($O$2:$O$2300,_xlfn.LAMBDA(_xlpm.x,_xlpm.x=$O1565))))</f>
        <v>1.5933715742511153E-3</v>
      </c>
      <c r="R1565" s="14">
        <f>$H1565/Q1565</f>
        <v>0.05</v>
      </c>
      <c r="S1565" s="14" cm="1">
        <f t="array" ref="S1565">SUM(_xlfn._xlws.FILTER($H$2:$H$2300,_xlfn.MAP($P$2:$P$2300,_xlfn.LAMBDA(_xlpm.x,_xlpm.x=$P1565))))</f>
        <v>3.8240917782026776E-3</v>
      </c>
      <c r="T1565" s="14">
        <f>$H1565/S1565</f>
        <v>2.0833333333333329E-2</v>
      </c>
      <c r="U1565" s="14">
        <f>_xlfn.LET(_xlpm.freq,F1565,_xlpm.size,M1565+1,_xlpm.F,V1565,LOG(1+_xlpm.freq)*LOG(1+_xlpm.size)*_xlpm.F)</f>
        <v>6.188556981603666E-3</v>
      </c>
      <c r="V1565" s="14">
        <f>_xlfn.LET(_xlpm.a,T1565,_xlpm.b,R1565,2*_xlpm.a*_xlpm.b/(_xlpm.a+_xlpm.b))</f>
        <v>2.9411764705882346E-2</v>
      </c>
      <c r="W1565" s="14">
        <f>_xlfn.LET(_xlpm.p,R1565,_xlpm.q,T1565,LOG(_xlpm.p/_xlpm.q))</f>
        <v>0.38021124171160614</v>
      </c>
      <c r="X1565" s="2"/>
      <c r="AC1565" s="2"/>
      <c r="AH1565" s="2"/>
      <c r="AI1565" s="2"/>
    </row>
    <row r="1566" spans="1:35">
      <c r="A1566" s="1" t="str">
        <f>_xlfn.LET(_xlpm.sep," : ",CONCATENATE(O1566,_xlpm.sep,P1566))</f>
        <v>~ens~ : [ɛns]</v>
      </c>
      <c r="B1566" s="1">
        <f>_xlfn.LET(_xlpm.d,$G1566,_xlpm.k,_xlfn.CONCAT(LEFT(TRIM(B$1),1),"*"),COUNTIF(_xlpm.d,_xlpm.k))</f>
        <v>0</v>
      </c>
      <c r="C1566" s="1">
        <f>_xlfn.LET(_xlpm.d,$G1566,_xlpm.k,_xlfn.CONCAT(LEFT(TRIM(C$1),1),"*"),COUNTIF(_xlpm.d,_xlpm.k))</f>
        <v>0</v>
      </c>
      <c r="D1566" s="1">
        <f>_xlfn.LET(_xlpm.d,$G1566,_xlpm.k,_xlfn.CONCAT(LEFT(TRIM(D$1),1),"*"),COUNTIF(_xlpm.d,_xlpm.k))</f>
        <v>0</v>
      </c>
      <c r="E1566" s="1">
        <f>LOG(F1566+1,10)</f>
        <v>0.90308998699194343</v>
      </c>
      <c r="F1566" s="7">
        <v>7</v>
      </c>
      <c r="G1566" s="9" t="s">
        <v>1328</v>
      </c>
      <c r="H1566" s="4">
        <f>F1566/freq.sum.r6e</f>
        <v>5.5768005098789041E-4</v>
      </c>
      <c r="I1566" s="4" t="str">
        <f>_xlfn.LET(_xlpm.sep,":",_xlpm.w,$G1566,LEFT(_xlpm.w,FIND(_xlpm.sep,_xlpm.w)-1))</f>
        <v>ɛns</v>
      </c>
      <c r="J1566" s="4" t="str">
        <f>_xlfn.LET(_xlpm.sep,":",_xlpm.w,$G1566,RIGHT(_xlpm.w,LEN(_xlpm.w)-FIND(_xlpm.sep,_xlpm.w)))</f>
        <v>ens</v>
      </c>
      <c r="K1566" s="10">
        <f>_xlfn.LET(_xlpm.w,I1566,LEN(_xlpm.w))</f>
        <v>3</v>
      </c>
      <c r="L1566" s="10">
        <f>_xlfn.LET(_xlpm.w,J1566,LEN(_xlpm.w))</f>
        <v>3</v>
      </c>
      <c r="M1566" s="10">
        <f>_xlfn.LET(_xlpm.a,K1566,_xlpm.b,L1566,MAX(_xlpm.a,_xlpm.b))</f>
        <v>3</v>
      </c>
      <c r="N1566" s="10">
        <f>_xlfn.LET(_xlpm.d,(K1566,L1566),MAX(_xlpm.d)-MIN(_xlpm.d))</f>
        <v>0</v>
      </c>
      <c r="O1566" s="1" t="str">
        <f>_xlfn.LET(_xlpm.sep,":",_xlpm.w,$G1566,_xlfn.CONCAT("~",RIGHT(_xlpm.w,LEN(_xlpm.w)-FIND(_xlpm.sep,_xlpm.w)),"~"))</f>
        <v>~ens~</v>
      </c>
      <c r="P1566" s="1" t="str">
        <f>_xlfn.LET(_xlpm.sep,":",_xlpm.w,$G1566,_xlfn.CONCAT("[",LEFT(_xlpm.w,FIND(_xlpm.sep,_xlpm.w)-1),"]"))</f>
        <v>[ɛns]</v>
      </c>
      <c r="Q1566" s="14" cm="1">
        <f t="array" ref="Q1566">SUM(_xlfn._xlws.FILTER($H$2:$H$2300,_xlfn.MAP($O$2:$O$2300,_xlfn.LAMBDA(_xlpm.x,_xlpm.x=$O1566))))</f>
        <v>9.5602294455066918E-4</v>
      </c>
      <c r="R1566" s="14">
        <f>$H1566/Q1566</f>
        <v>0.58333333333333337</v>
      </c>
      <c r="S1566" s="14" cm="1">
        <f t="array" ref="S1566">SUM(_xlfn._xlws.FILTER($H$2:$H$2300,_xlfn.MAP($P$2:$P$2300,_xlfn.LAMBDA(_xlpm.x,_xlpm.x=$P1566))))</f>
        <v>2.3103887826641171E-3</v>
      </c>
      <c r="T1566" s="14">
        <f>$H1566/S1566</f>
        <v>0.24137931034482762</v>
      </c>
      <c r="U1566" s="14">
        <f>_xlfn.LET(_xlpm.freq,F1566,_xlpm.size,M1566+1,_xlpm.F,V1566,LOG(1+_xlpm.freq)*LOG(1+_xlpm.size)*_xlpm.F)</f>
        <v>0.21554291145683016</v>
      </c>
      <c r="V1566" s="14">
        <f>_xlfn.LET(_xlpm.a,T1566,_xlpm.b,R1566,2*_xlpm.a*_xlpm.b/(_xlpm.a+_xlpm.b))</f>
        <v>0.34146341463414637</v>
      </c>
      <c r="W1566" s="14">
        <f>_xlfn.LET(_xlpm.p,R1566,_xlpm.q,T1566,LOG(_xlpm.p/_xlpm.q))</f>
        <v>0.38321675185133125</v>
      </c>
      <c r="X1566" s="2"/>
      <c r="AC1566" s="2"/>
      <c r="AH1566" s="2"/>
      <c r="AI1566" s="2"/>
    </row>
    <row r="1567" spans="1:35">
      <c r="A1567" s="1" t="str">
        <f>_xlfn.LET(_xlpm.sep," : ",CONCATENATE(O1567,_xlpm.sep,P1567))</f>
        <v>~ase~ : [eɪz]</v>
      </c>
      <c r="B1567" s="1">
        <f>_xlfn.LET(_xlpm.d,$G1567,_xlpm.k,_xlfn.CONCAT(LEFT(TRIM(B$1),1),"*"),COUNTIF(_xlpm.d,_xlpm.k))</f>
        <v>0</v>
      </c>
      <c r="C1567" s="1">
        <f>_xlfn.LET(_xlpm.d,$G1567,_xlpm.k,_xlfn.CONCAT(LEFT(TRIM(C$1),1),"*"),COUNTIF(_xlpm.d,_xlpm.k))</f>
        <v>0</v>
      </c>
      <c r="D1567" s="1">
        <f>_xlfn.LET(_xlpm.d,$G1567,_xlpm.k,_xlfn.CONCAT(LEFT(TRIM(D$1),1),"*"),COUNTIF(_xlpm.d,_xlpm.k))</f>
        <v>0</v>
      </c>
      <c r="E1567" s="1">
        <f>LOG(F1567+1,10)</f>
        <v>0.60205999132796229</v>
      </c>
      <c r="F1567" s="7">
        <v>3</v>
      </c>
      <c r="G1567" s="9" t="s">
        <v>627</v>
      </c>
      <c r="H1567" s="4">
        <f>F1567/freq.sum.r6e</f>
        <v>2.390057361376673E-4</v>
      </c>
      <c r="I1567" s="1" t="str">
        <f>_xlfn.LET(_xlpm.sep,":",_xlpm.w,$G1567,LEFT(_xlpm.w,FIND(_xlpm.sep,_xlpm.w)-1))</f>
        <v>eɪz</v>
      </c>
      <c r="J1567" s="1" t="str">
        <f>_xlfn.LET(_xlpm.sep,":",_xlpm.w,$G1567,RIGHT(_xlpm.w,LEN(_xlpm.w)-FIND(_xlpm.sep,_xlpm.w)))</f>
        <v>ase</v>
      </c>
      <c r="K1567" s="10">
        <f>_xlfn.LET(_xlpm.w,I1567,LEN(_xlpm.w))</f>
        <v>3</v>
      </c>
      <c r="L1567" s="10">
        <f>_xlfn.LET(_xlpm.w,J1567,LEN(_xlpm.w))</f>
        <v>3</v>
      </c>
      <c r="M1567" s="10">
        <f>_xlfn.LET(_xlpm.a,K1567,_xlpm.b,L1567,MAX(_xlpm.a,_xlpm.b))</f>
        <v>3</v>
      </c>
      <c r="N1567" s="10">
        <f>_xlfn.LET(_xlpm.d,(K1567,L1567),MAX(_xlpm.d)-MIN(_xlpm.d))</f>
        <v>0</v>
      </c>
      <c r="O1567" s="1" t="str">
        <f>_xlfn.LET(_xlpm.sep,":",_xlpm.w,$G1567,_xlfn.CONCAT("~",RIGHT(_xlpm.w,LEN(_xlpm.w)-FIND(_xlpm.sep,_xlpm.w)),"~"))</f>
        <v>~ase~</v>
      </c>
      <c r="P1567" s="1" t="str">
        <f>_xlfn.LET(_xlpm.sep,":",_xlpm.w,$G1567,_xlfn.CONCAT("[",LEFT(_xlpm.w,FIND(_xlpm.sep,_xlpm.w)-1),"]"))</f>
        <v>[eɪz]</v>
      </c>
      <c r="Q1567" s="14" cm="1">
        <f t="array" ref="Q1567">SUM(_xlfn._xlws.FILTER($H$2:$H$2300,_xlfn.MAP($O$2:$O$2300,_xlfn.LAMBDA(_xlpm.x,_xlpm.x=$O1567))))</f>
        <v>5.5768005098789041E-4</v>
      </c>
      <c r="R1567" s="14">
        <f>$H1567/Q1567</f>
        <v>0.42857142857142855</v>
      </c>
      <c r="S1567" s="14" cm="1">
        <f t="array" ref="S1567">SUM(_xlfn._xlws.FILTER($H$2:$H$2300,_xlfn.MAP($P$2:$P$2300,_xlfn.LAMBDA(_xlpm.x,_xlpm.x=$P1567))))</f>
        <v>1.3543658381134477E-3</v>
      </c>
      <c r="T1567" s="14">
        <f>$H1567/S1567</f>
        <v>0.17647058823529416</v>
      </c>
      <c r="U1567" s="14">
        <f>_xlfn.LET(_xlpm.freq,F1567,_xlpm.size,M1567+1,_xlpm.F,V1567,LOG(1+_xlpm.freq)*LOG(1+_xlpm.size)*_xlpm.F)</f>
        <v>0.10520546868726234</v>
      </c>
      <c r="V1567" s="14">
        <f>_xlfn.LET(_xlpm.a,T1567,_xlpm.b,R1567,2*_xlpm.a*_xlpm.b/(_xlpm.a+_xlpm.b))</f>
        <v>0.25</v>
      </c>
      <c r="W1567" s="14">
        <f>_xlfn.LET(_xlpm.p,R1567,_xlpm.q,T1567,LOG(_xlpm.p/_xlpm.q))</f>
        <v>0.38535088136401696</v>
      </c>
      <c r="X1567" s="2"/>
      <c r="AC1567" s="2"/>
      <c r="AH1567" s="2"/>
      <c r="AI1567" s="2"/>
    </row>
    <row r="1568" spans="1:35">
      <c r="A1568" s="1" t="str">
        <f>_xlfn.LET(_xlpm.sep," : ",CONCATENATE(O1568,_xlpm.sep,P1568))</f>
        <v>~ays~ : [eɪz]</v>
      </c>
      <c r="B1568" s="1">
        <f>_xlfn.LET(_xlpm.d,$G1568,_xlpm.k,_xlfn.CONCAT(LEFT(TRIM(B$1),1),"*"),COUNTIF(_xlpm.d,_xlpm.k))</f>
        <v>0</v>
      </c>
      <c r="C1568" s="1">
        <f>_xlfn.LET(_xlpm.d,$G1568,_xlpm.k,_xlfn.CONCAT(LEFT(TRIM(C$1),1),"*"),COUNTIF(_xlpm.d,_xlpm.k))</f>
        <v>0</v>
      </c>
      <c r="D1568" s="1">
        <f>_xlfn.LET(_xlpm.d,$G1568,_xlpm.k,_xlfn.CONCAT(LEFT(TRIM(D$1),1),"*"),COUNTIF(_xlpm.d,_xlpm.k))</f>
        <v>0</v>
      </c>
      <c r="E1568" s="1">
        <f>LOG(F1568+1,10)</f>
        <v>0.8450980400142567</v>
      </c>
      <c r="F1568" s="7">
        <v>6</v>
      </c>
      <c r="G1568" s="9" t="s">
        <v>628</v>
      </c>
      <c r="H1568" s="4">
        <f>F1568/freq.sum.r6e</f>
        <v>4.7801147227533459E-4</v>
      </c>
      <c r="I1568" s="4" t="str">
        <f>_xlfn.LET(_xlpm.sep,":",_xlpm.w,$G1568,LEFT(_xlpm.w,FIND(_xlpm.sep,_xlpm.w)-1))</f>
        <v>eɪz</v>
      </c>
      <c r="J1568" s="4" t="str">
        <f>_xlfn.LET(_xlpm.sep,":",_xlpm.w,$G1568,RIGHT(_xlpm.w,LEN(_xlpm.w)-FIND(_xlpm.sep,_xlpm.w)))</f>
        <v>ays</v>
      </c>
      <c r="K1568" s="10">
        <f>_xlfn.LET(_xlpm.w,I1568,LEN(_xlpm.w))</f>
        <v>3</v>
      </c>
      <c r="L1568" s="10">
        <f>_xlfn.LET(_xlpm.w,J1568,LEN(_xlpm.w))</f>
        <v>3</v>
      </c>
      <c r="M1568" s="10">
        <f>_xlfn.LET(_xlpm.a,K1568,_xlpm.b,L1568,MAX(_xlpm.a,_xlpm.b))</f>
        <v>3</v>
      </c>
      <c r="N1568" s="10">
        <f>_xlfn.LET(_xlpm.d,(K1568,L1568),MAX(_xlpm.d)-MIN(_xlpm.d))</f>
        <v>0</v>
      </c>
      <c r="O1568" s="1" t="str">
        <f>_xlfn.LET(_xlpm.sep,":",_xlpm.w,$G1568,_xlfn.CONCAT("~",RIGHT(_xlpm.w,LEN(_xlpm.w)-FIND(_xlpm.sep,_xlpm.w)),"~"))</f>
        <v>~ays~</v>
      </c>
      <c r="P1568" s="1" t="str">
        <f>_xlfn.LET(_xlpm.sep,":",_xlpm.w,$G1568,_xlfn.CONCAT("[",LEFT(_xlpm.w,FIND(_xlpm.sep,_xlpm.w)-1),"]"))</f>
        <v>[eɪz]</v>
      </c>
      <c r="Q1568" s="14" cm="1">
        <f t="array" ref="Q1568">SUM(_xlfn._xlws.FILTER($H$2:$H$2300,_xlfn.MAP($O$2:$O$2300,_xlfn.LAMBDA(_xlpm.x,_xlpm.x=$O1568))))</f>
        <v>5.5768005098789041E-4</v>
      </c>
      <c r="R1568" s="14">
        <f>$H1568/Q1568</f>
        <v>0.8571428571428571</v>
      </c>
      <c r="S1568" s="14" cm="1">
        <f t="array" ref="S1568">SUM(_xlfn._xlws.FILTER($H$2:$H$2300,_xlfn.MAP($P$2:$P$2300,_xlfn.LAMBDA(_xlpm.x,_xlpm.x=$P1568))))</f>
        <v>1.3543658381134477E-3</v>
      </c>
      <c r="T1568" s="14">
        <f>$H1568/S1568</f>
        <v>0.35294117647058831</v>
      </c>
      <c r="U1568" s="14">
        <f>_xlfn.LET(_xlpm.freq,F1568,_xlpm.size,M1568+1,_xlpm.F,V1568,LOG(1+_xlpm.freq)*LOG(1+_xlpm.size)*_xlpm.F)</f>
        <v>0.29534909034656304</v>
      </c>
      <c r="V1568" s="14">
        <f>_xlfn.LET(_xlpm.a,T1568,_xlpm.b,R1568,2*_xlpm.a*_xlpm.b/(_xlpm.a+_xlpm.b))</f>
        <v>0.5</v>
      </c>
      <c r="W1568" s="14">
        <f>_xlfn.LET(_xlpm.p,R1568,_xlpm.q,T1568,LOG(_xlpm.p/_xlpm.q))</f>
        <v>0.38535088136401696</v>
      </c>
      <c r="X1568" s="2"/>
      <c r="AC1568" s="2"/>
      <c r="AH1568" s="2"/>
      <c r="AI1568" s="2"/>
    </row>
    <row r="1569" spans="1:35">
      <c r="A1569" s="1" t="str">
        <f>_xlfn.LET(_xlpm.sep," : ",CONCATENATE(O1569,_xlpm.sep,P1569))</f>
        <v>~err~ : [ɛ]</v>
      </c>
      <c r="B1569" s="1">
        <f>_xlfn.LET(_xlpm.d,$G1569,_xlpm.k,_xlfn.CONCAT(LEFT(TRIM(B$1),1),"*"),COUNTIF(_xlpm.d,_xlpm.k))</f>
        <v>0</v>
      </c>
      <c r="C1569" s="1">
        <f>_xlfn.LET(_xlpm.d,$G1569,_xlpm.k,_xlfn.CONCAT(LEFT(TRIM(C$1),1),"*"),COUNTIF(_xlpm.d,_xlpm.k))</f>
        <v>0</v>
      </c>
      <c r="D1569" s="1">
        <f>_xlfn.LET(_xlpm.d,$G1569,_xlpm.k,_xlfn.CONCAT(LEFT(TRIM(D$1),1),"*"),COUNTIF(_xlpm.d,_xlpm.k))</f>
        <v>0</v>
      </c>
      <c r="E1569" s="1">
        <f>LOG(F1569+1,10)</f>
        <v>0.30102999566398114</v>
      </c>
      <c r="F1569" s="7">
        <v>1</v>
      </c>
      <c r="G1569" s="9" t="s">
        <v>780</v>
      </c>
      <c r="H1569" s="4">
        <f>F1569/freq.sum.r6e</f>
        <v>7.9668578712555765E-5</v>
      </c>
      <c r="I1569" s="4" t="str">
        <f>_xlfn.LET(_xlpm.sep,":",_xlpm.w,$G1569,LEFT(_xlpm.w,FIND(_xlpm.sep,_xlpm.w)-1))</f>
        <v>ɛ</v>
      </c>
      <c r="J1569" s="4" t="str">
        <f>_xlfn.LET(_xlpm.sep,":",_xlpm.w,$G1569,RIGHT(_xlpm.w,LEN(_xlpm.w)-FIND(_xlpm.sep,_xlpm.w)))</f>
        <v>err</v>
      </c>
      <c r="K1569" s="10">
        <f>_xlfn.LET(_xlpm.w,I1569,LEN(_xlpm.w))</f>
        <v>1</v>
      </c>
      <c r="L1569" s="10">
        <f>_xlfn.LET(_xlpm.w,J1569,LEN(_xlpm.w))</f>
        <v>3</v>
      </c>
      <c r="M1569" s="10">
        <f>_xlfn.LET(_xlpm.a,K1569,_xlpm.b,L1569,MAX(_xlpm.a,_xlpm.b))</f>
        <v>3</v>
      </c>
      <c r="N1569" s="10">
        <f>_xlfn.LET(_xlpm.d,(K1569,L1569),MAX(_xlpm.d)-MIN(_xlpm.d))</f>
        <v>2</v>
      </c>
      <c r="O1569" s="1" t="str">
        <f>_xlfn.LET(_xlpm.sep,":",_xlpm.w,$G1569,_xlfn.CONCAT("~",RIGHT(_xlpm.w,LEN(_xlpm.w)-FIND(_xlpm.sep,_xlpm.w)),"~"))</f>
        <v>~err~</v>
      </c>
      <c r="P1569" s="1" t="str">
        <f>_xlfn.LET(_xlpm.sep,":",_xlpm.w,$G1569,_xlfn.CONCAT("[",LEFT(_xlpm.w,FIND(_xlpm.sep,_xlpm.w)-1),"]"))</f>
        <v>[ɛ]</v>
      </c>
      <c r="Q1569" s="14" cm="1">
        <f t="array" ref="Q1569">SUM(_xlfn._xlws.FILTER($H$2:$H$2300,_xlfn.MAP($O$2:$O$2300,_xlfn.LAMBDA(_xlpm.x,_xlpm.x=$O1569))))</f>
        <v>1.2746972594008922E-3</v>
      </c>
      <c r="R1569" s="14">
        <f>$H1569/Q1569</f>
        <v>6.25E-2</v>
      </c>
      <c r="S1569" s="14" cm="1">
        <f t="array" ref="S1569">SUM(_xlfn._xlws.FILTER($H$2:$H$2300,_xlfn.MAP($P$2:$P$2300,_xlfn.LAMBDA(_xlpm.x,_xlpm.x=$P1569))))</f>
        <v>3.1070745697896751E-3</v>
      </c>
      <c r="T1569" s="14">
        <f>$H1569/S1569</f>
        <v>2.564102564102564E-2</v>
      </c>
      <c r="U1569" s="14">
        <f>_xlfn.LET(_xlpm.freq,F1569,_xlpm.size,M1569+1,_xlpm.F,V1569,LOG(1+_xlpm.freq)*LOG(1+_xlpm.size)*_xlpm.F)</f>
        <v>7.6513068136190802E-3</v>
      </c>
      <c r="V1569" s="14">
        <f>_xlfn.LET(_xlpm.a,T1569,_xlpm.b,R1569,2*_xlpm.a*_xlpm.b/(_xlpm.a+_xlpm.b))</f>
        <v>3.6363636363636369E-2</v>
      </c>
      <c r="W1569" s="14">
        <f>_xlfn.LET(_xlpm.p,R1569,_xlpm.q,T1569,LOG(_xlpm.p/_xlpm.q))</f>
        <v>0.38694462437057442</v>
      </c>
      <c r="X1569" s="2"/>
      <c r="AC1569" s="2"/>
      <c r="AH1569" s="2"/>
      <c r="AI1569" s="2"/>
    </row>
    <row r="1570" spans="1:35">
      <c r="A1570" s="1" t="str">
        <f>_xlfn.LET(_xlpm.sep," : ",CONCATENATE(O1570,_xlpm.sep,P1570))</f>
        <v>~oll~ : [ɑl]</v>
      </c>
      <c r="B1570" s="1">
        <f>_xlfn.LET(_xlpm.d,$G1570,_xlpm.k,_xlfn.CONCAT(LEFT(TRIM(B$1),1),"*"),COUNTIF(_xlpm.d,_xlpm.k))</f>
        <v>0</v>
      </c>
      <c r="C1570" s="1">
        <f>_xlfn.LET(_xlpm.d,$G1570,_xlpm.k,_xlfn.CONCAT(LEFT(TRIM(C$1),1),"*"),COUNTIF(_xlpm.d,_xlpm.k))</f>
        <v>0</v>
      </c>
      <c r="D1570" s="1">
        <f>_xlfn.LET(_xlpm.d,$G1570,_xlpm.k,_xlfn.CONCAT(LEFT(TRIM(D$1),1),"*"),COUNTIF(_xlpm.d,_xlpm.k))</f>
        <v>0</v>
      </c>
      <c r="E1570" s="1">
        <f>LOG(F1570+1,10)</f>
        <v>1.0413926851582249</v>
      </c>
      <c r="F1570" s="7">
        <v>10</v>
      </c>
      <c r="G1570" s="9" t="s">
        <v>1084</v>
      </c>
      <c r="H1570" s="4">
        <f>F1570/freq.sum.r6e</f>
        <v>7.9668578712555765E-4</v>
      </c>
      <c r="I1570" s="4" t="str">
        <f>_xlfn.LET(_xlpm.sep,":",_xlpm.w,$G1570,LEFT(_xlpm.w,FIND(_xlpm.sep,_xlpm.w)-1))</f>
        <v>ɑl</v>
      </c>
      <c r="J1570" s="4" t="str">
        <f>_xlfn.LET(_xlpm.sep,":",_xlpm.w,$G1570,RIGHT(_xlpm.w,LEN(_xlpm.w)-FIND(_xlpm.sep,_xlpm.w)))</f>
        <v>oll</v>
      </c>
      <c r="K1570" s="10">
        <f>_xlfn.LET(_xlpm.w,I1570,LEN(_xlpm.w))</f>
        <v>2</v>
      </c>
      <c r="L1570" s="10">
        <f>_xlfn.LET(_xlpm.w,J1570,LEN(_xlpm.w))</f>
        <v>3</v>
      </c>
      <c r="M1570" s="10">
        <f>_xlfn.LET(_xlpm.a,K1570,_xlpm.b,L1570,MAX(_xlpm.a,_xlpm.b))</f>
        <v>3</v>
      </c>
      <c r="N1570" s="10">
        <f>_xlfn.LET(_xlpm.d,(K1570,L1570),MAX(_xlpm.d)-MIN(_xlpm.d))</f>
        <v>1</v>
      </c>
      <c r="O1570" s="1" t="str">
        <f>_xlfn.LET(_xlpm.sep,":",_xlpm.w,$G1570,_xlfn.CONCAT("~",RIGHT(_xlpm.w,LEN(_xlpm.w)-FIND(_xlpm.sep,_xlpm.w)),"~"))</f>
        <v>~oll~</v>
      </c>
      <c r="P1570" s="1" t="str">
        <f>_xlfn.LET(_xlpm.sep,":",_xlpm.w,$G1570,_xlfn.CONCAT("[",LEFT(_xlpm.w,FIND(_xlpm.sep,_xlpm.w)-1),"]"))</f>
        <v>[ɑl]</v>
      </c>
      <c r="Q1570" s="14" cm="1">
        <f t="array" ref="Q1570">SUM(_xlfn._xlws.FILTER($H$2:$H$2300,_xlfn.MAP($O$2:$O$2300,_xlfn.LAMBDA(_xlpm.x,_xlpm.x=$O1570))))</f>
        <v>1.2746972594008922E-3</v>
      </c>
      <c r="R1570" s="14">
        <f>$H1570/Q1570</f>
        <v>0.625</v>
      </c>
      <c r="S1570" s="14" cm="1">
        <f t="array" ref="S1570">SUM(_xlfn._xlws.FILTER($H$2:$H$2300,_xlfn.MAP($P$2:$P$2300,_xlfn.LAMBDA(_xlpm.x,_xlpm.x=$P1570))))</f>
        <v>3.1070745697896751E-3</v>
      </c>
      <c r="T1570" s="14">
        <f>$H1570/S1570</f>
        <v>0.25641025641025639</v>
      </c>
      <c r="U1570" s="14">
        <f>_xlfn.LET(_xlpm.freq,F1570,_xlpm.size,M1570+1,_xlpm.F,V1570,LOG(1+_xlpm.freq)*LOG(1+_xlpm.size)*_xlpm.F)</f>
        <v>0.26469172714928829</v>
      </c>
      <c r="V1570" s="14">
        <f>_xlfn.LET(_xlpm.a,T1570,_xlpm.b,R1570,2*_xlpm.a*_xlpm.b/(_xlpm.a+_xlpm.b))</f>
        <v>0.36363636363636359</v>
      </c>
      <c r="W1570" s="14">
        <f>_xlfn.LET(_xlpm.p,R1570,_xlpm.q,T1570,LOG(_xlpm.p/_xlpm.q))</f>
        <v>0.38694462437057442</v>
      </c>
      <c r="X1570" s="2"/>
      <c r="AC1570" s="2"/>
      <c r="AH1570" s="2"/>
      <c r="AI1570" s="2"/>
    </row>
    <row r="1571" spans="1:35">
      <c r="A1571" s="1" t="str">
        <f>_xlfn.LET(_xlpm.sep," : ",CONCATENATE(O1571,_xlpm.sep,P1571))</f>
        <v>~iz~ : [əz]</v>
      </c>
      <c r="B1571" s="1">
        <f>_xlfn.LET(_xlpm.d,$G1571,_xlpm.k,_xlfn.CONCAT(LEFT(TRIM(B$1),1),"*"),COUNTIF(_xlpm.d,_xlpm.k))</f>
        <v>0</v>
      </c>
      <c r="C1571" s="1">
        <f>_xlfn.LET(_xlpm.d,$G1571,_xlpm.k,_xlfn.CONCAT(LEFT(TRIM(C$1),1),"*"),COUNTIF(_xlpm.d,_xlpm.k))</f>
        <v>0</v>
      </c>
      <c r="D1571" s="1">
        <f>_xlfn.LET(_xlpm.d,$G1571,_xlpm.k,_xlfn.CONCAT(LEFT(TRIM(D$1),1),"*"),COUNTIF(_xlpm.d,_xlpm.k))</f>
        <v>0</v>
      </c>
      <c r="E1571" s="1">
        <f>LOG(F1571+1,10)</f>
        <v>0.60205999132796229</v>
      </c>
      <c r="F1571" s="7">
        <v>3</v>
      </c>
      <c r="G1571" s="9" t="s">
        <v>1691</v>
      </c>
      <c r="H1571" s="4">
        <f>F1571/freq.sum.r6e</f>
        <v>2.390057361376673E-4</v>
      </c>
      <c r="I1571" s="1" t="str">
        <f>_xlfn.LET(_xlpm.sep,":",_xlpm.w,$G1571,LEFT(_xlpm.w,FIND(_xlpm.sep,_xlpm.w)-1))</f>
        <v>əz</v>
      </c>
      <c r="J1571" s="1" t="str">
        <f>_xlfn.LET(_xlpm.sep,":",_xlpm.w,$G1571,RIGHT(_xlpm.w,LEN(_xlpm.w)-FIND(_xlpm.sep,_xlpm.w)))</f>
        <v>iz</v>
      </c>
      <c r="K1571" s="10">
        <f>_xlfn.LET(_xlpm.w,I1571,LEN(_xlpm.w))</f>
        <v>2</v>
      </c>
      <c r="L1571" s="10">
        <f>_xlfn.LET(_xlpm.w,J1571,LEN(_xlpm.w))</f>
        <v>2</v>
      </c>
      <c r="M1571" s="10">
        <f>_xlfn.LET(_xlpm.a,K1571,_xlpm.b,L1571,MAX(_xlpm.a,_xlpm.b))</f>
        <v>2</v>
      </c>
      <c r="N1571" s="10">
        <f>_xlfn.LET(_xlpm.d,(K1571,L1571),MAX(_xlpm.d)-MIN(_xlpm.d))</f>
        <v>0</v>
      </c>
      <c r="O1571" s="1" t="str">
        <f>_xlfn.LET(_xlpm.sep,":",_xlpm.w,$G1571,_xlfn.CONCAT("~",RIGHT(_xlpm.w,LEN(_xlpm.w)-FIND(_xlpm.sep,_xlpm.w)),"~"))</f>
        <v>~iz~</v>
      </c>
      <c r="P1571" s="1" t="str">
        <f>_xlfn.LET(_xlpm.sep,":",_xlpm.w,$G1571,_xlfn.CONCAT("[",LEFT(_xlpm.w,FIND(_xlpm.sep,_xlpm.w)-1),"]"))</f>
        <v>[əz]</v>
      </c>
      <c r="Q1571" s="14" cm="1">
        <f t="array" ref="Q1571">SUM(_xlfn._xlws.FILTER($H$2:$H$2302,_xlfn.MAP($O$2:$O$2302,_xlfn.LAMBDA(_xlpm.x,_xlpm.x=$O1571))))</f>
        <v>7.1701720841300194E-4</v>
      </c>
      <c r="R1571" s="14">
        <f>$H1571/Q1571</f>
        <v>0.33333333333333331</v>
      </c>
      <c r="S1571" s="14" cm="1">
        <f t="array" ref="S1571">SUM(_xlfn._xlws.FILTER($H$2:$H$2302,_xlfn.MAP($P$2:$P$2302,_xlfn.LAMBDA(_xlpm.x,_xlpm.x=$P1571))))</f>
        <v>1.7527087316762269E-3</v>
      </c>
      <c r="T1571" s="14">
        <f>$H1571/S1571</f>
        <v>0.13636363636363635</v>
      </c>
      <c r="U1571" s="14">
        <f>_xlfn.LET(_xlpm.freq,F1571,_xlpm.size,M1571+1,_xlpm.F,V1571,LOG(1+_xlpm.freq)*LOG(1+_xlpm.size)*_xlpm.F)</f>
        <v>7.0156690288611517E-2</v>
      </c>
      <c r="V1571" s="14">
        <f>_xlfn.LET(_xlpm.a,T1571,_xlpm.b,R1571,2*_xlpm.a*_xlpm.b/(_xlpm.a+_xlpm.b))</f>
        <v>0.19354838709677419</v>
      </c>
      <c r="W1571" s="14">
        <f>_xlfn.LET(_xlpm.p,R1571,_xlpm.q,T1571,LOG(_xlpm.p/_xlpm.q))</f>
        <v>0.38818017138288141</v>
      </c>
      <c r="X1571" s="2"/>
      <c r="AC1571" s="2"/>
      <c r="AH1571" s="2"/>
      <c r="AI1571" s="2"/>
    </row>
    <row r="1572" spans="1:35">
      <c r="A1572" s="1" t="str">
        <f>_xlfn.LET(_xlpm.sep," : ",CONCATENATE(O1572,_xlpm.sep,P1572))</f>
        <v>~az~ : [əz]</v>
      </c>
      <c r="B1572" s="1">
        <f>_xlfn.LET(_xlpm.d,$G1572,_xlpm.k,_xlfn.CONCAT(LEFT(TRIM(B$1),1),"*"),COUNTIF(_xlpm.d,_xlpm.k))</f>
        <v>0</v>
      </c>
      <c r="C1572" s="1">
        <f>_xlfn.LET(_xlpm.d,$G1572,_xlpm.k,_xlfn.CONCAT(LEFT(TRIM(C$1),1),"*"),COUNTIF(_xlpm.d,_xlpm.k))</f>
        <v>0</v>
      </c>
      <c r="D1572" s="1">
        <f>_xlfn.LET(_xlpm.d,$G1572,_xlpm.k,_xlfn.CONCAT(LEFT(TRIM(D$1),1),"*"),COUNTIF(_xlpm.d,_xlpm.k))</f>
        <v>0</v>
      </c>
      <c r="E1572" s="1">
        <f>LOG(F1572+1,10)</f>
        <v>0.30102999566398114</v>
      </c>
      <c r="F1572" s="7">
        <v>1</v>
      </c>
      <c r="G1572" s="9" t="s">
        <v>1680</v>
      </c>
      <c r="H1572" s="4">
        <f>F1572/freq.sum.r6e</f>
        <v>7.9668578712555765E-5</v>
      </c>
      <c r="I1572" s="1" t="str">
        <f>_xlfn.LET(_xlpm.sep,":",_xlpm.w,$G1572,LEFT(_xlpm.w,FIND(_xlpm.sep,_xlpm.w)-1))</f>
        <v>əz</v>
      </c>
      <c r="J1572" s="1" t="str">
        <f>_xlfn.LET(_xlpm.sep,":",_xlpm.w,$G1572,RIGHT(_xlpm.w,LEN(_xlpm.w)-FIND(_xlpm.sep,_xlpm.w)))</f>
        <v>az</v>
      </c>
      <c r="K1572" s="10">
        <f>_xlfn.LET(_xlpm.w,I1572,LEN(_xlpm.w))</f>
        <v>2</v>
      </c>
      <c r="L1572" s="10">
        <f>_xlfn.LET(_xlpm.w,J1572,LEN(_xlpm.w))</f>
        <v>2</v>
      </c>
      <c r="M1572" s="10">
        <f>_xlfn.LET(_xlpm.a,K1572,_xlpm.b,L1572,MAX(_xlpm.a,_xlpm.b))</f>
        <v>2</v>
      </c>
      <c r="N1572" s="10">
        <f>_xlfn.LET(_xlpm.d,(K1572,L1572),MAX(_xlpm.d)-MIN(_xlpm.d))</f>
        <v>0</v>
      </c>
      <c r="O1572" s="1" t="str">
        <f>_xlfn.LET(_xlpm.sep,":",_xlpm.w,$G1572,_xlfn.CONCAT("~",RIGHT(_xlpm.w,LEN(_xlpm.w)-FIND(_xlpm.sep,_xlpm.w)),"~"))</f>
        <v>~az~</v>
      </c>
      <c r="P1572" s="1" t="str">
        <f>_xlfn.LET(_xlpm.sep,":",_xlpm.w,$G1572,_xlfn.CONCAT("[",LEFT(_xlpm.w,FIND(_xlpm.sep,_xlpm.w)-1),"]"))</f>
        <v>[əz]</v>
      </c>
      <c r="Q1572" s="14" cm="1">
        <f t="array" ref="Q1572">SUM(_xlfn._xlws.FILTER($H$2:$H$2300,_xlfn.MAP($O$2:$O$2300,_xlfn.LAMBDA(_xlpm.x,_xlpm.x=$O1572))))</f>
        <v>7.1701720841300183E-4</v>
      </c>
      <c r="R1572" s="14">
        <f>$H1572/Q1572</f>
        <v>0.11111111111111112</v>
      </c>
      <c r="S1572" s="14" cm="1">
        <f t="array" ref="S1572">SUM(_xlfn._xlws.FILTER($H$2:$H$2300,_xlfn.MAP($P$2:$P$2300,_xlfn.LAMBDA(_xlpm.x,_xlpm.x=$P1572))))</f>
        <v>1.7527087316762269E-3</v>
      </c>
      <c r="T1572" s="14">
        <f>$H1572/S1572</f>
        <v>4.5454545454545449E-2</v>
      </c>
      <c r="U1572" s="14">
        <f>_xlfn.LET(_xlpm.freq,F1572,_xlpm.size,M1572+1,_xlpm.F,V1572,LOG(1+_xlpm.freq)*LOG(1+_xlpm.size)*_xlpm.F)</f>
        <v>1.1692781714768584E-2</v>
      </c>
      <c r="V1572" s="14">
        <f>_xlfn.LET(_xlpm.a,T1572,_xlpm.b,R1572,2*_xlpm.a*_xlpm.b/(_xlpm.a+_xlpm.b))</f>
        <v>6.4516129032258049E-2</v>
      </c>
      <c r="W1572" s="14">
        <f>_xlfn.LET(_xlpm.p,R1572,_xlpm.q,T1572,LOG(_xlpm.p/_xlpm.q))</f>
        <v>0.38818017138288147</v>
      </c>
      <c r="X1572" s="2"/>
      <c r="AC1572" s="2"/>
      <c r="AH1572" s="2"/>
      <c r="AI1572" s="2"/>
    </row>
    <row r="1573" spans="1:35">
      <c r="A1573" s="1" t="str">
        <f>_xlfn.LET(_xlpm.sep," : ",CONCATENATE(O1573,_xlpm.sep,P1573))</f>
        <v>~~ : [aɪ]</v>
      </c>
      <c r="B1573" s="1">
        <f>_xlfn.LET(_xlpm.d,$G1573,_xlpm.k,_xlfn.CONCAT(LEFT(TRIM(B$1),1),"*"),COUNTIF(_xlpm.d,_xlpm.k))</f>
        <v>0</v>
      </c>
      <c r="C1573" s="1">
        <f>_xlfn.LET(_xlpm.d,$G1573,_xlpm.k,_xlfn.CONCAT(LEFT(TRIM(C$1),1),"*"),COUNTIF(_xlpm.d,_xlpm.k))</f>
        <v>0</v>
      </c>
      <c r="D1573" s="1">
        <f>_xlfn.LET(_xlpm.d,$G1573,_xlpm.k,_xlfn.CONCAT(LEFT(TRIM(D$1),1),"*"),COUNTIF(_xlpm.d,_xlpm.k))</f>
        <v>0</v>
      </c>
      <c r="E1573" s="1">
        <f>LOG(F1573+1,10)</f>
        <v>0.30102999566398114</v>
      </c>
      <c r="F1573" s="7">
        <v>1</v>
      </c>
      <c r="G1573" s="9" t="s">
        <v>2152</v>
      </c>
      <c r="H1573" s="4">
        <f>F1573/freq.sum.r6e</f>
        <v>7.9668578712555765E-5</v>
      </c>
      <c r="I1573" s="4" t="str">
        <f>_xlfn.LET(_xlpm.sep,":",_xlpm.w,$G1573,LEFT(_xlpm.w,FIND(_xlpm.sep,_xlpm.w)-1))</f>
        <v>aɪ</v>
      </c>
      <c r="J1573" s="4" t="str">
        <f>_xlfn.LET(_xlpm.sep,":",_xlpm.w,$G1573,RIGHT(_xlpm.w,LEN(_xlpm.w)-FIND(_xlpm.sep,_xlpm.w)))</f>
        <v/>
      </c>
      <c r="K1573" s="10">
        <f>_xlfn.LET(_xlpm.w,I1573,LEN(_xlpm.w))</f>
        <v>2</v>
      </c>
      <c r="L1573" s="10">
        <f>_xlfn.LET(_xlpm.w,J1573,LEN(_xlpm.w))</f>
        <v>0</v>
      </c>
      <c r="M1573" s="10">
        <f>_xlfn.LET(_xlpm.a,K1573,_xlpm.b,L1573,MAX(_xlpm.a,_xlpm.b))</f>
        <v>2</v>
      </c>
      <c r="N1573" s="10">
        <f>_xlfn.LET(_xlpm.d,(K1573,L1573),MAX(_xlpm.d)-MIN(_xlpm.d))</f>
        <v>2</v>
      </c>
      <c r="O1573" s="1" t="str">
        <f>_xlfn.LET(_xlpm.sep,":",_xlpm.w,$G1573,_xlfn.CONCAT("~",RIGHT(_xlpm.w,LEN(_xlpm.w)-FIND(_xlpm.sep,_xlpm.w)),"~"))</f>
        <v>~~</v>
      </c>
      <c r="P1573" s="1" t="str">
        <f>_xlfn.LET(_xlpm.sep,":",_xlpm.w,$G1573,_xlfn.CONCAT("[",LEFT(_xlpm.w,FIND(_xlpm.sep,_xlpm.w)-1),"]"))</f>
        <v>[aɪ]</v>
      </c>
      <c r="Q1573" s="14" cm="1">
        <f t="array" ref="Q1573">SUM(_xlfn._xlws.FILTER($H$2:$H$2300,_xlfn.MAP($O$2:$O$2300,_xlfn.LAMBDA(_xlpm.x,_xlpm.x=$O1573))))</f>
        <v>2.8680688336520082E-3</v>
      </c>
      <c r="R1573" s="14">
        <f>$H1573/Q1573</f>
        <v>2.7777777777777773E-2</v>
      </c>
      <c r="S1573" s="14" cm="1">
        <f t="array" ref="S1573">SUM(_xlfn._xlws.FILTER($H$2:$H$2300,_xlfn.MAP($P$2:$P$2300,_xlfn.LAMBDA(_xlpm.x,_xlpm.x=$P1573))))</f>
        <v>7.0905035054174646E-3</v>
      </c>
      <c r="T1573" s="14">
        <f>$H1573/S1573</f>
        <v>1.1235955056179773E-2</v>
      </c>
      <c r="U1573" s="14">
        <f>_xlfn.LET(_xlpm.freq,F1573,_xlpm.size,M1573+1,_xlpm.F,V1573,LOG(1+_xlpm.freq)*LOG(1+_xlpm.size)*_xlpm.F)</f>
        <v>2.8998098652626087E-3</v>
      </c>
      <c r="V1573" s="14">
        <f>_xlfn.LET(_xlpm.a,T1573,_xlpm.b,R1573,2*_xlpm.a*_xlpm.b/(_xlpm.a+_xlpm.b))</f>
        <v>1.5999999999999997E-2</v>
      </c>
      <c r="W1573" s="14">
        <f>_xlfn.LET(_xlpm.p,R1573,_xlpm.q,T1573,LOG(_xlpm.p/_xlpm.q))</f>
        <v>0.39308750587762553</v>
      </c>
      <c r="X1573" s="2"/>
      <c r="AC1573" s="2"/>
      <c r="AH1573" s="2"/>
      <c r="AI1573" s="2"/>
    </row>
    <row r="1574" spans="1:35">
      <c r="A1574" s="1" t="str">
        <f>_xlfn.LET(_xlpm.sep," : ",CONCATENATE(O1574,_xlpm.sep,P1574))</f>
        <v>~ounc~ : [aʊns]</v>
      </c>
      <c r="B1574" s="1">
        <f>_xlfn.LET(_xlpm.d,$G1574,_xlpm.k,_xlfn.CONCAT(LEFT(TRIM(B$1),1),"*"),COUNTIF(_xlpm.d,_xlpm.k))</f>
        <v>0</v>
      </c>
      <c r="C1574" s="1">
        <f>_xlfn.LET(_xlpm.d,$G1574,_xlpm.k,_xlfn.CONCAT(LEFT(TRIM(C$1),1),"*"),COUNTIF(_xlpm.d,_xlpm.k))</f>
        <v>0</v>
      </c>
      <c r="D1574" s="1">
        <f>_xlfn.LET(_xlpm.d,$G1574,_xlpm.k,_xlfn.CONCAT(LEFT(TRIM(D$1),1),"*"),COUNTIF(_xlpm.d,_xlpm.k))</f>
        <v>0</v>
      </c>
      <c r="E1574" s="1">
        <f>LOG(F1574+1,10)</f>
        <v>0.47712125471966244</v>
      </c>
      <c r="F1574" s="7">
        <v>2</v>
      </c>
      <c r="G1574" s="9" t="s">
        <v>452</v>
      </c>
      <c r="H1574" s="4">
        <f>F1574/freq.sum.r6e</f>
        <v>1.5933715742511153E-4</v>
      </c>
      <c r="I1574" s="1" t="str">
        <f>_xlfn.LET(_xlpm.sep,":",_xlpm.w,$G1574,LEFT(_xlpm.w,FIND(_xlpm.sep,_xlpm.w)-1))</f>
        <v>aʊns</v>
      </c>
      <c r="J1574" s="1" t="str">
        <f>_xlfn.LET(_xlpm.sep,":",_xlpm.w,$G1574,RIGHT(_xlpm.w,LEN(_xlpm.w)-FIND(_xlpm.sep,_xlpm.w)))</f>
        <v>ounc</v>
      </c>
      <c r="K1574" s="10">
        <f>_xlfn.LET(_xlpm.w,I1574,LEN(_xlpm.w))</f>
        <v>4</v>
      </c>
      <c r="L1574" s="10">
        <f>_xlfn.LET(_xlpm.w,J1574,LEN(_xlpm.w))</f>
        <v>4</v>
      </c>
      <c r="M1574" s="10">
        <f>_xlfn.LET(_xlpm.a,K1574,_xlpm.b,L1574,MAX(_xlpm.a,_xlpm.b))</f>
        <v>4</v>
      </c>
      <c r="N1574" s="10">
        <f>_xlfn.LET(_xlpm.d,(K1574,L1574),MAX(_xlpm.d)-MIN(_xlpm.d))</f>
        <v>0</v>
      </c>
      <c r="O1574" s="1" t="str">
        <f>_xlfn.LET(_xlpm.sep,":",_xlpm.w,$G1574,_xlfn.CONCAT("~",RIGHT(_xlpm.w,LEN(_xlpm.w)-FIND(_xlpm.sep,_xlpm.w)),"~"))</f>
        <v>~ounc~</v>
      </c>
      <c r="P1574" s="1" t="str">
        <f>_xlfn.LET(_xlpm.sep,":",_xlpm.w,$G1574,_xlfn.CONCAT("[",LEFT(_xlpm.w,FIND(_xlpm.sep,_xlpm.w)-1),"]"))</f>
        <v>[aʊns]</v>
      </c>
      <c r="Q1574" s="14" cm="1">
        <f t="array" ref="Q1574">SUM(_xlfn._xlws.FILTER($H$2:$H$2302,_xlfn.MAP($O$2:$O$2302,_xlfn.LAMBDA(_xlpm.x,_xlpm.x=$O1574))))</f>
        <v>1.5933715742511153E-4</v>
      </c>
      <c r="R1574" s="14">
        <f>$H1574/Q1574</f>
        <v>1</v>
      </c>
      <c r="S1574" s="14" cm="1">
        <f t="array" ref="S1574">SUM(_xlfn._xlws.FILTER($H$2:$H$2302,_xlfn.MAP($P$2:$P$2302,_xlfn.LAMBDA(_xlpm.x,_xlpm.x=$P1574))))</f>
        <v>3.9834289356277883E-4</v>
      </c>
      <c r="T1574" s="14">
        <f>$H1574/S1574</f>
        <v>0.4</v>
      </c>
      <c r="U1574" s="14">
        <f>_xlfn.LET(_xlpm.freq,F1574,_xlpm.size,M1574+1,_xlpm.F,V1574,LOG(1+_xlpm.freq)*LOG(1+_xlpm.size)*_xlpm.F)</f>
        <v>0.21215571482555332</v>
      </c>
      <c r="V1574" s="14">
        <f>_xlfn.LET(_xlpm.a,T1574,_xlpm.b,R1574,2*_xlpm.a*_xlpm.b/(_xlpm.a+_xlpm.b))</f>
        <v>0.57142857142857151</v>
      </c>
      <c r="W1574" s="14">
        <f>_xlfn.LET(_xlpm.p,R1574,_xlpm.q,T1574,LOG(_xlpm.p/_xlpm.q))</f>
        <v>0.3979400086720376</v>
      </c>
      <c r="X1574" s="2"/>
      <c r="AC1574" s="2"/>
      <c r="AH1574" s="2"/>
      <c r="AI1574" s="2"/>
    </row>
    <row r="1575" spans="1:35">
      <c r="A1575" s="1" t="str">
        <f>_xlfn.LET(_xlpm.sep," : ",CONCATENATE(O1575,_xlpm.sep,P1575))</f>
        <v>~ooth~ : [uθ]</v>
      </c>
      <c r="B1575" s="1">
        <f>_xlfn.LET(_xlpm.d,$G1575,_xlpm.k,_xlfn.CONCAT(LEFT(TRIM(B$1),1),"*"),COUNTIF(_xlpm.d,_xlpm.k))</f>
        <v>0</v>
      </c>
      <c r="C1575" s="1">
        <f>_xlfn.LET(_xlpm.d,$G1575,_xlpm.k,_xlfn.CONCAT(LEFT(TRIM(C$1),1),"*"),COUNTIF(_xlpm.d,_xlpm.k))</f>
        <v>0</v>
      </c>
      <c r="D1575" s="1">
        <f>_xlfn.LET(_xlpm.d,$G1575,_xlpm.k,_xlfn.CONCAT(LEFT(TRIM(D$1),1),"*"),COUNTIF(_xlpm.d,_xlpm.k))</f>
        <v>0</v>
      </c>
      <c r="E1575" s="1">
        <f>LOG(F1575+1,10)</f>
        <v>0.30102999566398114</v>
      </c>
      <c r="F1575" s="7">
        <v>1</v>
      </c>
      <c r="G1575" s="9" t="s">
        <v>325</v>
      </c>
      <c r="H1575" s="4">
        <f>F1575/freq.sum.r6e</f>
        <v>7.9668578712555765E-5</v>
      </c>
      <c r="I1575" s="4" t="str">
        <f>_xlfn.LET(_xlpm.sep,":",_xlpm.w,$G1575,LEFT(_xlpm.w,FIND(_xlpm.sep,_xlpm.w)-1))</f>
        <v>uθ</v>
      </c>
      <c r="J1575" s="4" t="str">
        <f>_xlfn.LET(_xlpm.sep,":",_xlpm.w,$G1575,RIGHT(_xlpm.w,LEN(_xlpm.w)-FIND(_xlpm.sep,_xlpm.w)))</f>
        <v>ooth</v>
      </c>
      <c r="K1575" s="10">
        <f>_xlfn.LET(_xlpm.w,I1575,LEN(_xlpm.w))</f>
        <v>2</v>
      </c>
      <c r="L1575" s="10">
        <f>_xlfn.LET(_xlpm.w,J1575,LEN(_xlpm.w))</f>
        <v>4</v>
      </c>
      <c r="M1575" s="10">
        <f>_xlfn.LET(_xlpm.a,K1575,_xlpm.b,L1575,MAX(_xlpm.a,_xlpm.b))</f>
        <v>4</v>
      </c>
      <c r="N1575" s="10">
        <f>_xlfn.LET(_xlpm.d,(K1575,L1575),MAX(_xlpm.d)-MIN(_xlpm.d))</f>
        <v>2</v>
      </c>
      <c r="O1575" s="1" t="str">
        <f>_xlfn.LET(_xlpm.sep,":",_xlpm.w,$G1575,_xlfn.CONCAT("~",RIGHT(_xlpm.w,LEN(_xlpm.w)-FIND(_xlpm.sep,_xlpm.w)),"~"))</f>
        <v>~ooth~</v>
      </c>
      <c r="P1575" s="1" t="str">
        <f>_xlfn.LET(_xlpm.sep,":",_xlpm.w,$G1575,_xlfn.CONCAT("[",LEFT(_xlpm.w,FIND(_xlpm.sep,_xlpm.w)-1),"]"))</f>
        <v>[uθ]</v>
      </c>
      <c r="Q1575" s="14" cm="1">
        <f t="array" ref="Q1575">SUM(_xlfn._xlws.FILTER($H$2:$H$2300,_xlfn.MAP($O$2:$O$2300,_xlfn.LAMBDA(_xlpm.x,_xlpm.x=$O1575))))</f>
        <v>1.5933715742511153E-4</v>
      </c>
      <c r="R1575" s="14">
        <f>$H1575/Q1575</f>
        <v>0.5</v>
      </c>
      <c r="S1575" s="14" cm="1">
        <f t="array" ref="S1575">SUM(_xlfn._xlws.FILTER($H$2:$H$2300,_xlfn.MAP($P$2:$P$2300,_xlfn.LAMBDA(_xlpm.x,_xlpm.x=$P1575))))</f>
        <v>3.9834289356277883E-4</v>
      </c>
      <c r="T1575" s="14">
        <f>$H1575/S1575</f>
        <v>0.2</v>
      </c>
      <c r="U1575" s="14">
        <f>_xlfn.LET(_xlpm.freq,F1575,_xlpm.size,M1575+1,_xlpm.F,V1575,LOG(1+_xlpm.freq)*LOG(1+_xlpm.size)*_xlpm.F)</f>
        <v>6.6927676436831382E-2</v>
      </c>
      <c r="V1575" s="14">
        <f>_xlfn.LET(_xlpm.a,T1575,_xlpm.b,R1575,2*_xlpm.a*_xlpm.b/(_xlpm.a+_xlpm.b))</f>
        <v>0.28571428571428575</v>
      </c>
      <c r="W1575" s="14">
        <f>_xlfn.LET(_xlpm.p,R1575,_xlpm.q,T1575,LOG(_xlpm.p/_xlpm.q))</f>
        <v>0.3979400086720376</v>
      </c>
      <c r="X1575" s="2"/>
      <c r="AC1575" s="2"/>
      <c r="AH1575" s="2"/>
      <c r="AI1575" s="2"/>
    </row>
    <row r="1576" spans="1:35">
      <c r="A1576" s="1" t="str">
        <f>_xlfn.LET(_xlpm.sep," : ",CONCATENATE(O1576,_xlpm.sep,P1576))</f>
        <v>~uth~ : [uθ]</v>
      </c>
      <c r="B1576" s="1">
        <f>_xlfn.LET(_xlpm.d,$G1576,_xlpm.k,_xlfn.CONCAT(LEFT(TRIM(B$1),1),"*"),COUNTIF(_xlpm.d,_xlpm.k))</f>
        <v>0</v>
      </c>
      <c r="C1576" s="1">
        <f>_xlfn.LET(_xlpm.d,$G1576,_xlpm.k,_xlfn.CONCAT(LEFT(TRIM(C$1),1),"*"),COUNTIF(_xlpm.d,_xlpm.k))</f>
        <v>0</v>
      </c>
      <c r="D1576" s="1">
        <f>_xlfn.LET(_xlpm.d,$G1576,_xlpm.k,_xlfn.CONCAT(LEFT(TRIM(D$1),1),"*"),COUNTIF(_xlpm.d,_xlpm.k))</f>
        <v>0</v>
      </c>
      <c r="E1576" s="1">
        <f>LOG(F1576+1,10)</f>
        <v>0.47712125471966244</v>
      </c>
      <c r="F1576" s="7">
        <v>2</v>
      </c>
      <c r="G1576" s="9" t="s">
        <v>326</v>
      </c>
      <c r="H1576" s="4">
        <f>F1576/freq.sum.r6e</f>
        <v>1.5933715742511153E-4</v>
      </c>
      <c r="I1576" s="4" t="str">
        <f>_xlfn.LET(_xlpm.sep,":",_xlpm.w,$G1576,LEFT(_xlpm.w,FIND(_xlpm.sep,_xlpm.w)-1))</f>
        <v>uθ</v>
      </c>
      <c r="J1576" s="4" t="str">
        <f>_xlfn.LET(_xlpm.sep,":",_xlpm.w,$G1576,RIGHT(_xlpm.w,LEN(_xlpm.w)-FIND(_xlpm.sep,_xlpm.w)))</f>
        <v>uth</v>
      </c>
      <c r="K1576" s="10">
        <f>_xlfn.LET(_xlpm.w,I1576,LEN(_xlpm.w))</f>
        <v>2</v>
      </c>
      <c r="L1576" s="10">
        <f>_xlfn.LET(_xlpm.w,J1576,LEN(_xlpm.w))</f>
        <v>3</v>
      </c>
      <c r="M1576" s="10">
        <f>_xlfn.LET(_xlpm.a,K1576,_xlpm.b,L1576,MAX(_xlpm.a,_xlpm.b))</f>
        <v>3</v>
      </c>
      <c r="N1576" s="10">
        <f>_xlfn.LET(_xlpm.d,(K1576,L1576),MAX(_xlpm.d)-MIN(_xlpm.d))</f>
        <v>1</v>
      </c>
      <c r="O1576" s="1" t="str">
        <f>_xlfn.LET(_xlpm.sep,":",_xlpm.w,$G1576,_xlfn.CONCAT("~",RIGHT(_xlpm.w,LEN(_xlpm.w)-FIND(_xlpm.sep,_xlpm.w)),"~"))</f>
        <v>~uth~</v>
      </c>
      <c r="P1576" s="1" t="str">
        <f>_xlfn.LET(_xlpm.sep,":",_xlpm.w,$G1576,_xlfn.CONCAT("[",LEFT(_xlpm.w,FIND(_xlpm.sep,_xlpm.w)-1),"]"))</f>
        <v>[uθ]</v>
      </c>
      <c r="Q1576" s="14" cm="1">
        <f t="array" ref="Q1576">SUM(_xlfn._xlws.FILTER($H$2:$H$2300,_xlfn.MAP($O$2:$O$2300,_xlfn.LAMBDA(_xlpm.x,_xlpm.x=$O1576))))</f>
        <v>1.5933715742511153E-4</v>
      </c>
      <c r="R1576" s="14">
        <f>$H1576/Q1576</f>
        <v>1</v>
      </c>
      <c r="S1576" s="14" cm="1">
        <f t="array" ref="S1576">SUM(_xlfn._xlws.FILTER($H$2:$H$2300,_xlfn.MAP($P$2:$P$2300,_xlfn.LAMBDA(_xlpm.x,_xlpm.x=$P1576))))</f>
        <v>3.9834289356277883E-4</v>
      </c>
      <c r="T1576" s="14">
        <f>$H1576/S1576</f>
        <v>0.4</v>
      </c>
      <c r="U1576" s="14">
        <f>_xlfn.LET(_xlpm.freq,F1576,_xlpm.size,M1576+1,_xlpm.F,V1576,LOG(1+_xlpm.freq)*LOG(1+_xlpm.size)*_xlpm.F)</f>
        <v>0.19056768313154815</v>
      </c>
      <c r="V1576" s="14">
        <f>_xlfn.LET(_xlpm.a,T1576,_xlpm.b,R1576,2*_xlpm.a*_xlpm.b/(_xlpm.a+_xlpm.b))</f>
        <v>0.57142857142857151</v>
      </c>
      <c r="W1576" s="14">
        <f>_xlfn.LET(_xlpm.p,R1576,_xlpm.q,T1576,LOG(_xlpm.p/_xlpm.q))</f>
        <v>0.3979400086720376</v>
      </c>
      <c r="X1576" s="2"/>
      <c r="AC1576" s="2"/>
      <c r="AH1576" s="2"/>
      <c r="AI1576" s="2"/>
    </row>
    <row r="1577" spans="1:35">
      <c r="A1577" s="1" t="str">
        <f>_xlfn.LET(_xlpm.sep," : ",CONCATENATE(O1577,_xlpm.sep,P1577))</f>
        <v>~ault~ : [ɔlt]</v>
      </c>
      <c r="B1577" s="1">
        <f>_xlfn.LET(_xlpm.d,$G1577,_xlpm.k,_xlfn.CONCAT(LEFT(TRIM(B$1),1),"*"),COUNTIF(_xlpm.d,_xlpm.k))</f>
        <v>0</v>
      </c>
      <c r="C1577" s="1">
        <f>_xlfn.LET(_xlpm.d,$G1577,_xlpm.k,_xlfn.CONCAT(LEFT(TRIM(C$1),1),"*"),COUNTIF(_xlpm.d,_xlpm.k))</f>
        <v>0</v>
      </c>
      <c r="D1577" s="1">
        <f>_xlfn.LET(_xlpm.d,$G1577,_xlpm.k,_xlfn.CONCAT(LEFT(TRIM(D$1),1),"*"),COUNTIF(_xlpm.d,_xlpm.k))</f>
        <v>0</v>
      </c>
      <c r="E1577" s="1">
        <f>LOG(F1577+1,10)</f>
        <v>0.47712125471966244</v>
      </c>
      <c r="F1577" s="7">
        <v>2</v>
      </c>
      <c r="G1577" s="9" t="s">
        <v>1125</v>
      </c>
      <c r="H1577" s="4">
        <f>F1577/freq.sum.r6e</f>
        <v>1.5933715742511153E-4</v>
      </c>
      <c r="I1577" s="4" t="str">
        <f>_xlfn.LET(_xlpm.sep,":",_xlpm.w,$G1577,LEFT(_xlpm.w,FIND(_xlpm.sep,_xlpm.w)-1))</f>
        <v>ɔlt</v>
      </c>
      <c r="J1577" s="4" t="str">
        <f>_xlfn.LET(_xlpm.sep,":",_xlpm.w,$G1577,RIGHT(_xlpm.w,LEN(_xlpm.w)-FIND(_xlpm.sep,_xlpm.w)))</f>
        <v>ault</v>
      </c>
      <c r="K1577" s="10">
        <f>_xlfn.LET(_xlpm.w,I1577,LEN(_xlpm.w))</f>
        <v>3</v>
      </c>
      <c r="L1577" s="10">
        <f>_xlfn.LET(_xlpm.w,J1577,LEN(_xlpm.w))</f>
        <v>4</v>
      </c>
      <c r="M1577" s="10">
        <f>_xlfn.LET(_xlpm.a,K1577,_xlpm.b,L1577,MAX(_xlpm.a,_xlpm.b))</f>
        <v>4</v>
      </c>
      <c r="N1577" s="10">
        <f>_xlfn.LET(_xlpm.d,(K1577,L1577),MAX(_xlpm.d)-MIN(_xlpm.d))</f>
        <v>1</v>
      </c>
      <c r="O1577" s="1" t="str">
        <f>_xlfn.LET(_xlpm.sep,":",_xlpm.w,$G1577,_xlfn.CONCAT("~",RIGHT(_xlpm.w,LEN(_xlpm.w)-FIND(_xlpm.sep,_xlpm.w)),"~"))</f>
        <v>~ault~</v>
      </c>
      <c r="P1577" s="1" t="str">
        <f>_xlfn.LET(_xlpm.sep,":",_xlpm.w,$G1577,_xlfn.CONCAT("[",LEFT(_xlpm.w,FIND(_xlpm.sep,_xlpm.w)-1),"]"))</f>
        <v>[ɔlt]</v>
      </c>
      <c r="Q1577" s="14" cm="1">
        <f t="array" ref="Q1577">SUM(_xlfn._xlws.FILTER($H$2:$H$2300,_xlfn.MAP($O$2:$O$2300,_xlfn.LAMBDA(_xlpm.x,_xlpm.x=$O1577))))</f>
        <v>1.5933715742511153E-4</v>
      </c>
      <c r="R1577" s="14">
        <f>$H1577/Q1577</f>
        <v>1</v>
      </c>
      <c r="S1577" s="14" cm="1">
        <f t="array" ref="S1577">SUM(_xlfn._xlws.FILTER($H$2:$H$2300,_xlfn.MAP($P$2:$P$2300,_xlfn.LAMBDA(_xlpm.x,_xlpm.x=$P1577))))</f>
        <v>3.9834289356277883E-4</v>
      </c>
      <c r="T1577" s="14">
        <f>$H1577/S1577</f>
        <v>0.4</v>
      </c>
      <c r="U1577" s="14">
        <f>_xlfn.LET(_xlpm.freq,F1577,_xlpm.size,M1577+1,_xlpm.F,V1577,LOG(1+_xlpm.freq)*LOG(1+_xlpm.size)*_xlpm.F)</f>
        <v>0.21215571482555332</v>
      </c>
      <c r="V1577" s="14">
        <f>_xlfn.LET(_xlpm.a,T1577,_xlpm.b,R1577,2*_xlpm.a*_xlpm.b/(_xlpm.a+_xlpm.b))</f>
        <v>0.57142857142857151</v>
      </c>
      <c r="W1577" s="14">
        <f>_xlfn.LET(_xlpm.p,R1577,_xlpm.q,T1577,LOG(_xlpm.p/_xlpm.q))</f>
        <v>0.3979400086720376</v>
      </c>
      <c r="X1577" s="2"/>
      <c r="AC1577" s="2"/>
      <c r="AH1577" s="2"/>
      <c r="AI1577" s="2"/>
    </row>
    <row r="1578" spans="1:35">
      <c r="A1578" s="1" t="str">
        <f>_xlfn.LET(_xlpm.sep," : ",CONCATENATE(O1578,_xlpm.sep,P1578))</f>
        <v>~ens~ : [ənz]</v>
      </c>
      <c r="B1578" s="1">
        <f>_xlfn.LET(_xlpm.d,$G1578,_xlpm.k,_xlfn.CONCAT(LEFT(TRIM(B$1),1),"*"),COUNTIF(_xlpm.d,_xlpm.k))</f>
        <v>0</v>
      </c>
      <c r="C1578" s="1">
        <f>_xlfn.LET(_xlpm.d,$G1578,_xlpm.k,_xlfn.CONCAT(LEFT(TRIM(C$1),1),"*"),COUNTIF(_xlpm.d,_xlpm.k))</f>
        <v>0</v>
      </c>
      <c r="D1578" s="1">
        <f>_xlfn.LET(_xlpm.d,$G1578,_xlpm.k,_xlfn.CONCAT(LEFT(TRIM(D$1),1),"*"),COUNTIF(_xlpm.d,_xlpm.k))</f>
        <v>0</v>
      </c>
      <c r="E1578" s="1">
        <f>LOG(F1578+1,10)</f>
        <v>0.30102999566398114</v>
      </c>
      <c r="F1578" s="7">
        <v>1</v>
      </c>
      <c r="G1578" s="9" t="s">
        <v>1394</v>
      </c>
      <c r="H1578" s="4">
        <f>F1578/freq.sum.r6e</f>
        <v>7.9668578712555765E-5</v>
      </c>
      <c r="I1578" s="4" t="str">
        <f>_xlfn.LET(_xlpm.sep,":",_xlpm.w,$G1578,LEFT(_xlpm.w,FIND(_xlpm.sep,_xlpm.w)-1))</f>
        <v>ənz</v>
      </c>
      <c r="J1578" s="4" t="str">
        <f>_xlfn.LET(_xlpm.sep,":",_xlpm.w,$G1578,RIGHT(_xlpm.w,LEN(_xlpm.w)-FIND(_xlpm.sep,_xlpm.w)))</f>
        <v>ens</v>
      </c>
      <c r="K1578" s="10">
        <f>_xlfn.LET(_xlpm.w,I1578,LEN(_xlpm.w))</f>
        <v>3</v>
      </c>
      <c r="L1578" s="10">
        <f>_xlfn.LET(_xlpm.w,J1578,LEN(_xlpm.w))</f>
        <v>3</v>
      </c>
      <c r="M1578" s="10">
        <f>_xlfn.LET(_xlpm.a,K1578,_xlpm.b,L1578,MAX(_xlpm.a,_xlpm.b))</f>
        <v>3</v>
      </c>
      <c r="N1578" s="10">
        <f>_xlfn.LET(_xlpm.d,(K1578,L1578),MAX(_xlpm.d)-MIN(_xlpm.d))</f>
        <v>0</v>
      </c>
      <c r="O1578" s="1" t="str">
        <f>_xlfn.LET(_xlpm.sep,":",_xlpm.w,$G1578,_xlfn.CONCAT("~",RIGHT(_xlpm.w,LEN(_xlpm.w)-FIND(_xlpm.sep,_xlpm.w)),"~"))</f>
        <v>~ens~</v>
      </c>
      <c r="P1578" s="1" t="str">
        <f>_xlfn.LET(_xlpm.sep,":",_xlpm.w,$G1578,_xlfn.CONCAT("[",LEFT(_xlpm.w,FIND(_xlpm.sep,_xlpm.w)-1),"]"))</f>
        <v>[ənz]</v>
      </c>
      <c r="Q1578" s="14" cm="1">
        <f t="array" ref="Q1578">SUM(_xlfn._xlws.FILTER($H$2:$H$2300,_xlfn.MAP($O$2:$O$2300,_xlfn.LAMBDA(_xlpm.x,_xlpm.x=$O1578))))</f>
        <v>9.5602294455066918E-4</v>
      </c>
      <c r="R1578" s="14">
        <f>$H1578/Q1578</f>
        <v>8.3333333333333329E-2</v>
      </c>
      <c r="S1578" s="14" cm="1">
        <f t="array" ref="S1578">SUM(_xlfn._xlws.FILTER($H$2:$H$2300,_xlfn.MAP($P$2:$P$2300,_xlfn.LAMBDA(_xlpm.x,_xlpm.x=$P1578))))</f>
        <v>2.3900573613766735E-3</v>
      </c>
      <c r="T1578" s="14">
        <f>$H1578/S1578</f>
        <v>3.3333333333333326E-2</v>
      </c>
      <c r="U1578" s="14">
        <f>_xlfn.LET(_xlpm.freq,F1578,_xlpm.size,M1578+1,_xlpm.F,V1578,LOG(1+_xlpm.freq)*LOG(1+_xlpm.size)*_xlpm.F)</f>
        <v>1.0019568446405936E-2</v>
      </c>
      <c r="V1578" s="14">
        <f>_xlfn.LET(_xlpm.a,T1578,_xlpm.b,R1578,2*_xlpm.a*_xlpm.b/(_xlpm.a+_xlpm.b))</f>
        <v>4.7619047619047609E-2</v>
      </c>
      <c r="W1578" s="14">
        <f>_xlfn.LET(_xlpm.p,R1578,_xlpm.q,T1578,LOG(_xlpm.p/_xlpm.q))</f>
        <v>0.39794000867203766</v>
      </c>
      <c r="X1578" s="2"/>
      <c r="AC1578" s="2"/>
      <c r="AH1578" s="2"/>
      <c r="AI1578" s="2"/>
    </row>
    <row r="1579" spans="1:35">
      <c r="A1579" s="1" t="str">
        <f>_xlfn.LET(_xlpm.sep," : ",CONCATENATE(O1579,_xlpm.sep,P1579))</f>
        <v>~ines~ : [ɪnz]</v>
      </c>
      <c r="B1579" s="1">
        <f>_xlfn.LET(_xlpm.d,$G1579,_xlpm.k,_xlfn.CONCAT(LEFT(TRIM(B$1),1),"*"),COUNTIF(_xlpm.d,_xlpm.k))</f>
        <v>0</v>
      </c>
      <c r="C1579" s="1">
        <f>_xlfn.LET(_xlpm.d,$G1579,_xlpm.k,_xlfn.CONCAT(LEFT(TRIM(C$1),1),"*"),COUNTIF(_xlpm.d,_xlpm.k))</f>
        <v>0</v>
      </c>
      <c r="D1579" s="1">
        <f>_xlfn.LET(_xlpm.d,$G1579,_xlpm.k,_xlfn.CONCAT(LEFT(TRIM(D$1),1),"*"),COUNTIF(_xlpm.d,_xlpm.k))</f>
        <v>0</v>
      </c>
      <c r="E1579" s="1">
        <f>LOG(F1579+1,10)</f>
        <v>0.30102999566398114</v>
      </c>
      <c r="F1579" s="7">
        <v>1</v>
      </c>
      <c r="G1579" s="9" t="s">
        <v>1396</v>
      </c>
      <c r="H1579" s="4">
        <f>F1579/freq.sum.r6e</f>
        <v>7.9668578712555765E-5</v>
      </c>
      <c r="I1579" s="4" t="str">
        <f>_xlfn.LET(_xlpm.sep,":",_xlpm.w,$G1579,LEFT(_xlpm.w,FIND(_xlpm.sep,_xlpm.w)-1))</f>
        <v>ɪnz</v>
      </c>
      <c r="J1579" s="4" t="str">
        <f>_xlfn.LET(_xlpm.sep,":",_xlpm.w,$G1579,RIGHT(_xlpm.w,LEN(_xlpm.w)-FIND(_xlpm.sep,_xlpm.w)))</f>
        <v>ines</v>
      </c>
      <c r="K1579" s="10">
        <f>_xlfn.LET(_xlpm.w,I1579,LEN(_xlpm.w))</f>
        <v>3</v>
      </c>
      <c r="L1579" s="10">
        <f>_xlfn.LET(_xlpm.w,J1579,LEN(_xlpm.w))</f>
        <v>4</v>
      </c>
      <c r="M1579" s="10">
        <f>_xlfn.LET(_xlpm.a,K1579,_xlpm.b,L1579,MAX(_xlpm.a,_xlpm.b))</f>
        <v>4</v>
      </c>
      <c r="N1579" s="10">
        <f>_xlfn.LET(_xlpm.d,(K1579,L1579),MAX(_xlpm.d)-MIN(_xlpm.d))</f>
        <v>1</v>
      </c>
      <c r="O1579" s="1" t="str">
        <f>_xlfn.LET(_xlpm.sep,":",_xlpm.w,$G1579,_xlfn.CONCAT("~",RIGHT(_xlpm.w,LEN(_xlpm.w)-FIND(_xlpm.sep,_xlpm.w)),"~"))</f>
        <v>~ines~</v>
      </c>
      <c r="P1579" s="1" t="str">
        <f>_xlfn.LET(_xlpm.sep,":",_xlpm.w,$G1579,_xlfn.CONCAT("[",LEFT(_xlpm.w,FIND(_xlpm.sep,_xlpm.w)-1),"]"))</f>
        <v>[ɪnz]</v>
      </c>
      <c r="Q1579" s="14" cm="1">
        <f t="array" ref="Q1579">SUM(_xlfn._xlws.FILTER($H$2:$H$2300,_xlfn.MAP($O$2:$O$2300,_xlfn.LAMBDA(_xlpm.x,_xlpm.x=$O1579))))</f>
        <v>1.5933715742511153E-4</v>
      </c>
      <c r="R1579" s="14">
        <f>$H1579/Q1579</f>
        <v>0.5</v>
      </c>
      <c r="S1579" s="14" cm="1">
        <f t="array" ref="S1579">SUM(_xlfn._xlws.FILTER($H$2:$H$2300,_xlfn.MAP($P$2:$P$2300,_xlfn.LAMBDA(_xlpm.x,_xlpm.x=$P1579))))</f>
        <v>3.9834289356277883E-4</v>
      </c>
      <c r="T1579" s="14">
        <f>$H1579/S1579</f>
        <v>0.2</v>
      </c>
      <c r="U1579" s="14">
        <f>_xlfn.LET(_xlpm.freq,F1579,_xlpm.size,M1579+1,_xlpm.F,V1579,LOG(1+_xlpm.freq)*LOG(1+_xlpm.size)*_xlpm.F)</f>
        <v>6.6927676436831382E-2</v>
      </c>
      <c r="V1579" s="14">
        <f>_xlfn.LET(_xlpm.a,T1579,_xlpm.b,R1579,2*_xlpm.a*_xlpm.b/(_xlpm.a+_xlpm.b))</f>
        <v>0.28571428571428575</v>
      </c>
      <c r="W1579" s="14">
        <f>_xlfn.LET(_xlpm.p,R1579,_xlpm.q,T1579,LOG(_xlpm.p/_xlpm.q))</f>
        <v>0.3979400086720376</v>
      </c>
      <c r="X1579" s="2"/>
      <c r="AC1579" s="2"/>
      <c r="AH1579" s="2"/>
      <c r="AI1579" s="2"/>
    </row>
    <row r="1580" spans="1:35">
      <c r="A1580" s="1" t="str">
        <f>_xlfn.LET(_xlpm.sep," : ",CONCATENATE(O1580,_xlpm.sep,P1580))</f>
        <v>~och~ : [ətʃ]</v>
      </c>
      <c r="B1580" s="1">
        <f>_xlfn.LET(_xlpm.d,$G1580,_xlpm.k,_xlfn.CONCAT(LEFT(TRIM(B$1),1),"*"),COUNTIF(_xlpm.d,_xlpm.k))</f>
        <v>0</v>
      </c>
      <c r="C1580" s="1">
        <f>_xlfn.LET(_xlpm.d,$G1580,_xlpm.k,_xlfn.CONCAT(LEFT(TRIM(C$1),1),"*"),COUNTIF(_xlpm.d,_xlpm.k))</f>
        <v>0</v>
      </c>
      <c r="D1580" s="1">
        <f>_xlfn.LET(_xlpm.d,$G1580,_xlpm.k,_xlfn.CONCAT(LEFT(TRIM(D$1),1),"*"),COUNTIF(_xlpm.d,_xlpm.k))</f>
        <v>0</v>
      </c>
      <c r="E1580" s="1">
        <f>LOG(F1580+1,10)</f>
        <v>0.30102999566398114</v>
      </c>
      <c r="F1580" s="7">
        <v>1</v>
      </c>
      <c r="G1580" s="9" t="s">
        <v>1634</v>
      </c>
      <c r="H1580" s="4">
        <f>F1580/freq.sum.r6e</f>
        <v>7.9668578712555765E-5</v>
      </c>
      <c r="I1580" s="4" t="str">
        <f>_xlfn.LET(_xlpm.sep,":",_xlpm.w,$G1580,LEFT(_xlpm.w,FIND(_xlpm.sep,_xlpm.w)-1))</f>
        <v>ətʃ</v>
      </c>
      <c r="J1580" s="4" t="str">
        <f>_xlfn.LET(_xlpm.sep,":",_xlpm.w,$G1580,RIGHT(_xlpm.w,LEN(_xlpm.w)-FIND(_xlpm.sep,_xlpm.w)))</f>
        <v>och</v>
      </c>
      <c r="K1580" s="10">
        <f>_xlfn.LET(_xlpm.w,I1580,LEN(_xlpm.w))</f>
        <v>3</v>
      </c>
      <c r="L1580" s="10">
        <f>_xlfn.LET(_xlpm.w,J1580,LEN(_xlpm.w))</f>
        <v>3</v>
      </c>
      <c r="M1580" s="10">
        <f>_xlfn.LET(_xlpm.a,K1580,_xlpm.b,L1580,MAX(_xlpm.a,_xlpm.b))</f>
        <v>3</v>
      </c>
      <c r="N1580" s="10">
        <f>_xlfn.LET(_xlpm.d,(K1580,L1580),MAX(_xlpm.d)-MIN(_xlpm.d))</f>
        <v>0</v>
      </c>
      <c r="O1580" s="1" t="str">
        <f>_xlfn.LET(_xlpm.sep,":",_xlpm.w,$G1580,_xlfn.CONCAT("~",RIGHT(_xlpm.w,LEN(_xlpm.w)-FIND(_xlpm.sep,_xlpm.w)),"~"))</f>
        <v>~och~</v>
      </c>
      <c r="P1580" s="1" t="str">
        <f>_xlfn.LET(_xlpm.sep,":",_xlpm.w,$G1580,_xlfn.CONCAT("[",LEFT(_xlpm.w,FIND(_xlpm.sep,_xlpm.w)-1),"]"))</f>
        <v>[ətʃ]</v>
      </c>
      <c r="Q1580" s="14" cm="1">
        <f t="array" ref="Q1580">SUM(_xlfn._xlws.FILTER($H$2:$H$2300,_xlfn.MAP($O$2:$O$2300,_xlfn.LAMBDA(_xlpm.x,_xlpm.x=$O1580))))</f>
        <v>1.5933715742511153E-4</v>
      </c>
      <c r="R1580" s="14">
        <f>$H1580/Q1580</f>
        <v>0.5</v>
      </c>
      <c r="S1580" s="14" cm="1">
        <f t="array" ref="S1580">SUM(_xlfn._xlws.FILTER($H$2:$H$2300,_xlfn.MAP($P$2:$P$2300,_xlfn.LAMBDA(_xlpm.x,_xlpm.x=$P1580))))</f>
        <v>3.9834289356277883E-4</v>
      </c>
      <c r="T1580" s="14">
        <f>$H1580/S1580</f>
        <v>0.2</v>
      </c>
      <c r="U1580" s="14">
        <f>_xlfn.LET(_xlpm.freq,F1580,_xlpm.size,M1580+1,_xlpm.F,V1580,LOG(1+_xlpm.freq)*LOG(1+_xlpm.size)*_xlpm.F)</f>
        <v>6.011741067843563E-2</v>
      </c>
      <c r="V1580" s="14">
        <f>_xlfn.LET(_xlpm.a,T1580,_xlpm.b,R1580,2*_xlpm.a*_xlpm.b/(_xlpm.a+_xlpm.b))</f>
        <v>0.28571428571428575</v>
      </c>
      <c r="W1580" s="14">
        <f>_xlfn.LET(_xlpm.p,R1580,_xlpm.q,T1580,LOG(_xlpm.p/_xlpm.q))</f>
        <v>0.3979400086720376</v>
      </c>
      <c r="X1580" s="2"/>
      <c r="AC1580" s="2"/>
      <c r="AH1580" s="2"/>
      <c r="AI1580" s="2"/>
    </row>
    <row r="1581" spans="1:35">
      <c r="A1581" s="1" t="str">
        <f>_xlfn.LET(_xlpm.sep," : ",CONCATENATE(O1581,_xlpm.sep,P1581))</f>
        <v>~outh~ : [ʌð]</v>
      </c>
      <c r="B1581" s="1">
        <f>_xlfn.LET(_xlpm.d,$G1581,_xlpm.k,_xlfn.CONCAT(LEFT(TRIM(B$1),1),"*"),COUNTIF(_xlpm.d,_xlpm.k))</f>
        <v>0</v>
      </c>
      <c r="C1581" s="1">
        <f>_xlfn.LET(_xlpm.d,$G1581,_xlpm.k,_xlfn.CONCAT(LEFT(TRIM(C$1),1),"*"),COUNTIF(_xlpm.d,_xlpm.k))</f>
        <v>0</v>
      </c>
      <c r="D1581" s="1">
        <f>_xlfn.LET(_xlpm.d,$G1581,_xlpm.k,_xlfn.CONCAT(LEFT(TRIM(D$1),1),"*"),COUNTIF(_xlpm.d,_xlpm.k))</f>
        <v>0</v>
      </c>
      <c r="E1581" s="1">
        <f>LOG(F1581+1,10)</f>
        <v>0.30102999566398114</v>
      </c>
      <c r="F1581" s="7">
        <v>1</v>
      </c>
      <c r="G1581" s="9" t="s">
        <v>1716</v>
      </c>
      <c r="H1581" s="4">
        <f>F1581/freq.sum.r6e</f>
        <v>7.9668578712555765E-5</v>
      </c>
      <c r="I1581" s="1" t="str">
        <f>_xlfn.LET(_xlpm.sep,":",_xlpm.w,$G1581,LEFT(_xlpm.w,FIND(_xlpm.sep,_xlpm.w)-1))</f>
        <v>ʌð</v>
      </c>
      <c r="J1581" s="1" t="str">
        <f>_xlfn.LET(_xlpm.sep,":",_xlpm.w,$G1581,RIGHT(_xlpm.w,LEN(_xlpm.w)-FIND(_xlpm.sep,_xlpm.w)))</f>
        <v>outh</v>
      </c>
      <c r="K1581" s="10">
        <f>_xlfn.LET(_xlpm.w,I1581,LEN(_xlpm.w))</f>
        <v>2</v>
      </c>
      <c r="L1581" s="10">
        <f>_xlfn.LET(_xlpm.w,J1581,LEN(_xlpm.w))</f>
        <v>4</v>
      </c>
      <c r="M1581" s="10">
        <f>_xlfn.LET(_xlpm.a,K1581,_xlpm.b,L1581,MAX(_xlpm.a,_xlpm.b))</f>
        <v>4</v>
      </c>
      <c r="N1581" s="10">
        <f>_xlfn.LET(_xlpm.d,(K1581,L1581),MAX(_xlpm.d)-MIN(_xlpm.d))</f>
        <v>2</v>
      </c>
      <c r="O1581" s="1" t="str">
        <f>_xlfn.LET(_xlpm.sep,":",_xlpm.w,$G1581,_xlfn.CONCAT("~",RIGHT(_xlpm.w,LEN(_xlpm.w)-FIND(_xlpm.sep,_xlpm.w)),"~"))</f>
        <v>~outh~</v>
      </c>
      <c r="P1581" s="1" t="str">
        <f>_xlfn.LET(_xlpm.sep,":",_xlpm.w,$G1581,_xlfn.CONCAT("[",LEFT(_xlpm.w,FIND(_xlpm.sep,_xlpm.w)-1),"]"))</f>
        <v>[ʌð]</v>
      </c>
      <c r="Q1581" s="14" cm="1">
        <f t="array" ref="Q1581">SUM(_xlfn._xlws.FILTER($H$2:$H$2300,_xlfn.MAP($O$2:$O$2300,_xlfn.LAMBDA(_xlpm.x,_xlpm.x=$O1581))))</f>
        <v>3.1867431485022306E-4</v>
      </c>
      <c r="R1581" s="14">
        <f>$H1581/Q1581</f>
        <v>0.25</v>
      </c>
      <c r="S1581" s="14" cm="1">
        <f t="array" ref="S1581">SUM(_xlfn._xlws.FILTER($H$2:$H$2300,_xlfn.MAP($P$2:$P$2300,_xlfn.LAMBDA(_xlpm.x,_xlpm.x=$P1581))))</f>
        <v>7.9668578712555776E-4</v>
      </c>
      <c r="T1581" s="14">
        <f>$H1581/S1581</f>
        <v>9.9999999999999992E-2</v>
      </c>
      <c r="U1581" s="14">
        <f>_xlfn.LET(_xlpm.freq,F1581,_xlpm.size,M1581+1,_xlpm.F,V1581,LOG(1+_xlpm.freq)*LOG(1+_xlpm.size)*_xlpm.F)</f>
        <v>3.3463838218415684E-2</v>
      </c>
      <c r="V1581" s="14">
        <f>_xlfn.LET(_xlpm.a,T1581,_xlpm.b,R1581,2*_xlpm.a*_xlpm.b/(_xlpm.a+_xlpm.b))</f>
        <v>0.14285714285714285</v>
      </c>
      <c r="W1581" s="14">
        <f>_xlfn.LET(_xlpm.p,R1581,_xlpm.q,T1581,LOG(_xlpm.p/_xlpm.q))</f>
        <v>0.3979400086720376</v>
      </c>
      <c r="X1581" s="2"/>
      <c r="AC1581" s="2"/>
      <c r="AH1581" s="2"/>
      <c r="AI1581" s="2"/>
    </row>
    <row r="1582" spans="1:35">
      <c r="A1582" s="1" t="str">
        <f>_xlfn.LET(_xlpm.sep," : ",CONCATENATE(O1582,_xlpm.sep,P1582))</f>
        <v>~auth~ : [əθ]</v>
      </c>
      <c r="B1582" s="1">
        <f>_xlfn.LET(_xlpm.d,$G1582,_xlpm.k,_xlfn.CONCAT(LEFT(TRIM(B$1),1),"*"),COUNTIF(_xlpm.d,_xlpm.k))</f>
        <v>0</v>
      </c>
      <c r="C1582" s="1">
        <f>_xlfn.LET(_xlpm.d,$G1582,_xlpm.k,_xlfn.CONCAT(LEFT(TRIM(C$1),1),"*"),COUNTIF(_xlpm.d,_xlpm.k))</f>
        <v>0</v>
      </c>
      <c r="D1582" s="1">
        <f>_xlfn.LET(_xlpm.d,$G1582,_xlpm.k,_xlfn.CONCAT(LEFT(TRIM(D$1),1),"*"),COUNTIF(_xlpm.d,_xlpm.k))</f>
        <v>0</v>
      </c>
      <c r="E1582" s="1">
        <f>LOG(F1582+1,10)</f>
        <v>0.30102999566398114</v>
      </c>
      <c r="F1582" s="7">
        <v>1</v>
      </c>
      <c r="G1582" s="9" t="s">
        <v>1744</v>
      </c>
      <c r="H1582" s="4">
        <f>F1582/freq.sum.r6e</f>
        <v>7.9668578712555765E-5</v>
      </c>
      <c r="I1582" s="1" t="str">
        <f>_xlfn.LET(_xlpm.sep,":",_xlpm.w,$G1582,LEFT(_xlpm.w,FIND(_xlpm.sep,_xlpm.w)-1))</f>
        <v>əθ</v>
      </c>
      <c r="J1582" s="1" t="str">
        <f>_xlfn.LET(_xlpm.sep,":",_xlpm.w,$G1582,RIGHT(_xlpm.w,LEN(_xlpm.w)-FIND(_xlpm.sep,_xlpm.w)))</f>
        <v>auth</v>
      </c>
      <c r="K1582" s="10">
        <f>_xlfn.LET(_xlpm.w,I1582,LEN(_xlpm.w))</f>
        <v>2</v>
      </c>
      <c r="L1582" s="10">
        <f>_xlfn.LET(_xlpm.w,J1582,LEN(_xlpm.w))</f>
        <v>4</v>
      </c>
      <c r="M1582" s="10">
        <f>_xlfn.LET(_xlpm.a,K1582,_xlpm.b,L1582,MAX(_xlpm.a,_xlpm.b))</f>
        <v>4</v>
      </c>
      <c r="N1582" s="10">
        <f>_xlfn.LET(_xlpm.d,(K1582,L1582),MAX(_xlpm.d)-MIN(_xlpm.d))</f>
        <v>2</v>
      </c>
      <c r="O1582" s="1" t="str">
        <f>_xlfn.LET(_xlpm.sep,":",_xlpm.w,$G1582,_xlfn.CONCAT("~",RIGHT(_xlpm.w,LEN(_xlpm.w)-FIND(_xlpm.sep,_xlpm.w)),"~"))</f>
        <v>~auth~</v>
      </c>
      <c r="P1582" s="1" t="str">
        <f>_xlfn.LET(_xlpm.sep,":",_xlpm.w,$G1582,_xlfn.CONCAT("[",LEFT(_xlpm.w,FIND(_xlpm.sep,_xlpm.w)-1),"]"))</f>
        <v>[əθ]</v>
      </c>
      <c r="Q1582" s="14" cm="1">
        <f t="array" ref="Q1582">SUM(_xlfn._xlws.FILTER($H$2:$H$2302,_xlfn.MAP($O$2:$O$2302,_xlfn.LAMBDA(_xlpm.x,_xlpm.x=$O1582))))</f>
        <v>1.5933715742511153E-4</v>
      </c>
      <c r="R1582" s="14">
        <f>$H1582/Q1582</f>
        <v>0.5</v>
      </c>
      <c r="S1582" s="14" cm="1">
        <f t="array" ref="S1582">SUM(_xlfn._xlws.FILTER($H$2:$H$2302,_xlfn.MAP($P$2:$P$2302,_xlfn.LAMBDA(_xlpm.x,_xlpm.x=$P1582))))</f>
        <v>3.9834289356277883E-4</v>
      </c>
      <c r="T1582" s="14">
        <f>$H1582/S1582</f>
        <v>0.2</v>
      </c>
      <c r="U1582" s="14">
        <f>_xlfn.LET(_xlpm.freq,F1582,_xlpm.size,M1582+1,_xlpm.F,V1582,LOG(1+_xlpm.freq)*LOG(1+_xlpm.size)*_xlpm.F)</f>
        <v>6.6927676436831382E-2</v>
      </c>
      <c r="V1582" s="14">
        <f>_xlfn.LET(_xlpm.a,T1582,_xlpm.b,R1582,2*_xlpm.a*_xlpm.b/(_xlpm.a+_xlpm.b))</f>
        <v>0.28571428571428575</v>
      </c>
      <c r="W1582" s="14">
        <f>_xlfn.LET(_xlpm.p,R1582,_xlpm.q,T1582,LOG(_xlpm.p/_xlpm.q))</f>
        <v>0.3979400086720376</v>
      </c>
      <c r="X1582" s="2"/>
      <c r="AC1582" s="2"/>
      <c r="AH1582" s="2"/>
      <c r="AI1582" s="2"/>
    </row>
    <row r="1583" spans="1:35">
      <c r="A1583" s="1" t="str">
        <f>_xlfn.LET(_xlpm.sep," : ",CONCATENATE(O1583,_xlpm.sep,P1583))</f>
        <v>~egg~ : [ɛɡ]</v>
      </c>
      <c r="B1583" s="1">
        <f>_xlfn.LET(_xlpm.d,$G1583,_xlpm.k,_xlfn.CONCAT(LEFT(TRIM(B$1),1),"*"),COUNTIF(_xlpm.d,_xlpm.k))</f>
        <v>0</v>
      </c>
      <c r="C1583" s="1">
        <f>_xlfn.LET(_xlpm.d,$G1583,_xlpm.k,_xlfn.CONCAT(LEFT(TRIM(C$1),1),"*"),COUNTIF(_xlpm.d,_xlpm.k))</f>
        <v>0</v>
      </c>
      <c r="D1583" s="1">
        <f>_xlfn.LET(_xlpm.d,$G1583,_xlpm.k,_xlfn.CONCAT(LEFT(TRIM(D$1),1),"*"),COUNTIF(_xlpm.d,_xlpm.k))</f>
        <v>0</v>
      </c>
      <c r="E1583" s="1">
        <f>LOG(F1583+1,10)</f>
        <v>0.47712125471966244</v>
      </c>
      <c r="F1583" s="7">
        <v>2</v>
      </c>
      <c r="G1583" s="9" t="s">
        <v>1755</v>
      </c>
      <c r="H1583" s="4">
        <f>F1583/freq.sum.r6e</f>
        <v>1.5933715742511153E-4</v>
      </c>
      <c r="I1583" s="4" t="str">
        <f>_xlfn.LET(_xlpm.sep,":",_xlpm.w,$G1583,LEFT(_xlpm.w,FIND(_xlpm.sep,_xlpm.w)-1))</f>
        <v>ɛɡ</v>
      </c>
      <c r="J1583" s="4" t="str">
        <f>_xlfn.LET(_xlpm.sep,":",_xlpm.w,$G1583,RIGHT(_xlpm.w,LEN(_xlpm.w)-FIND(_xlpm.sep,_xlpm.w)))</f>
        <v>egg</v>
      </c>
      <c r="K1583" s="10">
        <f>_xlfn.LET(_xlpm.w,I1583,LEN(_xlpm.w))</f>
        <v>2</v>
      </c>
      <c r="L1583" s="10">
        <f>_xlfn.LET(_xlpm.w,J1583,LEN(_xlpm.w))</f>
        <v>3</v>
      </c>
      <c r="M1583" s="10">
        <f>_xlfn.LET(_xlpm.a,K1583,_xlpm.b,L1583,MAX(_xlpm.a,_xlpm.b))</f>
        <v>3</v>
      </c>
      <c r="N1583" s="10">
        <f>_xlfn.LET(_xlpm.d,(K1583,L1583),MAX(_xlpm.d)-MIN(_xlpm.d))</f>
        <v>1</v>
      </c>
      <c r="O1583" s="1" t="str">
        <f>_xlfn.LET(_xlpm.sep,":",_xlpm.w,$G1583,_xlfn.CONCAT("~",RIGHT(_xlpm.w,LEN(_xlpm.w)-FIND(_xlpm.sep,_xlpm.w)),"~"))</f>
        <v>~egg~</v>
      </c>
      <c r="P1583" s="1" t="str">
        <f>_xlfn.LET(_xlpm.sep,":",_xlpm.w,$G1583,_xlfn.CONCAT("[",LEFT(_xlpm.w,FIND(_xlpm.sep,_xlpm.w)-1),"]"))</f>
        <v>[ɛɡ]</v>
      </c>
      <c r="Q1583" s="14" cm="1">
        <f t="array" ref="Q1583">SUM(_xlfn._xlws.FILTER($H$2:$H$2300,_xlfn.MAP($O$2:$O$2300,_xlfn.LAMBDA(_xlpm.x,_xlpm.x=$O1583))))</f>
        <v>1.5933715742511153E-4</v>
      </c>
      <c r="R1583" s="14">
        <f>$H1583/Q1583</f>
        <v>1</v>
      </c>
      <c r="S1583" s="14" cm="1">
        <f t="array" ref="S1583">SUM(_xlfn._xlws.FILTER($H$2:$H$2300,_xlfn.MAP($P$2:$P$2300,_xlfn.LAMBDA(_xlpm.x,_xlpm.x=$P1583))))</f>
        <v>3.9834289356277883E-4</v>
      </c>
      <c r="T1583" s="14">
        <f>$H1583/S1583</f>
        <v>0.4</v>
      </c>
      <c r="U1583" s="14">
        <f>_xlfn.LET(_xlpm.freq,F1583,_xlpm.size,M1583+1,_xlpm.F,V1583,LOG(1+_xlpm.freq)*LOG(1+_xlpm.size)*_xlpm.F)</f>
        <v>0.19056768313154815</v>
      </c>
      <c r="V1583" s="14">
        <f>_xlfn.LET(_xlpm.a,T1583,_xlpm.b,R1583,2*_xlpm.a*_xlpm.b/(_xlpm.a+_xlpm.b))</f>
        <v>0.57142857142857151</v>
      </c>
      <c r="W1583" s="14">
        <f>_xlfn.LET(_xlpm.p,R1583,_xlpm.q,T1583,LOG(_xlpm.p/_xlpm.q))</f>
        <v>0.3979400086720376</v>
      </c>
      <c r="X1583" s="2"/>
      <c r="AC1583" s="2"/>
      <c r="AH1583" s="2"/>
      <c r="AI1583" s="2"/>
    </row>
    <row r="1584" spans="1:35">
      <c r="A1584" s="1" t="str">
        <f>_xlfn.LET(_xlpm.sep," : ",CONCATENATE(O1584,_xlpm.sep,P1584))</f>
        <v>~uss~ : [ʌʃ]</v>
      </c>
      <c r="B1584" s="1">
        <f>_xlfn.LET(_xlpm.d,$G1584,_xlpm.k,_xlfn.CONCAT(LEFT(TRIM(B$1),1),"*"),COUNTIF(_xlpm.d,_xlpm.k))</f>
        <v>0</v>
      </c>
      <c r="C1584" s="1">
        <f>_xlfn.LET(_xlpm.d,$G1584,_xlpm.k,_xlfn.CONCAT(LEFT(TRIM(C$1),1),"*"),COUNTIF(_xlpm.d,_xlpm.k))</f>
        <v>0</v>
      </c>
      <c r="D1584" s="1">
        <f>_xlfn.LET(_xlpm.d,$G1584,_xlpm.k,_xlfn.CONCAT(LEFT(TRIM(D$1),1),"*"),COUNTIF(_xlpm.d,_xlpm.k))</f>
        <v>0</v>
      </c>
      <c r="E1584" s="1">
        <f>LOG(F1584+1,10)</f>
        <v>0.30102999566398114</v>
      </c>
      <c r="F1584" s="7">
        <v>1</v>
      </c>
      <c r="G1584" s="9" t="s">
        <v>1842</v>
      </c>
      <c r="H1584" s="4">
        <f>F1584/freq.sum.r6e</f>
        <v>7.9668578712555765E-5</v>
      </c>
      <c r="I1584" s="4" t="str">
        <f>_xlfn.LET(_xlpm.sep,":",_xlpm.w,$G1584,LEFT(_xlpm.w,FIND(_xlpm.sep,_xlpm.w)-1))</f>
        <v>ʌʃ</v>
      </c>
      <c r="J1584" s="4" t="str">
        <f>_xlfn.LET(_xlpm.sep,":",_xlpm.w,$G1584,RIGHT(_xlpm.w,LEN(_xlpm.w)-FIND(_xlpm.sep,_xlpm.w)))</f>
        <v>uss</v>
      </c>
      <c r="K1584" s="10">
        <f>_xlfn.LET(_xlpm.w,I1584,LEN(_xlpm.w))</f>
        <v>2</v>
      </c>
      <c r="L1584" s="10">
        <f>_xlfn.LET(_xlpm.w,J1584,LEN(_xlpm.w))</f>
        <v>3</v>
      </c>
      <c r="M1584" s="10">
        <f>_xlfn.LET(_xlpm.a,K1584,_xlpm.b,L1584,MAX(_xlpm.a,_xlpm.b))</f>
        <v>3</v>
      </c>
      <c r="N1584" s="10">
        <f>_xlfn.LET(_xlpm.d,(K1584,L1584),MAX(_xlpm.d)-MIN(_xlpm.d))</f>
        <v>1</v>
      </c>
      <c r="O1584" s="1" t="str">
        <f>_xlfn.LET(_xlpm.sep,":",_xlpm.w,$G1584,_xlfn.CONCAT("~",RIGHT(_xlpm.w,LEN(_xlpm.w)-FIND(_xlpm.sep,_xlpm.w)),"~"))</f>
        <v>~uss~</v>
      </c>
      <c r="P1584" s="1" t="str">
        <f>_xlfn.LET(_xlpm.sep,":",_xlpm.w,$G1584,_xlfn.CONCAT("[",LEFT(_xlpm.w,FIND(_xlpm.sep,_xlpm.w)-1),"]"))</f>
        <v>[ʌʃ]</v>
      </c>
      <c r="Q1584" s="14" cm="1">
        <f t="array" ref="Q1584">SUM(_xlfn._xlws.FILTER($H$2:$H$2300,_xlfn.MAP($O$2:$O$2300,_xlfn.LAMBDA(_xlpm.x,_xlpm.x=$O1584))))</f>
        <v>1.5933715742511153E-4</v>
      </c>
      <c r="R1584" s="14">
        <f>$H1584/Q1584</f>
        <v>0.5</v>
      </c>
      <c r="S1584" s="14" cm="1">
        <f t="array" ref="S1584">SUM(_xlfn._xlws.FILTER($H$2:$H$2300,_xlfn.MAP($P$2:$P$2300,_xlfn.LAMBDA(_xlpm.x,_xlpm.x=$P1584))))</f>
        <v>3.9834289356277883E-4</v>
      </c>
      <c r="T1584" s="14">
        <f>$H1584/S1584</f>
        <v>0.2</v>
      </c>
      <c r="U1584" s="14">
        <f>_xlfn.LET(_xlpm.freq,F1584,_xlpm.size,M1584+1,_xlpm.F,V1584,LOG(1+_xlpm.freq)*LOG(1+_xlpm.size)*_xlpm.F)</f>
        <v>6.011741067843563E-2</v>
      </c>
      <c r="V1584" s="14">
        <f>_xlfn.LET(_xlpm.a,T1584,_xlpm.b,R1584,2*_xlpm.a*_xlpm.b/(_xlpm.a+_xlpm.b))</f>
        <v>0.28571428571428575</v>
      </c>
      <c r="W1584" s="14">
        <f>_xlfn.LET(_xlpm.p,R1584,_xlpm.q,T1584,LOG(_xlpm.p/_xlpm.q))</f>
        <v>0.3979400086720376</v>
      </c>
      <c r="X1584" s="2"/>
      <c r="AC1584" s="2"/>
      <c r="AH1584" s="2"/>
      <c r="AI1584" s="2"/>
    </row>
    <row r="1585" spans="1:35">
      <c r="A1585" s="1" t="str">
        <f>_xlfn.LET(_xlpm.sep," : ",CONCATENATE(O1585,_xlpm.sep,P1585))</f>
        <v>~ogn~ : [əɡn]</v>
      </c>
      <c r="B1585" s="1">
        <f>_xlfn.LET(_xlpm.d,$G1585,_xlpm.k,_xlfn.CONCAT(LEFT(TRIM(B$1),1),"*"),COUNTIF(_xlpm.d,_xlpm.k))</f>
        <v>0</v>
      </c>
      <c r="C1585" s="1">
        <f>_xlfn.LET(_xlpm.d,$G1585,_xlpm.k,_xlfn.CONCAT(LEFT(TRIM(C$1),1),"*"),COUNTIF(_xlpm.d,_xlpm.k))</f>
        <v>0</v>
      </c>
      <c r="D1585" s="1">
        <f>_xlfn.LET(_xlpm.d,$G1585,_xlpm.k,_xlfn.CONCAT(LEFT(TRIM(D$1),1),"*"),COUNTIF(_xlpm.d,_xlpm.k))</f>
        <v>0</v>
      </c>
      <c r="E1585" s="1">
        <f>LOG(F1585+1,10)</f>
        <v>0.47712125471966244</v>
      </c>
      <c r="F1585" s="7">
        <v>2</v>
      </c>
      <c r="G1585" s="9" t="s">
        <v>1966</v>
      </c>
      <c r="H1585" s="4">
        <f>F1585/freq.sum.r6e</f>
        <v>1.5933715742511153E-4</v>
      </c>
      <c r="I1585" s="4" t="str">
        <f>_xlfn.LET(_xlpm.sep,":",_xlpm.w,$G1585,LEFT(_xlpm.w,FIND(_xlpm.sep,_xlpm.w)-1))</f>
        <v>əɡn</v>
      </c>
      <c r="J1585" s="4" t="str">
        <f>_xlfn.LET(_xlpm.sep,":",_xlpm.w,$G1585,RIGHT(_xlpm.w,LEN(_xlpm.w)-FIND(_xlpm.sep,_xlpm.w)))</f>
        <v>ogn</v>
      </c>
      <c r="K1585" s="10">
        <f>_xlfn.LET(_xlpm.w,I1585,LEN(_xlpm.w))</f>
        <v>3</v>
      </c>
      <c r="L1585" s="10">
        <f>_xlfn.LET(_xlpm.w,J1585,LEN(_xlpm.w))</f>
        <v>3</v>
      </c>
      <c r="M1585" s="10">
        <f>_xlfn.LET(_xlpm.a,K1585,_xlpm.b,L1585,MAX(_xlpm.a,_xlpm.b))</f>
        <v>3</v>
      </c>
      <c r="N1585" s="10">
        <f>_xlfn.LET(_xlpm.d,(K1585,L1585),MAX(_xlpm.d)-MIN(_xlpm.d))</f>
        <v>0</v>
      </c>
      <c r="O1585" s="1" t="str">
        <f>_xlfn.LET(_xlpm.sep,":",_xlpm.w,$G1585,_xlfn.CONCAT("~",RIGHT(_xlpm.w,LEN(_xlpm.w)-FIND(_xlpm.sep,_xlpm.w)),"~"))</f>
        <v>~ogn~</v>
      </c>
      <c r="P1585" s="1" t="str">
        <f>_xlfn.LET(_xlpm.sep,":",_xlpm.w,$G1585,_xlfn.CONCAT("[",LEFT(_xlpm.w,FIND(_xlpm.sep,_xlpm.w)-1),"]"))</f>
        <v>[əɡn]</v>
      </c>
      <c r="Q1585" s="14" cm="1">
        <f t="array" ref="Q1585">SUM(_xlfn._xlws.FILTER($H$2:$H$2300,_xlfn.MAP($O$2:$O$2300,_xlfn.LAMBDA(_xlpm.x,_xlpm.x=$O1585))))</f>
        <v>1.5933715742511153E-4</v>
      </c>
      <c r="R1585" s="14">
        <f>$H1585/Q1585</f>
        <v>1</v>
      </c>
      <c r="S1585" s="14" cm="1">
        <f t="array" ref="S1585">SUM(_xlfn._xlws.FILTER($H$2:$H$2300,_xlfn.MAP($P$2:$P$2300,_xlfn.LAMBDA(_xlpm.x,_xlpm.x=$P1585))))</f>
        <v>3.9834289356277883E-4</v>
      </c>
      <c r="T1585" s="14">
        <f>$H1585/S1585</f>
        <v>0.4</v>
      </c>
      <c r="U1585" s="14">
        <f>_xlfn.LET(_xlpm.freq,F1585,_xlpm.size,M1585+1,_xlpm.F,V1585,LOG(1+_xlpm.freq)*LOG(1+_xlpm.size)*_xlpm.F)</f>
        <v>0.19056768313154815</v>
      </c>
      <c r="V1585" s="14">
        <f>_xlfn.LET(_xlpm.a,T1585,_xlpm.b,R1585,2*_xlpm.a*_xlpm.b/(_xlpm.a+_xlpm.b))</f>
        <v>0.57142857142857151</v>
      </c>
      <c r="W1585" s="14">
        <f>_xlfn.LET(_xlpm.p,R1585,_xlpm.q,T1585,LOG(_xlpm.p/_xlpm.q))</f>
        <v>0.3979400086720376</v>
      </c>
      <c r="X1585" s="2"/>
      <c r="AC1585" s="2"/>
      <c r="AH1585" s="2"/>
      <c r="AI1585" s="2"/>
    </row>
    <row r="1586" spans="1:35">
      <c r="A1586" s="1" t="str">
        <f>_xlfn.LET(_xlpm.sep," : ",CONCATENATE(O1586,_xlpm.sep,P1586))</f>
        <v>~et~ : [t]</v>
      </c>
      <c r="B1586" s="1">
        <f>_xlfn.LET(_xlpm.d,$G1586,_xlpm.k,_xlfn.CONCAT(LEFT(TRIM(B$1),1),"*"),COUNTIF(_xlpm.d,_xlpm.k))</f>
        <v>0</v>
      </c>
      <c r="C1586" s="1">
        <f>_xlfn.LET(_xlpm.d,$G1586,_xlpm.k,_xlfn.CONCAT(LEFT(TRIM(C$1),1),"*"),COUNTIF(_xlpm.d,_xlpm.k))</f>
        <v>0</v>
      </c>
      <c r="D1586" s="1">
        <f>_xlfn.LET(_xlpm.d,$G1586,_xlpm.k,_xlfn.CONCAT(LEFT(TRIM(D$1),1),"*"),COUNTIF(_xlpm.d,_xlpm.k))</f>
        <v>0</v>
      </c>
      <c r="E1586" s="1">
        <f>LOG(F1586+1,10)</f>
        <v>0.30102999566398114</v>
      </c>
      <c r="F1586" s="7">
        <v>1</v>
      </c>
      <c r="G1586" s="9" t="s">
        <v>266</v>
      </c>
      <c r="H1586" s="4">
        <f>F1586/freq.sum.r6e</f>
        <v>7.9668578712555765E-5</v>
      </c>
      <c r="I1586" s="1" t="str">
        <f>_xlfn.LET(_xlpm.sep,":",_xlpm.w,$G1586,LEFT(_xlpm.w,FIND(_xlpm.sep,_xlpm.w)-1))</f>
        <v>t</v>
      </c>
      <c r="J1586" s="1" t="str">
        <f>_xlfn.LET(_xlpm.sep,":",_xlpm.w,$G1586,RIGHT(_xlpm.w,LEN(_xlpm.w)-FIND(_xlpm.sep,_xlpm.w)))</f>
        <v>et</v>
      </c>
      <c r="K1586" s="10">
        <f>_xlfn.LET(_xlpm.w,I1586,LEN(_xlpm.w))</f>
        <v>1</v>
      </c>
      <c r="L1586" s="10">
        <f>_xlfn.LET(_xlpm.w,J1586,LEN(_xlpm.w))</f>
        <v>2</v>
      </c>
      <c r="M1586" s="10">
        <f>_xlfn.LET(_xlpm.a,K1586,_xlpm.b,L1586,MAX(_xlpm.a,_xlpm.b))</f>
        <v>2</v>
      </c>
      <c r="N1586" s="10">
        <f>_xlfn.LET(_xlpm.d,(K1586,L1586),MAX(_xlpm.d)-MIN(_xlpm.d))</f>
        <v>1</v>
      </c>
      <c r="O1586" s="1" t="str">
        <f>_xlfn.LET(_xlpm.sep,":",_xlpm.w,$G1586,_xlfn.CONCAT("~",RIGHT(_xlpm.w,LEN(_xlpm.w)-FIND(_xlpm.sep,_xlpm.w)),"~"))</f>
        <v>~et~</v>
      </c>
      <c r="P1586" s="1" t="str">
        <f>_xlfn.LET(_xlpm.sep,":",_xlpm.w,$G1586,_xlfn.CONCAT("[",LEFT(_xlpm.w,FIND(_xlpm.sep,_xlpm.w)-1),"]"))</f>
        <v>[t]</v>
      </c>
      <c r="Q1586" s="14" cm="1">
        <f t="array" ref="Q1586">SUM(_xlfn._xlws.FILTER($H$2:$H$2303,_xlfn.MAP($O$2:$O$2303,_xlfn.LAMBDA(_xlpm.x,_xlpm.x=$O1586))))</f>
        <v>4.5411089866156792E-3</v>
      </c>
      <c r="R1586" s="14">
        <f>$H1586/Q1586</f>
        <v>1.7543859649122806E-2</v>
      </c>
      <c r="S1586" s="14" cm="1">
        <f t="array" ref="S1586">SUM(_xlfn._xlws.FILTER($H$2:$H$2303,_xlfn.MAP($P$2:$P$2303,_xlfn.LAMBDA(_xlpm.x,_xlpm.x=$P1586))))</f>
        <v>1.1472275334608029E-2</v>
      </c>
      <c r="T1586" s="14">
        <f>$H1586/S1586</f>
        <v>6.9444444444444449E-3</v>
      </c>
      <c r="U1586" s="14">
        <f>_xlfn.LET(_xlpm.freq,F1586,_xlpm.size,M1586+1,_xlpm.F,V1586,LOG(1+_xlpm.freq)*LOG(1+_xlpm.size)*_xlpm.F)</f>
        <v>1.8033643440687871E-3</v>
      </c>
      <c r="V1586" s="14">
        <f>_xlfn.LET(_xlpm.a,T1586,_xlpm.b,R1586,2*_xlpm.a*_xlpm.b/(_xlpm.a+_xlpm.b))</f>
        <v>9.950248756218907E-3</v>
      </c>
      <c r="W1586" s="14">
        <f>_xlfn.LET(_xlpm.p,R1586,_xlpm.q,T1586,LOG(_xlpm.p/_xlpm.q))</f>
        <v>0.40248763642275825</v>
      </c>
      <c r="X1586" s="2"/>
      <c r="AC1586" s="2"/>
      <c r="AH1586" s="2"/>
      <c r="AI1586" s="2"/>
    </row>
    <row r="1587" spans="1:35">
      <c r="A1587" s="1" t="str">
        <f>_xlfn.LET(_xlpm.sep," : ",CONCATENATE(O1587,_xlpm.sep,P1587))</f>
        <v>~een~ : [in]</v>
      </c>
      <c r="B1587" s="1">
        <f>_xlfn.LET(_xlpm.d,$G1587,_xlpm.k,_xlfn.CONCAT(LEFT(TRIM(B$1),1),"*"),COUNTIF(_xlpm.d,_xlpm.k))</f>
        <v>0</v>
      </c>
      <c r="C1587" s="1">
        <f>_xlfn.LET(_xlpm.d,$G1587,_xlpm.k,_xlfn.CONCAT(LEFT(TRIM(C$1),1),"*"),COUNTIF(_xlpm.d,_xlpm.k))</f>
        <v>0</v>
      </c>
      <c r="D1587" s="1">
        <f>_xlfn.LET(_xlpm.d,$G1587,_xlpm.k,_xlfn.CONCAT(LEFT(TRIM(D$1),1),"*"),COUNTIF(_xlpm.d,_xlpm.k))</f>
        <v>0</v>
      </c>
      <c r="E1587" s="1">
        <f>LOG(F1587+1,10)</f>
        <v>1.0413926851582249</v>
      </c>
      <c r="F1587" s="7">
        <v>10</v>
      </c>
      <c r="G1587" s="9" t="s">
        <v>188</v>
      </c>
      <c r="H1587" s="4">
        <f>F1587/freq.sum.r6e</f>
        <v>7.9668578712555765E-4</v>
      </c>
      <c r="I1587" s="1" t="str">
        <f>_xlfn.LET(_xlpm.sep,":",_xlpm.w,$G1587,LEFT(_xlpm.w,FIND(_xlpm.sep,_xlpm.w)-1))</f>
        <v>in</v>
      </c>
      <c r="J1587" s="1" t="str">
        <f>_xlfn.LET(_xlpm.sep,":",_xlpm.w,$G1587,RIGHT(_xlpm.w,LEN(_xlpm.w)-FIND(_xlpm.sep,_xlpm.w)))</f>
        <v>een</v>
      </c>
      <c r="K1587" s="10">
        <f>_xlfn.LET(_xlpm.w,I1587,LEN(_xlpm.w))</f>
        <v>2</v>
      </c>
      <c r="L1587" s="10">
        <f>_xlfn.LET(_xlpm.w,J1587,LEN(_xlpm.w))</f>
        <v>3</v>
      </c>
      <c r="M1587" s="10">
        <f>_xlfn.LET(_xlpm.a,K1587,_xlpm.b,L1587,MAX(_xlpm.a,_xlpm.b))</f>
        <v>3</v>
      </c>
      <c r="N1587" s="10">
        <f>_xlfn.LET(_xlpm.d,(K1587,L1587),MAX(_xlpm.d)-MIN(_xlpm.d))</f>
        <v>1</v>
      </c>
      <c r="O1587" s="1" t="str">
        <f>_xlfn.LET(_xlpm.sep,":",_xlpm.w,$G1587,_xlfn.CONCAT("~",RIGHT(_xlpm.w,LEN(_xlpm.w)-FIND(_xlpm.sep,_xlpm.w)),"~"))</f>
        <v>~een~</v>
      </c>
      <c r="P1587" s="1" t="str">
        <f>_xlfn.LET(_xlpm.sep,":",_xlpm.w,$G1587,_xlfn.CONCAT("[",LEFT(_xlpm.w,FIND(_xlpm.sep,_xlpm.w)-1),"]"))</f>
        <v>[in]</v>
      </c>
      <c r="Q1587" s="14" cm="1">
        <f t="array" ref="Q1587">SUM(_xlfn._xlws.FILTER($H$2:$H$2300,_xlfn.MAP($O$2:$O$2300,_xlfn.LAMBDA(_xlpm.x,_xlpm.x=$O1587))))</f>
        <v>8.7635436583811347E-4</v>
      </c>
      <c r="R1587" s="14">
        <f>$H1587/Q1587</f>
        <v>0.90909090909090906</v>
      </c>
      <c r="S1587" s="14" cm="1">
        <f t="array" ref="S1587">SUM(_xlfn._xlws.FILTER($H$2:$H$2300,_xlfn.MAP($P$2:$P$2300,_xlfn.LAMBDA(_xlpm.x,_xlpm.x=$P1587))))</f>
        <v>2.2307202039515616E-3</v>
      </c>
      <c r="T1587" s="14">
        <f>$H1587/S1587</f>
        <v>0.3571428571428571</v>
      </c>
      <c r="U1587" s="14">
        <f>_xlfn.LET(_xlpm.freq,F1587,_xlpm.size,M1587+1,_xlpm.F,V1587,LOG(1+_xlpm.freq)*LOG(1+_xlpm.size)*_xlpm.F)</f>
        <v>0.37328320495412454</v>
      </c>
      <c r="V1587" s="14">
        <f>_xlfn.LET(_xlpm.a,T1587,_xlpm.b,R1587,2*_xlpm.a*_xlpm.b/(_xlpm.a+_xlpm.b))</f>
        <v>0.51282051282051277</v>
      </c>
      <c r="W1587" s="14">
        <f>_xlfn.LET(_xlpm.p,R1587,_xlpm.q,T1587,LOG(_xlpm.p/_xlpm.q))</f>
        <v>0.40576534618399424</v>
      </c>
      <c r="X1587" s="2"/>
      <c r="AC1587" s="2"/>
      <c r="AH1587" s="2"/>
      <c r="AI1587" s="2"/>
    </row>
    <row r="1588" spans="1:35">
      <c r="A1588" s="1" t="str">
        <f>_xlfn.LET(_xlpm.sep," : ",CONCATENATE(O1588,_xlpm.sep,P1588))</f>
        <v>~em~ : [əm]</v>
      </c>
      <c r="B1588" s="1">
        <f>_xlfn.LET(_xlpm.d,$G1588,_xlpm.k,_xlfn.CONCAT(LEFT(TRIM(B$1),1),"*"),COUNTIF(_xlpm.d,_xlpm.k))</f>
        <v>0</v>
      </c>
      <c r="C1588" s="1">
        <f>_xlfn.LET(_xlpm.d,$G1588,_xlpm.k,_xlfn.CONCAT(LEFT(TRIM(C$1),1),"*"),COUNTIF(_xlpm.d,_xlpm.k))</f>
        <v>0</v>
      </c>
      <c r="D1588" s="1">
        <f>_xlfn.LET(_xlpm.d,$G1588,_xlpm.k,_xlfn.CONCAT(LEFT(TRIM(D$1),1),"*"),COUNTIF(_xlpm.d,_xlpm.k))</f>
        <v>0</v>
      </c>
      <c r="E1588" s="1">
        <f>LOG(F1588+1,10)</f>
        <v>1</v>
      </c>
      <c r="F1588" s="7">
        <v>9</v>
      </c>
      <c r="G1588" s="9" t="s">
        <v>1158</v>
      </c>
      <c r="H1588" s="4">
        <f>F1588/freq.sum.r6e</f>
        <v>7.1701720841300194E-4</v>
      </c>
      <c r="I1588" s="1" t="str">
        <f>_xlfn.LET(_xlpm.sep,":",_xlpm.w,$G1588,LEFT(_xlpm.w,FIND(_xlpm.sep,_xlpm.w)-1))</f>
        <v>əm</v>
      </c>
      <c r="J1588" s="1" t="str">
        <f>_xlfn.LET(_xlpm.sep,":",_xlpm.w,$G1588,RIGHT(_xlpm.w,LEN(_xlpm.w)-FIND(_xlpm.sep,_xlpm.w)))</f>
        <v>em</v>
      </c>
      <c r="K1588" s="10">
        <f>_xlfn.LET(_xlpm.w,I1588,LEN(_xlpm.w))</f>
        <v>2</v>
      </c>
      <c r="L1588" s="10">
        <f>_xlfn.LET(_xlpm.w,J1588,LEN(_xlpm.w))</f>
        <v>2</v>
      </c>
      <c r="M1588" s="10">
        <f>_xlfn.LET(_xlpm.a,K1588,_xlpm.b,L1588,MAX(_xlpm.a,_xlpm.b))</f>
        <v>2</v>
      </c>
      <c r="N1588" s="10">
        <f>_xlfn.LET(_xlpm.d,(K1588,L1588),MAX(_xlpm.d)-MIN(_xlpm.d))</f>
        <v>0</v>
      </c>
      <c r="O1588" s="1" t="str">
        <f>_xlfn.LET(_xlpm.sep,":",_xlpm.w,$G1588,_xlfn.CONCAT("~",RIGHT(_xlpm.w,LEN(_xlpm.w)-FIND(_xlpm.sep,_xlpm.w)),"~"))</f>
        <v>~em~</v>
      </c>
      <c r="P1588" s="1" t="str">
        <f>_xlfn.LET(_xlpm.sep,":",_xlpm.w,$G1588,_xlfn.CONCAT("[",LEFT(_xlpm.w,FIND(_xlpm.sep,_xlpm.w)-1),"]"))</f>
        <v>[əm]</v>
      </c>
      <c r="Q1588" s="14" cm="1">
        <f t="array" ref="Q1588">SUM(_xlfn._xlws.FILTER($H$2:$H$2302,_xlfn.MAP($O$2:$O$2302,_xlfn.LAMBDA(_xlpm.x,_xlpm.x=$O1588))))</f>
        <v>2.469725940089229E-3</v>
      </c>
      <c r="R1588" s="14">
        <f>$H1588/Q1588</f>
        <v>0.29032258064516125</v>
      </c>
      <c r="S1588" s="14" cm="1">
        <f t="array" ref="S1588">SUM(_xlfn._xlws.FILTER($H$2:$H$2302,_xlfn.MAP($P$2:$P$2302,_xlfn.LAMBDA(_xlpm.x,_xlpm.x=$P1588))))</f>
        <v>6.293817718291907E-3</v>
      </c>
      <c r="T1588" s="14">
        <f>$H1588/S1588</f>
        <v>0.11392405063291138</v>
      </c>
      <c r="U1588" s="14">
        <f>_xlfn.LET(_xlpm.freq,F1588,_xlpm.size,M1588+1,_xlpm.F,V1588,LOG(1+_xlpm.freq)*LOG(1+_xlpm.size)*_xlpm.F)</f>
        <v>9.8518907671848371E-2</v>
      </c>
      <c r="V1588" s="14">
        <f>_xlfn.LET(_xlpm.a,T1588,_xlpm.b,R1588,2*_xlpm.a*_xlpm.b/(_xlpm.a+_xlpm.b))</f>
        <v>0.16363636363636361</v>
      </c>
      <c r="W1588" s="14">
        <f>_xlfn.LET(_xlpm.p,R1588,_xlpm.q,T1588,LOG(_xlpm.p/_xlpm.q))</f>
        <v>0.40626539745616874</v>
      </c>
      <c r="X1588" s="2"/>
      <c r="AC1588" s="2"/>
      <c r="AH1588" s="2"/>
      <c r="AI1588" s="2"/>
    </row>
    <row r="1589" spans="1:35">
      <c r="A1589" s="1" t="str">
        <f>_xlfn.LET(_xlpm.sep," : ",CONCATENATE(O1589,_xlpm.sep,P1589))</f>
        <v>~ai~ : [eɪ]</v>
      </c>
      <c r="B1589" s="1">
        <f>_xlfn.LET(_xlpm.d,$G1589,_xlpm.k,_xlfn.CONCAT(LEFT(TRIM(B$1),1),"*"),COUNTIF(_xlpm.d,_xlpm.k))</f>
        <v>0</v>
      </c>
      <c r="C1589" s="1">
        <f>_xlfn.LET(_xlpm.d,$G1589,_xlpm.k,_xlfn.CONCAT(LEFT(TRIM(C$1),1),"*"),COUNTIF(_xlpm.d,_xlpm.k))</f>
        <v>0</v>
      </c>
      <c r="D1589" s="1">
        <f>_xlfn.LET(_xlpm.d,$G1589,_xlpm.k,_xlfn.CONCAT(LEFT(TRIM(D$1),1),"*"),COUNTIF(_xlpm.d,_xlpm.k))</f>
        <v>0</v>
      </c>
      <c r="E1589" s="1">
        <f>LOG(F1589+1,10)</f>
        <v>0.47712125471966244</v>
      </c>
      <c r="F1589" s="7">
        <v>2</v>
      </c>
      <c r="G1589" s="9" t="s">
        <v>531</v>
      </c>
      <c r="H1589" s="4">
        <f>F1589/freq.sum.r6e</f>
        <v>1.5933715742511153E-4</v>
      </c>
      <c r="I1589" s="1" t="str">
        <f>_xlfn.LET(_xlpm.sep,":",_xlpm.w,$G1589,LEFT(_xlpm.w,FIND(_xlpm.sep,_xlpm.w)-1))</f>
        <v>eɪ</v>
      </c>
      <c r="J1589" s="1" t="str">
        <f>_xlfn.LET(_xlpm.sep,":",_xlpm.w,$G1589,RIGHT(_xlpm.w,LEN(_xlpm.w)-FIND(_xlpm.sep,_xlpm.w)))</f>
        <v>ai</v>
      </c>
      <c r="K1589" s="10">
        <f>_xlfn.LET(_xlpm.w,I1589,LEN(_xlpm.w))</f>
        <v>2</v>
      </c>
      <c r="L1589" s="10">
        <f>_xlfn.LET(_xlpm.w,J1589,LEN(_xlpm.w))</f>
        <v>2</v>
      </c>
      <c r="M1589" s="10">
        <f>_xlfn.LET(_xlpm.a,K1589,_xlpm.b,L1589,MAX(_xlpm.a,_xlpm.b))</f>
        <v>2</v>
      </c>
      <c r="N1589" s="10">
        <f>_xlfn.LET(_xlpm.d,(K1589,L1589),MAX(_xlpm.d)-MIN(_xlpm.d))</f>
        <v>0</v>
      </c>
      <c r="O1589" s="1" t="str">
        <f>_xlfn.LET(_xlpm.sep,":",_xlpm.w,$G1589,_xlfn.CONCAT("~",RIGHT(_xlpm.w,LEN(_xlpm.w)-FIND(_xlpm.sep,_xlpm.w)),"~"))</f>
        <v>~ai~</v>
      </c>
      <c r="P1589" s="1" t="str">
        <f>_xlfn.LET(_xlpm.sep,":",_xlpm.w,$G1589,_xlfn.CONCAT("[",LEFT(_xlpm.w,FIND(_xlpm.sep,_xlpm.w)-1),"]"))</f>
        <v>[eɪ]</v>
      </c>
      <c r="Q1589" s="14" cm="1">
        <f t="array" ref="Q1589">SUM(_xlfn._xlws.FILTER($H$2:$H$2302,_xlfn.MAP($O$2:$O$2302,_xlfn.LAMBDA(_xlpm.x,_xlpm.x=$O1589))))</f>
        <v>1.4340344168260037E-3</v>
      </c>
      <c r="R1589" s="14">
        <f>$H1589/Q1589</f>
        <v>0.11111111111111112</v>
      </c>
      <c r="S1589" s="14" cm="1">
        <f t="array" ref="S1589">SUM(_xlfn._xlws.FILTER($H$2:$H$2302,_xlfn.MAP($P$2:$P$2302,_xlfn.LAMBDA(_xlpm.x,_xlpm.x=$P1589))))</f>
        <v>3.6647546207775657E-3</v>
      </c>
      <c r="T1589" s="14">
        <f>$H1589/S1589</f>
        <v>4.3478260869565209E-2</v>
      </c>
      <c r="U1589" s="14">
        <f>_xlfn.LET(_xlpm.freq,F1589,_xlpm.size,M1589+1,_xlpm.F,V1589,LOG(1+_xlpm.freq)*LOG(1+_xlpm.size)*_xlpm.F)</f>
        <v>1.7953476154931657E-2</v>
      </c>
      <c r="V1589" s="14">
        <f>_xlfn.LET(_xlpm.a,T1589,_xlpm.b,R1589,2*_xlpm.a*_xlpm.b/(_xlpm.a+_xlpm.b))</f>
        <v>6.25E-2</v>
      </c>
      <c r="W1589" s="14">
        <f>_xlfn.LET(_xlpm.p,R1589,_xlpm.q,T1589,LOG(_xlpm.p/_xlpm.q))</f>
        <v>0.40748532657826814</v>
      </c>
      <c r="X1589" s="2"/>
      <c r="AC1589" s="2"/>
      <c r="AH1589" s="2"/>
      <c r="AI1589" s="2"/>
    </row>
    <row r="1590" spans="1:35">
      <c r="A1590" s="1" t="str">
        <f>_xlfn.LET(_xlpm.sep," : ",CONCATENATE(O1590,_xlpm.sep,P1590))</f>
        <v>~ish~ : [ɪʃ]</v>
      </c>
      <c r="B1590" s="1">
        <f>_xlfn.LET(_xlpm.d,$G1590,_xlpm.k,_xlfn.CONCAT(LEFT(TRIM(B$1),1),"*"),COUNTIF(_xlpm.d,_xlpm.k))</f>
        <v>0</v>
      </c>
      <c r="C1590" s="1">
        <f>_xlfn.LET(_xlpm.d,$G1590,_xlpm.k,_xlfn.CONCAT(LEFT(TRIM(C$1),1),"*"),COUNTIF(_xlpm.d,_xlpm.k))</f>
        <v>0</v>
      </c>
      <c r="D1590" s="1">
        <f>_xlfn.LET(_xlpm.d,$G1590,_xlpm.k,_xlfn.CONCAT(LEFT(TRIM(D$1),1),"*"),COUNTIF(_xlpm.d,_xlpm.k))</f>
        <v>0</v>
      </c>
      <c r="E1590" s="1">
        <f>LOG(F1590+1,10)</f>
        <v>1.3802112417116059</v>
      </c>
      <c r="F1590" s="7">
        <v>23</v>
      </c>
      <c r="G1590" s="9" t="s">
        <v>1789</v>
      </c>
      <c r="H1590" s="4">
        <f>F1590/freq.sum.r6e</f>
        <v>1.8323773103887827E-3</v>
      </c>
      <c r="I1590" s="1" t="str">
        <f>_xlfn.LET(_xlpm.sep,":",_xlpm.w,$G1590,LEFT(_xlpm.w,FIND(_xlpm.sep,_xlpm.w)-1))</f>
        <v>ɪʃ</v>
      </c>
      <c r="J1590" s="1" t="str">
        <f>_xlfn.LET(_xlpm.sep,":",_xlpm.w,$G1590,RIGHT(_xlpm.w,LEN(_xlpm.w)-FIND(_xlpm.sep,_xlpm.w)))</f>
        <v>ish</v>
      </c>
      <c r="K1590" s="10">
        <f>_xlfn.LET(_xlpm.w,I1590,LEN(_xlpm.w))</f>
        <v>2</v>
      </c>
      <c r="L1590" s="10">
        <f>_xlfn.LET(_xlpm.w,J1590,LEN(_xlpm.w))</f>
        <v>3</v>
      </c>
      <c r="M1590" s="10">
        <f>_xlfn.LET(_xlpm.a,K1590,_xlpm.b,L1590,MAX(_xlpm.a,_xlpm.b))</f>
        <v>3</v>
      </c>
      <c r="N1590" s="10">
        <f>_xlfn.LET(_xlpm.d,(K1590,L1590),MAX(_xlpm.d)-MIN(_xlpm.d))</f>
        <v>1</v>
      </c>
      <c r="O1590" s="1" t="str">
        <f>_xlfn.LET(_xlpm.sep,":",_xlpm.w,$G1590,_xlfn.CONCAT("~",RIGHT(_xlpm.w,LEN(_xlpm.w)-FIND(_xlpm.sep,_xlpm.w)),"~"))</f>
        <v>~ish~</v>
      </c>
      <c r="P1590" s="1" t="str">
        <f>_xlfn.LET(_xlpm.sep,":",_xlpm.w,$G1590,_xlfn.CONCAT("[",LEFT(_xlpm.w,FIND(_xlpm.sep,_xlpm.w)-1),"]"))</f>
        <v>[ɪʃ]</v>
      </c>
      <c r="Q1590" s="14" cm="1">
        <f t="array" ref="Q1590">SUM(_xlfn._xlws.FILTER($H$2:$H$2302,_xlfn.MAP($O$2:$O$2302,_xlfn.LAMBDA(_xlpm.x,_xlpm.x=$O1590))))</f>
        <v>1.8323773103887827E-3</v>
      </c>
      <c r="R1590" s="14">
        <f>$H1590/Q1590</f>
        <v>1</v>
      </c>
      <c r="S1590" s="14" cm="1">
        <f t="array" ref="S1590">SUM(_xlfn._xlws.FILTER($H$2:$H$2302,_xlfn.MAP($P$2:$P$2302,_xlfn.LAMBDA(_xlpm.x,_xlpm.x=$P1590))))</f>
        <v>4.7004461440407911E-3</v>
      </c>
      <c r="T1590" s="14">
        <f>$H1590/S1590</f>
        <v>0.38983050847457623</v>
      </c>
      <c r="U1590" s="14">
        <f>_xlfn.LET(_xlpm.freq,F1590,_xlpm.size,M1590+1,_xlpm.F,V1590,LOG(1+_xlpm.freq)*LOG(1+_xlpm.size)*_xlpm.F)</f>
        <v>0.54118790060700039</v>
      </c>
      <c r="V1590" s="14">
        <f>_xlfn.LET(_xlpm.a,T1590,_xlpm.b,R1590,2*_xlpm.a*_xlpm.b/(_xlpm.a+_xlpm.b))</f>
        <v>0.56097560975609762</v>
      </c>
      <c r="W1590" s="14">
        <f>_xlfn.LET(_xlpm.p,R1590,_xlpm.q,T1590,LOG(_xlpm.p/_xlpm.q))</f>
        <v>0.40912417562455133</v>
      </c>
      <c r="X1590" s="2"/>
      <c r="AC1590" s="2"/>
      <c r="AH1590" s="2"/>
      <c r="AI1590" s="2"/>
    </row>
    <row r="1591" spans="1:35">
      <c r="A1591" s="1" t="str">
        <f>_xlfn.LET(_xlpm.sep," : ",CONCATENATE(O1591,_xlpm.sep,P1591))</f>
        <v>~oot~ : [ut]</v>
      </c>
      <c r="B1591" s="1">
        <f>_xlfn.LET(_xlpm.d,$G1591,_xlpm.k,_xlfn.CONCAT(LEFT(TRIM(B$1),1),"*"),COUNTIF(_xlpm.d,_xlpm.k))</f>
        <v>0</v>
      </c>
      <c r="C1591" s="1">
        <f>_xlfn.LET(_xlpm.d,$G1591,_xlpm.k,_xlfn.CONCAT(LEFT(TRIM(C$1),1),"*"),COUNTIF(_xlpm.d,_xlpm.k))</f>
        <v>0</v>
      </c>
      <c r="D1591" s="1">
        <f>_xlfn.LET(_xlpm.d,$G1591,_xlpm.k,_xlfn.CONCAT(LEFT(TRIM(D$1),1),"*"),COUNTIF(_xlpm.d,_xlpm.k))</f>
        <v>0</v>
      </c>
      <c r="E1591" s="1">
        <f>LOG(F1591+1,10)</f>
        <v>0.60205999132796229</v>
      </c>
      <c r="F1591" s="7">
        <v>3</v>
      </c>
      <c r="G1591" s="9" t="s">
        <v>306</v>
      </c>
      <c r="H1591" s="4">
        <f>F1591/freq.sum.r6e</f>
        <v>2.390057361376673E-4</v>
      </c>
      <c r="I1591" s="1" t="str">
        <f>_xlfn.LET(_xlpm.sep,":",_xlpm.w,$G1591,LEFT(_xlpm.w,FIND(_xlpm.sep,_xlpm.w)-1))</f>
        <v>ut</v>
      </c>
      <c r="J1591" s="1" t="str">
        <f>_xlfn.LET(_xlpm.sep,":",_xlpm.w,$G1591,RIGHT(_xlpm.w,LEN(_xlpm.w)-FIND(_xlpm.sep,_xlpm.w)))</f>
        <v>oot</v>
      </c>
      <c r="K1591" s="10">
        <f>_xlfn.LET(_xlpm.w,I1591,LEN(_xlpm.w))</f>
        <v>2</v>
      </c>
      <c r="L1591" s="10">
        <f>_xlfn.LET(_xlpm.w,J1591,LEN(_xlpm.w))</f>
        <v>3</v>
      </c>
      <c r="M1591" s="10">
        <f>_xlfn.LET(_xlpm.a,K1591,_xlpm.b,L1591,MAX(_xlpm.a,_xlpm.b))</f>
        <v>3</v>
      </c>
      <c r="N1591" s="10">
        <f>_xlfn.LET(_xlpm.d,(K1591,L1591),MAX(_xlpm.d)-MIN(_xlpm.d))</f>
        <v>1</v>
      </c>
      <c r="O1591" s="1" t="str">
        <f>_xlfn.LET(_xlpm.sep,":",_xlpm.w,$G1591,_xlfn.CONCAT("~",RIGHT(_xlpm.w,LEN(_xlpm.w)-FIND(_xlpm.sep,_xlpm.w)),"~"))</f>
        <v>~oot~</v>
      </c>
      <c r="P1591" s="1" t="str">
        <f>_xlfn.LET(_xlpm.sep,":",_xlpm.w,$G1591,_xlfn.CONCAT("[",LEFT(_xlpm.w,FIND(_xlpm.sep,_xlpm.w)-1),"]"))</f>
        <v>[ut]</v>
      </c>
      <c r="Q1591" s="14" cm="1">
        <f t="array" ref="Q1591">SUM(_xlfn._xlws.FILTER($H$2:$H$2302,_xlfn.MAP($O$2:$O$2302,_xlfn.LAMBDA(_xlpm.x,_xlpm.x=$O1591))))</f>
        <v>5.5768005098789041E-4</v>
      </c>
      <c r="R1591" s="14">
        <f>$H1591/Q1591</f>
        <v>0.42857142857142855</v>
      </c>
      <c r="S1591" s="14" cm="1">
        <f t="array" ref="S1591">SUM(_xlfn._xlws.FILTER($H$2:$H$2302,_xlfn.MAP($P$2:$P$2302,_xlfn.LAMBDA(_xlpm.x,_xlpm.x=$P1591))))</f>
        <v>1.4340344168260034E-3</v>
      </c>
      <c r="T1591" s="14">
        <f>$H1591/S1591</f>
        <v>0.16666666666666671</v>
      </c>
      <c r="U1591" s="14">
        <f>_xlfn.LET(_xlpm.freq,F1591,_xlpm.size,M1591+1,_xlpm.F,V1591,LOG(1+_xlpm.freq)*LOG(1+_xlpm.size)*_xlpm.F)</f>
        <v>0.10099724993977187</v>
      </c>
      <c r="V1591" s="14">
        <f>_xlfn.LET(_xlpm.a,T1591,_xlpm.b,R1591,2*_xlpm.a*_xlpm.b/(_xlpm.a+_xlpm.b))</f>
        <v>0.24000000000000005</v>
      </c>
      <c r="W1591" s="14">
        <f>_xlfn.LET(_xlpm.p,R1591,_xlpm.q,T1591,LOG(_xlpm.p/_xlpm.q))</f>
        <v>0.41017446508904915</v>
      </c>
      <c r="X1591" s="2"/>
      <c r="AC1591" s="2"/>
      <c r="AH1591" s="2"/>
      <c r="AI1591" s="2"/>
    </row>
    <row r="1592" spans="1:35">
      <c r="A1592" s="1" t="str">
        <f>_xlfn.LET(_xlpm.sep," : ",CONCATENATE(O1592,_xlpm.sep,P1592))</f>
        <v>~ode~ : [oʊd]</v>
      </c>
      <c r="B1592" s="1">
        <f>_xlfn.LET(_xlpm.d,$G1592,_xlpm.k,_xlfn.CONCAT(LEFT(TRIM(B$1),1),"*"),COUNTIF(_xlpm.d,_xlpm.k))</f>
        <v>0</v>
      </c>
      <c r="C1592" s="1">
        <f>_xlfn.LET(_xlpm.d,$G1592,_xlpm.k,_xlfn.CONCAT(LEFT(TRIM(C$1),1),"*"),COUNTIF(_xlpm.d,_xlpm.k))</f>
        <v>0</v>
      </c>
      <c r="D1592" s="1">
        <f>_xlfn.LET(_xlpm.d,$G1592,_xlpm.k,_xlfn.CONCAT(LEFT(TRIM(D$1),1),"*"),COUNTIF(_xlpm.d,_xlpm.k))</f>
        <v>0</v>
      </c>
      <c r="E1592" s="1">
        <f>LOG(F1592+1,10)</f>
        <v>0.77815125038364352</v>
      </c>
      <c r="F1592" s="7">
        <v>5</v>
      </c>
      <c r="G1592" s="9" t="s">
        <v>676</v>
      </c>
      <c r="H1592" s="4">
        <f>F1592/freq.sum.r6e</f>
        <v>3.9834289356277883E-4</v>
      </c>
      <c r="I1592" s="4" t="str">
        <f>_xlfn.LET(_xlpm.sep,":",_xlpm.w,$G1592,LEFT(_xlpm.w,FIND(_xlpm.sep,_xlpm.w)-1))</f>
        <v>oʊd</v>
      </c>
      <c r="J1592" s="4" t="str">
        <f>_xlfn.LET(_xlpm.sep,":",_xlpm.w,$G1592,RIGHT(_xlpm.w,LEN(_xlpm.w)-FIND(_xlpm.sep,_xlpm.w)))</f>
        <v>ode</v>
      </c>
      <c r="K1592" s="10">
        <f>_xlfn.LET(_xlpm.w,I1592,LEN(_xlpm.w))</f>
        <v>3</v>
      </c>
      <c r="L1592" s="10">
        <f>_xlfn.LET(_xlpm.w,J1592,LEN(_xlpm.w))</f>
        <v>3</v>
      </c>
      <c r="M1592" s="10">
        <f>_xlfn.LET(_xlpm.a,K1592,_xlpm.b,L1592,MAX(_xlpm.a,_xlpm.b))</f>
        <v>3</v>
      </c>
      <c r="N1592" s="10">
        <f>_xlfn.LET(_xlpm.d,(K1592,L1592),MAX(_xlpm.d)-MIN(_xlpm.d))</f>
        <v>0</v>
      </c>
      <c r="O1592" s="1" t="str">
        <f>_xlfn.LET(_xlpm.sep,":",_xlpm.w,$G1592,_xlfn.CONCAT("~",RIGHT(_xlpm.w,LEN(_xlpm.w)-FIND(_xlpm.sep,_xlpm.w)),"~"))</f>
        <v>~ode~</v>
      </c>
      <c r="P1592" s="1" t="str">
        <f>_xlfn.LET(_xlpm.sep,":",_xlpm.w,$G1592,_xlfn.CONCAT("[",LEFT(_xlpm.w,FIND(_xlpm.sep,_xlpm.w)-1),"]"))</f>
        <v>[oʊd]</v>
      </c>
      <c r="Q1592" s="14" cm="1">
        <f t="array" ref="Q1592">SUM(_xlfn._xlws.FILTER($H$2:$H$2300,_xlfn.MAP($O$2:$O$2300,_xlfn.LAMBDA(_xlpm.x,_xlpm.x=$O1592))))</f>
        <v>3.9834289356277883E-4</v>
      </c>
      <c r="R1592" s="14">
        <f>$H1592/Q1592</f>
        <v>1</v>
      </c>
      <c r="S1592" s="14" cm="1">
        <f t="array" ref="S1592">SUM(_xlfn._xlws.FILTER($H$2:$H$2300,_xlfn.MAP($P$2:$P$2300,_xlfn.LAMBDA(_xlpm.x,_xlpm.x=$P1592))))</f>
        <v>1.0356915232632249E-3</v>
      </c>
      <c r="T1592" s="14">
        <f>$H1592/S1592</f>
        <v>0.38461538461538464</v>
      </c>
      <c r="U1592" s="14">
        <f>_xlfn.LET(_xlpm.freq,F1592,_xlpm.size,M1592+1,_xlpm.F,V1592,LOG(1+_xlpm.freq)*LOG(1+_xlpm.size)*_xlpm.F)</f>
        <v>0.30216910158596327</v>
      </c>
      <c r="V1592" s="14">
        <f>_xlfn.LET(_xlpm.a,T1592,_xlpm.b,R1592,2*_xlpm.a*_xlpm.b/(_xlpm.a+_xlpm.b))</f>
        <v>0.55555555555555558</v>
      </c>
      <c r="W1592" s="14">
        <f>_xlfn.LET(_xlpm.p,R1592,_xlpm.q,T1592,LOG(_xlpm.p/_xlpm.q))</f>
        <v>0.41497334797081792</v>
      </c>
      <c r="X1592" s="2"/>
      <c r="AC1592" s="2"/>
      <c r="AH1592" s="2"/>
      <c r="AI1592" s="2"/>
    </row>
    <row r="1593" spans="1:35">
      <c r="A1593" s="1" t="str">
        <f>_xlfn.LET(_xlpm.sep," : ",CONCATENATE(O1593,_xlpm.sep,P1593))</f>
        <v>~sk~ : [sk]</v>
      </c>
      <c r="B1593" s="1">
        <f>_xlfn.LET(_xlpm.d,$G1593,_xlpm.k,_xlfn.CONCAT(LEFT(TRIM(B$1),1),"*"),COUNTIF(_xlpm.d,_xlpm.k))</f>
        <v>0</v>
      </c>
      <c r="C1593" s="1">
        <f>_xlfn.LET(_xlpm.d,$G1593,_xlpm.k,_xlfn.CONCAT(LEFT(TRIM(C$1),1),"*"),COUNTIF(_xlpm.d,_xlpm.k))</f>
        <v>0</v>
      </c>
      <c r="D1593" s="1">
        <f>_xlfn.LET(_xlpm.d,$G1593,_xlpm.k,_xlfn.CONCAT(LEFT(TRIM(D$1),1),"*"),COUNTIF(_xlpm.d,_xlpm.k))</f>
        <v>0</v>
      </c>
      <c r="E1593" s="1">
        <f>LOG(F1593+1,10)</f>
        <v>0.95424250943932487</v>
      </c>
      <c r="F1593" s="7">
        <v>8</v>
      </c>
      <c r="G1593" s="9" t="s">
        <v>258</v>
      </c>
      <c r="H1593" s="4">
        <f>F1593/freq.sum.r6e</f>
        <v>6.3734862970044612E-4</v>
      </c>
      <c r="I1593" s="4" t="str">
        <f>_xlfn.LET(_xlpm.sep,":",_xlpm.w,$G1593,LEFT(_xlpm.w,FIND(_xlpm.sep,_xlpm.w)-1))</f>
        <v>sk</v>
      </c>
      <c r="J1593" s="4" t="str">
        <f>_xlfn.LET(_xlpm.sep,":",_xlpm.w,$G1593,RIGHT(_xlpm.w,LEN(_xlpm.w)-FIND(_xlpm.sep,_xlpm.w)))</f>
        <v>sk</v>
      </c>
      <c r="K1593" s="10">
        <f>_xlfn.LET(_xlpm.w,I1593,LEN(_xlpm.w))</f>
        <v>2</v>
      </c>
      <c r="L1593" s="10">
        <f>_xlfn.LET(_xlpm.w,J1593,LEN(_xlpm.w))</f>
        <v>2</v>
      </c>
      <c r="M1593" s="10">
        <f>_xlfn.LET(_xlpm.a,K1593,_xlpm.b,L1593,MAX(_xlpm.a,_xlpm.b))</f>
        <v>2</v>
      </c>
      <c r="N1593" s="10">
        <f>_xlfn.LET(_xlpm.d,(K1593,L1593),MAX(_xlpm.d)-MIN(_xlpm.d))</f>
        <v>0</v>
      </c>
      <c r="O1593" s="1" t="str">
        <f>_xlfn.LET(_xlpm.sep,":",_xlpm.w,$G1593,_xlfn.CONCAT("~",RIGHT(_xlpm.w,LEN(_xlpm.w)-FIND(_xlpm.sep,_xlpm.w)),"~"))</f>
        <v>~sk~</v>
      </c>
      <c r="P1593" s="1" t="str">
        <f>_xlfn.LET(_xlpm.sep,":",_xlpm.w,$G1593,_xlfn.CONCAT("[",LEFT(_xlpm.w,FIND(_xlpm.sep,_xlpm.w)-1),"]"))</f>
        <v>[sk]</v>
      </c>
      <c r="Q1593" s="14" cm="1">
        <f t="array" ref="Q1593">SUM(_xlfn._xlws.FILTER($H$2:$H$2300,_xlfn.MAP($O$2:$O$2300,_xlfn.LAMBDA(_xlpm.x,_xlpm.x=$O1593))))</f>
        <v>6.3734862970044612E-4</v>
      </c>
      <c r="R1593" s="14">
        <f>$H1593/Q1593</f>
        <v>1</v>
      </c>
      <c r="S1593" s="14" cm="1">
        <f t="array" ref="S1593">SUM(_xlfn._xlws.FILTER($H$2:$H$2300,_xlfn.MAP($P$2:$P$2300,_xlfn.LAMBDA(_xlpm.x,_xlpm.x=$P1593))))</f>
        <v>1.673040152963671E-3</v>
      </c>
      <c r="T1593" s="14">
        <f>$H1593/S1593</f>
        <v>0.38095238095238099</v>
      </c>
      <c r="U1593" s="14">
        <f>_xlfn.LET(_xlpm.freq,F1593,_xlpm.size,M1593+1,_xlpm.F,V1593,LOG(1+_xlpm.freq)*LOG(1+_xlpm.size)*_xlpm.F)</f>
        <v>0.31697171694224174</v>
      </c>
      <c r="V1593" s="14">
        <f>_xlfn.LET(_xlpm.a,T1593,_xlpm.b,R1593,2*_xlpm.a*_xlpm.b/(_xlpm.a+_xlpm.b))</f>
        <v>0.55172413793103459</v>
      </c>
      <c r="W1593" s="14">
        <f>_xlfn.LET(_xlpm.p,R1593,_xlpm.q,T1593,LOG(_xlpm.p/_xlpm.q))</f>
        <v>0.4191293077419756</v>
      </c>
      <c r="X1593" s="2"/>
      <c r="AC1593" s="2"/>
      <c r="AH1593" s="2"/>
      <c r="AI1593" s="2"/>
    </row>
    <row r="1594" spans="1:35">
      <c r="A1594" s="1" t="str">
        <f>_xlfn.LET(_xlpm.sep," : ",CONCATENATE(O1594,_xlpm.sep,P1594))</f>
        <v>~opp~ : [ɑp]</v>
      </c>
      <c r="B1594" s="1">
        <f>_xlfn.LET(_xlpm.d,$G1594,_xlpm.k,_xlfn.CONCAT(LEFT(TRIM(B$1),1),"*"),COUNTIF(_xlpm.d,_xlpm.k))</f>
        <v>0</v>
      </c>
      <c r="C1594" s="1">
        <f>_xlfn.LET(_xlpm.d,$G1594,_xlpm.k,_xlfn.CONCAT(LEFT(TRIM(C$1),1),"*"),COUNTIF(_xlpm.d,_xlpm.k))</f>
        <v>0</v>
      </c>
      <c r="D1594" s="1">
        <f>_xlfn.LET(_xlpm.d,$G1594,_xlpm.k,_xlfn.CONCAT(LEFT(TRIM(D$1),1),"*"),COUNTIF(_xlpm.d,_xlpm.k))</f>
        <v>0</v>
      </c>
      <c r="E1594" s="1">
        <f>LOG(F1594+1,10)</f>
        <v>0.8450980400142567</v>
      </c>
      <c r="F1594" s="7">
        <v>6</v>
      </c>
      <c r="G1594" s="9" t="s">
        <v>1427</v>
      </c>
      <c r="H1594" s="4">
        <f>F1594/freq.sum.r6e</f>
        <v>4.7801147227533459E-4</v>
      </c>
      <c r="I1594" s="4" t="str">
        <f>_xlfn.LET(_xlpm.sep,":",_xlpm.w,$G1594,LEFT(_xlpm.w,FIND(_xlpm.sep,_xlpm.w)-1))</f>
        <v>ɑp</v>
      </c>
      <c r="J1594" s="4" t="str">
        <f>_xlfn.LET(_xlpm.sep,":",_xlpm.w,$G1594,RIGHT(_xlpm.w,LEN(_xlpm.w)-FIND(_xlpm.sep,_xlpm.w)))</f>
        <v>opp</v>
      </c>
      <c r="K1594" s="10">
        <f>_xlfn.LET(_xlpm.w,I1594,LEN(_xlpm.w))</f>
        <v>2</v>
      </c>
      <c r="L1594" s="10">
        <f>_xlfn.LET(_xlpm.w,J1594,LEN(_xlpm.w))</f>
        <v>3</v>
      </c>
      <c r="M1594" s="10">
        <f>_xlfn.LET(_xlpm.a,K1594,_xlpm.b,L1594,MAX(_xlpm.a,_xlpm.b))</f>
        <v>3</v>
      </c>
      <c r="N1594" s="10">
        <f>_xlfn.LET(_xlpm.d,(K1594,L1594),MAX(_xlpm.d)-MIN(_xlpm.d))</f>
        <v>1</v>
      </c>
      <c r="O1594" s="1" t="str">
        <f>_xlfn.LET(_xlpm.sep,":",_xlpm.w,$G1594,_xlfn.CONCAT("~",RIGHT(_xlpm.w,LEN(_xlpm.w)-FIND(_xlpm.sep,_xlpm.w)),"~"))</f>
        <v>~opp~</v>
      </c>
      <c r="P1594" s="1" t="str">
        <f>_xlfn.LET(_xlpm.sep,":",_xlpm.w,$G1594,_xlfn.CONCAT("[",LEFT(_xlpm.w,FIND(_xlpm.sep,_xlpm.w)-1),"]"))</f>
        <v>[ɑp]</v>
      </c>
      <c r="Q1594" s="14" cm="1">
        <f t="array" ref="Q1594">SUM(_xlfn._xlws.FILTER($H$2:$H$2300,_xlfn.MAP($O$2:$O$2300,_xlfn.LAMBDA(_xlpm.x,_xlpm.x=$O1594))))</f>
        <v>6.3734862970044612E-4</v>
      </c>
      <c r="R1594" s="14">
        <f>$H1594/Q1594</f>
        <v>0.75</v>
      </c>
      <c r="S1594" s="14" cm="1">
        <f t="array" ref="S1594">SUM(_xlfn._xlws.FILTER($H$2:$H$2300,_xlfn.MAP($P$2:$P$2300,_xlfn.LAMBDA(_xlpm.x,_xlpm.x=$P1594))))</f>
        <v>1.673040152963671E-3</v>
      </c>
      <c r="T1594" s="14">
        <f>$H1594/S1594</f>
        <v>0.2857142857142857</v>
      </c>
      <c r="U1594" s="14">
        <f>_xlfn.LET(_xlpm.freq,F1594,_xlpm.size,M1594+1,_xlpm.F,V1594,LOG(1+_xlpm.freq)*LOG(1+_xlpm.size)*_xlpm.F)</f>
        <v>0.24442683339025909</v>
      </c>
      <c r="V1594" s="14">
        <f>_xlfn.LET(_xlpm.a,T1594,_xlpm.b,R1594,2*_xlpm.a*_xlpm.b/(_xlpm.a+_xlpm.b))</f>
        <v>0.41379310344827591</v>
      </c>
      <c r="W1594" s="14">
        <f>_xlfn.LET(_xlpm.p,R1594,_xlpm.q,T1594,LOG(_xlpm.p/_xlpm.q))</f>
        <v>0.41912930774197571</v>
      </c>
      <c r="X1594" s="2"/>
      <c r="AC1594" s="2"/>
      <c r="AH1594" s="2"/>
      <c r="AI1594" s="2"/>
    </row>
    <row r="1595" spans="1:35">
      <c r="A1595" s="1" t="str">
        <f>_xlfn.LET(_xlpm.sep," : ",CONCATENATE(O1595,_xlpm.sep,P1595))</f>
        <v>~off~ : [əf]</v>
      </c>
      <c r="B1595" s="1">
        <f>_xlfn.LET(_xlpm.d,$G1595,_xlpm.k,_xlfn.CONCAT(LEFT(TRIM(B$1),1),"*"),COUNTIF(_xlpm.d,_xlpm.k))</f>
        <v>0</v>
      </c>
      <c r="C1595" s="1">
        <f>_xlfn.LET(_xlpm.d,$G1595,_xlpm.k,_xlfn.CONCAT(LEFT(TRIM(C$1),1),"*"),COUNTIF(_xlpm.d,_xlpm.k))</f>
        <v>0</v>
      </c>
      <c r="D1595" s="1">
        <f>_xlfn.LET(_xlpm.d,$G1595,_xlpm.k,_xlfn.CONCAT(LEFT(TRIM(D$1),1),"*"),COUNTIF(_xlpm.d,_xlpm.k))</f>
        <v>0</v>
      </c>
      <c r="E1595" s="1">
        <f>LOG(F1595+1,10)</f>
        <v>0.69897000433601875</v>
      </c>
      <c r="F1595" s="7">
        <v>4</v>
      </c>
      <c r="G1595" s="9" t="s">
        <v>939</v>
      </c>
      <c r="H1595" s="4">
        <f>F1595/freq.sum.r6e</f>
        <v>3.1867431485022306E-4</v>
      </c>
      <c r="I1595" s="4" t="str">
        <f>_xlfn.LET(_xlpm.sep,":",_xlpm.w,$G1595,LEFT(_xlpm.w,FIND(_xlpm.sep,_xlpm.w)-1))</f>
        <v>əf</v>
      </c>
      <c r="J1595" s="4" t="str">
        <f>_xlfn.LET(_xlpm.sep,":",_xlpm.w,$G1595,RIGHT(_xlpm.w,LEN(_xlpm.w)-FIND(_xlpm.sep,_xlpm.w)))</f>
        <v>off</v>
      </c>
      <c r="K1595" s="10">
        <f>_xlfn.LET(_xlpm.w,I1595,LEN(_xlpm.w))</f>
        <v>2</v>
      </c>
      <c r="L1595" s="10">
        <f>_xlfn.LET(_xlpm.w,J1595,LEN(_xlpm.w))</f>
        <v>3</v>
      </c>
      <c r="M1595" s="10">
        <f>_xlfn.LET(_xlpm.a,K1595,_xlpm.b,L1595,MAX(_xlpm.a,_xlpm.b))</f>
        <v>3</v>
      </c>
      <c r="N1595" s="10">
        <f>_xlfn.LET(_xlpm.d,(K1595,L1595),MAX(_xlpm.d)-MIN(_xlpm.d))</f>
        <v>1</v>
      </c>
      <c r="O1595" s="1" t="str">
        <f>_xlfn.LET(_xlpm.sep,":",_xlpm.w,$G1595,_xlfn.CONCAT("~",RIGHT(_xlpm.w,LEN(_xlpm.w)-FIND(_xlpm.sep,_xlpm.w)),"~"))</f>
        <v>~off~</v>
      </c>
      <c r="P1595" s="1" t="str">
        <f>_xlfn.LET(_xlpm.sep,":",_xlpm.w,$G1595,_xlfn.CONCAT("[",LEFT(_xlpm.w,FIND(_xlpm.sep,_xlpm.w)-1),"]"))</f>
        <v>[əf]</v>
      </c>
      <c r="Q1595" s="14" cm="1">
        <f t="array" ref="Q1595">SUM(_xlfn._xlws.FILTER($H$2:$H$2300,_xlfn.MAP($O$2:$O$2300,_xlfn.LAMBDA(_xlpm.x,_xlpm.x=$O1595))))</f>
        <v>9.5602294455066918E-4</v>
      </c>
      <c r="R1595" s="14">
        <f>$H1595/Q1595</f>
        <v>0.33333333333333331</v>
      </c>
      <c r="S1595" s="14" cm="1">
        <f t="array" ref="S1595">SUM(_xlfn._xlws.FILTER($H$2:$H$2300,_xlfn.MAP($P$2:$P$2300,_xlfn.LAMBDA(_xlpm.x,_xlpm.x=$P1595))))</f>
        <v>2.5493945188017849E-3</v>
      </c>
      <c r="T1595" s="14">
        <f>$H1595/S1595</f>
        <v>0.12499999999999997</v>
      </c>
      <c r="U1595" s="14">
        <f>_xlfn.LET(_xlpm.freq,F1595,_xlpm.size,M1595+1,_xlpm.F,V1595,LOG(1+_xlpm.freq)*LOG(1+_xlpm.size)*_xlpm.F)</f>
        <v>8.882892126572621E-2</v>
      </c>
      <c r="V1595" s="14">
        <f>_xlfn.LET(_xlpm.a,T1595,_xlpm.b,R1595,2*_xlpm.a*_xlpm.b/(_xlpm.a+_xlpm.b))</f>
        <v>0.1818181818181818</v>
      </c>
      <c r="W1595" s="14">
        <f>_xlfn.LET(_xlpm.p,R1595,_xlpm.q,T1595,LOG(_xlpm.p/_xlpm.q))</f>
        <v>0.42596873227228121</v>
      </c>
      <c r="X1595" s="2"/>
      <c r="AC1595" s="2"/>
      <c r="AH1595" s="2"/>
      <c r="AI1595" s="2"/>
    </row>
    <row r="1596" spans="1:35">
      <c r="A1596" s="1" t="str">
        <f>_xlfn.LET(_xlpm.sep," : ",CONCATENATE(O1596,_xlpm.sep,P1596))</f>
        <v>~eighb~ : [eɪb]</v>
      </c>
      <c r="B1596" s="1">
        <f>_xlfn.LET(_xlpm.d,$G1596,_xlpm.k,_xlfn.CONCAT(LEFT(TRIM(B$1),1),"*"),COUNTIF(_xlpm.d,_xlpm.k))</f>
        <v>0</v>
      </c>
      <c r="C1596" s="1">
        <f>_xlfn.LET(_xlpm.d,$G1596,_xlpm.k,_xlfn.CONCAT(LEFT(TRIM(C$1),1),"*"),COUNTIF(_xlpm.d,_xlpm.k))</f>
        <v>0</v>
      </c>
      <c r="D1596" s="1">
        <f>_xlfn.LET(_xlpm.d,$G1596,_xlpm.k,_xlfn.CONCAT(LEFT(TRIM(D$1),1),"*"),COUNTIF(_xlpm.d,_xlpm.k))</f>
        <v>0</v>
      </c>
      <c r="E1596" s="1">
        <f>LOG(F1596+1,10)</f>
        <v>0.60205999132796229</v>
      </c>
      <c r="F1596" s="7">
        <v>3</v>
      </c>
      <c r="G1596" s="9" t="s">
        <v>539</v>
      </c>
      <c r="H1596" s="4">
        <f>F1596/freq.sum.r6e</f>
        <v>2.390057361376673E-4</v>
      </c>
      <c r="I1596" s="1" t="str">
        <f>_xlfn.LET(_xlpm.sep,":",_xlpm.w,$G1596,LEFT(_xlpm.w,FIND(_xlpm.sep,_xlpm.w)-1))</f>
        <v>eɪb</v>
      </c>
      <c r="J1596" s="1" t="str">
        <f>_xlfn.LET(_xlpm.sep,":",_xlpm.w,$G1596,RIGHT(_xlpm.w,LEN(_xlpm.w)-FIND(_xlpm.sep,_xlpm.w)))</f>
        <v>eighb</v>
      </c>
      <c r="K1596" s="10">
        <f>_xlfn.LET(_xlpm.w,I1596,LEN(_xlpm.w))</f>
        <v>3</v>
      </c>
      <c r="L1596" s="10">
        <f>_xlfn.LET(_xlpm.w,J1596,LEN(_xlpm.w))</f>
        <v>5</v>
      </c>
      <c r="M1596" s="10">
        <f>_xlfn.LET(_xlpm.a,K1596,_xlpm.b,L1596,MAX(_xlpm.a,_xlpm.b))</f>
        <v>5</v>
      </c>
      <c r="N1596" s="10">
        <f>_xlfn.LET(_xlpm.d,(K1596,L1596),MAX(_xlpm.d)-MIN(_xlpm.d))</f>
        <v>2</v>
      </c>
      <c r="O1596" s="1" t="str">
        <f>_xlfn.LET(_xlpm.sep,":",_xlpm.w,$G1596,_xlfn.CONCAT("~",RIGHT(_xlpm.w,LEN(_xlpm.w)-FIND(_xlpm.sep,_xlpm.w)),"~"))</f>
        <v>~eighb~</v>
      </c>
      <c r="P1596" s="1" t="str">
        <f>_xlfn.LET(_xlpm.sep,":",_xlpm.w,$G1596,_xlfn.CONCAT("[",LEFT(_xlpm.w,FIND(_xlpm.sep,_xlpm.w)-1),"]"))</f>
        <v>[eɪb]</v>
      </c>
      <c r="Q1596" s="14" cm="1">
        <f t="array" ref="Q1596">SUM(_xlfn._xlws.FILTER($H$2:$H$2302,_xlfn.MAP($O$2:$O$2302,_xlfn.LAMBDA(_xlpm.x,_xlpm.x=$O1596))))</f>
        <v>2.390057361376673E-4</v>
      </c>
      <c r="R1596" s="14">
        <f>$H1596/Q1596</f>
        <v>1</v>
      </c>
      <c r="S1596" s="14" cm="1">
        <f t="array" ref="S1596">SUM(_xlfn._xlws.FILTER($H$2:$H$2302,_xlfn.MAP($P$2:$P$2302,_xlfn.LAMBDA(_xlpm.x,_xlpm.x=$P1596))))</f>
        <v>6.3734862970044612E-4</v>
      </c>
      <c r="T1596" s="14">
        <f>$H1596/S1596</f>
        <v>0.375</v>
      </c>
      <c r="U1596" s="14">
        <f>_xlfn.LET(_xlpm.freq,F1596,_xlpm.size,M1596+1,_xlpm.F,V1596,LOG(1+_xlpm.freq)*LOG(1+_xlpm.size)*_xlpm.F)</f>
        <v>0.27752711925941531</v>
      </c>
      <c r="V1596" s="14">
        <f>_xlfn.LET(_xlpm.a,T1596,_xlpm.b,R1596,2*_xlpm.a*_xlpm.b/(_xlpm.a+_xlpm.b))</f>
        <v>0.54545454545454541</v>
      </c>
      <c r="W1596" s="14">
        <f>_xlfn.LET(_xlpm.p,R1596,_xlpm.q,T1596,LOG(_xlpm.p/_xlpm.q))</f>
        <v>0.4259687322722811</v>
      </c>
      <c r="X1596" s="2"/>
      <c r="AC1596" s="2"/>
      <c r="AH1596" s="2"/>
      <c r="AI1596" s="2"/>
    </row>
    <row r="1597" spans="1:35">
      <c r="A1597" s="1" t="str">
        <f>_xlfn.LET(_xlpm.sep," : ",CONCATENATE(O1597,_xlpm.sep,P1597))</f>
        <v>~oast~ : [oʊst]</v>
      </c>
      <c r="B1597" s="1">
        <f>_xlfn.LET(_xlpm.d,$G1597,_xlpm.k,_xlfn.CONCAT(LEFT(TRIM(B$1),1),"*"),COUNTIF(_xlpm.d,_xlpm.k))</f>
        <v>0</v>
      </c>
      <c r="C1597" s="1">
        <f>_xlfn.LET(_xlpm.d,$G1597,_xlpm.k,_xlfn.CONCAT(LEFT(TRIM(C$1),1),"*"),COUNTIF(_xlpm.d,_xlpm.k))</f>
        <v>0</v>
      </c>
      <c r="D1597" s="1">
        <f>_xlfn.LET(_xlpm.d,$G1597,_xlpm.k,_xlfn.CONCAT(LEFT(TRIM(D$1),1),"*"),COUNTIF(_xlpm.d,_xlpm.k))</f>
        <v>0</v>
      </c>
      <c r="E1597" s="1">
        <f>LOG(F1597+1,10)</f>
        <v>0.60205999132796229</v>
      </c>
      <c r="F1597" s="7">
        <v>3</v>
      </c>
      <c r="G1597" s="9" t="s">
        <v>720</v>
      </c>
      <c r="H1597" s="4">
        <f>F1597/freq.sum.r6e</f>
        <v>2.390057361376673E-4</v>
      </c>
      <c r="I1597" s="1" t="str">
        <f>_xlfn.LET(_xlpm.sep,":",_xlpm.w,$G1597,LEFT(_xlpm.w,FIND(_xlpm.sep,_xlpm.w)-1))</f>
        <v>oʊst</v>
      </c>
      <c r="J1597" s="1" t="str">
        <f>_xlfn.LET(_xlpm.sep,":",_xlpm.w,$G1597,RIGHT(_xlpm.w,LEN(_xlpm.w)-FIND(_xlpm.sep,_xlpm.w)))</f>
        <v>oast</v>
      </c>
      <c r="K1597" s="10">
        <f>_xlfn.LET(_xlpm.w,I1597,LEN(_xlpm.w))</f>
        <v>4</v>
      </c>
      <c r="L1597" s="10">
        <f>_xlfn.LET(_xlpm.w,J1597,LEN(_xlpm.w))</f>
        <v>4</v>
      </c>
      <c r="M1597" s="10">
        <f>_xlfn.LET(_xlpm.a,K1597,_xlpm.b,L1597,MAX(_xlpm.a,_xlpm.b))</f>
        <v>4</v>
      </c>
      <c r="N1597" s="10">
        <f>_xlfn.LET(_xlpm.d,(K1597,L1597),MAX(_xlpm.d)-MIN(_xlpm.d))</f>
        <v>0</v>
      </c>
      <c r="O1597" s="1" t="str">
        <f>_xlfn.LET(_xlpm.sep,":",_xlpm.w,$G1597,_xlfn.CONCAT("~",RIGHT(_xlpm.w,LEN(_xlpm.w)-FIND(_xlpm.sep,_xlpm.w)),"~"))</f>
        <v>~oast~</v>
      </c>
      <c r="P1597" s="1" t="str">
        <f>_xlfn.LET(_xlpm.sep,":",_xlpm.w,$G1597,_xlfn.CONCAT("[",LEFT(_xlpm.w,FIND(_xlpm.sep,_xlpm.w)-1),"]"))</f>
        <v>[oʊst]</v>
      </c>
      <c r="Q1597" s="14" cm="1">
        <f t="array" ref="Q1597">SUM(_xlfn._xlws.FILTER($H$2:$H$2302,_xlfn.MAP($O$2:$O$2302,_xlfn.LAMBDA(_xlpm.x,_xlpm.x=$O1597))))</f>
        <v>2.390057361376673E-4</v>
      </c>
      <c r="R1597" s="14">
        <f>$H1597/Q1597</f>
        <v>1</v>
      </c>
      <c r="S1597" s="14" cm="1">
        <f t="array" ref="S1597">SUM(_xlfn._xlws.FILTER($H$2:$H$2302,_xlfn.MAP($P$2:$P$2302,_xlfn.LAMBDA(_xlpm.x,_xlpm.x=$P1597))))</f>
        <v>6.3734862970044612E-4</v>
      </c>
      <c r="T1597" s="14">
        <f>$H1597/S1597</f>
        <v>0.375</v>
      </c>
      <c r="U1597" s="14">
        <f>_xlfn.LET(_xlpm.freq,F1597,_xlpm.size,M1597+1,_xlpm.F,V1597,LOG(1+_xlpm.freq)*LOG(1+_xlpm.size)*_xlpm.F)</f>
        <v>0.25554203730426522</v>
      </c>
      <c r="V1597" s="14">
        <f>_xlfn.LET(_xlpm.a,T1597,_xlpm.b,R1597,2*_xlpm.a*_xlpm.b/(_xlpm.a+_xlpm.b))</f>
        <v>0.54545454545454541</v>
      </c>
      <c r="W1597" s="14">
        <f>_xlfn.LET(_xlpm.p,R1597,_xlpm.q,T1597,LOG(_xlpm.p/_xlpm.q))</f>
        <v>0.4259687322722811</v>
      </c>
      <c r="X1597" s="2"/>
      <c r="AC1597" s="2"/>
      <c r="AH1597" s="2"/>
      <c r="AI1597" s="2"/>
    </row>
    <row r="1598" spans="1:35">
      <c r="A1598" s="1" t="str">
        <f>_xlfn.LET(_xlpm.sep," : ",CONCATENATE(O1598,_xlpm.sep,P1598))</f>
        <v>~ows~ : [oʊz]</v>
      </c>
      <c r="B1598" s="1">
        <f>_xlfn.LET(_xlpm.d,$G1598,_xlpm.k,_xlfn.CONCAT(LEFT(TRIM(B$1),1),"*"),COUNTIF(_xlpm.d,_xlpm.k))</f>
        <v>0</v>
      </c>
      <c r="C1598" s="1">
        <f>_xlfn.LET(_xlpm.d,$G1598,_xlpm.k,_xlfn.CONCAT(LEFT(TRIM(C$1),1),"*"),COUNTIF(_xlpm.d,_xlpm.k))</f>
        <v>0</v>
      </c>
      <c r="D1598" s="1">
        <f>_xlfn.LET(_xlpm.d,$G1598,_xlpm.k,_xlfn.CONCAT(LEFT(TRIM(D$1),1),"*"),COUNTIF(_xlpm.d,_xlpm.k))</f>
        <v>0</v>
      </c>
      <c r="E1598" s="1">
        <f>LOG(F1598+1,10)</f>
        <v>0.60205999132796229</v>
      </c>
      <c r="F1598" s="7">
        <v>3</v>
      </c>
      <c r="G1598" s="9" t="s">
        <v>733</v>
      </c>
      <c r="H1598" s="4">
        <f>F1598/freq.sum.r6e</f>
        <v>2.390057361376673E-4</v>
      </c>
      <c r="I1598" s="4" t="str">
        <f>_xlfn.LET(_xlpm.sep,":",_xlpm.w,$G1598,LEFT(_xlpm.w,FIND(_xlpm.sep,_xlpm.w)-1))</f>
        <v>oʊz</v>
      </c>
      <c r="J1598" s="4" t="str">
        <f>_xlfn.LET(_xlpm.sep,":",_xlpm.w,$G1598,RIGHT(_xlpm.w,LEN(_xlpm.w)-FIND(_xlpm.sep,_xlpm.w)))</f>
        <v>ows</v>
      </c>
      <c r="K1598" s="10">
        <f>_xlfn.LET(_xlpm.w,I1598,LEN(_xlpm.w))</f>
        <v>3</v>
      </c>
      <c r="L1598" s="10">
        <f>_xlfn.LET(_xlpm.w,J1598,LEN(_xlpm.w))</f>
        <v>3</v>
      </c>
      <c r="M1598" s="10">
        <f>_xlfn.LET(_xlpm.a,K1598,_xlpm.b,L1598,MAX(_xlpm.a,_xlpm.b))</f>
        <v>3</v>
      </c>
      <c r="N1598" s="10">
        <f>_xlfn.LET(_xlpm.d,(K1598,L1598),MAX(_xlpm.d)-MIN(_xlpm.d))</f>
        <v>0</v>
      </c>
      <c r="O1598" s="1" t="str">
        <f>_xlfn.LET(_xlpm.sep,":",_xlpm.w,$G1598,_xlfn.CONCAT("~",RIGHT(_xlpm.w,LEN(_xlpm.w)-FIND(_xlpm.sep,_xlpm.w)),"~"))</f>
        <v>~ows~</v>
      </c>
      <c r="P1598" s="1" t="str">
        <f>_xlfn.LET(_xlpm.sep,":",_xlpm.w,$G1598,_xlfn.CONCAT("[",LEFT(_xlpm.w,FIND(_xlpm.sep,_xlpm.w)-1),"]"))</f>
        <v>[oʊz]</v>
      </c>
      <c r="Q1598" s="14" cm="1">
        <f t="array" ref="Q1598">SUM(_xlfn._xlws.FILTER($H$2:$H$2300,_xlfn.MAP($O$2:$O$2300,_xlfn.LAMBDA(_xlpm.x,_xlpm.x=$O1598))))</f>
        <v>4.7801147227533459E-4</v>
      </c>
      <c r="R1598" s="14">
        <f>$H1598/Q1598</f>
        <v>0.5</v>
      </c>
      <c r="S1598" s="14" cm="1">
        <f t="array" ref="S1598">SUM(_xlfn._xlws.FILTER($H$2:$H$2300,_xlfn.MAP($P$2:$P$2300,_xlfn.LAMBDA(_xlpm.x,_xlpm.x=$P1598))))</f>
        <v>1.2746972594008922E-3</v>
      </c>
      <c r="T1598" s="14">
        <f>$H1598/S1598</f>
        <v>0.1875</v>
      </c>
      <c r="U1598" s="14">
        <f>_xlfn.LET(_xlpm.freq,F1598,_xlpm.size,M1598+1,_xlpm.F,V1598,LOG(1+_xlpm.freq)*LOG(1+_xlpm.size)*_xlpm.F)</f>
        <v>0.11476960220428618</v>
      </c>
      <c r="V1598" s="14">
        <f>_xlfn.LET(_xlpm.a,T1598,_xlpm.b,R1598,2*_xlpm.a*_xlpm.b/(_xlpm.a+_xlpm.b))</f>
        <v>0.27272727272727271</v>
      </c>
      <c r="W1598" s="14">
        <f>_xlfn.LET(_xlpm.p,R1598,_xlpm.q,T1598,LOG(_xlpm.p/_xlpm.q))</f>
        <v>0.4259687322722811</v>
      </c>
      <c r="X1598" s="2"/>
      <c r="AC1598" s="2"/>
      <c r="AH1598" s="2"/>
      <c r="AI1598" s="2"/>
    </row>
    <row r="1599" spans="1:35">
      <c r="A1599" s="1" t="str">
        <f>_xlfn.LET(_xlpm.sep," : ",CONCATENATE(O1599,_xlpm.sep,P1599))</f>
        <v>~udd~ : [ʌd]</v>
      </c>
      <c r="B1599" s="1">
        <f>_xlfn.LET(_xlpm.d,$G1599,_xlpm.k,_xlfn.CONCAT(LEFT(TRIM(B$1),1),"*"),COUNTIF(_xlpm.d,_xlpm.k))</f>
        <v>0</v>
      </c>
      <c r="C1599" s="1">
        <f>_xlfn.LET(_xlpm.d,$G1599,_xlpm.k,_xlfn.CONCAT(LEFT(TRIM(C$1),1),"*"),COUNTIF(_xlpm.d,_xlpm.k))</f>
        <v>0</v>
      </c>
      <c r="D1599" s="1">
        <f>_xlfn.LET(_xlpm.d,$G1599,_xlpm.k,_xlfn.CONCAT(LEFT(TRIM(D$1),1),"*"),COUNTIF(_xlpm.d,_xlpm.k))</f>
        <v>0</v>
      </c>
      <c r="E1599" s="1">
        <f>LOG(F1599+1,10)</f>
        <v>0.60205999132796229</v>
      </c>
      <c r="F1599" s="7">
        <v>3</v>
      </c>
      <c r="G1599" s="9" t="s">
        <v>865</v>
      </c>
      <c r="H1599" s="4">
        <f>F1599/freq.sum.r6e</f>
        <v>2.390057361376673E-4</v>
      </c>
      <c r="I1599" s="1" t="str">
        <f>_xlfn.LET(_xlpm.sep,":",_xlpm.w,$G1599,LEFT(_xlpm.w,FIND(_xlpm.sep,_xlpm.w)-1))</f>
        <v>ʌd</v>
      </c>
      <c r="J1599" s="1" t="str">
        <f>_xlfn.LET(_xlpm.sep,":",_xlpm.w,$G1599,RIGHT(_xlpm.w,LEN(_xlpm.w)-FIND(_xlpm.sep,_xlpm.w)))</f>
        <v>udd</v>
      </c>
      <c r="K1599" s="10">
        <f>_xlfn.LET(_xlpm.w,I1599,LEN(_xlpm.w))</f>
        <v>2</v>
      </c>
      <c r="L1599" s="10">
        <f>_xlfn.LET(_xlpm.w,J1599,LEN(_xlpm.w))</f>
        <v>3</v>
      </c>
      <c r="M1599" s="10">
        <f>_xlfn.LET(_xlpm.a,K1599,_xlpm.b,L1599,MAX(_xlpm.a,_xlpm.b))</f>
        <v>3</v>
      </c>
      <c r="N1599" s="10">
        <f>_xlfn.LET(_xlpm.d,(K1599,L1599),MAX(_xlpm.d)-MIN(_xlpm.d))</f>
        <v>1</v>
      </c>
      <c r="O1599" s="1" t="str">
        <f>_xlfn.LET(_xlpm.sep,":",_xlpm.w,$G1599,_xlfn.CONCAT("~",RIGHT(_xlpm.w,LEN(_xlpm.w)-FIND(_xlpm.sep,_xlpm.w)),"~"))</f>
        <v>~udd~</v>
      </c>
      <c r="P1599" s="1" t="str">
        <f>_xlfn.LET(_xlpm.sep,":",_xlpm.w,$G1599,_xlfn.CONCAT("[",LEFT(_xlpm.w,FIND(_xlpm.sep,_xlpm.w)-1),"]"))</f>
        <v>[ʌd]</v>
      </c>
      <c r="Q1599" s="14" cm="1">
        <f t="array" ref="Q1599">SUM(_xlfn._xlws.FILTER($H$2:$H$2300,_xlfn.MAP($O$2:$O$2300,_xlfn.LAMBDA(_xlpm.x,_xlpm.x=$O1599))))</f>
        <v>2.390057361376673E-4</v>
      </c>
      <c r="R1599" s="14">
        <f>$H1599/Q1599</f>
        <v>1</v>
      </c>
      <c r="S1599" s="14" cm="1">
        <f t="array" ref="S1599">SUM(_xlfn._xlws.FILTER($H$2:$H$2300,_xlfn.MAP($P$2:$P$2300,_xlfn.LAMBDA(_xlpm.x,_xlpm.x=$P1599))))</f>
        <v>6.3734862970044612E-4</v>
      </c>
      <c r="T1599" s="14">
        <f>$H1599/S1599</f>
        <v>0.375</v>
      </c>
      <c r="U1599" s="14">
        <f>_xlfn.LET(_xlpm.freq,F1599,_xlpm.size,M1599+1,_xlpm.F,V1599,LOG(1+_xlpm.freq)*LOG(1+_xlpm.size)*_xlpm.F)</f>
        <v>0.22953920440857237</v>
      </c>
      <c r="V1599" s="14">
        <f>_xlfn.LET(_xlpm.a,T1599,_xlpm.b,R1599,2*_xlpm.a*_xlpm.b/(_xlpm.a+_xlpm.b))</f>
        <v>0.54545454545454541</v>
      </c>
      <c r="W1599" s="14">
        <f>_xlfn.LET(_xlpm.p,R1599,_xlpm.q,T1599,LOG(_xlpm.p/_xlpm.q))</f>
        <v>0.4259687322722811</v>
      </c>
      <c r="X1599" s="2"/>
      <c r="AC1599" s="2"/>
      <c r="AH1599" s="2"/>
      <c r="AI1599" s="2"/>
    </row>
    <row r="1600" spans="1:35">
      <c r="A1600" s="1" t="str">
        <f>_xlfn.LET(_xlpm.sep," : ",CONCATENATE(O1600,_xlpm.sep,P1600))</f>
        <v>~eur~ : [ʊɹ]</v>
      </c>
      <c r="B1600" s="1">
        <f>_xlfn.LET(_xlpm.d,$G1600,_xlpm.k,_xlfn.CONCAT(LEFT(TRIM(B$1),1),"*"),COUNTIF(_xlpm.d,_xlpm.k))</f>
        <v>0</v>
      </c>
      <c r="C1600" s="1">
        <f>_xlfn.LET(_xlpm.d,$G1600,_xlpm.k,_xlfn.CONCAT(LEFT(TRIM(C$1),1),"*"),COUNTIF(_xlpm.d,_xlpm.k))</f>
        <v>0</v>
      </c>
      <c r="D1600" s="1">
        <f>_xlfn.LET(_xlpm.d,$G1600,_xlpm.k,_xlfn.CONCAT(LEFT(TRIM(D$1),1),"*"),COUNTIF(_xlpm.d,_xlpm.k))</f>
        <v>0</v>
      </c>
      <c r="E1600" s="1">
        <f>LOG(F1600+1,10)</f>
        <v>0.69897000433601875</v>
      </c>
      <c r="F1600" s="7">
        <v>4</v>
      </c>
      <c r="G1600" s="9" t="s">
        <v>1772</v>
      </c>
      <c r="H1600" s="4">
        <f>F1600/freq.sum.r6e</f>
        <v>3.1867431485022306E-4</v>
      </c>
      <c r="I1600" s="1" t="str">
        <f>_xlfn.LET(_xlpm.sep,":",_xlpm.w,$G1600,LEFT(_xlpm.w,FIND(_xlpm.sep,_xlpm.w)-1))</f>
        <v>ʊɹ</v>
      </c>
      <c r="J1600" s="1" t="str">
        <f>_xlfn.LET(_xlpm.sep,":",_xlpm.w,$G1600,RIGHT(_xlpm.w,LEN(_xlpm.w)-FIND(_xlpm.sep,_xlpm.w)))</f>
        <v>eur</v>
      </c>
      <c r="K1600" s="10">
        <f>_xlfn.LET(_xlpm.w,I1600,LEN(_xlpm.w))</f>
        <v>2</v>
      </c>
      <c r="L1600" s="10">
        <f>_xlfn.LET(_xlpm.w,J1600,LEN(_xlpm.w))</f>
        <v>3</v>
      </c>
      <c r="M1600" s="10">
        <f>_xlfn.LET(_xlpm.a,K1600,_xlpm.b,L1600,MAX(_xlpm.a,_xlpm.b))</f>
        <v>3</v>
      </c>
      <c r="N1600" s="10">
        <f>_xlfn.LET(_xlpm.d,(K1600,L1600),MAX(_xlpm.d)-MIN(_xlpm.d))</f>
        <v>1</v>
      </c>
      <c r="O1600" s="1" t="str">
        <f>_xlfn.LET(_xlpm.sep,":",_xlpm.w,$G1600,_xlfn.CONCAT("~",RIGHT(_xlpm.w,LEN(_xlpm.w)-FIND(_xlpm.sep,_xlpm.w)),"~"))</f>
        <v>~eur~</v>
      </c>
      <c r="P1600" s="1" t="str">
        <f>_xlfn.LET(_xlpm.sep,":",_xlpm.w,$G1600,_xlfn.CONCAT("[",LEFT(_xlpm.w,FIND(_xlpm.sep,_xlpm.w)-1),"]"))</f>
        <v>[ʊɹ]</v>
      </c>
      <c r="Q1600" s="14" cm="1">
        <f t="array" ref="Q1600">SUM(_xlfn._xlws.FILTER($H$2:$H$2302,_xlfn.MAP($O$2:$O$2302,_xlfn.LAMBDA(_xlpm.x,_xlpm.x=$O1600))))</f>
        <v>4.7801147227533459E-4</v>
      </c>
      <c r="R1600" s="14">
        <f>$H1600/Q1600</f>
        <v>0.66666666666666663</v>
      </c>
      <c r="S1600" s="14" cm="1">
        <f t="array" ref="S1600">SUM(_xlfn._xlws.FILTER($H$2:$H$2302,_xlfn.MAP($P$2:$P$2302,_xlfn.LAMBDA(_xlpm.x,_xlpm.x=$P1600))))</f>
        <v>1.2746972594008922E-3</v>
      </c>
      <c r="T1600" s="14">
        <f>$H1600/S1600</f>
        <v>0.25</v>
      </c>
      <c r="U1600" s="14">
        <f>_xlfn.LET(_xlpm.freq,F1600,_xlpm.size,M1600+1,_xlpm.F,V1600,LOG(1+_xlpm.freq)*LOG(1+_xlpm.size)*_xlpm.F)</f>
        <v>0.17765784253145245</v>
      </c>
      <c r="V1600" s="14">
        <f>_xlfn.LET(_xlpm.a,T1600,_xlpm.b,R1600,2*_xlpm.a*_xlpm.b/(_xlpm.a+_xlpm.b))</f>
        <v>0.36363636363636365</v>
      </c>
      <c r="W1600" s="14">
        <f>_xlfn.LET(_xlpm.p,R1600,_xlpm.q,T1600,LOG(_xlpm.p/_xlpm.q))</f>
        <v>0.4259687322722811</v>
      </c>
      <c r="X1600" s="2"/>
      <c r="AC1600" s="2"/>
      <c r="AH1600" s="2"/>
      <c r="AI1600" s="2"/>
    </row>
    <row r="1601" spans="1:35">
      <c r="A1601" s="1" t="str">
        <f>_xlfn.LET(_xlpm.sep," : ",CONCATENATE(O1601,_xlpm.sep,P1601))</f>
        <v>~arc~ : [ɑɹk]</v>
      </c>
      <c r="B1601" s="1">
        <f>_xlfn.LET(_xlpm.d,$G1601,_xlpm.k,_xlfn.CONCAT(LEFT(TRIM(B$1),1),"*"),COUNTIF(_xlpm.d,_xlpm.k))</f>
        <v>0</v>
      </c>
      <c r="C1601" s="1">
        <f>_xlfn.LET(_xlpm.d,$G1601,_xlpm.k,_xlfn.CONCAT(LEFT(TRIM(C$1),1),"*"),COUNTIF(_xlpm.d,_xlpm.k))</f>
        <v>0</v>
      </c>
      <c r="D1601" s="1">
        <f>_xlfn.LET(_xlpm.d,$G1601,_xlpm.k,_xlfn.CONCAT(LEFT(TRIM(D$1),1),"*"),COUNTIF(_xlpm.d,_xlpm.k))</f>
        <v>0</v>
      </c>
      <c r="E1601" s="1">
        <f>LOG(F1601+1,10)</f>
        <v>0.47712125471966244</v>
      </c>
      <c r="F1601" s="7">
        <v>2</v>
      </c>
      <c r="G1601" s="9" t="s">
        <v>1898</v>
      </c>
      <c r="H1601" s="4">
        <f>F1601/freq.sum.r6e</f>
        <v>1.5933715742511153E-4</v>
      </c>
      <c r="I1601" s="1" t="str">
        <f>_xlfn.LET(_xlpm.sep,":",_xlpm.w,$G1601,LEFT(_xlpm.w,FIND(_xlpm.sep,_xlpm.w)-1))</f>
        <v>ɑɹk</v>
      </c>
      <c r="J1601" s="1" t="str">
        <f>_xlfn.LET(_xlpm.sep,":",_xlpm.w,$G1601,RIGHT(_xlpm.w,LEN(_xlpm.w)-FIND(_xlpm.sep,_xlpm.w)))</f>
        <v>arc</v>
      </c>
      <c r="K1601" s="10">
        <f>_xlfn.LET(_xlpm.w,I1601,LEN(_xlpm.w))</f>
        <v>3</v>
      </c>
      <c r="L1601" s="10">
        <f>_xlfn.LET(_xlpm.w,J1601,LEN(_xlpm.w))</f>
        <v>3</v>
      </c>
      <c r="M1601" s="10">
        <f>_xlfn.LET(_xlpm.a,K1601,_xlpm.b,L1601,MAX(_xlpm.a,_xlpm.b))</f>
        <v>3</v>
      </c>
      <c r="N1601" s="10">
        <f>_xlfn.LET(_xlpm.d,(K1601,L1601),MAX(_xlpm.d)-MIN(_xlpm.d))</f>
        <v>0</v>
      </c>
      <c r="O1601" s="1" t="str">
        <f>_xlfn.LET(_xlpm.sep,":",_xlpm.w,$G1601,_xlfn.CONCAT("~",RIGHT(_xlpm.w,LEN(_xlpm.w)-FIND(_xlpm.sep,_xlpm.w)),"~"))</f>
        <v>~arc~</v>
      </c>
      <c r="P1601" s="1" t="str">
        <f>_xlfn.LET(_xlpm.sep,":",_xlpm.w,$G1601,_xlfn.CONCAT("[",LEFT(_xlpm.w,FIND(_xlpm.sep,_xlpm.w)-1),"]"))</f>
        <v>[ɑɹk]</v>
      </c>
      <c r="Q1601" s="14" cm="1">
        <f t="array" ref="Q1601">SUM(_xlfn._xlws.FILTER($H$2:$H$2302,_xlfn.MAP($O$2:$O$2302,_xlfn.LAMBDA(_xlpm.x,_xlpm.x=$O1601))))</f>
        <v>2.390057361376673E-4</v>
      </c>
      <c r="R1601" s="14">
        <f>$H1601/Q1601</f>
        <v>0.66666666666666663</v>
      </c>
      <c r="S1601" s="14" cm="1">
        <f t="array" ref="S1601">SUM(_xlfn._xlws.FILTER($H$2:$H$2302,_xlfn.MAP($P$2:$P$2302,_xlfn.LAMBDA(_xlpm.x,_xlpm.x=$P1601))))</f>
        <v>6.3734862970044612E-4</v>
      </c>
      <c r="T1601" s="14">
        <f>$H1601/S1601</f>
        <v>0.25</v>
      </c>
      <c r="U1601" s="14">
        <f>_xlfn.LET(_xlpm.freq,F1601,_xlpm.size,M1601+1,_xlpm.F,V1601,LOG(1+_xlpm.freq)*LOG(1+_xlpm.size)*_xlpm.F)</f>
        <v>0.12127034381098517</v>
      </c>
      <c r="V1601" s="14">
        <f>_xlfn.LET(_xlpm.a,T1601,_xlpm.b,R1601,2*_xlpm.a*_xlpm.b/(_xlpm.a+_xlpm.b))</f>
        <v>0.36363636363636365</v>
      </c>
      <c r="W1601" s="14">
        <f>_xlfn.LET(_xlpm.p,R1601,_xlpm.q,T1601,LOG(_xlpm.p/_xlpm.q))</f>
        <v>0.4259687322722811</v>
      </c>
      <c r="X1601" s="2"/>
      <c r="AC1601" s="2"/>
      <c r="AH1601" s="2"/>
      <c r="AI1601" s="2"/>
    </row>
    <row r="1602" spans="1:35">
      <c r="A1602" s="1" t="str">
        <f>_xlfn.LET(_xlpm.sep," : ",CONCATENATE(O1602,_xlpm.sep,P1602))</f>
        <v>~ite~ : [aɪt]</v>
      </c>
      <c r="B1602" s="1">
        <f>_xlfn.LET(_xlpm.d,$G1602,_xlpm.k,_xlfn.CONCAT(LEFT(TRIM(B$1),1),"*"),COUNTIF(_xlpm.d,_xlpm.k))</f>
        <v>0</v>
      </c>
      <c r="C1602" s="1">
        <f>_xlfn.LET(_xlpm.d,$G1602,_xlpm.k,_xlfn.CONCAT(LEFT(TRIM(C$1),1),"*"),COUNTIF(_xlpm.d,_xlpm.k))</f>
        <v>0</v>
      </c>
      <c r="D1602" s="1">
        <f>_xlfn.LET(_xlpm.d,$G1602,_xlpm.k,_xlfn.CONCAT(LEFT(TRIM(D$1),1),"*"),COUNTIF(_xlpm.d,_xlpm.k))</f>
        <v>0</v>
      </c>
      <c r="E1602" s="1">
        <f>LOG(F1602+1,10)</f>
        <v>1.2041199826559246</v>
      </c>
      <c r="F1602" s="7">
        <v>15</v>
      </c>
      <c r="G1602" s="9" t="s">
        <v>483</v>
      </c>
      <c r="H1602" s="4">
        <f>F1602/freq.sum.r6e</f>
        <v>1.1950286806883365E-3</v>
      </c>
      <c r="I1602" s="1" t="str">
        <f>_xlfn.LET(_xlpm.sep,":",_xlpm.w,$G1602,LEFT(_xlpm.w,FIND(_xlpm.sep,_xlpm.w)-1))</f>
        <v>aɪt</v>
      </c>
      <c r="J1602" s="1" t="str">
        <f>_xlfn.LET(_xlpm.sep,":",_xlpm.w,$G1602,RIGHT(_xlpm.w,LEN(_xlpm.w)-FIND(_xlpm.sep,_xlpm.w)))</f>
        <v>ite</v>
      </c>
      <c r="K1602" s="10">
        <f>_xlfn.LET(_xlpm.w,I1602,LEN(_xlpm.w))</f>
        <v>3</v>
      </c>
      <c r="L1602" s="10">
        <f>_xlfn.LET(_xlpm.w,J1602,LEN(_xlpm.w))</f>
        <v>3</v>
      </c>
      <c r="M1602" s="10">
        <f>_xlfn.LET(_xlpm.a,K1602,_xlpm.b,L1602,MAX(_xlpm.a,_xlpm.b))</f>
        <v>3</v>
      </c>
      <c r="N1602" s="10">
        <f>_xlfn.LET(_xlpm.d,(K1602,L1602),MAX(_xlpm.d)-MIN(_xlpm.d))</f>
        <v>0</v>
      </c>
      <c r="O1602" s="1" t="str">
        <f>_xlfn.LET(_xlpm.sep,":",_xlpm.w,$G1602,_xlfn.CONCAT("~",RIGHT(_xlpm.w,LEN(_xlpm.w)-FIND(_xlpm.sep,_xlpm.w)),"~"))</f>
        <v>~ite~</v>
      </c>
      <c r="P1602" s="1" t="str">
        <f>_xlfn.LET(_xlpm.sep,":",_xlpm.w,$G1602,_xlfn.CONCAT("[",LEFT(_xlpm.w,FIND(_xlpm.sep,_xlpm.w)-1),"]"))</f>
        <v>[aɪt]</v>
      </c>
      <c r="Q1602" s="14" cm="1">
        <f t="array" ref="Q1602">SUM(_xlfn._xlws.FILTER($H$2:$H$2300,_xlfn.MAP($O$2:$O$2300,_xlfn.LAMBDA(_xlpm.x,_xlpm.x=$O1602))))</f>
        <v>1.3543658381134482E-3</v>
      </c>
      <c r="R1602" s="14">
        <f>$H1602/Q1602</f>
        <v>0.88235294117647056</v>
      </c>
      <c r="S1602" s="14" cm="1">
        <f t="array" ref="S1602">SUM(_xlfn._xlws.FILTER($H$2:$H$2300,_xlfn.MAP($P$2:$P$2300,_xlfn.LAMBDA(_xlpm.x,_xlpm.x=$P1602))))</f>
        <v>3.6647546207775657E-3</v>
      </c>
      <c r="T1602" s="14">
        <f>$H1602/S1602</f>
        <v>0.32608695652173908</v>
      </c>
      <c r="U1602" s="14">
        <f>_xlfn.LET(_xlpm.freq,F1602,_xlpm.size,M1602+1,_xlpm.F,V1602,LOG(1+_xlpm.freq)*LOG(1+_xlpm.size)*_xlpm.F)</f>
        <v>0.40078273785623747</v>
      </c>
      <c r="V1602" s="14">
        <f>_xlfn.LET(_xlpm.a,T1602,_xlpm.b,R1602,2*_xlpm.a*_xlpm.b/(_xlpm.a+_xlpm.b))</f>
        <v>0.47619047619047616</v>
      </c>
      <c r="W1602" s="14">
        <f>_xlfn.LET(_xlpm.p,R1602,_xlpm.q,T1602,LOG(_xlpm.p/_xlpm.q))</f>
        <v>0.43230891030330015</v>
      </c>
      <c r="X1602" s="2"/>
      <c r="AC1602" s="2"/>
      <c r="AH1602" s="2"/>
      <c r="AI1602" s="2"/>
    </row>
    <row r="1603" spans="1:35">
      <c r="A1603" s="1" t="str">
        <f>_xlfn.LET(_xlpm.sep," : ",CONCATENATE(O1603,_xlpm.sep,P1603))</f>
        <v>~ey~ : [i]</v>
      </c>
      <c r="B1603" s="1">
        <f>_xlfn.LET(_xlpm.d,$G1603,_xlpm.k,_xlfn.CONCAT(LEFT(TRIM(B$1),1),"*"),COUNTIF(_xlpm.d,_xlpm.k))</f>
        <v>0</v>
      </c>
      <c r="C1603" s="1">
        <f>_xlfn.LET(_xlpm.d,$G1603,_xlpm.k,_xlfn.CONCAT(LEFT(TRIM(C$1),1),"*"),COUNTIF(_xlpm.d,_xlpm.k))</f>
        <v>0</v>
      </c>
      <c r="D1603" s="1">
        <f>_xlfn.LET(_xlpm.d,$G1603,_xlpm.k,_xlfn.CONCAT(LEFT(TRIM(D$1),1),"*"),COUNTIF(_xlpm.d,_xlpm.k))</f>
        <v>0</v>
      </c>
      <c r="E1603" s="1">
        <f>LOG(F1603+1,10)</f>
        <v>0.47712125471966244</v>
      </c>
      <c r="F1603" s="7">
        <v>2</v>
      </c>
      <c r="G1603" s="9" t="s">
        <v>153</v>
      </c>
      <c r="H1603" s="4">
        <f>F1603/freq.sum.r6e</f>
        <v>1.5933715742511153E-4</v>
      </c>
      <c r="I1603" s="1" t="str">
        <f>_xlfn.LET(_xlpm.sep,":",_xlpm.w,$G1603,LEFT(_xlpm.w,FIND(_xlpm.sep,_xlpm.w)-1))</f>
        <v>i</v>
      </c>
      <c r="J1603" s="1" t="str">
        <f>_xlfn.LET(_xlpm.sep,":",_xlpm.w,$G1603,RIGHT(_xlpm.w,LEN(_xlpm.w)-FIND(_xlpm.sep,_xlpm.w)))</f>
        <v>ey</v>
      </c>
      <c r="K1603" s="10">
        <f>_xlfn.LET(_xlpm.w,I1603,LEN(_xlpm.w))</f>
        <v>1</v>
      </c>
      <c r="L1603" s="10">
        <f>_xlfn.LET(_xlpm.w,J1603,LEN(_xlpm.w))</f>
        <v>2</v>
      </c>
      <c r="M1603" s="10">
        <f>_xlfn.LET(_xlpm.a,K1603,_xlpm.b,L1603,MAX(_xlpm.a,_xlpm.b))</f>
        <v>2</v>
      </c>
      <c r="N1603" s="10">
        <f>_xlfn.LET(_xlpm.d,(K1603,L1603),MAX(_xlpm.d)-MIN(_xlpm.d))</f>
        <v>1</v>
      </c>
      <c r="O1603" s="1" t="str">
        <f>_xlfn.LET(_xlpm.sep,":",_xlpm.w,$G1603,_xlfn.CONCAT("~",RIGHT(_xlpm.w,LEN(_xlpm.w)-FIND(_xlpm.sep,_xlpm.w)),"~"))</f>
        <v>~ey~</v>
      </c>
      <c r="P1603" s="1" t="str">
        <f>_xlfn.LET(_xlpm.sep,":",_xlpm.w,$G1603,_xlfn.CONCAT("[",LEFT(_xlpm.w,FIND(_xlpm.sep,_xlpm.w)-1),"]"))</f>
        <v>[i]</v>
      </c>
      <c r="Q1603" s="14" cm="1">
        <f t="array" ref="Q1603">SUM(_xlfn._xlws.FILTER($H$2:$H$2302,_xlfn.MAP($O$2:$O$2302,_xlfn.LAMBDA(_xlpm.x,_xlpm.x=$O1603))))</f>
        <v>1.9917144678138943E-3</v>
      </c>
      <c r="R1603" s="14">
        <f>$H1603/Q1603</f>
        <v>7.9999999999999988E-2</v>
      </c>
      <c r="S1603" s="14" cm="1">
        <f t="array" ref="S1603">SUM(_xlfn._xlws.FILTER($H$2:$H$2302,_xlfn.MAP($P$2:$P$2302,_xlfn.LAMBDA(_xlpm.x,_xlpm.x=$P1603))))</f>
        <v>5.4174633524537918E-3</v>
      </c>
      <c r="T1603" s="14">
        <f>$H1603/S1603</f>
        <v>2.9411764705882353E-2</v>
      </c>
      <c r="U1603" s="14">
        <f>_xlfn.LET(_xlpm.freq,F1603,_xlpm.size,M1603+1,_xlpm.F,V1603,LOG(1+_xlpm.freq)*LOG(1+_xlpm.size)*_xlpm.F)</f>
        <v>1.235508036468415E-2</v>
      </c>
      <c r="V1603" s="14">
        <f>_xlfn.LET(_xlpm.a,T1603,_xlpm.b,R1603,2*_xlpm.a*_xlpm.b/(_xlpm.a+_xlpm.b))</f>
        <v>4.301075268817204E-2</v>
      </c>
      <c r="W1603" s="14">
        <f>_xlfn.LET(_xlpm.p,R1603,_xlpm.q,T1603,LOG(_xlpm.p/_xlpm.q))</f>
        <v>0.43456890403419868</v>
      </c>
      <c r="X1603" s="2"/>
      <c r="AC1603" s="2"/>
      <c r="AH1603" s="2"/>
      <c r="AI1603" s="2"/>
    </row>
    <row r="1604" spans="1:35">
      <c r="A1604" s="1" t="str">
        <f>_xlfn.LET(_xlpm.sep," : ",CONCATENATE(O1604,_xlpm.sep,P1604))</f>
        <v>~ew~ : [oʊ]</v>
      </c>
      <c r="B1604" s="1">
        <f>_xlfn.LET(_xlpm.d,$G1604,_xlpm.k,_xlfn.CONCAT(LEFT(TRIM(B$1),1),"*"),COUNTIF(_xlpm.d,_xlpm.k))</f>
        <v>0</v>
      </c>
      <c r="C1604" s="1">
        <f>_xlfn.LET(_xlpm.d,$G1604,_xlpm.k,_xlfn.CONCAT(LEFT(TRIM(C$1),1),"*"),COUNTIF(_xlpm.d,_xlpm.k))</f>
        <v>0</v>
      </c>
      <c r="D1604" s="1">
        <f>_xlfn.LET(_xlpm.d,$G1604,_xlpm.k,_xlfn.CONCAT(LEFT(TRIM(D$1),1),"*"),COUNTIF(_xlpm.d,_xlpm.k))</f>
        <v>0</v>
      </c>
      <c r="E1604" s="1">
        <f>LOG(F1604+1,10)</f>
        <v>0.30102999566398114</v>
      </c>
      <c r="F1604" s="7">
        <v>1</v>
      </c>
      <c r="G1604" s="9" t="s">
        <v>664</v>
      </c>
      <c r="H1604" s="4">
        <f>F1604/freq.sum.r6e</f>
        <v>7.9668578712555765E-5</v>
      </c>
      <c r="I1604" s="4" t="str">
        <f>_xlfn.LET(_xlpm.sep,":",_xlpm.w,$G1604,LEFT(_xlpm.w,FIND(_xlpm.sep,_xlpm.w)-1))</f>
        <v>oʊ</v>
      </c>
      <c r="J1604" s="4" t="str">
        <f>_xlfn.LET(_xlpm.sep,":",_xlpm.w,$G1604,RIGHT(_xlpm.w,LEN(_xlpm.w)-FIND(_xlpm.sep,_xlpm.w)))</f>
        <v>ew</v>
      </c>
      <c r="K1604" s="10">
        <f>_xlfn.LET(_xlpm.w,I1604,LEN(_xlpm.w))</f>
        <v>2</v>
      </c>
      <c r="L1604" s="10">
        <f>_xlfn.LET(_xlpm.w,J1604,LEN(_xlpm.w))</f>
        <v>2</v>
      </c>
      <c r="M1604" s="10">
        <f>_xlfn.LET(_xlpm.a,K1604,_xlpm.b,L1604,MAX(_xlpm.a,_xlpm.b))</f>
        <v>2</v>
      </c>
      <c r="N1604" s="10">
        <f>_xlfn.LET(_xlpm.d,(K1604,L1604),MAX(_xlpm.d)-MIN(_xlpm.d))</f>
        <v>0</v>
      </c>
      <c r="O1604" s="1" t="str">
        <f>_xlfn.LET(_xlpm.sep,":",_xlpm.w,$G1604,_xlfn.CONCAT("~",RIGHT(_xlpm.w,LEN(_xlpm.w)-FIND(_xlpm.sep,_xlpm.w)),"~"))</f>
        <v>~ew~</v>
      </c>
      <c r="P1604" s="1" t="str">
        <f>_xlfn.LET(_xlpm.sep,":",_xlpm.w,$G1604,_xlfn.CONCAT("[",LEFT(_xlpm.w,FIND(_xlpm.sep,_xlpm.w)-1),"]"))</f>
        <v>[oʊ]</v>
      </c>
      <c r="Q1604" s="14" cm="1">
        <f t="array" ref="Q1604">SUM(_xlfn._xlws.FILTER($H$2:$H$2300,_xlfn.MAP($O$2:$O$2300,_xlfn.LAMBDA(_xlpm.x,_xlpm.x=$O1604))))</f>
        <v>1.4340344168260039E-3</v>
      </c>
      <c r="R1604" s="14">
        <f>$H1604/Q1604</f>
        <v>5.5555555555555552E-2</v>
      </c>
      <c r="S1604" s="14" cm="1">
        <f t="array" ref="S1604">SUM(_xlfn._xlws.FILTER($H$2:$H$2300,_xlfn.MAP($P$2:$P$2300,_xlfn.LAMBDA(_xlpm.x,_xlpm.x=$P1604))))</f>
        <v>3.9037603569152331E-3</v>
      </c>
      <c r="T1604" s="14">
        <f>$H1604/S1604</f>
        <v>2.0408163265306121E-2</v>
      </c>
      <c r="U1604" s="14">
        <f>_xlfn.LET(_xlpm.freq,F1604,_xlpm.size,M1604+1,_xlpm.F,V1604,LOG(1+_xlpm.freq)*LOG(1+_xlpm.size)*_xlpm.F)</f>
        <v>5.4100930322063603E-3</v>
      </c>
      <c r="V1604" s="14">
        <f>_xlfn.LET(_xlpm.a,T1604,_xlpm.b,R1604,2*_xlpm.a*_xlpm.b/(_xlpm.a+_xlpm.b))</f>
        <v>2.9850746268656716E-2</v>
      </c>
      <c r="W1604" s="14">
        <f>_xlfn.LET(_xlpm.p,R1604,_xlpm.q,T1604,LOG(_xlpm.p/_xlpm.q))</f>
        <v>0.43492357492520761</v>
      </c>
      <c r="X1604" s="2"/>
      <c r="AC1604" s="2"/>
      <c r="AH1604" s="2"/>
      <c r="AI1604" s="2"/>
    </row>
    <row r="1605" spans="1:35">
      <c r="A1605" s="1" t="str">
        <f>_xlfn.LET(_xlpm.sep," : ",CONCATENATE(O1605,_xlpm.sep,P1605))</f>
        <v>~im~ : [əm]</v>
      </c>
      <c r="B1605" s="1">
        <f>_xlfn.LET(_xlpm.d,$G1605,_xlpm.k,_xlfn.CONCAT(LEFT(TRIM(B$1),1),"*"),COUNTIF(_xlpm.d,_xlpm.k))</f>
        <v>0</v>
      </c>
      <c r="C1605" s="1">
        <f>_xlfn.LET(_xlpm.d,$G1605,_xlpm.k,_xlfn.CONCAT(LEFT(TRIM(C$1),1),"*"),COUNTIF(_xlpm.d,_xlpm.k))</f>
        <v>0</v>
      </c>
      <c r="D1605" s="1">
        <f>_xlfn.LET(_xlpm.d,$G1605,_xlpm.k,_xlfn.CONCAT(LEFT(TRIM(D$1),1),"*"),COUNTIF(_xlpm.d,_xlpm.k))</f>
        <v>0</v>
      </c>
      <c r="E1605" s="1">
        <f>LOG(F1605+1,10)</f>
        <v>0.77815125038364352</v>
      </c>
      <c r="F1605" s="7">
        <v>5</v>
      </c>
      <c r="G1605" s="9" t="s">
        <v>1165</v>
      </c>
      <c r="H1605" s="4">
        <f>F1605/freq.sum.r6e</f>
        <v>3.9834289356277883E-4</v>
      </c>
      <c r="I1605" s="1" t="str">
        <f>_xlfn.LET(_xlpm.sep,":",_xlpm.w,$G1605,LEFT(_xlpm.w,FIND(_xlpm.sep,_xlpm.w)-1))</f>
        <v>əm</v>
      </c>
      <c r="J1605" s="1" t="str">
        <f>_xlfn.LET(_xlpm.sep,":",_xlpm.w,$G1605,RIGHT(_xlpm.w,LEN(_xlpm.w)-FIND(_xlpm.sep,_xlpm.w)))</f>
        <v>im</v>
      </c>
      <c r="K1605" s="10">
        <f>_xlfn.LET(_xlpm.w,I1605,LEN(_xlpm.w))</f>
        <v>2</v>
      </c>
      <c r="L1605" s="10">
        <f>_xlfn.LET(_xlpm.w,J1605,LEN(_xlpm.w))</f>
        <v>2</v>
      </c>
      <c r="M1605" s="10">
        <f>_xlfn.LET(_xlpm.a,K1605,_xlpm.b,L1605,MAX(_xlpm.a,_xlpm.b))</f>
        <v>2</v>
      </c>
      <c r="N1605" s="10">
        <f>_xlfn.LET(_xlpm.d,(K1605,L1605),MAX(_xlpm.d)-MIN(_xlpm.d))</f>
        <v>0</v>
      </c>
      <c r="O1605" s="1" t="str">
        <f>_xlfn.LET(_xlpm.sep,":",_xlpm.w,$G1605,_xlfn.CONCAT("~",RIGHT(_xlpm.w,LEN(_xlpm.w)-FIND(_xlpm.sep,_xlpm.w)),"~"))</f>
        <v>~im~</v>
      </c>
      <c r="P1605" s="1" t="str">
        <f>_xlfn.LET(_xlpm.sep,":",_xlpm.w,$G1605,_xlfn.CONCAT("[",LEFT(_xlpm.w,FIND(_xlpm.sep,_xlpm.w)-1),"]"))</f>
        <v>[əm]</v>
      </c>
      <c r="Q1605" s="14" cm="1">
        <f t="array" ref="Q1605">SUM(_xlfn._xlws.FILTER($H$2:$H$2302,_xlfn.MAP($O$2:$O$2302,_xlfn.LAMBDA(_xlpm.x,_xlpm.x=$O1605))))</f>
        <v>2.3103887826641176E-3</v>
      </c>
      <c r="R1605" s="14">
        <f>$H1605/Q1605</f>
        <v>0.17241379310344826</v>
      </c>
      <c r="S1605" s="14" cm="1">
        <f t="array" ref="S1605">SUM(_xlfn._xlws.FILTER($H$2:$H$2302,_xlfn.MAP($P$2:$P$2302,_xlfn.LAMBDA(_xlpm.x,_xlpm.x=$P1605))))</f>
        <v>6.293817718291907E-3</v>
      </c>
      <c r="T1605" s="14">
        <f>$H1605/S1605</f>
        <v>6.3291139240506319E-2</v>
      </c>
      <c r="U1605" s="14">
        <f>_xlfn.LET(_xlpm.freq,F1605,_xlpm.size,M1605+1,_xlpm.F,V1605,LOG(1+_xlpm.freq)*LOG(1+_xlpm.size)*_xlpm.F)</f>
        <v>4.3379049542390705E-2</v>
      </c>
      <c r="V1605" s="14">
        <f>_xlfn.LET(_xlpm.a,T1605,_xlpm.b,R1605,2*_xlpm.a*_xlpm.b/(_xlpm.a+_xlpm.b))</f>
        <v>9.2592592592592587E-2</v>
      </c>
      <c r="W1605" s="14">
        <f>_xlfn.LET(_xlpm.p,R1605,_xlpm.q,T1605,LOG(_xlpm.p/_xlpm.q))</f>
        <v>0.43522909339148541</v>
      </c>
      <c r="X1605" s="2"/>
      <c r="AC1605" s="2"/>
      <c r="AH1605" s="2"/>
      <c r="AI1605" s="2"/>
    </row>
    <row r="1606" spans="1:35">
      <c r="A1606" s="1" t="str">
        <f>_xlfn.LET(_xlpm.sep," : ",CONCATENATE(O1606,_xlpm.sep,P1606))</f>
        <v>~int~ : [ɪn]</v>
      </c>
      <c r="B1606" s="1">
        <f>_xlfn.LET(_xlpm.d,$G1606,_xlpm.k,_xlfn.CONCAT(LEFT(TRIM(B$1),1),"*"),COUNTIF(_xlpm.d,_xlpm.k))</f>
        <v>0</v>
      </c>
      <c r="C1606" s="1">
        <f>_xlfn.LET(_xlpm.d,$G1606,_xlpm.k,_xlfn.CONCAT(LEFT(TRIM(C$1),1),"*"),COUNTIF(_xlpm.d,_xlpm.k))</f>
        <v>0</v>
      </c>
      <c r="D1606" s="1">
        <f>_xlfn.LET(_xlpm.d,$G1606,_xlpm.k,_xlfn.CONCAT(LEFT(TRIM(D$1),1),"*"),COUNTIF(_xlpm.d,_xlpm.k))</f>
        <v>0</v>
      </c>
      <c r="E1606" s="1">
        <f>LOG(F1606+1,10)</f>
        <v>0.30102999566398114</v>
      </c>
      <c r="F1606" s="7">
        <v>1</v>
      </c>
      <c r="G1606" s="9" t="s">
        <v>1254</v>
      </c>
      <c r="H1606" s="4">
        <f>F1606/freq.sum.r6e</f>
        <v>7.9668578712555765E-5</v>
      </c>
      <c r="I1606" s="1" t="str">
        <f>_xlfn.LET(_xlpm.sep,":",_xlpm.w,$G1606,LEFT(_xlpm.w,FIND(_xlpm.sep,_xlpm.w)-1))</f>
        <v>ɪn</v>
      </c>
      <c r="J1606" s="1" t="str">
        <f>_xlfn.LET(_xlpm.sep,":",_xlpm.w,$G1606,RIGHT(_xlpm.w,LEN(_xlpm.w)-FIND(_xlpm.sep,_xlpm.w)))</f>
        <v>int</v>
      </c>
      <c r="K1606" s="10">
        <f>_xlfn.LET(_xlpm.w,I1606,LEN(_xlpm.w))</f>
        <v>2</v>
      </c>
      <c r="L1606" s="10">
        <f>_xlfn.LET(_xlpm.w,J1606,LEN(_xlpm.w))</f>
        <v>3</v>
      </c>
      <c r="M1606" s="10">
        <f>_xlfn.LET(_xlpm.a,K1606,_xlpm.b,L1606,MAX(_xlpm.a,_xlpm.b))</f>
        <v>3</v>
      </c>
      <c r="N1606" s="10">
        <f>_xlfn.LET(_xlpm.d,(K1606,L1606),MAX(_xlpm.d)-MIN(_xlpm.d))</f>
        <v>1</v>
      </c>
      <c r="O1606" s="1" t="str">
        <f>_xlfn.LET(_xlpm.sep,":",_xlpm.w,$G1606,_xlfn.CONCAT("~",RIGHT(_xlpm.w,LEN(_xlpm.w)-FIND(_xlpm.sep,_xlpm.w)),"~"))</f>
        <v>~int~</v>
      </c>
      <c r="P1606" s="1" t="str">
        <f>_xlfn.LET(_xlpm.sep,":",_xlpm.w,$G1606,_xlfn.CONCAT("[",LEFT(_xlpm.w,FIND(_xlpm.sep,_xlpm.w)-1),"]"))</f>
        <v>[ɪn]</v>
      </c>
      <c r="Q1606" s="14" cm="1">
        <f t="array" ref="Q1606">SUM(_xlfn._xlws.FILTER($H$2:$H$2302,_xlfn.MAP($O$2:$O$2302,_xlfn.LAMBDA(_xlpm.x,_xlpm.x=$O1606))))</f>
        <v>2.0713830465264502E-3</v>
      </c>
      <c r="R1606" s="14">
        <f>$H1606/Q1606</f>
        <v>3.8461538461538457E-2</v>
      </c>
      <c r="S1606" s="14" cm="1">
        <f t="array" ref="S1606">SUM(_xlfn._xlws.FILTER($H$2:$H$2302,_xlfn.MAP($P$2:$P$2302,_xlfn.LAMBDA(_xlpm.x,_xlpm.x=$P1606))))</f>
        <v>5.6564690885914605E-3</v>
      </c>
      <c r="T1606" s="14">
        <f>$H1606/S1606</f>
        <v>1.4084507042253518E-2</v>
      </c>
      <c r="U1606" s="14">
        <f>_xlfn.LET(_xlpm.freq,F1606,_xlpm.size,M1606+1,_xlpm.F,V1606,LOG(1+_xlpm.freq)*LOG(1+_xlpm.size)*_xlpm.F)</f>
        <v>4.3383698427737049E-3</v>
      </c>
      <c r="V1606" s="14">
        <f>_xlfn.LET(_xlpm.a,T1606,_xlpm.b,R1606,2*_xlpm.a*_xlpm.b/(_xlpm.a+_xlpm.b))</f>
        <v>2.0618556701030927E-2</v>
      </c>
      <c r="W1606" s="14">
        <f>_xlfn.LET(_xlpm.p,R1606,_xlpm.q,T1606,LOG(_xlpm.p/_xlpm.q))</f>
        <v>0.43628500074825732</v>
      </c>
      <c r="X1606" s="2"/>
      <c r="AC1606" s="2"/>
      <c r="AH1606" s="2"/>
      <c r="AI1606" s="2"/>
    </row>
    <row r="1607" spans="1:35">
      <c r="A1607" s="1" t="str">
        <f>_xlfn.LET(_xlpm.sep," : ",CONCATENATE(O1607,_xlpm.sep,P1607))</f>
        <v>~ir~ : [ɜɹ]</v>
      </c>
      <c r="B1607" s="1">
        <f>_xlfn.LET(_xlpm.d,$G1607,_xlpm.k,_xlfn.CONCAT(LEFT(TRIM(B$1),1),"*"),COUNTIF(_xlpm.d,_xlpm.k))</f>
        <v>0</v>
      </c>
      <c r="C1607" s="1">
        <f>_xlfn.LET(_xlpm.d,$G1607,_xlpm.k,_xlfn.CONCAT(LEFT(TRIM(C$1),1),"*"),COUNTIF(_xlpm.d,_xlpm.k))</f>
        <v>0</v>
      </c>
      <c r="D1607" s="1">
        <f>_xlfn.LET(_xlpm.d,$G1607,_xlpm.k,_xlfn.CONCAT(LEFT(TRIM(D$1),1),"*"),COUNTIF(_xlpm.d,_xlpm.k))</f>
        <v>0</v>
      </c>
      <c r="E1607" s="1">
        <f>LOG(F1607+1,10)</f>
        <v>0.47712125471966244</v>
      </c>
      <c r="F1607" s="7">
        <v>2</v>
      </c>
      <c r="G1607" s="9" t="s">
        <v>1784</v>
      </c>
      <c r="H1607" s="4">
        <f>F1607/freq.sum.r6e</f>
        <v>1.5933715742511153E-4</v>
      </c>
      <c r="I1607" s="4" t="str">
        <f>_xlfn.LET(_xlpm.sep,":",_xlpm.w,$G1607,LEFT(_xlpm.w,FIND(_xlpm.sep,_xlpm.w)-1))</f>
        <v>ɜɹ</v>
      </c>
      <c r="J1607" s="4" t="str">
        <f>_xlfn.LET(_xlpm.sep,":",_xlpm.w,$G1607,RIGHT(_xlpm.w,LEN(_xlpm.w)-FIND(_xlpm.sep,_xlpm.w)))</f>
        <v>ir</v>
      </c>
      <c r="K1607" s="10">
        <f>_xlfn.LET(_xlpm.w,I1607,LEN(_xlpm.w))</f>
        <v>2</v>
      </c>
      <c r="L1607" s="10">
        <f>_xlfn.LET(_xlpm.w,J1607,LEN(_xlpm.w))</f>
        <v>2</v>
      </c>
      <c r="M1607" s="10">
        <f>_xlfn.LET(_xlpm.a,K1607,_xlpm.b,L1607,MAX(_xlpm.a,_xlpm.b))</f>
        <v>2</v>
      </c>
      <c r="N1607" s="10">
        <f>_xlfn.LET(_xlpm.d,(K1607,L1607),MAX(_xlpm.d)-MIN(_xlpm.d))</f>
        <v>0</v>
      </c>
      <c r="O1607" s="1" t="str">
        <f>_xlfn.LET(_xlpm.sep,":",_xlpm.w,$G1607,_xlfn.CONCAT("~",RIGHT(_xlpm.w,LEN(_xlpm.w)-FIND(_xlpm.sep,_xlpm.w)),"~"))</f>
        <v>~ir~</v>
      </c>
      <c r="P1607" s="1" t="str">
        <f>_xlfn.LET(_xlpm.sep,":",_xlpm.w,$G1607,_xlfn.CONCAT("[",LEFT(_xlpm.w,FIND(_xlpm.sep,_xlpm.w)-1),"]"))</f>
        <v>[ɜɹ]</v>
      </c>
      <c r="Q1607" s="14" cm="1">
        <f t="array" ref="Q1607">SUM(_xlfn._xlws.FILTER($H$2:$H$2300,_xlfn.MAP($O$2:$O$2300,_xlfn.LAMBDA(_xlpm.x,_xlpm.x=$O1607))))</f>
        <v>9.5602294455066918E-4</v>
      </c>
      <c r="R1607" s="14">
        <f>$H1607/Q1607</f>
        <v>0.16666666666666666</v>
      </c>
      <c r="S1607" s="14" cm="1">
        <f t="array" ref="S1607">SUM(_xlfn._xlws.FILTER($H$2:$H$2300,_xlfn.MAP($P$2:$P$2300,_xlfn.LAMBDA(_xlpm.x,_xlpm.x=$P1607))))</f>
        <v>2.6290630975143404E-3</v>
      </c>
      <c r="T1607" s="14">
        <f>$H1607/S1607</f>
        <v>6.0606060606060601E-2</v>
      </c>
      <c r="U1607" s="14">
        <f>_xlfn.LET(_xlpm.freq,F1607,_xlpm.size,M1607+1,_xlpm.F,V1607,LOG(1+_xlpm.freq)*LOG(1+_xlpm.size)*_xlpm.F)</f>
        <v>2.5533832753680576E-2</v>
      </c>
      <c r="V1607" s="14">
        <f>_xlfn.LET(_xlpm.a,T1607,_xlpm.b,R1607,2*_xlpm.a*_xlpm.b/(_xlpm.a+_xlpm.b))</f>
        <v>8.8888888888888878E-2</v>
      </c>
      <c r="W1607" s="14">
        <f>_xlfn.LET(_xlpm.p,R1607,_xlpm.q,T1607,LOG(_xlpm.p/_xlpm.q))</f>
        <v>0.43933269383026263</v>
      </c>
      <c r="X1607" s="2"/>
      <c r="AC1607" s="2"/>
      <c r="AH1607" s="2"/>
      <c r="AI1607" s="2"/>
    </row>
    <row r="1608" spans="1:35">
      <c r="A1608" s="1" t="str">
        <f>_xlfn.LET(_xlpm.sep," : ",CONCATENATE(O1608,_xlpm.sep,P1608))</f>
        <v>~our~ : [aw]</v>
      </c>
      <c r="B1608" s="1">
        <f>_xlfn.LET(_xlpm.d,$G1608,_xlpm.k,_xlfn.CONCAT(LEFT(TRIM(B$1),1),"*"),COUNTIF(_xlpm.d,_xlpm.k))</f>
        <v>0</v>
      </c>
      <c r="C1608" s="1">
        <f>_xlfn.LET(_xlpm.d,$G1608,_xlpm.k,_xlfn.CONCAT(LEFT(TRIM(C$1),1),"*"),COUNTIF(_xlpm.d,_xlpm.k))</f>
        <v>0</v>
      </c>
      <c r="D1608" s="1">
        <f>_xlfn.LET(_xlpm.d,$G1608,_xlpm.k,_xlfn.CONCAT(LEFT(TRIM(D$1),1),"*"),COUNTIF(_xlpm.d,_xlpm.k))</f>
        <v>0</v>
      </c>
      <c r="E1608" s="1">
        <f>LOG(F1608+1,10)</f>
        <v>0.30102999566398114</v>
      </c>
      <c r="F1608" s="7">
        <v>1</v>
      </c>
      <c r="G1608" s="9" t="s">
        <v>135</v>
      </c>
      <c r="H1608" s="4">
        <f>F1608/freq.sum.r6e</f>
        <v>7.9668578712555765E-5</v>
      </c>
      <c r="I1608" s="1" t="str">
        <f>_xlfn.LET(_xlpm.sep,":",_xlpm.w,$G1608,LEFT(_xlpm.w,FIND(_xlpm.sep,_xlpm.w)-1))</f>
        <v>aw</v>
      </c>
      <c r="J1608" s="1" t="str">
        <f>_xlfn.LET(_xlpm.sep,":",_xlpm.w,$G1608,RIGHT(_xlpm.w,LEN(_xlpm.w)-FIND(_xlpm.sep,_xlpm.w)))</f>
        <v>our</v>
      </c>
      <c r="K1608" s="10">
        <f>_xlfn.LET(_xlpm.w,I1608,LEN(_xlpm.w))</f>
        <v>2</v>
      </c>
      <c r="L1608" s="10">
        <f>_xlfn.LET(_xlpm.w,J1608,LEN(_xlpm.w))</f>
        <v>3</v>
      </c>
      <c r="M1608" s="10">
        <f>_xlfn.LET(_xlpm.a,K1608,_xlpm.b,L1608,MAX(_xlpm.a,_xlpm.b))</f>
        <v>3</v>
      </c>
      <c r="N1608" s="10">
        <f>_xlfn.LET(_xlpm.d,(K1608,L1608),MAX(_xlpm.d)-MIN(_xlpm.d))</f>
        <v>1</v>
      </c>
      <c r="O1608" s="1" t="str">
        <f>_xlfn.LET(_xlpm.sep,":",_xlpm.w,$G1608,_xlfn.CONCAT("~",RIGHT(_xlpm.w,LEN(_xlpm.w)-FIND(_xlpm.sep,_xlpm.w)),"~"))</f>
        <v>~our~</v>
      </c>
      <c r="P1608" s="1" t="str">
        <f>_xlfn.LET(_xlpm.sep,":",_xlpm.w,$G1608,_xlfn.CONCAT("[",LEFT(_xlpm.w,FIND(_xlpm.sep,_xlpm.w)-1),"]"))</f>
        <v>[aw]</v>
      </c>
      <c r="Q1608" s="14" cm="1">
        <f t="array" ref="Q1608">SUM(_xlfn._xlws.FILTER($H$2:$H$2300,_xlfn.MAP($O$2:$O$2300,_xlfn.LAMBDA(_xlpm.x,_xlpm.x=$O1608))))</f>
        <v>3.1867431485022306E-4</v>
      </c>
      <c r="R1608" s="14">
        <f>$H1608/Q1608</f>
        <v>0.25</v>
      </c>
      <c r="S1608" s="14" cm="1">
        <f t="array" ref="S1608">SUM(_xlfn._xlws.FILTER($H$2:$H$2300,_xlfn.MAP($P$2:$P$2300,_xlfn.LAMBDA(_xlpm.x,_xlpm.x=$P1608))))</f>
        <v>8.7635436583811347E-4</v>
      </c>
      <c r="T1608" s="14">
        <f>$H1608/S1608</f>
        <v>9.0909090909090898E-2</v>
      </c>
      <c r="U1608" s="14">
        <f>_xlfn.LET(_xlpm.freq,F1608,_xlpm.size,M1608+1,_xlpm.F,V1608,LOG(1+_xlpm.freq)*LOG(1+_xlpm.size)*_xlpm.F)</f>
        <v>2.8054791649936624E-2</v>
      </c>
      <c r="V1608" s="14">
        <f>_xlfn.LET(_xlpm.a,T1608,_xlpm.b,R1608,2*_xlpm.a*_xlpm.b/(_xlpm.a+_xlpm.b))</f>
        <v>0.13333333333333333</v>
      </c>
      <c r="W1608" s="14">
        <f>_xlfn.LET(_xlpm.p,R1608,_xlpm.q,T1608,LOG(_xlpm.p/_xlpm.q))</f>
        <v>0.43933269383026274</v>
      </c>
      <c r="X1608" s="2"/>
      <c r="AC1608" s="2"/>
      <c r="AH1608" s="2"/>
      <c r="AI1608" s="2"/>
    </row>
    <row r="1609" spans="1:35">
      <c r="A1609" s="1" t="str">
        <f>_xlfn.LET(_xlpm.sep," : ",CONCATENATE(O1609,_xlpm.sep,P1609))</f>
        <v>~ipe~ : [aɪp]</v>
      </c>
      <c r="B1609" s="1">
        <f>_xlfn.LET(_xlpm.d,$G1609,_xlpm.k,_xlfn.CONCAT(LEFT(TRIM(B$1),1),"*"),COUNTIF(_xlpm.d,_xlpm.k))</f>
        <v>0</v>
      </c>
      <c r="C1609" s="1">
        <f>_xlfn.LET(_xlpm.d,$G1609,_xlpm.k,_xlfn.CONCAT(LEFT(TRIM(C$1),1),"*"),COUNTIF(_xlpm.d,_xlpm.k))</f>
        <v>0</v>
      </c>
      <c r="D1609" s="1">
        <f>_xlfn.LET(_xlpm.d,$G1609,_xlpm.k,_xlfn.CONCAT(LEFT(TRIM(D$1),1),"*"),COUNTIF(_xlpm.d,_xlpm.k))</f>
        <v>0</v>
      </c>
      <c r="E1609" s="1">
        <f>LOG(F1609+1,10)</f>
        <v>0.69897000433601875</v>
      </c>
      <c r="F1609" s="7">
        <v>4</v>
      </c>
      <c r="G1609" s="9" t="s">
        <v>462</v>
      </c>
      <c r="H1609" s="4">
        <f>F1609/freq.sum.r6e</f>
        <v>3.1867431485022306E-4</v>
      </c>
      <c r="I1609" s="1" t="str">
        <f>_xlfn.LET(_xlpm.sep,":",_xlpm.w,$G1609,LEFT(_xlpm.w,FIND(_xlpm.sep,_xlpm.w)-1))</f>
        <v>aɪp</v>
      </c>
      <c r="J1609" s="1" t="str">
        <f>_xlfn.LET(_xlpm.sep,":",_xlpm.w,$G1609,RIGHT(_xlpm.w,LEN(_xlpm.w)-FIND(_xlpm.sep,_xlpm.w)))</f>
        <v>ipe</v>
      </c>
      <c r="K1609" s="10">
        <f>_xlfn.LET(_xlpm.w,I1609,LEN(_xlpm.w))</f>
        <v>3</v>
      </c>
      <c r="L1609" s="10">
        <f>_xlfn.LET(_xlpm.w,J1609,LEN(_xlpm.w))</f>
        <v>3</v>
      </c>
      <c r="M1609" s="10">
        <f>_xlfn.LET(_xlpm.a,K1609,_xlpm.b,L1609,MAX(_xlpm.a,_xlpm.b))</f>
        <v>3</v>
      </c>
      <c r="N1609" s="10">
        <f>_xlfn.LET(_xlpm.d,(K1609,L1609),MAX(_xlpm.d)-MIN(_xlpm.d))</f>
        <v>0</v>
      </c>
      <c r="O1609" s="1" t="str">
        <f>_xlfn.LET(_xlpm.sep,":",_xlpm.w,$G1609,_xlfn.CONCAT("~",RIGHT(_xlpm.w,LEN(_xlpm.w)-FIND(_xlpm.sep,_xlpm.w)),"~"))</f>
        <v>~ipe~</v>
      </c>
      <c r="P1609" s="1" t="str">
        <f>_xlfn.LET(_xlpm.sep,":",_xlpm.w,$G1609,_xlfn.CONCAT("[",LEFT(_xlpm.w,FIND(_xlpm.sep,_xlpm.w)-1),"]"))</f>
        <v>[aɪp]</v>
      </c>
      <c r="Q1609" s="14" cm="1">
        <f t="array" ref="Q1609">SUM(_xlfn._xlws.FILTER($H$2:$H$2302,_xlfn.MAP($O$2:$O$2302,_xlfn.LAMBDA(_xlpm.x,_xlpm.x=$O1609))))</f>
        <v>3.1867431485022306E-4</v>
      </c>
      <c r="R1609" s="14">
        <f>$H1609/Q1609</f>
        <v>1</v>
      </c>
      <c r="S1609" s="14" cm="1">
        <f t="array" ref="S1609">SUM(_xlfn._xlws.FILTER($H$2:$H$2302,_xlfn.MAP($P$2:$P$2302,_xlfn.LAMBDA(_xlpm.x,_xlpm.x=$P1609))))</f>
        <v>8.7635436583811347E-4</v>
      </c>
      <c r="T1609" s="14">
        <f>$H1609/S1609</f>
        <v>0.36363636363636359</v>
      </c>
      <c r="U1609" s="14">
        <f>_xlfn.LET(_xlpm.freq,F1609,_xlpm.size,M1609+1,_xlpm.F,V1609,LOG(1+_xlpm.freq)*LOG(1+_xlpm.size)*_xlpm.F)</f>
        <v>0.26056483571279693</v>
      </c>
      <c r="V1609" s="14">
        <f>_xlfn.LET(_xlpm.a,T1609,_xlpm.b,R1609,2*_xlpm.a*_xlpm.b/(_xlpm.a+_xlpm.b))</f>
        <v>0.53333333333333333</v>
      </c>
      <c r="W1609" s="14">
        <f>_xlfn.LET(_xlpm.p,R1609,_xlpm.q,T1609,LOG(_xlpm.p/_xlpm.q))</f>
        <v>0.43933269383026274</v>
      </c>
      <c r="X1609" s="2"/>
      <c r="AC1609" s="2"/>
      <c r="AH1609" s="2"/>
      <c r="AI1609" s="2"/>
    </row>
    <row r="1610" spans="1:35">
      <c r="A1610" s="1" t="str">
        <f>_xlfn.LET(_xlpm.sep," : ",CONCATENATE(O1610,_xlpm.sep,P1610))</f>
        <v>~env~ : [ɪnv]</v>
      </c>
      <c r="B1610" s="1">
        <f>_xlfn.LET(_xlpm.d,$G1610,_xlpm.k,_xlfn.CONCAT(LEFT(TRIM(B$1),1),"*"),COUNTIF(_xlpm.d,_xlpm.k))</f>
        <v>0</v>
      </c>
      <c r="C1610" s="1">
        <f>_xlfn.LET(_xlpm.d,$G1610,_xlpm.k,_xlfn.CONCAT(LEFT(TRIM(C$1),1),"*"),COUNTIF(_xlpm.d,_xlpm.k))</f>
        <v>0</v>
      </c>
      <c r="D1610" s="1">
        <f>_xlfn.LET(_xlpm.d,$G1610,_xlpm.k,_xlfn.CONCAT(LEFT(TRIM(D$1),1),"*"),COUNTIF(_xlpm.d,_xlpm.k))</f>
        <v>0</v>
      </c>
      <c r="E1610" s="1">
        <f>LOG(F1610+1,10)</f>
        <v>0.47712125471966244</v>
      </c>
      <c r="F1610" s="7">
        <v>2</v>
      </c>
      <c r="G1610" s="9" t="s">
        <v>1386</v>
      </c>
      <c r="H1610" s="4">
        <f>F1610/freq.sum.r6e</f>
        <v>1.5933715742511153E-4</v>
      </c>
      <c r="I1610" s="1" t="str">
        <f>_xlfn.LET(_xlpm.sep,":",_xlpm.w,$G1610,LEFT(_xlpm.w,FIND(_xlpm.sep,_xlpm.w)-1))</f>
        <v>ɪnv</v>
      </c>
      <c r="J1610" s="1" t="str">
        <f>_xlfn.LET(_xlpm.sep,":",_xlpm.w,$G1610,RIGHT(_xlpm.w,LEN(_xlpm.w)-FIND(_xlpm.sep,_xlpm.w)))</f>
        <v>env</v>
      </c>
      <c r="K1610" s="10">
        <f>_xlfn.LET(_xlpm.w,I1610,LEN(_xlpm.w))</f>
        <v>3</v>
      </c>
      <c r="L1610" s="10">
        <f>_xlfn.LET(_xlpm.w,J1610,LEN(_xlpm.w))</f>
        <v>3</v>
      </c>
      <c r="M1610" s="10">
        <f>_xlfn.LET(_xlpm.a,K1610,_xlpm.b,L1610,MAX(_xlpm.a,_xlpm.b))</f>
        <v>3</v>
      </c>
      <c r="N1610" s="10">
        <f>_xlfn.LET(_xlpm.d,(K1610,L1610),MAX(_xlpm.d)-MIN(_xlpm.d))</f>
        <v>0</v>
      </c>
      <c r="O1610" s="1" t="str">
        <f>_xlfn.LET(_xlpm.sep,":",_xlpm.w,$G1610,_xlfn.CONCAT("~",RIGHT(_xlpm.w,LEN(_xlpm.w)-FIND(_xlpm.sep,_xlpm.w)),"~"))</f>
        <v>~env~</v>
      </c>
      <c r="P1610" s="1" t="str">
        <f>_xlfn.LET(_xlpm.sep,":",_xlpm.w,$G1610,_xlfn.CONCAT("[",LEFT(_xlpm.w,FIND(_xlpm.sep,_xlpm.w)-1),"]"))</f>
        <v>[ɪnv]</v>
      </c>
      <c r="Q1610" s="14" cm="1">
        <f t="array" ref="Q1610">SUM(_xlfn._xlws.FILTER($H$2:$H$2302,_xlfn.MAP($O$2:$O$2302,_xlfn.LAMBDA(_xlpm.x,_xlpm.x=$O1610))))</f>
        <v>3.1867431485022306E-4</v>
      </c>
      <c r="R1610" s="14">
        <f>$H1610/Q1610</f>
        <v>0.5</v>
      </c>
      <c r="S1610" s="14" cm="1">
        <f t="array" ref="S1610">SUM(_xlfn._xlws.FILTER($H$2:$H$2302,_xlfn.MAP($P$2:$P$2302,_xlfn.LAMBDA(_xlpm.x,_xlpm.x=$P1610))))</f>
        <v>8.7635436583811347E-4</v>
      </c>
      <c r="T1610" s="14">
        <f>$H1610/S1610</f>
        <v>0.1818181818181818</v>
      </c>
      <c r="U1610" s="14">
        <f>_xlfn.LET(_xlpm.freq,F1610,_xlpm.size,M1610+1,_xlpm.F,V1610,LOG(1+_xlpm.freq)*LOG(1+_xlpm.size)*_xlpm.F)</f>
        <v>8.8931585461389115E-2</v>
      </c>
      <c r="V1610" s="14">
        <f>_xlfn.LET(_xlpm.a,T1610,_xlpm.b,R1610,2*_xlpm.a*_xlpm.b/(_xlpm.a+_xlpm.b))</f>
        <v>0.26666666666666666</v>
      </c>
      <c r="W1610" s="14">
        <f>_xlfn.LET(_xlpm.p,R1610,_xlpm.q,T1610,LOG(_xlpm.p/_xlpm.q))</f>
        <v>0.43933269383026274</v>
      </c>
      <c r="X1610" s="2"/>
      <c r="AC1610" s="2"/>
      <c r="AH1610" s="2"/>
      <c r="AI1610" s="2"/>
    </row>
    <row r="1611" spans="1:35">
      <c r="A1611" s="1" t="str">
        <f>_xlfn.LET(_xlpm.sep," : ",CONCATENATE(O1611,_xlpm.sep,P1611))</f>
        <v>~erv~ : [ɜɹv]</v>
      </c>
      <c r="B1611" s="1">
        <f>_xlfn.LET(_xlpm.d,$G1611,_xlpm.k,_xlfn.CONCAT(LEFT(TRIM(B$1),1),"*"),COUNTIF(_xlpm.d,_xlpm.k))</f>
        <v>0</v>
      </c>
      <c r="C1611" s="1">
        <f>_xlfn.LET(_xlpm.d,$G1611,_xlpm.k,_xlfn.CONCAT(LEFT(TRIM(C$1),1),"*"),COUNTIF(_xlpm.d,_xlpm.k))</f>
        <v>0</v>
      </c>
      <c r="D1611" s="1">
        <f>_xlfn.LET(_xlpm.d,$G1611,_xlpm.k,_xlfn.CONCAT(LEFT(TRIM(D$1),1),"*"),COUNTIF(_xlpm.d,_xlpm.k))</f>
        <v>0</v>
      </c>
      <c r="E1611" s="1">
        <f>LOG(F1611+1,10)</f>
        <v>0.69897000433601875</v>
      </c>
      <c r="F1611" s="7">
        <v>4</v>
      </c>
      <c r="G1611" s="9" t="s">
        <v>2063</v>
      </c>
      <c r="H1611" s="4">
        <f>F1611/freq.sum.r6e</f>
        <v>3.1867431485022306E-4</v>
      </c>
      <c r="I1611" s="4" t="str">
        <f>_xlfn.LET(_xlpm.sep,":",_xlpm.w,$G1611,LEFT(_xlpm.w,FIND(_xlpm.sep,_xlpm.w)-1))</f>
        <v>ɜɹv</v>
      </c>
      <c r="J1611" s="4" t="str">
        <f>_xlfn.LET(_xlpm.sep,":",_xlpm.w,$G1611,RIGHT(_xlpm.w,LEN(_xlpm.w)-FIND(_xlpm.sep,_xlpm.w)))</f>
        <v>erv</v>
      </c>
      <c r="K1611" s="10">
        <f>_xlfn.LET(_xlpm.w,I1611,LEN(_xlpm.w))</f>
        <v>3</v>
      </c>
      <c r="L1611" s="10">
        <f>_xlfn.LET(_xlpm.w,J1611,LEN(_xlpm.w))</f>
        <v>3</v>
      </c>
      <c r="M1611" s="10">
        <f>_xlfn.LET(_xlpm.a,K1611,_xlpm.b,L1611,MAX(_xlpm.a,_xlpm.b))</f>
        <v>3</v>
      </c>
      <c r="N1611" s="10">
        <f>_xlfn.LET(_xlpm.d,(K1611,L1611),MAX(_xlpm.d)-MIN(_xlpm.d))</f>
        <v>0</v>
      </c>
      <c r="O1611" s="1" t="str">
        <f>_xlfn.LET(_xlpm.sep,":",_xlpm.w,$G1611,_xlfn.CONCAT("~",RIGHT(_xlpm.w,LEN(_xlpm.w)-FIND(_xlpm.sep,_xlpm.w)),"~"))</f>
        <v>~erv~</v>
      </c>
      <c r="P1611" s="1" t="str">
        <f>_xlfn.LET(_xlpm.sep,":",_xlpm.w,$G1611,_xlfn.CONCAT("[",LEFT(_xlpm.w,FIND(_xlpm.sep,_xlpm.w)-1),"]"))</f>
        <v>[ɜɹv]</v>
      </c>
      <c r="Q1611" s="14" cm="1">
        <f t="array" ref="Q1611">SUM(_xlfn._xlws.FILTER($H$2:$H$2300,_xlfn.MAP($O$2:$O$2300,_xlfn.LAMBDA(_xlpm.x,_xlpm.x=$O1611))))</f>
        <v>3.1867431485022306E-4</v>
      </c>
      <c r="R1611" s="14">
        <f>$H1611/Q1611</f>
        <v>1</v>
      </c>
      <c r="S1611" s="14" cm="1">
        <f t="array" ref="S1611">SUM(_xlfn._xlws.FILTER($H$2:$H$2300,_xlfn.MAP($P$2:$P$2300,_xlfn.LAMBDA(_xlpm.x,_xlpm.x=$P1611))))</f>
        <v>8.7635436583811347E-4</v>
      </c>
      <c r="T1611" s="14">
        <f>$H1611/S1611</f>
        <v>0.36363636363636359</v>
      </c>
      <c r="U1611" s="14">
        <f>_xlfn.LET(_xlpm.freq,F1611,_xlpm.size,M1611+1,_xlpm.F,V1611,LOG(1+_xlpm.freq)*LOG(1+_xlpm.size)*_xlpm.F)</f>
        <v>0.26056483571279693</v>
      </c>
      <c r="V1611" s="14">
        <f>_xlfn.LET(_xlpm.a,T1611,_xlpm.b,R1611,2*_xlpm.a*_xlpm.b/(_xlpm.a+_xlpm.b))</f>
        <v>0.53333333333333333</v>
      </c>
      <c r="W1611" s="14">
        <f>_xlfn.LET(_xlpm.p,R1611,_xlpm.q,T1611,LOG(_xlpm.p/_xlpm.q))</f>
        <v>0.43933269383026274</v>
      </c>
      <c r="X1611" s="2"/>
      <c r="AC1611" s="2"/>
      <c r="AH1611" s="2"/>
      <c r="AI1611" s="2"/>
    </row>
    <row r="1612" spans="1:35">
      <c r="A1612" s="1" t="str">
        <f>_xlfn.LET(_xlpm.sep," : ",CONCATENATE(O1612,_xlpm.sep,P1612))</f>
        <v>~us~ : [ɪz]</v>
      </c>
      <c r="B1612" s="1">
        <f>_xlfn.LET(_xlpm.d,$G1612,_xlpm.k,_xlfn.CONCAT(LEFT(TRIM(B$1),1),"*"),COUNTIF(_xlpm.d,_xlpm.k))</f>
        <v>0</v>
      </c>
      <c r="C1612" s="1">
        <f>_xlfn.LET(_xlpm.d,$G1612,_xlpm.k,_xlfn.CONCAT(LEFT(TRIM(C$1),1),"*"),COUNTIF(_xlpm.d,_xlpm.k))</f>
        <v>0</v>
      </c>
      <c r="D1612" s="1">
        <f>_xlfn.LET(_xlpm.d,$G1612,_xlpm.k,_xlfn.CONCAT(LEFT(TRIM(D$1),1),"*"),COUNTIF(_xlpm.d,_xlpm.k))</f>
        <v>0</v>
      </c>
      <c r="E1612" s="1">
        <f>LOG(F1612+1,10)</f>
        <v>0.69897000433601875</v>
      </c>
      <c r="F1612" s="7">
        <v>4</v>
      </c>
      <c r="G1612" s="9" t="s">
        <v>1699</v>
      </c>
      <c r="H1612" s="4">
        <f>F1612/freq.sum.r6e</f>
        <v>3.1867431485022306E-4</v>
      </c>
      <c r="I1612" s="4" t="str">
        <f>_xlfn.LET(_xlpm.sep,":",_xlpm.w,$G1612,LEFT(_xlpm.w,FIND(_xlpm.sep,_xlpm.w)-1))</f>
        <v>ɪz</v>
      </c>
      <c r="J1612" s="4" t="str">
        <f>_xlfn.LET(_xlpm.sep,":",_xlpm.w,$G1612,RIGHT(_xlpm.w,LEN(_xlpm.w)-FIND(_xlpm.sep,_xlpm.w)))</f>
        <v>us</v>
      </c>
      <c r="K1612" s="10">
        <f>_xlfn.LET(_xlpm.w,I1612,LEN(_xlpm.w))</f>
        <v>2</v>
      </c>
      <c r="L1612" s="10">
        <f>_xlfn.LET(_xlpm.w,J1612,LEN(_xlpm.w))</f>
        <v>2</v>
      </c>
      <c r="M1612" s="10">
        <f>_xlfn.LET(_xlpm.a,K1612,_xlpm.b,L1612,MAX(_xlpm.a,_xlpm.b))</f>
        <v>2</v>
      </c>
      <c r="N1612" s="10">
        <f>_xlfn.LET(_xlpm.d,(K1612,L1612),MAX(_xlpm.d)-MIN(_xlpm.d))</f>
        <v>0</v>
      </c>
      <c r="O1612" s="1" t="str">
        <f>_xlfn.LET(_xlpm.sep,":",_xlpm.w,$G1612,_xlfn.CONCAT("~",RIGHT(_xlpm.w,LEN(_xlpm.w)-FIND(_xlpm.sep,_xlpm.w)),"~"))</f>
        <v>~us~</v>
      </c>
      <c r="P1612" s="1" t="str">
        <f>_xlfn.LET(_xlpm.sep,":",_xlpm.w,$G1612,_xlfn.CONCAT("[",LEFT(_xlpm.w,FIND(_xlpm.sep,_xlpm.w)-1),"]"))</f>
        <v>[ɪz]</v>
      </c>
      <c r="Q1612" s="14" cm="1">
        <f t="array" ref="Q1612">SUM(_xlfn._xlws.FILTER($H$2:$H$2300,_xlfn.MAP($O$2:$O$2300,_xlfn.LAMBDA(_xlpm.x,_xlpm.x=$O1612))))</f>
        <v>2.2307202039515612E-3</v>
      </c>
      <c r="R1612" s="14">
        <f>$H1612/Q1612</f>
        <v>0.14285714285714288</v>
      </c>
      <c r="S1612" s="14" cm="1">
        <f t="array" ref="S1612">SUM(_xlfn._xlws.FILTER($H$2:$H$2300,_xlfn.MAP($P$2:$P$2300,_xlfn.LAMBDA(_xlpm.x,_xlpm.x=$P1612))))</f>
        <v>6.134480560866796E-3</v>
      </c>
      <c r="T1612" s="14">
        <f>$H1612/S1612</f>
        <v>5.1948051948051931E-2</v>
      </c>
      <c r="U1612" s="14">
        <f>_xlfn.LET(_xlpm.freq,F1612,_xlpm.size,M1612+1,_xlpm.F,V1612,LOG(1+_xlpm.freq)*LOG(1+_xlpm.size)*_xlpm.F)</f>
        <v>3.2062619028498988E-2</v>
      </c>
      <c r="V1612" s="14">
        <f>_xlfn.LET(_xlpm.a,T1612,_xlpm.b,R1612,2*_xlpm.a*_xlpm.b/(_xlpm.a+_xlpm.b))</f>
        <v>7.619047619047617E-2</v>
      </c>
      <c r="W1612" s="14">
        <f>_xlfn.LET(_xlpm.p,R1612,_xlpm.q,T1612,LOG(_xlpm.p/_xlpm.q))</f>
        <v>0.43933269383026285</v>
      </c>
      <c r="X1612" s="2"/>
      <c r="AC1612" s="2"/>
      <c r="AH1612" s="2"/>
      <c r="AI1612" s="2"/>
    </row>
    <row r="1613" spans="1:35">
      <c r="A1613" s="1" t="str">
        <f>_xlfn.LET(_xlpm.sep," : ",CONCATENATE(O1613,_xlpm.sep,P1613))</f>
        <v>~ieve~ : [iv]</v>
      </c>
      <c r="B1613" s="1">
        <f>_xlfn.LET(_xlpm.d,$G1613,_xlpm.k,_xlfn.CONCAT(LEFT(TRIM(B$1),1),"*"),COUNTIF(_xlpm.d,_xlpm.k))</f>
        <v>0</v>
      </c>
      <c r="C1613" s="1">
        <f>_xlfn.LET(_xlpm.d,$G1613,_xlpm.k,_xlfn.CONCAT(LEFT(TRIM(C$1),1),"*"),COUNTIF(_xlpm.d,_xlpm.k))</f>
        <v>0</v>
      </c>
      <c r="D1613" s="1">
        <f>_xlfn.LET(_xlpm.d,$G1613,_xlpm.k,_xlfn.CONCAT(LEFT(TRIM(D$1),1),"*"),COUNTIF(_xlpm.d,_xlpm.k))</f>
        <v>0</v>
      </c>
      <c r="E1613" s="1">
        <f>LOG(F1613+1,10)</f>
        <v>0.77815125038364352</v>
      </c>
      <c r="F1613" s="7">
        <v>5</v>
      </c>
      <c r="G1613" s="9" t="s">
        <v>226</v>
      </c>
      <c r="H1613" s="4">
        <f>F1613/freq.sum.r6e</f>
        <v>3.9834289356277883E-4</v>
      </c>
      <c r="I1613" s="1" t="str">
        <f>_xlfn.LET(_xlpm.sep,":",_xlpm.w,$G1613,LEFT(_xlpm.w,FIND(_xlpm.sep,_xlpm.w)-1))</f>
        <v>iv</v>
      </c>
      <c r="J1613" s="1" t="str">
        <f>_xlfn.LET(_xlpm.sep,":",_xlpm.w,$G1613,RIGHT(_xlpm.w,LEN(_xlpm.w)-FIND(_xlpm.sep,_xlpm.w)))</f>
        <v>ieve</v>
      </c>
      <c r="K1613" s="10">
        <f>_xlfn.LET(_xlpm.w,I1613,LEN(_xlpm.w))</f>
        <v>2</v>
      </c>
      <c r="L1613" s="10">
        <f>_xlfn.LET(_xlpm.w,J1613,LEN(_xlpm.w))</f>
        <v>4</v>
      </c>
      <c r="M1613" s="10">
        <f>_xlfn.LET(_xlpm.a,K1613,_xlpm.b,L1613,MAX(_xlpm.a,_xlpm.b))</f>
        <v>4</v>
      </c>
      <c r="N1613" s="10">
        <f>_xlfn.LET(_xlpm.d,(K1613,L1613),MAX(_xlpm.d)-MIN(_xlpm.d))</f>
        <v>2</v>
      </c>
      <c r="O1613" s="1" t="str">
        <f>_xlfn.LET(_xlpm.sep,":",_xlpm.w,$G1613,_xlfn.CONCAT("~",RIGHT(_xlpm.w,LEN(_xlpm.w)-FIND(_xlpm.sep,_xlpm.w)),"~"))</f>
        <v>~ieve~</v>
      </c>
      <c r="P1613" s="1" t="str">
        <f>_xlfn.LET(_xlpm.sep,":",_xlpm.w,$G1613,_xlfn.CONCAT("[",LEFT(_xlpm.w,FIND(_xlpm.sep,_xlpm.w)-1),"]"))</f>
        <v>[iv]</v>
      </c>
      <c r="Q1613" s="14" cm="1">
        <f t="array" ref="Q1613">SUM(_xlfn._xlws.FILTER($H$2:$H$2302,_xlfn.MAP($O$2:$O$2302,_xlfn.LAMBDA(_xlpm.x,_xlpm.x=$O1613))))</f>
        <v>3.9834289356277883E-4</v>
      </c>
      <c r="R1613" s="14">
        <f>$H1613/Q1613</f>
        <v>1</v>
      </c>
      <c r="S1613" s="14" cm="1">
        <f t="array" ref="S1613">SUM(_xlfn._xlws.FILTER($H$2:$H$2302,_xlfn.MAP($P$2:$P$2302,_xlfn.LAMBDA(_xlpm.x,_xlpm.x=$P1613))))</f>
        <v>1.1153601019757806E-3</v>
      </c>
      <c r="T1613" s="14">
        <f>$H1613/S1613</f>
        <v>0.35714285714285715</v>
      </c>
      <c r="U1613" s="14">
        <f>_xlfn.LET(_xlpm.freq,F1613,_xlpm.size,M1613+1,_xlpm.F,V1613,LOG(1+_xlpm.freq)*LOG(1+_xlpm.size)*_xlpm.F)</f>
        <v>0.31869440445980424</v>
      </c>
      <c r="V1613" s="14">
        <f>_xlfn.LET(_xlpm.a,T1613,_xlpm.b,R1613,2*_xlpm.a*_xlpm.b/(_xlpm.a+_xlpm.b))</f>
        <v>0.52631578947368418</v>
      </c>
      <c r="W1613" s="14">
        <f>_xlfn.LET(_xlpm.p,R1613,_xlpm.q,T1613,LOG(_xlpm.p/_xlpm.q))</f>
        <v>0.44715803134221921</v>
      </c>
      <c r="X1613" s="2"/>
      <c r="AC1613" s="2"/>
      <c r="AH1613" s="2"/>
      <c r="AI1613" s="2"/>
    </row>
    <row r="1614" spans="1:35">
      <c r="A1614" s="1" t="str">
        <f>_xlfn.LET(_xlpm.sep," : ",CONCATENATE(O1614,_xlpm.sep,P1614))</f>
        <v>~els~ : [əlz]</v>
      </c>
      <c r="B1614" s="1">
        <f>_xlfn.LET(_xlpm.d,$G1614,_xlpm.k,_xlfn.CONCAT(LEFT(TRIM(B$1),1),"*"),COUNTIF(_xlpm.d,_xlpm.k))</f>
        <v>0</v>
      </c>
      <c r="C1614" s="1">
        <f>_xlfn.LET(_xlpm.d,$G1614,_xlpm.k,_xlfn.CONCAT(LEFT(TRIM(C$1),1),"*"),COUNTIF(_xlpm.d,_xlpm.k))</f>
        <v>0</v>
      </c>
      <c r="D1614" s="1">
        <f>_xlfn.LET(_xlpm.d,$G1614,_xlpm.k,_xlfn.CONCAT(LEFT(TRIM(D$1),1),"*"),COUNTIF(_xlpm.d,_xlpm.k))</f>
        <v>0</v>
      </c>
      <c r="E1614" s="1">
        <f>LOG(F1614+1,10)</f>
        <v>0.60205999132796229</v>
      </c>
      <c r="F1614" s="7">
        <v>3</v>
      </c>
      <c r="G1614" s="9" t="s">
        <v>1145</v>
      </c>
      <c r="H1614" s="4">
        <f>F1614/freq.sum.r6e</f>
        <v>2.390057361376673E-4</v>
      </c>
      <c r="I1614" s="4" t="str">
        <f>_xlfn.LET(_xlpm.sep,":",_xlpm.w,$G1614,LEFT(_xlpm.w,FIND(_xlpm.sep,_xlpm.w)-1))</f>
        <v>əlz</v>
      </c>
      <c r="J1614" s="4" t="str">
        <f>_xlfn.LET(_xlpm.sep,":",_xlpm.w,$G1614,RIGHT(_xlpm.w,LEN(_xlpm.w)-FIND(_xlpm.sep,_xlpm.w)))</f>
        <v>els</v>
      </c>
      <c r="K1614" s="10">
        <f>_xlfn.LET(_xlpm.w,I1614,LEN(_xlpm.w))</f>
        <v>3</v>
      </c>
      <c r="L1614" s="10">
        <f>_xlfn.LET(_xlpm.w,J1614,LEN(_xlpm.w))</f>
        <v>3</v>
      </c>
      <c r="M1614" s="10">
        <f>_xlfn.LET(_xlpm.a,K1614,_xlpm.b,L1614,MAX(_xlpm.a,_xlpm.b))</f>
        <v>3</v>
      </c>
      <c r="N1614" s="10">
        <f>_xlfn.LET(_xlpm.d,(K1614,L1614),MAX(_xlpm.d)-MIN(_xlpm.d))</f>
        <v>0</v>
      </c>
      <c r="O1614" s="1" t="str">
        <f>_xlfn.LET(_xlpm.sep,":",_xlpm.w,$G1614,_xlfn.CONCAT("~",RIGHT(_xlpm.w,LEN(_xlpm.w)-FIND(_xlpm.sep,_xlpm.w)),"~"))</f>
        <v>~els~</v>
      </c>
      <c r="P1614" s="1" t="str">
        <f>_xlfn.LET(_xlpm.sep,":",_xlpm.w,$G1614,_xlfn.CONCAT("[",LEFT(_xlpm.w,FIND(_xlpm.sep,_xlpm.w)-1),"]"))</f>
        <v>[əlz]</v>
      </c>
      <c r="Q1614" s="14" cm="1">
        <f t="array" ref="Q1614">SUM(_xlfn._xlws.FILTER($H$2:$H$2300,_xlfn.MAP($O$2:$O$2300,_xlfn.LAMBDA(_xlpm.x,_xlpm.x=$O1614))))</f>
        <v>3.9834289356277883E-4</v>
      </c>
      <c r="R1614" s="14">
        <f>$H1614/Q1614</f>
        <v>0.6</v>
      </c>
      <c r="S1614" s="14" cm="1">
        <f t="array" ref="S1614">SUM(_xlfn._xlws.FILTER($H$2:$H$2300,_xlfn.MAP($P$2:$P$2300,_xlfn.LAMBDA(_xlpm.x,_xlpm.x=$P1614))))</f>
        <v>1.1153601019757806E-3</v>
      </c>
      <c r="T1614" s="14">
        <f>$H1614/S1614</f>
        <v>0.2142857142857143</v>
      </c>
      <c r="U1614" s="14">
        <f>_xlfn.LET(_xlpm.freq,F1614,_xlpm.size,M1614+1,_xlpm.F,V1614,LOG(1+_xlpm.freq)*LOG(1+_xlpm.size)*_xlpm.F)</f>
        <v>0.13289111834180509</v>
      </c>
      <c r="V1614" s="14">
        <f>_xlfn.LET(_xlpm.a,T1614,_xlpm.b,R1614,2*_xlpm.a*_xlpm.b/(_xlpm.a+_xlpm.b))</f>
        <v>0.31578947368421056</v>
      </c>
      <c r="W1614" s="14">
        <f>_xlfn.LET(_xlpm.p,R1614,_xlpm.q,T1614,LOG(_xlpm.p/_xlpm.q))</f>
        <v>0.44715803134221921</v>
      </c>
      <c r="X1614" s="2"/>
      <c r="AC1614" s="2"/>
      <c r="AH1614" s="2"/>
      <c r="AI1614" s="2"/>
    </row>
    <row r="1615" spans="1:35">
      <c r="A1615" s="1" t="str">
        <f>_xlfn.LET(_xlpm.sep," : ",CONCATENATE(O1615,_xlpm.sep,P1615))</f>
        <v>~eal~ : [il]</v>
      </c>
      <c r="B1615" s="1">
        <f>_xlfn.LET(_xlpm.d,$G1615,_xlpm.k,_xlfn.CONCAT(LEFT(TRIM(B$1),1),"*"),COUNTIF(_xlpm.d,_xlpm.k))</f>
        <v>0</v>
      </c>
      <c r="C1615" s="1">
        <f>_xlfn.LET(_xlpm.d,$G1615,_xlpm.k,_xlfn.CONCAT(LEFT(TRIM(C$1),1),"*"),COUNTIF(_xlpm.d,_xlpm.k))</f>
        <v>0</v>
      </c>
      <c r="D1615" s="1">
        <f>_xlfn.LET(_xlpm.d,$G1615,_xlpm.k,_xlfn.CONCAT(LEFT(TRIM(D$1),1),"*"),COUNTIF(_xlpm.d,_xlpm.k))</f>
        <v>0</v>
      </c>
      <c r="E1615" s="1">
        <f>LOG(F1615+1,10)</f>
        <v>0.69897000433601875</v>
      </c>
      <c r="F1615" s="7">
        <v>4</v>
      </c>
      <c r="G1615" s="9" t="s">
        <v>173</v>
      </c>
      <c r="H1615" s="4">
        <f>F1615/freq.sum.r6e</f>
        <v>3.1867431485022306E-4</v>
      </c>
      <c r="I1615" s="4" t="str">
        <f>_xlfn.LET(_xlpm.sep,":",_xlpm.w,$G1615,LEFT(_xlpm.w,FIND(_xlpm.sep,_xlpm.w)-1))</f>
        <v>il</v>
      </c>
      <c r="J1615" s="4" t="str">
        <f>_xlfn.LET(_xlpm.sep,":",_xlpm.w,$G1615,RIGHT(_xlpm.w,LEN(_xlpm.w)-FIND(_xlpm.sep,_xlpm.w)))</f>
        <v>eal</v>
      </c>
      <c r="K1615" s="10">
        <f>_xlfn.LET(_xlpm.w,I1615,LEN(_xlpm.w))</f>
        <v>2</v>
      </c>
      <c r="L1615" s="10">
        <f>_xlfn.LET(_xlpm.w,J1615,LEN(_xlpm.w))</f>
        <v>3</v>
      </c>
      <c r="M1615" s="10">
        <f>_xlfn.LET(_xlpm.a,K1615,_xlpm.b,L1615,MAX(_xlpm.a,_xlpm.b))</f>
        <v>3</v>
      </c>
      <c r="N1615" s="10">
        <f>_xlfn.LET(_xlpm.d,(K1615,L1615),MAX(_xlpm.d)-MIN(_xlpm.d))</f>
        <v>1</v>
      </c>
      <c r="O1615" s="1" t="str">
        <f>_xlfn.LET(_xlpm.sep,":",_xlpm.w,$G1615,_xlfn.CONCAT("~",RIGHT(_xlpm.w,LEN(_xlpm.w)-FIND(_xlpm.sep,_xlpm.w)),"~"))</f>
        <v>~eal~</v>
      </c>
      <c r="P1615" s="1" t="str">
        <f>_xlfn.LET(_xlpm.sep,":",_xlpm.w,$G1615,_xlfn.CONCAT("[",LEFT(_xlpm.w,FIND(_xlpm.sep,_xlpm.w)-1),"]"))</f>
        <v>[il]</v>
      </c>
      <c r="Q1615" s="14" cm="1">
        <f t="array" ref="Q1615">SUM(_xlfn._xlws.FILTER($H$2:$H$2300,_xlfn.MAP($O$2:$O$2300,_xlfn.LAMBDA(_xlpm.x,_xlpm.x=$O1615))))</f>
        <v>4.7801147227533459E-4</v>
      </c>
      <c r="R1615" s="14">
        <f>$H1615/Q1615</f>
        <v>0.66666666666666663</v>
      </c>
      <c r="S1615" s="14" cm="1">
        <f t="array" ref="S1615">SUM(_xlfn._xlws.FILTER($H$2:$H$2300,_xlfn.MAP($P$2:$P$2300,_xlfn.LAMBDA(_xlpm.x,_xlpm.x=$P1615))))</f>
        <v>1.3543658381134477E-3</v>
      </c>
      <c r="T1615" s="14">
        <f>$H1615/S1615</f>
        <v>0.23529411764705888</v>
      </c>
      <c r="U1615" s="14">
        <f>_xlfn.LET(_xlpm.freq,F1615,_xlpm.size,M1615+1,_xlpm.F,V1615,LOG(1+_xlpm.freq)*LOG(1+_xlpm.size)*_xlpm.F)</f>
        <v>0.16993358850834583</v>
      </c>
      <c r="V1615" s="14">
        <f>_xlfn.LET(_xlpm.a,T1615,_xlpm.b,R1615,2*_xlpm.a*_xlpm.b/(_xlpm.a+_xlpm.b))</f>
        <v>0.34782608695652178</v>
      </c>
      <c r="W1615" s="14">
        <f>_xlfn.LET(_xlpm.p,R1615,_xlpm.q,T1615,LOG(_xlpm.p/_xlpm.q))</f>
        <v>0.4522976709946302</v>
      </c>
      <c r="X1615" s="2"/>
      <c r="AC1615" s="2"/>
      <c r="AH1615" s="2"/>
      <c r="AI1615" s="2"/>
    </row>
    <row r="1616" spans="1:35">
      <c r="A1616" s="1" t="str">
        <f>_xlfn.LET(_xlpm.sep," : ",CONCATENATE(O1616,_xlpm.sep,P1616))</f>
        <v>~ot~ : [ət]</v>
      </c>
      <c r="B1616" s="1">
        <f>_xlfn.LET(_xlpm.d,$G1616,_xlpm.k,_xlfn.CONCAT(LEFT(TRIM(B$1),1),"*"),COUNTIF(_xlpm.d,_xlpm.k))</f>
        <v>0</v>
      </c>
      <c r="C1616" s="1">
        <f>_xlfn.LET(_xlpm.d,$G1616,_xlpm.k,_xlfn.CONCAT(LEFT(TRIM(C$1),1),"*"),COUNTIF(_xlpm.d,_xlpm.k))</f>
        <v>0</v>
      </c>
      <c r="D1616" s="1">
        <f>_xlfn.LET(_xlpm.d,$G1616,_xlpm.k,_xlfn.CONCAT(LEFT(TRIM(D$1),1),"*"),COUNTIF(_xlpm.d,_xlpm.k))</f>
        <v>0</v>
      </c>
      <c r="E1616" s="1">
        <f>LOG(F1616+1,10)</f>
        <v>0.95424250943932487</v>
      </c>
      <c r="F1616" s="7">
        <v>8</v>
      </c>
      <c r="G1616" s="9" t="s">
        <v>1589</v>
      </c>
      <c r="H1616" s="4">
        <f>F1616/freq.sum.r6e</f>
        <v>6.3734862970044612E-4</v>
      </c>
      <c r="I1616" s="4" t="str">
        <f>_xlfn.LET(_xlpm.sep,":",_xlpm.w,$G1616,LEFT(_xlpm.w,FIND(_xlpm.sep,_xlpm.w)-1))</f>
        <v>ət</v>
      </c>
      <c r="J1616" s="4" t="str">
        <f>_xlfn.LET(_xlpm.sep,":",_xlpm.w,$G1616,RIGHT(_xlpm.w,LEN(_xlpm.w)-FIND(_xlpm.sep,_xlpm.w)))</f>
        <v>ot</v>
      </c>
      <c r="K1616" s="10">
        <f>_xlfn.LET(_xlpm.w,I1616,LEN(_xlpm.w))</f>
        <v>2</v>
      </c>
      <c r="L1616" s="10">
        <f>_xlfn.LET(_xlpm.w,J1616,LEN(_xlpm.w))</f>
        <v>2</v>
      </c>
      <c r="M1616" s="10">
        <f>_xlfn.LET(_xlpm.a,K1616,_xlpm.b,L1616,MAX(_xlpm.a,_xlpm.b))</f>
        <v>2</v>
      </c>
      <c r="N1616" s="10">
        <f>_xlfn.LET(_xlpm.d,(K1616,L1616),MAX(_xlpm.d)-MIN(_xlpm.d))</f>
        <v>0</v>
      </c>
      <c r="O1616" s="1" t="str">
        <f>_xlfn.LET(_xlpm.sep,":",_xlpm.w,$G1616,_xlfn.CONCAT("~",RIGHT(_xlpm.w,LEN(_xlpm.w)-FIND(_xlpm.sep,_xlpm.w)),"~"))</f>
        <v>~ot~</v>
      </c>
      <c r="P1616" s="1" t="str">
        <f>_xlfn.LET(_xlpm.sep,":",_xlpm.w,$G1616,_xlfn.CONCAT("[",LEFT(_xlpm.w,FIND(_xlpm.sep,_xlpm.w)-1),"]"))</f>
        <v>[ət]</v>
      </c>
      <c r="Q1616" s="14" cm="1">
        <f t="array" ref="Q1616">SUM(_xlfn._xlws.FILTER($H$2:$H$2300,_xlfn.MAP($O$2:$O$2300,_xlfn.LAMBDA(_xlpm.x,_xlpm.x=$O1616))))</f>
        <v>2.4697259400892286E-3</v>
      </c>
      <c r="R1616" s="14">
        <f>$H1616/Q1616</f>
        <v>0.25806451612903225</v>
      </c>
      <c r="S1616" s="14" cm="1">
        <f t="array" ref="S1616">SUM(_xlfn._xlws.FILTER($H$2:$H$2300,_xlfn.MAP($P$2:$P$2300,_xlfn.LAMBDA(_xlpm.x,_xlpm.x=$P1616))))</f>
        <v>7.0905035054174646E-3</v>
      </c>
      <c r="T1616" s="14">
        <f>$H1616/S1616</f>
        <v>8.9887640449438186E-2</v>
      </c>
      <c r="U1616" s="14">
        <f>_xlfn.LET(_xlpm.freq,F1616,_xlpm.size,M1616+1,_xlpm.F,V1616,LOG(1+_xlpm.freq)*LOG(1+_xlpm.size)*_xlpm.F)</f>
        <v>7.660149826104172E-2</v>
      </c>
      <c r="V1616" s="14">
        <f>_xlfn.LET(_xlpm.a,T1616,_xlpm.b,R1616,2*_xlpm.a*_xlpm.b/(_xlpm.a+_xlpm.b))</f>
        <v>0.1333333333333333</v>
      </c>
      <c r="W1616" s="14">
        <f>_xlfn.LET(_xlpm.p,R1616,_xlpm.q,T1616,LOG(_xlpm.p/_xlpm.q))</f>
        <v>0.45802831281064021</v>
      </c>
      <c r="X1616" s="2"/>
      <c r="AC1616" s="2"/>
      <c r="AH1616" s="2"/>
      <c r="AI1616" s="2"/>
    </row>
    <row r="1617" spans="1:35">
      <c r="A1617" s="1" t="str">
        <f>_xlfn.LET(_xlpm.sep," : ",CONCATENATE(O1617,_xlpm.sep,P1617))</f>
        <v>~iz~ : [aɪz]</v>
      </c>
      <c r="B1617" s="1">
        <f>_xlfn.LET(_xlpm.d,$G1617,_xlpm.k,_xlfn.CONCAT(LEFT(TRIM(B$1),1),"*"),COUNTIF(_xlpm.d,_xlpm.k))</f>
        <v>0</v>
      </c>
      <c r="C1617" s="1">
        <f>_xlfn.LET(_xlpm.d,$G1617,_xlpm.k,_xlfn.CONCAT(LEFT(TRIM(C$1),1),"*"),COUNTIF(_xlpm.d,_xlpm.k))</f>
        <v>0</v>
      </c>
      <c r="D1617" s="1">
        <f>_xlfn.LET(_xlpm.d,$G1617,_xlpm.k,_xlfn.CONCAT(LEFT(TRIM(D$1),1),"*"),COUNTIF(_xlpm.d,_xlpm.k))</f>
        <v>0</v>
      </c>
      <c r="E1617" s="1">
        <f>LOG(F1617+1,10)</f>
        <v>0.69897000433601875</v>
      </c>
      <c r="F1617" s="7">
        <v>4</v>
      </c>
      <c r="G1617" s="9" t="s">
        <v>510</v>
      </c>
      <c r="H1617" s="4">
        <f>F1617/freq.sum.r6e</f>
        <v>3.1867431485022306E-4</v>
      </c>
      <c r="I1617" s="4" t="str">
        <f>_xlfn.LET(_xlpm.sep,":",_xlpm.w,$G1617,LEFT(_xlpm.w,FIND(_xlpm.sep,_xlpm.w)-1))</f>
        <v>aɪz</v>
      </c>
      <c r="J1617" s="4" t="str">
        <f>_xlfn.LET(_xlpm.sep,":",_xlpm.w,$G1617,RIGHT(_xlpm.w,LEN(_xlpm.w)-FIND(_xlpm.sep,_xlpm.w)))</f>
        <v>iz</v>
      </c>
      <c r="K1617" s="10">
        <f>_xlfn.LET(_xlpm.w,I1617,LEN(_xlpm.w))</f>
        <v>3</v>
      </c>
      <c r="L1617" s="10">
        <f>_xlfn.LET(_xlpm.w,J1617,LEN(_xlpm.w))</f>
        <v>2</v>
      </c>
      <c r="M1617" s="10">
        <f>_xlfn.LET(_xlpm.a,K1617,_xlpm.b,L1617,MAX(_xlpm.a,_xlpm.b))</f>
        <v>3</v>
      </c>
      <c r="N1617" s="10">
        <f>_xlfn.LET(_xlpm.d,(K1617,L1617),MAX(_xlpm.d)-MIN(_xlpm.d))</f>
        <v>1</v>
      </c>
      <c r="O1617" s="1" t="str">
        <f>_xlfn.LET(_xlpm.sep,":",_xlpm.w,$G1617,_xlfn.CONCAT("~",RIGHT(_xlpm.w,LEN(_xlpm.w)-FIND(_xlpm.sep,_xlpm.w)),"~"))</f>
        <v>~iz~</v>
      </c>
      <c r="P1617" s="1" t="str">
        <f>_xlfn.LET(_xlpm.sep,":",_xlpm.w,$G1617,_xlfn.CONCAT("[",LEFT(_xlpm.w,FIND(_xlpm.sep,_xlpm.w)-1),"]"))</f>
        <v>[aɪz]</v>
      </c>
      <c r="Q1617" s="14" cm="1">
        <f t="array" ref="Q1617">SUM(_xlfn._xlws.FILTER($H$2:$H$2300,_xlfn.MAP($O$2:$O$2300,_xlfn.LAMBDA(_xlpm.x,_xlpm.x=$O1617))))</f>
        <v>7.1701720841300194E-4</v>
      </c>
      <c r="R1617" s="14">
        <f>$H1617/Q1617</f>
        <v>0.44444444444444442</v>
      </c>
      <c r="S1617" s="14" cm="1">
        <f t="array" ref="S1617">SUM(_xlfn._xlws.FILTER($H$2:$H$2300,_xlfn.MAP($P$2:$P$2300,_xlfn.LAMBDA(_xlpm.x,_xlpm.x=$P1617))))</f>
        <v>2.0713830465264502E-3</v>
      </c>
      <c r="T1617" s="14">
        <f>$H1617/S1617</f>
        <v>0.15384615384615383</v>
      </c>
      <c r="U1617" s="14">
        <f>_xlfn.LET(_xlpm.freq,F1617,_xlpm.size,M1617+1,_xlpm.F,V1617,LOG(1+_xlpm.freq)*LOG(1+_xlpm.size)*_xlpm.F)</f>
        <v>0.11167064387691296</v>
      </c>
      <c r="V1617" s="14">
        <f>_xlfn.LET(_xlpm.a,T1617,_xlpm.b,R1617,2*_xlpm.a*_xlpm.b/(_xlpm.a+_xlpm.b))</f>
        <v>0.22857142857142856</v>
      </c>
      <c r="W1617" s="14">
        <f>_xlfn.LET(_xlpm.p,R1617,_xlpm.q,T1617,LOG(_xlpm.p/_xlpm.q))</f>
        <v>0.46073083853149316</v>
      </c>
      <c r="X1617" s="2"/>
      <c r="AC1617" s="2"/>
      <c r="AH1617" s="2"/>
      <c r="AI1617" s="2"/>
    </row>
    <row r="1618" spans="1:35">
      <c r="A1618" s="1" t="str">
        <f>_xlfn.LET(_xlpm.sep," : ",CONCATENATE(O1618,_xlpm.sep,P1618))</f>
        <v>~use~ : [uz]</v>
      </c>
      <c r="B1618" s="1">
        <f>_xlfn.LET(_xlpm.d,$G1618,_xlpm.k,_xlfn.CONCAT(LEFT(TRIM(B$1),1),"*"),COUNTIF(_xlpm.d,_xlpm.k))</f>
        <v>0</v>
      </c>
      <c r="C1618" s="1">
        <f>_xlfn.LET(_xlpm.d,$G1618,_xlpm.k,_xlfn.CONCAT(LEFT(TRIM(C$1),1),"*"),COUNTIF(_xlpm.d,_xlpm.k))</f>
        <v>0</v>
      </c>
      <c r="D1618" s="1">
        <f>_xlfn.LET(_xlpm.d,$G1618,_xlpm.k,_xlfn.CONCAT(LEFT(TRIM(D$1),1),"*"),COUNTIF(_xlpm.d,_xlpm.k))</f>
        <v>0</v>
      </c>
      <c r="E1618" s="1">
        <f>LOG(F1618+1,10)</f>
        <v>0.77815125038364352</v>
      </c>
      <c r="F1618" s="7">
        <v>5</v>
      </c>
      <c r="G1618" s="9" t="s">
        <v>2262</v>
      </c>
      <c r="H1618" s="4">
        <f>F1618/freq.sum.r6e</f>
        <v>3.9834289356277883E-4</v>
      </c>
      <c r="I1618" s="1" t="str">
        <f>_xlfn.LET(_xlpm.sep,":",_xlpm.w,$G1618,LEFT(_xlpm.w,FIND(_xlpm.sep,_xlpm.w)-1))</f>
        <v>uz</v>
      </c>
      <c r="J1618" s="1" t="str">
        <f>_xlfn.LET(_xlpm.sep,":",_xlpm.w,$G1618,RIGHT(_xlpm.w,LEN(_xlpm.w)-FIND(_xlpm.sep,_xlpm.w)))</f>
        <v>use</v>
      </c>
      <c r="K1618" s="10">
        <f>_xlfn.LET(_xlpm.w,I1618,LEN(_xlpm.w))</f>
        <v>2</v>
      </c>
      <c r="L1618" s="10">
        <f>_xlfn.LET(_xlpm.w,J1618,LEN(_xlpm.w))</f>
        <v>3</v>
      </c>
      <c r="M1618" s="10">
        <f>_xlfn.LET(_xlpm.a,K1618,_xlpm.b,L1618,MAX(_xlpm.a,_xlpm.b))</f>
        <v>3</v>
      </c>
      <c r="N1618" s="10">
        <f>_xlfn.LET(_xlpm.d,(K1618,L1618),MAX(_xlpm.d)-MIN(_xlpm.d))</f>
        <v>1</v>
      </c>
      <c r="O1618" s="1" t="str">
        <f>_xlfn.LET(_xlpm.sep,":",_xlpm.w,$G1618,_xlfn.CONCAT("~",RIGHT(_xlpm.w,LEN(_xlpm.w)-FIND(_xlpm.sep,_xlpm.w)),"~"))</f>
        <v>~use~</v>
      </c>
      <c r="P1618" s="1" t="str">
        <f>_xlfn.LET(_xlpm.sep,":",_xlpm.w,$G1618,_xlfn.CONCAT("[",LEFT(_xlpm.w,FIND(_xlpm.sep,_xlpm.w)-1),"]"))</f>
        <v>[uz]</v>
      </c>
      <c r="Q1618" s="14" cm="1">
        <f t="array" ref="Q1618">SUM(_xlfn._xlws.FILTER($H$2:$H$2302,_xlfn.MAP($O$2:$O$2302,_xlfn.LAMBDA(_xlpm.x,_xlpm.x=$O1618))))</f>
        <v>7.1701720841300183E-4</v>
      </c>
      <c r="R1618" s="14">
        <f>$H1618/Q1618</f>
        <v>0.55555555555555558</v>
      </c>
      <c r="S1618" s="14" cm="1">
        <f t="array" ref="S1618">SUM(_xlfn._xlws.FILTER($H$2:$H$2302,_xlfn.MAP($P$2:$P$2302,_xlfn.LAMBDA(_xlpm.x,_xlpm.x=$P1618))))</f>
        <v>2.0713830465264502E-3</v>
      </c>
      <c r="T1618" s="14">
        <f>$H1618/S1618</f>
        <v>0.19230769230769229</v>
      </c>
      <c r="U1618" s="14">
        <f>_xlfn.LET(_xlpm.freq,F1618,_xlpm.size,M1618+1,_xlpm.F,V1618,LOG(1+_xlpm.freq)*LOG(1+_xlpm.size)*_xlpm.F)</f>
        <v>0.15540125224420967</v>
      </c>
      <c r="V1618" s="14">
        <f>_xlfn.LET(_xlpm.a,T1618,_xlpm.b,R1618,2*_xlpm.a*_xlpm.b/(_xlpm.a+_xlpm.b))</f>
        <v>0.2857142857142857</v>
      </c>
      <c r="W1618" s="14">
        <f>_xlfn.LET(_xlpm.p,R1618,_xlpm.q,T1618,LOG(_xlpm.p/_xlpm.q))</f>
        <v>0.46073083853149316</v>
      </c>
      <c r="X1618" s="2"/>
      <c r="AC1618" s="2"/>
      <c r="AH1618" s="2"/>
      <c r="AI1618" s="2"/>
    </row>
    <row r="1619" spans="1:35">
      <c r="A1619" s="1" t="str">
        <f>_xlfn.LET(_xlpm.sep," : ",CONCATENATE(O1619,_xlpm.sep,P1619))</f>
        <v>~eer~ : [ɪɹ]</v>
      </c>
      <c r="B1619" s="1">
        <f>_xlfn.LET(_xlpm.d,$G1619,_xlpm.k,_xlfn.CONCAT(LEFT(TRIM(B$1),1),"*"),COUNTIF(_xlpm.d,_xlpm.k))</f>
        <v>0</v>
      </c>
      <c r="C1619" s="1">
        <f>_xlfn.LET(_xlpm.d,$G1619,_xlpm.k,_xlfn.CONCAT(LEFT(TRIM(C$1),1),"*"),COUNTIF(_xlpm.d,_xlpm.k))</f>
        <v>0</v>
      </c>
      <c r="D1619" s="1">
        <f>_xlfn.LET(_xlpm.d,$G1619,_xlpm.k,_xlfn.CONCAT(LEFT(TRIM(D$1),1),"*"),COUNTIF(_xlpm.d,_xlpm.k))</f>
        <v>0</v>
      </c>
      <c r="E1619" s="1">
        <f>LOG(F1619+1,10)</f>
        <v>0.47712125471966244</v>
      </c>
      <c r="F1619" s="7">
        <v>2</v>
      </c>
      <c r="G1619" s="9" t="s">
        <v>1752</v>
      </c>
      <c r="H1619" s="4">
        <f>F1619/freq.sum.r6e</f>
        <v>1.5933715742511153E-4</v>
      </c>
      <c r="I1619" s="1" t="str">
        <f>_xlfn.LET(_xlpm.sep,":",_xlpm.w,$G1619,LEFT(_xlpm.w,FIND(_xlpm.sep,_xlpm.w)-1))</f>
        <v>ɪɹ</v>
      </c>
      <c r="J1619" s="1" t="str">
        <f>_xlfn.LET(_xlpm.sep,":",_xlpm.w,$G1619,RIGHT(_xlpm.w,LEN(_xlpm.w)-FIND(_xlpm.sep,_xlpm.w)))</f>
        <v>eer</v>
      </c>
      <c r="K1619" s="10">
        <f>_xlfn.LET(_xlpm.w,I1619,LEN(_xlpm.w))</f>
        <v>2</v>
      </c>
      <c r="L1619" s="10">
        <f>_xlfn.LET(_xlpm.w,J1619,LEN(_xlpm.w))</f>
        <v>3</v>
      </c>
      <c r="M1619" s="10">
        <f>_xlfn.LET(_xlpm.a,K1619,_xlpm.b,L1619,MAX(_xlpm.a,_xlpm.b))</f>
        <v>3</v>
      </c>
      <c r="N1619" s="10">
        <f>_xlfn.LET(_xlpm.d,(K1619,L1619),MAX(_xlpm.d)-MIN(_xlpm.d))</f>
        <v>1</v>
      </c>
      <c r="O1619" s="1" t="str">
        <f>_xlfn.LET(_xlpm.sep,":",_xlpm.w,$G1619,_xlfn.CONCAT("~",RIGHT(_xlpm.w,LEN(_xlpm.w)-FIND(_xlpm.sep,_xlpm.w)),"~"))</f>
        <v>~eer~</v>
      </c>
      <c r="P1619" s="1" t="str">
        <f>_xlfn.LET(_xlpm.sep,":",_xlpm.w,$G1619,_xlfn.CONCAT("[",LEFT(_xlpm.w,FIND(_xlpm.sep,_xlpm.w)-1),"]"))</f>
        <v>[ɪɹ]</v>
      </c>
      <c r="Q1619" s="14" cm="1">
        <f t="array" ref="Q1619">SUM(_xlfn._xlws.FILTER($H$2:$H$2302,_xlfn.MAP($O$2:$O$2302,_xlfn.LAMBDA(_xlpm.x,_xlpm.x=$O1619))))</f>
        <v>7.1701720841300194E-4</v>
      </c>
      <c r="R1619" s="14">
        <f>$H1619/Q1619</f>
        <v>0.22222222222222221</v>
      </c>
      <c r="S1619" s="14" cm="1">
        <f t="array" ref="S1619">SUM(_xlfn._xlws.FILTER($H$2:$H$2302,_xlfn.MAP($P$2:$P$2302,_xlfn.LAMBDA(_xlpm.x,_xlpm.x=$P1619))))</f>
        <v>2.0713830465264498E-3</v>
      </c>
      <c r="T1619" s="14">
        <f>$H1619/S1619</f>
        <v>7.6923076923076927E-2</v>
      </c>
      <c r="U1619" s="14">
        <f>_xlfn.LET(_xlpm.freq,F1619,_xlpm.size,M1619+1,_xlpm.F,V1619,LOG(1+_xlpm.freq)*LOG(1+_xlpm.size)*_xlpm.F)</f>
        <v>3.8113536626309626E-2</v>
      </c>
      <c r="V1619" s="14">
        <f>_xlfn.LET(_xlpm.a,T1619,_xlpm.b,R1619,2*_xlpm.a*_xlpm.b/(_xlpm.a+_xlpm.b))</f>
        <v>0.1142857142857143</v>
      </c>
      <c r="W1619" s="14">
        <f>_xlfn.LET(_xlpm.p,R1619,_xlpm.q,T1619,LOG(_xlpm.p/_xlpm.q))</f>
        <v>0.46073083853149299</v>
      </c>
      <c r="X1619" s="2"/>
      <c r="AC1619" s="2"/>
      <c r="AH1619" s="2"/>
      <c r="AI1619" s="2"/>
    </row>
    <row r="1620" spans="1:35">
      <c r="A1620" s="1" t="str">
        <f>_xlfn.LET(_xlpm.sep," : ",CONCATENATE(O1620,_xlpm.sep,P1620))</f>
        <v>~us~ : [əs]</v>
      </c>
      <c r="B1620" s="1">
        <f>_xlfn.LET(_xlpm.d,$G1620,_xlpm.k,_xlfn.CONCAT(LEFT(TRIM(B$1),1),"*"),COUNTIF(_xlpm.d,_xlpm.k))</f>
        <v>0</v>
      </c>
      <c r="C1620" s="1">
        <f>_xlfn.LET(_xlpm.d,$G1620,_xlpm.k,_xlfn.CONCAT(LEFT(TRIM(C$1),1),"*"),COUNTIF(_xlpm.d,_xlpm.k))</f>
        <v>0</v>
      </c>
      <c r="D1620" s="1">
        <f>_xlfn.LET(_xlpm.d,$G1620,_xlpm.k,_xlfn.CONCAT(LEFT(TRIM(D$1),1),"*"),COUNTIF(_xlpm.d,_xlpm.k))</f>
        <v>0</v>
      </c>
      <c r="E1620" s="1">
        <f>LOG(F1620+1,10)</f>
        <v>0.60205999132796229</v>
      </c>
      <c r="F1620" s="7">
        <v>3</v>
      </c>
      <c r="G1620" s="9" t="s">
        <v>1495</v>
      </c>
      <c r="H1620" s="4">
        <f>F1620/freq.sum.r6e</f>
        <v>2.390057361376673E-4</v>
      </c>
      <c r="I1620" s="4" t="str">
        <f>_xlfn.LET(_xlpm.sep,":",_xlpm.w,$G1620,LEFT(_xlpm.w,FIND(_xlpm.sep,_xlpm.w)-1))</f>
        <v>əs</v>
      </c>
      <c r="J1620" s="4" t="str">
        <f>_xlfn.LET(_xlpm.sep,":",_xlpm.w,$G1620,RIGHT(_xlpm.w,LEN(_xlpm.w)-FIND(_xlpm.sep,_xlpm.w)))</f>
        <v>us</v>
      </c>
      <c r="K1620" s="10">
        <f>_xlfn.LET(_xlpm.w,I1620,LEN(_xlpm.w))</f>
        <v>2</v>
      </c>
      <c r="L1620" s="10">
        <f>_xlfn.LET(_xlpm.w,J1620,LEN(_xlpm.w))</f>
        <v>2</v>
      </c>
      <c r="M1620" s="10">
        <f>_xlfn.LET(_xlpm.a,K1620,_xlpm.b,L1620,MAX(_xlpm.a,_xlpm.b))</f>
        <v>2</v>
      </c>
      <c r="N1620" s="10">
        <f>_xlfn.LET(_xlpm.d,(K1620,L1620),MAX(_xlpm.d)-MIN(_xlpm.d))</f>
        <v>0</v>
      </c>
      <c r="O1620" s="1" t="str">
        <f>_xlfn.LET(_xlpm.sep,":",_xlpm.w,$G1620,_xlfn.CONCAT("~",RIGHT(_xlpm.w,LEN(_xlpm.w)-FIND(_xlpm.sep,_xlpm.w)),"~"))</f>
        <v>~us~</v>
      </c>
      <c r="P1620" s="1" t="str">
        <f>_xlfn.LET(_xlpm.sep,":",_xlpm.w,$G1620,_xlfn.CONCAT("[",LEFT(_xlpm.w,FIND(_xlpm.sep,_xlpm.w)-1),"]"))</f>
        <v>[əs]</v>
      </c>
      <c r="Q1620" s="14" cm="1">
        <f t="array" ref="Q1620">SUM(_xlfn._xlws.FILTER($H$2:$H$2300,_xlfn.MAP($O$2:$O$2300,_xlfn.LAMBDA(_xlpm.x,_xlpm.x=$O1620))))</f>
        <v>2.2307202039515612E-3</v>
      </c>
      <c r="R1620" s="14">
        <f>$H1620/Q1620</f>
        <v>0.10714285714285715</v>
      </c>
      <c r="S1620" s="14" cm="1">
        <f t="array" ref="S1620">SUM(_xlfn._xlws.FILTER($H$2:$H$2300,_xlfn.MAP($P$2:$P$2300,_xlfn.LAMBDA(_xlpm.x,_xlpm.x=$P1620))))</f>
        <v>6.4531548757170189E-3</v>
      </c>
      <c r="T1620" s="14">
        <f>$H1620/S1620</f>
        <v>3.7037037037037028E-2</v>
      </c>
      <c r="U1620" s="14">
        <f>_xlfn.LET(_xlpm.freq,F1620,_xlpm.size,M1620+1,_xlpm.F,V1620,LOG(1+_xlpm.freq)*LOG(1+_xlpm.size)*_xlpm.F)</f>
        <v>1.9952820173825287E-2</v>
      </c>
      <c r="V1620" s="14">
        <f>_xlfn.LET(_xlpm.a,T1620,_xlpm.b,R1620,2*_xlpm.a*_xlpm.b/(_xlpm.a+_xlpm.b))</f>
        <v>5.504587155963301E-2</v>
      </c>
      <c r="W1620" s="14">
        <f>_xlfn.LET(_xlpm.p,R1620,_xlpm.q,T1620,LOG(_xlpm.p/_xlpm.q))</f>
        <v>0.46132698753643064</v>
      </c>
      <c r="X1620" s="2"/>
      <c r="AC1620" s="2"/>
      <c r="AH1620" s="2"/>
      <c r="AI1620" s="2"/>
    </row>
    <row r="1621" spans="1:35">
      <c r="A1621" s="1" t="str">
        <f>_xlfn.LET(_xlpm.sep," : ",CONCATENATE(O1621,_xlpm.sep,P1621))</f>
        <v>~i~ : [ɪ]</v>
      </c>
      <c r="B1621" s="1">
        <f>_xlfn.LET(_xlpm.d,$G1621,_xlpm.k,_xlfn.CONCAT(LEFT(TRIM(B$1),1),"*"),COUNTIF(_xlpm.d,_xlpm.k))</f>
        <v>0</v>
      </c>
      <c r="C1621" s="1">
        <f>_xlfn.LET(_xlpm.d,$G1621,_xlpm.k,_xlfn.CONCAT(LEFT(TRIM(C$1),1),"*"),COUNTIF(_xlpm.d,_xlpm.k))</f>
        <v>0</v>
      </c>
      <c r="D1621" s="1">
        <f>_xlfn.LET(_xlpm.d,$G1621,_xlpm.k,_xlfn.CONCAT(LEFT(TRIM(D$1),1),"*"),COUNTIF(_xlpm.d,_xlpm.k))</f>
        <v>0</v>
      </c>
      <c r="E1621" s="1">
        <f>LOG(F1621+1,10)</f>
        <v>1.8808135922807911</v>
      </c>
      <c r="F1621" s="7">
        <v>75</v>
      </c>
      <c r="G1621" s="9" t="s">
        <v>784</v>
      </c>
      <c r="H1621" s="4">
        <f>F1621/freq.sum.r6e</f>
        <v>5.9751434034416824E-3</v>
      </c>
      <c r="I1621" s="4" t="str">
        <f>_xlfn.LET(_xlpm.sep,":",_xlpm.w,$G1621,LEFT(_xlpm.w,FIND(_xlpm.sep,_xlpm.w)-1))</f>
        <v>ɪ</v>
      </c>
      <c r="J1621" s="4" t="str">
        <f>_xlfn.LET(_xlpm.sep,":",_xlpm.w,$G1621,RIGHT(_xlpm.w,LEN(_xlpm.w)-FIND(_xlpm.sep,_xlpm.w)))</f>
        <v>i</v>
      </c>
      <c r="K1621" s="10">
        <f>_xlfn.LET(_xlpm.w,I1621,LEN(_xlpm.w))</f>
        <v>1</v>
      </c>
      <c r="L1621" s="10">
        <f>_xlfn.LET(_xlpm.w,J1621,LEN(_xlpm.w))</f>
        <v>1</v>
      </c>
      <c r="M1621" s="10">
        <f>_xlfn.LET(_xlpm.a,K1621,_xlpm.b,L1621,MAX(_xlpm.a,_xlpm.b))</f>
        <v>1</v>
      </c>
      <c r="N1621" s="10">
        <f>_xlfn.LET(_xlpm.d,(K1621,L1621),MAX(_xlpm.d)-MIN(_xlpm.d))</f>
        <v>0</v>
      </c>
      <c r="O1621" s="1" t="str">
        <f>_xlfn.LET(_xlpm.sep,":",_xlpm.w,$G1621,_xlfn.CONCAT("~",RIGHT(_xlpm.w,LEN(_xlpm.w)-FIND(_xlpm.sep,_xlpm.w)),"~"))</f>
        <v>~i~</v>
      </c>
      <c r="P1621" s="1" t="str">
        <f>_xlfn.LET(_xlpm.sep,":",_xlpm.w,$G1621,_xlfn.CONCAT("[",LEFT(_xlpm.w,FIND(_xlpm.sep,_xlpm.w)-1),"]"))</f>
        <v>[ɪ]</v>
      </c>
      <c r="Q1621" s="14" cm="1">
        <f t="array" ref="Q1621">SUM(_xlfn._xlws.FILTER($H$2:$H$2300,_xlfn.MAP($O$2:$O$2300,_xlfn.LAMBDA(_xlpm.x,_xlpm.x=$O1621))))</f>
        <v>1.1073932441045252E-2</v>
      </c>
      <c r="R1621" s="14">
        <f>$H1621/Q1621</f>
        <v>0.53956834532374098</v>
      </c>
      <c r="S1621" s="14" cm="1">
        <f t="array" ref="S1621">SUM(_xlfn._xlws.FILTER($H$2:$H$2300,_xlfn.MAP($P$2:$P$2300,_xlfn.LAMBDA(_xlpm.x,_xlpm.x=$P1621))))</f>
        <v>3.2106437221159974E-2</v>
      </c>
      <c r="T1621" s="14">
        <f>$H1621/S1621</f>
        <v>0.18610421836228289</v>
      </c>
      <c r="U1621" s="14">
        <f>_xlfn.LET(_xlpm.freq,F1621,_xlpm.size,M1621+1,_xlpm.F,V1621,LOG(1+_xlpm.freq)*LOG(1+_xlpm.size)*_xlpm.F)</f>
        <v>0.24835133054690228</v>
      </c>
      <c r="V1621" s="14">
        <f>_xlfn.LET(_xlpm.a,T1621,_xlpm.b,R1621,2*_xlpm.a*_xlpm.b/(_xlpm.a+_xlpm.b))</f>
        <v>0.2767527675276753</v>
      </c>
      <c r="W1621" s="14">
        <f>_xlfn.LET(_xlpm.p,R1621,_xlpm.q,T1621,LOG(_xlpm.p/_xlpm.q))</f>
        <v>0.46229024588701434</v>
      </c>
      <c r="X1621" s="2"/>
      <c r="AC1621" s="2"/>
      <c r="AH1621" s="2"/>
      <c r="AI1621" s="2"/>
    </row>
    <row r="1622" spans="1:35">
      <c r="A1622" s="1" t="str">
        <f>_xlfn.LET(_xlpm.sep," : ",CONCATENATE(O1622,_xlpm.sep,P1622))</f>
        <v>~ense~ : [ɛns]</v>
      </c>
      <c r="B1622" s="1">
        <f>_xlfn.LET(_xlpm.d,$G1622,_xlpm.k,_xlfn.CONCAT(LEFT(TRIM(B$1),1),"*"),COUNTIF(_xlpm.d,_xlpm.k))</f>
        <v>0</v>
      </c>
      <c r="C1622" s="1">
        <f>_xlfn.LET(_xlpm.d,$G1622,_xlpm.k,_xlfn.CONCAT(LEFT(TRIM(C$1),1),"*"),COUNTIF(_xlpm.d,_xlpm.k))</f>
        <v>0</v>
      </c>
      <c r="D1622" s="1">
        <f>_xlfn.LET(_xlpm.d,$G1622,_xlpm.k,_xlfn.CONCAT(LEFT(TRIM(D$1),1),"*"),COUNTIF(_xlpm.d,_xlpm.k))</f>
        <v>0</v>
      </c>
      <c r="E1622" s="1">
        <f>LOG(F1622+1,10)</f>
        <v>1.0413926851582249</v>
      </c>
      <c r="F1622" s="7">
        <v>10</v>
      </c>
      <c r="G1622" s="9" t="s">
        <v>1329</v>
      </c>
      <c r="H1622" s="4">
        <f>F1622/freq.sum.r6e</f>
        <v>7.9668578712555765E-4</v>
      </c>
      <c r="I1622" s="4" t="str">
        <f>_xlfn.LET(_xlpm.sep,":",_xlpm.w,$G1622,LEFT(_xlpm.w,FIND(_xlpm.sep,_xlpm.w)-1))</f>
        <v>ɛns</v>
      </c>
      <c r="J1622" s="4" t="str">
        <f>_xlfn.LET(_xlpm.sep,":",_xlpm.w,$G1622,RIGHT(_xlpm.w,LEN(_xlpm.w)-FIND(_xlpm.sep,_xlpm.w)))</f>
        <v>ense</v>
      </c>
      <c r="K1622" s="10">
        <f>_xlfn.LET(_xlpm.w,I1622,LEN(_xlpm.w))</f>
        <v>3</v>
      </c>
      <c r="L1622" s="10">
        <f>_xlfn.LET(_xlpm.w,J1622,LEN(_xlpm.w))</f>
        <v>4</v>
      </c>
      <c r="M1622" s="10">
        <f>_xlfn.LET(_xlpm.a,K1622,_xlpm.b,L1622,MAX(_xlpm.a,_xlpm.b))</f>
        <v>4</v>
      </c>
      <c r="N1622" s="10">
        <f>_xlfn.LET(_xlpm.d,(K1622,L1622),MAX(_xlpm.d)-MIN(_xlpm.d))</f>
        <v>1</v>
      </c>
      <c r="O1622" s="1" t="str">
        <f>_xlfn.LET(_xlpm.sep,":",_xlpm.w,$G1622,_xlfn.CONCAT("~",RIGHT(_xlpm.w,LEN(_xlpm.w)-FIND(_xlpm.sep,_xlpm.w)),"~"))</f>
        <v>~ense~</v>
      </c>
      <c r="P1622" s="1" t="str">
        <f>_xlfn.LET(_xlpm.sep,":",_xlpm.w,$G1622,_xlfn.CONCAT("[",LEFT(_xlpm.w,FIND(_xlpm.sep,_xlpm.w)-1),"]"))</f>
        <v>[ɛns]</v>
      </c>
      <c r="Q1622" s="14" cm="1">
        <f t="array" ref="Q1622">SUM(_xlfn._xlws.FILTER($H$2:$H$2300,_xlfn.MAP($O$2:$O$2300,_xlfn.LAMBDA(_xlpm.x,_xlpm.x=$O1622))))</f>
        <v>7.9668578712555765E-4</v>
      </c>
      <c r="R1622" s="14">
        <f>$H1622/Q1622</f>
        <v>1</v>
      </c>
      <c r="S1622" s="14" cm="1">
        <f t="array" ref="S1622">SUM(_xlfn._xlws.FILTER($H$2:$H$2300,_xlfn.MAP($P$2:$P$2300,_xlfn.LAMBDA(_xlpm.x,_xlpm.x=$P1622))))</f>
        <v>2.3103887826641171E-3</v>
      </c>
      <c r="T1622" s="14">
        <f>$H1622/S1622</f>
        <v>0.34482758620689657</v>
      </c>
      <c r="U1622" s="14">
        <f>_xlfn.LET(_xlpm.freq,F1622,_xlpm.size,M1622+1,_xlpm.F,V1622,LOG(1+_xlpm.freq)*LOG(1+_xlpm.size)*_xlpm.F)</f>
        <v>0.41556975389551443</v>
      </c>
      <c r="V1622" s="14">
        <f>_xlfn.LET(_xlpm.a,T1622,_xlpm.b,R1622,2*_xlpm.a*_xlpm.b/(_xlpm.a+_xlpm.b))</f>
        <v>0.51282051282051289</v>
      </c>
      <c r="W1622" s="14">
        <f>_xlfn.LET(_xlpm.p,R1622,_xlpm.q,T1622,LOG(_xlpm.p/_xlpm.q))</f>
        <v>0.46239799789895608</v>
      </c>
      <c r="X1622" s="2"/>
      <c r="AC1622" s="2"/>
      <c r="AH1622" s="2"/>
      <c r="AI1622" s="2"/>
    </row>
    <row r="1623" spans="1:35">
      <c r="A1623" s="1" t="str">
        <f>_xlfn.LET(_xlpm.sep," : ",CONCATENATE(O1623,_xlpm.sep,P1623))</f>
        <v>~up~ : [əp]</v>
      </c>
      <c r="B1623" s="1">
        <f>_xlfn.LET(_xlpm.d,$G1623,_xlpm.k,_xlfn.CONCAT(LEFT(TRIM(B$1),1),"*"),COUNTIF(_xlpm.d,_xlpm.k))</f>
        <v>0</v>
      </c>
      <c r="C1623" s="1">
        <f>_xlfn.LET(_xlpm.d,$G1623,_xlpm.k,_xlfn.CONCAT(LEFT(TRIM(C$1),1),"*"),COUNTIF(_xlpm.d,_xlpm.k))</f>
        <v>0</v>
      </c>
      <c r="D1623" s="1">
        <f>_xlfn.LET(_xlpm.d,$G1623,_xlpm.k,_xlfn.CONCAT(LEFT(TRIM(D$1),1),"*"),COUNTIF(_xlpm.d,_xlpm.k))</f>
        <v>0</v>
      </c>
      <c r="E1623" s="1">
        <f>LOG(F1623+1,10)</f>
        <v>0.77815125038364352</v>
      </c>
      <c r="F1623" s="7">
        <v>5</v>
      </c>
      <c r="G1623" s="9" t="s">
        <v>1429</v>
      </c>
      <c r="H1623" s="4">
        <f>F1623/freq.sum.r6e</f>
        <v>3.9834289356277883E-4</v>
      </c>
      <c r="I1623" s="4" t="str">
        <f>_xlfn.LET(_xlpm.sep,":",_xlpm.w,$G1623,LEFT(_xlpm.w,FIND(_xlpm.sep,_xlpm.w)-1))</f>
        <v>əp</v>
      </c>
      <c r="J1623" s="4" t="str">
        <f>_xlfn.LET(_xlpm.sep,":",_xlpm.w,$G1623,RIGHT(_xlpm.w,LEN(_xlpm.w)-FIND(_xlpm.sep,_xlpm.w)))</f>
        <v>up</v>
      </c>
      <c r="K1623" s="10">
        <f>_xlfn.LET(_xlpm.w,I1623,LEN(_xlpm.w))</f>
        <v>2</v>
      </c>
      <c r="L1623" s="10">
        <f>_xlfn.LET(_xlpm.w,J1623,LEN(_xlpm.w))</f>
        <v>2</v>
      </c>
      <c r="M1623" s="10">
        <f>_xlfn.LET(_xlpm.a,K1623,_xlpm.b,L1623,MAX(_xlpm.a,_xlpm.b))</f>
        <v>2</v>
      </c>
      <c r="N1623" s="10">
        <f>_xlfn.LET(_xlpm.d,(K1623,L1623),MAX(_xlpm.d)-MIN(_xlpm.d))</f>
        <v>0</v>
      </c>
      <c r="O1623" s="1" t="str">
        <f>_xlfn.LET(_xlpm.sep,":",_xlpm.w,$G1623,_xlfn.CONCAT("~",RIGHT(_xlpm.w,LEN(_xlpm.w)-FIND(_xlpm.sep,_xlpm.w)),"~"))</f>
        <v>~up~</v>
      </c>
      <c r="P1623" s="1" t="str">
        <f>_xlfn.LET(_xlpm.sep,":",_xlpm.w,$G1623,_xlfn.CONCAT("[",LEFT(_xlpm.w,FIND(_xlpm.sep,_xlpm.w)-1),"]"))</f>
        <v>[əp]</v>
      </c>
      <c r="Q1623" s="14" cm="1">
        <f t="array" ref="Q1623">SUM(_xlfn._xlws.FILTER($H$2:$H$2300,_xlfn.MAP($O$2:$O$2300,_xlfn.LAMBDA(_xlpm.x,_xlpm.x=$O1623))))</f>
        <v>8.7635436583811347E-4</v>
      </c>
      <c r="R1623" s="14">
        <f>$H1623/Q1623</f>
        <v>0.45454545454545453</v>
      </c>
      <c r="S1623" s="14" cm="1">
        <f t="array" ref="S1623">SUM(_xlfn._xlws.FILTER($H$2:$H$2300,_xlfn.MAP($P$2:$P$2300,_xlfn.LAMBDA(_xlpm.x,_xlpm.x=$P1623))))</f>
        <v>2.5493945188017849E-3</v>
      </c>
      <c r="T1623" s="14">
        <f>$H1623/S1623</f>
        <v>0.15624999999999997</v>
      </c>
      <c r="U1623" s="14">
        <f>_xlfn.LET(_xlpm.freq,F1623,_xlpm.size,M1623+1,_xlpm.F,V1623,LOG(1+_xlpm.freq)*LOG(1+_xlpm.size)*_xlpm.F)</f>
        <v>0.10895203140879524</v>
      </c>
      <c r="V1623" s="14">
        <f>_xlfn.LET(_xlpm.a,T1623,_xlpm.b,R1623,2*_xlpm.a*_xlpm.b/(_xlpm.a+_xlpm.b))</f>
        <v>0.23255813953488369</v>
      </c>
      <c r="W1623" s="14">
        <f>_xlfn.LET(_xlpm.p,R1623,_xlpm.q,T1623,LOG(_xlpm.p/_xlpm.q))</f>
        <v>0.46375729316168102</v>
      </c>
      <c r="X1623" s="2"/>
      <c r="AC1623" s="2"/>
      <c r="AH1623" s="2"/>
      <c r="AI1623" s="2"/>
    </row>
    <row r="1624" spans="1:35">
      <c r="A1624" s="1" t="str">
        <f>_xlfn.LET(_xlpm.sep," : ",CONCATENATE(O1624,_xlpm.sep,P1624))</f>
        <v>~ough~ : [əʊ]</v>
      </c>
      <c r="B1624" s="1">
        <f>_xlfn.LET(_xlpm.d,$G1624,_xlpm.k,_xlfn.CONCAT(LEFT(TRIM(B$1),1),"*"),COUNTIF(_xlpm.d,_xlpm.k))</f>
        <v>0</v>
      </c>
      <c r="C1624" s="1">
        <f>_xlfn.LET(_xlpm.d,$G1624,_xlpm.k,_xlfn.CONCAT(LEFT(TRIM(C$1),1),"*"),COUNTIF(_xlpm.d,_xlpm.k))</f>
        <v>0</v>
      </c>
      <c r="D1624" s="1">
        <f>_xlfn.LET(_xlpm.d,$G1624,_xlpm.k,_xlfn.CONCAT(LEFT(TRIM(D$1),1),"*"),COUNTIF(_xlpm.d,_xlpm.k))</f>
        <v>0</v>
      </c>
      <c r="E1624" s="1">
        <f>LOG(F1624+1,10)</f>
        <v>0.30102999566398114</v>
      </c>
      <c r="F1624" s="7">
        <v>1</v>
      </c>
      <c r="G1624" s="9" t="s">
        <v>1817</v>
      </c>
      <c r="H1624" s="4">
        <f>F1624/freq.sum.r6e</f>
        <v>7.9668578712555765E-5</v>
      </c>
      <c r="I1624" s="1" t="str">
        <f>_xlfn.LET(_xlpm.sep,":",_xlpm.w,$G1624,LEFT(_xlpm.w,FIND(_xlpm.sep,_xlpm.w)-1))</f>
        <v>əʊ</v>
      </c>
      <c r="J1624" s="1" t="str">
        <f>_xlfn.LET(_xlpm.sep,":",_xlpm.w,$G1624,RIGHT(_xlpm.w,LEN(_xlpm.w)-FIND(_xlpm.sep,_xlpm.w)))</f>
        <v>ough</v>
      </c>
      <c r="K1624" s="10">
        <f>_xlfn.LET(_xlpm.w,I1624,LEN(_xlpm.w))</f>
        <v>2</v>
      </c>
      <c r="L1624" s="10">
        <f>_xlfn.LET(_xlpm.w,J1624,LEN(_xlpm.w))</f>
        <v>4</v>
      </c>
      <c r="M1624" s="10">
        <f>_xlfn.LET(_xlpm.a,K1624,_xlpm.b,L1624,MAX(_xlpm.a,_xlpm.b))</f>
        <v>4</v>
      </c>
      <c r="N1624" s="10">
        <f>_xlfn.LET(_xlpm.d,(K1624,L1624),MAX(_xlpm.d)-MIN(_xlpm.d))</f>
        <v>2</v>
      </c>
      <c r="O1624" s="1" t="str">
        <f>_xlfn.LET(_xlpm.sep,":",_xlpm.w,$G1624,_xlfn.CONCAT("~",RIGHT(_xlpm.w,LEN(_xlpm.w)-FIND(_xlpm.sep,_xlpm.w)),"~"))</f>
        <v>~ough~</v>
      </c>
      <c r="P1624" s="1" t="str">
        <f>_xlfn.LET(_xlpm.sep,":",_xlpm.w,$G1624,_xlfn.CONCAT("[",LEFT(_xlpm.w,FIND(_xlpm.sep,_xlpm.w)-1),"]"))</f>
        <v>[əʊ]</v>
      </c>
      <c r="Q1624" s="14" cm="1">
        <f t="array" ref="Q1624">SUM(_xlfn._xlws.FILTER($H$2:$H$2302,_xlfn.MAP($O$2:$O$2302,_xlfn.LAMBDA(_xlpm.x,_xlpm.x=$O1624))))</f>
        <v>9.5602294455066918E-4</v>
      </c>
      <c r="R1624" s="14">
        <f>$H1624/Q1624</f>
        <v>8.3333333333333329E-2</v>
      </c>
      <c r="S1624" s="14" cm="1">
        <f t="array" ref="S1624">SUM(_xlfn._xlws.FILTER($H$2:$H$2302,_xlfn.MAP($P$2:$P$2302,_xlfn.LAMBDA(_xlpm.x,_xlpm.x=$P1624))))</f>
        <v>2.7884002549394523E-3</v>
      </c>
      <c r="T1624" s="14">
        <f>$H1624/S1624</f>
        <v>2.8571428571428567E-2</v>
      </c>
      <c r="U1624" s="14">
        <f>_xlfn.LET(_xlpm.freq,F1624,_xlpm.size,M1624+1,_xlpm.F,V1624,LOG(1+_xlpm.freq)*LOG(1+_xlpm.size)*_xlpm.F)</f>
        <v>9.9679518097408413E-3</v>
      </c>
      <c r="V1624" s="14">
        <f>_xlfn.LET(_xlpm.a,T1624,_xlpm.b,R1624,2*_xlpm.a*_xlpm.b/(_xlpm.a+_xlpm.b))</f>
        <v>4.2553191489361694E-2</v>
      </c>
      <c r="W1624" s="14">
        <f>_xlfn.LET(_xlpm.p,R1624,_xlpm.q,T1624,LOG(_xlpm.p/_xlpm.q))</f>
        <v>0.46488679830265084</v>
      </c>
      <c r="X1624" s="2"/>
      <c r="AC1624" s="2"/>
      <c r="AH1624" s="2"/>
      <c r="AI1624" s="2"/>
    </row>
    <row r="1625" spans="1:35">
      <c r="A1625" s="1" t="str">
        <f>_xlfn.LET(_xlpm.sep," : ",CONCATENATE(O1625,_xlpm.sep,P1625))</f>
        <v>~ant~ : [ənt]</v>
      </c>
      <c r="B1625" s="1">
        <f>_xlfn.LET(_xlpm.d,$G1625,_xlpm.k,_xlfn.CONCAT(LEFT(TRIM(B$1),1),"*"),COUNTIF(_xlpm.d,_xlpm.k))</f>
        <v>0</v>
      </c>
      <c r="C1625" s="1">
        <f>_xlfn.LET(_xlpm.d,$G1625,_xlpm.k,_xlfn.CONCAT(LEFT(TRIM(C$1),1),"*"),COUNTIF(_xlpm.d,_xlpm.k))</f>
        <v>0</v>
      </c>
      <c r="D1625" s="1">
        <f>_xlfn.LET(_xlpm.d,$G1625,_xlpm.k,_xlfn.CONCAT(LEFT(TRIM(D$1),1),"*"),COUNTIF(_xlpm.d,_xlpm.k))</f>
        <v>0</v>
      </c>
      <c r="E1625" s="1">
        <f>LOG(F1625+1,10)</f>
        <v>1.1760912590556811</v>
      </c>
      <c r="F1625" s="7">
        <v>14</v>
      </c>
      <c r="G1625" s="9" t="s">
        <v>1352</v>
      </c>
      <c r="H1625" s="4">
        <f>F1625/freq.sum.r6e</f>
        <v>1.1153601019757808E-3</v>
      </c>
      <c r="I1625" s="4" t="str">
        <f>_xlfn.LET(_xlpm.sep,":",_xlpm.w,$G1625,LEFT(_xlpm.w,FIND(_xlpm.sep,_xlpm.w)-1))</f>
        <v>ənt</v>
      </c>
      <c r="J1625" s="4" t="str">
        <f>_xlfn.LET(_xlpm.sep,":",_xlpm.w,$G1625,RIGHT(_xlpm.w,LEN(_xlpm.w)-FIND(_xlpm.sep,_xlpm.w)))</f>
        <v>ant</v>
      </c>
      <c r="K1625" s="10">
        <f>_xlfn.LET(_xlpm.w,I1625,LEN(_xlpm.w))</f>
        <v>3</v>
      </c>
      <c r="L1625" s="10">
        <f>_xlfn.LET(_xlpm.w,J1625,LEN(_xlpm.w))</f>
        <v>3</v>
      </c>
      <c r="M1625" s="10">
        <f>_xlfn.LET(_xlpm.a,K1625,_xlpm.b,L1625,MAX(_xlpm.a,_xlpm.b))</f>
        <v>3</v>
      </c>
      <c r="N1625" s="10">
        <f>_xlfn.LET(_xlpm.d,(K1625,L1625),MAX(_xlpm.d)-MIN(_xlpm.d))</f>
        <v>0</v>
      </c>
      <c r="O1625" s="1" t="str">
        <f>_xlfn.LET(_xlpm.sep,":",_xlpm.w,$G1625,_xlfn.CONCAT("~",RIGHT(_xlpm.w,LEN(_xlpm.w)-FIND(_xlpm.sep,_xlpm.w)),"~"))</f>
        <v>~ant~</v>
      </c>
      <c r="P1625" s="1" t="str">
        <f>_xlfn.LET(_xlpm.sep,":",_xlpm.w,$G1625,_xlfn.CONCAT("[",LEFT(_xlpm.w,FIND(_xlpm.sep,_xlpm.w)-1),"]"))</f>
        <v>[ənt]</v>
      </c>
      <c r="Q1625" s="14" cm="1">
        <f t="array" ref="Q1625">SUM(_xlfn._xlws.FILTER($H$2:$H$2300,_xlfn.MAP($O$2:$O$2300,_xlfn.LAMBDA(_xlpm.x,_xlpm.x=$O1625))))</f>
        <v>2.2307202039515616E-3</v>
      </c>
      <c r="R1625" s="14">
        <f>$H1625/Q1625</f>
        <v>0.5</v>
      </c>
      <c r="S1625" s="14" cm="1">
        <f t="array" ref="S1625">SUM(_xlfn._xlws.FILTER($H$2:$H$2300,_xlfn.MAP($P$2:$P$2300,_xlfn.LAMBDA(_xlpm.x,_xlpm.x=$P1625))))</f>
        <v>6.5328234544295722E-3</v>
      </c>
      <c r="T1625" s="14">
        <f>$H1625/S1625</f>
        <v>0.17073170731707321</v>
      </c>
      <c r="U1625" s="14">
        <f>_xlfn.LET(_xlpm.freq,F1625,_xlpm.size,M1625+1,_xlpm.F,V1625,LOG(1+_xlpm.freq)*LOG(1+_xlpm.size)*_xlpm.F)</f>
        <v>0.20924973043970638</v>
      </c>
      <c r="V1625" s="14">
        <f>_xlfn.LET(_xlpm.a,T1625,_xlpm.b,R1625,2*_xlpm.a*_xlpm.b/(_xlpm.a+_xlpm.b))</f>
        <v>0.25454545454545457</v>
      </c>
      <c r="W1625" s="14">
        <f>_xlfn.LET(_xlpm.p,R1625,_xlpm.q,T1625,LOG(_xlpm.p/_xlpm.q))</f>
        <v>0.46665582104149739</v>
      </c>
      <c r="X1625" s="2"/>
      <c r="AC1625" s="2"/>
      <c r="AH1625" s="2"/>
      <c r="AI1625" s="2"/>
    </row>
    <row r="1626" spans="1:35">
      <c r="A1626" s="1" t="str">
        <f>_xlfn.LET(_xlpm.sep," : ",CONCATENATE(O1626,_xlpm.sep,P1626))</f>
        <v>~arr~ : [ɔɹ]</v>
      </c>
      <c r="B1626" s="1">
        <f>_xlfn.LET(_xlpm.d,$G1626,_xlpm.k,_xlfn.CONCAT(LEFT(TRIM(B$1),1),"*"),COUNTIF(_xlpm.d,_xlpm.k))</f>
        <v>0</v>
      </c>
      <c r="C1626" s="1">
        <f>_xlfn.LET(_xlpm.d,$G1626,_xlpm.k,_xlfn.CONCAT(LEFT(TRIM(C$1),1),"*"),COUNTIF(_xlpm.d,_xlpm.k))</f>
        <v>0</v>
      </c>
      <c r="D1626" s="1">
        <f>_xlfn.LET(_xlpm.d,$G1626,_xlpm.k,_xlfn.CONCAT(LEFT(TRIM(D$1),1),"*"),COUNTIF(_xlpm.d,_xlpm.k))</f>
        <v>0</v>
      </c>
      <c r="E1626" s="1">
        <f>LOG(F1626+1,10)</f>
        <v>0.47712125471966244</v>
      </c>
      <c r="F1626" s="7">
        <v>2</v>
      </c>
      <c r="G1626" s="9" t="s">
        <v>1732</v>
      </c>
      <c r="H1626" s="4">
        <f>F1626/freq.sum.r6e</f>
        <v>1.5933715742511153E-4</v>
      </c>
      <c r="I1626" s="4" t="str">
        <f>_xlfn.LET(_xlpm.sep,":",_xlpm.w,$G1626,LEFT(_xlpm.w,FIND(_xlpm.sep,_xlpm.w)-1))</f>
        <v>ɔɹ</v>
      </c>
      <c r="J1626" s="4" t="str">
        <f>_xlfn.LET(_xlpm.sep,":",_xlpm.w,$G1626,RIGHT(_xlpm.w,LEN(_xlpm.w)-FIND(_xlpm.sep,_xlpm.w)))</f>
        <v>arr</v>
      </c>
      <c r="K1626" s="10">
        <f>_xlfn.LET(_xlpm.w,I1626,LEN(_xlpm.w))</f>
        <v>2</v>
      </c>
      <c r="L1626" s="10">
        <f>_xlfn.LET(_xlpm.w,J1626,LEN(_xlpm.w))</f>
        <v>3</v>
      </c>
      <c r="M1626" s="10">
        <f>_xlfn.LET(_xlpm.a,K1626,_xlpm.b,L1626,MAX(_xlpm.a,_xlpm.b))</f>
        <v>3</v>
      </c>
      <c r="N1626" s="10">
        <f>_xlfn.LET(_xlpm.d,(K1626,L1626),MAX(_xlpm.d)-MIN(_xlpm.d))</f>
        <v>1</v>
      </c>
      <c r="O1626" s="1" t="str">
        <f>_xlfn.LET(_xlpm.sep,":",_xlpm.w,$G1626,_xlfn.CONCAT("~",RIGHT(_xlpm.w,LEN(_xlpm.w)-FIND(_xlpm.sep,_xlpm.w)),"~"))</f>
        <v>~arr~</v>
      </c>
      <c r="P1626" s="1" t="str">
        <f>_xlfn.LET(_xlpm.sep,":",_xlpm.w,$G1626,_xlfn.CONCAT("[",LEFT(_xlpm.w,FIND(_xlpm.sep,_xlpm.w)-1),"]"))</f>
        <v>[ɔɹ]</v>
      </c>
      <c r="Q1626" s="14" cm="1">
        <f t="array" ref="Q1626">SUM(_xlfn._xlws.FILTER($H$2:$H$2300,_xlfn.MAP($O$2:$O$2300,_xlfn.LAMBDA(_xlpm.x,_xlpm.x=$O1626))))</f>
        <v>1.5933715742511153E-3</v>
      </c>
      <c r="R1626" s="14">
        <f>$H1626/Q1626</f>
        <v>0.1</v>
      </c>
      <c r="S1626" s="14" cm="1">
        <f t="array" ref="S1626">SUM(_xlfn._xlws.FILTER($H$2:$H$2300,_xlfn.MAP($P$2:$P$2300,_xlfn.LAMBDA(_xlpm.x,_xlpm.x=$P1626))))</f>
        <v>4.7004461440407911E-3</v>
      </c>
      <c r="T1626" s="14">
        <f>$H1626/S1626</f>
        <v>3.3898305084745756E-2</v>
      </c>
      <c r="U1626" s="14">
        <f>_xlfn.LET(_xlpm.freq,F1626,_xlpm.size,M1626+1,_xlpm.F,V1626,LOG(1+_xlpm.freq)*LOG(1+_xlpm.size)*_xlpm.F)</f>
        <v>1.68857440749473E-2</v>
      </c>
      <c r="V1626" s="14">
        <f>_xlfn.LET(_xlpm.a,T1626,_xlpm.b,R1626,2*_xlpm.a*_xlpm.b/(_xlpm.a+_xlpm.b))</f>
        <v>5.0632911392405056E-2</v>
      </c>
      <c r="W1626" s="14">
        <f>_xlfn.LET(_xlpm.p,R1626,_xlpm.q,T1626,LOG(_xlpm.p/_xlpm.q))</f>
        <v>0.46982201597816309</v>
      </c>
      <c r="X1626" s="2"/>
      <c r="AC1626" s="2"/>
      <c r="AH1626" s="2"/>
      <c r="AI1626" s="2"/>
    </row>
    <row r="1627" spans="1:35">
      <c r="A1627" s="1" t="str">
        <f>_xlfn.LET(_xlpm.sep," : ",CONCATENATE(O1627,_xlpm.sep,P1627))</f>
        <v>~ak~ : [æk]</v>
      </c>
      <c r="B1627" s="1">
        <f>_xlfn.LET(_xlpm.d,$G1627,_xlpm.k,_xlfn.CONCAT(LEFT(TRIM(B$1),1),"*"),COUNTIF(_xlpm.d,_xlpm.k))</f>
        <v>0</v>
      </c>
      <c r="C1627" s="1">
        <f>_xlfn.LET(_xlpm.d,$G1627,_xlpm.k,_xlfn.CONCAT(LEFT(TRIM(C$1),1),"*"),COUNTIF(_xlpm.d,_xlpm.k))</f>
        <v>0</v>
      </c>
      <c r="D1627" s="1">
        <f>_xlfn.LET(_xlpm.d,$G1627,_xlpm.k,_xlfn.CONCAT(LEFT(TRIM(D$1),1),"*"),COUNTIF(_xlpm.d,_xlpm.k))</f>
        <v>0</v>
      </c>
      <c r="E1627" s="1">
        <f>LOG(F1627+1,10)</f>
        <v>0.30102999566398114</v>
      </c>
      <c r="F1627" s="7">
        <v>1</v>
      </c>
      <c r="G1627" s="9" t="s">
        <v>75</v>
      </c>
      <c r="H1627" s="4">
        <f>F1627/freq.sum.r6e</f>
        <v>7.9668578712555765E-5</v>
      </c>
      <c r="I1627" s="1" t="str">
        <f>_xlfn.LET(_xlpm.sep,":",_xlpm.w,$G1627,LEFT(_xlpm.w,FIND(_xlpm.sep,_xlpm.w)-1))</f>
        <v>æk</v>
      </c>
      <c r="J1627" s="1" t="str">
        <f>_xlfn.LET(_xlpm.sep,":",_xlpm.w,$G1627,RIGHT(_xlpm.w,LEN(_xlpm.w)-FIND(_xlpm.sep,_xlpm.w)))</f>
        <v>ak</v>
      </c>
      <c r="K1627" s="10">
        <f>_xlfn.LET(_xlpm.w,I1627,LEN(_xlpm.w))</f>
        <v>2</v>
      </c>
      <c r="L1627" s="10">
        <f>_xlfn.LET(_xlpm.w,J1627,LEN(_xlpm.w))</f>
        <v>2</v>
      </c>
      <c r="M1627" s="10">
        <f>_xlfn.LET(_xlpm.a,K1627,_xlpm.b,L1627,MAX(_xlpm.a,_xlpm.b))</f>
        <v>2</v>
      </c>
      <c r="N1627" s="10">
        <f>_xlfn.LET(_xlpm.d,(K1627,L1627),MAX(_xlpm.d)-MIN(_xlpm.d))</f>
        <v>0</v>
      </c>
      <c r="O1627" s="1" t="str">
        <f>_xlfn.LET(_xlpm.sep,":",_xlpm.w,$G1627,_xlfn.CONCAT("~",RIGHT(_xlpm.w,LEN(_xlpm.w)-FIND(_xlpm.sep,_xlpm.w)),"~"))</f>
        <v>~ak~</v>
      </c>
      <c r="P1627" s="1" t="str">
        <f>_xlfn.LET(_xlpm.sep,":",_xlpm.w,$G1627,_xlfn.CONCAT("[",LEFT(_xlpm.w,FIND(_xlpm.sep,_xlpm.w)-1),"]"))</f>
        <v>[æk]</v>
      </c>
      <c r="Q1627" s="14" cm="1">
        <f t="array" ref="Q1627">SUM(_xlfn._xlws.FILTER($H$2:$H$2302,_xlfn.MAP($O$2:$O$2302,_xlfn.LAMBDA(_xlpm.x,_xlpm.x=$O1627))))</f>
        <v>5.5768005098789041E-4</v>
      </c>
      <c r="R1627" s="14">
        <f>$H1627/Q1627</f>
        <v>0.14285714285714285</v>
      </c>
      <c r="S1627" s="14" cm="1">
        <f t="array" ref="S1627">SUM(_xlfn._xlws.FILTER($H$2:$H$2302,_xlfn.MAP($P$2:$P$2302,_xlfn.LAMBDA(_xlpm.x,_xlpm.x=$P1627))))</f>
        <v>1.673040152963671E-3</v>
      </c>
      <c r="T1627" s="14">
        <f>$H1627/S1627</f>
        <v>4.7619047619047623E-2</v>
      </c>
      <c r="U1627" s="14">
        <f>_xlfn.LET(_xlpm.freq,F1627,_xlpm.size,M1627+1,_xlpm.F,V1627,LOG(1+_xlpm.freq)*LOG(1+_xlpm.size)*_xlpm.F)</f>
        <v>1.2945579755636651E-2</v>
      </c>
      <c r="V1627" s="14">
        <f>_xlfn.LET(_xlpm.a,T1627,_xlpm.b,R1627,2*_xlpm.a*_xlpm.b/(_xlpm.a+_xlpm.b))</f>
        <v>7.1428571428571438E-2</v>
      </c>
      <c r="W1627" s="14">
        <f>_xlfn.LET(_xlpm.p,R1627,_xlpm.q,T1627,LOG(_xlpm.p/_xlpm.q))</f>
        <v>0.47712125471966238</v>
      </c>
      <c r="X1627" s="2"/>
      <c r="AC1627" s="2"/>
      <c r="AH1627" s="2"/>
      <c r="AI1627" s="2"/>
    </row>
    <row r="1628" spans="1:35">
      <c r="A1628" s="1" t="str">
        <f>_xlfn.LET(_xlpm.sep," : ",CONCATENATE(O1628,_xlpm.sep,P1628))</f>
        <v>~eased~ : [ist]</v>
      </c>
      <c r="B1628" s="1">
        <f>_xlfn.LET(_xlpm.d,$G1628,_xlpm.k,_xlfn.CONCAT(LEFT(TRIM(B$1),1),"*"),COUNTIF(_xlpm.d,_xlpm.k))</f>
        <v>0</v>
      </c>
      <c r="C1628" s="1">
        <f>_xlfn.LET(_xlpm.d,$G1628,_xlpm.k,_xlfn.CONCAT(LEFT(TRIM(C$1),1),"*"),COUNTIF(_xlpm.d,_xlpm.k))</f>
        <v>0</v>
      </c>
      <c r="D1628" s="1">
        <f>_xlfn.LET(_xlpm.d,$G1628,_xlpm.k,_xlfn.CONCAT(LEFT(TRIM(D$1),1),"*"),COUNTIF(_xlpm.d,_xlpm.k))</f>
        <v>0</v>
      </c>
      <c r="E1628" s="1">
        <f>LOG(F1628+1,10)</f>
        <v>0.47712125471966244</v>
      </c>
      <c r="F1628" s="7">
        <v>2</v>
      </c>
      <c r="G1628" s="9" t="s">
        <v>209</v>
      </c>
      <c r="H1628" s="4">
        <f>F1628/freq.sum.r6e</f>
        <v>1.5933715742511153E-4</v>
      </c>
      <c r="I1628" s="1" t="str">
        <f>_xlfn.LET(_xlpm.sep,":",_xlpm.w,$G1628,LEFT(_xlpm.w,FIND(_xlpm.sep,_xlpm.w)-1))</f>
        <v>ist</v>
      </c>
      <c r="J1628" s="1" t="str">
        <f>_xlfn.LET(_xlpm.sep,":",_xlpm.w,$G1628,RIGHT(_xlpm.w,LEN(_xlpm.w)-FIND(_xlpm.sep,_xlpm.w)))</f>
        <v>eased</v>
      </c>
      <c r="K1628" s="10">
        <f>_xlfn.LET(_xlpm.w,I1628,LEN(_xlpm.w))</f>
        <v>3</v>
      </c>
      <c r="L1628" s="10">
        <f>_xlfn.LET(_xlpm.w,J1628,LEN(_xlpm.w))</f>
        <v>5</v>
      </c>
      <c r="M1628" s="10">
        <f>_xlfn.LET(_xlpm.a,K1628,_xlpm.b,L1628,MAX(_xlpm.a,_xlpm.b))</f>
        <v>5</v>
      </c>
      <c r="N1628" s="10">
        <f>_xlfn.LET(_xlpm.d,(K1628,L1628),MAX(_xlpm.d)-MIN(_xlpm.d))</f>
        <v>2</v>
      </c>
      <c r="O1628" s="1" t="str">
        <f>_xlfn.LET(_xlpm.sep,":",_xlpm.w,$G1628,_xlfn.CONCAT("~",RIGHT(_xlpm.w,LEN(_xlpm.w)-FIND(_xlpm.sep,_xlpm.w)),"~"))</f>
        <v>~eased~</v>
      </c>
      <c r="P1628" s="1" t="str">
        <f>_xlfn.LET(_xlpm.sep,":",_xlpm.w,$G1628,_xlfn.CONCAT("[",LEFT(_xlpm.w,FIND(_xlpm.sep,_xlpm.w)-1),"]"))</f>
        <v>[ist]</v>
      </c>
      <c r="Q1628" s="14" cm="1">
        <f t="array" ref="Q1628">SUM(_xlfn._xlws.FILTER($H$2:$H$2300,_xlfn.MAP($O$2:$O$2300,_xlfn.LAMBDA(_xlpm.x,_xlpm.x=$O1628))))</f>
        <v>2.390057361376673E-4</v>
      </c>
      <c r="R1628" s="14">
        <f>$H1628/Q1628</f>
        <v>0.66666666666666663</v>
      </c>
      <c r="S1628" s="14" cm="1">
        <f t="array" ref="S1628">SUM(_xlfn._xlws.FILTER($H$2:$H$2300,_xlfn.MAP($P$2:$P$2300,_xlfn.LAMBDA(_xlpm.x,_xlpm.x=$P1628))))</f>
        <v>7.1701720841300183E-4</v>
      </c>
      <c r="T1628" s="14">
        <f>$H1628/S1628</f>
        <v>0.22222222222222224</v>
      </c>
      <c r="U1628" s="14">
        <f>_xlfn.LET(_xlpm.freq,F1628,_xlpm.size,M1628+1,_xlpm.F,V1628,LOG(1+_xlpm.freq)*LOG(1+_xlpm.size)*_xlpm.F)</f>
        <v>0.13440474573757655</v>
      </c>
      <c r="V1628" s="14">
        <f>_xlfn.LET(_xlpm.a,T1628,_xlpm.b,R1628,2*_xlpm.a*_xlpm.b/(_xlpm.a+_xlpm.b))</f>
        <v>0.33333333333333331</v>
      </c>
      <c r="W1628" s="14">
        <f>_xlfn.LET(_xlpm.p,R1628,_xlpm.q,T1628,LOG(_xlpm.p/_xlpm.q))</f>
        <v>0.47712125471966238</v>
      </c>
      <c r="X1628" s="2"/>
      <c r="AC1628" s="2"/>
      <c r="AH1628" s="2"/>
      <c r="AI1628" s="2"/>
    </row>
    <row r="1629" spans="1:35">
      <c r="A1629" s="1" t="str">
        <f>_xlfn.LET(_xlpm.sep," : ",CONCATENATE(O1629,_xlpm.sep,P1629))</f>
        <v>~yb~ : [ɪb]</v>
      </c>
      <c r="B1629" s="1">
        <f>_xlfn.LET(_xlpm.d,$G1629,_xlpm.k,_xlfn.CONCAT(LEFT(TRIM(B$1),1),"*"),COUNTIF(_xlpm.d,_xlpm.k))</f>
        <v>0</v>
      </c>
      <c r="C1629" s="1">
        <f>_xlfn.LET(_xlpm.d,$G1629,_xlpm.k,_xlfn.CONCAT(LEFT(TRIM(C$1),1),"*"),COUNTIF(_xlpm.d,_xlpm.k))</f>
        <v>0</v>
      </c>
      <c r="D1629" s="1">
        <f>_xlfn.LET(_xlpm.d,$G1629,_xlpm.k,_xlfn.CONCAT(LEFT(TRIM(D$1),1),"*"),COUNTIF(_xlpm.d,_xlpm.k))</f>
        <v>0</v>
      </c>
      <c r="E1629" s="1">
        <f>LOG(F1629+1,10)</f>
        <v>0.60205999132796229</v>
      </c>
      <c r="F1629" s="7">
        <v>3</v>
      </c>
      <c r="G1629" s="9" t="s">
        <v>817</v>
      </c>
      <c r="H1629" s="4">
        <f>F1629/freq.sum.r6e</f>
        <v>2.390057361376673E-4</v>
      </c>
      <c r="I1629" s="4" t="str">
        <f>_xlfn.LET(_xlpm.sep,":",_xlpm.w,$G1629,LEFT(_xlpm.w,FIND(_xlpm.sep,_xlpm.w)-1))</f>
        <v>ɪb</v>
      </c>
      <c r="J1629" s="4" t="str">
        <f>_xlfn.LET(_xlpm.sep,":",_xlpm.w,$G1629,RIGHT(_xlpm.w,LEN(_xlpm.w)-FIND(_xlpm.sep,_xlpm.w)))</f>
        <v>yb</v>
      </c>
      <c r="K1629" s="10">
        <f>_xlfn.LET(_xlpm.w,I1629,LEN(_xlpm.w))</f>
        <v>2</v>
      </c>
      <c r="L1629" s="10">
        <f>_xlfn.LET(_xlpm.w,J1629,LEN(_xlpm.w))</f>
        <v>2</v>
      </c>
      <c r="M1629" s="10">
        <f>_xlfn.LET(_xlpm.a,K1629,_xlpm.b,L1629,MAX(_xlpm.a,_xlpm.b))</f>
        <v>2</v>
      </c>
      <c r="N1629" s="10">
        <f>_xlfn.LET(_xlpm.d,(K1629,L1629),MAX(_xlpm.d)-MIN(_xlpm.d))</f>
        <v>0</v>
      </c>
      <c r="O1629" s="1" t="str">
        <f>_xlfn.LET(_xlpm.sep,":",_xlpm.w,$G1629,_xlfn.CONCAT("~",RIGHT(_xlpm.w,LEN(_xlpm.w)-FIND(_xlpm.sep,_xlpm.w)),"~"))</f>
        <v>~yb~</v>
      </c>
      <c r="P1629" s="1" t="str">
        <f>_xlfn.LET(_xlpm.sep,":",_xlpm.w,$G1629,_xlfn.CONCAT("[",LEFT(_xlpm.w,FIND(_xlpm.sep,_xlpm.w)-1),"]"))</f>
        <v>[ɪb]</v>
      </c>
      <c r="Q1629" s="14" cm="1">
        <f t="array" ref="Q1629">SUM(_xlfn._xlws.FILTER($H$2:$H$2300,_xlfn.MAP($O$2:$O$2300,_xlfn.LAMBDA(_xlpm.x,_xlpm.x=$O1629))))</f>
        <v>2.390057361376673E-4</v>
      </c>
      <c r="R1629" s="14">
        <f>$H1629/Q1629</f>
        <v>1</v>
      </c>
      <c r="S1629" s="14" cm="1">
        <f t="array" ref="S1629">SUM(_xlfn._xlws.FILTER($H$2:$H$2300,_xlfn.MAP($P$2:$P$2300,_xlfn.LAMBDA(_xlpm.x,_xlpm.x=$P1629))))</f>
        <v>7.1701720841300183E-4</v>
      </c>
      <c r="T1629" s="14">
        <f>$H1629/S1629</f>
        <v>0.33333333333333337</v>
      </c>
      <c r="U1629" s="14">
        <f>_xlfn.LET(_xlpm.freq,F1629,_xlpm.size,M1629+1,_xlpm.F,V1629,LOG(1+_xlpm.freq)*LOG(1+_xlpm.size)*_xlpm.F)</f>
        <v>0.18123811657891309</v>
      </c>
      <c r="V1629" s="14">
        <f>_xlfn.LET(_xlpm.a,T1629,_xlpm.b,R1629,2*_xlpm.a*_xlpm.b/(_xlpm.a+_xlpm.b))</f>
        <v>0.5</v>
      </c>
      <c r="W1629" s="14">
        <f>_xlfn.LET(_xlpm.p,R1629,_xlpm.q,T1629,LOG(_xlpm.p/_xlpm.q))</f>
        <v>0.47712125471966238</v>
      </c>
      <c r="X1629" s="2"/>
      <c r="AC1629" s="2"/>
      <c r="AH1629" s="2"/>
      <c r="AI1629" s="2"/>
    </row>
    <row r="1630" spans="1:35">
      <c r="A1630" s="1" t="str">
        <f>_xlfn.LET(_xlpm.sep," : ",CONCATENATE(O1630,_xlpm.sep,P1630))</f>
        <v>~edge~ : [ɛdʒ]</v>
      </c>
      <c r="B1630" s="1">
        <f>_xlfn.LET(_xlpm.d,$G1630,_xlpm.k,_xlfn.CONCAT(LEFT(TRIM(B$1),1),"*"),COUNTIF(_xlpm.d,_xlpm.k))</f>
        <v>0</v>
      </c>
      <c r="C1630" s="1">
        <f>_xlfn.LET(_xlpm.d,$G1630,_xlpm.k,_xlfn.CONCAT(LEFT(TRIM(C$1),1),"*"),COUNTIF(_xlpm.d,_xlpm.k))</f>
        <v>0</v>
      </c>
      <c r="D1630" s="1">
        <f>_xlfn.LET(_xlpm.d,$G1630,_xlpm.k,_xlfn.CONCAT(LEFT(TRIM(D$1),1),"*"),COUNTIF(_xlpm.d,_xlpm.k))</f>
        <v>0</v>
      </c>
      <c r="E1630" s="1">
        <f>LOG(F1630+1,10)</f>
        <v>0.30102999566398114</v>
      </c>
      <c r="F1630" s="7">
        <v>1</v>
      </c>
      <c r="G1630" s="9" t="s">
        <v>891</v>
      </c>
      <c r="H1630" s="4">
        <f>F1630/freq.sum.r6e</f>
        <v>7.9668578712555765E-5</v>
      </c>
      <c r="I1630" s="1" t="str">
        <f>_xlfn.LET(_xlpm.sep,":",_xlpm.w,$G1630,LEFT(_xlpm.w,FIND(_xlpm.sep,_xlpm.w)-1))</f>
        <v>ɛdʒ</v>
      </c>
      <c r="J1630" s="1" t="str">
        <f>_xlfn.LET(_xlpm.sep,":",_xlpm.w,$G1630,RIGHT(_xlpm.w,LEN(_xlpm.w)-FIND(_xlpm.sep,_xlpm.w)))</f>
        <v>edge</v>
      </c>
      <c r="K1630" s="10">
        <f>_xlfn.LET(_xlpm.w,I1630,LEN(_xlpm.w))</f>
        <v>3</v>
      </c>
      <c r="L1630" s="10">
        <f>_xlfn.LET(_xlpm.w,J1630,LEN(_xlpm.w))</f>
        <v>4</v>
      </c>
      <c r="M1630" s="10">
        <f>_xlfn.LET(_xlpm.a,K1630,_xlpm.b,L1630,MAX(_xlpm.a,_xlpm.b))</f>
        <v>4</v>
      </c>
      <c r="N1630" s="10">
        <f>_xlfn.LET(_xlpm.d,(K1630,L1630),MAX(_xlpm.d)-MIN(_xlpm.d))</f>
        <v>1</v>
      </c>
      <c r="O1630" s="1" t="str">
        <f>_xlfn.LET(_xlpm.sep,":",_xlpm.w,$G1630,_xlfn.CONCAT("~",RIGHT(_xlpm.w,LEN(_xlpm.w)-FIND(_xlpm.sep,_xlpm.w)),"~"))</f>
        <v>~edge~</v>
      </c>
      <c r="P1630" s="1" t="str">
        <f>_xlfn.LET(_xlpm.sep,":",_xlpm.w,$G1630,_xlfn.CONCAT("[",LEFT(_xlpm.w,FIND(_xlpm.sep,_xlpm.w)-1),"]"))</f>
        <v>[ɛdʒ]</v>
      </c>
      <c r="Q1630" s="14" cm="1">
        <f t="array" ref="Q1630">SUM(_xlfn._xlws.FILTER($H$2:$H$2300,_xlfn.MAP($O$2:$O$2300,_xlfn.LAMBDA(_xlpm.x,_xlpm.x=$O1630))))</f>
        <v>2.390057361376673E-4</v>
      </c>
      <c r="R1630" s="14">
        <f>$H1630/Q1630</f>
        <v>0.33333333333333331</v>
      </c>
      <c r="S1630" s="14" cm="1">
        <f t="array" ref="S1630">SUM(_xlfn._xlws.FILTER($H$2:$H$2300,_xlfn.MAP($P$2:$P$2300,_xlfn.LAMBDA(_xlpm.x,_xlpm.x=$P1630))))</f>
        <v>7.1701720841300183E-4</v>
      </c>
      <c r="T1630" s="14">
        <f>$H1630/S1630</f>
        <v>0.11111111111111112</v>
      </c>
      <c r="U1630" s="14">
        <f>_xlfn.LET(_xlpm.freq,F1630,_xlpm.size,M1630+1,_xlpm.F,V1630,LOG(1+_xlpm.freq)*LOG(1+_xlpm.size)*_xlpm.F)</f>
        <v>3.9041144588151631E-2</v>
      </c>
      <c r="V1630" s="14">
        <f>_xlfn.LET(_xlpm.a,T1630,_xlpm.b,R1630,2*_xlpm.a*_xlpm.b/(_xlpm.a+_xlpm.b))</f>
        <v>0.16666666666666666</v>
      </c>
      <c r="W1630" s="14">
        <f>_xlfn.LET(_xlpm.p,R1630,_xlpm.q,T1630,LOG(_xlpm.p/_xlpm.q))</f>
        <v>0.47712125471966238</v>
      </c>
      <c r="X1630" s="2"/>
      <c r="AC1630" s="2"/>
      <c r="AH1630" s="2"/>
      <c r="AI1630" s="2"/>
    </row>
    <row r="1631" spans="1:35">
      <c r="A1631" s="1" t="str">
        <f>_xlfn.LET(_xlpm.sep," : ",CONCATENATE(O1631,_xlpm.sep,P1631))</f>
        <v>~ej~ : [ɛdʒ]</v>
      </c>
      <c r="B1631" s="1">
        <f>_xlfn.LET(_xlpm.d,$G1631,_xlpm.k,_xlfn.CONCAT(LEFT(TRIM(B$1),1),"*"),COUNTIF(_xlpm.d,_xlpm.k))</f>
        <v>0</v>
      </c>
      <c r="C1631" s="1">
        <f>_xlfn.LET(_xlpm.d,$G1631,_xlpm.k,_xlfn.CONCAT(LEFT(TRIM(C$1),1),"*"),COUNTIF(_xlpm.d,_xlpm.k))</f>
        <v>0</v>
      </c>
      <c r="D1631" s="1">
        <f>_xlfn.LET(_xlpm.d,$G1631,_xlpm.k,_xlfn.CONCAT(LEFT(TRIM(D$1),1),"*"),COUNTIF(_xlpm.d,_xlpm.k))</f>
        <v>0</v>
      </c>
      <c r="E1631" s="1">
        <f>LOG(F1631+1,10)</f>
        <v>0.30102999566398114</v>
      </c>
      <c r="F1631" s="7">
        <v>1</v>
      </c>
      <c r="G1631" s="9" t="s">
        <v>896</v>
      </c>
      <c r="H1631" s="4">
        <f>F1631/freq.sum.r6e</f>
        <v>7.9668578712555765E-5</v>
      </c>
      <c r="I1631" s="1" t="str">
        <f>_xlfn.LET(_xlpm.sep,":",_xlpm.w,$G1631,LEFT(_xlpm.w,FIND(_xlpm.sep,_xlpm.w)-1))</f>
        <v>ɛdʒ</v>
      </c>
      <c r="J1631" s="1" t="str">
        <f>_xlfn.LET(_xlpm.sep,":",_xlpm.w,$G1631,RIGHT(_xlpm.w,LEN(_xlpm.w)-FIND(_xlpm.sep,_xlpm.w)))</f>
        <v>ej</v>
      </c>
      <c r="K1631" s="10">
        <f>_xlfn.LET(_xlpm.w,I1631,LEN(_xlpm.w))</f>
        <v>3</v>
      </c>
      <c r="L1631" s="10">
        <f>_xlfn.LET(_xlpm.w,J1631,LEN(_xlpm.w))</f>
        <v>2</v>
      </c>
      <c r="M1631" s="10">
        <f>_xlfn.LET(_xlpm.a,K1631,_xlpm.b,L1631,MAX(_xlpm.a,_xlpm.b))</f>
        <v>3</v>
      </c>
      <c r="N1631" s="10">
        <f>_xlfn.LET(_xlpm.d,(K1631,L1631),MAX(_xlpm.d)-MIN(_xlpm.d))</f>
        <v>1</v>
      </c>
      <c r="O1631" s="1" t="str">
        <f>_xlfn.LET(_xlpm.sep,":",_xlpm.w,$G1631,_xlfn.CONCAT("~",RIGHT(_xlpm.w,LEN(_xlpm.w)-FIND(_xlpm.sep,_xlpm.w)),"~"))</f>
        <v>~ej~</v>
      </c>
      <c r="P1631" s="1" t="str">
        <f>_xlfn.LET(_xlpm.sep,":",_xlpm.w,$G1631,_xlfn.CONCAT("[",LEFT(_xlpm.w,FIND(_xlpm.sep,_xlpm.w)-1),"]"))</f>
        <v>[ɛdʒ]</v>
      </c>
      <c r="Q1631" s="14" cm="1">
        <f t="array" ref="Q1631">SUM(_xlfn._xlws.FILTER($H$2:$H$2302,_xlfn.MAP($O$2:$O$2302,_xlfn.LAMBDA(_xlpm.x,_xlpm.x=$O1631))))</f>
        <v>2.390057361376673E-4</v>
      </c>
      <c r="R1631" s="14">
        <f>$H1631/Q1631</f>
        <v>0.33333333333333331</v>
      </c>
      <c r="S1631" s="14" cm="1">
        <f t="array" ref="S1631">SUM(_xlfn._xlws.FILTER($H$2:$H$2302,_xlfn.MAP($P$2:$P$2302,_xlfn.LAMBDA(_xlpm.x,_xlpm.x=$P1631))))</f>
        <v>7.1701720841300183E-4</v>
      </c>
      <c r="T1631" s="14">
        <f>$H1631/S1631</f>
        <v>0.11111111111111112</v>
      </c>
      <c r="U1631" s="14">
        <f>_xlfn.LET(_xlpm.freq,F1631,_xlpm.size,M1631+1,_xlpm.F,V1631,LOG(1+_xlpm.freq)*LOG(1+_xlpm.size)*_xlpm.F)</f>
        <v>3.5068489562420778E-2</v>
      </c>
      <c r="V1631" s="14">
        <f>_xlfn.LET(_xlpm.a,T1631,_xlpm.b,R1631,2*_xlpm.a*_xlpm.b/(_xlpm.a+_xlpm.b))</f>
        <v>0.16666666666666666</v>
      </c>
      <c r="W1631" s="14">
        <f>_xlfn.LET(_xlpm.p,R1631,_xlpm.q,T1631,LOG(_xlpm.p/_xlpm.q))</f>
        <v>0.47712125471966238</v>
      </c>
      <c r="X1631" s="2"/>
      <c r="AC1631" s="2"/>
      <c r="AH1631" s="2"/>
      <c r="AI1631" s="2"/>
    </row>
    <row r="1632" spans="1:35">
      <c r="A1632" s="1" t="str">
        <f>_xlfn.LET(_xlpm.sep," : ",CONCATENATE(O1632,_xlpm.sep,P1632))</f>
        <v>~rage~ : [ɛdʒ]</v>
      </c>
      <c r="B1632" s="1">
        <f>_xlfn.LET(_xlpm.d,$G1632,_xlpm.k,_xlfn.CONCAT(LEFT(TRIM(B$1),1),"*"),COUNTIF(_xlpm.d,_xlpm.k))</f>
        <v>0</v>
      </c>
      <c r="C1632" s="1">
        <f>_xlfn.LET(_xlpm.d,$G1632,_xlpm.k,_xlfn.CONCAT(LEFT(TRIM(C$1),1),"*"),COUNTIF(_xlpm.d,_xlpm.k))</f>
        <v>0</v>
      </c>
      <c r="D1632" s="1">
        <f>_xlfn.LET(_xlpm.d,$G1632,_xlpm.k,_xlfn.CONCAT(LEFT(TRIM(D$1),1),"*"),COUNTIF(_xlpm.d,_xlpm.k))</f>
        <v>0</v>
      </c>
      <c r="E1632" s="1">
        <f>LOG(F1632+1,10)</f>
        <v>0.30102999566398114</v>
      </c>
      <c r="F1632" s="7">
        <v>1</v>
      </c>
      <c r="G1632" s="9" t="s">
        <v>910</v>
      </c>
      <c r="H1632" s="4">
        <f>F1632/freq.sum.r6e</f>
        <v>7.9668578712555765E-5</v>
      </c>
      <c r="I1632" s="4" t="str">
        <f>_xlfn.LET(_xlpm.sep,":",_xlpm.w,$G1632,LEFT(_xlpm.w,FIND(_xlpm.sep,_xlpm.w)-1))</f>
        <v>ɛdʒ</v>
      </c>
      <c r="J1632" s="4" t="str">
        <f>_xlfn.LET(_xlpm.sep,":",_xlpm.w,$G1632,RIGHT(_xlpm.w,LEN(_xlpm.w)-FIND(_xlpm.sep,_xlpm.w)))</f>
        <v>rage</v>
      </c>
      <c r="K1632" s="10">
        <f>_xlfn.LET(_xlpm.w,I1632,LEN(_xlpm.w))</f>
        <v>3</v>
      </c>
      <c r="L1632" s="10">
        <f>_xlfn.LET(_xlpm.w,J1632,LEN(_xlpm.w))</f>
        <v>4</v>
      </c>
      <c r="M1632" s="10">
        <f>_xlfn.LET(_xlpm.a,K1632,_xlpm.b,L1632,MAX(_xlpm.a,_xlpm.b))</f>
        <v>4</v>
      </c>
      <c r="N1632" s="10">
        <f>_xlfn.LET(_xlpm.d,(K1632,L1632),MAX(_xlpm.d)-MIN(_xlpm.d))</f>
        <v>1</v>
      </c>
      <c r="O1632" s="1" t="str">
        <f>_xlfn.LET(_xlpm.sep,":",_xlpm.w,$G1632,_xlfn.CONCAT("~",RIGHT(_xlpm.w,LEN(_xlpm.w)-FIND(_xlpm.sep,_xlpm.w)),"~"))</f>
        <v>~rage~</v>
      </c>
      <c r="P1632" s="1" t="str">
        <f>_xlfn.LET(_xlpm.sep,":",_xlpm.w,$G1632,_xlfn.CONCAT("[",LEFT(_xlpm.w,FIND(_xlpm.sep,_xlpm.w)-1),"]"))</f>
        <v>[ɛdʒ]</v>
      </c>
      <c r="Q1632" s="14" cm="1">
        <f t="array" ref="Q1632">SUM(_xlfn._xlws.FILTER($H$2:$H$2300,_xlfn.MAP($O$2:$O$2300,_xlfn.LAMBDA(_xlpm.x,_xlpm.x=$O1632))))</f>
        <v>2.390057361376673E-4</v>
      </c>
      <c r="R1632" s="14">
        <f>$H1632/Q1632</f>
        <v>0.33333333333333331</v>
      </c>
      <c r="S1632" s="14" cm="1">
        <f t="array" ref="S1632">SUM(_xlfn._xlws.FILTER($H$2:$H$2300,_xlfn.MAP($P$2:$P$2300,_xlfn.LAMBDA(_xlpm.x,_xlpm.x=$P1632))))</f>
        <v>7.1701720841300183E-4</v>
      </c>
      <c r="T1632" s="14">
        <f>$H1632/S1632</f>
        <v>0.11111111111111112</v>
      </c>
      <c r="U1632" s="14">
        <f>_xlfn.LET(_xlpm.freq,F1632,_xlpm.size,M1632+1,_xlpm.F,V1632,LOG(1+_xlpm.freq)*LOG(1+_xlpm.size)*_xlpm.F)</f>
        <v>3.9041144588151631E-2</v>
      </c>
      <c r="V1632" s="14">
        <f>_xlfn.LET(_xlpm.a,T1632,_xlpm.b,R1632,2*_xlpm.a*_xlpm.b/(_xlpm.a+_xlpm.b))</f>
        <v>0.16666666666666666</v>
      </c>
      <c r="W1632" s="14">
        <f>_xlfn.LET(_xlpm.p,R1632,_xlpm.q,T1632,LOG(_xlpm.p/_xlpm.q))</f>
        <v>0.47712125471966238</v>
      </c>
      <c r="X1632" s="2"/>
      <c r="AC1632" s="2"/>
      <c r="AH1632" s="2"/>
      <c r="AI1632" s="2"/>
    </row>
    <row r="1633" spans="1:35">
      <c r="A1633" s="1" t="str">
        <f>_xlfn.LET(_xlpm.sep," : ",CONCATENATE(O1633,_xlpm.sep,P1633))</f>
        <v>~iple~ : [əpl]</v>
      </c>
      <c r="B1633" s="1">
        <f>_xlfn.LET(_xlpm.d,$G1633,_xlpm.k,_xlfn.CONCAT(LEFT(TRIM(B$1),1),"*"),COUNTIF(_xlpm.d,_xlpm.k))</f>
        <v>0</v>
      </c>
      <c r="C1633" s="1">
        <f>_xlfn.LET(_xlpm.d,$G1633,_xlpm.k,_xlfn.CONCAT(LEFT(TRIM(C$1),1),"*"),COUNTIF(_xlpm.d,_xlpm.k))</f>
        <v>0</v>
      </c>
      <c r="D1633" s="1">
        <f>_xlfn.LET(_xlpm.d,$G1633,_xlpm.k,_xlfn.CONCAT(LEFT(TRIM(D$1),1),"*"),COUNTIF(_xlpm.d,_xlpm.k))</f>
        <v>0</v>
      </c>
      <c r="E1633" s="1">
        <f>LOG(F1633+1,10)</f>
        <v>0.30102999566398114</v>
      </c>
      <c r="F1633" s="7">
        <v>1</v>
      </c>
      <c r="G1633" s="9" t="s">
        <v>1439</v>
      </c>
      <c r="H1633" s="4">
        <f>F1633/freq.sum.r6e</f>
        <v>7.9668578712555765E-5</v>
      </c>
      <c r="I1633" s="1" t="str">
        <f>_xlfn.LET(_xlpm.sep,":",_xlpm.w,$G1633,LEFT(_xlpm.w,FIND(_xlpm.sep,_xlpm.w)-1))</f>
        <v>əpl</v>
      </c>
      <c r="J1633" s="1" t="str">
        <f>_xlfn.LET(_xlpm.sep,":",_xlpm.w,$G1633,RIGHT(_xlpm.w,LEN(_xlpm.w)-FIND(_xlpm.sep,_xlpm.w)))</f>
        <v>iple</v>
      </c>
      <c r="K1633" s="10">
        <f>_xlfn.LET(_xlpm.w,I1633,LEN(_xlpm.w))</f>
        <v>3</v>
      </c>
      <c r="L1633" s="10">
        <f>_xlfn.LET(_xlpm.w,J1633,LEN(_xlpm.w))</f>
        <v>4</v>
      </c>
      <c r="M1633" s="10">
        <f>_xlfn.LET(_xlpm.a,K1633,_xlpm.b,L1633,MAX(_xlpm.a,_xlpm.b))</f>
        <v>4</v>
      </c>
      <c r="N1633" s="10">
        <f>_xlfn.LET(_xlpm.d,(K1633,L1633),MAX(_xlpm.d)-MIN(_xlpm.d))</f>
        <v>1</v>
      </c>
      <c r="O1633" s="1" t="str">
        <f>_xlfn.LET(_xlpm.sep,":",_xlpm.w,$G1633,_xlfn.CONCAT("~",RIGHT(_xlpm.w,LEN(_xlpm.w)-FIND(_xlpm.sep,_xlpm.w)),"~"))</f>
        <v>~iple~</v>
      </c>
      <c r="P1633" s="1" t="str">
        <f>_xlfn.LET(_xlpm.sep,":",_xlpm.w,$G1633,_xlfn.CONCAT("[",LEFT(_xlpm.w,FIND(_xlpm.sep,_xlpm.w)-1),"]"))</f>
        <v>[əpl]</v>
      </c>
      <c r="Q1633" s="14" cm="1">
        <f t="array" ref="Q1633">SUM(_xlfn._xlws.FILTER($H$2:$H$2302,_xlfn.MAP($O$2:$O$2302,_xlfn.LAMBDA(_xlpm.x,_xlpm.x=$O1633))))</f>
        <v>2.390057361376673E-4</v>
      </c>
      <c r="R1633" s="14">
        <f>$H1633/Q1633</f>
        <v>0.33333333333333331</v>
      </c>
      <c r="S1633" s="14" cm="1">
        <f t="array" ref="S1633">SUM(_xlfn._xlws.FILTER($H$2:$H$2302,_xlfn.MAP($P$2:$P$2302,_xlfn.LAMBDA(_xlpm.x,_xlpm.x=$P1633))))</f>
        <v>7.1701720841300183E-4</v>
      </c>
      <c r="T1633" s="14">
        <f>$H1633/S1633</f>
        <v>0.11111111111111112</v>
      </c>
      <c r="U1633" s="14">
        <f>_xlfn.LET(_xlpm.freq,F1633,_xlpm.size,M1633+1,_xlpm.F,V1633,LOG(1+_xlpm.freq)*LOG(1+_xlpm.size)*_xlpm.F)</f>
        <v>3.9041144588151631E-2</v>
      </c>
      <c r="V1633" s="14">
        <f>_xlfn.LET(_xlpm.a,T1633,_xlpm.b,R1633,2*_xlpm.a*_xlpm.b/(_xlpm.a+_xlpm.b))</f>
        <v>0.16666666666666666</v>
      </c>
      <c r="W1633" s="14">
        <f>_xlfn.LET(_xlpm.p,R1633,_xlpm.q,T1633,LOG(_xlpm.p/_xlpm.q))</f>
        <v>0.47712125471966238</v>
      </c>
      <c r="X1633" s="2"/>
      <c r="AC1633" s="2"/>
      <c r="AH1633" s="2"/>
      <c r="AI1633" s="2"/>
    </row>
    <row r="1634" spans="1:35">
      <c r="A1634" s="1" t="str">
        <f>_xlfn.LET(_xlpm.sep," : ",CONCATENATE(O1634,_xlpm.sep,P1634))</f>
        <v>~abb~ : [æb]</v>
      </c>
      <c r="B1634" s="1">
        <f>_xlfn.LET(_xlpm.d,$G1634,_xlpm.k,_xlfn.CONCAT(LEFT(TRIM(B$1),1),"*"),COUNTIF(_xlpm.d,_xlpm.k))</f>
        <v>0</v>
      </c>
      <c r="C1634" s="1">
        <f>_xlfn.LET(_xlpm.d,$G1634,_xlpm.k,_xlfn.CONCAT(LEFT(TRIM(C$1),1),"*"),COUNTIF(_xlpm.d,_xlpm.k))</f>
        <v>0</v>
      </c>
      <c r="D1634" s="1">
        <f>_xlfn.LET(_xlpm.d,$G1634,_xlpm.k,_xlfn.CONCAT(LEFT(TRIM(D$1),1),"*"),COUNTIF(_xlpm.d,_xlpm.k))</f>
        <v>0</v>
      </c>
      <c r="E1634" s="1">
        <f>LOG(F1634+1,10)</f>
        <v>0.47712125471966244</v>
      </c>
      <c r="F1634" s="7">
        <v>2</v>
      </c>
      <c r="G1634" s="9" t="s">
        <v>60</v>
      </c>
      <c r="H1634" s="4">
        <f>F1634/freq.sum.r6e</f>
        <v>1.5933715742511153E-4</v>
      </c>
      <c r="I1634" s="4" t="str">
        <f>_xlfn.LET(_xlpm.sep,":",_xlpm.w,$G1634,LEFT(_xlpm.w,FIND(_xlpm.sep,_xlpm.w)-1))</f>
        <v>æb</v>
      </c>
      <c r="J1634" s="4" t="str">
        <f>_xlfn.LET(_xlpm.sep,":",_xlpm.w,$G1634,RIGHT(_xlpm.w,LEN(_xlpm.w)-FIND(_xlpm.sep,_xlpm.w)))</f>
        <v>abb</v>
      </c>
      <c r="K1634" s="10">
        <f>_xlfn.LET(_xlpm.w,I1634,LEN(_xlpm.w))</f>
        <v>2</v>
      </c>
      <c r="L1634" s="10">
        <f>_xlfn.LET(_xlpm.w,J1634,LEN(_xlpm.w))</f>
        <v>3</v>
      </c>
      <c r="M1634" s="10">
        <f>_xlfn.LET(_xlpm.a,K1634,_xlpm.b,L1634,MAX(_xlpm.a,_xlpm.b))</f>
        <v>3</v>
      </c>
      <c r="N1634" s="10">
        <f>_xlfn.LET(_xlpm.d,(K1634,L1634),MAX(_xlpm.d)-MIN(_xlpm.d))</f>
        <v>1</v>
      </c>
      <c r="O1634" s="1" t="str">
        <f>_xlfn.LET(_xlpm.sep,":",_xlpm.w,$G1634,_xlfn.CONCAT("~",RIGHT(_xlpm.w,LEN(_xlpm.w)-FIND(_xlpm.sep,_xlpm.w)),"~"))</f>
        <v>~abb~</v>
      </c>
      <c r="P1634" s="1" t="str">
        <f>_xlfn.LET(_xlpm.sep,":",_xlpm.w,$G1634,_xlfn.CONCAT("[",LEFT(_xlpm.w,FIND(_xlpm.sep,_xlpm.w)-1),"]"))</f>
        <v>[æb]</v>
      </c>
      <c r="Q1634" s="14" cm="1">
        <f t="array" ref="Q1634">SUM(_xlfn._xlws.FILTER($H$2:$H$2300,_xlfn.MAP($O$2:$O$2300,_xlfn.LAMBDA(_xlpm.x,_xlpm.x=$O1634))))</f>
        <v>1.5933715742511153E-4</v>
      </c>
      <c r="R1634" s="14">
        <f>$H1634/Q1634</f>
        <v>1</v>
      </c>
      <c r="S1634" s="14" cm="1">
        <f t="array" ref="S1634">SUM(_xlfn._xlws.FILTER($H$2:$H$2300,_xlfn.MAP($P$2:$P$2300,_xlfn.LAMBDA(_xlpm.x,_xlpm.x=$P1634))))</f>
        <v>4.7801147227533459E-4</v>
      </c>
      <c r="T1634" s="14">
        <f>$H1634/S1634</f>
        <v>0.33333333333333331</v>
      </c>
      <c r="U1634" s="14">
        <f>_xlfn.LET(_xlpm.freq,F1634,_xlpm.size,M1634+1,_xlpm.F,V1634,LOG(1+_xlpm.freq)*LOG(1+_xlpm.size)*_xlpm.F)</f>
        <v>0.1667467227401046</v>
      </c>
      <c r="V1634" s="14">
        <f>_xlfn.LET(_xlpm.a,T1634,_xlpm.b,R1634,2*_xlpm.a*_xlpm.b/(_xlpm.a+_xlpm.b))</f>
        <v>0.5</v>
      </c>
      <c r="W1634" s="14">
        <f>_xlfn.LET(_xlpm.p,R1634,_xlpm.q,T1634,LOG(_xlpm.p/_xlpm.q))</f>
        <v>0.47712125471966244</v>
      </c>
      <c r="X1634" s="2"/>
      <c r="AC1634" s="2"/>
      <c r="AH1634" s="2"/>
      <c r="AI1634" s="2"/>
    </row>
    <row r="1635" spans="1:35">
      <c r="A1635" s="1" t="str">
        <f>_xlfn.LET(_xlpm.sep," : ",CONCATENATE(O1635,_xlpm.sep,P1635))</f>
        <v>~yc~ : [aɪk]</v>
      </c>
      <c r="B1635" s="1">
        <f>_xlfn.LET(_xlpm.d,$G1635,_xlpm.k,_xlfn.CONCAT(LEFT(TRIM(B$1),1),"*"),COUNTIF(_xlpm.d,_xlpm.k))</f>
        <v>0</v>
      </c>
      <c r="C1635" s="1">
        <f>_xlfn.LET(_xlpm.d,$G1635,_xlpm.k,_xlfn.CONCAT(LEFT(TRIM(C$1),1),"*"),COUNTIF(_xlpm.d,_xlpm.k))</f>
        <v>0</v>
      </c>
      <c r="D1635" s="1">
        <f>_xlfn.LET(_xlpm.d,$G1635,_xlpm.k,_xlfn.CONCAT(LEFT(TRIM(D$1),1),"*"),COUNTIF(_xlpm.d,_xlpm.k))</f>
        <v>0</v>
      </c>
      <c r="E1635" s="1">
        <f>LOG(F1635+1,10)</f>
        <v>0.60205999132796229</v>
      </c>
      <c r="F1635" s="7">
        <v>3</v>
      </c>
      <c r="G1635" s="9" t="s">
        <v>412</v>
      </c>
      <c r="H1635" s="4">
        <f>F1635/freq.sum.r6e</f>
        <v>2.390057361376673E-4</v>
      </c>
      <c r="I1635" s="4" t="str">
        <f>_xlfn.LET(_xlpm.sep,":",_xlpm.w,$G1635,LEFT(_xlpm.w,FIND(_xlpm.sep,_xlpm.w)-1))</f>
        <v>aɪk</v>
      </c>
      <c r="J1635" s="4" t="str">
        <f>_xlfn.LET(_xlpm.sep,":",_xlpm.w,$G1635,RIGHT(_xlpm.w,LEN(_xlpm.w)-FIND(_xlpm.sep,_xlpm.w)))</f>
        <v>yc</v>
      </c>
      <c r="K1635" s="10">
        <f>_xlfn.LET(_xlpm.w,I1635,LEN(_xlpm.w))</f>
        <v>3</v>
      </c>
      <c r="L1635" s="10">
        <f>_xlfn.LET(_xlpm.w,J1635,LEN(_xlpm.w))</f>
        <v>2</v>
      </c>
      <c r="M1635" s="10">
        <f>_xlfn.LET(_xlpm.a,K1635,_xlpm.b,L1635,MAX(_xlpm.a,_xlpm.b))</f>
        <v>3</v>
      </c>
      <c r="N1635" s="10">
        <f>_xlfn.LET(_xlpm.d,(K1635,L1635),MAX(_xlpm.d)-MIN(_xlpm.d))</f>
        <v>1</v>
      </c>
      <c r="O1635" s="1" t="str">
        <f>_xlfn.LET(_xlpm.sep,":",_xlpm.w,$G1635,_xlfn.CONCAT("~",RIGHT(_xlpm.w,LEN(_xlpm.w)-FIND(_xlpm.sep,_xlpm.w)),"~"))</f>
        <v>~yc~</v>
      </c>
      <c r="P1635" s="1" t="str">
        <f>_xlfn.LET(_xlpm.sep,":",_xlpm.w,$G1635,_xlfn.CONCAT("[",LEFT(_xlpm.w,FIND(_xlpm.sep,_xlpm.w)-1),"]"))</f>
        <v>[aɪk]</v>
      </c>
      <c r="Q1635" s="14" cm="1">
        <f t="array" ref="Q1635">SUM(_xlfn._xlws.FILTER($H$2:$H$2300,_xlfn.MAP($O$2:$O$2300,_xlfn.LAMBDA(_xlpm.x,_xlpm.x=$O1635))))</f>
        <v>3.1867431485022306E-4</v>
      </c>
      <c r="R1635" s="14">
        <f>$H1635/Q1635</f>
        <v>0.75</v>
      </c>
      <c r="S1635" s="14" cm="1">
        <f t="array" ref="S1635">SUM(_xlfn._xlws.FILTER($H$2:$H$2300,_xlfn.MAP($P$2:$P$2300,_xlfn.LAMBDA(_xlpm.x,_xlpm.x=$P1635))))</f>
        <v>9.5602294455066918E-4</v>
      </c>
      <c r="T1635" s="14">
        <f>$H1635/S1635</f>
        <v>0.25</v>
      </c>
      <c r="U1635" s="14">
        <f>_xlfn.LET(_xlpm.freq,F1635,_xlpm.size,M1635+1,_xlpm.F,V1635,LOG(1+_xlpm.freq)*LOG(1+_xlpm.size)*_xlpm.F)</f>
        <v>0.15780820303089352</v>
      </c>
      <c r="V1635" s="14">
        <f>_xlfn.LET(_xlpm.a,T1635,_xlpm.b,R1635,2*_xlpm.a*_xlpm.b/(_xlpm.a+_xlpm.b))</f>
        <v>0.375</v>
      </c>
      <c r="W1635" s="14">
        <f>_xlfn.LET(_xlpm.p,R1635,_xlpm.q,T1635,LOG(_xlpm.p/_xlpm.q))</f>
        <v>0.47712125471966244</v>
      </c>
      <c r="X1635" s="2"/>
      <c r="AC1635" s="2"/>
      <c r="AH1635" s="2"/>
      <c r="AI1635" s="2"/>
    </row>
    <row r="1636" spans="1:35">
      <c r="A1636" s="1" t="str">
        <f>_xlfn.LET(_xlpm.sep," : ",CONCATENATE(O1636,_xlpm.sep,P1636))</f>
        <v>~ile~ : [aɪl]</v>
      </c>
      <c r="B1636" s="1">
        <f>_xlfn.LET(_xlpm.d,$G1636,_xlpm.k,_xlfn.CONCAT(LEFT(TRIM(B$1),1),"*"),COUNTIF(_xlpm.d,_xlpm.k))</f>
        <v>0</v>
      </c>
      <c r="C1636" s="1">
        <f>_xlfn.LET(_xlpm.d,$G1636,_xlpm.k,_xlfn.CONCAT(LEFT(TRIM(C$1),1),"*"),COUNTIF(_xlpm.d,_xlpm.k))</f>
        <v>0</v>
      </c>
      <c r="D1636" s="1">
        <f>_xlfn.LET(_xlpm.d,$G1636,_xlpm.k,_xlfn.CONCAT(LEFT(TRIM(D$1),1),"*"),COUNTIF(_xlpm.d,_xlpm.k))</f>
        <v>0</v>
      </c>
      <c r="E1636" s="1">
        <f>LOG(F1636+1,10)</f>
        <v>0.95424250943932487</v>
      </c>
      <c r="F1636" s="7">
        <v>8</v>
      </c>
      <c r="G1636" s="9" t="s">
        <v>425</v>
      </c>
      <c r="H1636" s="4">
        <f>F1636/freq.sum.r6e</f>
        <v>6.3734862970044612E-4</v>
      </c>
      <c r="I1636" s="1" t="str">
        <f>_xlfn.LET(_xlpm.sep,":",_xlpm.w,$G1636,LEFT(_xlpm.w,FIND(_xlpm.sep,_xlpm.w)-1))</f>
        <v>aɪl</v>
      </c>
      <c r="J1636" s="1" t="str">
        <f>_xlfn.LET(_xlpm.sep,":",_xlpm.w,$G1636,RIGHT(_xlpm.w,LEN(_xlpm.w)-FIND(_xlpm.sep,_xlpm.w)))</f>
        <v>ile</v>
      </c>
      <c r="K1636" s="10">
        <f>_xlfn.LET(_xlpm.w,I1636,LEN(_xlpm.w))</f>
        <v>3</v>
      </c>
      <c r="L1636" s="10">
        <f>_xlfn.LET(_xlpm.w,J1636,LEN(_xlpm.w))</f>
        <v>3</v>
      </c>
      <c r="M1636" s="10">
        <f>_xlfn.LET(_xlpm.a,K1636,_xlpm.b,L1636,MAX(_xlpm.a,_xlpm.b))</f>
        <v>3</v>
      </c>
      <c r="N1636" s="10">
        <f>_xlfn.LET(_xlpm.d,(K1636,L1636),MAX(_xlpm.d)-MIN(_xlpm.d))</f>
        <v>0</v>
      </c>
      <c r="O1636" s="1" t="str">
        <f>_xlfn.LET(_xlpm.sep,":",_xlpm.w,$G1636,_xlfn.CONCAT("~",RIGHT(_xlpm.w,LEN(_xlpm.w)-FIND(_xlpm.sep,_xlpm.w)),"~"))</f>
        <v>~ile~</v>
      </c>
      <c r="P1636" s="1" t="str">
        <f>_xlfn.LET(_xlpm.sep,":",_xlpm.w,$G1636,_xlfn.CONCAT("[",LEFT(_xlpm.w,FIND(_xlpm.sep,_xlpm.w)-1),"]"))</f>
        <v>[aɪl]</v>
      </c>
      <c r="Q1636" s="14" cm="1">
        <f t="array" ref="Q1636">SUM(_xlfn._xlws.FILTER($H$2:$H$2302,_xlfn.MAP($O$2:$O$2302,_xlfn.LAMBDA(_xlpm.x,_xlpm.x=$O1636))))</f>
        <v>6.3734862970044612E-4</v>
      </c>
      <c r="R1636" s="14">
        <f>$H1636/Q1636</f>
        <v>1</v>
      </c>
      <c r="S1636" s="14" cm="1">
        <f t="array" ref="S1636">SUM(_xlfn._xlws.FILTER($H$2:$H$2302,_xlfn.MAP($P$2:$P$2302,_xlfn.LAMBDA(_xlpm.x,_xlpm.x=$P1636))))</f>
        <v>1.9120458891013381E-3</v>
      </c>
      <c r="T1636" s="14">
        <f>$H1636/S1636</f>
        <v>0.33333333333333337</v>
      </c>
      <c r="U1636" s="14">
        <f>_xlfn.LET(_xlpm.freq,F1636,_xlpm.size,M1636+1,_xlpm.F,V1636,LOG(1+_xlpm.freq)*LOG(1+_xlpm.size)*_xlpm.F)</f>
        <v>0.33349344548020921</v>
      </c>
      <c r="V1636" s="14">
        <f>_xlfn.LET(_xlpm.a,T1636,_xlpm.b,R1636,2*_xlpm.a*_xlpm.b/(_xlpm.a+_xlpm.b))</f>
        <v>0.5</v>
      </c>
      <c r="W1636" s="14">
        <f>_xlfn.LET(_xlpm.p,R1636,_xlpm.q,T1636,LOG(_xlpm.p/_xlpm.q))</f>
        <v>0.47712125471966238</v>
      </c>
      <c r="X1636" s="2"/>
      <c r="AC1636" s="2"/>
      <c r="AH1636" s="2"/>
      <c r="AI1636" s="2"/>
    </row>
    <row r="1637" spans="1:35">
      <c r="A1637" s="1" t="str">
        <f>_xlfn.LET(_xlpm.sep," : ",CONCATENATE(O1637,_xlpm.sep,P1637))</f>
        <v>~ine's~ : [aɪnz]</v>
      </c>
      <c r="B1637" s="1">
        <f>_xlfn.LET(_xlpm.d,$G1637,_xlpm.k,_xlfn.CONCAT(LEFT(TRIM(B$1),1),"*"),COUNTIF(_xlpm.d,_xlpm.k))</f>
        <v>0</v>
      </c>
      <c r="C1637" s="1">
        <f>_xlfn.LET(_xlpm.d,$G1637,_xlpm.k,_xlfn.CONCAT(LEFT(TRIM(C$1),1),"*"),COUNTIF(_xlpm.d,_xlpm.k))</f>
        <v>0</v>
      </c>
      <c r="D1637" s="1">
        <f>_xlfn.LET(_xlpm.d,$G1637,_xlpm.k,_xlfn.CONCAT(LEFT(TRIM(D$1),1),"*"),COUNTIF(_xlpm.d,_xlpm.k))</f>
        <v>0</v>
      </c>
      <c r="E1637" s="1">
        <f>LOG(F1637+1,10)</f>
        <v>0.30102999566398114</v>
      </c>
      <c r="F1637" s="7">
        <v>1</v>
      </c>
      <c r="G1637" s="9" t="s">
        <v>459</v>
      </c>
      <c r="H1637" s="4">
        <f>F1637/freq.sum.r6e</f>
        <v>7.9668578712555765E-5</v>
      </c>
      <c r="I1637" s="4" t="str">
        <f>_xlfn.LET(_xlpm.sep,":",_xlpm.w,$G1637,LEFT(_xlpm.w,FIND(_xlpm.sep,_xlpm.w)-1))</f>
        <v>aɪnz</v>
      </c>
      <c r="J1637" s="4" t="str">
        <f>_xlfn.LET(_xlpm.sep,":",_xlpm.w,$G1637,RIGHT(_xlpm.w,LEN(_xlpm.w)-FIND(_xlpm.sep,_xlpm.w)))</f>
        <v>ine's</v>
      </c>
      <c r="K1637" s="10">
        <f>_xlfn.LET(_xlpm.w,I1637,LEN(_xlpm.w))</f>
        <v>4</v>
      </c>
      <c r="L1637" s="10">
        <f>_xlfn.LET(_xlpm.w,J1637,LEN(_xlpm.w))</f>
        <v>5</v>
      </c>
      <c r="M1637" s="10">
        <f>_xlfn.LET(_xlpm.a,K1637,_xlpm.b,L1637,MAX(_xlpm.a,_xlpm.b))</f>
        <v>5</v>
      </c>
      <c r="N1637" s="10">
        <f>_xlfn.LET(_xlpm.d,(K1637,L1637),MAX(_xlpm.d)-MIN(_xlpm.d))</f>
        <v>1</v>
      </c>
      <c r="O1637" s="1" t="str">
        <f>_xlfn.LET(_xlpm.sep,":",_xlpm.w,$G1637,_xlfn.CONCAT("~",RIGHT(_xlpm.w,LEN(_xlpm.w)-FIND(_xlpm.sep,_xlpm.w)),"~"))</f>
        <v>~ine's~</v>
      </c>
      <c r="P1637" s="1" t="str">
        <f>_xlfn.LET(_xlpm.sep,":",_xlpm.w,$G1637,_xlfn.CONCAT("[",LEFT(_xlpm.w,FIND(_xlpm.sep,_xlpm.w)-1),"]"))</f>
        <v>[aɪnz]</v>
      </c>
      <c r="Q1637" s="14" cm="1">
        <f t="array" ref="Q1637">SUM(_xlfn._xlws.FILTER($H$2:$H$2300,_xlfn.MAP($O$2:$O$2300,_xlfn.LAMBDA(_xlpm.x,_xlpm.x=$O1637))))</f>
        <v>7.9668578712555765E-5</v>
      </c>
      <c r="R1637" s="14">
        <f>$H1637/Q1637</f>
        <v>1</v>
      </c>
      <c r="S1637" s="14" cm="1">
        <f t="array" ref="S1637">SUM(_xlfn._xlws.FILTER($H$2:$H$2300,_xlfn.MAP($P$2:$P$2300,_xlfn.LAMBDA(_xlpm.x,_xlpm.x=$P1637))))</f>
        <v>2.390057361376673E-4</v>
      </c>
      <c r="T1637" s="14">
        <f>$H1637/S1637</f>
        <v>0.33333333333333331</v>
      </c>
      <c r="U1637" s="14">
        <f>_xlfn.LET(_xlpm.freq,F1637,_xlpm.size,M1637+1,_xlpm.F,V1637,LOG(1+_xlpm.freq)*LOG(1+_xlpm.size)*_xlpm.F)</f>
        <v>0.12719992966056537</v>
      </c>
      <c r="V1637" s="14">
        <f>_xlfn.LET(_xlpm.a,T1637,_xlpm.b,R1637,2*_xlpm.a*_xlpm.b/(_xlpm.a+_xlpm.b))</f>
        <v>0.5</v>
      </c>
      <c r="W1637" s="14">
        <f>_xlfn.LET(_xlpm.p,R1637,_xlpm.q,T1637,LOG(_xlpm.p/_xlpm.q))</f>
        <v>0.47712125471966244</v>
      </c>
      <c r="X1637" s="2"/>
      <c r="AC1637" s="2"/>
      <c r="AH1637" s="2"/>
      <c r="AI1637" s="2"/>
    </row>
    <row r="1638" spans="1:35">
      <c r="A1638" s="1" t="str">
        <f>_xlfn.LET(_xlpm.sep," : ",CONCATENATE(O1638,_xlpm.sep,P1638))</f>
        <v>~eitl~ : [aɪtl]</v>
      </c>
      <c r="B1638" s="1">
        <f>_xlfn.LET(_xlpm.d,$G1638,_xlpm.k,_xlfn.CONCAT(LEFT(TRIM(B$1),1),"*"),COUNTIF(_xlpm.d,_xlpm.k))</f>
        <v>0</v>
      </c>
      <c r="C1638" s="1">
        <f>_xlfn.LET(_xlpm.d,$G1638,_xlpm.k,_xlfn.CONCAT(LEFT(TRIM(C$1),1),"*"),COUNTIF(_xlpm.d,_xlpm.k))</f>
        <v>0</v>
      </c>
      <c r="D1638" s="1">
        <f>_xlfn.LET(_xlpm.d,$G1638,_xlpm.k,_xlfn.CONCAT(LEFT(TRIM(D$1),1),"*"),COUNTIF(_xlpm.d,_xlpm.k))</f>
        <v>0</v>
      </c>
      <c r="E1638" s="1">
        <f>LOG(F1638+1,10)</f>
        <v>0.30102999566398114</v>
      </c>
      <c r="F1638" s="7">
        <v>1</v>
      </c>
      <c r="G1638" s="9" t="s">
        <v>486</v>
      </c>
      <c r="H1638" s="4">
        <f>F1638/freq.sum.r6e</f>
        <v>7.9668578712555765E-5</v>
      </c>
      <c r="I1638" s="4" t="str">
        <f>_xlfn.LET(_xlpm.sep,":",_xlpm.w,$G1638,LEFT(_xlpm.w,FIND(_xlpm.sep,_xlpm.w)-1))</f>
        <v>aɪtl</v>
      </c>
      <c r="J1638" s="4" t="str">
        <f>_xlfn.LET(_xlpm.sep,":",_xlpm.w,$G1638,RIGHT(_xlpm.w,LEN(_xlpm.w)-FIND(_xlpm.sep,_xlpm.w)))</f>
        <v>eitl</v>
      </c>
      <c r="K1638" s="10">
        <f>_xlfn.LET(_xlpm.w,I1638,LEN(_xlpm.w))</f>
        <v>4</v>
      </c>
      <c r="L1638" s="10">
        <f>_xlfn.LET(_xlpm.w,J1638,LEN(_xlpm.w))</f>
        <v>4</v>
      </c>
      <c r="M1638" s="10">
        <f>_xlfn.LET(_xlpm.a,K1638,_xlpm.b,L1638,MAX(_xlpm.a,_xlpm.b))</f>
        <v>4</v>
      </c>
      <c r="N1638" s="10">
        <f>_xlfn.LET(_xlpm.d,(K1638,L1638),MAX(_xlpm.d)-MIN(_xlpm.d))</f>
        <v>0</v>
      </c>
      <c r="O1638" s="1" t="str">
        <f>_xlfn.LET(_xlpm.sep,":",_xlpm.w,$G1638,_xlfn.CONCAT("~",RIGHT(_xlpm.w,LEN(_xlpm.w)-FIND(_xlpm.sep,_xlpm.w)),"~"))</f>
        <v>~eitl~</v>
      </c>
      <c r="P1638" s="1" t="str">
        <f>_xlfn.LET(_xlpm.sep,":",_xlpm.w,$G1638,_xlfn.CONCAT("[",LEFT(_xlpm.w,FIND(_xlpm.sep,_xlpm.w)-1),"]"))</f>
        <v>[aɪtl]</v>
      </c>
      <c r="Q1638" s="14" cm="1">
        <f t="array" ref="Q1638">SUM(_xlfn._xlws.FILTER($H$2:$H$2300,_xlfn.MAP($O$2:$O$2300,_xlfn.LAMBDA(_xlpm.x,_xlpm.x=$O1638))))</f>
        <v>7.9668578712555765E-5</v>
      </c>
      <c r="R1638" s="14">
        <f>$H1638/Q1638</f>
        <v>1</v>
      </c>
      <c r="S1638" s="14" cm="1">
        <f t="array" ref="S1638">SUM(_xlfn._xlws.FILTER($H$2:$H$2300,_xlfn.MAP($P$2:$P$2300,_xlfn.LAMBDA(_xlpm.x,_xlpm.x=$P1638))))</f>
        <v>2.390057361376673E-4</v>
      </c>
      <c r="T1638" s="14">
        <f>$H1638/S1638</f>
        <v>0.33333333333333331</v>
      </c>
      <c r="U1638" s="14">
        <f>_xlfn.LET(_xlpm.freq,F1638,_xlpm.size,M1638+1,_xlpm.F,V1638,LOG(1+_xlpm.freq)*LOG(1+_xlpm.size)*_xlpm.F)</f>
        <v>0.1171234337644549</v>
      </c>
      <c r="V1638" s="14">
        <f>_xlfn.LET(_xlpm.a,T1638,_xlpm.b,R1638,2*_xlpm.a*_xlpm.b/(_xlpm.a+_xlpm.b))</f>
        <v>0.5</v>
      </c>
      <c r="W1638" s="14">
        <f>_xlfn.LET(_xlpm.p,R1638,_xlpm.q,T1638,LOG(_xlpm.p/_xlpm.q))</f>
        <v>0.47712125471966244</v>
      </c>
      <c r="X1638" s="2"/>
      <c r="AC1638" s="2"/>
      <c r="AH1638" s="2"/>
      <c r="AI1638" s="2"/>
    </row>
    <row r="1639" spans="1:35">
      <c r="A1639" s="1" t="str">
        <f>_xlfn.LET(_xlpm.sep," : ",CONCATENATE(O1639,_xlpm.sep,P1639))</f>
        <v>~itle~ : [aɪtl]</v>
      </c>
      <c r="B1639" s="1">
        <f>_xlfn.LET(_xlpm.d,$G1639,_xlpm.k,_xlfn.CONCAT(LEFT(TRIM(B$1),1),"*"),COUNTIF(_xlpm.d,_xlpm.k))</f>
        <v>0</v>
      </c>
      <c r="C1639" s="1">
        <f>_xlfn.LET(_xlpm.d,$G1639,_xlpm.k,_xlfn.CONCAT(LEFT(TRIM(C$1),1),"*"),COUNTIF(_xlpm.d,_xlpm.k))</f>
        <v>0</v>
      </c>
      <c r="D1639" s="1">
        <f>_xlfn.LET(_xlpm.d,$G1639,_xlpm.k,_xlfn.CONCAT(LEFT(TRIM(D$1),1),"*"),COUNTIF(_xlpm.d,_xlpm.k))</f>
        <v>0</v>
      </c>
      <c r="E1639" s="1">
        <f>LOG(F1639+1,10)</f>
        <v>0.30102999566398114</v>
      </c>
      <c r="F1639" s="7">
        <v>1</v>
      </c>
      <c r="G1639" s="9" t="s">
        <v>487</v>
      </c>
      <c r="H1639" s="4">
        <f>F1639/freq.sum.r6e</f>
        <v>7.9668578712555765E-5</v>
      </c>
      <c r="I1639" s="1" t="str">
        <f>_xlfn.LET(_xlpm.sep,":",_xlpm.w,$G1639,LEFT(_xlpm.w,FIND(_xlpm.sep,_xlpm.w)-1))</f>
        <v>aɪtl</v>
      </c>
      <c r="J1639" s="1" t="str">
        <f>_xlfn.LET(_xlpm.sep,":",_xlpm.w,$G1639,RIGHT(_xlpm.w,LEN(_xlpm.w)-FIND(_xlpm.sep,_xlpm.w)))</f>
        <v>itle</v>
      </c>
      <c r="K1639" s="10">
        <f>_xlfn.LET(_xlpm.w,I1639,LEN(_xlpm.w))</f>
        <v>4</v>
      </c>
      <c r="L1639" s="10">
        <f>_xlfn.LET(_xlpm.w,J1639,LEN(_xlpm.w))</f>
        <v>4</v>
      </c>
      <c r="M1639" s="10">
        <f>_xlfn.LET(_xlpm.a,K1639,_xlpm.b,L1639,MAX(_xlpm.a,_xlpm.b))</f>
        <v>4</v>
      </c>
      <c r="N1639" s="10">
        <f>_xlfn.LET(_xlpm.d,(K1639,L1639),MAX(_xlpm.d)-MIN(_xlpm.d))</f>
        <v>0</v>
      </c>
      <c r="O1639" s="1" t="str">
        <f>_xlfn.LET(_xlpm.sep,":",_xlpm.w,$G1639,_xlfn.CONCAT("~",RIGHT(_xlpm.w,LEN(_xlpm.w)-FIND(_xlpm.sep,_xlpm.w)),"~"))</f>
        <v>~itle~</v>
      </c>
      <c r="P1639" s="1" t="str">
        <f>_xlfn.LET(_xlpm.sep,":",_xlpm.w,$G1639,_xlfn.CONCAT("[",LEFT(_xlpm.w,FIND(_xlpm.sep,_xlpm.w)-1),"]"))</f>
        <v>[aɪtl]</v>
      </c>
      <c r="Q1639" s="14" cm="1">
        <f t="array" ref="Q1639">SUM(_xlfn._xlws.FILTER($H$2:$H$2302,_xlfn.MAP($O$2:$O$2302,_xlfn.LAMBDA(_xlpm.x,_xlpm.x=$O1639))))</f>
        <v>7.9668578712555765E-5</v>
      </c>
      <c r="R1639" s="14">
        <f>$H1639/Q1639</f>
        <v>1</v>
      </c>
      <c r="S1639" s="14" cm="1">
        <f t="array" ref="S1639">SUM(_xlfn._xlws.FILTER($H$2:$H$2302,_xlfn.MAP($P$2:$P$2302,_xlfn.LAMBDA(_xlpm.x,_xlpm.x=$P1639))))</f>
        <v>2.390057361376673E-4</v>
      </c>
      <c r="T1639" s="14">
        <f>$H1639/S1639</f>
        <v>0.33333333333333331</v>
      </c>
      <c r="U1639" s="14">
        <f>_xlfn.LET(_xlpm.freq,F1639,_xlpm.size,M1639+1,_xlpm.F,V1639,LOG(1+_xlpm.freq)*LOG(1+_xlpm.size)*_xlpm.F)</f>
        <v>0.1171234337644549</v>
      </c>
      <c r="V1639" s="14">
        <f>_xlfn.LET(_xlpm.a,T1639,_xlpm.b,R1639,2*_xlpm.a*_xlpm.b/(_xlpm.a+_xlpm.b))</f>
        <v>0.5</v>
      </c>
      <c r="W1639" s="14">
        <f>_xlfn.LET(_xlpm.p,R1639,_xlpm.q,T1639,LOG(_xlpm.p/_xlpm.q))</f>
        <v>0.47712125471966244</v>
      </c>
      <c r="X1639" s="2"/>
      <c r="AC1639" s="2"/>
      <c r="AH1639" s="2"/>
      <c r="AI1639" s="2"/>
    </row>
    <row r="1640" spans="1:35">
      <c r="A1640" s="1" t="str">
        <f>_xlfn.LET(_xlpm.sep," : ",CONCATENATE(O1640,_xlpm.sep,P1640))</f>
        <v>~ytle~ : [aɪtl]</v>
      </c>
      <c r="B1640" s="1">
        <f>_xlfn.LET(_xlpm.d,$G1640,_xlpm.k,_xlfn.CONCAT(LEFT(TRIM(B$1),1),"*"),COUNTIF(_xlpm.d,_xlpm.k))</f>
        <v>0</v>
      </c>
      <c r="C1640" s="1">
        <f>_xlfn.LET(_xlpm.d,$G1640,_xlpm.k,_xlfn.CONCAT(LEFT(TRIM(C$1),1),"*"),COUNTIF(_xlpm.d,_xlpm.k))</f>
        <v>0</v>
      </c>
      <c r="D1640" s="1">
        <f>_xlfn.LET(_xlpm.d,$G1640,_xlpm.k,_xlfn.CONCAT(LEFT(TRIM(D$1),1),"*"),COUNTIF(_xlpm.d,_xlpm.k))</f>
        <v>0</v>
      </c>
      <c r="E1640" s="1">
        <f>LOG(F1640+1,10)</f>
        <v>0.30102999566398114</v>
      </c>
      <c r="F1640" s="7">
        <v>1</v>
      </c>
      <c r="G1640" s="9" t="s">
        <v>489</v>
      </c>
      <c r="H1640" s="4">
        <f>F1640/freq.sum.r6e</f>
        <v>7.9668578712555765E-5</v>
      </c>
      <c r="I1640" s="4" t="str">
        <f>_xlfn.LET(_xlpm.sep,":",_xlpm.w,$G1640,LEFT(_xlpm.w,FIND(_xlpm.sep,_xlpm.w)-1))</f>
        <v>aɪtl</v>
      </c>
      <c r="J1640" s="4" t="str">
        <f>_xlfn.LET(_xlpm.sep,":",_xlpm.w,$G1640,RIGHT(_xlpm.w,LEN(_xlpm.w)-FIND(_xlpm.sep,_xlpm.w)))</f>
        <v>ytle</v>
      </c>
      <c r="K1640" s="10">
        <f>_xlfn.LET(_xlpm.w,I1640,LEN(_xlpm.w))</f>
        <v>4</v>
      </c>
      <c r="L1640" s="10">
        <f>_xlfn.LET(_xlpm.w,J1640,LEN(_xlpm.w))</f>
        <v>4</v>
      </c>
      <c r="M1640" s="10">
        <f>_xlfn.LET(_xlpm.a,K1640,_xlpm.b,L1640,MAX(_xlpm.a,_xlpm.b))</f>
        <v>4</v>
      </c>
      <c r="N1640" s="10">
        <f>_xlfn.LET(_xlpm.d,(K1640,L1640),MAX(_xlpm.d)-MIN(_xlpm.d))</f>
        <v>0</v>
      </c>
      <c r="O1640" s="1" t="str">
        <f>_xlfn.LET(_xlpm.sep,":",_xlpm.w,$G1640,_xlfn.CONCAT("~",RIGHT(_xlpm.w,LEN(_xlpm.w)-FIND(_xlpm.sep,_xlpm.w)),"~"))</f>
        <v>~ytle~</v>
      </c>
      <c r="P1640" s="1" t="str">
        <f>_xlfn.LET(_xlpm.sep,":",_xlpm.w,$G1640,_xlfn.CONCAT("[",LEFT(_xlpm.w,FIND(_xlpm.sep,_xlpm.w)-1),"]"))</f>
        <v>[aɪtl]</v>
      </c>
      <c r="Q1640" s="14" cm="1">
        <f t="array" ref="Q1640">SUM(_xlfn._xlws.FILTER($H$2:$H$2300,_xlfn.MAP($O$2:$O$2300,_xlfn.LAMBDA(_xlpm.x,_xlpm.x=$O1640))))</f>
        <v>7.9668578712555765E-5</v>
      </c>
      <c r="R1640" s="14">
        <f>$H1640/Q1640</f>
        <v>1</v>
      </c>
      <c r="S1640" s="14" cm="1">
        <f t="array" ref="S1640">SUM(_xlfn._xlws.FILTER($H$2:$H$2300,_xlfn.MAP($P$2:$P$2300,_xlfn.LAMBDA(_xlpm.x,_xlpm.x=$P1640))))</f>
        <v>2.390057361376673E-4</v>
      </c>
      <c r="T1640" s="14">
        <f>$H1640/S1640</f>
        <v>0.33333333333333331</v>
      </c>
      <c r="U1640" s="14">
        <f>_xlfn.LET(_xlpm.freq,F1640,_xlpm.size,M1640+1,_xlpm.F,V1640,LOG(1+_xlpm.freq)*LOG(1+_xlpm.size)*_xlpm.F)</f>
        <v>0.1171234337644549</v>
      </c>
      <c r="V1640" s="14">
        <f>_xlfn.LET(_xlpm.a,T1640,_xlpm.b,R1640,2*_xlpm.a*_xlpm.b/(_xlpm.a+_xlpm.b))</f>
        <v>0.5</v>
      </c>
      <c r="W1640" s="14">
        <f>_xlfn.LET(_xlpm.p,R1640,_xlpm.q,T1640,LOG(_xlpm.p/_xlpm.q))</f>
        <v>0.47712125471966244</v>
      </c>
      <c r="X1640" s="2"/>
      <c r="AC1640" s="2"/>
      <c r="AH1640" s="2"/>
      <c r="AI1640" s="2"/>
    </row>
    <row r="1641" spans="1:35">
      <c r="A1641" s="1" t="str">
        <f>_xlfn.LET(_xlpm.sep," : ",CONCATENATE(O1641,_xlpm.sep,P1641))</f>
        <v>~eige~ : [eɪʒ]</v>
      </c>
      <c r="B1641" s="1">
        <f>_xlfn.LET(_xlpm.d,$G1641,_xlpm.k,_xlfn.CONCAT(LEFT(TRIM(B$1),1),"*"),COUNTIF(_xlpm.d,_xlpm.k))</f>
        <v>0</v>
      </c>
      <c r="C1641" s="1">
        <f>_xlfn.LET(_xlpm.d,$G1641,_xlpm.k,_xlfn.CONCAT(LEFT(TRIM(C$1),1),"*"),COUNTIF(_xlpm.d,_xlpm.k))</f>
        <v>0</v>
      </c>
      <c r="D1641" s="1">
        <f>_xlfn.LET(_xlpm.d,$G1641,_xlpm.k,_xlfn.CONCAT(LEFT(TRIM(D$1),1),"*"),COUNTIF(_xlpm.d,_xlpm.k))</f>
        <v>0</v>
      </c>
      <c r="E1641" s="1">
        <f>LOG(F1641+1,10)</f>
        <v>0.30102999566398114</v>
      </c>
      <c r="F1641" s="7">
        <v>1</v>
      </c>
      <c r="G1641" s="9" t="s">
        <v>637</v>
      </c>
      <c r="H1641" s="4">
        <f>F1641/freq.sum.r6e</f>
        <v>7.9668578712555765E-5</v>
      </c>
      <c r="I1641" s="4" t="str">
        <f>_xlfn.LET(_xlpm.sep,":",_xlpm.w,$G1641,LEFT(_xlpm.w,FIND(_xlpm.sep,_xlpm.w)-1))</f>
        <v>eɪʒ</v>
      </c>
      <c r="J1641" s="4" t="str">
        <f>_xlfn.LET(_xlpm.sep,":",_xlpm.w,$G1641,RIGHT(_xlpm.w,LEN(_xlpm.w)-FIND(_xlpm.sep,_xlpm.w)))</f>
        <v>eige</v>
      </c>
      <c r="K1641" s="10">
        <f>_xlfn.LET(_xlpm.w,I1641,LEN(_xlpm.w))</f>
        <v>3</v>
      </c>
      <c r="L1641" s="10">
        <f>_xlfn.LET(_xlpm.w,J1641,LEN(_xlpm.w))</f>
        <v>4</v>
      </c>
      <c r="M1641" s="10">
        <f>_xlfn.LET(_xlpm.a,K1641,_xlpm.b,L1641,MAX(_xlpm.a,_xlpm.b))</f>
        <v>4</v>
      </c>
      <c r="N1641" s="10">
        <f>_xlfn.LET(_xlpm.d,(K1641,L1641),MAX(_xlpm.d)-MIN(_xlpm.d))</f>
        <v>1</v>
      </c>
      <c r="O1641" s="1" t="str">
        <f>_xlfn.LET(_xlpm.sep,":",_xlpm.w,$G1641,_xlfn.CONCAT("~",RIGHT(_xlpm.w,LEN(_xlpm.w)-FIND(_xlpm.sep,_xlpm.w)),"~"))</f>
        <v>~eige~</v>
      </c>
      <c r="P1641" s="1" t="str">
        <f>_xlfn.LET(_xlpm.sep,":",_xlpm.w,$G1641,_xlfn.CONCAT("[",LEFT(_xlpm.w,FIND(_xlpm.sep,_xlpm.w)-1),"]"))</f>
        <v>[eɪʒ]</v>
      </c>
      <c r="Q1641" s="14" cm="1">
        <f t="array" ref="Q1641">SUM(_xlfn._xlws.FILTER($H$2:$H$2300,_xlfn.MAP($O$2:$O$2300,_xlfn.LAMBDA(_xlpm.x,_xlpm.x=$O1641))))</f>
        <v>7.9668578712555765E-5</v>
      </c>
      <c r="R1641" s="14">
        <f>$H1641/Q1641</f>
        <v>1</v>
      </c>
      <c r="S1641" s="14" cm="1">
        <f t="array" ref="S1641">SUM(_xlfn._xlws.FILTER($H$2:$H$2300,_xlfn.MAP($P$2:$P$2300,_xlfn.LAMBDA(_xlpm.x,_xlpm.x=$P1641))))</f>
        <v>2.390057361376673E-4</v>
      </c>
      <c r="T1641" s="14">
        <f>$H1641/S1641</f>
        <v>0.33333333333333331</v>
      </c>
      <c r="U1641" s="14">
        <f>_xlfn.LET(_xlpm.freq,F1641,_xlpm.size,M1641+1,_xlpm.F,V1641,LOG(1+_xlpm.freq)*LOG(1+_xlpm.size)*_xlpm.F)</f>
        <v>0.1171234337644549</v>
      </c>
      <c r="V1641" s="14">
        <f>_xlfn.LET(_xlpm.a,T1641,_xlpm.b,R1641,2*_xlpm.a*_xlpm.b/(_xlpm.a+_xlpm.b))</f>
        <v>0.5</v>
      </c>
      <c r="W1641" s="14">
        <f>_xlfn.LET(_xlpm.p,R1641,_xlpm.q,T1641,LOG(_xlpm.p/_xlpm.q))</f>
        <v>0.47712125471966244</v>
      </c>
      <c r="X1641" s="2"/>
      <c r="AC1641" s="2"/>
      <c r="AH1641" s="2"/>
      <c r="AI1641" s="2"/>
    </row>
    <row r="1642" spans="1:35">
      <c r="A1642" s="1" t="str">
        <f>_xlfn.LET(_xlpm.sep," : ",CONCATENATE(O1642,_xlpm.sep,P1642))</f>
        <v>~uas~ : [eɪʒ]</v>
      </c>
      <c r="B1642" s="1">
        <f>_xlfn.LET(_xlpm.d,$G1642,_xlpm.k,_xlfn.CONCAT(LEFT(TRIM(B$1),1),"*"),COUNTIF(_xlpm.d,_xlpm.k))</f>
        <v>0</v>
      </c>
      <c r="C1642" s="1">
        <f>_xlfn.LET(_xlpm.d,$G1642,_xlpm.k,_xlfn.CONCAT(LEFT(TRIM(C$1),1),"*"),COUNTIF(_xlpm.d,_xlpm.k))</f>
        <v>0</v>
      </c>
      <c r="D1642" s="1">
        <f>_xlfn.LET(_xlpm.d,$G1642,_xlpm.k,_xlfn.CONCAT(LEFT(TRIM(D$1),1),"*"),COUNTIF(_xlpm.d,_xlpm.k))</f>
        <v>0</v>
      </c>
      <c r="E1642" s="1">
        <f>LOG(F1642+1,10)</f>
        <v>0.30102999566398114</v>
      </c>
      <c r="F1642" s="7">
        <v>1</v>
      </c>
      <c r="G1642" s="9" t="s">
        <v>639</v>
      </c>
      <c r="H1642" s="4">
        <f>F1642/freq.sum.r6e</f>
        <v>7.9668578712555765E-5</v>
      </c>
      <c r="I1642" s="1" t="str">
        <f>_xlfn.LET(_xlpm.sep,":",_xlpm.w,$G1642,LEFT(_xlpm.w,FIND(_xlpm.sep,_xlpm.w)-1))</f>
        <v>eɪʒ</v>
      </c>
      <c r="J1642" s="1" t="str">
        <f>_xlfn.LET(_xlpm.sep,":",_xlpm.w,$G1642,RIGHT(_xlpm.w,LEN(_xlpm.w)-FIND(_xlpm.sep,_xlpm.w)))</f>
        <v>uas</v>
      </c>
      <c r="K1642" s="10">
        <f>_xlfn.LET(_xlpm.w,I1642,LEN(_xlpm.w))</f>
        <v>3</v>
      </c>
      <c r="L1642" s="10">
        <f>_xlfn.LET(_xlpm.w,J1642,LEN(_xlpm.w))</f>
        <v>3</v>
      </c>
      <c r="M1642" s="10">
        <f>_xlfn.LET(_xlpm.a,K1642,_xlpm.b,L1642,MAX(_xlpm.a,_xlpm.b))</f>
        <v>3</v>
      </c>
      <c r="N1642" s="10">
        <f>_xlfn.LET(_xlpm.d,(K1642,L1642),MAX(_xlpm.d)-MIN(_xlpm.d))</f>
        <v>0</v>
      </c>
      <c r="O1642" s="1" t="str">
        <f>_xlfn.LET(_xlpm.sep,":",_xlpm.w,$G1642,_xlfn.CONCAT("~",RIGHT(_xlpm.w,LEN(_xlpm.w)-FIND(_xlpm.sep,_xlpm.w)),"~"))</f>
        <v>~uas~</v>
      </c>
      <c r="P1642" s="1" t="str">
        <f>_xlfn.LET(_xlpm.sep,":",_xlpm.w,$G1642,_xlfn.CONCAT("[",LEFT(_xlpm.w,FIND(_xlpm.sep,_xlpm.w)-1),"]"))</f>
        <v>[eɪʒ]</v>
      </c>
      <c r="Q1642" s="14" cm="1">
        <f t="array" ref="Q1642">SUM(_xlfn._xlws.FILTER($H$2:$H$2302,_xlfn.MAP($O$2:$O$2302,_xlfn.LAMBDA(_xlpm.x,_xlpm.x=$O1642))))</f>
        <v>7.9668578712555765E-5</v>
      </c>
      <c r="R1642" s="14">
        <f>$H1642/Q1642</f>
        <v>1</v>
      </c>
      <c r="S1642" s="14" cm="1">
        <f t="array" ref="S1642">SUM(_xlfn._xlws.FILTER($H$2:$H$2302,_xlfn.MAP($P$2:$P$2302,_xlfn.LAMBDA(_xlpm.x,_xlpm.x=$P1642))))</f>
        <v>2.390057361376673E-4</v>
      </c>
      <c r="T1642" s="14">
        <f>$H1642/S1642</f>
        <v>0.33333333333333331</v>
      </c>
      <c r="U1642" s="14">
        <f>_xlfn.LET(_xlpm.freq,F1642,_xlpm.size,M1642+1,_xlpm.F,V1642,LOG(1+_xlpm.freq)*LOG(1+_xlpm.size)*_xlpm.F)</f>
        <v>0.10520546868726234</v>
      </c>
      <c r="V1642" s="14">
        <f>_xlfn.LET(_xlpm.a,T1642,_xlpm.b,R1642,2*_xlpm.a*_xlpm.b/(_xlpm.a+_xlpm.b))</f>
        <v>0.5</v>
      </c>
      <c r="W1642" s="14">
        <f>_xlfn.LET(_xlpm.p,R1642,_xlpm.q,T1642,LOG(_xlpm.p/_xlpm.q))</f>
        <v>0.47712125471966244</v>
      </c>
      <c r="X1642" s="2"/>
      <c r="AC1642" s="2"/>
      <c r="AH1642" s="2"/>
      <c r="AI1642" s="2"/>
    </row>
    <row r="1643" spans="1:35">
      <c r="A1643" s="1" t="str">
        <f>_xlfn.LET(_xlpm.sep," : ",CONCATENATE(O1643,_xlpm.sep,P1643))</f>
        <v>~eab~ : [ib]</v>
      </c>
      <c r="B1643" s="1">
        <f>_xlfn.LET(_xlpm.d,$G1643,_xlpm.k,_xlfn.CONCAT(LEFT(TRIM(B$1),1),"*"),COUNTIF(_xlpm.d,_xlpm.k))</f>
        <v>0</v>
      </c>
      <c r="C1643" s="1">
        <f>_xlfn.LET(_xlpm.d,$G1643,_xlpm.k,_xlfn.CONCAT(LEFT(TRIM(C$1),1),"*"),COUNTIF(_xlpm.d,_xlpm.k))</f>
        <v>0</v>
      </c>
      <c r="D1643" s="1">
        <f>_xlfn.LET(_xlpm.d,$G1643,_xlpm.k,_xlfn.CONCAT(LEFT(TRIM(D$1),1),"*"),COUNTIF(_xlpm.d,_xlpm.k))</f>
        <v>0</v>
      </c>
      <c r="E1643" s="1">
        <f>LOG(F1643+1,10)</f>
        <v>0.30102999566398114</v>
      </c>
      <c r="F1643" s="7">
        <v>1</v>
      </c>
      <c r="G1643" s="9" t="s">
        <v>155</v>
      </c>
      <c r="H1643" s="4">
        <f>F1643/freq.sum.r6e</f>
        <v>7.9668578712555765E-5</v>
      </c>
      <c r="I1643" s="1" t="str">
        <f>_xlfn.LET(_xlpm.sep,":",_xlpm.w,$G1643,LEFT(_xlpm.w,FIND(_xlpm.sep,_xlpm.w)-1))</f>
        <v>ib</v>
      </c>
      <c r="J1643" s="1" t="str">
        <f>_xlfn.LET(_xlpm.sep,":",_xlpm.w,$G1643,RIGHT(_xlpm.w,LEN(_xlpm.w)-FIND(_xlpm.sep,_xlpm.w)))</f>
        <v>eab</v>
      </c>
      <c r="K1643" s="10">
        <f>_xlfn.LET(_xlpm.w,I1643,LEN(_xlpm.w))</f>
        <v>2</v>
      </c>
      <c r="L1643" s="10">
        <f>_xlfn.LET(_xlpm.w,J1643,LEN(_xlpm.w))</f>
        <v>3</v>
      </c>
      <c r="M1643" s="10">
        <f>_xlfn.LET(_xlpm.a,K1643,_xlpm.b,L1643,MAX(_xlpm.a,_xlpm.b))</f>
        <v>3</v>
      </c>
      <c r="N1643" s="10">
        <f>_xlfn.LET(_xlpm.d,(K1643,L1643),MAX(_xlpm.d)-MIN(_xlpm.d))</f>
        <v>1</v>
      </c>
      <c r="O1643" s="1" t="str">
        <f>_xlfn.LET(_xlpm.sep,":",_xlpm.w,$G1643,_xlfn.CONCAT("~",RIGHT(_xlpm.w,LEN(_xlpm.w)-FIND(_xlpm.sep,_xlpm.w)),"~"))</f>
        <v>~eab~</v>
      </c>
      <c r="P1643" s="1" t="str">
        <f>_xlfn.LET(_xlpm.sep,":",_xlpm.w,$G1643,_xlfn.CONCAT("[",LEFT(_xlpm.w,FIND(_xlpm.sep,_xlpm.w)-1),"]"))</f>
        <v>[ib]</v>
      </c>
      <c r="Q1643" s="14" cm="1">
        <f t="array" ref="Q1643">SUM(_xlfn._xlws.FILTER($H$2:$H$2302,_xlfn.MAP($O$2:$O$2302,_xlfn.LAMBDA(_xlpm.x,_xlpm.x=$O1643))))</f>
        <v>7.9668578712555765E-5</v>
      </c>
      <c r="R1643" s="14">
        <f>$H1643/Q1643</f>
        <v>1</v>
      </c>
      <c r="S1643" s="14" cm="1">
        <f t="array" ref="S1643">SUM(_xlfn._xlws.FILTER($H$2:$H$2302,_xlfn.MAP($P$2:$P$2302,_xlfn.LAMBDA(_xlpm.x,_xlpm.x=$P1643))))</f>
        <v>2.390057361376673E-4</v>
      </c>
      <c r="T1643" s="14">
        <f>$H1643/S1643</f>
        <v>0.33333333333333331</v>
      </c>
      <c r="U1643" s="14">
        <f>_xlfn.LET(_xlpm.freq,F1643,_xlpm.size,M1643+1,_xlpm.F,V1643,LOG(1+_xlpm.freq)*LOG(1+_xlpm.size)*_xlpm.F)</f>
        <v>0.10520546868726234</v>
      </c>
      <c r="V1643" s="14">
        <f>_xlfn.LET(_xlpm.a,T1643,_xlpm.b,R1643,2*_xlpm.a*_xlpm.b/(_xlpm.a+_xlpm.b))</f>
        <v>0.5</v>
      </c>
      <c r="W1643" s="14">
        <f>_xlfn.LET(_xlpm.p,R1643,_xlpm.q,T1643,LOG(_xlpm.p/_xlpm.q))</f>
        <v>0.47712125471966244</v>
      </c>
      <c r="X1643" s="2"/>
      <c r="AC1643" s="2"/>
      <c r="AH1643" s="2"/>
      <c r="AI1643" s="2"/>
    </row>
    <row r="1644" spans="1:35">
      <c r="A1644" s="1" t="str">
        <f>_xlfn.LET(_xlpm.sep," : ",CONCATENATE(O1644,_xlpm.sep,P1644))</f>
        <v>~eeb~ : [ib]</v>
      </c>
      <c r="B1644" s="1">
        <f>_xlfn.LET(_xlpm.d,$G1644,_xlpm.k,_xlfn.CONCAT(LEFT(TRIM(B$1),1),"*"),COUNTIF(_xlpm.d,_xlpm.k))</f>
        <v>0</v>
      </c>
      <c r="C1644" s="1">
        <f>_xlfn.LET(_xlpm.d,$G1644,_xlpm.k,_xlfn.CONCAT(LEFT(TRIM(C$1),1),"*"),COUNTIF(_xlpm.d,_xlpm.k))</f>
        <v>0</v>
      </c>
      <c r="D1644" s="1">
        <f>_xlfn.LET(_xlpm.d,$G1644,_xlpm.k,_xlfn.CONCAT(LEFT(TRIM(D$1),1),"*"),COUNTIF(_xlpm.d,_xlpm.k))</f>
        <v>0</v>
      </c>
      <c r="E1644" s="1">
        <f>LOG(F1644+1,10)</f>
        <v>0.30102999566398114</v>
      </c>
      <c r="F1644" s="7">
        <v>1</v>
      </c>
      <c r="G1644" s="9" t="s">
        <v>156</v>
      </c>
      <c r="H1644" s="4">
        <f>F1644/freq.sum.r6e</f>
        <v>7.9668578712555765E-5</v>
      </c>
      <c r="I1644" s="1" t="str">
        <f>_xlfn.LET(_xlpm.sep,":",_xlpm.w,$G1644,LEFT(_xlpm.w,FIND(_xlpm.sep,_xlpm.w)-1))</f>
        <v>ib</v>
      </c>
      <c r="J1644" s="1" t="str">
        <f>_xlfn.LET(_xlpm.sep,":",_xlpm.w,$G1644,RIGHT(_xlpm.w,LEN(_xlpm.w)-FIND(_xlpm.sep,_xlpm.w)))</f>
        <v>eeb</v>
      </c>
      <c r="K1644" s="10">
        <f>_xlfn.LET(_xlpm.w,I1644,LEN(_xlpm.w))</f>
        <v>2</v>
      </c>
      <c r="L1644" s="10">
        <f>_xlfn.LET(_xlpm.w,J1644,LEN(_xlpm.w))</f>
        <v>3</v>
      </c>
      <c r="M1644" s="10">
        <f>_xlfn.LET(_xlpm.a,K1644,_xlpm.b,L1644,MAX(_xlpm.a,_xlpm.b))</f>
        <v>3</v>
      </c>
      <c r="N1644" s="10">
        <f>_xlfn.LET(_xlpm.d,(K1644,L1644),MAX(_xlpm.d)-MIN(_xlpm.d))</f>
        <v>1</v>
      </c>
      <c r="O1644" s="1" t="str">
        <f>_xlfn.LET(_xlpm.sep,":",_xlpm.w,$G1644,_xlfn.CONCAT("~",RIGHT(_xlpm.w,LEN(_xlpm.w)-FIND(_xlpm.sep,_xlpm.w)),"~"))</f>
        <v>~eeb~</v>
      </c>
      <c r="P1644" s="1" t="str">
        <f>_xlfn.LET(_xlpm.sep,":",_xlpm.w,$G1644,_xlfn.CONCAT("[",LEFT(_xlpm.w,FIND(_xlpm.sep,_xlpm.w)-1),"]"))</f>
        <v>[ib]</v>
      </c>
      <c r="Q1644" s="14" cm="1">
        <f t="array" ref="Q1644">SUM(_xlfn._xlws.FILTER($H$2:$H$2300,_xlfn.MAP($O$2:$O$2300,_xlfn.LAMBDA(_xlpm.x,_xlpm.x=$O1644))))</f>
        <v>7.9668578712555765E-5</v>
      </c>
      <c r="R1644" s="14">
        <f>$H1644/Q1644</f>
        <v>1</v>
      </c>
      <c r="S1644" s="14" cm="1">
        <f t="array" ref="S1644">SUM(_xlfn._xlws.FILTER($H$2:$H$2300,_xlfn.MAP($P$2:$P$2300,_xlfn.LAMBDA(_xlpm.x,_xlpm.x=$P1644))))</f>
        <v>2.390057361376673E-4</v>
      </c>
      <c r="T1644" s="14">
        <f>$H1644/S1644</f>
        <v>0.33333333333333331</v>
      </c>
      <c r="U1644" s="14">
        <f>_xlfn.LET(_xlpm.freq,F1644,_xlpm.size,M1644+1,_xlpm.F,V1644,LOG(1+_xlpm.freq)*LOG(1+_xlpm.size)*_xlpm.F)</f>
        <v>0.10520546868726234</v>
      </c>
      <c r="V1644" s="14">
        <f>_xlfn.LET(_xlpm.a,T1644,_xlpm.b,R1644,2*_xlpm.a*_xlpm.b/(_xlpm.a+_xlpm.b))</f>
        <v>0.5</v>
      </c>
      <c r="W1644" s="14">
        <f>_xlfn.LET(_xlpm.p,R1644,_xlpm.q,T1644,LOG(_xlpm.p/_xlpm.q))</f>
        <v>0.47712125471966244</v>
      </c>
      <c r="X1644" s="2"/>
      <c r="AC1644" s="2"/>
      <c r="AH1644" s="2"/>
      <c r="AI1644" s="2"/>
    </row>
    <row r="1645" spans="1:35">
      <c r="A1645" s="1" t="str">
        <f>_xlfn.LET(_xlpm.sep," : ",CONCATENATE(O1645,_xlpm.sep,P1645))</f>
        <v>~eans~ : [inz]</v>
      </c>
      <c r="B1645" s="1">
        <f>_xlfn.LET(_xlpm.d,$G1645,_xlpm.k,_xlfn.CONCAT(LEFT(TRIM(B$1),1),"*"),COUNTIF(_xlpm.d,_xlpm.k))</f>
        <v>0</v>
      </c>
      <c r="C1645" s="1">
        <f>_xlfn.LET(_xlpm.d,$G1645,_xlpm.k,_xlfn.CONCAT(LEFT(TRIM(C$1),1),"*"),COUNTIF(_xlpm.d,_xlpm.k))</f>
        <v>0</v>
      </c>
      <c r="D1645" s="1">
        <f>_xlfn.LET(_xlpm.d,$G1645,_xlpm.k,_xlfn.CONCAT(LEFT(TRIM(D$1),1),"*"),COUNTIF(_xlpm.d,_xlpm.k))</f>
        <v>0</v>
      </c>
      <c r="E1645" s="1">
        <f>LOG(F1645+1,10)</f>
        <v>0.30102999566398114</v>
      </c>
      <c r="F1645" s="7">
        <v>1</v>
      </c>
      <c r="G1645" s="9" t="s">
        <v>193</v>
      </c>
      <c r="H1645" s="4">
        <f>F1645/freq.sum.r6e</f>
        <v>7.9668578712555765E-5</v>
      </c>
      <c r="I1645" s="4" t="str">
        <f>_xlfn.LET(_xlpm.sep,":",_xlpm.w,$G1645,LEFT(_xlpm.w,FIND(_xlpm.sep,_xlpm.w)-1))</f>
        <v>inz</v>
      </c>
      <c r="J1645" s="4" t="str">
        <f>_xlfn.LET(_xlpm.sep,":",_xlpm.w,$G1645,RIGHT(_xlpm.w,LEN(_xlpm.w)-FIND(_xlpm.sep,_xlpm.w)))</f>
        <v>eans</v>
      </c>
      <c r="K1645" s="10">
        <f>_xlfn.LET(_xlpm.w,I1645,LEN(_xlpm.w))</f>
        <v>3</v>
      </c>
      <c r="L1645" s="10">
        <f>_xlfn.LET(_xlpm.w,J1645,LEN(_xlpm.w))</f>
        <v>4</v>
      </c>
      <c r="M1645" s="10">
        <f>_xlfn.LET(_xlpm.a,K1645,_xlpm.b,L1645,MAX(_xlpm.a,_xlpm.b))</f>
        <v>4</v>
      </c>
      <c r="N1645" s="10">
        <f>_xlfn.LET(_xlpm.d,(K1645,L1645),MAX(_xlpm.d)-MIN(_xlpm.d))</f>
        <v>1</v>
      </c>
      <c r="O1645" s="1" t="str">
        <f>_xlfn.LET(_xlpm.sep,":",_xlpm.w,$G1645,_xlfn.CONCAT("~",RIGHT(_xlpm.w,LEN(_xlpm.w)-FIND(_xlpm.sep,_xlpm.w)),"~"))</f>
        <v>~eans~</v>
      </c>
      <c r="P1645" s="1" t="str">
        <f>_xlfn.LET(_xlpm.sep,":",_xlpm.w,$G1645,_xlfn.CONCAT("[",LEFT(_xlpm.w,FIND(_xlpm.sep,_xlpm.w)-1),"]"))</f>
        <v>[inz]</v>
      </c>
      <c r="Q1645" s="14" cm="1">
        <f t="array" ref="Q1645">SUM(_xlfn._xlws.FILTER($H$2:$H$2300,_xlfn.MAP($O$2:$O$2300,_xlfn.LAMBDA(_xlpm.x,_xlpm.x=$O1645))))</f>
        <v>7.9668578712555765E-5</v>
      </c>
      <c r="R1645" s="14">
        <f>$H1645/Q1645</f>
        <v>1</v>
      </c>
      <c r="S1645" s="14" cm="1">
        <f t="array" ref="S1645">SUM(_xlfn._xlws.FILTER($H$2:$H$2300,_xlfn.MAP($P$2:$P$2300,_xlfn.LAMBDA(_xlpm.x,_xlpm.x=$P1645))))</f>
        <v>2.390057361376673E-4</v>
      </c>
      <c r="T1645" s="14">
        <f>$H1645/S1645</f>
        <v>0.33333333333333331</v>
      </c>
      <c r="U1645" s="14">
        <f>_xlfn.LET(_xlpm.freq,F1645,_xlpm.size,M1645+1,_xlpm.F,V1645,LOG(1+_xlpm.freq)*LOG(1+_xlpm.size)*_xlpm.F)</f>
        <v>0.1171234337644549</v>
      </c>
      <c r="V1645" s="14">
        <f>_xlfn.LET(_xlpm.a,T1645,_xlpm.b,R1645,2*_xlpm.a*_xlpm.b/(_xlpm.a+_xlpm.b))</f>
        <v>0.5</v>
      </c>
      <c r="W1645" s="14">
        <f>_xlfn.LET(_xlpm.p,R1645,_xlpm.q,T1645,LOG(_xlpm.p/_xlpm.q))</f>
        <v>0.47712125471966244</v>
      </c>
      <c r="X1645" s="2"/>
      <c r="AC1645" s="2"/>
      <c r="AH1645" s="2"/>
      <c r="AI1645" s="2"/>
    </row>
    <row r="1646" spans="1:35">
      <c r="A1646" s="1" t="str">
        <f>_xlfn.LET(_xlpm.sep," : ",CONCATENATE(O1646,_xlpm.sep,P1646))</f>
        <v>~ene's~ : [inz]</v>
      </c>
      <c r="B1646" s="1">
        <f>_xlfn.LET(_xlpm.d,$G1646,_xlpm.k,_xlfn.CONCAT(LEFT(TRIM(B$1),1),"*"),COUNTIF(_xlpm.d,_xlpm.k))</f>
        <v>0</v>
      </c>
      <c r="C1646" s="1">
        <f>_xlfn.LET(_xlpm.d,$G1646,_xlpm.k,_xlfn.CONCAT(LEFT(TRIM(C$1),1),"*"),COUNTIF(_xlpm.d,_xlpm.k))</f>
        <v>0</v>
      </c>
      <c r="D1646" s="1">
        <f>_xlfn.LET(_xlpm.d,$G1646,_xlpm.k,_xlfn.CONCAT(LEFT(TRIM(D$1),1),"*"),COUNTIF(_xlpm.d,_xlpm.k))</f>
        <v>0</v>
      </c>
      <c r="E1646" s="1">
        <f>LOG(F1646+1,10)</f>
        <v>0.30102999566398114</v>
      </c>
      <c r="F1646" s="7">
        <v>1</v>
      </c>
      <c r="G1646" s="9" t="s">
        <v>194</v>
      </c>
      <c r="H1646" s="4">
        <f>F1646/freq.sum.r6e</f>
        <v>7.9668578712555765E-5</v>
      </c>
      <c r="I1646" s="4" t="str">
        <f>_xlfn.LET(_xlpm.sep,":",_xlpm.w,$G1646,LEFT(_xlpm.w,FIND(_xlpm.sep,_xlpm.w)-1))</f>
        <v>inz</v>
      </c>
      <c r="J1646" s="4" t="str">
        <f>_xlfn.LET(_xlpm.sep,":",_xlpm.w,$G1646,RIGHT(_xlpm.w,LEN(_xlpm.w)-FIND(_xlpm.sep,_xlpm.w)))</f>
        <v>ene's</v>
      </c>
      <c r="K1646" s="10">
        <f>_xlfn.LET(_xlpm.w,I1646,LEN(_xlpm.w))</f>
        <v>3</v>
      </c>
      <c r="L1646" s="10">
        <f>_xlfn.LET(_xlpm.w,J1646,LEN(_xlpm.w))</f>
        <v>5</v>
      </c>
      <c r="M1646" s="10">
        <f>_xlfn.LET(_xlpm.a,K1646,_xlpm.b,L1646,MAX(_xlpm.a,_xlpm.b))</f>
        <v>5</v>
      </c>
      <c r="N1646" s="10">
        <f>_xlfn.LET(_xlpm.d,(K1646,L1646),MAX(_xlpm.d)-MIN(_xlpm.d))</f>
        <v>2</v>
      </c>
      <c r="O1646" s="1" t="str">
        <f>_xlfn.LET(_xlpm.sep,":",_xlpm.w,$G1646,_xlfn.CONCAT("~",RIGHT(_xlpm.w,LEN(_xlpm.w)-FIND(_xlpm.sep,_xlpm.w)),"~"))</f>
        <v>~ene's~</v>
      </c>
      <c r="P1646" s="1" t="str">
        <f>_xlfn.LET(_xlpm.sep,":",_xlpm.w,$G1646,_xlfn.CONCAT("[",LEFT(_xlpm.w,FIND(_xlpm.sep,_xlpm.w)-1),"]"))</f>
        <v>[inz]</v>
      </c>
      <c r="Q1646" s="14" cm="1">
        <f t="array" ref="Q1646">SUM(_xlfn._xlws.FILTER($H$2:$H$2300,_xlfn.MAP($O$2:$O$2300,_xlfn.LAMBDA(_xlpm.x,_xlpm.x=$O1646))))</f>
        <v>7.9668578712555765E-5</v>
      </c>
      <c r="R1646" s="14">
        <f>$H1646/Q1646</f>
        <v>1</v>
      </c>
      <c r="S1646" s="14" cm="1">
        <f t="array" ref="S1646">SUM(_xlfn._xlws.FILTER($H$2:$H$2300,_xlfn.MAP($P$2:$P$2300,_xlfn.LAMBDA(_xlpm.x,_xlpm.x=$P1646))))</f>
        <v>2.390057361376673E-4</v>
      </c>
      <c r="T1646" s="14">
        <f>$H1646/S1646</f>
        <v>0.33333333333333331</v>
      </c>
      <c r="U1646" s="14">
        <f>_xlfn.LET(_xlpm.freq,F1646,_xlpm.size,M1646+1,_xlpm.F,V1646,LOG(1+_xlpm.freq)*LOG(1+_xlpm.size)*_xlpm.F)</f>
        <v>0.12719992966056537</v>
      </c>
      <c r="V1646" s="14">
        <f>_xlfn.LET(_xlpm.a,T1646,_xlpm.b,R1646,2*_xlpm.a*_xlpm.b/(_xlpm.a+_xlpm.b))</f>
        <v>0.5</v>
      </c>
      <c r="W1646" s="14">
        <f>_xlfn.LET(_xlpm.p,R1646,_xlpm.q,T1646,LOG(_xlpm.p/_xlpm.q))</f>
        <v>0.47712125471966244</v>
      </c>
      <c r="X1646" s="2"/>
      <c r="AC1646" s="2"/>
      <c r="AH1646" s="2"/>
      <c r="AI1646" s="2"/>
    </row>
    <row r="1647" spans="1:35">
      <c r="A1647" s="1" t="str">
        <f>_xlfn.LET(_xlpm.sep," : ",CONCATENATE(O1647,_xlpm.sep,P1647))</f>
        <v>~enes~ : [inz]</v>
      </c>
      <c r="B1647" s="1">
        <f>_xlfn.LET(_xlpm.d,$G1647,_xlpm.k,_xlfn.CONCAT(LEFT(TRIM(B$1),1),"*"),COUNTIF(_xlpm.d,_xlpm.k))</f>
        <v>0</v>
      </c>
      <c r="C1647" s="1">
        <f>_xlfn.LET(_xlpm.d,$G1647,_xlpm.k,_xlfn.CONCAT(LEFT(TRIM(C$1),1),"*"),COUNTIF(_xlpm.d,_xlpm.k))</f>
        <v>0</v>
      </c>
      <c r="D1647" s="1">
        <f>_xlfn.LET(_xlpm.d,$G1647,_xlpm.k,_xlfn.CONCAT(LEFT(TRIM(D$1),1),"*"),COUNTIF(_xlpm.d,_xlpm.k))</f>
        <v>0</v>
      </c>
      <c r="E1647" s="1">
        <f>LOG(F1647+1,10)</f>
        <v>0.30102999566398114</v>
      </c>
      <c r="F1647" s="7">
        <v>1</v>
      </c>
      <c r="G1647" s="9" t="s">
        <v>195</v>
      </c>
      <c r="H1647" s="4">
        <f>F1647/freq.sum.r6e</f>
        <v>7.9668578712555765E-5</v>
      </c>
      <c r="I1647" s="1" t="str">
        <f>_xlfn.LET(_xlpm.sep,":",_xlpm.w,$G1647,LEFT(_xlpm.w,FIND(_xlpm.sep,_xlpm.w)-1))</f>
        <v>inz</v>
      </c>
      <c r="J1647" s="1" t="str">
        <f>_xlfn.LET(_xlpm.sep,":",_xlpm.w,$G1647,RIGHT(_xlpm.w,LEN(_xlpm.w)-FIND(_xlpm.sep,_xlpm.w)))</f>
        <v>enes</v>
      </c>
      <c r="K1647" s="10">
        <f>_xlfn.LET(_xlpm.w,I1647,LEN(_xlpm.w))</f>
        <v>3</v>
      </c>
      <c r="L1647" s="10">
        <f>_xlfn.LET(_xlpm.w,J1647,LEN(_xlpm.w))</f>
        <v>4</v>
      </c>
      <c r="M1647" s="10">
        <f>_xlfn.LET(_xlpm.a,K1647,_xlpm.b,L1647,MAX(_xlpm.a,_xlpm.b))</f>
        <v>4</v>
      </c>
      <c r="N1647" s="10">
        <f>_xlfn.LET(_xlpm.d,(K1647,L1647),MAX(_xlpm.d)-MIN(_xlpm.d))</f>
        <v>1</v>
      </c>
      <c r="O1647" s="1" t="str">
        <f>_xlfn.LET(_xlpm.sep,":",_xlpm.w,$G1647,_xlfn.CONCAT("~",RIGHT(_xlpm.w,LEN(_xlpm.w)-FIND(_xlpm.sep,_xlpm.w)),"~"))</f>
        <v>~enes~</v>
      </c>
      <c r="P1647" s="1" t="str">
        <f>_xlfn.LET(_xlpm.sep,":",_xlpm.w,$G1647,_xlfn.CONCAT("[",LEFT(_xlpm.w,FIND(_xlpm.sep,_xlpm.w)-1),"]"))</f>
        <v>[inz]</v>
      </c>
      <c r="Q1647" s="14" cm="1">
        <f t="array" ref="Q1647">SUM(_xlfn._xlws.FILTER($H$2:$H$2302,_xlfn.MAP($O$2:$O$2302,_xlfn.LAMBDA(_xlpm.x,_xlpm.x=$O1647))))</f>
        <v>7.9668578712555765E-5</v>
      </c>
      <c r="R1647" s="14">
        <f>$H1647/Q1647</f>
        <v>1</v>
      </c>
      <c r="S1647" s="14" cm="1">
        <f t="array" ref="S1647">SUM(_xlfn._xlws.FILTER($H$2:$H$2302,_xlfn.MAP($P$2:$P$2302,_xlfn.LAMBDA(_xlpm.x,_xlpm.x=$P1647))))</f>
        <v>2.390057361376673E-4</v>
      </c>
      <c r="T1647" s="14">
        <f>$H1647/S1647</f>
        <v>0.33333333333333331</v>
      </c>
      <c r="U1647" s="14">
        <f>_xlfn.LET(_xlpm.freq,F1647,_xlpm.size,M1647+1,_xlpm.F,V1647,LOG(1+_xlpm.freq)*LOG(1+_xlpm.size)*_xlpm.F)</f>
        <v>0.1171234337644549</v>
      </c>
      <c r="V1647" s="14">
        <f>_xlfn.LET(_xlpm.a,T1647,_xlpm.b,R1647,2*_xlpm.a*_xlpm.b/(_xlpm.a+_xlpm.b))</f>
        <v>0.5</v>
      </c>
      <c r="W1647" s="14">
        <f>_xlfn.LET(_xlpm.p,R1647,_xlpm.q,T1647,LOG(_xlpm.p/_xlpm.q))</f>
        <v>0.47712125471966244</v>
      </c>
      <c r="X1647" s="2"/>
      <c r="AC1647" s="2"/>
      <c r="AH1647" s="2"/>
      <c r="AI1647" s="2"/>
    </row>
    <row r="1648" spans="1:35">
      <c r="A1648" s="1" t="str">
        <f>_xlfn.LET(_xlpm.sep," : ",CONCATENATE(O1648,_xlpm.sep,P1648))</f>
        <v>~eathe~ : [ið]</v>
      </c>
      <c r="B1648" s="1">
        <f>_xlfn.LET(_xlpm.d,$G1648,_xlpm.k,_xlfn.CONCAT(LEFT(TRIM(B$1),1),"*"),COUNTIF(_xlpm.d,_xlpm.k))</f>
        <v>0</v>
      </c>
      <c r="C1648" s="1">
        <f>_xlfn.LET(_xlpm.d,$G1648,_xlpm.k,_xlfn.CONCAT(LEFT(TRIM(C$1),1),"*"),COUNTIF(_xlpm.d,_xlpm.k))</f>
        <v>0</v>
      </c>
      <c r="D1648" s="1">
        <f>_xlfn.LET(_xlpm.d,$G1648,_xlpm.k,_xlfn.CONCAT(LEFT(TRIM(D$1),1),"*"),COUNTIF(_xlpm.d,_xlpm.k))</f>
        <v>0</v>
      </c>
      <c r="E1648" s="1">
        <f>LOG(F1648+1,10)</f>
        <v>0.30102999566398114</v>
      </c>
      <c r="F1648" s="7">
        <v>1</v>
      </c>
      <c r="G1648" s="9" t="s">
        <v>240</v>
      </c>
      <c r="H1648" s="4">
        <f>F1648/freq.sum.r6e</f>
        <v>7.9668578712555765E-5</v>
      </c>
      <c r="I1648" s="4" t="str">
        <f>_xlfn.LET(_xlpm.sep,":",_xlpm.w,$G1648,LEFT(_xlpm.w,FIND(_xlpm.sep,_xlpm.w)-1))</f>
        <v>ið</v>
      </c>
      <c r="J1648" s="4" t="str">
        <f>_xlfn.LET(_xlpm.sep,":",_xlpm.w,$G1648,RIGHT(_xlpm.w,LEN(_xlpm.w)-FIND(_xlpm.sep,_xlpm.w)))</f>
        <v>eathe</v>
      </c>
      <c r="K1648" s="10">
        <f>_xlfn.LET(_xlpm.w,I1648,LEN(_xlpm.w))</f>
        <v>2</v>
      </c>
      <c r="L1648" s="10">
        <f>_xlfn.LET(_xlpm.w,J1648,LEN(_xlpm.w))</f>
        <v>5</v>
      </c>
      <c r="M1648" s="10">
        <f>_xlfn.LET(_xlpm.a,K1648,_xlpm.b,L1648,MAX(_xlpm.a,_xlpm.b))</f>
        <v>5</v>
      </c>
      <c r="N1648" s="10">
        <f>_xlfn.LET(_xlpm.d,(K1648,L1648),MAX(_xlpm.d)-MIN(_xlpm.d))</f>
        <v>3</v>
      </c>
      <c r="O1648" s="1" t="str">
        <f>_xlfn.LET(_xlpm.sep,":",_xlpm.w,$G1648,_xlfn.CONCAT("~",RIGHT(_xlpm.w,LEN(_xlpm.w)-FIND(_xlpm.sep,_xlpm.w)),"~"))</f>
        <v>~eathe~</v>
      </c>
      <c r="P1648" s="1" t="str">
        <f>_xlfn.LET(_xlpm.sep,":",_xlpm.w,$G1648,_xlfn.CONCAT("[",LEFT(_xlpm.w,FIND(_xlpm.sep,_xlpm.w)-1),"]"))</f>
        <v>[ið]</v>
      </c>
      <c r="Q1648" s="14" cm="1">
        <f t="array" ref="Q1648">SUM(_xlfn._xlws.FILTER($H$2:$H$2300,_xlfn.MAP($O$2:$O$2300,_xlfn.LAMBDA(_xlpm.x,_xlpm.x=$O1648))))</f>
        <v>7.9668578712555765E-5</v>
      </c>
      <c r="R1648" s="14">
        <f>$H1648/Q1648</f>
        <v>1</v>
      </c>
      <c r="S1648" s="14" cm="1">
        <f t="array" ref="S1648">SUM(_xlfn._xlws.FILTER($H$2:$H$2300,_xlfn.MAP($P$2:$P$2300,_xlfn.LAMBDA(_xlpm.x,_xlpm.x=$P1648))))</f>
        <v>2.390057361376673E-4</v>
      </c>
      <c r="T1648" s="14">
        <f>$H1648/S1648</f>
        <v>0.33333333333333331</v>
      </c>
      <c r="U1648" s="14">
        <f>_xlfn.LET(_xlpm.freq,F1648,_xlpm.size,M1648+1,_xlpm.F,V1648,LOG(1+_xlpm.freq)*LOG(1+_xlpm.size)*_xlpm.F)</f>
        <v>0.12719992966056537</v>
      </c>
      <c r="V1648" s="14">
        <f>_xlfn.LET(_xlpm.a,T1648,_xlpm.b,R1648,2*_xlpm.a*_xlpm.b/(_xlpm.a+_xlpm.b))</f>
        <v>0.5</v>
      </c>
      <c r="W1648" s="14">
        <f>_xlfn.LET(_xlpm.p,R1648,_xlpm.q,T1648,LOG(_xlpm.p/_xlpm.q))</f>
        <v>0.47712125471966244</v>
      </c>
      <c r="X1648" s="2"/>
      <c r="AC1648" s="2"/>
      <c r="AH1648" s="2"/>
      <c r="AI1648" s="2"/>
    </row>
    <row r="1649" spans="1:35">
      <c r="A1649" s="1" t="str">
        <f>_xlfn.LET(_xlpm.sep," : ",CONCATENATE(O1649,_xlpm.sep,P1649))</f>
        <v>~ould~ : [oʊld]</v>
      </c>
      <c r="B1649" s="1">
        <f>_xlfn.LET(_xlpm.d,$G1649,_xlpm.k,_xlfn.CONCAT(LEFT(TRIM(B$1),1),"*"),COUNTIF(_xlpm.d,_xlpm.k))</f>
        <v>0</v>
      </c>
      <c r="C1649" s="1">
        <f>_xlfn.LET(_xlpm.d,$G1649,_xlpm.k,_xlfn.CONCAT(LEFT(TRIM(C$1),1),"*"),COUNTIF(_xlpm.d,_xlpm.k))</f>
        <v>0</v>
      </c>
      <c r="D1649" s="1">
        <f>_xlfn.LET(_xlpm.d,$G1649,_xlpm.k,_xlfn.CONCAT(LEFT(TRIM(D$1),1),"*"),COUNTIF(_xlpm.d,_xlpm.k))</f>
        <v>0</v>
      </c>
      <c r="E1649" s="1">
        <f>LOG(F1649+1,10)</f>
        <v>0.30102999566398114</v>
      </c>
      <c r="F1649" s="7">
        <v>1</v>
      </c>
      <c r="G1649" s="9" t="s">
        <v>695</v>
      </c>
      <c r="H1649" s="4">
        <f>F1649/freq.sum.r6e</f>
        <v>7.9668578712555765E-5</v>
      </c>
      <c r="I1649" s="1" t="str">
        <f>_xlfn.LET(_xlpm.sep,":",_xlpm.w,$G1649,LEFT(_xlpm.w,FIND(_xlpm.sep,_xlpm.w)-1))</f>
        <v>oʊld</v>
      </c>
      <c r="J1649" s="1" t="str">
        <f>_xlfn.LET(_xlpm.sep,":",_xlpm.w,$G1649,RIGHT(_xlpm.w,LEN(_xlpm.w)-FIND(_xlpm.sep,_xlpm.w)))</f>
        <v>ould</v>
      </c>
      <c r="K1649" s="10">
        <f>_xlfn.LET(_xlpm.w,I1649,LEN(_xlpm.w))</f>
        <v>4</v>
      </c>
      <c r="L1649" s="10">
        <f>_xlfn.LET(_xlpm.w,J1649,LEN(_xlpm.w))</f>
        <v>4</v>
      </c>
      <c r="M1649" s="10">
        <f>_xlfn.LET(_xlpm.a,K1649,_xlpm.b,L1649,MAX(_xlpm.a,_xlpm.b))</f>
        <v>4</v>
      </c>
      <c r="N1649" s="10">
        <f>_xlfn.LET(_xlpm.d,(K1649,L1649),MAX(_xlpm.d)-MIN(_xlpm.d))</f>
        <v>0</v>
      </c>
      <c r="O1649" s="1" t="str">
        <f>_xlfn.LET(_xlpm.sep,":",_xlpm.w,$G1649,_xlfn.CONCAT("~",RIGHT(_xlpm.w,LEN(_xlpm.w)-FIND(_xlpm.sep,_xlpm.w)),"~"))</f>
        <v>~ould~</v>
      </c>
      <c r="P1649" s="1" t="str">
        <f>_xlfn.LET(_xlpm.sep,":",_xlpm.w,$G1649,_xlfn.CONCAT("[",LEFT(_xlpm.w,FIND(_xlpm.sep,_xlpm.w)-1),"]"))</f>
        <v>[oʊld]</v>
      </c>
      <c r="Q1649" s="14" cm="1">
        <f t="array" ref="Q1649">SUM(_xlfn._xlws.FILTER($H$2:$H$2302,_xlfn.MAP($O$2:$O$2302,_xlfn.LAMBDA(_xlpm.x,_xlpm.x=$O1649))))</f>
        <v>3.1867431485022306E-4</v>
      </c>
      <c r="R1649" s="14">
        <f>$H1649/Q1649</f>
        <v>0.25</v>
      </c>
      <c r="S1649" s="14" cm="1">
        <f t="array" ref="S1649">SUM(_xlfn._xlws.FILTER($H$2:$H$2302,_xlfn.MAP($P$2:$P$2302,_xlfn.LAMBDA(_xlpm.x,_xlpm.x=$P1649))))</f>
        <v>9.5602294455066918E-4</v>
      </c>
      <c r="T1649" s="14">
        <f>$H1649/S1649</f>
        <v>8.3333333333333329E-2</v>
      </c>
      <c r="U1649" s="14">
        <f>_xlfn.LET(_xlpm.freq,F1649,_xlpm.size,M1649+1,_xlpm.F,V1649,LOG(1+_xlpm.freq)*LOG(1+_xlpm.size)*_xlpm.F)</f>
        <v>2.9280858441113725E-2</v>
      </c>
      <c r="V1649" s="14">
        <f>_xlfn.LET(_xlpm.a,T1649,_xlpm.b,R1649,2*_xlpm.a*_xlpm.b/(_xlpm.a+_xlpm.b))</f>
        <v>0.125</v>
      </c>
      <c r="W1649" s="14">
        <f>_xlfn.LET(_xlpm.p,R1649,_xlpm.q,T1649,LOG(_xlpm.p/_xlpm.q))</f>
        <v>0.47712125471966244</v>
      </c>
      <c r="X1649" s="2"/>
      <c r="AC1649" s="2"/>
      <c r="AH1649" s="2"/>
      <c r="AI1649" s="2"/>
    </row>
    <row r="1650" spans="1:35">
      <c r="A1650" s="1" t="str">
        <f>_xlfn.LET(_xlpm.sep," : ",CONCATENATE(O1650,_xlpm.sep,P1650))</f>
        <v>~augh~ : [ɔ]</v>
      </c>
      <c r="B1650" s="1">
        <f>_xlfn.LET(_xlpm.d,$G1650,_xlpm.k,_xlfn.CONCAT(LEFT(TRIM(B$1),1),"*"),COUNTIF(_xlpm.d,_xlpm.k))</f>
        <v>0</v>
      </c>
      <c r="C1650" s="1">
        <f>_xlfn.LET(_xlpm.d,$G1650,_xlpm.k,_xlfn.CONCAT(LEFT(TRIM(C$1),1),"*"),COUNTIF(_xlpm.d,_xlpm.k))</f>
        <v>0</v>
      </c>
      <c r="D1650" s="1">
        <f>_xlfn.LET(_xlpm.d,$G1650,_xlpm.k,_xlfn.CONCAT(LEFT(TRIM(D$1),1),"*"),COUNTIF(_xlpm.d,_xlpm.k))</f>
        <v>0</v>
      </c>
      <c r="E1650" s="1">
        <f>LOG(F1650+1,10)</f>
        <v>0.60205999132796229</v>
      </c>
      <c r="F1650" s="7">
        <v>3</v>
      </c>
      <c r="G1650" s="9" t="s">
        <v>767</v>
      </c>
      <c r="H1650" s="4">
        <f>F1650/freq.sum.r6e</f>
        <v>2.390057361376673E-4</v>
      </c>
      <c r="I1650" s="1" t="str">
        <f>_xlfn.LET(_xlpm.sep,":",_xlpm.w,$G1650,LEFT(_xlpm.w,FIND(_xlpm.sep,_xlpm.w)-1))</f>
        <v>ɔ</v>
      </c>
      <c r="J1650" s="1" t="str">
        <f>_xlfn.LET(_xlpm.sep,":",_xlpm.w,$G1650,RIGHT(_xlpm.w,LEN(_xlpm.w)-FIND(_xlpm.sep,_xlpm.w)))</f>
        <v>augh</v>
      </c>
      <c r="K1650" s="10">
        <f>_xlfn.LET(_xlpm.w,I1650,LEN(_xlpm.w))</f>
        <v>1</v>
      </c>
      <c r="L1650" s="10">
        <f>_xlfn.LET(_xlpm.w,J1650,LEN(_xlpm.w))</f>
        <v>4</v>
      </c>
      <c r="M1650" s="10">
        <f>_xlfn.LET(_xlpm.a,K1650,_xlpm.b,L1650,MAX(_xlpm.a,_xlpm.b))</f>
        <v>4</v>
      </c>
      <c r="N1650" s="10">
        <f>_xlfn.LET(_xlpm.d,(K1650,L1650),MAX(_xlpm.d)-MIN(_xlpm.d))</f>
        <v>3</v>
      </c>
      <c r="O1650" s="1" t="str">
        <f>_xlfn.LET(_xlpm.sep,":",_xlpm.w,$G1650,_xlfn.CONCAT("~",RIGHT(_xlpm.w,LEN(_xlpm.w)-FIND(_xlpm.sep,_xlpm.w)),"~"))</f>
        <v>~augh~</v>
      </c>
      <c r="P1650" s="1" t="str">
        <f>_xlfn.LET(_xlpm.sep,":",_xlpm.w,$G1650,_xlfn.CONCAT("[",LEFT(_xlpm.w,FIND(_xlpm.sep,_xlpm.w)-1),"]"))</f>
        <v>[ɔ]</v>
      </c>
      <c r="Q1650" s="14" cm="1">
        <f t="array" ref="Q1650">SUM(_xlfn._xlws.FILTER($H$2:$H$2302,_xlfn.MAP($O$2:$O$2302,_xlfn.LAMBDA(_xlpm.x,_xlpm.x=$O1650))))</f>
        <v>3.1867431485022306E-4</v>
      </c>
      <c r="R1650" s="14">
        <f>$H1650/Q1650</f>
        <v>0.75</v>
      </c>
      <c r="S1650" s="14" cm="1">
        <f t="array" ref="S1650">SUM(_xlfn._xlws.FILTER($H$2:$H$2302,_xlfn.MAP($P$2:$P$2302,_xlfn.LAMBDA(_xlpm.x,_xlpm.x=$P1650))))</f>
        <v>9.5602294455066918E-4</v>
      </c>
      <c r="T1650" s="14">
        <f>$H1650/S1650</f>
        <v>0.25</v>
      </c>
      <c r="U1650" s="14">
        <f>_xlfn.LET(_xlpm.freq,F1650,_xlpm.size,M1650+1,_xlpm.F,V1650,LOG(1+_xlpm.freq)*LOG(1+_xlpm.size)*_xlpm.F)</f>
        <v>0.17568515064668236</v>
      </c>
      <c r="V1650" s="14">
        <f>_xlfn.LET(_xlpm.a,T1650,_xlpm.b,R1650,2*_xlpm.a*_xlpm.b/(_xlpm.a+_xlpm.b))</f>
        <v>0.375</v>
      </c>
      <c r="W1650" s="14">
        <f>_xlfn.LET(_xlpm.p,R1650,_xlpm.q,T1650,LOG(_xlpm.p/_xlpm.q))</f>
        <v>0.47712125471966244</v>
      </c>
      <c r="X1650" s="2"/>
      <c r="AC1650" s="2"/>
      <c r="AH1650" s="2"/>
      <c r="AI1650" s="2"/>
    </row>
    <row r="1651" spans="1:35">
      <c r="A1651" s="1" t="str">
        <f>_xlfn.LET(_xlpm.sep," : ",CONCATENATE(O1651,_xlpm.sep,P1651))</f>
        <v>~ubj~ : [əbdʒ]</v>
      </c>
      <c r="B1651" s="1">
        <f>_xlfn.LET(_xlpm.d,$G1651,_xlpm.k,_xlfn.CONCAT(LEFT(TRIM(B$1),1),"*"),COUNTIF(_xlpm.d,_xlpm.k))</f>
        <v>0</v>
      </c>
      <c r="C1651" s="1">
        <f>_xlfn.LET(_xlpm.d,$G1651,_xlpm.k,_xlfn.CONCAT(LEFT(TRIM(C$1),1),"*"),COUNTIF(_xlpm.d,_xlpm.k))</f>
        <v>0</v>
      </c>
      <c r="D1651" s="1">
        <f>_xlfn.LET(_xlpm.d,$G1651,_xlpm.k,_xlfn.CONCAT(LEFT(TRIM(D$1),1),"*"),COUNTIF(_xlpm.d,_xlpm.k))</f>
        <v>0</v>
      </c>
      <c r="E1651" s="1">
        <f>LOG(F1651+1,10)</f>
        <v>0.30102999566398114</v>
      </c>
      <c r="F1651" s="7">
        <v>1</v>
      </c>
      <c r="G1651" s="9" t="s">
        <v>820</v>
      </c>
      <c r="H1651" s="4">
        <f>F1651/freq.sum.r6e</f>
        <v>7.9668578712555765E-5</v>
      </c>
      <c r="I1651" s="1" t="str">
        <f>_xlfn.LET(_xlpm.sep,":",_xlpm.w,$G1651,LEFT(_xlpm.w,FIND(_xlpm.sep,_xlpm.w)-1))</f>
        <v>əbdʒ</v>
      </c>
      <c r="J1651" s="1" t="str">
        <f>_xlfn.LET(_xlpm.sep,":",_xlpm.w,$G1651,RIGHT(_xlpm.w,LEN(_xlpm.w)-FIND(_xlpm.sep,_xlpm.w)))</f>
        <v>ubj</v>
      </c>
      <c r="K1651" s="10">
        <f>_xlfn.LET(_xlpm.w,I1651,LEN(_xlpm.w))</f>
        <v>4</v>
      </c>
      <c r="L1651" s="10">
        <f>_xlfn.LET(_xlpm.w,J1651,LEN(_xlpm.w))</f>
        <v>3</v>
      </c>
      <c r="M1651" s="10">
        <f>_xlfn.LET(_xlpm.a,K1651,_xlpm.b,L1651,MAX(_xlpm.a,_xlpm.b))</f>
        <v>4</v>
      </c>
      <c r="N1651" s="10">
        <f>_xlfn.LET(_xlpm.d,(K1651,L1651),MAX(_xlpm.d)-MIN(_xlpm.d))</f>
        <v>1</v>
      </c>
      <c r="O1651" s="1" t="str">
        <f>_xlfn.LET(_xlpm.sep,":",_xlpm.w,$G1651,_xlfn.CONCAT("~",RIGHT(_xlpm.w,LEN(_xlpm.w)-FIND(_xlpm.sep,_xlpm.w)),"~"))</f>
        <v>~ubj~</v>
      </c>
      <c r="P1651" s="1" t="str">
        <f>_xlfn.LET(_xlpm.sep,":",_xlpm.w,$G1651,_xlfn.CONCAT("[",LEFT(_xlpm.w,FIND(_xlpm.sep,_xlpm.w)-1),"]"))</f>
        <v>[əbdʒ]</v>
      </c>
      <c r="Q1651" s="14" cm="1">
        <f t="array" ref="Q1651">SUM(_xlfn._xlws.FILTER($H$2:$H$2300,_xlfn.MAP($O$2:$O$2300,_xlfn.LAMBDA(_xlpm.x,_xlpm.x=$O1651))))</f>
        <v>7.9668578712555765E-5</v>
      </c>
      <c r="R1651" s="14">
        <f>$H1651/Q1651</f>
        <v>1</v>
      </c>
      <c r="S1651" s="14" cm="1">
        <f t="array" ref="S1651">SUM(_xlfn._xlws.FILTER($H$2:$H$2300,_xlfn.MAP($P$2:$P$2300,_xlfn.LAMBDA(_xlpm.x,_xlpm.x=$P1651))))</f>
        <v>2.390057361376673E-4</v>
      </c>
      <c r="T1651" s="14">
        <f>$H1651/S1651</f>
        <v>0.33333333333333331</v>
      </c>
      <c r="U1651" s="14">
        <f>_xlfn.LET(_xlpm.freq,F1651,_xlpm.size,M1651+1,_xlpm.F,V1651,LOG(1+_xlpm.freq)*LOG(1+_xlpm.size)*_xlpm.F)</f>
        <v>0.1171234337644549</v>
      </c>
      <c r="V1651" s="14">
        <f>_xlfn.LET(_xlpm.a,T1651,_xlpm.b,R1651,2*_xlpm.a*_xlpm.b/(_xlpm.a+_xlpm.b))</f>
        <v>0.5</v>
      </c>
      <c r="W1651" s="14">
        <f>_xlfn.LET(_xlpm.p,R1651,_xlpm.q,T1651,LOG(_xlpm.p/_xlpm.q))</f>
        <v>0.47712125471966244</v>
      </c>
      <c r="X1651" s="2"/>
      <c r="AC1651" s="2"/>
      <c r="AH1651" s="2"/>
      <c r="AI1651" s="2"/>
    </row>
    <row r="1652" spans="1:35">
      <c r="A1652" s="1" t="str">
        <f>_xlfn.LET(_xlpm.sep," : ",CONCATENATE(O1652,_xlpm.sep,P1652))</f>
        <v>~aud~ : [ɔd]</v>
      </c>
      <c r="B1652" s="1">
        <f>_xlfn.LET(_xlpm.d,$G1652,_xlpm.k,_xlfn.CONCAT(LEFT(TRIM(B$1),1),"*"),COUNTIF(_xlpm.d,_xlpm.k))</f>
        <v>0</v>
      </c>
      <c r="C1652" s="1">
        <f>_xlfn.LET(_xlpm.d,$G1652,_xlpm.k,_xlfn.CONCAT(LEFT(TRIM(C$1),1),"*"),COUNTIF(_xlpm.d,_xlpm.k))</f>
        <v>0</v>
      </c>
      <c r="D1652" s="1">
        <f>_xlfn.LET(_xlpm.d,$G1652,_xlpm.k,_xlfn.CONCAT(LEFT(TRIM(D$1),1),"*"),COUNTIF(_xlpm.d,_xlpm.k))</f>
        <v>0</v>
      </c>
      <c r="E1652" s="1">
        <f>LOG(F1652+1,10)</f>
        <v>0.30102999566398114</v>
      </c>
      <c r="F1652" s="7">
        <v>1</v>
      </c>
      <c r="G1652" s="9" t="s">
        <v>846</v>
      </c>
      <c r="H1652" s="4">
        <f>F1652/freq.sum.r6e</f>
        <v>7.9668578712555765E-5</v>
      </c>
      <c r="I1652" s="1" t="str">
        <f>_xlfn.LET(_xlpm.sep,":",_xlpm.w,$G1652,LEFT(_xlpm.w,FIND(_xlpm.sep,_xlpm.w)-1))</f>
        <v>ɔd</v>
      </c>
      <c r="J1652" s="1" t="str">
        <f>_xlfn.LET(_xlpm.sep,":",_xlpm.w,$G1652,RIGHT(_xlpm.w,LEN(_xlpm.w)-FIND(_xlpm.sep,_xlpm.w)))</f>
        <v>aud</v>
      </c>
      <c r="K1652" s="10">
        <f>_xlfn.LET(_xlpm.w,I1652,LEN(_xlpm.w))</f>
        <v>2</v>
      </c>
      <c r="L1652" s="10">
        <f>_xlfn.LET(_xlpm.w,J1652,LEN(_xlpm.w))</f>
        <v>3</v>
      </c>
      <c r="M1652" s="10">
        <f>_xlfn.LET(_xlpm.a,K1652,_xlpm.b,L1652,MAX(_xlpm.a,_xlpm.b))</f>
        <v>3</v>
      </c>
      <c r="N1652" s="10">
        <f>_xlfn.LET(_xlpm.d,(K1652,L1652),MAX(_xlpm.d)-MIN(_xlpm.d))</f>
        <v>1</v>
      </c>
      <c r="O1652" s="1" t="str">
        <f>_xlfn.LET(_xlpm.sep,":",_xlpm.w,$G1652,_xlfn.CONCAT("~",RIGHT(_xlpm.w,LEN(_xlpm.w)-FIND(_xlpm.sep,_xlpm.w)),"~"))</f>
        <v>~aud~</v>
      </c>
      <c r="P1652" s="1" t="str">
        <f>_xlfn.LET(_xlpm.sep,":",_xlpm.w,$G1652,_xlfn.CONCAT("[",LEFT(_xlpm.w,FIND(_xlpm.sep,_xlpm.w)-1),"]"))</f>
        <v>[ɔd]</v>
      </c>
      <c r="Q1652" s="14" cm="1">
        <f t="array" ref="Q1652">SUM(_xlfn._xlws.FILTER($H$2:$H$2302,_xlfn.MAP($O$2:$O$2302,_xlfn.LAMBDA(_xlpm.x,_xlpm.x=$O1652))))</f>
        <v>1.5933715742511153E-4</v>
      </c>
      <c r="R1652" s="14">
        <f>$H1652/Q1652</f>
        <v>0.5</v>
      </c>
      <c r="S1652" s="14" cm="1">
        <f t="array" ref="S1652">SUM(_xlfn._xlws.FILTER($H$2:$H$2302,_xlfn.MAP($P$2:$P$2302,_xlfn.LAMBDA(_xlpm.x,_xlpm.x=$P1652))))</f>
        <v>4.7801147227533459E-4</v>
      </c>
      <c r="T1652" s="14">
        <f>$H1652/S1652</f>
        <v>0.16666666666666666</v>
      </c>
      <c r="U1652" s="14">
        <f>_xlfn.LET(_xlpm.freq,F1652,_xlpm.size,M1652+1,_xlpm.F,V1652,LOG(1+_xlpm.freq)*LOG(1+_xlpm.size)*_xlpm.F)</f>
        <v>5.260273434363117E-2</v>
      </c>
      <c r="V1652" s="14">
        <f>_xlfn.LET(_xlpm.a,T1652,_xlpm.b,R1652,2*_xlpm.a*_xlpm.b/(_xlpm.a+_xlpm.b))</f>
        <v>0.25</v>
      </c>
      <c r="W1652" s="14">
        <f>_xlfn.LET(_xlpm.p,R1652,_xlpm.q,T1652,LOG(_xlpm.p/_xlpm.q))</f>
        <v>0.47712125471966244</v>
      </c>
      <c r="X1652" s="2"/>
      <c r="AC1652" s="2"/>
      <c r="AH1652" s="2"/>
      <c r="AI1652" s="2"/>
    </row>
    <row r="1653" spans="1:35">
      <c r="A1653" s="1" t="str">
        <f>_xlfn.LET(_xlpm.sep," : ",CONCATENATE(O1653,_xlpm.sep,P1653))</f>
        <v>~ead's~ : [ɛdz]</v>
      </c>
      <c r="B1653" s="1">
        <f>_xlfn.LET(_xlpm.d,$G1653,_xlpm.k,_xlfn.CONCAT(LEFT(TRIM(B$1),1),"*"),COUNTIF(_xlpm.d,_xlpm.k))</f>
        <v>0</v>
      </c>
      <c r="C1653" s="1">
        <f>_xlfn.LET(_xlpm.d,$G1653,_xlpm.k,_xlfn.CONCAT(LEFT(TRIM(C$1),1),"*"),COUNTIF(_xlpm.d,_xlpm.k))</f>
        <v>0</v>
      </c>
      <c r="D1653" s="1">
        <f>_xlfn.LET(_xlpm.d,$G1653,_xlpm.k,_xlfn.CONCAT(LEFT(TRIM(D$1),1),"*"),COUNTIF(_xlpm.d,_xlpm.k))</f>
        <v>0</v>
      </c>
      <c r="E1653" s="1">
        <f>LOG(F1653+1,10)</f>
        <v>0.30102999566398114</v>
      </c>
      <c r="F1653" s="7">
        <v>1</v>
      </c>
      <c r="G1653" s="9" t="s">
        <v>876</v>
      </c>
      <c r="H1653" s="4">
        <f>F1653/freq.sum.r6e</f>
        <v>7.9668578712555765E-5</v>
      </c>
      <c r="I1653" s="4" t="str">
        <f>_xlfn.LET(_xlpm.sep,":",_xlpm.w,$G1653,LEFT(_xlpm.w,FIND(_xlpm.sep,_xlpm.w)-1))</f>
        <v>ɛdz</v>
      </c>
      <c r="J1653" s="4" t="str">
        <f>_xlfn.LET(_xlpm.sep,":",_xlpm.w,$G1653,RIGHT(_xlpm.w,LEN(_xlpm.w)-FIND(_xlpm.sep,_xlpm.w)))</f>
        <v>ead's</v>
      </c>
      <c r="K1653" s="10">
        <f>_xlfn.LET(_xlpm.w,I1653,LEN(_xlpm.w))</f>
        <v>3</v>
      </c>
      <c r="L1653" s="10">
        <f>_xlfn.LET(_xlpm.w,J1653,LEN(_xlpm.w))</f>
        <v>5</v>
      </c>
      <c r="M1653" s="10">
        <f>_xlfn.LET(_xlpm.a,K1653,_xlpm.b,L1653,MAX(_xlpm.a,_xlpm.b))</f>
        <v>5</v>
      </c>
      <c r="N1653" s="10">
        <f>_xlfn.LET(_xlpm.d,(K1653,L1653),MAX(_xlpm.d)-MIN(_xlpm.d))</f>
        <v>2</v>
      </c>
      <c r="O1653" s="1" t="str">
        <f>_xlfn.LET(_xlpm.sep,":",_xlpm.w,$G1653,_xlfn.CONCAT("~",RIGHT(_xlpm.w,LEN(_xlpm.w)-FIND(_xlpm.sep,_xlpm.w)),"~"))</f>
        <v>~ead's~</v>
      </c>
      <c r="P1653" s="1" t="str">
        <f>_xlfn.LET(_xlpm.sep,":",_xlpm.w,$G1653,_xlfn.CONCAT("[",LEFT(_xlpm.w,FIND(_xlpm.sep,_xlpm.w)-1),"]"))</f>
        <v>[ɛdz]</v>
      </c>
      <c r="Q1653" s="14" cm="1">
        <f t="array" ref="Q1653">SUM(_xlfn._xlws.FILTER($H$2:$H$2300,_xlfn.MAP($O$2:$O$2300,_xlfn.LAMBDA(_xlpm.x,_xlpm.x=$O1653))))</f>
        <v>7.9668578712555765E-5</v>
      </c>
      <c r="R1653" s="14">
        <f>$H1653/Q1653</f>
        <v>1</v>
      </c>
      <c r="S1653" s="14" cm="1">
        <f t="array" ref="S1653">SUM(_xlfn._xlws.FILTER($H$2:$H$2300,_xlfn.MAP($P$2:$P$2300,_xlfn.LAMBDA(_xlpm.x,_xlpm.x=$P1653))))</f>
        <v>2.390057361376673E-4</v>
      </c>
      <c r="T1653" s="14">
        <f>$H1653/S1653</f>
        <v>0.33333333333333331</v>
      </c>
      <c r="U1653" s="14">
        <f>_xlfn.LET(_xlpm.freq,F1653,_xlpm.size,M1653+1,_xlpm.F,V1653,LOG(1+_xlpm.freq)*LOG(1+_xlpm.size)*_xlpm.F)</f>
        <v>0.12719992966056537</v>
      </c>
      <c r="V1653" s="14">
        <f>_xlfn.LET(_xlpm.a,T1653,_xlpm.b,R1653,2*_xlpm.a*_xlpm.b/(_xlpm.a+_xlpm.b))</f>
        <v>0.5</v>
      </c>
      <c r="W1653" s="14">
        <f>_xlfn.LET(_xlpm.p,R1653,_xlpm.q,T1653,LOG(_xlpm.p/_xlpm.q))</f>
        <v>0.47712125471966244</v>
      </c>
      <c r="X1653" s="2"/>
      <c r="AC1653" s="2"/>
      <c r="AH1653" s="2"/>
      <c r="AI1653" s="2"/>
    </row>
    <row r="1654" spans="1:35">
      <c r="A1654" s="1" t="str">
        <f>_xlfn.LET(_xlpm.sep," : ",CONCATENATE(O1654,_xlpm.sep,P1654))</f>
        <v>~ed's~ : [ɛdz]</v>
      </c>
      <c r="B1654" s="1">
        <f>_xlfn.LET(_xlpm.d,$G1654,_xlpm.k,_xlfn.CONCAT(LEFT(TRIM(B$1),1),"*"),COUNTIF(_xlpm.d,_xlpm.k))</f>
        <v>0</v>
      </c>
      <c r="C1654" s="1">
        <f>_xlfn.LET(_xlpm.d,$G1654,_xlpm.k,_xlfn.CONCAT(LEFT(TRIM(C$1),1),"*"),COUNTIF(_xlpm.d,_xlpm.k))</f>
        <v>0</v>
      </c>
      <c r="D1654" s="1">
        <f>_xlfn.LET(_xlpm.d,$G1654,_xlpm.k,_xlfn.CONCAT(LEFT(TRIM(D$1),1),"*"),COUNTIF(_xlpm.d,_xlpm.k))</f>
        <v>0</v>
      </c>
      <c r="E1654" s="1">
        <f>LOG(F1654+1,10)</f>
        <v>0.30102999566398114</v>
      </c>
      <c r="F1654" s="7">
        <v>1</v>
      </c>
      <c r="G1654" s="9" t="s">
        <v>877</v>
      </c>
      <c r="H1654" s="4">
        <f>F1654/freq.sum.r6e</f>
        <v>7.9668578712555765E-5</v>
      </c>
      <c r="I1654" s="4" t="str">
        <f>_xlfn.LET(_xlpm.sep,":",_xlpm.w,$G1654,LEFT(_xlpm.w,FIND(_xlpm.sep,_xlpm.w)-1))</f>
        <v>ɛdz</v>
      </c>
      <c r="J1654" s="4" t="str">
        <f>_xlfn.LET(_xlpm.sep,":",_xlpm.w,$G1654,RIGHT(_xlpm.w,LEN(_xlpm.w)-FIND(_xlpm.sep,_xlpm.w)))</f>
        <v>ed's</v>
      </c>
      <c r="K1654" s="10">
        <f>_xlfn.LET(_xlpm.w,I1654,LEN(_xlpm.w))</f>
        <v>3</v>
      </c>
      <c r="L1654" s="10">
        <f>_xlfn.LET(_xlpm.w,J1654,LEN(_xlpm.w))</f>
        <v>4</v>
      </c>
      <c r="M1654" s="10">
        <f>_xlfn.LET(_xlpm.a,K1654,_xlpm.b,L1654,MAX(_xlpm.a,_xlpm.b))</f>
        <v>4</v>
      </c>
      <c r="N1654" s="10">
        <f>_xlfn.LET(_xlpm.d,(K1654,L1654),MAX(_xlpm.d)-MIN(_xlpm.d))</f>
        <v>1</v>
      </c>
      <c r="O1654" s="1" t="str">
        <f>_xlfn.LET(_xlpm.sep,":",_xlpm.w,$G1654,_xlfn.CONCAT("~",RIGHT(_xlpm.w,LEN(_xlpm.w)-FIND(_xlpm.sep,_xlpm.w)),"~"))</f>
        <v>~ed's~</v>
      </c>
      <c r="P1654" s="1" t="str">
        <f>_xlfn.LET(_xlpm.sep,":",_xlpm.w,$G1654,_xlfn.CONCAT("[",LEFT(_xlpm.w,FIND(_xlpm.sep,_xlpm.w)-1),"]"))</f>
        <v>[ɛdz]</v>
      </c>
      <c r="Q1654" s="14" cm="1">
        <f t="array" ref="Q1654">SUM(_xlfn._xlws.FILTER($H$2:$H$2300,_xlfn.MAP($O$2:$O$2300,_xlfn.LAMBDA(_xlpm.x,_xlpm.x=$O1654))))</f>
        <v>7.9668578712555765E-5</v>
      </c>
      <c r="R1654" s="14">
        <f>$H1654/Q1654</f>
        <v>1</v>
      </c>
      <c r="S1654" s="14" cm="1">
        <f t="array" ref="S1654">SUM(_xlfn._xlws.FILTER($H$2:$H$2300,_xlfn.MAP($P$2:$P$2300,_xlfn.LAMBDA(_xlpm.x,_xlpm.x=$P1654))))</f>
        <v>2.390057361376673E-4</v>
      </c>
      <c r="T1654" s="14">
        <f>$H1654/S1654</f>
        <v>0.33333333333333331</v>
      </c>
      <c r="U1654" s="14">
        <f>_xlfn.LET(_xlpm.freq,F1654,_xlpm.size,M1654+1,_xlpm.F,V1654,LOG(1+_xlpm.freq)*LOG(1+_xlpm.size)*_xlpm.F)</f>
        <v>0.1171234337644549</v>
      </c>
      <c r="V1654" s="14">
        <f>_xlfn.LET(_xlpm.a,T1654,_xlpm.b,R1654,2*_xlpm.a*_xlpm.b/(_xlpm.a+_xlpm.b))</f>
        <v>0.5</v>
      </c>
      <c r="W1654" s="14">
        <f>_xlfn.LET(_xlpm.p,R1654,_xlpm.q,T1654,LOG(_xlpm.p/_xlpm.q))</f>
        <v>0.47712125471966244</v>
      </c>
      <c r="X1654" s="2"/>
      <c r="AC1654" s="2"/>
      <c r="AH1654" s="2"/>
      <c r="AI1654" s="2"/>
    </row>
    <row r="1655" spans="1:35">
      <c r="A1655" s="1" t="str">
        <f>_xlfn.LET(_xlpm.sep," : ",CONCATENATE(O1655,_xlpm.sep,P1655))</f>
        <v>~eds~ : [ɛdz]</v>
      </c>
      <c r="B1655" s="1">
        <f>_xlfn.LET(_xlpm.d,$G1655,_xlpm.k,_xlfn.CONCAT(LEFT(TRIM(B$1),1),"*"),COUNTIF(_xlpm.d,_xlpm.k))</f>
        <v>0</v>
      </c>
      <c r="C1655" s="1">
        <f>_xlfn.LET(_xlpm.d,$G1655,_xlpm.k,_xlfn.CONCAT(LEFT(TRIM(C$1),1),"*"),COUNTIF(_xlpm.d,_xlpm.k))</f>
        <v>0</v>
      </c>
      <c r="D1655" s="1">
        <f>_xlfn.LET(_xlpm.d,$G1655,_xlpm.k,_xlfn.CONCAT(LEFT(TRIM(D$1),1),"*"),COUNTIF(_xlpm.d,_xlpm.k))</f>
        <v>0</v>
      </c>
      <c r="E1655" s="1">
        <f>LOG(F1655+1,10)</f>
        <v>0.30102999566398114</v>
      </c>
      <c r="F1655" s="7">
        <v>1</v>
      </c>
      <c r="G1655" s="9" t="s">
        <v>878</v>
      </c>
      <c r="H1655" s="4">
        <f>F1655/freq.sum.r6e</f>
        <v>7.9668578712555765E-5</v>
      </c>
      <c r="I1655" s="4" t="str">
        <f>_xlfn.LET(_xlpm.sep,":",_xlpm.w,$G1655,LEFT(_xlpm.w,FIND(_xlpm.sep,_xlpm.w)-1))</f>
        <v>ɛdz</v>
      </c>
      <c r="J1655" s="4" t="str">
        <f>_xlfn.LET(_xlpm.sep,":",_xlpm.w,$G1655,RIGHT(_xlpm.w,LEN(_xlpm.w)-FIND(_xlpm.sep,_xlpm.w)))</f>
        <v>eds</v>
      </c>
      <c r="K1655" s="10">
        <f>_xlfn.LET(_xlpm.w,I1655,LEN(_xlpm.w))</f>
        <v>3</v>
      </c>
      <c r="L1655" s="10">
        <f>_xlfn.LET(_xlpm.w,J1655,LEN(_xlpm.w))</f>
        <v>3</v>
      </c>
      <c r="M1655" s="10">
        <f>_xlfn.LET(_xlpm.a,K1655,_xlpm.b,L1655,MAX(_xlpm.a,_xlpm.b))</f>
        <v>3</v>
      </c>
      <c r="N1655" s="10">
        <f>_xlfn.LET(_xlpm.d,(K1655,L1655),MAX(_xlpm.d)-MIN(_xlpm.d))</f>
        <v>0</v>
      </c>
      <c r="O1655" s="1" t="str">
        <f>_xlfn.LET(_xlpm.sep,":",_xlpm.w,$G1655,_xlfn.CONCAT("~",RIGHT(_xlpm.w,LEN(_xlpm.w)-FIND(_xlpm.sep,_xlpm.w)),"~"))</f>
        <v>~eds~</v>
      </c>
      <c r="P1655" s="1" t="str">
        <f>_xlfn.LET(_xlpm.sep,":",_xlpm.w,$G1655,_xlfn.CONCAT("[",LEFT(_xlpm.w,FIND(_xlpm.sep,_xlpm.w)-1),"]"))</f>
        <v>[ɛdz]</v>
      </c>
      <c r="Q1655" s="14" cm="1">
        <f t="array" ref="Q1655">SUM(_xlfn._xlws.FILTER($H$2:$H$2300,_xlfn.MAP($O$2:$O$2300,_xlfn.LAMBDA(_xlpm.x,_xlpm.x=$O1655))))</f>
        <v>7.9668578712555765E-5</v>
      </c>
      <c r="R1655" s="14">
        <f>$H1655/Q1655</f>
        <v>1</v>
      </c>
      <c r="S1655" s="14" cm="1">
        <f t="array" ref="S1655">SUM(_xlfn._xlws.FILTER($H$2:$H$2300,_xlfn.MAP($P$2:$P$2300,_xlfn.LAMBDA(_xlpm.x,_xlpm.x=$P1655))))</f>
        <v>2.390057361376673E-4</v>
      </c>
      <c r="T1655" s="14">
        <f>$H1655/S1655</f>
        <v>0.33333333333333331</v>
      </c>
      <c r="U1655" s="14">
        <f>_xlfn.LET(_xlpm.freq,F1655,_xlpm.size,M1655+1,_xlpm.F,V1655,LOG(1+_xlpm.freq)*LOG(1+_xlpm.size)*_xlpm.F)</f>
        <v>0.10520546868726234</v>
      </c>
      <c r="V1655" s="14">
        <f>_xlfn.LET(_xlpm.a,T1655,_xlpm.b,R1655,2*_xlpm.a*_xlpm.b/(_xlpm.a+_xlpm.b))</f>
        <v>0.5</v>
      </c>
      <c r="W1655" s="14">
        <f>_xlfn.LET(_xlpm.p,R1655,_xlpm.q,T1655,LOG(_xlpm.p/_xlpm.q))</f>
        <v>0.47712125471966244</v>
      </c>
      <c r="X1655" s="2"/>
      <c r="AC1655" s="2"/>
      <c r="AH1655" s="2"/>
      <c r="AI1655" s="2"/>
    </row>
    <row r="1656" spans="1:35">
      <c r="A1656" s="1" t="str">
        <f>_xlfn.LET(_xlpm.sep," : ",CONCATENATE(O1656,_xlpm.sep,P1656))</f>
        <v>~eaddr~ : [ɛdɹ]</v>
      </c>
      <c r="B1656" s="1">
        <f>_xlfn.LET(_xlpm.d,$G1656,_xlpm.k,_xlfn.CONCAT(LEFT(TRIM(B$1),1),"*"),COUNTIF(_xlpm.d,_xlpm.k))</f>
        <v>0</v>
      </c>
      <c r="C1656" s="1">
        <f>_xlfn.LET(_xlpm.d,$G1656,_xlpm.k,_xlfn.CONCAT(LEFT(TRIM(C$1),1),"*"),COUNTIF(_xlpm.d,_xlpm.k))</f>
        <v>0</v>
      </c>
      <c r="D1656" s="1">
        <f>_xlfn.LET(_xlpm.d,$G1656,_xlpm.k,_xlfn.CONCAT(LEFT(TRIM(D$1),1),"*"),COUNTIF(_xlpm.d,_xlpm.k))</f>
        <v>0</v>
      </c>
      <c r="E1656" s="1">
        <f>LOG(F1656+1,10)</f>
        <v>0.30102999566398114</v>
      </c>
      <c r="F1656" s="7">
        <v>1</v>
      </c>
      <c r="G1656" s="9" t="s">
        <v>887</v>
      </c>
      <c r="H1656" s="4">
        <f>F1656/freq.sum.r6e</f>
        <v>7.9668578712555765E-5</v>
      </c>
      <c r="I1656" s="4" t="str">
        <f>_xlfn.LET(_xlpm.sep,":",_xlpm.w,$G1656,LEFT(_xlpm.w,FIND(_xlpm.sep,_xlpm.w)-1))</f>
        <v>ɛdɹ</v>
      </c>
      <c r="J1656" s="4" t="str">
        <f>_xlfn.LET(_xlpm.sep,":",_xlpm.w,$G1656,RIGHT(_xlpm.w,LEN(_xlpm.w)-FIND(_xlpm.sep,_xlpm.w)))</f>
        <v>eaddr</v>
      </c>
      <c r="K1656" s="10">
        <f>_xlfn.LET(_xlpm.w,I1656,LEN(_xlpm.w))</f>
        <v>3</v>
      </c>
      <c r="L1656" s="10">
        <f>_xlfn.LET(_xlpm.w,J1656,LEN(_xlpm.w))</f>
        <v>5</v>
      </c>
      <c r="M1656" s="10">
        <f>_xlfn.LET(_xlpm.a,K1656,_xlpm.b,L1656,MAX(_xlpm.a,_xlpm.b))</f>
        <v>5</v>
      </c>
      <c r="N1656" s="10">
        <f>_xlfn.LET(_xlpm.d,(K1656,L1656),MAX(_xlpm.d)-MIN(_xlpm.d))</f>
        <v>2</v>
      </c>
      <c r="O1656" s="1" t="str">
        <f>_xlfn.LET(_xlpm.sep,":",_xlpm.w,$G1656,_xlfn.CONCAT("~",RIGHT(_xlpm.w,LEN(_xlpm.w)-FIND(_xlpm.sep,_xlpm.w)),"~"))</f>
        <v>~eaddr~</v>
      </c>
      <c r="P1656" s="1" t="str">
        <f>_xlfn.LET(_xlpm.sep,":",_xlpm.w,$G1656,_xlfn.CONCAT("[",LEFT(_xlpm.w,FIND(_xlpm.sep,_xlpm.w)-1),"]"))</f>
        <v>[ɛdɹ]</v>
      </c>
      <c r="Q1656" s="14" cm="1">
        <f t="array" ref="Q1656">SUM(_xlfn._xlws.FILTER($H$2:$H$2300,_xlfn.MAP($O$2:$O$2300,_xlfn.LAMBDA(_xlpm.x,_xlpm.x=$O1656))))</f>
        <v>7.9668578712555765E-5</v>
      </c>
      <c r="R1656" s="14">
        <f>$H1656/Q1656</f>
        <v>1</v>
      </c>
      <c r="S1656" s="14" cm="1">
        <f t="array" ref="S1656">SUM(_xlfn._xlws.FILTER($H$2:$H$2300,_xlfn.MAP($P$2:$P$2300,_xlfn.LAMBDA(_xlpm.x,_xlpm.x=$P1656))))</f>
        <v>2.390057361376673E-4</v>
      </c>
      <c r="T1656" s="14">
        <f>$H1656/S1656</f>
        <v>0.33333333333333331</v>
      </c>
      <c r="U1656" s="14">
        <f>_xlfn.LET(_xlpm.freq,F1656,_xlpm.size,M1656+1,_xlpm.F,V1656,LOG(1+_xlpm.freq)*LOG(1+_xlpm.size)*_xlpm.F)</f>
        <v>0.12719992966056537</v>
      </c>
      <c r="V1656" s="14">
        <f>_xlfn.LET(_xlpm.a,T1656,_xlpm.b,R1656,2*_xlpm.a*_xlpm.b/(_xlpm.a+_xlpm.b))</f>
        <v>0.5</v>
      </c>
      <c r="W1656" s="14">
        <f>_xlfn.LET(_xlpm.p,R1656,_xlpm.q,T1656,LOG(_xlpm.p/_xlpm.q))</f>
        <v>0.47712125471966244</v>
      </c>
      <c r="X1656" s="2"/>
      <c r="AC1656" s="2"/>
      <c r="AH1656" s="2"/>
      <c r="AI1656" s="2"/>
    </row>
    <row r="1657" spans="1:35">
      <c r="A1657" s="1" t="str">
        <f>_xlfn.LET(_xlpm.sep," : ",CONCATENATE(O1657,_xlpm.sep,P1657))</f>
        <v>~odg~ : [ɑdʒ]</v>
      </c>
      <c r="B1657" s="1">
        <f>_xlfn.LET(_xlpm.d,$G1657,_xlpm.k,_xlfn.CONCAT(LEFT(TRIM(B$1),1),"*"),COUNTIF(_xlpm.d,_xlpm.k))</f>
        <v>0</v>
      </c>
      <c r="C1657" s="1">
        <f>_xlfn.LET(_xlpm.d,$G1657,_xlpm.k,_xlfn.CONCAT(LEFT(TRIM(C$1),1),"*"),COUNTIF(_xlpm.d,_xlpm.k))</f>
        <v>0</v>
      </c>
      <c r="D1657" s="1">
        <f>_xlfn.LET(_xlpm.d,$G1657,_xlpm.k,_xlfn.CONCAT(LEFT(TRIM(D$1),1),"*"),COUNTIF(_xlpm.d,_xlpm.k))</f>
        <v>0</v>
      </c>
      <c r="E1657" s="1">
        <f>LOG(F1657+1,10)</f>
        <v>0.47712125471966244</v>
      </c>
      <c r="F1657" s="7">
        <v>2</v>
      </c>
      <c r="G1657" s="9" t="s">
        <v>905</v>
      </c>
      <c r="H1657" s="4">
        <f>F1657/freq.sum.r6e</f>
        <v>1.5933715742511153E-4</v>
      </c>
      <c r="I1657" s="4" t="str">
        <f>_xlfn.LET(_xlpm.sep,":",_xlpm.w,$G1657,LEFT(_xlpm.w,FIND(_xlpm.sep,_xlpm.w)-1))</f>
        <v>ɑdʒ</v>
      </c>
      <c r="J1657" s="4" t="str">
        <f>_xlfn.LET(_xlpm.sep,":",_xlpm.w,$G1657,RIGHT(_xlpm.w,LEN(_xlpm.w)-FIND(_xlpm.sep,_xlpm.w)))</f>
        <v>odg</v>
      </c>
      <c r="K1657" s="10">
        <f>_xlfn.LET(_xlpm.w,I1657,LEN(_xlpm.w))</f>
        <v>3</v>
      </c>
      <c r="L1657" s="10">
        <f>_xlfn.LET(_xlpm.w,J1657,LEN(_xlpm.w))</f>
        <v>3</v>
      </c>
      <c r="M1657" s="10">
        <f>_xlfn.LET(_xlpm.a,K1657,_xlpm.b,L1657,MAX(_xlpm.a,_xlpm.b))</f>
        <v>3</v>
      </c>
      <c r="N1657" s="10">
        <f>_xlfn.LET(_xlpm.d,(K1657,L1657),MAX(_xlpm.d)-MIN(_xlpm.d))</f>
        <v>0</v>
      </c>
      <c r="O1657" s="1" t="str">
        <f>_xlfn.LET(_xlpm.sep,":",_xlpm.w,$G1657,_xlfn.CONCAT("~",RIGHT(_xlpm.w,LEN(_xlpm.w)-FIND(_xlpm.sep,_xlpm.w)),"~"))</f>
        <v>~odg~</v>
      </c>
      <c r="P1657" s="1" t="str">
        <f>_xlfn.LET(_xlpm.sep,":",_xlpm.w,$G1657,_xlfn.CONCAT("[",LEFT(_xlpm.w,FIND(_xlpm.sep,_xlpm.w)-1),"]"))</f>
        <v>[ɑdʒ]</v>
      </c>
      <c r="Q1657" s="14" cm="1">
        <f t="array" ref="Q1657">SUM(_xlfn._xlws.FILTER($H$2:$H$2300,_xlfn.MAP($O$2:$O$2300,_xlfn.LAMBDA(_xlpm.x,_xlpm.x=$O1657))))</f>
        <v>1.5933715742511153E-4</v>
      </c>
      <c r="R1657" s="14">
        <f>$H1657/Q1657</f>
        <v>1</v>
      </c>
      <c r="S1657" s="14" cm="1">
        <f t="array" ref="S1657">SUM(_xlfn._xlws.FILTER($H$2:$H$2300,_xlfn.MAP($P$2:$P$2300,_xlfn.LAMBDA(_xlpm.x,_xlpm.x=$P1657))))</f>
        <v>4.7801147227533459E-4</v>
      </c>
      <c r="T1657" s="14">
        <f>$H1657/S1657</f>
        <v>0.33333333333333331</v>
      </c>
      <c r="U1657" s="14">
        <f>_xlfn.LET(_xlpm.freq,F1657,_xlpm.size,M1657+1,_xlpm.F,V1657,LOG(1+_xlpm.freq)*LOG(1+_xlpm.size)*_xlpm.F)</f>
        <v>0.1667467227401046</v>
      </c>
      <c r="V1657" s="14">
        <f>_xlfn.LET(_xlpm.a,T1657,_xlpm.b,R1657,2*_xlpm.a*_xlpm.b/(_xlpm.a+_xlpm.b))</f>
        <v>0.5</v>
      </c>
      <c r="W1657" s="14">
        <f>_xlfn.LET(_xlpm.p,R1657,_xlpm.q,T1657,LOG(_xlpm.p/_xlpm.q))</f>
        <v>0.47712125471966244</v>
      </c>
      <c r="X1657" s="2"/>
      <c r="AC1657" s="2"/>
      <c r="AH1657" s="2"/>
      <c r="AI1657" s="2"/>
    </row>
    <row r="1658" spans="1:35">
      <c r="A1658" s="1" t="str">
        <f>_xlfn.LET(_xlpm.sep," : ",CONCATENATE(O1658,_xlpm.sep,P1658))</f>
        <v>~oj~ : [ɑdʒ]</v>
      </c>
      <c r="B1658" s="1">
        <f>_xlfn.LET(_xlpm.d,$G1658,_xlpm.k,_xlfn.CONCAT(LEFT(TRIM(B$1),1),"*"),COUNTIF(_xlpm.d,_xlpm.k))</f>
        <v>0</v>
      </c>
      <c r="C1658" s="1">
        <f>_xlfn.LET(_xlpm.d,$G1658,_xlpm.k,_xlfn.CONCAT(LEFT(TRIM(C$1),1),"*"),COUNTIF(_xlpm.d,_xlpm.k))</f>
        <v>0</v>
      </c>
      <c r="D1658" s="1">
        <f>_xlfn.LET(_xlpm.d,$G1658,_xlpm.k,_xlfn.CONCAT(LEFT(TRIM(D$1),1),"*"),COUNTIF(_xlpm.d,_xlpm.k))</f>
        <v>0</v>
      </c>
      <c r="E1658" s="1">
        <f>LOG(F1658+1,10)</f>
        <v>0.47712125471966244</v>
      </c>
      <c r="F1658" s="7">
        <v>2</v>
      </c>
      <c r="G1658" s="9" t="s">
        <v>909</v>
      </c>
      <c r="H1658" s="4">
        <f>F1658/freq.sum.r6e</f>
        <v>1.5933715742511153E-4</v>
      </c>
      <c r="I1658" s="4" t="str">
        <f>_xlfn.LET(_xlpm.sep,":",_xlpm.w,$G1658,LEFT(_xlpm.w,FIND(_xlpm.sep,_xlpm.w)-1))</f>
        <v>ɑdʒ</v>
      </c>
      <c r="J1658" s="4" t="str">
        <f>_xlfn.LET(_xlpm.sep,":",_xlpm.w,$G1658,RIGHT(_xlpm.w,LEN(_xlpm.w)-FIND(_xlpm.sep,_xlpm.w)))</f>
        <v>oj</v>
      </c>
      <c r="K1658" s="10">
        <f>_xlfn.LET(_xlpm.w,I1658,LEN(_xlpm.w))</f>
        <v>3</v>
      </c>
      <c r="L1658" s="10">
        <f>_xlfn.LET(_xlpm.w,J1658,LEN(_xlpm.w))</f>
        <v>2</v>
      </c>
      <c r="M1658" s="10">
        <f>_xlfn.LET(_xlpm.a,K1658,_xlpm.b,L1658,MAX(_xlpm.a,_xlpm.b))</f>
        <v>3</v>
      </c>
      <c r="N1658" s="10">
        <f>_xlfn.LET(_xlpm.d,(K1658,L1658),MAX(_xlpm.d)-MIN(_xlpm.d))</f>
        <v>1</v>
      </c>
      <c r="O1658" s="1" t="str">
        <f>_xlfn.LET(_xlpm.sep,":",_xlpm.w,$G1658,_xlfn.CONCAT("~",RIGHT(_xlpm.w,LEN(_xlpm.w)-FIND(_xlpm.sep,_xlpm.w)),"~"))</f>
        <v>~oj~</v>
      </c>
      <c r="P1658" s="1" t="str">
        <f>_xlfn.LET(_xlpm.sep,":",_xlpm.w,$G1658,_xlfn.CONCAT("[",LEFT(_xlpm.w,FIND(_xlpm.sep,_xlpm.w)-1),"]"))</f>
        <v>[ɑdʒ]</v>
      </c>
      <c r="Q1658" s="14" cm="1">
        <f t="array" ref="Q1658">SUM(_xlfn._xlws.FILTER($H$2:$H$2300,_xlfn.MAP($O$2:$O$2300,_xlfn.LAMBDA(_xlpm.x,_xlpm.x=$O1658))))</f>
        <v>1.5933715742511153E-4</v>
      </c>
      <c r="R1658" s="14">
        <f>$H1658/Q1658</f>
        <v>1</v>
      </c>
      <c r="S1658" s="14" cm="1">
        <f t="array" ref="S1658">SUM(_xlfn._xlws.FILTER($H$2:$H$2300,_xlfn.MAP($P$2:$P$2300,_xlfn.LAMBDA(_xlpm.x,_xlpm.x=$P1658))))</f>
        <v>4.7801147227533459E-4</v>
      </c>
      <c r="T1658" s="14">
        <f>$H1658/S1658</f>
        <v>0.33333333333333331</v>
      </c>
      <c r="U1658" s="14">
        <f>_xlfn.LET(_xlpm.freq,F1658,_xlpm.size,M1658+1,_xlpm.F,V1658,LOG(1+_xlpm.freq)*LOG(1+_xlpm.size)*_xlpm.F)</f>
        <v>0.1667467227401046</v>
      </c>
      <c r="V1658" s="14">
        <f>_xlfn.LET(_xlpm.a,T1658,_xlpm.b,R1658,2*_xlpm.a*_xlpm.b/(_xlpm.a+_xlpm.b))</f>
        <v>0.5</v>
      </c>
      <c r="W1658" s="14">
        <f>_xlfn.LET(_xlpm.p,R1658,_xlpm.q,T1658,LOG(_xlpm.p/_xlpm.q))</f>
        <v>0.47712125471966244</v>
      </c>
      <c r="X1658" s="2"/>
      <c r="AC1658" s="2"/>
      <c r="AH1658" s="2"/>
      <c r="AI1658" s="2"/>
    </row>
    <row r="1659" spans="1:35">
      <c r="A1659" s="1" t="str">
        <f>_xlfn.LET(_xlpm.sep," : ",CONCATENATE(O1659,_xlpm.sep,P1659))</f>
        <v>~udge~ : [ʌdʒ]</v>
      </c>
      <c r="B1659" s="1">
        <f>_xlfn.LET(_xlpm.d,$G1659,_xlpm.k,_xlfn.CONCAT(LEFT(TRIM(B$1),1),"*"),COUNTIF(_xlpm.d,_xlpm.k))</f>
        <v>0</v>
      </c>
      <c r="C1659" s="1">
        <f>_xlfn.LET(_xlpm.d,$G1659,_xlpm.k,_xlfn.CONCAT(LEFT(TRIM(C$1),1),"*"),COUNTIF(_xlpm.d,_xlpm.k))</f>
        <v>0</v>
      </c>
      <c r="D1659" s="1">
        <f>_xlfn.LET(_xlpm.d,$G1659,_xlpm.k,_xlfn.CONCAT(LEFT(TRIM(D$1),1),"*"),COUNTIF(_xlpm.d,_xlpm.k))</f>
        <v>0</v>
      </c>
      <c r="E1659" s="1">
        <f>LOG(F1659+1,10)</f>
        <v>0.30102999566398114</v>
      </c>
      <c r="F1659" s="7">
        <v>1</v>
      </c>
      <c r="G1659" s="9" t="s">
        <v>913</v>
      </c>
      <c r="H1659" s="4">
        <f>F1659/freq.sum.r6e</f>
        <v>7.9668578712555765E-5</v>
      </c>
      <c r="I1659" s="4" t="str">
        <f>_xlfn.LET(_xlpm.sep,":",_xlpm.w,$G1659,LEFT(_xlpm.w,FIND(_xlpm.sep,_xlpm.w)-1))</f>
        <v>ʌdʒ</v>
      </c>
      <c r="J1659" s="4" t="str">
        <f>_xlfn.LET(_xlpm.sep,":",_xlpm.w,$G1659,RIGHT(_xlpm.w,LEN(_xlpm.w)-FIND(_xlpm.sep,_xlpm.w)))</f>
        <v>udge</v>
      </c>
      <c r="K1659" s="10">
        <f>_xlfn.LET(_xlpm.w,I1659,LEN(_xlpm.w))</f>
        <v>3</v>
      </c>
      <c r="L1659" s="10">
        <f>_xlfn.LET(_xlpm.w,J1659,LEN(_xlpm.w))</f>
        <v>4</v>
      </c>
      <c r="M1659" s="10">
        <f>_xlfn.LET(_xlpm.a,K1659,_xlpm.b,L1659,MAX(_xlpm.a,_xlpm.b))</f>
        <v>4</v>
      </c>
      <c r="N1659" s="10">
        <f>_xlfn.LET(_xlpm.d,(K1659,L1659),MAX(_xlpm.d)-MIN(_xlpm.d))</f>
        <v>1</v>
      </c>
      <c r="O1659" s="1" t="str">
        <f>_xlfn.LET(_xlpm.sep,":",_xlpm.w,$G1659,_xlfn.CONCAT("~",RIGHT(_xlpm.w,LEN(_xlpm.w)-FIND(_xlpm.sep,_xlpm.w)),"~"))</f>
        <v>~udge~</v>
      </c>
      <c r="P1659" s="1" t="str">
        <f>_xlfn.LET(_xlpm.sep,":",_xlpm.w,$G1659,_xlfn.CONCAT("[",LEFT(_xlpm.w,FIND(_xlpm.sep,_xlpm.w)-1),"]"))</f>
        <v>[ʌdʒ]</v>
      </c>
      <c r="Q1659" s="14" cm="1">
        <f t="array" ref="Q1659">SUM(_xlfn._xlws.FILTER($H$2:$H$2300,_xlfn.MAP($O$2:$O$2300,_xlfn.LAMBDA(_xlpm.x,_xlpm.x=$O1659))))</f>
        <v>7.9668578712555765E-5</v>
      </c>
      <c r="R1659" s="14">
        <f>$H1659/Q1659</f>
        <v>1</v>
      </c>
      <c r="S1659" s="14" cm="1">
        <f t="array" ref="S1659">SUM(_xlfn._xlws.FILTER($H$2:$H$2300,_xlfn.MAP($P$2:$P$2300,_xlfn.LAMBDA(_xlpm.x,_xlpm.x=$P1659))))</f>
        <v>2.390057361376673E-4</v>
      </c>
      <c r="T1659" s="14">
        <f>$H1659/S1659</f>
        <v>0.33333333333333331</v>
      </c>
      <c r="U1659" s="14">
        <f>_xlfn.LET(_xlpm.freq,F1659,_xlpm.size,M1659+1,_xlpm.F,V1659,LOG(1+_xlpm.freq)*LOG(1+_xlpm.size)*_xlpm.F)</f>
        <v>0.1171234337644549</v>
      </c>
      <c r="V1659" s="14">
        <f>_xlfn.LET(_xlpm.a,T1659,_xlpm.b,R1659,2*_xlpm.a*_xlpm.b/(_xlpm.a+_xlpm.b))</f>
        <v>0.5</v>
      </c>
      <c r="W1659" s="14">
        <f>_xlfn.LET(_xlpm.p,R1659,_xlpm.q,T1659,LOG(_xlpm.p/_xlpm.q))</f>
        <v>0.47712125471966244</v>
      </c>
      <c r="X1659" s="2"/>
      <c r="AC1659" s="2"/>
      <c r="AH1659" s="2"/>
      <c r="AI1659" s="2"/>
    </row>
    <row r="1660" spans="1:35">
      <c r="A1660" s="1" t="str">
        <f>_xlfn.LET(_xlpm.sep," : ",CONCATENATE(O1660,_xlpm.sep,P1660))</f>
        <v>~illed~ : [ɪld]</v>
      </c>
      <c r="B1660" s="1">
        <f>_xlfn.LET(_xlpm.d,$G1660,_xlpm.k,_xlfn.CONCAT(LEFT(TRIM(B$1),1),"*"),COUNTIF(_xlpm.d,_xlpm.k))</f>
        <v>0</v>
      </c>
      <c r="C1660" s="1">
        <f>_xlfn.LET(_xlpm.d,$G1660,_xlpm.k,_xlfn.CONCAT(LEFT(TRIM(C$1),1),"*"),COUNTIF(_xlpm.d,_xlpm.k))</f>
        <v>0</v>
      </c>
      <c r="D1660" s="1">
        <f>_xlfn.LET(_xlpm.d,$G1660,_xlpm.k,_xlfn.CONCAT(LEFT(TRIM(D$1),1),"*"),COUNTIF(_xlpm.d,_xlpm.k))</f>
        <v>0</v>
      </c>
      <c r="E1660" s="1">
        <f>LOG(F1660+1,10)</f>
        <v>0.30102999566398114</v>
      </c>
      <c r="F1660" s="7">
        <v>1</v>
      </c>
      <c r="G1660" s="9" t="s">
        <v>1099</v>
      </c>
      <c r="H1660" s="4">
        <f>F1660/freq.sum.r6e</f>
        <v>7.9668578712555765E-5</v>
      </c>
      <c r="I1660" s="1" t="str">
        <f>_xlfn.LET(_xlpm.sep,":",_xlpm.w,$G1660,LEFT(_xlpm.w,FIND(_xlpm.sep,_xlpm.w)-1))</f>
        <v>ɪld</v>
      </c>
      <c r="J1660" s="1" t="str">
        <f>_xlfn.LET(_xlpm.sep,":",_xlpm.w,$G1660,RIGHT(_xlpm.w,LEN(_xlpm.w)-FIND(_xlpm.sep,_xlpm.w)))</f>
        <v>illed</v>
      </c>
      <c r="K1660" s="10">
        <f>_xlfn.LET(_xlpm.w,I1660,LEN(_xlpm.w))</f>
        <v>3</v>
      </c>
      <c r="L1660" s="10">
        <f>_xlfn.LET(_xlpm.w,J1660,LEN(_xlpm.w))</f>
        <v>5</v>
      </c>
      <c r="M1660" s="10">
        <f>_xlfn.LET(_xlpm.a,K1660,_xlpm.b,L1660,MAX(_xlpm.a,_xlpm.b))</f>
        <v>5</v>
      </c>
      <c r="N1660" s="10">
        <f>_xlfn.LET(_xlpm.d,(K1660,L1660),MAX(_xlpm.d)-MIN(_xlpm.d))</f>
        <v>2</v>
      </c>
      <c r="O1660" s="1" t="str">
        <f>_xlfn.LET(_xlpm.sep,":",_xlpm.w,$G1660,_xlfn.CONCAT("~",RIGHT(_xlpm.w,LEN(_xlpm.w)-FIND(_xlpm.sep,_xlpm.w)),"~"))</f>
        <v>~illed~</v>
      </c>
      <c r="P1660" s="1" t="str">
        <f>_xlfn.LET(_xlpm.sep,":",_xlpm.w,$G1660,_xlfn.CONCAT("[",LEFT(_xlpm.w,FIND(_xlpm.sep,_xlpm.w)-1),"]"))</f>
        <v>[ɪld]</v>
      </c>
      <c r="Q1660" s="14" cm="1">
        <f t="array" ref="Q1660">SUM(_xlfn._xlws.FILTER($H$2:$H$2302,_xlfn.MAP($O$2:$O$2302,_xlfn.LAMBDA(_xlpm.x,_xlpm.x=$O1660))))</f>
        <v>7.9668578712555765E-5</v>
      </c>
      <c r="R1660" s="14">
        <f>$H1660/Q1660</f>
        <v>1</v>
      </c>
      <c r="S1660" s="14" cm="1">
        <f t="array" ref="S1660">SUM(_xlfn._xlws.FILTER($H$2:$H$2302,_xlfn.MAP($P$2:$P$2302,_xlfn.LAMBDA(_xlpm.x,_xlpm.x=$P1660))))</f>
        <v>2.390057361376673E-4</v>
      </c>
      <c r="T1660" s="14">
        <f>$H1660/S1660</f>
        <v>0.33333333333333331</v>
      </c>
      <c r="U1660" s="14">
        <f>_xlfn.LET(_xlpm.freq,F1660,_xlpm.size,M1660+1,_xlpm.F,V1660,LOG(1+_xlpm.freq)*LOG(1+_xlpm.size)*_xlpm.F)</f>
        <v>0.12719992966056537</v>
      </c>
      <c r="V1660" s="14">
        <f>_xlfn.LET(_xlpm.a,T1660,_xlpm.b,R1660,2*_xlpm.a*_xlpm.b/(_xlpm.a+_xlpm.b))</f>
        <v>0.5</v>
      </c>
      <c r="W1660" s="14">
        <f>_xlfn.LET(_xlpm.p,R1660,_xlpm.q,T1660,LOG(_xlpm.p/_xlpm.q))</f>
        <v>0.47712125471966244</v>
      </c>
      <c r="X1660" s="2"/>
      <c r="AC1660" s="2"/>
      <c r="AH1660" s="2"/>
      <c r="AI1660" s="2"/>
    </row>
    <row r="1661" spans="1:35">
      <c r="A1661" s="1" t="str">
        <f>_xlfn.LET(_xlpm.sep," : ",CONCATENATE(O1661,_xlpm.sep,P1661))</f>
        <v>~awolf~ : [ʊlf]</v>
      </c>
      <c r="B1661" s="1">
        <f>_xlfn.LET(_xlpm.d,$G1661,_xlpm.k,_xlfn.CONCAT(LEFT(TRIM(B$1),1),"*"),COUNTIF(_xlpm.d,_xlpm.k))</f>
        <v>0</v>
      </c>
      <c r="C1661" s="1">
        <f>_xlfn.LET(_xlpm.d,$G1661,_xlpm.k,_xlfn.CONCAT(LEFT(TRIM(C$1),1),"*"),COUNTIF(_xlpm.d,_xlpm.k))</f>
        <v>0</v>
      </c>
      <c r="D1661" s="1">
        <f>_xlfn.LET(_xlpm.d,$G1661,_xlpm.k,_xlfn.CONCAT(LEFT(TRIM(D$1),1),"*"),COUNTIF(_xlpm.d,_xlpm.k))</f>
        <v>0</v>
      </c>
      <c r="E1661" s="1">
        <f>LOG(F1661+1,10)</f>
        <v>0.30102999566398114</v>
      </c>
      <c r="F1661" s="7">
        <v>1</v>
      </c>
      <c r="G1661" s="9" t="s">
        <v>1104</v>
      </c>
      <c r="H1661" s="4">
        <f>F1661/freq.sum.r6e</f>
        <v>7.9668578712555765E-5</v>
      </c>
      <c r="I1661" s="1" t="str">
        <f>_xlfn.LET(_xlpm.sep,":",_xlpm.w,$G1661,LEFT(_xlpm.w,FIND(_xlpm.sep,_xlpm.w)-1))</f>
        <v>ʊlf</v>
      </c>
      <c r="J1661" s="1" t="str">
        <f>_xlfn.LET(_xlpm.sep,":",_xlpm.w,$G1661,RIGHT(_xlpm.w,LEN(_xlpm.w)-FIND(_xlpm.sep,_xlpm.w)))</f>
        <v>awolf</v>
      </c>
      <c r="K1661" s="10">
        <f>_xlfn.LET(_xlpm.w,I1661,LEN(_xlpm.w))</f>
        <v>3</v>
      </c>
      <c r="L1661" s="10">
        <f>_xlfn.LET(_xlpm.w,J1661,LEN(_xlpm.w))</f>
        <v>5</v>
      </c>
      <c r="M1661" s="10">
        <f>_xlfn.LET(_xlpm.a,K1661,_xlpm.b,L1661,MAX(_xlpm.a,_xlpm.b))</f>
        <v>5</v>
      </c>
      <c r="N1661" s="10">
        <f>_xlfn.LET(_xlpm.d,(K1661,L1661),MAX(_xlpm.d)-MIN(_xlpm.d))</f>
        <v>2</v>
      </c>
      <c r="O1661" s="1" t="str">
        <f>_xlfn.LET(_xlpm.sep,":",_xlpm.w,$G1661,_xlfn.CONCAT("~",RIGHT(_xlpm.w,LEN(_xlpm.w)-FIND(_xlpm.sep,_xlpm.w)),"~"))</f>
        <v>~awolf~</v>
      </c>
      <c r="P1661" s="1" t="str">
        <f>_xlfn.LET(_xlpm.sep,":",_xlpm.w,$G1661,_xlfn.CONCAT("[",LEFT(_xlpm.w,FIND(_xlpm.sep,_xlpm.w)-1),"]"))</f>
        <v>[ʊlf]</v>
      </c>
      <c r="Q1661" s="14" cm="1">
        <f t="array" ref="Q1661">SUM(_xlfn._xlws.FILTER($H$2:$H$2302,_xlfn.MAP($O$2:$O$2302,_xlfn.LAMBDA(_xlpm.x,_xlpm.x=$O1661))))</f>
        <v>7.9668578712555765E-5</v>
      </c>
      <c r="R1661" s="14">
        <f>$H1661/Q1661</f>
        <v>1</v>
      </c>
      <c r="S1661" s="14" cm="1">
        <f t="array" ref="S1661">SUM(_xlfn._xlws.FILTER($H$2:$H$2302,_xlfn.MAP($P$2:$P$2302,_xlfn.LAMBDA(_xlpm.x,_xlpm.x=$P1661))))</f>
        <v>2.390057361376673E-4</v>
      </c>
      <c r="T1661" s="14">
        <f>$H1661/S1661</f>
        <v>0.33333333333333331</v>
      </c>
      <c r="U1661" s="14">
        <f>_xlfn.LET(_xlpm.freq,F1661,_xlpm.size,M1661+1,_xlpm.F,V1661,LOG(1+_xlpm.freq)*LOG(1+_xlpm.size)*_xlpm.F)</f>
        <v>0.12719992966056537</v>
      </c>
      <c r="V1661" s="14">
        <f>_xlfn.LET(_xlpm.a,T1661,_xlpm.b,R1661,2*_xlpm.a*_xlpm.b/(_xlpm.a+_xlpm.b))</f>
        <v>0.5</v>
      </c>
      <c r="W1661" s="14">
        <f>_xlfn.LET(_xlpm.p,R1661,_xlpm.q,T1661,LOG(_xlpm.p/_xlpm.q))</f>
        <v>0.47712125471966244</v>
      </c>
      <c r="X1661" s="2"/>
      <c r="AC1661" s="2"/>
      <c r="AH1661" s="2"/>
      <c r="AI1661" s="2"/>
    </row>
    <row r="1662" spans="1:35">
      <c r="A1662" s="1" t="str">
        <f>_xlfn.LET(_xlpm.sep," : ",CONCATENATE(O1662,_xlpm.sep,P1662))</f>
        <v>~olf~ : [ʊlf]</v>
      </c>
      <c r="B1662" s="1">
        <f>_xlfn.LET(_xlpm.d,$G1662,_xlpm.k,_xlfn.CONCAT(LEFT(TRIM(B$1),1),"*"),COUNTIF(_xlpm.d,_xlpm.k))</f>
        <v>0</v>
      </c>
      <c r="C1662" s="1">
        <f>_xlfn.LET(_xlpm.d,$G1662,_xlpm.k,_xlfn.CONCAT(LEFT(TRIM(C$1),1),"*"),COUNTIF(_xlpm.d,_xlpm.k))</f>
        <v>0</v>
      </c>
      <c r="D1662" s="1">
        <f>_xlfn.LET(_xlpm.d,$G1662,_xlpm.k,_xlfn.CONCAT(LEFT(TRIM(D$1),1),"*"),COUNTIF(_xlpm.d,_xlpm.k))</f>
        <v>0</v>
      </c>
      <c r="E1662" s="1">
        <f>LOG(F1662+1,10)</f>
        <v>0.30102999566398114</v>
      </c>
      <c r="F1662" s="7">
        <v>1</v>
      </c>
      <c r="G1662" s="9" t="s">
        <v>1106</v>
      </c>
      <c r="H1662" s="4">
        <f>F1662/freq.sum.r6e</f>
        <v>7.9668578712555765E-5</v>
      </c>
      <c r="I1662" s="4" t="str">
        <f>_xlfn.LET(_xlpm.sep,":",_xlpm.w,$G1662,LEFT(_xlpm.w,FIND(_xlpm.sep,_xlpm.w)-1))</f>
        <v>ʊlf</v>
      </c>
      <c r="J1662" s="4" t="str">
        <f>_xlfn.LET(_xlpm.sep,":",_xlpm.w,$G1662,RIGHT(_xlpm.w,LEN(_xlpm.w)-FIND(_xlpm.sep,_xlpm.w)))</f>
        <v>olf</v>
      </c>
      <c r="K1662" s="10">
        <f>_xlfn.LET(_xlpm.w,I1662,LEN(_xlpm.w))</f>
        <v>3</v>
      </c>
      <c r="L1662" s="10">
        <f>_xlfn.LET(_xlpm.w,J1662,LEN(_xlpm.w))</f>
        <v>3</v>
      </c>
      <c r="M1662" s="10">
        <f>_xlfn.LET(_xlpm.a,K1662,_xlpm.b,L1662,MAX(_xlpm.a,_xlpm.b))</f>
        <v>3</v>
      </c>
      <c r="N1662" s="10">
        <f>_xlfn.LET(_xlpm.d,(K1662,L1662),MAX(_xlpm.d)-MIN(_xlpm.d))</f>
        <v>0</v>
      </c>
      <c r="O1662" s="1" t="str">
        <f>_xlfn.LET(_xlpm.sep,":",_xlpm.w,$G1662,_xlfn.CONCAT("~",RIGHT(_xlpm.w,LEN(_xlpm.w)-FIND(_xlpm.sep,_xlpm.w)),"~"))</f>
        <v>~olf~</v>
      </c>
      <c r="P1662" s="1" t="str">
        <f>_xlfn.LET(_xlpm.sep,":",_xlpm.w,$G1662,_xlfn.CONCAT("[",LEFT(_xlpm.w,FIND(_xlpm.sep,_xlpm.w)-1),"]"))</f>
        <v>[ʊlf]</v>
      </c>
      <c r="Q1662" s="14" cm="1">
        <f t="array" ref="Q1662">SUM(_xlfn._xlws.FILTER($H$2:$H$2300,_xlfn.MAP($O$2:$O$2300,_xlfn.LAMBDA(_xlpm.x,_xlpm.x=$O1662))))</f>
        <v>7.9668578712555765E-5</v>
      </c>
      <c r="R1662" s="14">
        <f>$H1662/Q1662</f>
        <v>1</v>
      </c>
      <c r="S1662" s="14" cm="1">
        <f t="array" ref="S1662">SUM(_xlfn._xlws.FILTER($H$2:$H$2300,_xlfn.MAP($P$2:$P$2300,_xlfn.LAMBDA(_xlpm.x,_xlpm.x=$P1662))))</f>
        <v>2.390057361376673E-4</v>
      </c>
      <c r="T1662" s="14">
        <f>$H1662/S1662</f>
        <v>0.33333333333333331</v>
      </c>
      <c r="U1662" s="14">
        <f>_xlfn.LET(_xlpm.freq,F1662,_xlpm.size,M1662+1,_xlpm.F,V1662,LOG(1+_xlpm.freq)*LOG(1+_xlpm.size)*_xlpm.F)</f>
        <v>0.10520546868726234</v>
      </c>
      <c r="V1662" s="14">
        <f>_xlfn.LET(_xlpm.a,T1662,_xlpm.b,R1662,2*_xlpm.a*_xlpm.b/(_xlpm.a+_xlpm.b))</f>
        <v>0.5</v>
      </c>
      <c r="W1662" s="14">
        <f>_xlfn.LET(_xlpm.p,R1662,_xlpm.q,T1662,LOG(_xlpm.p/_xlpm.q))</f>
        <v>0.47712125471966244</v>
      </c>
      <c r="X1662" s="2"/>
      <c r="AC1662" s="2"/>
      <c r="AH1662" s="2"/>
      <c r="AI1662" s="2"/>
    </row>
    <row r="1663" spans="1:35">
      <c r="A1663" s="1" t="str">
        <f>_xlfn.LET(_xlpm.sep," : ",CONCATENATE(O1663,_xlpm.sep,P1663))</f>
        <v>~ulf~ : [ʊlf]</v>
      </c>
      <c r="B1663" s="1">
        <f>_xlfn.LET(_xlpm.d,$G1663,_xlpm.k,_xlfn.CONCAT(LEFT(TRIM(B$1),1),"*"),COUNTIF(_xlpm.d,_xlpm.k))</f>
        <v>0</v>
      </c>
      <c r="C1663" s="1">
        <f>_xlfn.LET(_xlpm.d,$G1663,_xlpm.k,_xlfn.CONCAT(LEFT(TRIM(C$1),1),"*"),COUNTIF(_xlpm.d,_xlpm.k))</f>
        <v>0</v>
      </c>
      <c r="D1663" s="1">
        <f>_xlfn.LET(_xlpm.d,$G1663,_xlpm.k,_xlfn.CONCAT(LEFT(TRIM(D$1),1),"*"),COUNTIF(_xlpm.d,_xlpm.k))</f>
        <v>0</v>
      </c>
      <c r="E1663" s="1">
        <f>LOG(F1663+1,10)</f>
        <v>0.30102999566398114</v>
      </c>
      <c r="F1663" s="7">
        <v>1</v>
      </c>
      <c r="G1663" s="9" t="s">
        <v>1107</v>
      </c>
      <c r="H1663" s="4">
        <f>F1663/freq.sum.r6e</f>
        <v>7.9668578712555765E-5</v>
      </c>
      <c r="I1663" s="1" t="str">
        <f>_xlfn.LET(_xlpm.sep,":",_xlpm.w,$G1663,LEFT(_xlpm.w,FIND(_xlpm.sep,_xlpm.w)-1))</f>
        <v>ʊlf</v>
      </c>
      <c r="J1663" s="1" t="str">
        <f>_xlfn.LET(_xlpm.sep,":",_xlpm.w,$G1663,RIGHT(_xlpm.w,LEN(_xlpm.w)-FIND(_xlpm.sep,_xlpm.w)))</f>
        <v>ulf</v>
      </c>
      <c r="K1663" s="10">
        <f>_xlfn.LET(_xlpm.w,I1663,LEN(_xlpm.w))</f>
        <v>3</v>
      </c>
      <c r="L1663" s="10">
        <f>_xlfn.LET(_xlpm.w,J1663,LEN(_xlpm.w))</f>
        <v>3</v>
      </c>
      <c r="M1663" s="10">
        <f>_xlfn.LET(_xlpm.a,K1663,_xlpm.b,L1663,MAX(_xlpm.a,_xlpm.b))</f>
        <v>3</v>
      </c>
      <c r="N1663" s="10">
        <f>_xlfn.LET(_xlpm.d,(K1663,L1663),MAX(_xlpm.d)-MIN(_xlpm.d))</f>
        <v>0</v>
      </c>
      <c r="O1663" s="1" t="str">
        <f>_xlfn.LET(_xlpm.sep,":",_xlpm.w,$G1663,_xlfn.CONCAT("~",RIGHT(_xlpm.w,LEN(_xlpm.w)-FIND(_xlpm.sep,_xlpm.w)),"~"))</f>
        <v>~ulf~</v>
      </c>
      <c r="P1663" s="1" t="str">
        <f>_xlfn.LET(_xlpm.sep,":",_xlpm.w,$G1663,_xlfn.CONCAT("[",LEFT(_xlpm.w,FIND(_xlpm.sep,_xlpm.w)-1),"]"))</f>
        <v>[ʊlf]</v>
      </c>
      <c r="Q1663" s="14" cm="1">
        <f t="array" ref="Q1663">SUM(_xlfn._xlws.FILTER($H$2:$H$2302,_xlfn.MAP($O$2:$O$2302,_xlfn.LAMBDA(_xlpm.x,_xlpm.x=$O1663))))</f>
        <v>7.9668578712555765E-5</v>
      </c>
      <c r="R1663" s="14">
        <f>$H1663/Q1663</f>
        <v>1</v>
      </c>
      <c r="S1663" s="14" cm="1">
        <f t="array" ref="S1663">SUM(_xlfn._xlws.FILTER($H$2:$H$2302,_xlfn.MAP($P$2:$P$2302,_xlfn.LAMBDA(_xlpm.x,_xlpm.x=$P1663))))</f>
        <v>2.390057361376673E-4</v>
      </c>
      <c r="T1663" s="14">
        <f>$H1663/S1663</f>
        <v>0.33333333333333331</v>
      </c>
      <c r="U1663" s="14">
        <f>_xlfn.LET(_xlpm.freq,F1663,_xlpm.size,M1663+1,_xlpm.F,V1663,LOG(1+_xlpm.freq)*LOG(1+_xlpm.size)*_xlpm.F)</f>
        <v>0.10520546868726234</v>
      </c>
      <c r="V1663" s="14">
        <f>_xlfn.LET(_xlpm.a,T1663,_xlpm.b,R1663,2*_xlpm.a*_xlpm.b/(_xlpm.a+_xlpm.b))</f>
        <v>0.5</v>
      </c>
      <c r="W1663" s="14">
        <f>_xlfn.LET(_xlpm.p,R1663,_xlpm.q,T1663,LOG(_xlpm.p/_xlpm.q))</f>
        <v>0.47712125471966244</v>
      </c>
      <c r="X1663" s="2"/>
      <c r="AC1663" s="2"/>
      <c r="AH1663" s="2"/>
      <c r="AI1663" s="2"/>
    </row>
    <row r="1664" spans="1:35">
      <c r="A1664" s="1" t="str">
        <f>_xlfn.LET(_xlpm.sep," : ",CONCATENATE(O1664,_xlpm.sep,P1664))</f>
        <v>~ilt~ : [ɪlt]</v>
      </c>
      <c r="B1664" s="1">
        <f>_xlfn.LET(_xlpm.d,$G1664,_xlpm.k,_xlfn.CONCAT(LEFT(TRIM(B$1),1),"*"),COUNTIF(_xlpm.d,_xlpm.k))</f>
        <v>0</v>
      </c>
      <c r="C1664" s="1">
        <f>_xlfn.LET(_xlpm.d,$G1664,_xlpm.k,_xlfn.CONCAT(LEFT(TRIM(C$1),1),"*"),COUNTIF(_xlpm.d,_xlpm.k))</f>
        <v>0</v>
      </c>
      <c r="D1664" s="1">
        <f>_xlfn.LET(_xlpm.d,$G1664,_xlpm.k,_xlfn.CONCAT(LEFT(TRIM(D$1),1),"*"),COUNTIF(_xlpm.d,_xlpm.k))</f>
        <v>0</v>
      </c>
      <c r="E1664" s="1">
        <f>LOG(F1664+1,10)</f>
        <v>0.30102999566398114</v>
      </c>
      <c r="F1664" s="7">
        <v>1</v>
      </c>
      <c r="G1664" s="9" t="s">
        <v>2199</v>
      </c>
      <c r="H1664" s="4">
        <f>F1664/freq.sum.r6e</f>
        <v>7.9668578712555765E-5</v>
      </c>
      <c r="I1664" s="1" t="str">
        <f>_xlfn.LET(_xlpm.sep,":",_xlpm.w,$G1664,LEFT(_xlpm.w,FIND(_xlpm.sep,_xlpm.w)-1))</f>
        <v>ɪlt</v>
      </c>
      <c r="J1664" s="1" t="str">
        <f>_xlfn.LET(_xlpm.sep,":",_xlpm.w,$G1664,RIGHT(_xlpm.w,LEN(_xlpm.w)-FIND(_xlpm.sep,_xlpm.w)))</f>
        <v>ilt</v>
      </c>
      <c r="K1664" s="10">
        <f>_xlfn.LET(_xlpm.w,I1664,LEN(_xlpm.w))</f>
        <v>3</v>
      </c>
      <c r="L1664" s="10">
        <f>_xlfn.LET(_xlpm.w,J1664,LEN(_xlpm.w))</f>
        <v>3</v>
      </c>
      <c r="M1664" s="10">
        <f>_xlfn.LET(_xlpm.a,K1664,_xlpm.b,L1664,MAX(_xlpm.a,_xlpm.b))</f>
        <v>3</v>
      </c>
      <c r="N1664" s="10">
        <f>_xlfn.LET(_xlpm.d,(K1664,L1664),MAX(_xlpm.d)-MIN(_xlpm.d))</f>
        <v>0</v>
      </c>
      <c r="O1664" s="1" t="str">
        <f>_xlfn.LET(_xlpm.sep,":",_xlpm.w,$G1664,_xlfn.CONCAT("~",RIGHT(_xlpm.w,LEN(_xlpm.w)-FIND(_xlpm.sep,_xlpm.w)),"~"))</f>
        <v>~ilt~</v>
      </c>
      <c r="P1664" s="1" t="str">
        <f>_xlfn.LET(_xlpm.sep,":",_xlpm.w,$G1664,_xlfn.CONCAT("[",LEFT(_xlpm.w,FIND(_xlpm.sep,_xlpm.w)-1),"]"))</f>
        <v>[ɪlt]</v>
      </c>
      <c r="Q1664" s="14" cm="1">
        <f t="array" ref="Q1664">SUM(_xlfn._xlws.FILTER($H$2:$H$2300,_xlfn.MAP($O$2:$O$2300,_xlfn.LAMBDA(_xlpm.x,_xlpm.x=$O1664))))</f>
        <v>7.9668578712555765E-5</v>
      </c>
      <c r="R1664" s="14">
        <f>$H1664/Q1664</f>
        <v>1</v>
      </c>
      <c r="S1664" s="14" cm="1">
        <f t="array" ref="S1664">SUM(_xlfn._xlws.FILTER($H$2:$H$2300,_xlfn.MAP($P$2:$P$2300,_xlfn.LAMBDA(_xlpm.x,_xlpm.x=$P1664))))</f>
        <v>2.390057361376673E-4</v>
      </c>
      <c r="T1664" s="14">
        <f>$H1664/S1664</f>
        <v>0.33333333333333331</v>
      </c>
      <c r="U1664" s="14">
        <f>_xlfn.LET(_xlpm.freq,F1664,_xlpm.size,M1664+1,_xlpm.F,V1664,LOG(1+_xlpm.freq)*LOG(1+_xlpm.size)*_xlpm.F)</f>
        <v>0.10520546868726234</v>
      </c>
      <c r="V1664" s="14">
        <f>_xlfn.LET(_xlpm.a,T1664,_xlpm.b,R1664,2*_xlpm.a*_xlpm.b/(_xlpm.a+_xlpm.b))</f>
        <v>0.5</v>
      </c>
      <c r="W1664" s="14">
        <f>_xlfn.LET(_xlpm.p,R1664,_xlpm.q,T1664,LOG(_xlpm.p/_xlpm.q))</f>
        <v>0.47712125471966244</v>
      </c>
      <c r="X1664" s="2"/>
      <c r="AC1664" s="2"/>
      <c r="AH1664" s="2"/>
      <c r="AI1664" s="2"/>
    </row>
    <row r="1665" spans="1:35">
      <c r="A1665" s="1" t="str">
        <f>_xlfn.LET(_xlpm.sep," : ",CONCATENATE(O1665,_xlpm.sep,P1665))</f>
        <v>~uilt~ : [ɪlt]</v>
      </c>
      <c r="B1665" s="1">
        <f>_xlfn.LET(_xlpm.d,$G1665,_xlpm.k,_xlfn.CONCAT(LEFT(TRIM(B$1),1),"*"),COUNTIF(_xlpm.d,_xlpm.k))</f>
        <v>0</v>
      </c>
      <c r="C1665" s="1">
        <f>_xlfn.LET(_xlpm.d,$G1665,_xlpm.k,_xlfn.CONCAT(LEFT(TRIM(C$1),1),"*"),COUNTIF(_xlpm.d,_xlpm.k))</f>
        <v>0</v>
      </c>
      <c r="D1665" s="1">
        <f>_xlfn.LET(_xlpm.d,$G1665,_xlpm.k,_xlfn.CONCAT(LEFT(TRIM(D$1),1),"*"),COUNTIF(_xlpm.d,_xlpm.k))</f>
        <v>0</v>
      </c>
      <c r="E1665" s="1">
        <f>LOG(F1665+1,10)</f>
        <v>0.30102999566398114</v>
      </c>
      <c r="F1665" s="7">
        <v>1</v>
      </c>
      <c r="G1665" s="9" t="s">
        <v>1128</v>
      </c>
      <c r="H1665" s="4">
        <f>F1665/freq.sum.r6e</f>
        <v>7.9668578712555765E-5</v>
      </c>
      <c r="I1665" s="1" t="str">
        <f>_xlfn.LET(_xlpm.sep,":",_xlpm.w,$G1665,LEFT(_xlpm.w,FIND(_xlpm.sep,_xlpm.w)-1))</f>
        <v>ɪlt</v>
      </c>
      <c r="J1665" s="1" t="str">
        <f>_xlfn.LET(_xlpm.sep,":",_xlpm.w,$G1665,RIGHT(_xlpm.w,LEN(_xlpm.w)-FIND(_xlpm.sep,_xlpm.w)))</f>
        <v>uilt</v>
      </c>
      <c r="K1665" s="10">
        <f>_xlfn.LET(_xlpm.w,I1665,LEN(_xlpm.w))</f>
        <v>3</v>
      </c>
      <c r="L1665" s="10">
        <f>_xlfn.LET(_xlpm.w,J1665,LEN(_xlpm.w))</f>
        <v>4</v>
      </c>
      <c r="M1665" s="10">
        <f>_xlfn.LET(_xlpm.a,K1665,_xlpm.b,L1665,MAX(_xlpm.a,_xlpm.b))</f>
        <v>4</v>
      </c>
      <c r="N1665" s="10">
        <f>_xlfn.LET(_xlpm.d,(K1665,L1665),MAX(_xlpm.d)-MIN(_xlpm.d))</f>
        <v>1</v>
      </c>
      <c r="O1665" s="1" t="str">
        <f>_xlfn.LET(_xlpm.sep,":",_xlpm.w,$G1665,_xlfn.CONCAT("~",RIGHT(_xlpm.w,LEN(_xlpm.w)-FIND(_xlpm.sep,_xlpm.w)),"~"))</f>
        <v>~uilt~</v>
      </c>
      <c r="P1665" s="1" t="str">
        <f>_xlfn.LET(_xlpm.sep,":",_xlpm.w,$G1665,_xlfn.CONCAT("[",LEFT(_xlpm.w,FIND(_xlpm.sep,_xlpm.w)-1),"]"))</f>
        <v>[ɪlt]</v>
      </c>
      <c r="Q1665" s="14" cm="1">
        <f t="array" ref="Q1665">SUM(_xlfn._xlws.FILTER($H$2:$H$2302,_xlfn.MAP($O$2:$O$2302,_xlfn.LAMBDA(_xlpm.x,_xlpm.x=$O1665))))</f>
        <v>7.9668578712555765E-5</v>
      </c>
      <c r="R1665" s="14">
        <f>$H1665/Q1665</f>
        <v>1</v>
      </c>
      <c r="S1665" s="14" cm="1">
        <f t="array" ref="S1665">SUM(_xlfn._xlws.FILTER($H$2:$H$2302,_xlfn.MAP($P$2:$P$2302,_xlfn.LAMBDA(_xlpm.x,_xlpm.x=$P1665))))</f>
        <v>2.390057361376673E-4</v>
      </c>
      <c r="T1665" s="14">
        <f>$H1665/S1665</f>
        <v>0.33333333333333331</v>
      </c>
      <c r="U1665" s="14">
        <f>_xlfn.LET(_xlpm.freq,F1665,_xlpm.size,M1665+1,_xlpm.F,V1665,LOG(1+_xlpm.freq)*LOG(1+_xlpm.size)*_xlpm.F)</f>
        <v>0.1171234337644549</v>
      </c>
      <c r="V1665" s="14">
        <f>_xlfn.LET(_xlpm.a,T1665,_xlpm.b,R1665,2*_xlpm.a*_xlpm.b/(_xlpm.a+_xlpm.b))</f>
        <v>0.5</v>
      </c>
      <c r="W1665" s="14">
        <f>_xlfn.LET(_xlpm.p,R1665,_xlpm.q,T1665,LOG(_xlpm.p/_xlpm.q))</f>
        <v>0.47712125471966244</v>
      </c>
      <c r="X1665" s="2"/>
      <c r="AC1665" s="2"/>
      <c r="AH1665" s="2"/>
      <c r="AI1665" s="2"/>
    </row>
    <row r="1666" spans="1:35">
      <c r="A1666" s="1" t="str">
        <f>_xlfn.LET(_xlpm.sep," : ",CONCATENATE(O1666,_xlpm.sep,P1666))</f>
        <v>~elle's~ : [ɛlz]</v>
      </c>
      <c r="B1666" s="1">
        <f>_xlfn.LET(_xlpm.d,$G1666,_xlpm.k,_xlfn.CONCAT(LEFT(TRIM(B$1),1),"*"),COUNTIF(_xlpm.d,_xlpm.k))</f>
        <v>0</v>
      </c>
      <c r="C1666" s="1">
        <f>_xlfn.LET(_xlpm.d,$G1666,_xlpm.k,_xlfn.CONCAT(LEFT(TRIM(C$1),1),"*"),COUNTIF(_xlpm.d,_xlpm.k))</f>
        <v>0</v>
      </c>
      <c r="D1666" s="1">
        <f>_xlfn.LET(_xlpm.d,$G1666,_xlpm.k,_xlfn.CONCAT(LEFT(TRIM(D$1),1),"*"),COUNTIF(_xlpm.d,_xlpm.k))</f>
        <v>0</v>
      </c>
      <c r="E1666" s="1">
        <f>LOG(F1666+1,10)</f>
        <v>0.30102999566398114</v>
      </c>
      <c r="F1666" s="7">
        <v>1</v>
      </c>
      <c r="G1666" s="9" t="s">
        <v>1143</v>
      </c>
      <c r="H1666" s="4">
        <f>F1666/freq.sum.r6e</f>
        <v>7.9668578712555765E-5</v>
      </c>
      <c r="I1666" s="1" t="str">
        <f>_xlfn.LET(_xlpm.sep,":",_xlpm.w,$G1666,LEFT(_xlpm.w,FIND(_xlpm.sep,_xlpm.w)-1))</f>
        <v>ɛlz</v>
      </c>
      <c r="J1666" s="1" t="str">
        <f>_xlfn.LET(_xlpm.sep,":",_xlpm.w,$G1666,RIGHT(_xlpm.w,LEN(_xlpm.w)-FIND(_xlpm.sep,_xlpm.w)))</f>
        <v>elle's</v>
      </c>
      <c r="K1666" s="10">
        <f>_xlfn.LET(_xlpm.w,I1666,LEN(_xlpm.w))</f>
        <v>3</v>
      </c>
      <c r="L1666" s="10">
        <f>_xlfn.LET(_xlpm.w,J1666,LEN(_xlpm.w))</f>
        <v>6</v>
      </c>
      <c r="M1666" s="10">
        <f>_xlfn.LET(_xlpm.a,K1666,_xlpm.b,L1666,MAX(_xlpm.a,_xlpm.b))</f>
        <v>6</v>
      </c>
      <c r="N1666" s="10">
        <f>_xlfn.LET(_xlpm.d,(K1666,L1666),MAX(_xlpm.d)-MIN(_xlpm.d))</f>
        <v>3</v>
      </c>
      <c r="O1666" s="1" t="str">
        <f>_xlfn.LET(_xlpm.sep,":",_xlpm.w,$G1666,_xlfn.CONCAT("~",RIGHT(_xlpm.w,LEN(_xlpm.w)-FIND(_xlpm.sep,_xlpm.w)),"~"))</f>
        <v>~elle's~</v>
      </c>
      <c r="P1666" s="1" t="str">
        <f>_xlfn.LET(_xlpm.sep,":",_xlpm.w,$G1666,_xlfn.CONCAT("[",LEFT(_xlpm.w,FIND(_xlpm.sep,_xlpm.w)-1),"]"))</f>
        <v>[ɛlz]</v>
      </c>
      <c r="Q1666" s="14" cm="1">
        <f t="array" ref="Q1666">SUM(_xlfn._xlws.FILTER($H$2:$H$2302,_xlfn.MAP($O$2:$O$2302,_xlfn.LAMBDA(_xlpm.x,_xlpm.x=$O1666))))</f>
        <v>7.9668578712555765E-5</v>
      </c>
      <c r="R1666" s="14">
        <f>$H1666/Q1666</f>
        <v>1</v>
      </c>
      <c r="S1666" s="14" cm="1">
        <f t="array" ref="S1666">SUM(_xlfn._xlws.FILTER($H$2:$H$2302,_xlfn.MAP($P$2:$P$2302,_xlfn.LAMBDA(_xlpm.x,_xlpm.x=$P1666))))</f>
        <v>2.390057361376673E-4</v>
      </c>
      <c r="T1666" s="14">
        <f>$H1666/S1666</f>
        <v>0.33333333333333331</v>
      </c>
      <c r="U1666" s="14">
        <f>_xlfn.LET(_xlpm.freq,F1666,_xlpm.size,M1666+1,_xlpm.F,V1666,LOG(1+_xlpm.freq)*LOG(1+_xlpm.size)*_xlpm.F)</f>
        <v>0.13592858743418479</v>
      </c>
      <c r="V1666" s="14">
        <f>_xlfn.LET(_xlpm.a,T1666,_xlpm.b,R1666,2*_xlpm.a*_xlpm.b/(_xlpm.a+_xlpm.b))</f>
        <v>0.5</v>
      </c>
      <c r="W1666" s="14">
        <f>_xlfn.LET(_xlpm.p,R1666,_xlpm.q,T1666,LOG(_xlpm.p/_xlpm.q))</f>
        <v>0.47712125471966244</v>
      </c>
      <c r="X1666" s="2"/>
      <c r="AC1666" s="2"/>
      <c r="AH1666" s="2"/>
      <c r="AI1666" s="2"/>
    </row>
    <row r="1667" spans="1:35">
      <c r="A1667" s="1" t="str">
        <f>_xlfn.LET(_xlpm.sep," : ",CONCATENATE(O1667,_xlpm.sep,P1667))</f>
        <v>~ells~ : [ɛlz]</v>
      </c>
      <c r="B1667" s="1">
        <f>_xlfn.LET(_xlpm.d,$G1667,_xlpm.k,_xlfn.CONCAT(LEFT(TRIM(B$1),1),"*"),COUNTIF(_xlpm.d,_xlpm.k))</f>
        <v>0</v>
      </c>
      <c r="C1667" s="1">
        <f>_xlfn.LET(_xlpm.d,$G1667,_xlpm.k,_xlfn.CONCAT(LEFT(TRIM(C$1),1),"*"),COUNTIF(_xlpm.d,_xlpm.k))</f>
        <v>0</v>
      </c>
      <c r="D1667" s="1">
        <f>_xlfn.LET(_xlpm.d,$G1667,_xlpm.k,_xlfn.CONCAT(LEFT(TRIM(D$1),1),"*"),COUNTIF(_xlpm.d,_xlpm.k))</f>
        <v>0</v>
      </c>
      <c r="E1667" s="1">
        <f>LOG(F1667+1,10)</f>
        <v>0.30102999566398114</v>
      </c>
      <c r="F1667" s="7">
        <v>1</v>
      </c>
      <c r="G1667" s="9" t="s">
        <v>1144</v>
      </c>
      <c r="H1667" s="4">
        <f>F1667/freq.sum.r6e</f>
        <v>7.9668578712555765E-5</v>
      </c>
      <c r="I1667" s="1" t="str">
        <f>_xlfn.LET(_xlpm.sep,":",_xlpm.w,$G1667,LEFT(_xlpm.w,FIND(_xlpm.sep,_xlpm.w)-1))</f>
        <v>ɛlz</v>
      </c>
      <c r="J1667" s="1" t="str">
        <f>_xlfn.LET(_xlpm.sep,":",_xlpm.w,$G1667,RIGHT(_xlpm.w,LEN(_xlpm.w)-FIND(_xlpm.sep,_xlpm.w)))</f>
        <v>ells</v>
      </c>
      <c r="K1667" s="10">
        <f>_xlfn.LET(_xlpm.w,I1667,LEN(_xlpm.w))</f>
        <v>3</v>
      </c>
      <c r="L1667" s="10">
        <f>_xlfn.LET(_xlpm.w,J1667,LEN(_xlpm.w))</f>
        <v>4</v>
      </c>
      <c r="M1667" s="10">
        <f>_xlfn.LET(_xlpm.a,K1667,_xlpm.b,L1667,MAX(_xlpm.a,_xlpm.b))</f>
        <v>4</v>
      </c>
      <c r="N1667" s="10">
        <f>_xlfn.LET(_xlpm.d,(K1667,L1667),MAX(_xlpm.d)-MIN(_xlpm.d))</f>
        <v>1</v>
      </c>
      <c r="O1667" s="1" t="str">
        <f>_xlfn.LET(_xlpm.sep,":",_xlpm.w,$G1667,_xlfn.CONCAT("~",RIGHT(_xlpm.w,LEN(_xlpm.w)-FIND(_xlpm.sep,_xlpm.w)),"~"))</f>
        <v>~ells~</v>
      </c>
      <c r="P1667" s="1" t="str">
        <f>_xlfn.LET(_xlpm.sep,":",_xlpm.w,$G1667,_xlfn.CONCAT("[",LEFT(_xlpm.w,FIND(_xlpm.sep,_xlpm.w)-1),"]"))</f>
        <v>[ɛlz]</v>
      </c>
      <c r="Q1667" s="14" cm="1">
        <f t="array" ref="Q1667">SUM(_xlfn._xlws.FILTER($H$2:$H$2302,_xlfn.MAP($O$2:$O$2302,_xlfn.LAMBDA(_xlpm.x,_xlpm.x=$O1667))))</f>
        <v>7.9668578712555765E-5</v>
      </c>
      <c r="R1667" s="14">
        <f>$H1667/Q1667</f>
        <v>1</v>
      </c>
      <c r="S1667" s="14" cm="1">
        <f t="array" ref="S1667">SUM(_xlfn._xlws.FILTER($H$2:$H$2302,_xlfn.MAP($P$2:$P$2302,_xlfn.LAMBDA(_xlpm.x,_xlpm.x=$P1667))))</f>
        <v>2.390057361376673E-4</v>
      </c>
      <c r="T1667" s="14">
        <f>$H1667/S1667</f>
        <v>0.33333333333333331</v>
      </c>
      <c r="U1667" s="14">
        <f>_xlfn.LET(_xlpm.freq,F1667,_xlpm.size,M1667+1,_xlpm.F,V1667,LOG(1+_xlpm.freq)*LOG(1+_xlpm.size)*_xlpm.F)</f>
        <v>0.1171234337644549</v>
      </c>
      <c r="V1667" s="14">
        <f>_xlfn.LET(_xlpm.a,T1667,_xlpm.b,R1667,2*_xlpm.a*_xlpm.b/(_xlpm.a+_xlpm.b))</f>
        <v>0.5</v>
      </c>
      <c r="W1667" s="14">
        <f>_xlfn.LET(_xlpm.p,R1667,_xlpm.q,T1667,LOG(_xlpm.p/_xlpm.q))</f>
        <v>0.47712125471966244</v>
      </c>
      <c r="X1667" s="2"/>
      <c r="AC1667" s="2"/>
      <c r="AH1667" s="2"/>
      <c r="AI1667" s="2"/>
    </row>
    <row r="1668" spans="1:35">
      <c r="A1668" s="1" t="str">
        <f>_xlfn.LET(_xlpm.sep," : ",CONCATENATE(O1668,_xlpm.sep,P1668))</f>
        <v>~imple~ : [ɪmpl]</v>
      </c>
      <c r="B1668" s="1">
        <f>_xlfn.LET(_xlpm.d,$G1668,_xlpm.k,_xlfn.CONCAT(LEFT(TRIM(B$1),1),"*"),COUNTIF(_xlpm.d,_xlpm.k))</f>
        <v>0</v>
      </c>
      <c r="C1668" s="1">
        <f>_xlfn.LET(_xlpm.d,$G1668,_xlpm.k,_xlfn.CONCAT(LEFT(TRIM(C$1),1),"*"),COUNTIF(_xlpm.d,_xlpm.k))</f>
        <v>0</v>
      </c>
      <c r="D1668" s="1">
        <f>_xlfn.LET(_xlpm.d,$G1668,_xlpm.k,_xlfn.CONCAT(LEFT(TRIM(D$1),1),"*"),COUNTIF(_xlpm.d,_xlpm.k))</f>
        <v>0</v>
      </c>
      <c r="E1668" s="1">
        <f>LOG(F1668+1,10)</f>
        <v>0.30102999566398114</v>
      </c>
      <c r="F1668" s="7">
        <v>1</v>
      </c>
      <c r="G1668" s="9" t="s">
        <v>1212</v>
      </c>
      <c r="H1668" s="4">
        <f>F1668/freq.sum.r6e</f>
        <v>7.9668578712555765E-5</v>
      </c>
      <c r="I1668" s="4" t="str">
        <f>_xlfn.LET(_xlpm.sep,":",_xlpm.w,$G1668,LEFT(_xlpm.w,FIND(_xlpm.sep,_xlpm.w)-1))</f>
        <v>ɪmpl</v>
      </c>
      <c r="J1668" s="4" t="str">
        <f>_xlfn.LET(_xlpm.sep,":",_xlpm.w,$G1668,RIGHT(_xlpm.w,LEN(_xlpm.w)-FIND(_xlpm.sep,_xlpm.w)))</f>
        <v>imple</v>
      </c>
      <c r="K1668" s="10">
        <f>_xlfn.LET(_xlpm.w,I1668,LEN(_xlpm.w))</f>
        <v>4</v>
      </c>
      <c r="L1668" s="10">
        <f>_xlfn.LET(_xlpm.w,J1668,LEN(_xlpm.w))</f>
        <v>5</v>
      </c>
      <c r="M1668" s="10">
        <f>_xlfn.LET(_xlpm.a,K1668,_xlpm.b,L1668,MAX(_xlpm.a,_xlpm.b))</f>
        <v>5</v>
      </c>
      <c r="N1668" s="10">
        <f>_xlfn.LET(_xlpm.d,(K1668,L1668),MAX(_xlpm.d)-MIN(_xlpm.d))</f>
        <v>1</v>
      </c>
      <c r="O1668" s="1" t="str">
        <f>_xlfn.LET(_xlpm.sep,":",_xlpm.w,$G1668,_xlfn.CONCAT("~",RIGHT(_xlpm.w,LEN(_xlpm.w)-FIND(_xlpm.sep,_xlpm.w)),"~"))</f>
        <v>~imple~</v>
      </c>
      <c r="P1668" s="1" t="str">
        <f>_xlfn.LET(_xlpm.sep,":",_xlpm.w,$G1668,_xlfn.CONCAT("[",LEFT(_xlpm.w,FIND(_xlpm.sep,_xlpm.w)-1),"]"))</f>
        <v>[ɪmpl]</v>
      </c>
      <c r="Q1668" s="14" cm="1">
        <f t="array" ref="Q1668">SUM(_xlfn._xlws.FILTER($H$2:$H$2300,_xlfn.MAP($O$2:$O$2300,_xlfn.LAMBDA(_xlpm.x,_xlpm.x=$O1668))))</f>
        <v>7.9668578712555765E-5</v>
      </c>
      <c r="R1668" s="14">
        <f>$H1668/Q1668</f>
        <v>1</v>
      </c>
      <c r="S1668" s="14" cm="1">
        <f t="array" ref="S1668">SUM(_xlfn._xlws.FILTER($H$2:$H$2300,_xlfn.MAP($P$2:$P$2300,_xlfn.LAMBDA(_xlpm.x,_xlpm.x=$P1668))))</f>
        <v>2.390057361376673E-4</v>
      </c>
      <c r="T1668" s="14">
        <f>$H1668/S1668</f>
        <v>0.33333333333333331</v>
      </c>
      <c r="U1668" s="14">
        <f>_xlfn.LET(_xlpm.freq,F1668,_xlpm.size,M1668+1,_xlpm.F,V1668,LOG(1+_xlpm.freq)*LOG(1+_xlpm.size)*_xlpm.F)</f>
        <v>0.12719992966056537</v>
      </c>
      <c r="V1668" s="14">
        <f>_xlfn.LET(_xlpm.a,T1668,_xlpm.b,R1668,2*_xlpm.a*_xlpm.b/(_xlpm.a+_xlpm.b))</f>
        <v>0.5</v>
      </c>
      <c r="W1668" s="14">
        <f>_xlfn.LET(_xlpm.p,R1668,_xlpm.q,T1668,LOG(_xlpm.p/_xlpm.q))</f>
        <v>0.47712125471966244</v>
      </c>
      <c r="X1668" s="2"/>
      <c r="AC1668" s="2"/>
      <c r="AH1668" s="2"/>
      <c r="AI1668" s="2"/>
    </row>
    <row r="1669" spans="1:35">
      <c r="A1669" s="1" t="str">
        <f>_xlfn.LET(_xlpm.sep," : ",CONCATENATE(O1669,_xlpm.sep,P1669))</f>
        <v>~ums~ : [ʌmz]</v>
      </c>
      <c r="B1669" s="1">
        <f>_xlfn.LET(_xlpm.d,$G1669,_xlpm.k,_xlfn.CONCAT(LEFT(TRIM(B$1),1),"*"),COUNTIF(_xlpm.d,_xlpm.k))</f>
        <v>0</v>
      </c>
      <c r="C1669" s="1">
        <f>_xlfn.LET(_xlpm.d,$G1669,_xlpm.k,_xlfn.CONCAT(LEFT(TRIM(C$1),1),"*"),COUNTIF(_xlpm.d,_xlpm.k))</f>
        <v>0</v>
      </c>
      <c r="D1669" s="1">
        <f>_xlfn.LET(_xlpm.d,$G1669,_xlpm.k,_xlfn.CONCAT(LEFT(TRIM(D$1),1),"*"),COUNTIF(_xlpm.d,_xlpm.k))</f>
        <v>0</v>
      </c>
      <c r="E1669" s="1">
        <f>LOG(F1669+1,10)</f>
        <v>0.30102999566398114</v>
      </c>
      <c r="F1669" s="7">
        <v>1</v>
      </c>
      <c r="G1669" s="9" t="s">
        <v>1228</v>
      </c>
      <c r="H1669" s="4">
        <f>F1669/freq.sum.r6e</f>
        <v>7.9668578712555765E-5</v>
      </c>
      <c r="I1669" s="4" t="str">
        <f>_xlfn.LET(_xlpm.sep,":",_xlpm.w,$G1669,LEFT(_xlpm.w,FIND(_xlpm.sep,_xlpm.w)-1))</f>
        <v>ʌmz</v>
      </c>
      <c r="J1669" s="4" t="str">
        <f>_xlfn.LET(_xlpm.sep,":",_xlpm.w,$G1669,RIGHT(_xlpm.w,LEN(_xlpm.w)-FIND(_xlpm.sep,_xlpm.w)))</f>
        <v>ums</v>
      </c>
      <c r="K1669" s="10">
        <f>_xlfn.LET(_xlpm.w,I1669,LEN(_xlpm.w))</f>
        <v>3</v>
      </c>
      <c r="L1669" s="10">
        <f>_xlfn.LET(_xlpm.w,J1669,LEN(_xlpm.w))</f>
        <v>3</v>
      </c>
      <c r="M1669" s="10">
        <f>_xlfn.LET(_xlpm.a,K1669,_xlpm.b,L1669,MAX(_xlpm.a,_xlpm.b))</f>
        <v>3</v>
      </c>
      <c r="N1669" s="10">
        <f>_xlfn.LET(_xlpm.d,(K1669,L1669),MAX(_xlpm.d)-MIN(_xlpm.d))</f>
        <v>0</v>
      </c>
      <c r="O1669" s="1" t="str">
        <f>_xlfn.LET(_xlpm.sep,":",_xlpm.w,$G1669,_xlfn.CONCAT("~",RIGHT(_xlpm.w,LEN(_xlpm.w)-FIND(_xlpm.sep,_xlpm.w)),"~"))</f>
        <v>~ums~</v>
      </c>
      <c r="P1669" s="1" t="str">
        <f>_xlfn.LET(_xlpm.sep,":",_xlpm.w,$G1669,_xlfn.CONCAT("[",LEFT(_xlpm.w,FIND(_xlpm.sep,_xlpm.w)-1),"]"))</f>
        <v>[ʌmz]</v>
      </c>
      <c r="Q1669" s="14" cm="1">
        <f t="array" ref="Q1669">SUM(_xlfn._xlws.FILTER($H$2:$H$2300,_xlfn.MAP($O$2:$O$2300,_xlfn.LAMBDA(_xlpm.x,_xlpm.x=$O1669))))</f>
        <v>7.9668578712555765E-5</v>
      </c>
      <c r="R1669" s="14">
        <f>$H1669/Q1669</f>
        <v>1</v>
      </c>
      <c r="S1669" s="14" cm="1">
        <f t="array" ref="S1669">SUM(_xlfn._xlws.FILTER($H$2:$H$2300,_xlfn.MAP($P$2:$P$2300,_xlfn.LAMBDA(_xlpm.x,_xlpm.x=$P1669))))</f>
        <v>2.390057361376673E-4</v>
      </c>
      <c r="T1669" s="14">
        <f>$H1669/S1669</f>
        <v>0.33333333333333331</v>
      </c>
      <c r="U1669" s="14">
        <f>_xlfn.LET(_xlpm.freq,F1669,_xlpm.size,M1669+1,_xlpm.F,V1669,LOG(1+_xlpm.freq)*LOG(1+_xlpm.size)*_xlpm.F)</f>
        <v>0.10520546868726234</v>
      </c>
      <c r="V1669" s="14">
        <f>_xlfn.LET(_xlpm.a,T1669,_xlpm.b,R1669,2*_xlpm.a*_xlpm.b/(_xlpm.a+_xlpm.b))</f>
        <v>0.5</v>
      </c>
      <c r="W1669" s="14">
        <f>_xlfn.LET(_xlpm.p,R1669,_xlpm.q,T1669,LOG(_xlpm.p/_xlpm.q))</f>
        <v>0.47712125471966244</v>
      </c>
      <c r="X1669" s="2"/>
      <c r="AC1669" s="2"/>
      <c r="AH1669" s="2"/>
      <c r="AI1669" s="2"/>
    </row>
    <row r="1670" spans="1:35">
      <c r="A1670" s="1" t="str">
        <f>_xlfn.LET(_xlpm.sep," : ",CONCATENATE(O1670,_xlpm.sep,P1670))</f>
        <v>~und~ : [ənd]</v>
      </c>
      <c r="B1670" s="1">
        <f>_xlfn.LET(_xlpm.d,$G1670,_xlpm.k,_xlfn.CONCAT(LEFT(TRIM(B$1),1),"*"),COUNTIF(_xlpm.d,_xlpm.k))</f>
        <v>0</v>
      </c>
      <c r="C1670" s="1">
        <f>_xlfn.LET(_xlpm.d,$G1670,_xlpm.k,_xlfn.CONCAT(LEFT(TRIM(C$1),1),"*"),COUNTIF(_xlpm.d,_xlpm.k))</f>
        <v>0</v>
      </c>
      <c r="D1670" s="1">
        <f>_xlfn.LET(_xlpm.d,$G1670,_xlpm.k,_xlfn.CONCAT(LEFT(TRIM(D$1),1),"*"),COUNTIF(_xlpm.d,_xlpm.k))</f>
        <v>0</v>
      </c>
      <c r="E1670" s="1">
        <f>LOG(F1670+1,10)</f>
        <v>0.30102999566398114</v>
      </c>
      <c r="F1670" s="7">
        <v>1</v>
      </c>
      <c r="G1670" s="9" t="s">
        <v>1286</v>
      </c>
      <c r="H1670" s="4">
        <f>F1670/freq.sum.r6e</f>
        <v>7.9668578712555765E-5</v>
      </c>
      <c r="I1670" s="1" t="str">
        <f>_xlfn.LET(_xlpm.sep,":",_xlpm.w,$G1670,LEFT(_xlpm.w,FIND(_xlpm.sep,_xlpm.w)-1))</f>
        <v>ənd</v>
      </c>
      <c r="J1670" s="1" t="str">
        <f>_xlfn.LET(_xlpm.sep,":",_xlpm.w,$G1670,RIGHT(_xlpm.w,LEN(_xlpm.w)-FIND(_xlpm.sep,_xlpm.w)))</f>
        <v>und</v>
      </c>
      <c r="K1670" s="10">
        <f>_xlfn.LET(_xlpm.w,I1670,LEN(_xlpm.w))</f>
        <v>3</v>
      </c>
      <c r="L1670" s="10">
        <f>_xlfn.LET(_xlpm.w,J1670,LEN(_xlpm.w))</f>
        <v>3</v>
      </c>
      <c r="M1670" s="10">
        <f>_xlfn.LET(_xlpm.a,K1670,_xlpm.b,L1670,MAX(_xlpm.a,_xlpm.b))</f>
        <v>3</v>
      </c>
      <c r="N1670" s="10">
        <f>_xlfn.LET(_xlpm.d,(K1670,L1670),MAX(_xlpm.d)-MIN(_xlpm.d))</f>
        <v>0</v>
      </c>
      <c r="O1670" s="1" t="str">
        <f>_xlfn.LET(_xlpm.sep,":",_xlpm.w,$G1670,_xlfn.CONCAT("~",RIGHT(_xlpm.w,LEN(_xlpm.w)-FIND(_xlpm.sep,_xlpm.w)),"~"))</f>
        <v>~und~</v>
      </c>
      <c r="P1670" s="1" t="str">
        <f>_xlfn.LET(_xlpm.sep,":",_xlpm.w,$G1670,_xlfn.CONCAT("[",LEFT(_xlpm.w,FIND(_xlpm.sep,_xlpm.w)-1),"]"))</f>
        <v>[ənd]</v>
      </c>
      <c r="Q1670" s="14" cm="1">
        <f t="array" ref="Q1670">SUM(_xlfn._xlws.FILTER($H$2:$H$2302,_xlfn.MAP($O$2:$O$2302,_xlfn.LAMBDA(_xlpm.x,_xlpm.x=$O1670))))</f>
        <v>6.3734862970044612E-4</v>
      </c>
      <c r="R1670" s="14">
        <f>$H1670/Q1670</f>
        <v>0.125</v>
      </c>
      <c r="S1670" s="14" cm="1">
        <f t="array" ref="S1670">SUM(_xlfn._xlws.FILTER($H$2:$H$2302,_xlfn.MAP($P$2:$P$2302,_xlfn.LAMBDA(_xlpm.x,_xlpm.x=$P1670))))</f>
        <v>1.9120458891013384E-3</v>
      </c>
      <c r="T1670" s="14">
        <f>$H1670/S1670</f>
        <v>4.1666666666666664E-2</v>
      </c>
      <c r="U1670" s="14">
        <f>_xlfn.LET(_xlpm.freq,F1670,_xlpm.size,M1670+1,_xlpm.F,V1670,LOG(1+_xlpm.freq)*LOG(1+_xlpm.size)*_xlpm.F)</f>
        <v>1.3150683585907793E-2</v>
      </c>
      <c r="V1670" s="14">
        <f>_xlfn.LET(_xlpm.a,T1670,_xlpm.b,R1670,2*_xlpm.a*_xlpm.b/(_xlpm.a+_xlpm.b))</f>
        <v>6.25E-2</v>
      </c>
      <c r="W1670" s="14">
        <f>_xlfn.LET(_xlpm.p,R1670,_xlpm.q,T1670,LOG(_xlpm.p/_xlpm.q))</f>
        <v>0.47712125471966244</v>
      </c>
      <c r="X1670" s="2"/>
      <c r="AC1670" s="2"/>
      <c r="AH1670" s="2"/>
      <c r="AI1670" s="2"/>
    </row>
    <row r="1671" spans="1:35">
      <c r="A1671" s="1" t="str">
        <f>_xlfn.LET(_xlpm.sep," : ",CONCATENATE(O1671,_xlpm.sep,P1671))</f>
        <v>~enge~ : [ɛndʒ]</v>
      </c>
      <c r="B1671" s="1">
        <f>_xlfn.LET(_xlpm.d,$G1671,_xlpm.k,_xlfn.CONCAT(LEFT(TRIM(B$1),1),"*"),COUNTIF(_xlpm.d,_xlpm.k))</f>
        <v>0</v>
      </c>
      <c r="C1671" s="1">
        <f>_xlfn.LET(_xlpm.d,$G1671,_xlpm.k,_xlfn.CONCAT(LEFT(TRIM(C$1),1),"*"),COUNTIF(_xlpm.d,_xlpm.k))</f>
        <v>0</v>
      </c>
      <c r="D1671" s="1">
        <f>_xlfn.LET(_xlpm.d,$G1671,_xlpm.k,_xlfn.CONCAT(LEFT(TRIM(D$1),1),"*"),COUNTIF(_xlpm.d,_xlpm.k))</f>
        <v>0</v>
      </c>
      <c r="E1671" s="1">
        <f>LOG(F1671+1,10)</f>
        <v>0.30102999566398114</v>
      </c>
      <c r="F1671" s="7">
        <v>1</v>
      </c>
      <c r="G1671" s="9" t="s">
        <v>1299</v>
      </c>
      <c r="H1671" s="4">
        <f>F1671/freq.sum.r6e</f>
        <v>7.9668578712555765E-5</v>
      </c>
      <c r="I1671" s="4" t="str">
        <f>_xlfn.LET(_xlpm.sep,":",_xlpm.w,$G1671,LEFT(_xlpm.w,FIND(_xlpm.sep,_xlpm.w)-1))</f>
        <v>ɛndʒ</v>
      </c>
      <c r="J1671" s="4" t="str">
        <f>_xlfn.LET(_xlpm.sep,":",_xlpm.w,$G1671,RIGHT(_xlpm.w,LEN(_xlpm.w)-FIND(_xlpm.sep,_xlpm.w)))</f>
        <v>enge</v>
      </c>
      <c r="K1671" s="10">
        <f>_xlfn.LET(_xlpm.w,I1671,LEN(_xlpm.w))</f>
        <v>4</v>
      </c>
      <c r="L1671" s="10">
        <f>_xlfn.LET(_xlpm.w,J1671,LEN(_xlpm.w))</f>
        <v>4</v>
      </c>
      <c r="M1671" s="10">
        <f>_xlfn.LET(_xlpm.a,K1671,_xlpm.b,L1671,MAX(_xlpm.a,_xlpm.b))</f>
        <v>4</v>
      </c>
      <c r="N1671" s="10">
        <f>_xlfn.LET(_xlpm.d,(K1671,L1671),MAX(_xlpm.d)-MIN(_xlpm.d))</f>
        <v>0</v>
      </c>
      <c r="O1671" s="1" t="str">
        <f>_xlfn.LET(_xlpm.sep,":",_xlpm.w,$G1671,_xlfn.CONCAT("~",RIGHT(_xlpm.w,LEN(_xlpm.w)-FIND(_xlpm.sep,_xlpm.w)),"~"))</f>
        <v>~enge~</v>
      </c>
      <c r="P1671" s="1" t="str">
        <f>_xlfn.LET(_xlpm.sep,":",_xlpm.w,$G1671,_xlfn.CONCAT("[",LEFT(_xlpm.w,FIND(_xlpm.sep,_xlpm.w)-1),"]"))</f>
        <v>[ɛndʒ]</v>
      </c>
      <c r="Q1671" s="14" cm="1">
        <f t="array" ref="Q1671">SUM(_xlfn._xlws.FILTER($H$2:$H$2300,_xlfn.MAP($O$2:$O$2300,_xlfn.LAMBDA(_xlpm.x,_xlpm.x=$O1671))))</f>
        <v>1.5933715742511153E-4</v>
      </c>
      <c r="R1671" s="14">
        <f>$H1671/Q1671</f>
        <v>0.5</v>
      </c>
      <c r="S1671" s="14" cm="1">
        <f t="array" ref="S1671">SUM(_xlfn._xlws.FILTER($H$2:$H$2300,_xlfn.MAP($P$2:$P$2300,_xlfn.LAMBDA(_xlpm.x,_xlpm.x=$P1671))))</f>
        <v>4.7801147227533459E-4</v>
      </c>
      <c r="T1671" s="14">
        <f>$H1671/S1671</f>
        <v>0.16666666666666666</v>
      </c>
      <c r="U1671" s="14">
        <f>_xlfn.LET(_xlpm.freq,F1671,_xlpm.size,M1671+1,_xlpm.F,V1671,LOG(1+_xlpm.freq)*LOG(1+_xlpm.size)*_xlpm.F)</f>
        <v>5.8561716882227451E-2</v>
      </c>
      <c r="V1671" s="14">
        <f>_xlfn.LET(_xlpm.a,T1671,_xlpm.b,R1671,2*_xlpm.a*_xlpm.b/(_xlpm.a+_xlpm.b))</f>
        <v>0.25</v>
      </c>
      <c r="W1671" s="14">
        <f>_xlfn.LET(_xlpm.p,R1671,_xlpm.q,T1671,LOG(_xlpm.p/_xlpm.q))</f>
        <v>0.47712125471966244</v>
      </c>
      <c r="X1671" s="2"/>
      <c r="AC1671" s="2"/>
      <c r="AH1671" s="2"/>
      <c r="AI1671" s="2"/>
    </row>
    <row r="1672" spans="1:35">
      <c r="A1672" s="1" t="str">
        <f>_xlfn.LET(_xlpm.sep," : ",CONCATENATE(O1672,_xlpm.sep,P1672))</f>
        <v>~enj~ : [ɛndʒ]</v>
      </c>
      <c r="B1672" s="1">
        <f>_xlfn.LET(_xlpm.d,$G1672,_xlpm.k,_xlfn.CONCAT(LEFT(TRIM(B$1),1),"*"),COUNTIF(_xlpm.d,_xlpm.k))</f>
        <v>0</v>
      </c>
      <c r="C1672" s="1">
        <f>_xlfn.LET(_xlpm.d,$G1672,_xlpm.k,_xlfn.CONCAT(LEFT(TRIM(C$1),1),"*"),COUNTIF(_xlpm.d,_xlpm.k))</f>
        <v>0</v>
      </c>
      <c r="D1672" s="1">
        <f>_xlfn.LET(_xlpm.d,$G1672,_xlpm.k,_xlfn.CONCAT(LEFT(TRIM(D$1),1),"*"),COUNTIF(_xlpm.d,_xlpm.k))</f>
        <v>0</v>
      </c>
      <c r="E1672" s="1">
        <f>LOG(F1672+1,10)</f>
        <v>0.47712125471966244</v>
      </c>
      <c r="F1672" s="7">
        <v>2</v>
      </c>
      <c r="G1672" s="9" t="s">
        <v>1300</v>
      </c>
      <c r="H1672" s="4">
        <f>F1672/freq.sum.r6e</f>
        <v>1.5933715742511153E-4</v>
      </c>
      <c r="I1672" s="4" t="str">
        <f>_xlfn.LET(_xlpm.sep,":",_xlpm.w,$G1672,LEFT(_xlpm.w,FIND(_xlpm.sep,_xlpm.w)-1))</f>
        <v>ɛndʒ</v>
      </c>
      <c r="J1672" s="4" t="str">
        <f>_xlfn.LET(_xlpm.sep,":",_xlpm.w,$G1672,RIGHT(_xlpm.w,LEN(_xlpm.w)-FIND(_xlpm.sep,_xlpm.w)))</f>
        <v>enj</v>
      </c>
      <c r="K1672" s="10">
        <f>_xlfn.LET(_xlpm.w,I1672,LEN(_xlpm.w))</f>
        <v>4</v>
      </c>
      <c r="L1672" s="10">
        <f>_xlfn.LET(_xlpm.w,J1672,LEN(_xlpm.w))</f>
        <v>3</v>
      </c>
      <c r="M1672" s="10">
        <f>_xlfn.LET(_xlpm.a,K1672,_xlpm.b,L1672,MAX(_xlpm.a,_xlpm.b))</f>
        <v>4</v>
      </c>
      <c r="N1672" s="10">
        <f>_xlfn.LET(_xlpm.d,(K1672,L1672),MAX(_xlpm.d)-MIN(_xlpm.d))</f>
        <v>1</v>
      </c>
      <c r="O1672" s="1" t="str">
        <f>_xlfn.LET(_xlpm.sep,":",_xlpm.w,$G1672,_xlfn.CONCAT("~",RIGHT(_xlpm.w,LEN(_xlpm.w)-FIND(_xlpm.sep,_xlpm.w)),"~"))</f>
        <v>~enj~</v>
      </c>
      <c r="P1672" s="1" t="str">
        <f>_xlfn.LET(_xlpm.sep,":",_xlpm.w,$G1672,_xlfn.CONCAT("[",LEFT(_xlpm.w,FIND(_xlpm.sep,_xlpm.w)-1),"]"))</f>
        <v>[ɛndʒ]</v>
      </c>
      <c r="Q1672" s="14" cm="1">
        <f t="array" ref="Q1672">SUM(_xlfn._xlws.FILTER($H$2:$H$2300,_xlfn.MAP($O$2:$O$2300,_xlfn.LAMBDA(_xlpm.x,_xlpm.x=$O1672))))</f>
        <v>1.5933715742511153E-4</v>
      </c>
      <c r="R1672" s="14">
        <f>$H1672/Q1672</f>
        <v>1</v>
      </c>
      <c r="S1672" s="14" cm="1">
        <f t="array" ref="S1672">SUM(_xlfn._xlws.FILTER($H$2:$H$2300,_xlfn.MAP($P$2:$P$2300,_xlfn.LAMBDA(_xlpm.x,_xlpm.x=$P1672))))</f>
        <v>4.7801147227533459E-4</v>
      </c>
      <c r="T1672" s="14">
        <f>$H1672/S1672</f>
        <v>0.33333333333333331</v>
      </c>
      <c r="U1672" s="14">
        <f>_xlfn.LET(_xlpm.freq,F1672,_xlpm.size,M1672+1,_xlpm.F,V1672,LOG(1+_xlpm.freq)*LOG(1+_xlpm.size)*_xlpm.F)</f>
        <v>0.18563625047235913</v>
      </c>
      <c r="V1672" s="14">
        <f>_xlfn.LET(_xlpm.a,T1672,_xlpm.b,R1672,2*_xlpm.a*_xlpm.b/(_xlpm.a+_xlpm.b))</f>
        <v>0.5</v>
      </c>
      <c r="W1672" s="14">
        <f>_xlfn.LET(_xlpm.p,R1672,_xlpm.q,T1672,LOG(_xlpm.p/_xlpm.q))</f>
        <v>0.47712125471966244</v>
      </c>
      <c r="X1672" s="2"/>
      <c r="AC1672" s="2"/>
      <c r="AH1672" s="2"/>
      <c r="AI1672" s="2"/>
    </row>
    <row r="1673" spans="1:35">
      <c r="A1673" s="1" t="str">
        <f>_xlfn.LET(_xlpm.sep," : ",CONCATENATE(O1673,_xlpm.sep,P1673))</f>
        <v>~antr~ : [əntɹ]</v>
      </c>
      <c r="B1673" s="1">
        <f>_xlfn.LET(_xlpm.d,$G1673,_xlpm.k,_xlfn.CONCAT(LEFT(TRIM(B$1),1),"*"),COUNTIF(_xlpm.d,_xlpm.k))</f>
        <v>0</v>
      </c>
      <c r="C1673" s="1">
        <f>_xlfn.LET(_xlpm.d,$G1673,_xlpm.k,_xlfn.CONCAT(LEFT(TRIM(C$1),1),"*"),COUNTIF(_xlpm.d,_xlpm.k))</f>
        <v>0</v>
      </c>
      <c r="D1673" s="1">
        <f>_xlfn.LET(_xlpm.d,$G1673,_xlpm.k,_xlfn.CONCAT(LEFT(TRIM(D$1),1),"*"),COUNTIF(_xlpm.d,_xlpm.k))</f>
        <v>0</v>
      </c>
      <c r="E1673" s="1">
        <f>LOG(F1673+1,10)</f>
        <v>0.30102999566398114</v>
      </c>
      <c r="F1673" s="7">
        <v>1</v>
      </c>
      <c r="G1673" s="9" t="s">
        <v>1374</v>
      </c>
      <c r="H1673" s="4">
        <f>F1673/freq.sum.r6e</f>
        <v>7.9668578712555765E-5</v>
      </c>
      <c r="I1673" s="1" t="str">
        <f>_xlfn.LET(_xlpm.sep,":",_xlpm.w,$G1673,LEFT(_xlpm.w,FIND(_xlpm.sep,_xlpm.w)-1))</f>
        <v>əntɹ</v>
      </c>
      <c r="J1673" s="1" t="str">
        <f>_xlfn.LET(_xlpm.sep,":",_xlpm.w,$G1673,RIGHT(_xlpm.w,LEN(_xlpm.w)-FIND(_xlpm.sep,_xlpm.w)))</f>
        <v>antr</v>
      </c>
      <c r="K1673" s="10">
        <f>_xlfn.LET(_xlpm.w,I1673,LEN(_xlpm.w))</f>
        <v>4</v>
      </c>
      <c r="L1673" s="10">
        <f>_xlfn.LET(_xlpm.w,J1673,LEN(_xlpm.w))</f>
        <v>4</v>
      </c>
      <c r="M1673" s="10">
        <f>_xlfn.LET(_xlpm.a,K1673,_xlpm.b,L1673,MAX(_xlpm.a,_xlpm.b))</f>
        <v>4</v>
      </c>
      <c r="N1673" s="10">
        <f>_xlfn.LET(_xlpm.d,(K1673,L1673),MAX(_xlpm.d)-MIN(_xlpm.d))</f>
        <v>0</v>
      </c>
      <c r="O1673" s="1" t="str">
        <f>_xlfn.LET(_xlpm.sep,":",_xlpm.w,$G1673,_xlfn.CONCAT("~",RIGHT(_xlpm.w,LEN(_xlpm.w)-FIND(_xlpm.sep,_xlpm.w)),"~"))</f>
        <v>~antr~</v>
      </c>
      <c r="P1673" s="1" t="str">
        <f>_xlfn.LET(_xlpm.sep,":",_xlpm.w,$G1673,_xlfn.CONCAT("[",LEFT(_xlpm.w,FIND(_xlpm.sep,_xlpm.w)-1),"]"))</f>
        <v>[əntɹ]</v>
      </c>
      <c r="Q1673" s="14" cm="1">
        <f t="array" ref="Q1673">SUM(_xlfn._xlws.FILTER($H$2:$H$2300,_xlfn.MAP($O$2:$O$2300,_xlfn.LAMBDA(_xlpm.x,_xlpm.x=$O1673))))</f>
        <v>7.9668578712555765E-5</v>
      </c>
      <c r="R1673" s="14">
        <f>$H1673/Q1673</f>
        <v>1</v>
      </c>
      <c r="S1673" s="14" cm="1">
        <f t="array" ref="S1673">SUM(_xlfn._xlws.FILTER($H$2:$H$2300,_xlfn.MAP($P$2:$P$2300,_xlfn.LAMBDA(_xlpm.x,_xlpm.x=$P1673))))</f>
        <v>2.390057361376673E-4</v>
      </c>
      <c r="T1673" s="14">
        <f>$H1673/S1673</f>
        <v>0.33333333333333331</v>
      </c>
      <c r="U1673" s="14">
        <f>_xlfn.LET(_xlpm.freq,F1673,_xlpm.size,M1673+1,_xlpm.F,V1673,LOG(1+_xlpm.freq)*LOG(1+_xlpm.size)*_xlpm.F)</f>
        <v>0.1171234337644549</v>
      </c>
      <c r="V1673" s="14">
        <f>_xlfn.LET(_xlpm.a,T1673,_xlpm.b,R1673,2*_xlpm.a*_xlpm.b/(_xlpm.a+_xlpm.b))</f>
        <v>0.5</v>
      </c>
      <c r="W1673" s="14">
        <f>_xlfn.LET(_xlpm.p,R1673,_xlpm.q,T1673,LOG(_xlpm.p/_xlpm.q))</f>
        <v>0.47712125471966244</v>
      </c>
      <c r="X1673" s="2"/>
      <c r="AC1673" s="2"/>
      <c r="AH1673" s="2"/>
      <c r="AI1673" s="2"/>
    </row>
    <row r="1674" spans="1:35">
      <c r="A1674" s="1" t="str">
        <f>_xlfn.LET(_xlpm.sep," : ",CONCATENATE(O1674,_xlpm.sep,P1674))</f>
        <v>~unv~ : [ənv]</v>
      </c>
      <c r="B1674" s="1">
        <f>_xlfn.LET(_xlpm.d,$G1674,_xlpm.k,_xlfn.CONCAT(LEFT(TRIM(B$1),1),"*"),COUNTIF(_xlpm.d,_xlpm.k))</f>
        <v>0</v>
      </c>
      <c r="C1674" s="1">
        <f>_xlfn.LET(_xlpm.d,$G1674,_xlpm.k,_xlfn.CONCAT(LEFT(TRIM(C$1),1),"*"),COUNTIF(_xlpm.d,_xlpm.k))</f>
        <v>0</v>
      </c>
      <c r="D1674" s="1">
        <f>_xlfn.LET(_xlpm.d,$G1674,_xlpm.k,_xlfn.CONCAT(LEFT(TRIM(D$1),1),"*"),COUNTIF(_xlpm.d,_xlpm.k))</f>
        <v>0</v>
      </c>
      <c r="E1674" s="1">
        <f>LOG(F1674+1,10)</f>
        <v>0.30102999566398114</v>
      </c>
      <c r="F1674" s="7">
        <v>1</v>
      </c>
      <c r="G1674" s="9" t="s">
        <v>1390</v>
      </c>
      <c r="H1674" s="4">
        <f>F1674/freq.sum.r6e</f>
        <v>7.9668578712555765E-5</v>
      </c>
      <c r="I1674" s="1" t="str">
        <f>_xlfn.LET(_xlpm.sep,":",_xlpm.w,$G1674,LEFT(_xlpm.w,FIND(_xlpm.sep,_xlpm.w)-1))</f>
        <v>ənv</v>
      </c>
      <c r="J1674" s="1" t="str">
        <f>_xlfn.LET(_xlpm.sep,":",_xlpm.w,$G1674,RIGHT(_xlpm.w,LEN(_xlpm.w)-FIND(_xlpm.sep,_xlpm.w)))</f>
        <v>unv</v>
      </c>
      <c r="K1674" s="10">
        <f>_xlfn.LET(_xlpm.w,I1674,LEN(_xlpm.w))</f>
        <v>3</v>
      </c>
      <c r="L1674" s="10">
        <f>_xlfn.LET(_xlpm.w,J1674,LEN(_xlpm.w))</f>
        <v>3</v>
      </c>
      <c r="M1674" s="10">
        <f>_xlfn.LET(_xlpm.a,K1674,_xlpm.b,L1674,MAX(_xlpm.a,_xlpm.b))</f>
        <v>3</v>
      </c>
      <c r="N1674" s="10">
        <f>_xlfn.LET(_xlpm.d,(K1674,L1674),MAX(_xlpm.d)-MIN(_xlpm.d))</f>
        <v>0</v>
      </c>
      <c r="O1674" s="1" t="str">
        <f>_xlfn.LET(_xlpm.sep,":",_xlpm.w,$G1674,_xlfn.CONCAT("~",RIGHT(_xlpm.w,LEN(_xlpm.w)-FIND(_xlpm.sep,_xlpm.w)),"~"))</f>
        <v>~unv~</v>
      </c>
      <c r="P1674" s="1" t="str">
        <f>_xlfn.LET(_xlpm.sep,":",_xlpm.w,$G1674,_xlfn.CONCAT("[",LEFT(_xlpm.w,FIND(_xlpm.sep,_xlpm.w)-1),"]"))</f>
        <v>[ənv]</v>
      </c>
      <c r="Q1674" s="14" cm="1">
        <f t="array" ref="Q1674">SUM(_xlfn._xlws.FILTER($H$2:$H$2302,_xlfn.MAP($O$2:$O$2302,_xlfn.LAMBDA(_xlpm.x,_xlpm.x=$O1674))))</f>
        <v>7.9668578712555765E-5</v>
      </c>
      <c r="R1674" s="14">
        <f>$H1674/Q1674</f>
        <v>1</v>
      </c>
      <c r="S1674" s="14" cm="1">
        <f t="array" ref="S1674">SUM(_xlfn._xlws.FILTER($H$2:$H$2302,_xlfn.MAP($P$2:$P$2302,_xlfn.LAMBDA(_xlpm.x,_xlpm.x=$P1674))))</f>
        <v>2.390057361376673E-4</v>
      </c>
      <c r="T1674" s="14">
        <f>$H1674/S1674</f>
        <v>0.33333333333333331</v>
      </c>
      <c r="U1674" s="14">
        <f>_xlfn.LET(_xlpm.freq,F1674,_xlpm.size,M1674+1,_xlpm.F,V1674,LOG(1+_xlpm.freq)*LOG(1+_xlpm.size)*_xlpm.F)</f>
        <v>0.10520546868726234</v>
      </c>
      <c r="V1674" s="14">
        <f>_xlfn.LET(_xlpm.a,T1674,_xlpm.b,R1674,2*_xlpm.a*_xlpm.b/(_xlpm.a+_xlpm.b))</f>
        <v>0.5</v>
      </c>
      <c r="W1674" s="14">
        <f>_xlfn.LET(_xlpm.p,R1674,_xlpm.q,T1674,LOG(_xlpm.p/_xlpm.q))</f>
        <v>0.47712125471966244</v>
      </c>
      <c r="X1674" s="2"/>
      <c r="AC1674" s="2"/>
      <c r="AH1674" s="2"/>
      <c r="AI1674" s="2"/>
    </row>
    <row r="1675" spans="1:35">
      <c r="A1675" s="1" t="str">
        <f>_xlfn.LET(_xlpm.sep," : ",CONCATENATE(O1675,_xlpm.sep,P1675))</f>
        <v>~ons~ : [ənz]</v>
      </c>
      <c r="B1675" s="1">
        <f>_xlfn.LET(_xlpm.d,$G1675,_xlpm.k,_xlfn.CONCAT(LEFT(TRIM(B$1),1),"*"),COUNTIF(_xlpm.d,_xlpm.k))</f>
        <v>0</v>
      </c>
      <c r="C1675" s="1">
        <f>_xlfn.LET(_xlpm.d,$G1675,_xlpm.k,_xlfn.CONCAT(LEFT(TRIM(C$1),1),"*"),COUNTIF(_xlpm.d,_xlpm.k))</f>
        <v>0</v>
      </c>
      <c r="D1675" s="1">
        <f>_xlfn.LET(_xlpm.d,$G1675,_xlpm.k,_xlfn.CONCAT(LEFT(TRIM(D$1),1),"*"),COUNTIF(_xlpm.d,_xlpm.k))</f>
        <v>0</v>
      </c>
      <c r="E1675" s="1">
        <f>LOG(F1675+1,10)</f>
        <v>0.47712125471966244</v>
      </c>
      <c r="F1675" s="7">
        <v>2</v>
      </c>
      <c r="G1675" s="9" t="s">
        <v>1405</v>
      </c>
      <c r="H1675" s="4">
        <f>F1675/freq.sum.r6e</f>
        <v>1.5933715742511153E-4</v>
      </c>
      <c r="I1675" s="4" t="str">
        <f>_xlfn.LET(_xlpm.sep,":",_xlpm.w,$G1675,LEFT(_xlpm.w,FIND(_xlpm.sep,_xlpm.w)-1))</f>
        <v>ənz</v>
      </c>
      <c r="J1675" s="4" t="str">
        <f>_xlfn.LET(_xlpm.sep,":",_xlpm.w,$G1675,RIGHT(_xlpm.w,LEN(_xlpm.w)-FIND(_xlpm.sep,_xlpm.w)))</f>
        <v>ons</v>
      </c>
      <c r="K1675" s="10">
        <f>_xlfn.LET(_xlpm.w,I1675,LEN(_xlpm.w))</f>
        <v>3</v>
      </c>
      <c r="L1675" s="10">
        <f>_xlfn.LET(_xlpm.w,J1675,LEN(_xlpm.w))</f>
        <v>3</v>
      </c>
      <c r="M1675" s="10">
        <f>_xlfn.LET(_xlpm.a,K1675,_xlpm.b,L1675,MAX(_xlpm.a,_xlpm.b))</f>
        <v>3</v>
      </c>
      <c r="N1675" s="10">
        <f>_xlfn.LET(_xlpm.d,(K1675,L1675),MAX(_xlpm.d)-MIN(_xlpm.d))</f>
        <v>0</v>
      </c>
      <c r="O1675" s="1" t="str">
        <f>_xlfn.LET(_xlpm.sep,":",_xlpm.w,$G1675,_xlfn.CONCAT("~",RIGHT(_xlpm.w,LEN(_xlpm.w)-FIND(_xlpm.sep,_xlpm.w)),"~"))</f>
        <v>~ons~</v>
      </c>
      <c r="P1675" s="1" t="str">
        <f>_xlfn.LET(_xlpm.sep,":",_xlpm.w,$G1675,_xlfn.CONCAT("[",LEFT(_xlpm.w,FIND(_xlpm.sep,_xlpm.w)-1),"]"))</f>
        <v>[ənz]</v>
      </c>
      <c r="Q1675" s="14" cm="1">
        <f t="array" ref="Q1675">SUM(_xlfn._xlws.FILTER($H$2:$H$2300,_xlfn.MAP($O$2:$O$2300,_xlfn.LAMBDA(_xlpm.x,_xlpm.x=$O1675))))</f>
        <v>7.9668578712555776E-4</v>
      </c>
      <c r="R1675" s="14">
        <f>$H1675/Q1675</f>
        <v>0.19999999999999998</v>
      </c>
      <c r="S1675" s="14" cm="1">
        <f t="array" ref="S1675">SUM(_xlfn._xlws.FILTER($H$2:$H$2300,_xlfn.MAP($P$2:$P$2300,_xlfn.LAMBDA(_xlpm.x,_xlpm.x=$P1675))))</f>
        <v>2.3900573613766735E-3</v>
      </c>
      <c r="T1675" s="14">
        <f>$H1675/S1675</f>
        <v>6.6666666666666652E-2</v>
      </c>
      <c r="U1675" s="14">
        <f>_xlfn.LET(_xlpm.freq,F1675,_xlpm.size,M1675+1,_xlpm.F,V1675,LOG(1+_xlpm.freq)*LOG(1+_xlpm.size)*_xlpm.F)</f>
        <v>3.3349344548020916E-2</v>
      </c>
      <c r="V1675" s="14">
        <f>_xlfn.LET(_xlpm.a,T1675,_xlpm.b,R1675,2*_xlpm.a*_xlpm.b/(_xlpm.a+_xlpm.b))</f>
        <v>9.9999999999999992E-2</v>
      </c>
      <c r="W1675" s="14">
        <f>_xlfn.LET(_xlpm.p,R1675,_xlpm.q,T1675,LOG(_xlpm.p/_xlpm.q))</f>
        <v>0.47712125471966249</v>
      </c>
      <c r="X1675" s="2"/>
      <c r="AC1675" s="2"/>
      <c r="AH1675" s="2"/>
      <c r="AI1675" s="2"/>
    </row>
    <row r="1676" spans="1:35">
      <c r="A1676" s="1" t="str">
        <f>_xlfn.LET(_xlpm.sep," : ",CONCATENATE(O1676,_xlpm.sep,P1676))</f>
        <v>~esk~ : [ɛsk]</v>
      </c>
      <c r="B1676" s="1">
        <f>_xlfn.LET(_xlpm.d,$G1676,_xlpm.k,_xlfn.CONCAT(LEFT(TRIM(B$1),1),"*"),COUNTIF(_xlpm.d,_xlpm.k))</f>
        <v>0</v>
      </c>
      <c r="C1676" s="1">
        <f>_xlfn.LET(_xlpm.d,$G1676,_xlpm.k,_xlfn.CONCAT(LEFT(TRIM(C$1),1),"*"),COUNTIF(_xlpm.d,_xlpm.k))</f>
        <v>0</v>
      </c>
      <c r="D1676" s="1">
        <f>_xlfn.LET(_xlpm.d,$G1676,_xlpm.k,_xlfn.CONCAT(LEFT(TRIM(D$1),1),"*"),COUNTIF(_xlpm.d,_xlpm.k))</f>
        <v>0</v>
      </c>
      <c r="E1676" s="1">
        <f>LOG(F1676+1,10)</f>
        <v>0.30102999566398114</v>
      </c>
      <c r="F1676" s="7">
        <v>1</v>
      </c>
      <c r="G1676" s="9" t="s">
        <v>1507</v>
      </c>
      <c r="H1676" s="4">
        <f>F1676/freq.sum.r6e</f>
        <v>7.9668578712555765E-5</v>
      </c>
      <c r="I1676" s="1" t="str">
        <f>_xlfn.LET(_xlpm.sep,":",_xlpm.w,$G1676,LEFT(_xlpm.w,FIND(_xlpm.sep,_xlpm.w)-1))</f>
        <v>ɛsk</v>
      </c>
      <c r="J1676" s="1" t="str">
        <f>_xlfn.LET(_xlpm.sep,":",_xlpm.w,$G1676,RIGHT(_xlpm.w,LEN(_xlpm.w)-FIND(_xlpm.sep,_xlpm.w)))</f>
        <v>esk</v>
      </c>
      <c r="K1676" s="10">
        <f>_xlfn.LET(_xlpm.w,I1676,LEN(_xlpm.w))</f>
        <v>3</v>
      </c>
      <c r="L1676" s="10">
        <f>_xlfn.LET(_xlpm.w,J1676,LEN(_xlpm.w))</f>
        <v>3</v>
      </c>
      <c r="M1676" s="10">
        <f>_xlfn.LET(_xlpm.a,K1676,_xlpm.b,L1676,MAX(_xlpm.a,_xlpm.b))</f>
        <v>3</v>
      </c>
      <c r="N1676" s="10">
        <f>_xlfn.LET(_xlpm.d,(K1676,L1676),MAX(_xlpm.d)-MIN(_xlpm.d))</f>
        <v>0</v>
      </c>
      <c r="O1676" s="1" t="str">
        <f>_xlfn.LET(_xlpm.sep,":",_xlpm.w,$G1676,_xlfn.CONCAT("~",RIGHT(_xlpm.w,LEN(_xlpm.w)-FIND(_xlpm.sep,_xlpm.w)),"~"))</f>
        <v>~esk~</v>
      </c>
      <c r="P1676" s="1" t="str">
        <f>_xlfn.LET(_xlpm.sep,":",_xlpm.w,$G1676,_xlfn.CONCAT("[",LEFT(_xlpm.w,FIND(_xlpm.sep,_xlpm.w)-1),"]"))</f>
        <v>[ɛsk]</v>
      </c>
      <c r="Q1676" s="14" cm="1">
        <f t="array" ref="Q1676">SUM(_xlfn._xlws.FILTER($H$2:$H$2302,_xlfn.MAP($O$2:$O$2302,_xlfn.LAMBDA(_xlpm.x,_xlpm.x=$O1676))))</f>
        <v>7.9668578712555765E-5</v>
      </c>
      <c r="R1676" s="14">
        <f>$H1676/Q1676</f>
        <v>1</v>
      </c>
      <c r="S1676" s="14" cm="1">
        <f t="array" ref="S1676">SUM(_xlfn._xlws.FILTER($H$2:$H$2302,_xlfn.MAP($P$2:$P$2302,_xlfn.LAMBDA(_xlpm.x,_xlpm.x=$P1676))))</f>
        <v>2.390057361376673E-4</v>
      </c>
      <c r="T1676" s="14">
        <f>$H1676/S1676</f>
        <v>0.33333333333333331</v>
      </c>
      <c r="U1676" s="14">
        <f>_xlfn.LET(_xlpm.freq,F1676,_xlpm.size,M1676+1,_xlpm.F,V1676,LOG(1+_xlpm.freq)*LOG(1+_xlpm.size)*_xlpm.F)</f>
        <v>0.10520546868726234</v>
      </c>
      <c r="V1676" s="14">
        <f>_xlfn.LET(_xlpm.a,T1676,_xlpm.b,R1676,2*_xlpm.a*_xlpm.b/(_xlpm.a+_xlpm.b))</f>
        <v>0.5</v>
      </c>
      <c r="W1676" s="14">
        <f>_xlfn.LET(_xlpm.p,R1676,_xlpm.q,T1676,LOG(_xlpm.p/_xlpm.q))</f>
        <v>0.47712125471966244</v>
      </c>
      <c r="X1676" s="2"/>
      <c r="AC1676" s="2"/>
      <c r="AH1676" s="2"/>
      <c r="AI1676" s="2"/>
    </row>
    <row r="1677" spans="1:35">
      <c r="A1677" s="1" t="str">
        <f>_xlfn.LET(_xlpm.sep," : ",CONCATENATE(O1677,_xlpm.sep,P1677))</f>
        <v>~asl~ : [əsl]</v>
      </c>
      <c r="B1677" s="1">
        <f>_xlfn.LET(_xlpm.d,$G1677,_xlpm.k,_xlfn.CONCAT(LEFT(TRIM(B$1),1),"*"),COUNTIF(_xlpm.d,_xlpm.k))</f>
        <v>0</v>
      </c>
      <c r="C1677" s="1">
        <f>_xlfn.LET(_xlpm.d,$G1677,_xlpm.k,_xlfn.CONCAT(LEFT(TRIM(C$1),1),"*"),COUNTIF(_xlpm.d,_xlpm.k))</f>
        <v>0</v>
      </c>
      <c r="D1677" s="1">
        <f>_xlfn.LET(_xlpm.d,$G1677,_xlpm.k,_xlfn.CONCAT(LEFT(TRIM(D$1),1),"*"),COUNTIF(_xlpm.d,_xlpm.k))</f>
        <v>0</v>
      </c>
      <c r="E1677" s="1">
        <f>LOG(F1677+1,10)</f>
        <v>0.30102999566398114</v>
      </c>
      <c r="F1677" s="7">
        <v>1</v>
      </c>
      <c r="G1677" s="9" t="s">
        <v>1513</v>
      </c>
      <c r="H1677" s="4">
        <f>F1677/freq.sum.r6e</f>
        <v>7.9668578712555765E-5</v>
      </c>
      <c r="I1677" s="4" t="str">
        <f>_xlfn.LET(_xlpm.sep,":",_xlpm.w,$G1677,LEFT(_xlpm.w,FIND(_xlpm.sep,_xlpm.w)-1))</f>
        <v>əsl</v>
      </c>
      <c r="J1677" s="4" t="str">
        <f>_xlfn.LET(_xlpm.sep,":",_xlpm.w,$G1677,RIGHT(_xlpm.w,LEN(_xlpm.w)-FIND(_xlpm.sep,_xlpm.w)))</f>
        <v>asl</v>
      </c>
      <c r="K1677" s="10">
        <f>_xlfn.LET(_xlpm.w,I1677,LEN(_xlpm.w))</f>
        <v>3</v>
      </c>
      <c r="L1677" s="10">
        <f>_xlfn.LET(_xlpm.w,J1677,LEN(_xlpm.w))</f>
        <v>3</v>
      </c>
      <c r="M1677" s="10">
        <f>_xlfn.LET(_xlpm.a,K1677,_xlpm.b,L1677,MAX(_xlpm.a,_xlpm.b))</f>
        <v>3</v>
      </c>
      <c r="N1677" s="10">
        <f>_xlfn.LET(_xlpm.d,(K1677,L1677),MAX(_xlpm.d)-MIN(_xlpm.d))</f>
        <v>0</v>
      </c>
      <c r="O1677" s="1" t="str">
        <f>_xlfn.LET(_xlpm.sep,":",_xlpm.w,$G1677,_xlfn.CONCAT("~",RIGHT(_xlpm.w,LEN(_xlpm.w)-FIND(_xlpm.sep,_xlpm.w)),"~"))</f>
        <v>~asl~</v>
      </c>
      <c r="P1677" s="1" t="str">
        <f>_xlfn.LET(_xlpm.sep,":",_xlpm.w,$G1677,_xlfn.CONCAT("[",LEFT(_xlpm.w,FIND(_xlpm.sep,_xlpm.w)-1),"]"))</f>
        <v>[əsl]</v>
      </c>
      <c r="Q1677" s="14" cm="1">
        <f t="array" ref="Q1677">SUM(_xlfn._xlws.FILTER($H$2:$H$2300,_xlfn.MAP($O$2:$O$2300,_xlfn.LAMBDA(_xlpm.x,_xlpm.x=$O1677))))</f>
        <v>7.9668578712555765E-5</v>
      </c>
      <c r="R1677" s="14">
        <f>$H1677/Q1677</f>
        <v>1</v>
      </c>
      <c r="S1677" s="14" cm="1">
        <f t="array" ref="S1677">SUM(_xlfn._xlws.FILTER($H$2:$H$2300,_xlfn.MAP($P$2:$P$2300,_xlfn.LAMBDA(_xlpm.x,_xlpm.x=$P1677))))</f>
        <v>2.390057361376673E-4</v>
      </c>
      <c r="T1677" s="14">
        <f>$H1677/S1677</f>
        <v>0.33333333333333331</v>
      </c>
      <c r="U1677" s="14">
        <f>_xlfn.LET(_xlpm.freq,F1677,_xlpm.size,M1677+1,_xlpm.F,V1677,LOG(1+_xlpm.freq)*LOG(1+_xlpm.size)*_xlpm.F)</f>
        <v>0.10520546868726234</v>
      </c>
      <c r="V1677" s="14">
        <f>_xlfn.LET(_xlpm.a,T1677,_xlpm.b,R1677,2*_xlpm.a*_xlpm.b/(_xlpm.a+_xlpm.b))</f>
        <v>0.5</v>
      </c>
      <c r="W1677" s="14">
        <f>_xlfn.LET(_xlpm.p,R1677,_xlpm.q,T1677,LOG(_xlpm.p/_xlpm.q))</f>
        <v>0.47712125471966244</v>
      </c>
      <c r="X1677" s="2"/>
      <c r="AC1677" s="2"/>
      <c r="AH1677" s="2"/>
      <c r="AI1677" s="2"/>
    </row>
    <row r="1678" spans="1:35">
      <c r="A1678" s="1" t="str">
        <f>_xlfn.LET(_xlpm.sep," : ",CONCATENATE(O1678,_xlpm.sep,P1678))</f>
        <v>~essel~ : [ɛsl]</v>
      </c>
      <c r="B1678" s="1">
        <f>_xlfn.LET(_xlpm.d,$G1678,_xlpm.k,_xlfn.CONCAT(LEFT(TRIM(B$1),1),"*"),COUNTIF(_xlpm.d,_xlpm.k))</f>
        <v>0</v>
      </c>
      <c r="C1678" s="1">
        <f>_xlfn.LET(_xlpm.d,$G1678,_xlpm.k,_xlfn.CONCAT(LEFT(TRIM(C$1),1),"*"),COUNTIF(_xlpm.d,_xlpm.k))</f>
        <v>0</v>
      </c>
      <c r="D1678" s="1">
        <f>_xlfn.LET(_xlpm.d,$G1678,_xlpm.k,_xlfn.CONCAT(LEFT(TRIM(D$1),1),"*"),COUNTIF(_xlpm.d,_xlpm.k))</f>
        <v>0</v>
      </c>
      <c r="E1678" s="1">
        <f>LOG(F1678+1,10)</f>
        <v>0.30102999566398114</v>
      </c>
      <c r="F1678" s="7">
        <v>1</v>
      </c>
      <c r="G1678" s="9" t="s">
        <v>1515</v>
      </c>
      <c r="H1678" s="4">
        <f>F1678/freq.sum.r6e</f>
        <v>7.9668578712555765E-5</v>
      </c>
      <c r="I1678" s="4" t="str">
        <f>_xlfn.LET(_xlpm.sep,":",_xlpm.w,$G1678,LEFT(_xlpm.w,FIND(_xlpm.sep,_xlpm.w)-1))</f>
        <v>ɛsl</v>
      </c>
      <c r="J1678" s="4" t="str">
        <f>_xlfn.LET(_xlpm.sep,":",_xlpm.w,$G1678,RIGHT(_xlpm.w,LEN(_xlpm.w)-FIND(_xlpm.sep,_xlpm.w)))</f>
        <v>essel</v>
      </c>
      <c r="K1678" s="10">
        <f>_xlfn.LET(_xlpm.w,I1678,LEN(_xlpm.w))</f>
        <v>3</v>
      </c>
      <c r="L1678" s="10">
        <f>_xlfn.LET(_xlpm.w,J1678,LEN(_xlpm.w))</f>
        <v>5</v>
      </c>
      <c r="M1678" s="10">
        <f>_xlfn.LET(_xlpm.a,K1678,_xlpm.b,L1678,MAX(_xlpm.a,_xlpm.b))</f>
        <v>5</v>
      </c>
      <c r="N1678" s="10">
        <f>_xlfn.LET(_xlpm.d,(K1678,L1678),MAX(_xlpm.d)-MIN(_xlpm.d))</f>
        <v>2</v>
      </c>
      <c r="O1678" s="1" t="str">
        <f>_xlfn.LET(_xlpm.sep,":",_xlpm.w,$G1678,_xlfn.CONCAT("~",RIGHT(_xlpm.w,LEN(_xlpm.w)-FIND(_xlpm.sep,_xlpm.w)),"~"))</f>
        <v>~essel~</v>
      </c>
      <c r="P1678" s="1" t="str">
        <f>_xlfn.LET(_xlpm.sep,":",_xlpm.w,$G1678,_xlfn.CONCAT("[",LEFT(_xlpm.w,FIND(_xlpm.sep,_xlpm.w)-1),"]"))</f>
        <v>[ɛsl]</v>
      </c>
      <c r="Q1678" s="14" cm="1">
        <f t="array" ref="Q1678">SUM(_xlfn._xlws.FILTER($H$2:$H$2300,_xlfn.MAP($O$2:$O$2300,_xlfn.LAMBDA(_xlpm.x,_xlpm.x=$O1678))))</f>
        <v>7.9668578712555765E-5</v>
      </c>
      <c r="R1678" s="14">
        <f>$H1678/Q1678</f>
        <v>1</v>
      </c>
      <c r="S1678" s="14" cm="1">
        <f t="array" ref="S1678">SUM(_xlfn._xlws.FILTER($H$2:$H$2300,_xlfn.MAP($P$2:$P$2300,_xlfn.LAMBDA(_xlpm.x,_xlpm.x=$P1678))))</f>
        <v>2.390057361376673E-4</v>
      </c>
      <c r="T1678" s="14">
        <f>$H1678/S1678</f>
        <v>0.33333333333333331</v>
      </c>
      <c r="U1678" s="14">
        <f>_xlfn.LET(_xlpm.freq,F1678,_xlpm.size,M1678+1,_xlpm.F,V1678,LOG(1+_xlpm.freq)*LOG(1+_xlpm.size)*_xlpm.F)</f>
        <v>0.12719992966056537</v>
      </c>
      <c r="V1678" s="14">
        <f>_xlfn.LET(_xlpm.a,T1678,_xlpm.b,R1678,2*_xlpm.a*_xlpm.b/(_xlpm.a+_xlpm.b))</f>
        <v>0.5</v>
      </c>
      <c r="W1678" s="14">
        <f>_xlfn.LET(_xlpm.p,R1678,_xlpm.q,T1678,LOG(_xlpm.p/_xlpm.q))</f>
        <v>0.47712125471966244</v>
      </c>
      <c r="X1678" s="2"/>
      <c r="AC1678" s="2"/>
      <c r="AH1678" s="2"/>
      <c r="AI1678" s="2"/>
    </row>
    <row r="1679" spans="1:35">
      <c r="A1679" s="1" t="str">
        <f>_xlfn.LET(_xlpm.sep," : ",CONCATENATE(O1679,_xlpm.sep,P1679))</f>
        <v>~istle~ : [ɪsl]</v>
      </c>
      <c r="B1679" s="1">
        <f>_xlfn.LET(_xlpm.d,$G1679,_xlpm.k,_xlfn.CONCAT(LEFT(TRIM(B$1),1),"*"),COUNTIF(_xlpm.d,_xlpm.k))</f>
        <v>0</v>
      </c>
      <c r="C1679" s="1">
        <f>_xlfn.LET(_xlpm.d,$G1679,_xlpm.k,_xlfn.CONCAT(LEFT(TRIM(C$1),1),"*"),COUNTIF(_xlpm.d,_xlpm.k))</f>
        <v>0</v>
      </c>
      <c r="D1679" s="1">
        <f>_xlfn.LET(_xlpm.d,$G1679,_xlpm.k,_xlfn.CONCAT(LEFT(TRIM(D$1),1),"*"),COUNTIF(_xlpm.d,_xlpm.k))</f>
        <v>0</v>
      </c>
      <c r="E1679" s="1">
        <f>LOG(F1679+1,10)</f>
        <v>0.30102999566398114</v>
      </c>
      <c r="F1679" s="7">
        <v>1</v>
      </c>
      <c r="G1679" s="9" t="s">
        <v>1517</v>
      </c>
      <c r="H1679" s="4">
        <f>F1679/freq.sum.r6e</f>
        <v>7.9668578712555765E-5</v>
      </c>
      <c r="I1679" s="1" t="str">
        <f>_xlfn.LET(_xlpm.sep,":",_xlpm.w,$G1679,LEFT(_xlpm.w,FIND(_xlpm.sep,_xlpm.w)-1))</f>
        <v>ɪsl</v>
      </c>
      <c r="J1679" s="1" t="str">
        <f>_xlfn.LET(_xlpm.sep,":",_xlpm.w,$G1679,RIGHT(_xlpm.w,LEN(_xlpm.w)-FIND(_xlpm.sep,_xlpm.w)))</f>
        <v>istle</v>
      </c>
      <c r="K1679" s="10">
        <f>_xlfn.LET(_xlpm.w,I1679,LEN(_xlpm.w))</f>
        <v>3</v>
      </c>
      <c r="L1679" s="10">
        <f>_xlfn.LET(_xlpm.w,J1679,LEN(_xlpm.w))</f>
        <v>5</v>
      </c>
      <c r="M1679" s="10">
        <f>_xlfn.LET(_xlpm.a,K1679,_xlpm.b,L1679,MAX(_xlpm.a,_xlpm.b))</f>
        <v>5</v>
      </c>
      <c r="N1679" s="10">
        <f>_xlfn.LET(_xlpm.d,(K1679,L1679),MAX(_xlpm.d)-MIN(_xlpm.d))</f>
        <v>2</v>
      </c>
      <c r="O1679" s="1" t="str">
        <f>_xlfn.LET(_xlpm.sep,":",_xlpm.w,$G1679,_xlfn.CONCAT("~",RIGHT(_xlpm.w,LEN(_xlpm.w)-FIND(_xlpm.sep,_xlpm.w)),"~"))</f>
        <v>~istle~</v>
      </c>
      <c r="P1679" s="1" t="str">
        <f>_xlfn.LET(_xlpm.sep,":",_xlpm.w,$G1679,_xlfn.CONCAT("[",LEFT(_xlpm.w,FIND(_xlpm.sep,_xlpm.w)-1),"]"))</f>
        <v>[ɪsl]</v>
      </c>
      <c r="Q1679" s="14" cm="1">
        <f t="array" ref="Q1679">SUM(_xlfn._xlws.FILTER($H$2:$H$2302,_xlfn.MAP($O$2:$O$2302,_xlfn.LAMBDA(_xlpm.x,_xlpm.x=$O1679))))</f>
        <v>7.9668578712555765E-5</v>
      </c>
      <c r="R1679" s="14">
        <f>$H1679/Q1679</f>
        <v>1</v>
      </c>
      <c r="S1679" s="14" cm="1">
        <f t="array" ref="S1679">SUM(_xlfn._xlws.FILTER($H$2:$H$2302,_xlfn.MAP($P$2:$P$2302,_xlfn.LAMBDA(_xlpm.x,_xlpm.x=$P1679))))</f>
        <v>2.390057361376673E-4</v>
      </c>
      <c r="T1679" s="14">
        <f>$H1679/S1679</f>
        <v>0.33333333333333331</v>
      </c>
      <c r="U1679" s="14">
        <f>_xlfn.LET(_xlpm.freq,F1679,_xlpm.size,M1679+1,_xlpm.F,V1679,LOG(1+_xlpm.freq)*LOG(1+_xlpm.size)*_xlpm.F)</f>
        <v>0.12719992966056537</v>
      </c>
      <c r="V1679" s="14">
        <f>_xlfn.LET(_xlpm.a,T1679,_xlpm.b,R1679,2*_xlpm.a*_xlpm.b/(_xlpm.a+_xlpm.b))</f>
        <v>0.5</v>
      </c>
      <c r="W1679" s="14">
        <f>_xlfn.LET(_xlpm.p,R1679,_xlpm.q,T1679,LOG(_xlpm.p/_xlpm.q))</f>
        <v>0.47712125471966244</v>
      </c>
      <c r="X1679" s="2"/>
      <c r="AC1679" s="2"/>
      <c r="AH1679" s="2"/>
      <c r="AI1679" s="2"/>
    </row>
    <row r="1680" spans="1:35">
      <c r="A1680" s="1" t="str">
        <f>_xlfn.LET(_xlpm.sep," : ",CONCATENATE(O1680,_xlpm.sep,P1680))</f>
        <v>~osl~ : [əsl]</v>
      </c>
      <c r="B1680" s="1">
        <f>_xlfn.LET(_xlpm.d,$G1680,_xlpm.k,_xlfn.CONCAT(LEFT(TRIM(B$1),1),"*"),COUNTIF(_xlpm.d,_xlpm.k))</f>
        <v>0</v>
      </c>
      <c r="C1680" s="1">
        <f>_xlfn.LET(_xlpm.d,$G1680,_xlpm.k,_xlfn.CONCAT(LEFT(TRIM(C$1),1),"*"),COUNTIF(_xlpm.d,_xlpm.k))</f>
        <v>0</v>
      </c>
      <c r="D1680" s="1">
        <f>_xlfn.LET(_xlpm.d,$G1680,_xlpm.k,_xlfn.CONCAT(LEFT(TRIM(D$1),1),"*"),COUNTIF(_xlpm.d,_xlpm.k))</f>
        <v>0</v>
      </c>
      <c r="E1680" s="1">
        <f>LOG(F1680+1,10)</f>
        <v>0.30102999566398114</v>
      </c>
      <c r="F1680" s="7">
        <v>1</v>
      </c>
      <c r="G1680" s="9" t="s">
        <v>1518</v>
      </c>
      <c r="H1680" s="4">
        <f>F1680/freq.sum.r6e</f>
        <v>7.9668578712555765E-5</v>
      </c>
      <c r="I1680" s="4" t="str">
        <f>_xlfn.LET(_xlpm.sep,":",_xlpm.w,$G1680,LEFT(_xlpm.w,FIND(_xlpm.sep,_xlpm.w)-1))</f>
        <v>əsl</v>
      </c>
      <c r="J1680" s="4" t="str">
        <f>_xlfn.LET(_xlpm.sep,":",_xlpm.w,$G1680,RIGHT(_xlpm.w,LEN(_xlpm.w)-FIND(_xlpm.sep,_xlpm.w)))</f>
        <v>osl</v>
      </c>
      <c r="K1680" s="10">
        <f>_xlfn.LET(_xlpm.w,I1680,LEN(_xlpm.w))</f>
        <v>3</v>
      </c>
      <c r="L1680" s="10">
        <f>_xlfn.LET(_xlpm.w,J1680,LEN(_xlpm.w))</f>
        <v>3</v>
      </c>
      <c r="M1680" s="10">
        <f>_xlfn.LET(_xlpm.a,K1680,_xlpm.b,L1680,MAX(_xlpm.a,_xlpm.b))</f>
        <v>3</v>
      </c>
      <c r="N1680" s="10">
        <f>_xlfn.LET(_xlpm.d,(K1680,L1680),MAX(_xlpm.d)-MIN(_xlpm.d))</f>
        <v>0</v>
      </c>
      <c r="O1680" s="1" t="str">
        <f>_xlfn.LET(_xlpm.sep,":",_xlpm.w,$G1680,_xlfn.CONCAT("~",RIGHT(_xlpm.w,LEN(_xlpm.w)-FIND(_xlpm.sep,_xlpm.w)),"~"))</f>
        <v>~osl~</v>
      </c>
      <c r="P1680" s="1" t="str">
        <f>_xlfn.LET(_xlpm.sep,":",_xlpm.w,$G1680,_xlfn.CONCAT("[",LEFT(_xlpm.w,FIND(_xlpm.sep,_xlpm.w)-1),"]"))</f>
        <v>[əsl]</v>
      </c>
      <c r="Q1680" s="14" cm="1">
        <f t="array" ref="Q1680">SUM(_xlfn._xlws.FILTER($H$2:$H$2300,_xlfn.MAP($O$2:$O$2300,_xlfn.LAMBDA(_xlpm.x,_xlpm.x=$O1680))))</f>
        <v>7.9668578712555765E-5</v>
      </c>
      <c r="R1680" s="14">
        <f>$H1680/Q1680</f>
        <v>1</v>
      </c>
      <c r="S1680" s="14" cm="1">
        <f t="array" ref="S1680">SUM(_xlfn._xlws.FILTER($H$2:$H$2300,_xlfn.MAP($P$2:$P$2300,_xlfn.LAMBDA(_xlpm.x,_xlpm.x=$P1680))))</f>
        <v>2.390057361376673E-4</v>
      </c>
      <c r="T1680" s="14">
        <f>$H1680/S1680</f>
        <v>0.33333333333333331</v>
      </c>
      <c r="U1680" s="14">
        <f>_xlfn.LET(_xlpm.freq,F1680,_xlpm.size,M1680+1,_xlpm.F,V1680,LOG(1+_xlpm.freq)*LOG(1+_xlpm.size)*_xlpm.F)</f>
        <v>0.10520546868726234</v>
      </c>
      <c r="V1680" s="14">
        <f>_xlfn.LET(_xlpm.a,T1680,_xlpm.b,R1680,2*_xlpm.a*_xlpm.b/(_xlpm.a+_xlpm.b))</f>
        <v>0.5</v>
      </c>
      <c r="W1680" s="14">
        <f>_xlfn.LET(_xlpm.p,R1680,_xlpm.q,T1680,LOG(_xlpm.p/_xlpm.q))</f>
        <v>0.47712125471966244</v>
      </c>
      <c r="X1680" s="2"/>
      <c r="AC1680" s="2"/>
      <c r="AH1680" s="2"/>
      <c r="AI1680" s="2"/>
    </row>
    <row r="1681" spans="1:35">
      <c r="A1681" s="1" t="str">
        <f>_xlfn.LET(_xlpm.sep," : ",CONCATENATE(O1681,_xlpm.sep,P1681))</f>
        <v>~ousl~ : [əsl]</v>
      </c>
      <c r="B1681" s="1">
        <f>_xlfn.LET(_xlpm.d,$G1681,_xlpm.k,_xlfn.CONCAT(LEFT(TRIM(B$1),1),"*"),COUNTIF(_xlpm.d,_xlpm.k))</f>
        <v>0</v>
      </c>
      <c r="C1681" s="1">
        <f>_xlfn.LET(_xlpm.d,$G1681,_xlpm.k,_xlfn.CONCAT(LEFT(TRIM(C$1),1),"*"),COUNTIF(_xlpm.d,_xlpm.k))</f>
        <v>0</v>
      </c>
      <c r="D1681" s="1">
        <f>_xlfn.LET(_xlpm.d,$G1681,_xlpm.k,_xlfn.CONCAT(LEFT(TRIM(D$1),1),"*"),COUNTIF(_xlpm.d,_xlpm.k))</f>
        <v>0</v>
      </c>
      <c r="E1681" s="1">
        <f>LOG(F1681+1,10)</f>
        <v>0.30102999566398114</v>
      </c>
      <c r="F1681" s="7">
        <v>1</v>
      </c>
      <c r="G1681" s="9" t="s">
        <v>1519</v>
      </c>
      <c r="H1681" s="4">
        <f>F1681/freq.sum.r6e</f>
        <v>7.9668578712555765E-5</v>
      </c>
      <c r="I1681" s="4" t="str">
        <f>_xlfn.LET(_xlpm.sep,":",_xlpm.w,$G1681,LEFT(_xlpm.w,FIND(_xlpm.sep,_xlpm.w)-1))</f>
        <v>əsl</v>
      </c>
      <c r="J1681" s="4" t="str">
        <f>_xlfn.LET(_xlpm.sep,":",_xlpm.w,$G1681,RIGHT(_xlpm.w,LEN(_xlpm.w)-FIND(_xlpm.sep,_xlpm.w)))</f>
        <v>ousl</v>
      </c>
      <c r="K1681" s="10">
        <f>_xlfn.LET(_xlpm.w,I1681,LEN(_xlpm.w))</f>
        <v>3</v>
      </c>
      <c r="L1681" s="10">
        <f>_xlfn.LET(_xlpm.w,J1681,LEN(_xlpm.w))</f>
        <v>4</v>
      </c>
      <c r="M1681" s="10">
        <f>_xlfn.LET(_xlpm.a,K1681,_xlpm.b,L1681,MAX(_xlpm.a,_xlpm.b))</f>
        <v>4</v>
      </c>
      <c r="N1681" s="10">
        <f>_xlfn.LET(_xlpm.d,(K1681,L1681),MAX(_xlpm.d)-MIN(_xlpm.d))</f>
        <v>1</v>
      </c>
      <c r="O1681" s="1" t="str">
        <f>_xlfn.LET(_xlpm.sep,":",_xlpm.w,$G1681,_xlfn.CONCAT("~",RIGHT(_xlpm.w,LEN(_xlpm.w)-FIND(_xlpm.sep,_xlpm.w)),"~"))</f>
        <v>~ousl~</v>
      </c>
      <c r="P1681" s="1" t="str">
        <f>_xlfn.LET(_xlpm.sep,":",_xlpm.w,$G1681,_xlfn.CONCAT("[",LEFT(_xlpm.w,FIND(_xlpm.sep,_xlpm.w)-1),"]"))</f>
        <v>[əsl]</v>
      </c>
      <c r="Q1681" s="14" cm="1">
        <f t="array" ref="Q1681">SUM(_xlfn._xlws.FILTER($H$2:$H$2300,_xlfn.MAP($O$2:$O$2300,_xlfn.LAMBDA(_xlpm.x,_xlpm.x=$O1681))))</f>
        <v>7.9668578712555765E-5</v>
      </c>
      <c r="R1681" s="14">
        <f>$H1681/Q1681</f>
        <v>1</v>
      </c>
      <c r="S1681" s="14" cm="1">
        <f t="array" ref="S1681">SUM(_xlfn._xlws.FILTER($H$2:$H$2300,_xlfn.MAP($P$2:$P$2300,_xlfn.LAMBDA(_xlpm.x,_xlpm.x=$P1681))))</f>
        <v>2.390057361376673E-4</v>
      </c>
      <c r="T1681" s="14">
        <f>$H1681/S1681</f>
        <v>0.33333333333333331</v>
      </c>
      <c r="U1681" s="14">
        <f>_xlfn.LET(_xlpm.freq,F1681,_xlpm.size,M1681+1,_xlpm.F,V1681,LOG(1+_xlpm.freq)*LOG(1+_xlpm.size)*_xlpm.F)</f>
        <v>0.1171234337644549</v>
      </c>
      <c r="V1681" s="14">
        <f>_xlfn.LET(_xlpm.a,T1681,_xlpm.b,R1681,2*_xlpm.a*_xlpm.b/(_xlpm.a+_xlpm.b))</f>
        <v>0.5</v>
      </c>
      <c r="W1681" s="14">
        <f>_xlfn.LET(_xlpm.p,R1681,_xlpm.q,T1681,LOG(_xlpm.p/_xlpm.q))</f>
        <v>0.47712125471966244</v>
      </c>
      <c r="X1681" s="2"/>
      <c r="AC1681" s="2"/>
      <c r="AH1681" s="2"/>
      <c r="AI1681" s="2"/>
    </row>
    <row r="1682" spans="1:35">
      <c r="A1682" s="1" t="str">
        <f>_xlfn.LET(_xlpm.sep," : ",CONCATENATE(O1682,_xlpm.sep,P1682))</f>
        <v>~istr~ : [ɪstɹ]</v>
      </c>
      <c r="B1682" s="1">
        <f>_xlfn.LET(_xlpm.d,$G1682,_xlpm.k,_xlfn.CONCAT(LEFT(TRIM(B$1),1),"*"),COUNTIF(_xlpm.d,_xlpm.k))</f>
        <v>0</v>
      </c>
      <c r="C1682" s="1">
        <f>_xlfn.LET(_xlpm.d,$G1682,_xlpm.k,_xlfn.CONCAT(LEFT(TRIM(C$1),1),"*"),COUNTIF(_xlpm.d,_xlpm.k))</f>
        <v>0</v>
      </c>
      <c r="D1682" s="1">
        <f>_xlfn.LET(_xlpm.d,$G1682,_xlpm.k,_xlfn.CONCAT(LEFT(TRIM(D$1),1),"*"),COUNTIF(_xlpm.d,_xlpm.k))</f>
        <v>0</v>
      </c>
      <c r="E1682" s="1">
        <f>LOG(F1682+1,10)</f>
        <v>0.47712125471966244</v>
      </c>
      <c r="F1682" s="7">
        <v>2</v>
      </c>
      <c r="G1682" s="9" t="s">
        <v>1560</v>
      </c>
      <c r="H1682" s="4">
        <f>F1682/freq.sum.r6e</f>
        <v>1.5933715742511153E-4</v>
      </c>
      <c r="I1682" s="1" t="str">
        <f>_xlfn.LET(_xlpm.sep,":",_xlpm.w,$G1682,LEFT(_xlpm.w,FIND(_xlpm.sep,_xlpm.w)-1))</f>
        <v>ɪstɹ</v>
      </c>
      <c r="J1682" s="1" t="str">
        <f>_xlfn.LET(_xlpm.sep,":",_xlpm.w,$G1682,RIGHT(_xlpm.w,LEN(_xlpm.w)-FIND(_xlpm.sep,_xlpm.w)))</f>
        <v>istr</v>
      </c>
      <c r="K1682" s="10">
        <f>_xlfn.LET(_xlpm.w,I1682,LEN(_xlpm.w))</f>
        <v>4</v>
      </c>
      <c r="L1682" s="10">
        <f>_xlfn.LET(_xlpm.w,J1682,LEN(_xlpm.w))</f>
        <v>4</v>
      </c>
      <c r="M1682" s="10">
        <f>_xlfn.LET(_xlpm.a,K1682,_xlpm.b,L1682,MAX(_xlpm.a,_xlpm.b))</f>
        <v>4</v>
      </c>
      <c r="N1682" s="10">
        <f>_xlfn.LET(_xlpm.d,(K1682,L1682),MAX(_xlpm.d)-MIN(_xlpm.d))</f>
        <v>0</v>
      </c>
      <c r="O1682" s="1" t="str">
        <f>_xlfn.LET(_xlpm.sep,":",_xlpm.w,$G1682,_xlfn.CONCAT("~",RIGHT(_xlpm.w,LEN(_xlpm.w)-FIND(_xlpm.sep,_xlpm.w)),"~"))</f>
        <v>~istr~</v>
      </c>
      <c r="P1682" s="1" t="str">
        <f>_xlfn.LET(_xlpm.sep,":",_xlpm.w,$G1682,_xlfn.CONCAT("[",LEFT(_xlpm.w,FIND(_xlpm.sep,_xlpm.w)-1),"]"))</f>
        <v>[ɪstɹ]</v>
      </c>
      <c r="Q1682" s="14" cm="1">
        <f t="array" ref="Q1682">SUM(_xlfn._xlws.FILTER($H$2:$H$2302,_xlfn.MAP($O$2:$O$2302,_xlfn.LAMBDA(_xlpm.x,_xlpm.x=$O1682))))</f>
        <v>1.5933715742511153E-4</v>
      </c>
      <c r="R1682" s="14">
        <f>$H1682/Q1682</f>
        <v>1</v>
      </c>
      <c r="S1682" s="14" cm="1">
        <f t="array" ref="S1682">SUM(_xlfn._xlws.FILTER($H$2:$H$2302,_xlfn.MAP($P$2:$P$2302,_xlfn.LAMBDA(_xlpm.x,_xlpm.x=$P1682))))</f>
        <v>4.7801147227533459E-4</v>
      </c>
      <c r="T1682" s="14">
        <f>$H1682/S1682</f>
        <v>0.33333333333333331</v>
      </c>
      <c r="U1682" s="14">
        <f>_xlfn.LET(_xlpm.freq,F1682,_xlpm.size,M1682+1,_xlpm.F,V1682,LOG(1+_xlpm.freq)*LOG(1+_xlpm.size)*_xlpm.F)</f>
        <v>0.18563625047235913</v>
      </c>
      <c r="V1682" s="14">
        <f>_xlfn.LET(_xlpm.a,T1682,_xlpm.b,R1682,2*_xlpm.a*_xlpm.b/(_xlpm.a+_xlpm.b))</f>
        <v>0.5</v>
      </c>
      <c r="W1682" s="14">
        <f>_xlfn.LET(_xlpm.p,R1682,_xlpm.q,T1682,LOG(_xlpm.p/_xlpm.q))</f>
        <v>0.47712125471966244</v>
      </c>
      <c r="X1682" s="2"/>
      <c r="AC1682" s="2"/>
      <c r="AH1682" s="2"/>
      <c r="AI1682" s="2"/>
    </row>
    <row r="1683" spans="1:35">
      <c r="A1683" s="1" t="str">
        <f>_xlfn.LET(_xlpm.sep," : ",CONCATENATE(O1683,_xlpm.sep,P1683))</f>
        <v>~aught~ : [ɔt]</v>
      </c>
      <c r="B1683" s="1">
        <f>_xlfn.LET(_xlpm.d,$G1683,_xlpm.k,_xlfn.CONCAT(LEFT(TRIM(B$1),1),"*"),COUNTIF(_xlpm.d,_xlpm.k))</f>
        <v>0</v>
      </c>
      <c r="C1683" s="1">
        <f>_xlfn.LET(_xlpm.d,$G1683,_xlpm.k,_xlfn.CONCAT(LEFT(TRIM(C$1),1),"*"),COUNTIF(_xlpm.d,_xlpm.k))</f>
        <v>0</v>
      </c>
      <c r="D1683" s="1">
        <f>_xlfn.LET(_xlpm.d,$G1683,_xlpm.k,_xlfn.CONCAT(LEFT(TRIM(D$1),1),"*"),COUNTIF(_xlpm.d,_xlpm.k))</f>
        <v>0</v>
      </c>
      <c r="E1683" s="1">
        <f>LOG(F1683+1,10)</f>
        <v>0.30102999566398114</v>
      </c>
      <c r="F1683" s="7">
        <v>1</v>
      </c>
      <c r="G1683" s="9" t="s">
        <v>1573</v>
      </c>
      <c r="H1683" s="4">
        <f>F1683/freq.sum.r6e</f>
        <v>7.9668578712555765E-5</v>
      </c>
      <c r="I1683" s="1" t="str">
        <f>_xlfn.LET(_xlpm.sep,":",_xlpm.w,$G1683,LEFT(_xlpm.w,FIND(_xlpm.sep,_xlpm.w)-1))</f>
        <v>ɔt</v>
      </c>
      <c r="J1683" s="1" t="str">
        <f>_xlfn.LET(_xlpm.sep,":",_xlpm.w,$G1683,RIGHT(_xlpm.w,LEN(_xlpm.w)-FIND(_xlpm.sep,_xlpm.w)))</f>
        <v>aught</v>
      </c>
      <c r="K1683" s="10">
        <f>_xlfn.LET(_xlpm.w,I1683,LEN(_xlpm.w))</f>
        <v>2</v>
      </c>
      <c r="L1683" s="10">
        <f>_xlfn.LET(_xlpm.w,J1683,LEN(_xlpm.w))</f>
        <v>5</v>
      </c>
      <c r="M1683" s="10">
        <f>_xlfn.LET(_xlpm.a,K1683,_xlpm.b,L1683,MAX(_xlpm.a,_xlpm.b))</f>
        <v>5</v>
      </c>
      <c r="N1683" s="10">
        <f>_xlfn.LET(_xlpm.d,(K1683,L1683),MAX(_xlpm.d)-MIN(_xlpm.d))</f>
        <v>3</v>
      </c>
      <c r="O1683" s="1" t="str">
        <f>_xlfn.LET(_xlpm.sep,":",_xlpm.w,$G1683,_xlfn.CONCAT("~",RIGHT(_xlpm.w,LEN(_xlpm.w)-FIND(_xlpm.sep,_xlpm.w)),"~"))</f>
        <v>~aught~</v>
      </c>
      <c r="P1683" s="1" t="str">
        <f>_xlfn.LET(_xlpm.sep,":",_xlpm.w,$G1683,_xlfn.CONCAT("[",LEFT(_xlpm.w,FIND(_xlpm.sep,_xlpm.w)-1),"]"))</f>
        <v>[ɔt]</v>
      </c>
      <c r="Q1683" s="14" cm="1">
        <f t="array" ref="Q1683">SUM(_xlfn._xlws.FILTER($H$2:$H$2302,_xlfn.MAP($O$2:$O$2302,_xlfn.LAMBDA(_xlpm.x,_xlpm.x=$O1683))))</f>
        <v>1.5933715742511153E-4</v>
      </c>
      <c r="R1683" s="14">
        <f>$H1683/Q1683</f>
        <v>0.5</v>
      </c>
      <c r="S1683" s="14" cm="1">
        <f t="array" ref="S1683">SUM(_xlfn._xlws.FILTER($H$2:$H$2302,_xlfn.MAP($P$2:$P$2302,_xlfn.LAMBDA(_xlpm.x,_xlpm.x=$P1683))))</f>
        <v>4.7801147227533459E-4</v>
      </c>
      <c r="T1683" s="14">
        <f>$H1683/S1683</f>
        <v>0.16666666666666666</v>
      </c>
      <c r="U1683" s="14">
        <f>_xlfn.LET(_xlpm.freq,F1683,_xlpm.size,M1683+1,_xlpm.F,V1683,LOG(1+_xlpm.freq)*LOG(1+_xlpm.size)*_xlpm.F)</f>
        <v>6.3599964830282685E-2</v>
      </c>
      <c r="V1683" s="14">
        <f>_xlfn.LET(_xlpm.a,T1683,_xlpm.b,R1683,2*_xlpm.a*_xlpm.b/(_xlpm.a+_xlpm.b))</f>
        <v>0.25</v>
      </c>
      <c r="W1683" s="14">
        <f>_xlfn.LET(_xlpm.p,R1683,_xlpm.q,T1683,LOG(_xlpm.p/_xlpm.q))</f>
        <v>0.47712125471966244</v>
      </c>
      <c r="X1683" s="2"/>
      <c r="AC1683" s="2"/>
      <c r="AH1683" s="2"/>
      <c r="AI1683" s="2"/>
    </row>
    <row r="1684" spans="1:35">
      <c r="A1684" s="1" t="str">
        <f>_xlfn.LET(_xlpm.sep," : ",CONCATENATE(O1684,_xlpm.sep,P1684))</f>
        <v>~ots~ : [əts]</v>
      </c>
      <c r="B1684" s="1">
        <f>_xlfn.LET(_xlpm.d,$G1684,_xlpm.k,_xlfn.CONCAT(LEFT(TRIM(B$1),1),"*"),COUNTIF(_xlpm.d,_xlpm.k))</f>
        <v>0</v>
      </c>
      <c r="C1684" s="1">
        <f>_xlfn.LET(_xlpm.d,$G1684,_xlpm.k,_xlfn.CONCAT(LEFT(TRIM(C$1),1),"*"),COUNTIF(_xlpm.d,_xlpm.k))</f>
        <v>0</v>
      </c>
      <c r="D1684" s="1">
        <f>_xlfn.LET(_xlpm.d,$G1684,_xlpm.k,_xlfn.CONCAT(LEFT(TRIM(D$1),1),"*"),COUNTIF(_xlpm.d,_xlpm.k))</f>
        <v>0</v>
      </c>
      <c r="E1684" s="1">
        <f>LOG(F1684+1,10)</f>
        <v>0.30102999566398114</v>
      </c>
      <c r="F1684" s="7">
        <v>1</v>
      </c>
      <c r="G1684" s="9" t="s">
        <v>1614</v>
      </c>
      <c r="H1684" s="4">
        <f>F1684/freq.sum.r6e</f>
        <v>7.9668578712555765E-5</v>
      </c>
      <c r="I1684" s="1" t="str">
        <f>_xlfn.LET(_xlpm.sep,":",_xlpm.w,$G1684,LEFT(_xlpm.w,FIND(_xlpm.sep,_xlpm.w)-1))</f>
        <v>əts</v>
      </c>
      <c r="J1684" s="1" t="str">
        <f>_xlfn.LET(_xlpm.sep,":",_xlpm.w,$G1684,RIGHT(_xlpm.w,LEN(_xlpm.w)-FIND(_xlpm.sep,_xlpm.w)))</f>
        <v>ots</v>
      </c>
      <c r="K1684" s="10">
        <f>_xlfn.LET(_xlpm.w,I1684,LEN(_xlpm.w))</f>
        <v>3</v>
      </c>
      <c r="L1684" s="10">
        <f>_xlfn.LET(_xlpm.w,J1684,LEN(_xlpm.w))</f>
        <v>3</v>
      </c>
      <c r="M1684" s="10">
        <f>_xlfn.LET(_xlpm.a,K1684,_xlpm.b,L1684,MAX(_xlpm.a,_xlpm.b))</f>
        <v>3</v>
      </c>
      <c r="N1684" s="10">
        <f>_xlfn.LET(_xlpm.d,(K1684,L1684),MAX(_xlpm.d)-MIN(_xlpm.d))</f>
        <v>0</v>
      </c>
      <c r="O1684" s="1" t="str">
        <f>_xlfn.LET(_xlpm.sep,":",_xlpm.w,$G1684,_xlfn.CONCAT("~",RIGHT(_xlpm.w,LEN(_xlpm.w)-FIND(_xlpm.sep,_xlpm.w)),"~"))</f>
        <v>~ots~</v>
      </c>
      <c r="P1684" s="1" t="str">
        <f>_xlfn.LET(_xlpm.sep,":",_xlpm.w,$G1684,_xlfn.CONCAT("[",LEFT(_xlpm.w,FIND(_xlpm.sep,_xlpm.w)-1),"]"))</f>
        <v>[əts]</v>
      </c>
      <c r="Q1684" s="14" cm="1">
        <f t="array" ref="Q1684">SUM(_xlfn._xlws.FILTER($H$2:$H$2302,_xlfn.MAP($O$2:$O$2302,_xlfn.LAMBDA(_xlpm.x,_xlpm.x=$O1684))))</f>
        <v>1.5933715742511153E-4</v>
      </c>
      <c r="R1684" s="14">
        <f>$H1684/Q1684</f>
        <v>0.5</v>
      </c>
      <c r="S1684" s="14" cm="1">
        <f t="array" ref="S1684">SUM(_xlfn._xlws.FILTER($H$2:$H$2302,_xlfn.MAP($P$2:$P$2302,_xlfn.LAMBDA(_xlpm.x,_xlpm.x=$P1684))))</f>
        <v>4.7801147227533459E-4</v>
      </c>
      <c r="T1684" s="14">
        <f>$H1684/S1684</f>
        <v>0.16666666666666666</v>
      </c>
      <c r="U1684" s="14">
        <f>_xlfn.LET(_xlpm.freq,F1684,_xlpm.size,M1684+1,_xlpm.F,V1684,LOG(1+_xlpm.freq)*LOG(1+_xlpm.size)*_xlpm.F)</f>
        <v>5.260273434363117E-2</v>
      </c>
      <c r="V1684" s="14">
        <f>_xlfn.LET(_xlpm.a,T1684,_xlpm.b,R1684,2*_xlpm.a*_xlpm.b/(_xlpm.a+_xlpm.b))</f>
        <v>0.25</v>
      </c>
      <c r="W1684" s="14">
        <f>_xlfn.LET(_xlpm.p,R1684,_xlpm.q,T1684,LOG(_xlpm.p/_xlpm.q))</f>
        <v>0.47712125471966244</v>
      </c>
      <c r="X1684" s="2"/>
      <c r="AC1684" s="2"/>
      <c r="AH1684" s="2"/>
      <c r="AI1684" s="2"/>
    </row>
    <row r="1685" spans="1:35">
      <c r="A1685" s="1" t="str">
        <f>_xlfn.LET(_xlpm.sep," : ",CONCATENATE(O1685,_xlpm.sep,P1685))</f>
        <v>~ardn~ : [ɑɹdn]</v>
      </c>
      <c r="B1685" s="1">
        <f>_xlfn.LET(_xlpm.d,$G1685,_xlpm.k,_xlfn.CONCAT(LEFT(TRIM(B$1),1),"*"),COUNTIF(_xlpm.d,_xlpm.k))</f>
        <v>0</v>
      </c>
      <c r="C1685" s="1">
        <f>_xlfn.LET(_xlpm.d,$G1685,_xlpm.k,_xlfn.CONCAT(LEFT(TRIM(C$1),1),"*"),COUNTIF(_xlpm.d,_xlpm.k))</f>
        <v>0</v>
      </c>
      <c r="D1685" s="1">
        <f>_xlfn.LET(_xlpm.d,$G1685,_xlpm.k,_xlfn.CONCAT(LEFT(TRIM(D$1),1),"*"),COUNTIF(_xlpm.d,_xlpm.k))</f>
        <v>0</v>
      </c>
      <c r="E1685" s="1">
        <f>LOG(F1685+1,10)</f>
        <v>0.30102999566398114</v>
      </c>
      <c r="F1685" s="7">
        <v>1</v>
      </c>
      <c r="G1685" s="9" t="s">
        <v>1879</v>
      </c>
      <c r="H1685" s="4">
        <f>F1685/freq.sum.r6e</f>
        <v>7.9668578712555765E-5</v>
      </c>
      <c r="I1685" s="1" t="str">
        <f>_xlfn.LET(_xlpm.sep,":",_xlpm.w,$G1685,LEFT(_xlpm.w,FIND(_xlpm.sep,_xlpm.w)-1))</f>
        <v>ɑɹdn</v>
      </c>
      <c r="J1685" s="1" t="str">
        <f>_xlfn.LET(_xlpm.sep,":",_xlpm.w,$G1685,RIGHT(_xlpm.w,LEN(_xlpm.w)-FIND(_xlpm.sep,_xlpm.w)))</f>
        <v>ardn</v>
      </c>
      <c r="K1685" s="10">
        <f>_xlfn.LET(_xlpm.w,I1685,LEN(_xlpm.w))</f>
        <v>4</v>
      </c>
      <c r="L1685" s="10">
        <f>_xlfn.LET(_xlpm.w,J1685,LEN(_xlpm.w))</f>
        <v>4</v>
      </c>
      <c r="M1685" s="10">
        <f>_xlfn.LET(_xlpm.a,K1685,_xlpm.b,L1685,MAX(_xlpm.a,_xlpm.b))</f>
        <v>4</v>
      </c>
      <c r="N1685" s="10">
        <f>_xlfn.LET(_xlpm.d,(K1685,L1685),MAX(_xlpm.d)-MIN(_xlpm.d))</f>
        <v>0</v>
      </c>
      <c r="O1685" s="1" t="str">
        <f>_xlfn.LET(_xlpm.sep,":",_xlpm.w,$G1685,_xlfn.CONCAT("~",RIGHT(_xlpm.w,LEN(_xlpm.w)-FIND(_xlpm.sep,_xlpm.w)),"~"))</f>
        <v>~ardn~</v>
      </c>
      <c r="P1685" s="1" t="str">
        <f>_xlfn.LET(_xlpm.sep,":",_xlpm.w,$G1685,_xlfn.CONCAT("[",LEFT(_xlpm.w,FIND(_xlpm.sep,_xlpm.w)-1),"]"))</f>
        <v>[ɑɹdn]</v>
      </c>
      <c r="Q1685" s="14" cm="1">
        <f t="array" ref="Q1685">SUM(_xlfn._xlws.FILTER($H$2:$H$2302,_xlfn.MAP($O$2:$O$2302,_xlfn.LAMBDA(_xlpm.x,_xlpm.x=$O1685))))</f>
        <v>7.9668578712555765E-5</v>
      </c>
      <c r="R1685" s="14">
        <f>$H1685/Q1685</f>
        <v>1</v>
      </c>
      <c r="S1685" s="14" cm="1">
        <f t="array" ref="S1685">SUM(_xlfn._xlws.FILTER($H$2:$H$2302,_xlfn.MAP($P$2:$P$2302,_xlfn.LAMBDA(_xlpm.x,_xlpm.x=$P1685))))</f>
        <v>2.390057361376673E-4</v>
      </c>
      <c r="T1685" s="14">
        <f>$H1685/S1685</f>
        <v>0.33333333333333331</v>
      </c>
      <c r="U1685" s="14">
        <f>_xlfn.LET(_xlpm.freq,F1685,_xlpm.size,M1685+1,_xlpm.F,V1685,LOG(1+_xlpm.freq)*LOG(1+_xlpm.size)*_xlpm.F)</f>
        <v>0.1171234337644549</v>
      </c>
      <c r="V1685" s="14">
        <f>_xlfn.LET(_xlpm.a,T1685,_xlpm.b,R1685,2*_xlpm.a*_xlpm.b/(_xlpm.a+_xlpm.b))</f>
        <v>0.5</v>
      </c>
      <c r="W1685" s="14">
        <f>_xlfn.LET(_xlpm.p,R1685,_xlpm.q,T1685,LOG(_xlpm.p/_xlpm.q))</f>
        <v>0.47712125471966244</v>
      </c>
      <c r="X1685" s="2"/>
      <c r="AC1685" s="2"/>
      <c r="AH1685" s="2"/>
      <c r="AI1685" s="2"/>
    </row>
    <row r="1686" spans="1:35">
      <c r="A1686" s="1" t="str">
        <f>_xlfn.LET(_xlpm.sep," : ",CONCATENATE(O1686,_xlpm.sep,P1686))</f>
        <v>~erns~ : [ɜɹnz]</v>
      </c>
      <c r="B1686" s="1">
        <f>_xlfn.LET(_xlpm.d,$G1686,_xlpm.k,_xlfn.CONCAT(LEFT(TRIM(B$1),1),"*"),COUNTIF(_xlpm.d,_xlpm.k))</f>
        <v>0</v>
      </c>
      <c r="C1686" s="1">
        <f>_xlfn.LET(_xlpm.d,$G1686,_xlpm.k,_xlfn.CONCAT(LEFT(TRIM(C$1),1),"*"),COUNTIF(_xlpm.d,_xlpm.k))</f>
        <v>0</v>
      </c>
      <c r="D1686" s="1">
        <f>_xlfn.LET(_xlpm.d,$G1686,_xlpm.k,_xlfn.CONCAT(LEFT(TRIM(D$1),1),"*"),COUNTIF(_xlpm.d,_xlpm.k))</f>
        <v>0</v>
      </c>
      <c r="E1686" s="1">
        <f>LOG(F1686+1,10)</f>
        <v>0.30102999566398114</v>
      </c>
      <c r="F1686" s="7">
        <v>1</v>
      </c>
      <c r="G1686" s="9" t="s">
        <v>1980</v>
      </c>
      <c r="H1686" s="4">
        <f>F1686/freq.sum.r6e</f>
        <v>7.9668578712555765E-5</v>
      </c>
      <c r="I1686" s="1" t="str">
        <f>_xlfn.LET(_xlpm.sep,":",_xlpm.w,$G1686,LEFT(_xlpm.w,FIND(_xlpm.sep,_xlpm.w)-1))</f>
        <v>ɜɹnz</v>
      </c>
      <c r="J1686" s="1" t="str">
        <f>_xlfn.LET(_xlpm.sep,":",_xlpm.w,$G1686,RIGHT(_xlpm.w,LEN(_xlpm.w)-FIND(_xlpm.sep,_xlpm.w)))</f>
        <v>erns</v>
      </c>
      <c r="K1686" s="10">
        <f>_xlfn.LET(_xlpm.w,I1686,LEN(_xlpm.w))</f>
        <v>4</v>
      </c>
      <c r="L1686" s="10">
        <f>_xlfn.LET(_xlpm.w,J1686,LEN(_xlpm.w))</f>
        <v>4</v>
      </c>
      <c r="M1686" s="10">
        <f>_xlfn.LET(_xlpm.a,K1686,_xlpm.b,L1686,MAX(_xlpm.a,_xlpm.b))</f>
        <v>4</v>
      </c>
      <c r="N1686" s="10">
        <f>_xlfn.LET(_xlpm.d,(K1686,L1686),MAX(_xlpm.d)-MIN(_xlpm.d))</f>
        <v>0</v>
      </c>
      <c r="O1686" s="1" t="str">
        <f>_xlfn.LET(_xlpm.sep,":",_xlpm.w,$G1686,_xlfn.CONCAT("~",RIGHT(_xlpm.w,LEN(_xlpm.w)-FIND(_xlpm.sep,_xlpm.w)),"~"))</f>
        <v>~erns~</v>
      </c>
      <c r="P1686" s="1" t="str">
        <f>_xlfn.LET(_xlpm.sep,":",_xlpm.w,$G1686,_xlfn.CONCAT("[",LEFT(_xlpm.w,FIND(_xlpm.sep,_xlpm.w)-1),"]"))</f>
        <v>[ɜɹnz]</v>
      </c>
      <c r="Q1686" s="14" cm="1">
        <f t="array" ref="Q1686">SUM(_xlfn._xlws.FILTER($H$2:$H$2302,_xlfn.MAP($O$2:$O$2302,_xlfn.LAMBDA(_xlpm.x,_xlpm.x=$O1686))))</f>
        <v>7.9668578712555765E-5</v>
      </c>
      <c r="R1686" s="14">
        <f>$H1686/Q1686</f>
        <v>1</v>
      </c>
      <c r="S1686" s="14" cm="1">
        <f t="array" ref="S1686">SUM(_xlfn._xlws.FILTER($H$2:$H$2302,_xlfn.MAP($P$2:$P$2302,_xlfn.LAMBDA(_xlpm.x,_xlpm.x=$P1686))))</f>
        <v>2.390057361376673E-4</v>
      </c>
      <c r="T1686" s="14">
        <f>$H1686/S1686</f>
        <v>0.33333333333333331</v>
      </c>
      <c r="U1686" s="14">
        <f>_xlfn.LET(_xlpm.freq,F1686,_xlpm.size,M1686+1,_xlpm.F,V1686,LOG(1+_xlpm.freq)*LOG(1+_xlpm.size)*_xlpm.F)</f>
        <v>0.1171234337644549</v>
      </c>
      <c r="V1686" s="14">
        <f>_xlfn.LET(_xlpm.a,T1686,_xlpm.b,R1686,2*_xlpm.a*_xlpm.b/(_xlpm.a+_xlpm.b))</f>
        <v>0.5</v>
      </c>
      <c r="W1686" s="14">
        <f>_xlfn.LET(_xlpm.p,R1686,_xlpm.q,T1686,LOG(_xlpm.p/_xlpm.q))</f>
        <v>0.47712125471966244</v>
      </c>
      <c r="X1686" s="2"/>
      <c r="AC1686" s="2"/>
      <c r="AH1686" s="2"/>
      <c r="AI1686" s="2"/>
    </row>
    <row r="1687" spans="1:35">
      <c r="A1687" s="1" t="str">
        <f>_xlfn.LET(_xlpm.sep," : ",CONCATENATE(O1687,_xlpm.sep,P1687))</f>
        <v>~urns~ : [ɜɹnz]</v>
      </c>
      <c r="B1687" s="1">
        <f>_xlfn.LET(_xlpm.d,$G1687,_xlpm.k,_xlfn.CONCAT(LEFT(TRIM(B$1),1),"*"),COUNTIF(_xlpm.d,_xlpm.k))</f>
        <v>0</v>
      </c>
      <c r="C1687" s="1">
        <f>_xlfn.LET(_xlpm.d,$G1687,_xlpm.k,_xlfn.CONCAT(LEFT(TRIM(C$1),1),"*"),COUNTIF(_xlpm.d,_xlpm.k))</f>
        <v>0</v>
      </c>
      <c r="D1687" s="1">
        <f>_xlfn.LET(_xlpm.d,$G1687,_xlpm.k,_xlfn.CONCAT(LEFT(TRIM(D$1),1),"*"),COUNTIF(_xlpm.d,_xlpm.k))</f>
        <v>0</v>
      </c>
      <c r="E1687" s="1">
        <f>LOG(F1687+1,10)</f>
        <v>0.30102999566398114</v>
      </c>
      <c r="F1687" s="7">
        <v>1</v>
      </c>
      <c r="G1687" s="9" t="s">
        <v>1981</v>
      </c>
      <c r="H1687" s="4">
        <f>F1687/freq.sum.r6e</f>
        <v>7.9668578712555765E-5</v>
      </c>
      <c r="I1687" s="1" t="str">
        <f>_xlfn.LET(_xlpm.sep,":",_xlpm.w,$G1687,LEFT(_xlpm.w,FIND(_xlpm.sep,_xlpm.w)-1))</f>
        <v>ɜɹnz</v>
      </c>
      <c r="J1687" s="1" t="str">
        <f>_xlfn.LET(_xlpm.sep,":",_xlpm.w,$G1687,RIGHT(_xlpm.w,LEN(_xlpm.w)-FIND(_xlpm.sep,_xlpm.w)))</f>
        <v>urns</v>
      </c>
      <c r="K1687" s="10">
        <f>_xlfn.LET(_xlpm.w,I1687,LEN(_xlpm.w))</f>
        <v>4</v>
      </c>
      <c r="L1687" s="10">
        <f>_xlfn.LET(_xlpm.w,J1687,LEN(_xlpm.w))</f>
        <v>4</v>
      </c>
      <c r="M1687" s="10">
        <f>_xlfn.LET(_xlpm.a,K1687,_xlpm.b,L1687,MAX(_xlpm.a,_xlpm.b))</f>
        <v>4</v>
      </c>
      <c r="N1687" s="10">
        <f>_xlfn.LET(_xlpm.d,(K1687,L1687),MAX(_xlpm.d)-MIN(_xlpm.d))</f>
        <v>0</v>
      </c>
      <c r="O1687" s="1" t="str">
        <f>_xlfn.LET(_xlpm.sep,":",_xlpm.w,$G1687,_xlfn.CONCAT("~",RIGHT(_xlpm.w,LEN(_xlpm.w)-FIND(_xlpm.sep,_xlpm.w)),"~"))</f>
        <v>~urns~</v>
      </c>
      <c r="P1687" s="1" t="str">
        <f>_xlfn.LET(_xlpm.sep,":",_xlpm.w,$G1687,_xlfn.CONCAT("[",LEFT(_xlpm.w,FIND(_xlpm.sep,_xlpm.w)-1),"]"))</f>
        <v>[ɜɹnz]</v>
      </c>
      <c r="Q1687" s="14" cm="1">
        <f t="array" ref="Q1687">SUM(_xlfn._xlws.FILTER($H$2:$H$2300,_xlfn.MAP($O$2:$O$2300,_xlfn.LAMBDA(_xlpm.x,_xlpm.x=$O1687))))</f>
        <v>7.9668578712555765E-5</v>
      </c>
      <c r="R1687" s="14">
        <f>$H1687/Q1687</f>
        <v>1</v>
      </c>
      <c r="S1687" s="14" cm="1">
        <f t="array" ref="S1687">SUM(_xlfn._xlws.FILTER($H$2:$H$2300,_xlfn.MAP($P$2:$P$2300,_xlfn.LAMBDA(_xlpm.x,_xlpm.x=$P1687))))</f>
        <v>2.390057361376673E-4</v>
      </c>
      <c r="T1687" s="14">
        <f>$H1687/S1687</f>
        <v>0.33333333333333331</v>
      </c>
      <c r="U1687" s="14">
        <f>_xlfn.LET(_xlpm.freq,F1687,_xlpm.size,M1687+1,_xlpm.F,V1687,LOG(1+_xlpm.freq)*LOG(1+_xlpm.size)*_xlpm.F)</f>
        <v>0.1171234337644549</v>
      </c>
      <c r="V1687" s="14">
        <f>_xlfn.LET(_xlpm.a,T1687,_xlpm.b,R1687,2*_xlpm.a*_xlpm.b/(_xlpm.a+_xlpm.b))</f>
        <v>0.5</v>
      </c>
      <c r="W1687" s="14">
        <f>_xlfn.LET(_xlpm.p,R1687,_xlpm.q,T1687,LOG(_xlpm.p/_xlpm.q))</f>
        <v>0.47712125471966244</v>
      </c>
      <c r="X1687" s="2"/>
      <c r="AC1687" s="2"/>
      <c r="AH1687" s="2"/>
      <c r="AI1687" s="2"/>
    </row>
    <row r="1688" spans="1:35">
      <c r="A1688" s="1" t="str">
        <f>_xlfn.LET(_xlpm.sep," : ",CONCATENATE(O1688,_xlpm.sep,P1688))</f>
        <v>~yrne's~ : [ɜɹnz]</v>
      </c>
      <c r="B1688" s="1">
        <f>_xlfn.LET(_xlpm.d,$G1688,_xlpm.k,_xlfn.CONCAT(LEFT(TRIM(B$1),1),"*"),COUNTIF(_xlpm.d,_xlpm.k))</f>
        <v>0</v>
      </c>
      <c r="C1688" s="1">
        <f>_xlfn.LET(_xlpm.d,$G1688,_xlpm.k,_xlfn.CONCAT(LEFT(TRIM(C$1),1),"*"),COUNTIF(_xlpm.d,_xlpm.k))</f>
        <v>0</v>
      </c>
      <c r="D1688" s="1">
        <f>_xlfn.LET(_xlpm.d,$G1688,_xlpm.k,_xlfn.CONCAT(LEFT(TRIM(D$1),1),"*"),COUNTIF(_xlpm.d,_xlpm.k))</f>
        <v>0</v>
      </c>
      <c r="E1688" s="1">
        <f>LOG(F1688+1,10)</f>
        <v>0.30102999566398114</v>
      </c>
      <c r="F1688" s="7">
        <v>1</v>
      </c>
      <c r="G1688" s="9" t="s">
        <v>1982</v>
      </c>
      <c r="H1688" s="4">
        <f>F1688/freq.sum.r6e</f>
        <v>7.9668578712555765E-5</v>
      </c>
      <c r="I1688" s="4" t="str">
        <f>_xlfn.LET(_xlpm.sep,":",_xlpm.w,$G1688,LEFT(_xlpm.w,FIND(_xlpm.sep,_xlpm.w)-1))</f>
        <v>ɜɹnz</v>
      </c>
      <c r="J1688" s="4" t="str">
        <f>_xlfn.LET(_xlpm.sep,":",_xlpm.w,$G1688,RIGHT(_xlpm.w,LEN(_xlpm.w)-FIND(_xlpm.sep,_xlpm.w)))</f>
        <v>yrne's</v>
      </c>
      <c r="K1688" s="10">
        <f>_xlfn.LET(_xlpm.w,I1688,LEN(_xlpm.w))</f>
        <v>4</v>
      </c>
      <c r="L1688" s="10">
        <f>_xlfn.LET(_xlpm.w,J1688,LEN(_xlpm.w))</f>
        <v>6</v>
      </c>
      <c r="M1688" s="10">
        <f>_xlfn.LET(_xlpm.a,K1688,_xlpm.b,L1688,MAX(_xlpm.a,_xlpm.b))</f>
        <v>6</v>
      </c>
      <c r="N1688" s="10">
        <f>_xlfn.LET(_xlpm.d,(K1688,L1688),MAX(_xlpm.d)-MIN(_xlpm.d))</f>
        <v>2</v>
      </c>
      <c r="O1688" s="1" t="str">
        <f>_xlfn.LET(_xlpm.sep,":",_xlpm.w,$G1688,_xlfn.CONCAT("~",RIGHT(_xlpm.w,LEN(_xlpm.w)-FIND(_xlpm.sep,_xlpm.w)),"~"))</f>
        <v>~yrne's~</v>
      </c>
      <c r="P1688" s="1" t="str">
        <f>_xlfn.LET(_xlpm.sep,":",_xlpm.w,$G1688,_xlfn.CONCAT("[",LEFT(_xlpm.w,FIND(_xlpm.sep,_xlpm.w)-1),"]"))</f>
        <v>[ɜɹnz]</v>
      </c>
      <c r="Q1688" s="14" cm="1">
        <f t="array" ref="Q1688">SUM(_xlfn._xlws.FILTER($H$2:$H$2300,_xlfn.MAP($O$2:$O$2300,_xlfn.LAMBDA(_xlpm.x,_xlpm.x=$O1688))))</f>
        <v>7.9668578712555765E-5</v>
      </c>
      <c r="R1688" s="14">
        <f>$H1688/Q1688</f>
        <v>1</v>
      </c>
      <c r="S1688" s="14" cm="1">
        <f t="array" ref="S1688">SUM(_xlfn._xlws.FILTER($H$2:$H$2300,_xlfn.MAP($P$2:$P$2300,_xlfn.LAMBDA(_xlpm.x,_xlpm.x=$P1688))))</f>
        <v>2.390057361376673E-4</v>
      </c>
      <c r="T1688" s="14">
        <f>$H1688/S1688</f>
        <v>0.33333333333333331</v>
      </c>
      <c r="U1688" s="14">
        <f>_xlfn.LET(_xlpm.freq,F1688,_xlpm.size,M1688+1,_xlpm.F,V1688,LOG(1+_xlpm.freq)*LOG(1+_xlpm.size)*_xlpm.F)</f>
        <v>0.13592858743418479</v>
      </c>
      <c r="V1688" s="14">
        <f>_xlfn.LET(_xlpm.a,T1688,_xlpm.b,R1688,2*_xlpm.a*_xlpm.b/(_xlpm.a+_xlpm.b))</f>
        <v>0.5</v>
      </c>
      <c r="W1688" s="14">
        <f>_xlfn.LET(_xlpm.p,R1688,_xlpm.q,T1688,LOG(_xlpm.p/_xlpm.q))</f>
        <v>0.47712125471966244</v>
      </c>
      <c r="X1688" s="2"/>
      <c r="AC1688" s="2"/>
      <c r="AH1688" s="2"/>
      <c r="AI1688" s="2"/>
    </row>
    <row r="1689" spans="1:35">
      <c r="A1689" s="1" t="str">
        <f>_xlfn.LET(_xlpm.sep," : ",CONCATENATE(O1689,_xlpm.sep,P1689))</f>
        <v>~orse~ : [ɔɹs]</v>
      </c>
      <c r="B1689" s="1">
        <f>_xlfn.LET(_xlpm.d,$G1689,_xlpm.k,_xlfn.CONCAT(LEFT(TRIM(B$1),1),"*"),COUNTIF(_xlpm.d,_xlpm.k))</f>
        <v>0</v>
      </c>
      <c r="C1689" s="1">
        <f>_xlfn.LET(_xlpm.d,$G1689,_xlpm.k,_xlfn.CONCAT(LEFT(TRIM(C$1),1),"*"),COUNTIF(_xlpm.d,_xlpm.k))</f>
        <v>0</v>
      </c>
      <c r="D1689" s="1">
        <f>_xlfn.LET(_xlpm.d,$G1689,_xlpm.k,_xlfn.CONCAT(LEFT(TRIM(D$1),1),"*"),COUNTIF(_xlpm.d,_xlpm.k))</f>
        <v>0</v>
      </c>
      <c r="E1689" s="1">
        <f>LOG(F1689+1,10)</f>
        <v>0.60205999132796229</v>
      </c>
      <c r="F1689" s="7">
        <v>3</v>
      </c>
      <c r="G1689" s="9" t="s">
        <v>2008</v>
      </c>
      <c r="H1689" s="4">
        <f>F1689/freq.sum.r6e</f>
        <v>2.390057361376673E-4</v>
      </c>
      <c r="I1689" s="1" t="str">
        <f>_xlfn.LET(_xlpm.sep,":",_xlpm.w,$G1689,LEFT(_xlpm.w,FIND(_xlpm.sep,_xlpm.w)-1))</f>
        <v>ɔɹs</v>
      </c>
      <c r="J1689" s="1" t="str">
        <f>_xlfn.LET(_xlpm.sep,":",_xlpm.w,$G1689,RIGHT(_xlpm.w,LEN(_xlpm.w)-FIND(_xlpm.sep,_xlpm.w)))</f>
        <v>orse</v>
      </c>
      <c r="K1689" s="10">
        <f>_xlfn.LET(_xlpm.w,I1689,LEN(_xlpm.w))</f>
        <v>3</v>
      </c>
      <c r="L1689" s="10">
        <f>_xlfn.LET(_xlpm.w,J1689,LEN(_xlpm.w))</f>
        <v>4</v>
      </c>
      <c r="M1689" s="10">
        <f>_xlfn.LET(_xlpm.a,K1689,_xlpm.b,L1689,MAX(_xlpm.a,_xlpm.b))</f>
        <v>4</v>
      </c>
      <c r="N1689" s="10">
        <f>_xlfn.LET(_xlpm.d,(K1689,L1689),MAX(_xlpm.d)-MIN(_xlpm.d))</f>
        <v>1</v>
      </c>
      <c r="O1689" s="1" t="str">
        <f>_xlfn.LET(_xlpm.sep,":",_xlpm.w,$G1689,_xlfn.CONCAT("~",RIGHT(_xlpm.w,LEN(_xlpm.w)-FIND(_xlpm.sep,_xlpm.w)),"~"))</f>
        <v>~orse~</v>
      </c>
      <c r="P1689" s="1" t="str">
        <f>_xlfn.LET(_xlpm.sep,":",_xlpm.w,$G1689,_xlfn.CONCAT("[",LEFT(_xlpm.w,FIND(_xlpm.sep,_xlpm.w)-1),"]"))</f>
        <v>[ɔɹs]</v>
      </c>
      <c r="Q1689" s="14" cm="1">
        <f t="array" ref="Q1689">SUM(_xlfn._xlws.FILTER($H$2:$H$2302,_xlfn.MAP($O$2:$O$2302,_xlfn.LAMBDA(_xlpm.x,_xlpm.x=$O1689))))</f>
        <v>3.1867431485022306E-4</v>
      </c>
      <c r="R1689" s="14">
        <f>$H1689/Q1689</f>
        <v>0.75</v>
      </c>
      <c r="S1689" s="14" cm="1">
        <f t="array" ref="S1689">SUM(_xlfn._xlws.FILTER($H$2:$H$2302,_xlfn.MAP($P$2:$P$2302,_xlfn.LAMBDA(_xlpm.x,_xlpm.x=$P1689))))</f>
        <v>9.5602294455066896E-4</v>
      </c>
      <c r="T1689" s="14">
        <f>$H1689/S1689</f>
        <v>0.25000000000000006</v>
      </c>
      <c r="U1689" s="14">
        <f>_xlfn.LET(_xlpm.freq,F1689,_xlpm.size,M1689+1,_xlpm.F,V1689,LOG(1+_xlpm.freq)*LOG(1+_xlpm.size)*_xlpm.F)</f>
        <v>0.17568515064668241</v>
      </c>
      <c r="V1689" s="14">
        <f>_xlfn.LET(_xlpm.a,T1689,_xlpm.b,R1689,2*_xlpm.a*_xlpm.b/(_xlpm.a+_xlpm.b))</f>
        <v>0.37500000000000011</v>
      </c>
      <c r="W1689" s="14">
        <f>_xlfn.LET(_xlpm.p,R1689,_xlpm.q,T1689,LOG(_xlpm.p/_xlpm.q))</f>
        <v>0.47712125471966238</v>
      </c>
      <c r="X1689" s="2"/>
      <c r="AC1689" s="2"/>
      <c r="AH1689" s="2"/>
      <c r="AI1689" s="2"/>
    </row>
    <row r="1690" spans="1:35">
      <c r="A1690" s="1" t="str">
        <f>_xlfn.LET(_xlpm.sep," : ",CONCATENATE(O1690,_xlpm.sep,P1690))</f>
        <v>~earch~ : [ɜɹtʃ]</v>
      </c>
      <c r="B1690" s="1">
        <f>_xlfn.LET(_xlpm.d,$G1690,_xlpm.k,_xlfn.CONCAT(LEFT(TRIM(B$1),1),"*"),COUNTIF(_xlpm.d,_xlpm.k))</f>
        <v>0</v>
      </c>
      <c r="C1690" s="1">
        <f>_xlfn.LET(_xlpm.d,$G1690,_xlpm.k,_xlfn.CONCAT(LEFT(TRIM(C$1),1),"*"),COUNTIF(_xlpm.d,_xlpm.k))</f>
        <v>0</v>
      </c>
      <c r="D1690" s="1">
        <f>_xlfn.LET(_xlpm.d,$G1690,_xlpm.k,_xlfn.CONCAT(LEFT(TRIM(D$1),1),"*"),COUNTIF(_xlpm.d,_xlpm.k))</f>
        <v>0</v>
      </c>
      <c r="E1690" s="1">
        <f>LOG(F1690+1,10)</f>
        <v>0.47712125471966244</v>
      </c>
      <c r="F1690" s="7">
        <v>2</v>
      </c>
      <c r="G1690" s="9" t="s">
        <v>2053</v>
      </c>
      <c r="H1690" s="4">
        <f>F1690/freq.sum.r6e</f>
        <v>1.5933715742511153E-4</v>
      </c>
      <c r="I1690" s="4" t="str">
        <f>_xlfn.LET(_xlpm.sep,":",_xlpm.w,$G1690,LEFT(_xlpm.w,FIND(_xlpm.sep,_xlpm.w)-1))</f>
        <v>ɜɹtʃ</v>
      </c>
      <c r="J1690" s="4" t="str">
        <f>_xlfn.LET(_xlpm.sep,":",_xlpm.w,$G1690,RIGHT(_xlpm.w,LEN(_xlpm.w)-FIND(_xlpm.sep,_xlpm.w)))</f>
        <v>earch</v>
      </c>
      <c r="K1690" s="10">
        <f>_xlfn.LET(_xlpm.w,I1690,LEN(_xlpm.w))</f>
        <v>4</v>
      </c>
      <c r="L1690" s="10">
        <f>_xlfn.LET(_xlpm.w,J1690,LEN(_xlpm.w))</f>
        <v>5</v>
      </c>
      <c r="M1690" s="10">
        <f>_xlfn.LET(_xlpm.a,K1690,_xlpm.b,L1690,MAX(_xlpm.a,_xlpm.b))</f>
        <v>5</v>
      </c>
      <c r="N1690" s="10">
        <f>_xlfn.LET(_xlpm.d,(K1690,L1690),MAX(_xlpm.d)-MIN(_xlpm.d))</f>
        <v>1</v>
      </c>
      <c r="O1690" s="1" t="str">
        <f>_xlfn.LET(_xlpm.sep,":",_xlpm.w,$G1690,_xlfn.CONCAT("~",RIGHT(_xlpm.w,LEN(_xlpm.w)-FIND(_xlpm.sep,_xlpm.w)),"~"))</f>
        <v>~earch~</v>
      </c>
      <c r="P1690" s="1" t="str">
        <f>_xlfn.LET(_xlpm.sep,":",_xlpm.w,$G1690,_xlfn.CONCAT("[",LEFT(_xlpm.w,FIND(_xlpm.sep,_xlpm.w)-1),"]"))</f>
        <v>[ɜɹtʃ]</v>
      </c>
      <c r="Q1690" s="14" cm="1">
        <f t="array" ref="Q1690">SUM(_xlfn._xlws.FILTER($H$2:$H$2300,_xlfn.MAP($O$2:$O$2300,_xlfn.LAMBDA(_xlpm.x,_xlpm.x=$O1690))))</f>
        <v>1.5933715742511153E-4</v>
      </c>
      <c r="R1690" s="14">
        <f>$H1690/Q1690</f>
        <v>1</v>
      </c>
      <c r="S1690" s="14" cm="1">
        <f t="array" ref="S1690">SUM(_xlfn._xlws.FILTER($H$2:$H$2300,_xlfn.MAP($P$2:$P$2300,_xlfn.LAMBDA(_xlpm.x,_xlpm.x=$P1690))))</f>
        <v>4.7801147227533459E-4</v>
      </c>
      <c r="T1690" s="14">
        <f>$H1690/S1690</f>
        <v>0.33333333333333331</v>
      </c>
      <c r="U1690" s="14">
        <f>_xlfn.LET(_xlpm.freq,F1690,_xlpm.size,M1690+1,_xlpm.F,V1690,LOG(1+_xlpm.freq)*LOG(1+_xlpm.size)*_xlpm.F)</f>
        <v>0.20160711860636485</v>
      </c>
      <c r="V1690" s="14">
        <f>_xlfn.LET(_xlpm.a,T1690,_xlpm.b,R1690,2*_xlpm.a*_xlpm.b/(_xlpm.a+_xlpm.b))</f>
        <v>0.5</v>
      </c>
      <c r="W1690" s="14">
        <f>_xlfn.LET(_xlpm.p,R1690,_xlpm.q,T1690,LOG(_xlpm.p/_xlpm.q))</f>
        <v>0.47712125471966244</v>
      </c>
      <c r="X1690" s="2"/>
      <c r="AC1690" s="2"/>
      <c r="AH1690" s="2"/>
      <c r="AI1690" s="2"/>
    </row>
    <row r="1691" spans="1:35">
      <c r="A1691" s="1" t="str">
        <f>_xlfn.LET(_xlpm.sep," : ",CONCATENATE(O1691,_xlpm.sep,P1691))</f>
        <v>~erch~ : [ɜɹtʃ]</v>
      </c>
      <c r="B1691" s="1">
        <f>_xlfn.LET(_xlpm.d,$G1691,_xlpm.k,_xlfn.CONCAT(LEFT(TRIM(B$1),1),"*"),COUNTIF(_xlpm.d,_xlpm.k))</f>
        <v>0</v>
      </c>
      <c r="C1691" s="1">
        <f>_xlfn.LET(_xlpm.d,$G1691,_xlpm.k,_xlfn.CONCAT(LEFT(TRIM(C$1),1),"*"),COUNTIF(_xlpm.d,_xlpm.k))</f>
        <v>0</v>
      </c>
      <c r="D1691" s="1">
        <f>_xlfn.LET(_xlpm.d,$G1691,_xlpm.k,_xlfn.CONCAT(LEFT(TRIM(D$1),1),"*"),COUNTIF(_xlpm.d,_xlpm.k))</f>
        <v>0</v>
      </c>
      <c r="E1691" s="1">
        <f>LOG(F1691+1,10)</f>
        <v>0.30102999566398114</v>
      </c>
      <c r="F1691" s="7">
        <v>1</v>
      </c>
      <c r="G1691" s="9" t="s">
        <v>2055</v>
      </c>
      <c r="H1691" s="4">
        <f>F1691/freq.sum.r6e</f>
        <v>7.9668578712555765E-5</v>
      </c>
      <c r="I1691" s="1" t="str">
        <f>_xlfn.LET(_xlpm.sep,":",_xlpm.w,$G1691,LEFT(_xlpm.w,FIND(_xlpm.sep,_xlpm.w)-1))</f>
        <v>ɜɹtʃ</v>
      </c>
      <c r="J1691" s="1" t="str">
        <f>_xlfn.LET(_xlpm.sep,":",_xlpm.w,$G1691,RIGHT(_xlpm.w,LEN(_xlpm.w)-FIND(_xlpm.sep,_xlpm.w)))</f>
        <v>erch</v>
      </c>
      <c r="K1691" s="10">
        <f>_xlfn.LET(_xlpm.w,I1691,LEN(_xlpm.w))</f>
        <v>4</v>
      </c>
      <c r="L1691" s="10">
        <f>_xlfn.LET(_xlpm.w,J1691,LEN(_xlpm.w))</f>
        <v>4</v>
      </c>
      <c r="M1691" s="10">
        <f>_xlfn.LET(_xlpm.a,K1691,_xlpm.b,L1691,MAX(_xlpm.a,_xlpm.b))</f>
        <v>4</v>
      </c>
      <c r="N1691" s="10">
        <f>_xlfn.LET(_xlpm.d,(K1691,L1691),MAX(_xlpm.d)-MIN(_xlpm.d))</f>
        <v>0</v>
      </c>
      <c r="O1691" s="1" t="str">
        <f>_xlfn.LET(_xlpm.sep,":",_xlpm.w,$G1691,_xlfn.CONCAT("~",RIGHT(_xlpm.w,LEN(_xlpm.w)-FIND(_xlpm.sep,_xlpm.w)),"~"))</f>
        <v>~erch~</v>
      </c>
      <c r="P1691" s="1" t="str">
        <f>_xlfn.LET(_xlpm.sep,":",_xlpm.w,$G1691,_xlfn.CONCAT("[",LEFT(_xlpm.w,FIND(_xlpm.sep,_xlpm.w)-1),"]"))</f>
        <v>[ɜɹtʃ]</v>
      </c>
      <c r="Q1691" s="14" cm="1">
        <f t="array" ref="Q1691">SUM(_xlfn._xlws.FILTER($H$2:$H$2302,_xlfn.MAP($O$2:$O$2302,_xlfn.LAMBDA(_xlpm.x,_xlpm.x=$O1691))))</f>
        <v>1.5933715742511153E-4</v>
      </c>
      <c r="R1691" s="14">
        <f>$H1691/Q1691</f>
        <v>0.5</v>
      </c>
      <c r="S1691" s="14" cm="1">
        <f t="array" ref="S1691">SUM(_xlfn._xlws.FILTER($H$2:$H$2302,_xlfn.MAP($P$2:$P$2302,_xlfn.LAMBDA(_xlpm.x,_xlpm.x=$P1691))))</f>
        <v>4.7801147227533459E-4</v>
      </c>
      <c r="T1691" s="14">
        <f>$H1691/S1691</f>
        <v>0.16666666666666666</v>
      </c>
      <c r="U1691" s="14">
        <f>_xlfn.LET(_xlpm.freq,F1691,_xlpm.size,M1691+1,_xlpm.F,V1691,LOG(1+_xlpm.freq)*LOG(1+_xlpm.size)*_xlpm.F)</f>
        <v>5.8561716882227451E-2</v>
      </c>
      <c r="V1691" s="14">
        <f>_xlfn.LET(_xlpm.a,T1691,_xlpm.b,R1691,2*_xlpm.a*_xlpm.b/(_xlpm.a+_xlpm.b))</f>
        <v>0.25</v>
      </c>
      <c r="W1691" s="14">
        <f>_xlfn.LET(_xlpm.p,R1691,_xlpm.q,T1691,LOG(_xlpm.p/_xlpm.q))</f>
        <v>0.47712125471966244</v>
      </c>
      <c r="X1691" s="2"/>
      <c r="AC1691" s="2"/>
      <c r="AH1691" s="2"/>
      <c r="AI1691" s="2"/>
    </row>
    <row r="1692" spans="1:35">
      <c r="A1692" s="1" t="str">
        <f>_xlfn.LET(_xlpm.sep," : ",CONCATENATE(O1692,_xlpm.sep,P1692))</f>
        <v>~urch~ : [ɜɹtʃ]</v>
      </c>
      <c r="B1692" s="1">
        <f>_xlfn.LET(_xlpm.d,$G1692,_xlpm.k,_xlfn.CONCAT(LEFT(TRIM(B$1),1),"*"),COUNTIF(_xlpm.d,_xlpm.k))</f>
        <v>0</v>
      </c>
      <c r="C1692" s="1">
        <f>_xlfn.LET(_xlpm.d,$G1692,_xlpm.k,_xlfn.CONCAT(LEFT(TRIM(C$1),1),"*"),COUNTIF(_xlpm.d,_xlpm.k))</f>
        <v>0</v>
      </c>
      <c r="D1692" s="1">
        <f>_xlfn.LET(_xlpm.d,$G1692,_xlpm.k,_xlfn.CONCAT(LEFT(TRIM(D$1),1),"*"),COUNTIF(_xlpm.d,_xlpm.k))</f>
        <v>0</v>
      </c>
      <c r="E1692" s="1">
        <f>LOG(F1692+1,10)</f>
        <v>0.47712125471966244</v>
      </c>
      <c r="F1692" s="7">
        <v>2</v>
      </c>
      <c r="G1692" s="9" t="s">
        <v>2061</v>
      </c>
      <c r="H1692" s="4">
        <f>F1692/freq.sum.r6e</f>
        <v>1.5933715742511153E-4</v>
      </c>
      <c r="I1692" s="4" t="str">
        <f>_xlfn.LET(_xlpm.sep,":",_xlpm.w,$G1692,LEFT(_xlpm.w,FIND(_xlpm.sep,_xlpm.w)-1))</f>
        <v>ɜɹtʃ</v>
      </c>
      <c r="J1692" s="4" t="str">
        <f>_xlfn.LET(_xlpm.sep,":",_xlpm.w,$G1692,RIGHT(_xlpm.w,LEN(_xlpm.w)-FIND(_xlpm.sep,_xlpm.w)))</f>
        <v>urch</v>
      </c>
      <c r="K1692" s="10">
        <f>_xlfn.LET(_xlpm.w,I1692,LEN(_xlpm.w))</f>
        <v>4</v>
      </c>
      <c r="L1692" s="10">
        <f>_xlfn.LET(_xlpm.w,J1692,LEN(_xlpm.w))</f>
        <v>4</v>
      </c>
      <c r="M1692" s="10">
        <f>_xlfn.LET(_xlpm.a,K1692,_xlpm.b,L1692,MAX(_xlpm.a,_xlpm.b))</f>
        <v>4</v>
      </c>
      <c r="N1692" s="10">
        <f>_xlfn.LET(_xlpm.d,(K1692,L1692),MAX(_xlpm.d)-MIN(_xlpm.d))</f>
        <v>0</v>
      </c>
      <c r="O1692" s="1" t="str">
        <f>_xlfn.LET(_xlpm.sep,":",_xlpm.w,$G1692,_xlfn.CONCAT("~",RIGHT(_xlpm.w,LEN(_xlpm.w)-FIND(_xlpm.sep,_xlpm.w)),"~"))</f>
        <v>~urch~</v>
      </c>
      <c r="P1692" s="1" t="str">
        <f>_xlfn.LET(_xlpm.sep,":",_xlpm.w,$G1692,_xlfn.CONCAT("[",LEFT(_xlpm.w,FIND(_xlpm.sep,_xlpm.w)-1),"]"))</f>
        <v>[ɜɹtʃ]</v>
      </c>
      <c r="Q1692" s="14" cm="1">
        <f t="array" ref="Q1692">SUM(_xlfn._xlws.FILTER($H$2:$H$2300,_xlfn.MAP($O$2:$O$2300,_xlfn.LAMBDA(_xlpm.x,_xlpm.x=$O1692))))</f>
        <v>1.5933715742511153E-4</v>
      </c>
      <c r="R1692" s="14">
        <f>$H1692/Q1692</f>
        <v>1</v>
      </c>
      <c r="S1692" s="14" cm="1">
        <f t="array" ref="S1692">SUM(_xlfn._xlws.FILTER($H$2:$H$2300,_xlfn.MAP($P$2:$P$2300,_xlfn.LAMBDA(_xlpm.x,_xlpm.x=$P1692))))</f>
        <v>4.7801147227533459E-4</v>
      </c>
      <c r="T1692" s="14">
        <f>$H1692/S1692</f>
        <v>0.33333333333333331</v>
      </c>
      <c r="U1692" s="14">
        <f>_xlfn.LET(_xlpm.freq,F1692,_xlpm.size,M1692+1,_xlpm.F,V1692,LOG(1+_xlpm.freq)*LOG(1+_xlpm.size)*_xlpm.F)</f>
        <v>0.18563625047235913</v>
      </c>
      <c r="V1692" s="14">
        <f>_xlfn.LET(_xlpm.a,T1692,_xlpm.b,R1692,2*_xlpm.a*_xlpm.b/(_xlpm.a+_xlpm.b))</f>
        <v>0.5</v>
      </c>
      <c r="W1692" s="14">
        <f>_xlfn.LET(_xlpm.p,R1692,_xlpm.q,T1692,LOG(_xlpm.p/_xlpm.q))</f>
        <v>0.47712125471966244</v>
      </c>
      <c r="X1692" s="2"/>
      <c r="AC1692" s="2"/>
      <c r="AH1692" s="2"/>
      <c r="AI1692" s="2"/>
    </row>
    <row r="1693" spans="1:35">
      <c r="A1693" s="1" t="str">
        <f>_xlfn.LET(_xlpm.sep," : ",CONCATENATE(O1693,_xlpm.sep,P1693))</f>
        <v>~airs~ : [ɛɹz]</v>
      </c>
      <c r="B1693" s="1">
        <f>_xlfn.LET(_xlpm.d,$G1693,_xlpm.k,_xlfn.CONCAT(LEFT(TRIM(B$1),1),"*"),COUNTIF(_xlpm.d,_xlpm.k))</f>
        <v>0</v>
      </c>
      <c r="C1693" s="1">
        <f>_xlfn.LET(_xlpm.d,$G1693,_xlpm.k,_xlfn.CONCAT(LEFT(TRIM(C$1),1),"*"),COUNTIF(_xlpm.d,_xlpm.k))</f>
        <v>0</v>
      </c>
      <c r="D1693" s="1">
        <f>_xlfn.LET(_xlpm.d,$G1693,_xlpm.k,_xlfn.CONCAT(LEFT(TRIM(D$1),1),"*"),COUNTIF(_xlpm.d,_xlpm.k))</f>
        <v>0</v>
      </c>
      <c r="E1693" s="1">
        <f>LOG(F1693+1,10)</f>
        <v>0.30102999566398114</v>
      </c>
      <c r="F1693" s="7">
        <v>1</v>
      </c>
      <c r="G1693" s="9" t="s">
        <v>2070</v>
      </c>
      <c r="H1693" s="4">
        <f>F1693/freq.sum.r6e</f>
        <v>7.9668578712555765E-5</v>
      </c>
      <c r="I1693" s="1" t="str">
        <f>_xlfn.LET(_xlpm.sep,":",_xlpm.w,$G1693,LEFT(_xlpm.w,FIND(_xlpm.sep,_xlpm.w)-1))</f>
        <v>ɛɹz</v>
      </c>
      <c r="J1693" s="1" t="str">
        <f>_xlfn.LET(_xlpm.sep,":",_xlpm.w,$G1693,RIGHT(_xlpm.w,LEN(_xlpm.w)-FIND(_xlpm.sep,_xlpm.w)))</f>
        <v>airs</v>
      </c>
      <c r="K1693" s="10">
        <f>_xlfn.LET(_xlpm.w,I1693,LEN(_xlpm.w))</f>
        <v>3</v>
      </c>
      <c r="L1693" s="10">
        <f>_xlfn.LET(_xlpm.w,J1693,LEN(_xlpm.w))</f>
        <v>4</v>
      </c>
      <c r="M1693" s="10">
        <f>_xlfn.LET(_xlpm.a,K1693,_xlpm.b,L1693,MAX(_xlpm.a,_xlpm.b))</f>
        <v>4</v>
      </c>
      <c r="N1693" s="10">
        <f>_xlfn.LET(_xlpm.d,(K1693,L1693),MAX(_xlpm.d)-MIN(_xlpm.d))</f>
        <v>1</v>
      </c>
      <c r="O1693" s="1" t="str">
        <f>_xlfn.LET(_xlpm.sep,":",_xlpm.w,$G1693,_xlfn.CONCAT("~",RIGHT(_xlpm.w,LEN(_xlpm.w)-FIND(_xlpm.sep,_xlpm.w)),"~"))</f>
        <v>~airs~</v>
      </c>
      <c r="P1693" s="1" t="str">
        <f>_xlfn.LET(_xlpm.sep,":",_xlpm.w,$G1693,_xlfn.CONCAT("[",LEFT(_xlpm.w,FIND(_xlpm.sep,_xlpm.w)-1),"]"))</f>
        <v>[ɛɹz]</v>
      </c>
      <c r="Q1693" s="14" cm="1">
        <f t="array" ref="Q1693">SUM(_xlfn._xlws.FILTER($H$2:$H$2300,_xlfn.MAP($O$2:$O$2300,_xlfn.LAMBDA(_xlpm.x,_xlpm.x=$O1693))))</f>
        <v>7.9668578712555765E-5</v>
      </c>
      <c r="R1693" s="14">
        <f>$H1693/Q1693</f>
        <v>1</v>
      </c>
      <c r="S1693" s="14" cm="1">
        <f t="array" ref="S1693">SUM(_xlfn._xlws.FILTER($H$2:$H$2300,_xlfn.MAP($P$2:$P$2300,_xlfn.LAMBDA(_xlpm.x,_xlpm.x=$P1693))))</f>
        <v>2.390057361376673E-4</v>
      </c>
      <c r="T1693" s="14">
        <f>$H1693/S1693</f>
        <v>0.33333333333333331</v>
      </c>
      <c r="U1693" s="14">
        <f>_xlfn.LET(_xlpm.freq,F1693,_xlpm.size,M1693+1,_xlpm.F,V1693,LOG(1+_xlpm.freq)*LOG(1+_xlpm.size)*_xlpm.F)</f>
        <v>0.1171234337644549</v>
      </c>
      <c r="V1693" s="14">
        <f>_xlfn.LET(_xlpm.a,T1693,_xlpm.b,R1693,2*_xlpm.a*_xlpm.b/(_xlpm.a+_xlpm.b))</f>
        <v>0.5</v>
      </c>
      <c r="W1693" s="14">
        <f>_xlfn.LET(_xlpm.p,R1693,_xlpm.q,T1693,LOG(_xlpm.p/_xlpm.q))</f>
        <v>0.47712125471966244</v>
      </c>
      <c r="X1693" s="2"/>
      <c r="AC1693" s="2"/>
      <c r="AH1693" s="2"/>
      <c r="AI1693" s="2"/>
    </row>
    <row r="1694" spans="1:35">
      <c r="A1694" s="1" t="str">
        <f>_xlfn.LET(_xlpm.sep," : ",CONCATENATE(O1694,_xlpm.sep,P1694))</f>
        <v>~eirs~ : [ɛɹz]</v>
      </c>
      <c r="B1694" s="1">
        <f>_xlfn.LET(_xlpm.d,$G1694,_xlpm.k,_xlfn.CONCAT(LEFT(TRIM(B$1),1),"*"),COUNTIF(_xlpm.d,_xlpm.k))</f>
        <v>0</v>
      </c>
      <c r="C1694" s="1">
        <f>_xlfn.LET(_xlpm.d,$G1694,_xlpm.k,_xlfn.CONCAT(LEFT(TRIM(C$1),1),"*"),COUNTIF(_xlpm.d,_xlpm.k))</f>
        <v>0</v>
      </c>
      <c r="D1694" s="1">
        <f>_xlfn.LET(_xlpm.d,$G1694,_xlpm.k,_xlfn.CONCAT(LEFT(TRIM(D$1),1),"*"),COUNTIF(_xlpm.d,_xlpm.k))</f>
        <v>0</v>
      </c>
      <c r="E1694" s="1">
        <f>LOG(F1694+1,10)</f>
        <v>0.30102999566398114</v>
      </c>
      <c r="F1694" s="7">
        <v>1</v>
      </c>
      <c r="G1694" s="9" t="s">
        <v>2074</v>
      </c>
      <c r="H1694" s="4">
        <f>F1694/freq.sum.r6e</f>
        <v>7.9668578712555765E-5</v>
      </c>
      <c r="I1694" s="4" t="str">
        <f>_xlfn.LET(_xlpm.sep,":",_xlpm.w,$G1694,LEFT(_xlpm.w,FIND(_xlpm.sep,_xlpm.w)-1))</f>
        <v>ɛɹz</v>
      </c>
      <c r="J1694" s="4" t="str">
        <f>_xlfn.LET(_xlpm.sep,":",_xlpm.w,$G1694,RIGHT(_xlpm.w,LEN(_xlpm.w)-FIND(_xlpm.sep,_xlpm.w)))</f>
        <v>eirs</v>
      </c>
      <c r="K1694" s="10">
        <f>_xlfn.LET(_xlpm.w,I1694,LEN(_xlpm.w))</f>
        <v>3</v>
      </c>
      <c r="L1694" s="10">
        <f>_xlfn.LET(_xlpm.w,J1694,LEN(_xlpm.w))</f>
        <v>4</v>
      </c>
      <c r="M1694" s="10">
        <f>_xlfn.LET(_xlpm.a,K1694,_xlpm.b,L1694,MAX(_xlpm.a,_xlpm.b))</f>
        <v>4</v>
      </c>
      <c r="N1694" s="10">
        <f>_xlfn.LET(_xlpm.d,(K1694,L1694),MAX(_xlpm.d)-MIN(_xlpm.d))</f>
        <v>1</v>
      </c>
      <c r="O1694" s="1" t="str">
        <f>_xlfn.LET(_xlpm.sep,":",_xlpm.w,$G1694,_xlfn.CONCAT("~",RIGHT(_xlpm.w,LEN(_xlpm.w)-FIND(_xlpm.sep,_xlpm.w)),"~"))</f>
        <v>~eirs~</v>
      </c>
      <c r="P1694" s="1" t="str">
        <f>_xlfn.LET(_xlpm.sep,":",_xlpm.w,$G1694,_xlfn.CONCAT("[",LEFT(_xlpm.w,FIND(_xlpm.sep,_xlpm.w)-1),"]"))</f>
        <v>[ɛɹz]</v>
      </c>
      <c r="Q1694" s="14" cm="1">
        <f t="array" ref="Q1694">SUM(_xlfn._xlws.FILTER($H$2:$H$2300,_xlfn.MAP($O$2:$O$2300,_xlfn.LAMBDA(_xlpm.x,_xlpm.x=$O1694))))</f>
        <v>7.9668578712555765E-5</v>
      </c>
      <c r="R1694" s="14">
        <f>$H1694/Q1694</f>
        <v>1</v>
      </c>
      <c r="S1694" s="14" cm="1">
        <f t="array" ref="S1694">SUM(_xlfn._xlws.FILTER($H$2:$H$2300,_xlfn.MAP($P$2:$P$2300,_xlfn.LAMBDA(_xlpm.x,_xlpm.x=$P1694))))</f>
        <v>2.390057361376673E-4</v>
      </c>
      <c r="T1694" s="14">
        <f>$H1694/S1694</f>
        <v>0.33333333333333331</v>
      </c>
      <c r="U1694" s="14">
        <f>_xlfn.LET(_xlpm.freq,F1694,_xlpm.size,M1694+1,_xlpm.F,V1694,LOG(1+_xlpm.freq)*LOG(1+_xlpm.size)*_xlpm.F)</f>
        <v>0.1171234337644549</v>
      </c>
      <c r="V1694" s="14">
        <f>_xlfn.LET(_xlpm.a,T1694,_xlpm.b,R1694,2*_xlpm.a*_xlpm.b/(_xlpm.a+_xlpm.b))</f>
        <v>0.5</v>
      </c>
      <c r="W1694" s="14">
        <f>_xlfn.LET(_xlpm.p,R1694,_xlpm.q,T1694,LOG(_xlpm.p/_xlpm.q))</f>
        <v>0.47712125471966244</v>
      </c>
      <c r="X1694" s="2"/>
      <c r="AC1694" s="2"/>
      <c r="AH1694" s="2"/>
      <c r="AI1694" s="2"/>
    </row>
    <row r="1695" spans="1:35">
      <c r="A1695" s="1" t="str">
        <f>_xlfn.LET(_xlpm.sep," : ",CONCATENATE(O1695,_xlpm.sep,P1695))</f>
        <v>~ere's~ : [ɛɹz]</v>
      </c>
      <c r="B1695" s="1">
        <f>_xlfn.LET(_xlpm.d,$G1695,_xlpm.k,_xlfn.CONCAT(LEFT(TRIM(B$1),1),"*"),COUNTIF(_xlpm.d,_xlpm.k))</f>
        <v>0</v>
      </c>
      <c r="C1695" s="1">
        <f>_xlfn.LET(_xlpm.d,$G1695,_xlpm.k,_xlfn.CONCAT(LEFT(TRIM(C$1),1),"*"),COUNTIF(_xlpm.d,_xlpm.k))</f>
        <v>0</v>
      </c>
      <c r="D1695" s="1">
        <f>_xlfn.LET(_xlpm.d,$G1695,_xlpm.k,_xlfn.CONCAT(LEFT(TRIM(D$1),1),"*"),COUNTIF(_xlpm.d,_xlpm.k))</f>
        <v>0</v>
      </c>
      <c r="E1695" s="1">
        <f>LOG(F1695+1,10)</f>
        <v>0.30102999566398114</v>
      </c>
      <c r="F1695" s="7">
        <v>1</v>
      </c>
      <c r="G1695" s="9" t="s">
        <v>2076</v>
      </c>
      <c r="H1695" s="4">
        <f>F1695/freq.sum.r6e</f>
        <v>7.9668578712555765E-5</v>
      </c>
      <c r="I1695" s="1" t="str">
        <f>_xlfn.LET(_xlpm.sep,":",_xlpm.w,$G1695,LEFT(_xlpm.w,FIND(_xlpm.sep,_xlpm.w)-1))</f>
        <v>ɛɹz</v>
      </c>
      <c r="J1695" s="1" t="str">
        <f>_xlfn.LET(_xlpm.sep,":",_xlpm.w,$G1695,RIGHT(_xlpm.w,LEN(_xlpm.w)-FIND(_xlpm.sep,_xlpm.w)))</f>
        <v>ere's</v>
      </c>
      <c r="K1695" s="10">
        <f>_xlfn.LET(_xlpm.w,I1695,LEN(_xlpm.w))</f>
        <v>3</v>
      </c>
      <c r="L1695" s="10">
        <f>_xlfn.LET(_xlpm.w,J1695,LEN(_xlpm.w))</f>
        <v>5</v>
      </c>
      <c r="M1695" s="10">
        <f>_xlfn.LET(_xlpm.a,K1695,_xlpm.b,L1695,MAX(_xlpm.a,_xlpm.b))</f>
        <v>5</v>
      </c>
      <c r="N1695" s="10">
        <f>_xlfn.LET(_xlpm.d,(K1695,L1695),MAX(_xlpm.d)-MIN(_xlpm.d))</f>
        <v>2</v>
      </c>
      <c r="O1695" s="1" t="str">
        <f>_xlfn.LET(_xlpm.sep,":",_xlpm.w,$G1695,_xlfn.CONCAT("~",RIGHT(_xlpm.w,LEN(_xlpm.w)-FIND(_xlpm.sep,_xlpm.w)),"~"))</f>
        <v>~ere's~</v>
      </c>
      <c r="P1695" s="1" t="str">
        <f>_xlfn.LET(_xlpm.sep,":",_xlpm.w,$G1695,_xlfn.CONCAT("[",LEFT(_xlpm.w,FIND(_xlpm.sep,_xlpm.w)-1),"]"))</f>
        <v>[ɛɹz]</v>
      </c>
      <c r="Q1695" s="14" cm="1">
        <f t="array" ref="Q1695">SUM(_xlfn._xlws.FILTER($H$2:$H$2302,_xlfn.MAP($O$2:$O$2302,_xlfn.LAMBDA(_xlpm.x,_xlpm.x=$O1695))))</f>
        <v>7.9668578712555765E-5</v>
      </c>
      <c r="R1695" s="14">
        <f>$H1695/Q1695</f>
        <v>1</v>
      </c>
      <c r="S1695" s="14" cm="1">
        <f t="array" ref="S1695">SUM(_xlfn._xlws.FILTER($H$2:$H$2302,_xlfn.MAP($P$2:$P$2302,_xlfn.LAMBDA(_xlpm.x,_xlpm.x=$P1695))))</f>
        <v>2.390057361376673E-4</v>
      </c>
      <c r="T1695" s="14">
        <f>$H1695/S1695</f>
        <v>0.33333333333333331</v>
      </c>
      <c r="U1695" s="14">
        <f>_xlfn.LET(_xlpm.freq,F1695,_xlpm.size,M1695+1,_xlpm.F,V1695,LOG(1+_xlpm.freq)*LOG(1+_xlpm.size)*_xlpm.F)</f>
        <v>0.12719992966056537</v>
      </c>
      <c r="V1695" s="14">
        <f>_xlfn.LET(_xlpm.a,T1695,_xlpm.b,R1695,2*_xlpm.a*_xlpm.b/(_xlpm.a+_xlpm.b))</f>
        <v>0.5</v>
      </c>
      <c r="W1695" s="14">
        <f>_xlfn.LET(_xlpm.p,R1695,_xlpm.q,T1695,LOG(_xlpm.p/_xlpm.q))</f>
        <v>0.47712125471966244</v>
      </c>
      <c r="X1695" s="2"/>
      <c r="AC1695" s="2"/>
      <c r="AH1695" s="2"/>
      <c r="AI1695" s="2"/>
    </row>
    <row r="1696" spans="1:35">
      <c r="A1696" s="1" t="str">
        <f>_xlfn.LET(_xlpm.sep," : ",CONCATENATE(O1696,_xlpm.sep,P1696))</f>
        <v>~arth~ : [ɔɹθ]</v>
      </c>
      <c r="B1696" s="1">
        <f>_xlfn.LET(_xlpm.d,$G1696,_xlpm.k,_xlfn.CONCAT(LEFT(TRIM(B$1),1),"*"),COUNTIF(_xlpm.d,_xlpm.k))</f>
        <v>0</v>
      </c>
      <c r="C1696" s="1">
        <f>_xlfn.LET(_xlpm.d,$G1696,_xlpm.k,_xlfn.CONCAT(LEFT(TRIM(C$1),1),"*"),COUNTIF(_xlpm.d,_xlpm.k))</f>
        <v>0</v>
      </c>
      <c r="D1696" s="1">
        <f>_xlfn.LET(_xlpm.d,$G1696,_xlpm.k,_xlfn.CONCAT(LEFT(TRIM(D$1),1),"*"),COUNTIF(_xlpm.d,_xlpm.k))</f>
        <v>0</v>
      </c>
      <c r="E1696" s="1">
        <f>LOG(F1696+1,10)</f>
        <v>0.47712125471966244</v>
      </c>
      <c r="F1696" s="7">
        <v>2</v>
      </c>
      <c r="G1696" s="9" t="s">
        <v>2105</v>
      </c>
      <c r="H1696" s="4">
        <f>F1696/freq.sum.r6e</f>
        <v>1.5933715742511153E-4</v>
      </c>
      <c r="I1696" s="4" t="str">
        <f>_xlfn.LET(_xlpm.sep,":",_xlpm.w,$G1696,LEFT(_xlpm.w,FIND(_xlpm.sep,_xlpm.w)-1))</f>
        <v>ɔɹθ</v>
      </c>
      <c r="J1696" s="4" t="str">
        <f>_xlfn.LET(_xlpm.sep,":",_xlpm.w,$G1696,RIGHT(_xlpm.w,LEN(_xlpm.w)-FIND(_xlpm.sep,_xlpm.w)))</f>
        <v>arth</v>
      </c>
      <c r="K1696" s="10">
        <f>_xlfn.LET(_xlpm.w,I1696,LEN(_xlpm.w))</f>
        <v>3</v>
      </c>
      <c r="L1696" s="10">
        <f>_xlfn.LET(_xlpm.w,J1696,LEN(_xlpm.w))</f>
        <v>4</v>
      </c>
      <c r="M1696" s="10">
        <f>_xlfn.LET(_xlpm.a,K1696,_xlpm.b,L1696,MAX(_xlpm.a,_xlpm.b))</f>
        <v>4</v>
      </c>
      <c r="N1696" s="10">
        <f>_xlfn.LET(_xlpm.d,(K1696,L1696),MAX(_xlpm.d)-MIN(_xlpm.d))</f>
        <v>1</v>
      </c>
      <c r="O1696" s="1" t="str">
        <f>_xlfn.LET(_xlpm.sep,":",_xlpm.w,$G1696,_xlfn.CONCAT("~",RIGHT(_xlpm.w,LEN(_xlpm.w)-FIND(_xlpm.sep,_xlpm.w)),"~"))</f>
        <v>~arth~</v>
      </c>
      <c r="P1696" s="1" t="str">
        <f>_xlfn.LET(_xlpm.sep,":",_xlpm.w,$G1696,_xlfn.CONCAT("[",LEFT(_xlpm.w,FIND(_xlpm.sep,_xlpm.w)-1),"]"))</f>
        <v>[ɔɹθ]</v>
      </c>
      <c r="Q1696" s="14" cm="1">
        <f t="array" ref="Q1696">SUM(_xlfn._xlws.FILTER($H$2:$H$2300,_xlfn.MAP($O$2:$O$2300,_xlfn.LAMBDA(_xlpm.x,_xlpm.x=$O1696))))</f>
        <v>1.5933715742511153E-4</v>
      </c>
      <c r="R1696" s="14">
        <f>$H1696/Q1696</f>
        <v>1</v>
      </c>
      <c r="S1696" s="14" cm="1">
        <f t="array" ref="S1696">SUM(_xlfn._xlws.FILTER($H$2:$H$2300,_xlfn.MAP($P$2:$P$2300,_xlfn.LAMBDA(_xlpm.x,_xlpm.x=$P1696))))</f>
        <v>4.7801147227533459E-4</v>
      </c>
      <c r="T1696" s="14">
        <f>$H1696/S1696</f>
        <v>0.33333333333333331</v>
      </c>
      <c r="U1696" s="14">
        <f>_xlfn.LET(_xlpm.freq,F1696,_xlpm.size,M1696+1,_xlpm.F,V1696,LOG(1+_xlpm.freq)*LOG(1+_xlpm.size)*_xlpm.F)</f>
        <v>0.18563625047235913</v>
      </c>
      <c r="V1696" s="14">
        <f>_xlfn.LET(_xlpm.a,T1696,_xlpm.b,R1696,2*_xlpm.a*_xlpm.b/(_xlpm.a+_xlpm.b))</f>
        <v>0.5</v>
      </c>
      <c r="W1696" s="14">
        <f>_xlfn.LET(_xlpm.p,R1696,_xlpm.q,T1696,LOG(_xlpm.p/_xlpm.q))</f>
        <v>0.47712125471966244</v>
      </c>
      <c r="X1696" s="2"/>
      <c r="AC1696" s="2"/>
      <c r="AH1696" s="2"/>
      <c r="AI1696" s="2"/>
    </row>
    <row r="1697" spans="1:35">
      <c r="A1697" s="1" t="str">
        <f>_xlfn.LET(_xlpm.sep," : ",CONCATENATE(O1697,_xlpm.sep,P1697))</f>
        <v>~ean~ : [in]</v>
      </c>
      <c r="B1697" s="1">
        <f>_xlfn.LET(_xlpm.d,$G1697,_xlpm.k,_xlfn.CONCAT(LEFT(TRIM(B$1),1),"*"),COUNTIF(_xlpm.d,_xlpm.k))</f>
        <v>0</v>
      </c>
      <c r="C1697" s="1">
        <f>_xlfn.LET(_xlpm.d,$G1697,_xlpm.k,_xlfn.CONCAT(LEFT(TRIM(C$1),1),"*"),COUNTIF(_xlpm.d,_xlpm.k))</f>
        <v>0</v>
      </c>
      <c r="D1697" s="1">
        <f>_xlfn.LET(_xlpm.d,$G1697,_xlpm.k,_xlfn.CONCAT(LEFT(TRIM(D$1),1),"*"),COUNTIF(_xlpm.d,_xlpm.k))</f>
        <v>0</v>
      </c>
      <c r="E1697" s="1">
        <f>LOG(F1697+1,10)</f>
        <v>0.95424250943932487</v>
      </c>
      <c r="F1697" s="7">
        <v>8</v>
      </c>
      <c r="G1697" s="9" t="s">
        <v>187</v>
      </c>
      <c r="H1697" s="4">
        <f>F1697/freq.sum.r6e</f>
        <v>6.3734862970044612E-4</v>
      </c>
      <c r="I1697" s="4" t="str">
        <f>_xlfn.LET(_xlpm.sep,":",_xlpm.w,$G1697,LEFT(_xlpm.w,FIND(_xlpm.sep,_xlpm.w)-1))</f>
        <v>in</v>
      </c>
      <c r="J1697" s="4" t="str">
        <f>_xlfn.LET(_xlpm.sep,":",_xlpm.w,$G1697,RIGHT(_xlpm.w,LEN(_xlpm.w)-FIND(_xlpm.sep,_xlpm.w)))</f>
        <v>ean</v>
      </c>
      <c r="K1697" s="10">
        <f>_xlfn.LET(_xlpm.w,I1697,LEN(_xlpm.w))</f>
        <v>2</v>
      </c>
      <c r="L1697" s="10">
        <f>_xlfn.LET(_xlpm.w,J1697,LEN(_xlpm.w))</f>
        <v>3</v>
      </c>
      <c r="M1697" s="10">
        <f>_xlfn.LET(_xlpm.a,K1697,_xlpm.b,L1697,MAX(_xlpm.a,_xlpm.b))</f>
        <v>3</v>
      </c>
      <c r="N1697" s="10">
        <f>_xlfn.LET(_xlpm.d,(K1697,L1697),MAX(_xlpm.d)-MIN(_xlpm.d))</f>
        <v>1</v>
      </c>
      <c r="O1697" s="1" t="str">
        <f>_xlfn.LET(_xlpm.sep,":",_xlpm.w,$G1697,_xlfn.CONCAT("~",RIGHT(_xlpm.w,LEN(_xlpm.w)-FIND(_xlpm.sep,_xlpm.w)),"~"))</f>
        <v>~ean~</v>
      </c>
      <c r="P1697" s="1" t="str">
        <f>_xlfn.LET(_xlpm.sep,":",_xlpm.w,$G1697,_xlfn.CONCAT("[",LEFT(_xlpm.w,FIND(_xlpm.sep,_xlpm.w)-1),"]"))</f>
        <v>[in]</v>
      </c>
      <c r="Q1697" s="14" cm="1">
        <f t="array" ref="Q1697">SUM(_xlfn._xlws.FILTER($H$2:$H$2300,_xlfn.MAP($O$2:$O$2300,_xlfn.LAMBDA(_xlpm.x,_xlpm.x=$O1697))))</f>
        <v>7.1701720841300183E-4</v>
      </c>
      <c r="R1697" s="14">
        <f>$H1697/Q1697</f>
        <v>0.88888888888888895</v>
      </c>
      <c r="S1697" s="14" cm="1">
        <f t="array" ref="S1697">SUM(_xlfn._xlws.FILTER($H$2:$H$2300,_xlfn.MAP($P$2:$P$2300,_xlfn.LAMBDA(_xlpm.x,_xlpm.x=$P1697))))</f>
        <v>2.2307202039515616E-3</v>
      </c>
      <c r="T1697" s="14">
        <f>$H1697/S1697</f>
        <v>0.2857142857142857</v>
      </c>
      <c r="U1697" s="14">
        <f>_xlfn.LET(_xlpm.freq,F1697,_xlpm.size,M1697+1,_xlpm.F,V1697,LOG(1+_xlpm.freq)*LOG(1+_xlpm.size)*_xlpm.F)</f>
        <v>0.28842676365855929</v>
      </c>
      <c r="V1697" s="14">
        <f>_xlfn.LET(_xlpm.a,T1697,_xlpm.b,R1697,2*_xlpm.a*_xlpm.b/(_xlpm.a+_xlpm.b))</f>
        <v>0.4324324324324324</v>
      </c>
      <c r="W1697" s="14">
        <f>_xlfn.LET(_xlpm.p,R1697,_xlpm.q,T1697,LOG(_xlpm.p/_xlpm.q))</f>
        <v>0.49291552190289439</v>
      </c>
      <c r="X1697" s="2"/>
      <c r="AC1697" s="2"/>
      <c r="AH1697" s="2"/>
      <c r="AI1697" s="2"/>
    </row>
    <row r="1698" spans="1:35">
      <c r="A1698" s="1" t="str">
        <f>_xlfn.LET(_xlpm.sep," : ",CONCATENATE(O1698,_xlpm.sep,P1698))</f>
        <v>~ase~ : [eɪs]</v>
      </c>
      <c r="B1698" s="1">
        <f>_xlfn.LET(_xlpm.d,$G1698,_xlpm.k,_xlfn.CONCAT(LEFT(TRIM(B$1),1),"*"),COUNTIF(_xlpm.d,_xlpm.k))</f>
        <v>0</v>
      </c>
      <c r="C1698" s="1">
        <f>_xlfn.LET(_xlpm.d,$G1698,_xlpm.k,_xlfn.CONCAT(LEFT(TRIM(C$1),1),"*"),COUNTIF(_xlpm.d,_xlpm.k))</f>
        <v>0</v>
      </c>
      <c r="D1698" s="1">
        <f>_xlfn.LET(_xlpm.d,$G1698,_xlpm.k,_xlfn.CONCAT(LEFT(TRIM(D$1),1),"*"),COUNTIF(_xlpm.d,_xlpm.k))</f>
        <v>0</v>
      </c>
      <c r="E1698" s="1">
        <f>LOG(F1698+1,10)</f>
        <v>0.60205999132796229</v>
      </c>
      <c r="F1698" s="7">
        <v>3</v>
      </c>
      <c r="G1698" s="9" t="s">
        <v>602</v>
      </c>
      <c r="H1698" s="4">
        <f>F1698/freq.sum.r6e</f>
        <v>2.390057361376673E-4</v>
      </c>
      <c r="I1698" s="4" t="str">
        <f>_xlfn.LET(_xlpm.sep,":",_xlpm.w,$G1698,LEFT(_xlpm.w,FIND(_xlpm.sep,_xlpm.w)-1))</f>
        <v>eɪs</v>
      </c>
      <c r="J1698" s="4" t="str">
        <f>_xlfn.LET(_xlpm.sep,":",_xlpm.w,$G1698,RIGHT(_xlpm.w,LEN(_xlpm.w)-FIND(_xlpm.sep,_xlpm.w)))</f>
        <v>ase</v>
      </c>
      <c r="K1698" s="10">
        <f>_xlfn.LET(_xlpm.w,I1698,LEN(_xlpm.w))</f>
        <v>3</v>
      </c>
      <c r="L1698" s="10">
        <f>_xlfn.LET(_xlpm.w,J1698,LEN(_xlpm.w))</f>
        <v>3</v>
      </c>
      <c r="M1698" s="10">
        <f>_xlfn.LET(_xlpm.a,K1698,_xlpm.b,L1698,MAX(_xlpm.a,_xlpm.b))</f>
        <v>3</v>
      </c>
      <c r="N1698" s="10">
        <f>_xlfn.LET(_xlpm.d,(K1698,L1698),MAX(_xlpm.d)-MIN(_xlpm.d))</f>
        <v>0</v>
      </c>
      <c r="O1698" s="1" t="str">
        <f>_xlfn.LET(_xlpm.sep,":",_xlpm.w,$G1698,_xlfn.CONCAT("~",RIGHT(_xlpm.w,LEN(_xlpm.w)-FIND(_xlpm.sep,_xlpm.w)),"~"))</f>
        <v>~ase~</v>
      </c>
      <c r="P1698" s="1" t="str">
        <f>_xlfn.LET(_xlpm.sep,":",_xlpm.w,$G1698,_xlfn.CONCAT("[",LEFT(_xlpm.w,FIND(_xlpm.sep,_xlpm.w)-1),"]"))</f>
        <v>[eɪs]</v>
      </c>
      <c r="Q1698" s="14" cm="1">
        <f t="array" ref="Q1698">SUM(_xlfn._xlws.FILTER($H$2:$H$2300,_xlfn.MAP($O$2:$O$2300,_xlfn.LAMBDA(_xlpm.x,_xlpm.x=$O1698))))</f>
        <v>5.5768005098789041E-4</v>
      </c>
      <c r="R1698" s="14">
        <f>$H1698/Q1698</f>
        <v>0.42857142857142855</v>
      </c>
      <c r="S1698" s="14" cm="1">
        <f t="array" ref="S1698">SUM(_xlfn._xlws.FILTER($H$2:$H$2300,_xlfn.MAP($P$2:$P$2300,_xlfn.LAMBDA(_xlpm.x,_xlpm.x=$P1698))))</f>
        <v>1.7527087316762269E-3</v>
      </c>
      <c r="T1698" s="14">
        <f>$H1698/S1698</f>
        <v>0.13636363636363635</v>
      </c>
      <c r="U1698" s="14">
        <f>_xlfn.LET(_xlpm.freq,F1698,_xlpm.size,M1698+1,_xlpm.F,V1698,LOG(1+_xlpm.freq)*LOG(1+_xlpm.size)*_xlpm.F)</f>
        <v>8.706659477566539E-2</v>
      </c>
      <c r="V1698" s="14">
        <f>_xlfn.LET(_xlpm.a,T1698,_xlpm.b,R1698,2*_xlpm.a*_xlpm.b/(_xlpm.a+_xlpm.b))</f>
        <v>0.20689655172413793</v>
      </c>
      <c r="W1698" s="14">
        <f>_xlfn.LET(_xlpm.p,R1698,_xlpm.q,T1698,LOG(_xlpm.p/_xlpm.q))</f>
        <v>0.49732464080794941</v>
      </c>
      <c r="X1698" s="2"/>
      <c r="AC1698" s="2"/>
      <c r="AH1698" s="2"/>
      <c r="AI1698" s="2"/>
    </row>
    <row r="1699" spans="1:35">
      <c r="A1699" s="1" t="str">
        <f>_xlfn.LET(_xlpm.sep," : ",CONCATENATE(O1699,_xlpm.sep,P1699))</f>
        <v>~add~ : [ɑd]</v>
      </c>
      <c r="B1699" s="1">
        <f>_xlfn.LET(_xlpm.d,$G1699,_xlpm.k,_xlfn.CONCAT(LEFT(TRIM(B$1),1),"*"),COUNTIF(_xlpm.d,_xlpm.k))</f>
        <v>0</v>
      </c>
      <c r="C1699" s="1">
        <f>_xlfn.LET(_xlpm.d,$G1699,_xlpm.k,_xlfn.CONCAT(LEFT(TRIM(C$1),1),"*"),COUNTIF(_xlpm.d,_xlpm.k))</f>
        <v>0</v>
      </c>
      <c r="D1699" s="1">
        <f>_xlfn.LET(_xlpm.d,$G1699,_xlpm.k,_xlfn.CONCAT(LEFT(TRIM(D$1),1),"*"),COUNTIF(_xlpm.d,_xlpm.k))</f>
        <v>0</v>
      </c>
      <c r="E1699" s="1">
        <f>LOG(F1699+1,10)</f>
        <v>0.30102999566398114</v>
      </c>
      <c r="F1699" s="7">
        <v>1</v>
      </c>
      <c r="G1699" s="9" t="s">
        <v>842</v>
      </c>
      <c r="H1699" s="4">
        <f>F1699/freq.sum.r6e</f>
        <v>7.9668578712555765E-5</v>
      </c>
      <c r="I1699" s="1" t="str">
        <f>_xlfn.LET(_xlpm.sep,":",_xlpm.w,$G1699,LEFT(_xlpm.w,FIND(_xlpm.sep,_xlpm.w)-1))</f>
        <v>ɑd</v>
      </c>
      <c r="J1699" s="1" t="str">
        <f>_xlfn.LET(_xlpm.sep,":",_xlpm.w,$G1699,RIGHT(_xlpm.w,LEN(_xlpm.w)-FIND(_xlpm.sep,_xlpm.w)))</f>
        <v>add</v>
      </c>
      <c r="K1699" s="10">
        <f>_xlfn.LET(_xlpm.w,I1699,LEN(_xlpm.w))</f>
        <v>2</v>
      </c>
      <c r="L1699" s="10">
        <f>_xlfn.LET(_xlpm.w,J1699,LEN(_xlpm.w))</f>
        <v>3</v>
      </c>
      <c r="M1699" s="10">
        <f>_xlfn.LET(_xlpm.a,K1699,_xlpm.b,L1699,MAX(_xlpm.a,_xlpm.b))</f>
        <v>3</v>
      </c>
      <c r="N1699" s="10">
        <f>_xlfn.LET(_xlpm.d,(K1699,L1699),MAX(_xlpm.d)-MIN(_xlpm.d))</f>
        <v>1</v>
      </c>
      <c r="O1699" s="1" t="str">
        <f>_xlfn.LET(_xlpm.sep,":",_xlpm.w,$G1699,_xlfn.CONCAT("~",RIGHT(_xlpm.w,LEN(_xlpm.w)-FIND(_xlpm.sep,_xlpm.w)),"~"))</f>
        <v>~add~</v>
      </c>
      <c r="P1699" s="1" t="str">
        <f>_xlfn.LET(_xlpm.sep,":",_xlpm.w,$G1699,_xlfn.CONCAT("[",LEFT(_xlpm.w,FIND(_xlpm.sep,_xlpm.w)-1),"]"))</f>
        <v>[ɑd]</v>
      </c>
      <c r="Q1699" s="14" cm="1">
        <f t="array" ref="Q1699">SUM(_xlfn._xlws.FILTER($H$2:$H$2302,_xlfn.MAP($O$2:$O$2302,_xlfn.LAMBDA(_xlpm.x,_xlpm.x=$O1699))))</f>
        <v>5.5768005098789041E-4</v>
      </c>
      <c r="R1699" s="14">
        <f>$H1699/Q1699</f>
        <v>0.14285714285714285</v>
      </c>
      <c r="S1699" s="14" cm="1">
        <f t="array" ref="S1699">SUM(_xlfn._xlws.FILTER($H$2:$H$2302,_xlfn.MAP($P$2:$P$2302,_xlfn.LAMBDA(_xlpm.x,_xlpm.x=$P1699))))</f>
        <v>1.7527087316762267E-3</v>
      </c>
      <c r="T1699" s="14">
        <f>$H1699/S1699</f>
        <v>4.5454545454545456E-2</v>
      </c>
      <c r="U1699" s="14">
        <f>_xlfn.LET(_xlpm.freq,F1699,_xlpm.size,M1699+1,_xlpm.F,V1699,LOG(1+_xlpm.freq)*LOG(1+_xlpm.size)*_xlpm.F)</f>
        <v>1.4511099129277564E-2</v>
      </c>
      <c r="V1699" s="14">
        <f>_xlfn.LET(_xlpm.a,T1699,_xlpm.b,R1699,2*_xlpm.a*_xlpm.b/(_xlpm.a+_xlpm.b))</f>
        <v>6.8965517241379309E-2</v>
      </c>
      <c r="W1699" s="14">
        <f>_xlfn.LET(_xlpm.p,R1699,_xlpm.q,T1699,LOG(_xlpm.p/_xlpm.q))</f>
        <v>0.49732464080794941</v>
      </c>
      <c r="X1699" s="2"/>
      <c r="AC1699" s="2"/>
      <c r="AH1699" s="2"/>
      <c r="AI1699" s="2"/>
    </row>
    <row r="1700" spans="1:35">
      <c r="A1700" s="1" t="str">
        <f>_xlfn.LET(_xlpm.sep," : ",CONCATENATE(O1700,_xlpm.sep,P1700))</f>
        <v>~erc~ : [ɜɹs]</v>
      </c>
      <c r="B1700" s="1">
        <f>_xlfn.LET(_xlpm.d,$G1700,_xlpm.k,_xlfn.CONCAT(LEFT(TRIM(B$1),1),"*"),COUNTIF(_xlpm.d,_xlpm.k))</f>
        <v>0</v>
      </c>
      <c r="C1700" s="1">
        <f>_xlfn.LET(_xlpm.d,$G1700,_xlpm.k,_xlfn.CONCAT(LEFT(TRIM(C$1),1),"*"),COUNTIF(_xlpm.d,_xlpm.k))</f>
        <v>0</v>
      </c>
      <c r="D1700" s="1">
        <f>_xlfn.LET(_xlpm.d,$G1700,_xlpm.k,_xlfn.CONCAT(LEFT(TRIM(D$1),1),"*"),COUNTIF(_xlpm.d,_xlpm.k))</f>
        <v>0</v>
      </c>
      <c r="E1700" s="1">
        <f>LOG(F1700+1,10)</f>
        <v>0.60205999132796229</v>
      </c>
      <c r="F1700" s="7">
        <v>3</v>
      </c>
      <c r="G1700" s="9" t="s">
        <v>1996</v>
      </c>
      <c r="H1700" s="4">
        <f>F1700/freq.sum.r6e</f>
        <v>2.390057361376673E-4</v>
      </c>
      <c r="I1700" s="4" t="str">
        <f>_xlfn.LET(_xlpm.sep,":",_xlpm.w,$G1700,LEFT(_xlpm.w,FIND(_xlpm.sep,_xlpm.w)-1))</f>
        <v>ɜɹs</v>
      </c>
      <c r="J1700" s="4" t="str">
        <f>_xlfn.LET(_xlpm.sep,":",_xlpm.w,$G1700,RIGHT(_xlpm.w,LEN(_xlpm.w)-FIND(_xlpm.sep,_xlpm.w)))</f>
        <v>erc</v>
      </c>
      <c r="K1700" s="10">
        <f>_xlfn.LET(_xlpm.w,I1700,LEN(_xlpm.w))</f>
        <v>3</v>
      </c>
      <c r="L1700" s="10">
        <f>_xlfn.LET(_xlpm.w,J1700,LEN(_xlpm.w))</f>
        <v>3</v>
      </c>
      <c r="M1700" s="10">
        <f>_xlfn.LET(_xlpm.a,K1700,_xlpm.b,L1700,MAX(_xlpm.a,_xlpm.b))</f>
        <v>3</v>
      </c>
      <c r="N1700" s="10">
        <f>_xlfn.LET(_xlpm.d,(K1700,L1700),MAX(_xlpm.d)-MIN(_xlpm.d))</f>
        <v>0</v>
      </c>
      <c r="O1700" s="1" t="str">
        <f>_xlfn.LET(_xlpm.sep,":",_xlpm.w,$G1700,_xlfn.CONCAT("~",RIGHT(_xlpm.w,LEN(_xlpm.w)-FIND(_xlpm.sep,_xlpm.w)),"~"))</f>
        <v>~erc~</v>
      </c>
      <c r="P1700" s="1" t="str">
        <f>_xlfn.LET(_xlpm.sep,":",_xlpm.w,$G1700,_xlfn.CONCAT("[",LEFT(_xlpm.w,FIND(_xlpm.sep,_xlpm.w)-1),"]"))</f>
        <v>[ɜɹs]</v>
      </c>
      <c r="Q1700" s="14" cm="1">
        <f t="array" ref="Q1700">SUM(_xlfn._xlws.FILTER($H$2:$H$2300,_xlfn.MAP($O$2:$O$2300,_xlfn.LAMBDA(_xlpm.x,_xlpm.x=$O1700))))</f>
        <v>4.7801147227533459E-4</v>
      </c>
      <c r="R1700" s="14">
        <f>$H1700/Q1700</f>
        <v>0.5</v>
      </c>
      <c r="S1700" s="14" cm="1">
        <f t="array" ref="S1700">SUM(_xlfn._xlws.FILTER($H$2:$H$2300,_xlfn.MAP($P$2:$P$2300,_xlfn.LAMBDA(_xlpm.x,_xlpm.x=$P1700))))</f>
        <v>1.5137029955385592E-3</v>
      </c>
      <c r="T1700" s="14">
        <f>$H1700/S1700</f>
        <v>0.15789473684210531</v>
      </c>
      <c r="U1700" s="14">
        <f>_xlfn.LET(_xlpm.freq,F1700,_xlpm.size,M1700+1,_xlpm.F,V1700,LOG(1+_xlpm.freq)*LOG(1+_xlpm.size)*_xlpm.F)</f>
        <v>0.10099724993977187</v>
      </c>
      <c r="V1700" s="14">
        <f>_xlfn.LET(_xlpm.a,T1700,_xlpm.b,R1700,2*_xlpm.a*_xlpm.b/(_xlpm.a+_xlpm.b))</f>
        <v>0.24000000000000005</v>
      </c>
      <c r="W1700" s="14">
        <f>_xlfn.LET(_xlpm.p,R1700,_xlpm.q,T1700,LOG(_xlpm.p/_xlpm.q))</f>
        <v>0.50060235056918523</v>
      </c>
      <c r="X1700" s="2"/>
      <c r="AC1700" s="2"/>
      <c r="AH1700" s="2"/>
      <c r="AI1700" s="2"/>
    </row>
    <row r="1701" spans="1:35">
      <c r="A1701" s="1" t="str">
        <f>_xlfn.LET(_xlpm.sep," : ",CONCATENATE(O1701,_xlpm.sep,P1701))</f>
        <v>~amb~ : [æm]</v>
      </c>
      <c r="B1701" s="1">
        <f>_xlfn.LET(_xlpm.d,$G1701,_xlpm.k,_xlfn.CONCAT(LEFT(TRIM(B$1),1),"*"),COUNTIF(_xlpm.d,_xlpm.k))</f>
        <v>0</v>
      </c>
      <c r="C1701" s="1">
        <f>_xlfn.LET(_xlpm.d,$G1701,_xlpm.k,_xlfn.CONCAT(LEFT(TRIM(C$1),1),"*"),COUNTIF(_xlpm.d,_xlpm.k))</f>
        <v>0</v>
      </c>
      <c r="D1701" s="1">
        <f>_xlfn.LET(_xlpm.d,$G1701,_xlpm.k,_xlfn.CONCAT(LEFT(TRIM(D$1),1),"*"),COUNTIF(_xlpm.d,_xlpm.k))</f>
        <v>0</v>
      </c>
      <c r="E1701" s="1">
        <f>LOG(F1701+1,10)</f>
        <v>0.30102999566398114</v>
      </c>
      <c r="F1701" s="7">
        <v>1</v>
      </c>
      <c r="G1701" s="9" t="s">
        <v>86</v>
      </c>
      <c r="H1701" s="4">
        <f>F1701/freq.sum.r6e</f>
        <v>7.9668578712555765E-5</v>
      </c>
      <c r="I1701" s="1" t="str">
        <f>_xlfn.LET(_xlpm.sep,":",_xlpm.w,$G1701,LEFT(_xlpm.w,FIND(_xlpm.sep,_xlpm.w)-1))</f>
        <v>æm</v>
      </c>
      <c r="J1701" s="1" t="str">
        <f>_xlfn.LET(_xlpm.sep,":",_xlpm.w,$G1701,RIGHT(_xlpm.w,LEN(_xlpm.w)-FIND(_xlpm.sep,_xlpm.w)))</f>
        <v>amb</v>
      </c>
      <c r="K1701" s="10">
        <f>_xlfn.LET(_xlpm.w,I1701,LEN(_xlpm.w))</f>
        <v>2</v>
      </c>
      <c r="L1701" s="10">
        <f>_xlfn.LET(_xlpm.w,J1701,LEN(_xlpm.w))</f>
        <v>3</v>
      </c>
      <c r="M1701" s="10">
        <f>_xlfn.LET(_xlpm.a,K1701,_xlpm.b,L1701,MAX(_xlpm.a,_xlpm.b))</f>
        <v>3</v>
      </c>
      <c r="N1701" s="10">
        <f>_xlfn.LET(_xlpm.d,(K1701,L1701),MAX(_xlpm.d)-MIN(_xlpm.d))</f>
        <v>1</v>
      </c>
      <c r="O1701" s="1" t="str">
        <f>_xlfn.LET(_xlpm.sep,":",_xlpm.w,$G1701,_xlfn.CONCAT("~",RIGHT(_xlpm.w,LEN(_xlpm.w)-FIND(_xlpm.sep,_xlpm.w)),"~"))</f>
        <v>~amb~</v>
      </c>
      <c r="P1701" s="1" t="str">
        <f>_xlfn.LET(_xlpm.sep,":",_xlpm.w,$G1701,_xlfn.CONCAT("[",LEFT(_xlpm.w,FIND(_xlpm.sep,_xlpm.w)-1),"]"))</f>
        <v>[æm]</v>
      </c>
      <c r="Q1701" s="14" cm="1">
        <f t="array" ref="Q1701">SUM(_xlfn._xlws.FILTER($H$2:$H$2302,_xlfn.MAP($O$2:$O$2302,_xlfn.LAMBDA(_xlpm.x,_xlpm.x=$O1701))))</f>
        <v>3.9834289356277883E-4</v>
      </c>
      <c r="R1701" s="14">
        <f>$H1701/Q1701</f>
        <v>0.2</v>
      </c>
      <c r="S1701" s="14" cm="1">
        <f t="array" ref="S1701">SUM(_xlfn._xlws.FILTER($H$2:$H$2302,_xlfn.MAP($P$2:$P$2302,_xlfn.LAMBDA(_xlpm.x,_xlpm.x=$P1701))))</f>
        <v>1.2746972594008922E-3</v>
      </c>
      <c r="T1701" s="14">
        <f>$H1701/S1701</f>
        <v>6.25E-2</v>
      </c>
      <c r="U1701" s="14">
        <f>_xlfn.LET(_xlpm.freq,F1701,_xlpm.size,M1701+1,_xlpm.F,V1701,LOG(1+_xlpm.freq)*LOG(1+_xlpm.size)*_xlpm.F)</f>
        <v>2.0039136892811872E-2</v>
      </c>
      <c r="V1701" s="14">
        <f>_xlfn.LET(_xlpm.a,T1701,_xlpm.b,R1701,2*_xlpm.a*_xlpm.b/(_xlpm.a+_xlpm.b))</f>
        <v>9.5238095238095233E-2</v>
      </c>
      <c r="W1701" s="14">
        <f>_xlfn.LET(_xlpm.p,R1701,_xlpm.q,T1701,LOG(_xlpm.p/_xlpm.q))</f>
        <v>0.50514997831990605</v>
      </c>
      <c r="X1701" s="2"/>
      <c r="AC1701" s="2"/>
      <c r="AH1701" s="2"/>
      <c r="AI1701" s="2"/>
    </row>
    <row r="1702" spans="1:35">
      <c r="A1702" s="1" t="str">
        <f>_xlfn.LET(_xlpm.sep," : ",CONCATENATE(O1702,_xlpm.sep,P1702))</f>
        <v>~alk~ : [ɑk]</v>
      </c>
      <c r="B1702" s="1">
        <f>_xlfn.LET(_xlpm.d,$G1702,_xlpm.k,_xlfn.CONCAT(LEFT(TRIM(B$1),1),"*"),COUNTIF(_xlpm.d,_xlpm.k))</f>
        <v>0</v>
      </c>
      <c r="C1702" s="1">
        <f>_xlfn.LET(_xlpm.d,$G1702,_xlpm.k,_xlfn.CONCAT(LEFT(TRIM(C$1),1),"*"),COUNTIF(_xlpm.d,_xlpm.k))</f>
        <v>0</v>
      </c>
      <c r="D1702" s="1">
        <f>_xlfn.LET(_xlpm.d,$G1702,_xlpm.k,_xlfn.CONCAT(LEFT(TRIM(D$1),1),"*"),COUNTIF(_xlpm.d,_xlpm.k))</f>
        <v>0</v>
      </c>
      <c r="E1702" s="1">
        <f>LOG(F1702+1,10)</f>
        <v>0.30102999566398114</v>
      </c>
      <c r="F1702" s="7">
        <v>1</v>
      </c>
      <c r="G1702" s="9" t="s">
        <v>968</v>
      </c>
      <c r="H1702" s="4">
        <f>F1702/freq.sum.r6e</f>
        <v>7.9668578712555765E-5</v>
      </c>
      <c r="I1702" s="1" t="str">
        <f>_xlfn.LET(_xlpm.sep,":",_xlpm.w,$G1702,LEFT(_xlpm.w,FIND(_xlpm.sep,_xlpm.w)-1))</f>
        <v>ɑk</v>
      </c>
      <c r="J1702" s="1" t="str">
        <f>_xlfn.LET(_xlpm.sep,":",_xlpm.w,$G1702,RIGHT(_xlpm.w,LEN(_xlpm.w)-FIND(_xlpm.sep,_xlpm.w)))</f>
        <v>alk</v>
      </c>
      <c r="K1702" s="10">
        <f>_xlfn.LET(_xlpm.w,I1702,LEN(_xlpm.w))</f>
        <v>2</v>
      </c>
      <c r="L1702" s="10">
        <f>_xlfn.LET(_xlpm.w,J1702,LEN(_xlpm.w))</f>
        <v>3</v>
      </c>
      <c r="M1702" s="10">
        <f>_xlfn.LET(_xlpm.a,K1702,_xlpm.b,L1702,MAX(_xlpm.a,_xlpm.b))</f>
        <v>3</v>
      </c>
      <c r="N1702" s="10">
        <f>_xlfn.LET(_xlpm.d,(K1702,L1702),MAX(_xlpm.d)-MIN(_xlpm.d))</f>
        <v>1</v>
      </c>
      <c r="O1702" s="1" t="str">
        <f>_xlfn.LET(_xlpm.sep,":",_xlpm.w,$G1702,_xlfn.CONCAT("~",RIGHT(_xlpm.w,LEN(_xlpm.w)-FIND(_xlpm.sep,_xlpm.w)),"~"))</f>
        <v>~alk~</v>
      </c>
      <c r="P1702" s="1" t="str">
        <f>_xlfn.LET(_xlpm.sep,":",_xlpm.w,$G1702,_xlfn.CONCAT("[",LEFT(_xlpm.w,FIND(_xlpm.sep,_xlpm.w)-1),"]"))</f>
        <v>[ɑk]</v>
      </c>
      <c r="Q1702" s="14" cm="1">
        <f t="array" ref="Q1702">SUM(_xlfn._xlws.FILTER($H$2:$H$2300,_xlfn.MAP($O$2:$O$2300,_xlfn.LAMBDA(_xlpm.x,_xlpm.x=$O1702))))</f>
        <v>3.9834289356277883E-4</v>
      </c>
      <c r="R1702" s="14">
        <f>$H1702/Q1702</f>
        <v>0.2</v>
      </c>
      <c r="S1702" s="14" cm="1">
        <f t="array" ref="S1702">SUM(_xlfn._xlws.FILTER($H$2:$H$2300,_xlfn.MAP($P$2:$P$2300,_xlfn.LAMBDA(_xlpm.x,_xlpm.x=$P1702))))</f>
        <v>1.2746972594008922E-3</v>
      </c>
      <c r="T1702" s="14">
        <f>$H1702/S1702</f>
        <v>6.25E-2</v>
      </c>
      <c r="U1702" s="14">
        <f>_xlfn.LET(_xlpm.freq,F1702,_xlpm.size,M1702+1,_xlpm.F,V1702,LOG(1+_xlpm.freq)*LOG(1+_xlpm.size)*_xlpm.F)</f>
        <v>2.0039136892811872E-2</v>
      </c>
      <c r="V1702" s="14">
        <f>_xlfn.LET(_xlpm.a,T1702,_xlpm.b,R1702,2*_xlpm.a*_xlpm.b/(_xlpm.a+_xlpm.b))</f>
        <v>9.5238095238095233E-2</v>
      </c>
      <c r="W1702" s="14">
        <f>_xlfn.LET(_xlpm.p,R1702,_xlpm.q,T1702,LOG(_xlpm.p/_xlpm.q))</f>
        <v>0.50514997831990605</v>
      </c>
      <c r="X1702" s="2"/>
      <c r="AC1702" s="2"/>
      <c r="AH1702" s="2"/>
      <c r="AI1702" s="2"/>
    </row>
    <row r="1703" spans="1:35">
      <c r="A1703" s="1" t="str">
        <f>_xlfn.LET(_xlpm.sep," : ",CONCATENATE(O1703,_xlpm.sep,P1703))</f>
        <v>~enc~ : [ɛns]</v>
      </c>
      <c r="B1703" s="1">
        <f>_xlfn.LET(_xlpm.d,$G1703,_xlpm.k,_xlfn.CONCAT(LEFT(TRIM(B$1),1),"*"),COUNTIF(_xlpm.d,_xlpm.k))</f>
        <v>0</v>
      </c>
      <c r="C1703" s="1">
        <f>_xlfn.LET(_xlpm.d,$G1703,_xlpm.k,_xlfn.CONCAT(LEFT(TRIM(C$1),1),"*"),COUNTIF(_xlpm.d,_xlpm.k))</f>
        <v>0</v>
      </c>
      <c r="D1703" s="1">
        <f>_xlfn.LET(_xlpm.d,$G1703,_xlpm.k,_xlfn.CONCAT(LEFT(TRIM(D$1),1),"*"),COUNTIF(_xlpm.d,_xlpm.k))</f>
        <v>0</v>
      </c>
      <c r="E1703" s="1">
        <f>LOG(F1703+1,10)</f>
        <v>0.60205999132796229</v>
      </c>
      <c r="F1703" s="7">
        <v>3</v>
      </c>
      <c r="G1703" s="9" t="s">
        <v>1325</v>
      </c>
      <c r="H1703" s="4">
        <f>F1703/freq.sum.r6e</f>
        <v>2.390057361376673E-4</v>
      </c>
      <c r="I1703" s="4" t="str">
        <f>_xlfn.LET(_xlpm.sep,":",_xlpm.w,$G1703,LEFT(_xlpm.w,FIND(_xlpm.sep,_xlpm.w)-1))</f>
        <v>ɛns</v>
      </c>
      <c r="J1703" s="4" t="str">
        <f>_xlfn.LET(_xlpm.sep,":",_xlpm.w,$G1703,RIGHT(_xlpm.w,LEN(_xlpm.w)-FIND(_xlpm.sep,_xlpm.w)))</f>
        <v>enc</v>
      </c>
      <c r="K1703" s="10">
        <f>_xlfn.LET(_xlpm.w,I1703,LEN(_xlpm.w))</f>
        <v>3</v>
      </c>
      <c r="L1703" s="10">
        <f>_xlfn.LET(_xlpm.w,J1703,LEN(_xlpm.w))</f>
        <v>3</v>
      </c>
      <c r="M1703" s="10">
        <f>_xlfn.LET(_xlpm.a,K1703,_xlpm.b,L1703,MAX(_xlpm.a,_xlpm.b))</f>
        <v>3</v>
      </c>
      <c r="N1703" s="10">
        <f>_xlfn.LET(_xlpm.d,(K1703,L1703),MAX(_xlpm.d)-MIN(_xlpm.d))</f>
        <v>0</v>
      </c>
      <c r="O1703" s="1" t="str">
        <f>_xlfn.LET(_xlpm.sep,":",_xlpm.w,$G1703,_xlfn.CONCAT("~",RIGHT(_xlpm.w,LEN(_xlpm.w)-FIND(_xlpm.sep,_xlpm.w)),"~"))</f>
        <v>~enc~</v>
      </c>
      <c r="P1703" s="1" t="str">
        <f>_xlfn.LET(_xlpm.sep,":",_xlpm.w,$G1703,_xlfn.CONCAT("[",LEFT(_xlpm.w,FIND(_xlpm.sep,_xlpm.w)-1),"]"))</f>
        <v>[ɛns]</v>
      </c>
      <c r="Q1703" s="14" cm="1">
        <f t="array" ref="Q1703">SUM(_xlfn._xlws.FILTER($H$2:$H$2300,_xlfn.MAP($O$2:$O$2300,_xlfn.LAMBDA(_xlpm.x,_xlpm.x=$O1703))))</f>
        <v>7.1701720841300183E-4</v>
      </c>
      <c r="R1703" s="14">
        <f>$H1703/Q1703</f>
        <v>0.33333333333333337</v>
      </c>
      <c r="S1703" s="14" cm="1">
        <f t="array" ref="S1703">SUM(_xlfn._xlws.FILTER($H$2:$H$2300,_xlfn.MAP($P$2:$P$2300,_xlfn.LAMBDA(_xlpm.x,_xlpm.x=$P1703))))</f>
        <v>2.3103887826641171E-3</v>
      </c>
      <c r="T1703" s="14">
        <f>$H1703/S1703</f>
        <v>0.10344827586206896</v>
      </c>
      <c r="U1703" s="14">
        <f>_xlfn.LET(_xlpm.freq,F1703,_xlpm.size,M1703+1,_xlpm.F,V1703,LOG(1+_xlpm.freq)*LOG(1+_xlpm.size)*_xlpm.F)</f>
        <v>6.6445559170902543E-2</v>
      </c>
      <c r="V1703" s="14">
        <f>_xlfn.LET(_xlpm.a,T1703,_xlpm.b,R1703,2*_xlpm.a*_xlpm.b/(_xlpm.a+_xlpm.b))</f>
        <v>0.15789473684210528</v>
      </c>
      <c r="W1703" s="14">
        <f>_xlfn.LET(_xlpm.p,R1703,_xlpm.q,T1703,LOG(_xlpm.p/_xlpm.q))</f>
        <v>0.50815548845963132</v>
      </c>
      <c r="X1703" s="2"/>
      <c r="AC1703" s="2"/>
      <c r="AH1703" s="2"/>
      <c r="AI1703" s="2"/>
    </row>
    <row r="1704" spans="1:35">
      <c r="A1704" s="1" t="str">
        <f>_xlfn.LET(_xlpm.sep," : ",CONCATENATE(O1704,_xlpm.sep,P1704))</f>
        <v>~ine~ : [ɪn]</v>
      </c>
      <c r="B1704" s="1">
        <f>_xlfn.LET(_xlpm.d,$G1704,_xlpm.k,_xlfn.CONCAT(LEFT(TRIM(B$1),1),"*"),COUNTIF(_xlpm.d,_xlpm.k))</f>
        <v>0</v>
      </c>
      <c r="C1704" s="1">
        <f>_xlfn.LET(_xlpm.d,$G1704,_xlpm.k,_xlfn.CONCAT(LEFT(TRIM(C$1),1),"*"),COUNTIF(_xlpm.d,_xlpm.k))</f>
        <v>0</v>
      </c>
      <c r="D1704" s="1">
        <f>_xlfn.LET(_xlpm.d,$G1704,_xlpm.k,_xlfn.CONCAT(LEFT(TRIM(D$1),1),"*"),COUNTIF(_xlpm.d,_xlpm.k))</f>
        <v>0</v>
      </c>
      <c r="E1704" s="1">
        <f>LOG(F1704+1,10)</f>
        <v>0.60205999132796229</v>
      </c>
      <c r="F1704" s="7">
        <v>3</v>
      </c>
      <c r="G1704" s="9" t="s">
        <v>1252</v>
      </c>
      <c r="H1704" s="4">
        <f>F1704/freq.sum.r6e</f>
        <v>2.390057361376673E-4</v>
      </c>
      <c r="I1704" s="1" t="str">
        <f>_xlfn.LET(_xlpm.sep,":",_xlpm.w,$G1704,LEFT(_xlpm.w,FIND(_xlpm.sep,_xlpm.w)-1))</f>
        <v>ɪn</v>
      </c>
      <c r="J1704" s="1" t="str">
        <f>_xlfn.LET(_xlpm.sep,":",_xlpm.w,$G1704,RIGHT(_xlpm.w,LEN(_xlpm.w)-FIND(_xlpm.sep,_xlpm.w)))</f>
        <v>ine</v>
      </c>
      <c r="K1704" s="10">
        <f>_xlfn.LET(_xlpm.w,I1704,LEN(_xlpm.w))</f>
        <v>2</v>
      </c>
      <c r="L1704" s="10">
        <f>_xlfn.LET(_xlpm.w,J1704,LEN(_xlpm.w))</f>
        <v>3</v>
      </c>
      <c r="M1704" s="10">
        <f>_xlfn.LET(_xlpm.a,K1704,_xlpm.b,L1704,MAX(_xlpm.a,_xlpm.b))</f>
        <v>3</v>
      </c>
      <c r="N1704" s="10">
        <f>_xlfn.LET(_xlpm.d,(K1704,L1704),MAX(_xlpm.d)-MIN(_xlpm.d))</f>
        <v>1</v>
      </c>
      <c r="O1704" s="1" t="str">
        <f>_xlfn.LET(_xlpm.sep,":",_xlpm.w,$G1704,_xlfn.CONCAT("~",RIGHT(_xlpm.w,LEN(_xlpm.w)-FIND(_xlpm.sep,_xlpm.w)),"~"))</f>
        <v>~ine~</v>
      </c>
      <c r="P1704" s="1" t="str">
        <f>_xlfn.LET(_xlpm.sep,":",_xlpm.w,$G1704,_xlfn.CONCAT("[",LEFT(_xlpm.w,FIND(_xlpm.sep,_xlpm.w)-1),"]"))</f>
        <v>[ɪn]</v>
      </c>
      <c r="Q1704" s="14" cm="1">
        <f t="array" ref="Q1704">SUM(_xlfn._xlws.FILTER($H$2:$H$2302,_xlfn.MAP($O$2:$O$2302,_xlfn.LAMBDA(_xlpm.x,_xlpm.x=$O1704))))</f>
        <v>1.7527087316762269E-3</v>
      </c>
      <c r="R1704" s="14">
        <f>$H1704/Q1704</f>
        <v>0.13636363636363635</v>
      </c>
      <c r="S1704" s="14" cm="1">
        <f t="array" ref="S1704">SUM(_xlfn._xlws.FILTER($H$2:$H$2302,_xlfn.MAP($P$2:$P$2302,_xlfn.LAMBDA(_xlpm.x,_xlpm.x=$P1704))))</f>
        <v>5.6564690885914605E-3</v>
      </c>
      <c r="T1704" s="14">
        <f>$H1704/S1704</f>
        <v>4.2253521126760556E-2</v>
      </c>
      <c r="U1704" s="14">
        <f>_xlfn.LET(_xlpm.freq,F1704,_xlpm.size,M1704+1,_xlpm.F,V1704,LOG(1+_xlpm.freq)*LOG(1+_xlpm.size)*_xlpm.F)</f>
        <v>2.7149798370906406E-2</v>
      </c>
      <c r="V1704" s="14">
        <f>_xlfn.LET(_xlpm.a,T1704,_xlpm.b,R1704,2*_xlpm.a*_xlpm.b/(_xlpm.a+_xlpm.b))</f>
        <v>6.4516129032258049E-2</v>
      </c>
      <c r="W1704" s="14">
        <f>_xlfn.LET(_xlpm.p,R1704,_xlpm.q,T1704,LOG(_xlpm.p/_xlpm.q))</f>
        <v>0.50883566789686907</v>
      </c>
      <c r="X1704" s="2"/>
      <c r="AC1704" s="2"/>
      <c r="AH1704" s="2"/>
      <c r="AI1704" s="2"/>
    </row>
    <row r="1705" spans="1:35">
      <c r="A1705" s="1" t="str">
        <f>_xlfn.LET(_xlpm.sep," : ",CONCATENATE(O1705,_xlpm.sep,P1705))</f>
        <v>~ous~ : [əs]</v>
      </c>
      <c r="B1705" s="1">
        <f>_xlfn.LET(_xlpm.d,$G1705,_xlpm.k,_xlfn.CONCAT(LEFT(TRIM(B$1),1),"*"),COUNTIF(_xlpm.d,_xlpm.k))</f>
        <v>0</v>
      </c>
      <c r="C1705" s="1">
        <f>_xlfn.LET(_xlpm.d,$G1705,_xlpm.k,_xlfn.CONCAT(LEFT(TRIM(C$1),1),"*"),COUNTIF(_xlpm.d,_xlpm.k))</f>
        <v>0</v>
      </c>
      <c r="D1705" s="1">
        <f>_xlfn.LET(_xlpm.d,$G1705,_xlpm.k,_xlfn.CONCAT(LEFT(TRIM(D$1),1),"*"),COUNTIF(_xlpm.d,_xlpm.k))</f>
        <v>0</v>
      </c>
      <c r="E1705" s="1">
        <f>LOG(F1705+1,10)</f>
        <v>1.2787536009528289</v>
      </c>
      <c r="F1705" s="7">
        <v>18</v>
      </c>
      <c r="G1705" s="9" t="s">
        <v>1494</v>
      </c>
      <c r="H1705" s="4">
        <f>F1705/freq.sum.r6e</f>
        <v>1.4340344168260039E-3</v>
      </c>
      <c r="I1705" s="4" t="str">
        <f>_xlfn.LET(_xlpm.sep,":",_xlpm.w,$G1705,LEFT(_xlpm.w,FIND(_xlpm.sep,_xlpm.w)-1))</f>
        <v>əs</v>
      </c>
      <c r="J1705" s="4" t="str">
        <f>_xlfn.LET(_xlpm.sep,":",_xlpm.w,$G1705,RIGHT(_xlpm.w,LEN(_xlpm.w)-FIND(_xlpm.sep,_xlpm.w)))</f>
        <v>ous</v>
      </c>
      <c r="K1705" s="10">
        <f>_xlfn.LET(_xlpm.w,I1705,LEN(_xlpm.w))</f>
        <v>2</v>
      </c>
      <c r="L1705" s="10">
        <f>_xlfn.LET(_xlpm.w,J1705,LEN(_xlpm.w))</f>
        <v>3</v>
      </c>
      <c r="M1705" s="10">
        <f>_xlfn.LET(_xlpm.a,K1705,_xlpm.b,L1705,MAX(_xlpm.a,_xlpm.b))</f>
        <v>3</v>
      </c>
      <c r="N1705" s="10">
        <f>_xlfn.LET(_xlpm.d,(K1705,L1705),MAX(_xlpm.d)-MIN(_xlpm.d))</f>
        <v>1</v>
      </c>
      <c r="O1705" s="1" t="str">
        <f>_xlfn.LET(_xlpm.sep,":",_xlpm.w,$G1705,_xlfn.CONCAT("~",RIGHT(_xlpm.w,LEN(_xlpm.w)-FIND(_xlpm.sep,_xlpm.w)),"~"))</f>
        <v>~ous~</v>
      </c>
      <c r="P1705" s="1" t="str">
        <f>_xlfn.LET(_xlpm.sep,":",_xlpm.w,$G1705,_xlfn.CONCAT("[",LEFT(_xlpm.w,FIND(_xlpm.sep,_xlpm.w)-1),"]"))</f>
        <v>[əs]</v>
      </c>
      <c r="Q1705" s="14" cm="1">
        <f t="array" ref="Q1705">SUM(_xlfn._xlws.FILTER($H$2:$H$2300,_xlfn.MAP($O$2:$O$2300,_xlfn.LAMBDA(_xlpm.x,_xlpm.x=$O1705))))</f>
        <v>1.9917144678138943E-3</v>
      </c>
      <c r="R1705" s="14">
        <f>$H1705/Q1705</f>
        <v>0.72</v>
      </c>
      <c r="S1705" s="14" cm="1">
        <f t="array" ref="S1705">SUM(_xlfn._xlws.FILTER($H$2:$H$2300,_xlfn.MAP($P$2:$P$2300,_xlfn.LAMBDA(_xlpm.x,_xlpm.x=$P1705))))</f>
        <v>6.4531548757170189E-3</v>
      </c>
      <c r="T1705" s="14">
        <f>$H1705/S1705</f>
        <v>0.22222222222222218</v>
      </c>
      <c r="U1705" s="14">
        <f>_xlfn.LET(_xlpm.freq,F1705,_xlpm.size,M1705+1,_xlpm.F,V1705,LOG(1+_xlpm.freq)*LOG(1+_xlpm.size)*_xlpm.F)</f>
        <v>0.30355825245374668</v>
      </c>
      <c r="V1705" s="14">
        <f>_xlfn.LET(_xlpm.a,T1705,_xlpm.b,R1705,2*_xlpm.a*_xlpm.b/(_xlpm.a+_xlpm.b))</f>
        <v>0.33962264150943394</v>
      </c>
      <c r="W1705" s="14">
        <f>_xlfn.LET(_xlpm.p,R1705,_xlpm.q,T1705,LOG(_xlpm.p/_xlpm.q))</f>
        <v>0.51054501020661225</v>
      </c>
      <c r="X1705" s="2"/>
      <c r="AC1705" s="2"/>
      <c r="AH1705" s="2"/>
      <c r="AI1705" s="2"/>
    </row>
    <row r="1706" spans="1:35">
      <c r="A1706" s="1" t="str">
        <f>_xlfn.LET(_xlpm.sep," : ",CONCATENATE(O1706,_xlpm.sep,P1706))</f>
        <v>~oke~ : [oʊk]</v>
      </c>
      <c r="B1706" s="1">
        <f>_xlfn.LET(_xlpm.d,$G1706,_xlpm.k,_xlfn.CONCAT(LEFT(TRIM(B$1),1),"*"),COUNTIF(_xlpm.d,_xlpm.k))</f>
        <v>0</v>
      </c>
      <c r="C1706" s="1">
        <f>_xlfn.LET(_xlpm.d,$G1706,_xlpm.k,_xlfn.CONCAT(LEFT(TRIM(C$1),1),"*"),COUNTIF(_xlpm.d,_xlpm.k))</f>
        <v>0</v>
      </c>
      <c r="D1706" s="1">
        <f>_xlfn.LET(_xlpm.d,$G1706,_xlpm.k,_xlfn.CONCAT(LEFT(TRIM(D$1),1),"*"),COUNTIF(_xlpm.d,_xlpm.k))</f>
        <v>0</v>
      </c>
      <c r="E1706" s="1">
        <f>LOG(F1706+1,10)</f>
        <v>0.69897000433601875</v>
      </c>
      <c r="F1706" s="7">
        <v>4</v>
      </c>
      <c r="G1706" s="9" t="s">
        <v>684</v>
      </c>
      <c r="H1706" s="4">
        <f>F1706/freq.sum.r6e</f>
        <v>3.1867431485022306E-4</v>
      </c>
      <c r="I1706" s="1" t="str">
        <f>_xlfn.LET(_xlpm.sep,":",_xlpm.w,$G1706,LEFT(_xlpm.w,FIND(_xlpm.sep,_xlpm.w)-1))</f>
        <v>oʊk</v>
      </c>
      <c r="J1706" s="1" t="str">
        <f>_xlfn.LET(_xlpm.sep,":",_xlpm.w,$G1706,RIGHT(_xlpm.w,LEN(_xlpm.w)-FIND(_xlpm.sep,_xlpm.w)))</f>
        <v>oke</v>
      </c>
      <c r="K1706" s="10">
        <f>_xlfn.LET(_xlpm.w,I1706,LEN(_xlpm.w))</f>
        <v>3</v>
      </c>
      <c r="L1706" s="10">
        <f>_xlfn.LET(_xlpm.w,J1706,LEN(_xlpm.w))</f>
        <v>3</v>
      </c>
      <c r="M1706" s="10">
        <f>_xlfn.LET(_xlpm.a,K1706,_xlpm.b,L1706,MAX(_xlpm.a,_xlpm.b))</f>
        <v>3</v>
      </c>
      <c r="N1706" s="10">
        <f>_xlfn.LET(_xlpm.d,(K1706,L1706),MAX(_xlpm.d)-MIN(_xlpm.d))</f>
        <v>0</v>
      </c>
      <c r="O1706" s="1" t="str">
        <f>_xlfn.LET(_xlpm.sep,":",_xlpm.w,$G1706,_xlfn.CONCAT("~",RIGHT(_xlpm.w,LEN(_xlpm.w)-FIND(_xlpm.sep,_xlpm.w)),"~"))</f>
        <v>~oke~</v>
      </c>
      <c r="P1706" s="1" t="str">
        <f>_xlfn.LET(_xlpm.sep,":",_xlpm.w,$G1706,_xlfn.CONCAT("[",LEFT(_xlpm.w,FIND(_xlpm.sep,_xlpm.w)-1),"]"))</f>
        <v>[oʊk]</v>
      </c>
      <c r="Q1706" s="14" cm="1">
        <f t="array" ref="Q1706">SUM(_xlfn._xlws.FILTER($H$2:$H$2302,_xlfn.MAP($O$2:$O$2302,_xlfn.LAMBDA(_xlpm.x,_xlpm.x=$O1706))))</f>
        <v>3.1867431485022306E-4</v>
      </c>
      <c r="R1706" s="14">
        <f>$H1706/Q1706</f>
        <v>1</v>
      </c>
      <c r="S1706" s="14" cm="1">
        <f t="array" ref="S1706">SUM(_xlfn._xlws.FILTER($H$2:$H$2302,_xlfn.MAP($P$2:$P$2302,_xlfn.LAMBDA(_xlpm.x,_xlpm.x=$P1706))))</f>
        <v>1.0356915232632249E-3</v>
      </c>
      <c r="T1706" s="14">
        <f>$H1706/S1706</f>
        <v>0.30769230769230771</v>
      </c>
      <c r="U1706" s="14">
        <f>_xlfn.LET(_xlpm.freq,F1706,_xlpm.size,M1706+1,_xlpm.F,V1706,LOG(1+_xlpm.freq)*LOG(1+_xlpm.size)*_xlpm.F)</f>
        <v>0.2299101491583502</v>
      </c>
      <c r="V1706" s="14">
        <f>_xlfn.LET(_xlpm.a,T1706,_xlpm.b,R1706,2*_xlpm.a*_xlpm.b/(_xlpm.a+_xlpm.b))</f>
        <v>0.47058823529411764</v>
      </c>
      <c r="W1706" s="14">
        <f>_xlfn.LET(_xlpm.p,R1706,_xlpm.q,T1706,LOG(_xlpm.p/_xlpm.q))</f>
        <v>0.51188336097887432</v>
      </c>
      <c r="X1706" s="2"/>
      <c r="AC1706" s="2"/>
      <c r="AH1706" s="2"/>
      <c r="AI1706" s="2"/>
    </row>
    <row r="1707" spans="1:35">
      <c r="A1707" s="1" t="str">
        <f>_xlfn.LET(_xlpm.sep," : ",CONCATENATE(O1707,_xlpm.sep,P1707))</f>
        <v>~arn~ : [ɔɹn]</v>
      </c>
      <c r="B1707" s="1">
        <f>_xlfn.LET(_xlpm.d,$G1707,_xlpm.k,_xlfn.CONCAT(LEFT(TRIM(B$1),1),"*"),COUNTIF(_xlpm.d,_xlpm.k))</f>
        <v>0</v>
      </c>
      <c r="C1707" s="1">
        <f>_xlfn.LET(_xlpm.d,$G1707,_xlpm.k,_xlfn.CONCAT(LEFT(TRIM(C$1),1),"*"),COUNTIF(_xlpm.d,_xlpm.k))</f>
        <v>0</v>
      </c>
      <c r="D1707" s="1">
        <f>_xlfn.LET(_xlpm.d,$G1707,_xlpm.k,_xlfn.CONCAT(LEFT(TRIM(D$1),1),"*"),COUNTIF(_xlpm.d,_xlpm.k))</f>
        <v>0</v>
      </c>
      <c r="E1707" s="1">
        <f>LOG(F1707+1,10)</f>
        <v>0.30102999566398114</v>
      </c>
      <c r="F1707" s="7">
        <v>1</v>
      </c>
      <c r="G1707" s="9" t="s">
        <v>1959</v>
      </c>
      <c r="H1707" s="4">
        <f>F1707/freq.sum.r6e</f>
        <v>7.9668578712555765E-5</v>
      </c>
      <c r="I1707" s="4" t="str">
        <f>_xlfn.LET(_xlpm.sep,":",_xlpm.w,$G1707,LEFT(_xlpm.w,FIND(_xlpm.sep,_xlpm.w)-1))</f>
        <v>ɔɹn</v>
      </c>
      <c r="J1707" s="4" t="str">
        <f>_xlfn.LET(_xlpm.sep,":",_xlpm.w,$G1707,RIGHT(_xlpm.w,LEN(_xlpm.w)-FIND(_xlpm.sep,_xlpm.w)))</f>
        <v>arn</v>
      </c>
      <c r="K1707" s="10">
        <f>_xlfn.LET(_xlpm.w,I1707,LEN(_xlpm.w))</f>
        <v>3</v>
      </c>
      <c r="L1707" s="10">
        <f>_xlfn.LET(_xlpm.w,J1707,LEN(_xlpm.w))</f>
        <v>3</v>
      </c>
      <c r="M1707" s="10">
        <f>_xlfn.LET(_xlpm.a,K1707,_xlpm.b,L1707,MAX(_xlpm.a,_xlpm.b))</f>
        <v>3</v>
      </c>
      <c r="N1707" s="10">
        <f>_xlfn.LET(_xlpm.d,(K1707,L1707),MAX(_xlpm.d)-MIN(_xlpm.d))</f>
        <v>0</v>
      </c>
      <c r="O1707" s="1" t="str">
        <f>_xlfn.LET(_xlpm.sep,":",_xlpm.w,$G1707,_xlfn.CONCAT("~",RIGHT(_xlpm.w,LEN(_xlpm.w)-FIND(_xlpm.sep,_xlpm.w)),"~"))</f>
        <v>~arn~</v>
      </c>
      <c r="P1707" s="1" t="str">
        <f>_xlfn.LET(_xlpm.sep,":",_xlpm.w,$G1707,_xlfn.CONCAT("[",LEFT(_xlpm.w,FIND(_xlpm.sep,_xlpm.w)-1),"]"))</f>
        <v>[ɔɹn]</v>
      </c>
      <c r="Q1707" s="14" cm="1">
        <f t="array" ref="Q1707">SUM(_xlfn._xlws.FILTER($H$2:$H$2300,_xlfn.MAP($O$2:$O$2300,_xlfn.LAMBDA(_xlpm.x,_xlpm.x=$O1707))))</f>
        <v>3.1867431485022306E-4</v>
      </c>
      <c r="R1707" s="14">
        <f>$H1707/Q1707</f>
        <v>0.25</v>
      </c>
      <c r="S1707" s="14" cm="1">
        <f t="array" ref="S1707">SUM(_xlfn._xlws.FILTER($H$2:$H$2300,_xlfn.MAP($P$2:$P$2300,_xlfn.LAMBDA(_xlpm.x,_xlpm.x=$P1707))))</f>
        <v>1.0356915232632249E-3</v>
      </c>
      <c r="T1707" s="14">
        <f>$H1707/S1707</f>
        <v>7.6923076923076927E-2</v>
      </c>
      <c r="U1707" s="14">
        <f>_xlfn.LET(_xlpm.freq,F1707,_xlpm.size,M1707+1,_xlpm.F,V1707,LOG(1+_xlpm.freq)*LOG(1+_xlpm.size)*_xlpm.F)</f>
        <v>2.4754227926414667E-2</v>
      </c>
      <c r="V1707" s="14">
        <f>_xlfn.LET(_xlpm.a,T1707,_xlpm.b,R1707,2*_xlpm.a*_xlpm.b/(_xlpm.a+_xlpm.b))</f>
        <v>0.11764705882352941</v>
      </c>
      <c r="W1707" s="14">
        <f>_xlfn.LET(_xlpm.p,R1707,_xlpm.q,T1707,LOG(_xlpm.p/_xlpm.q))</f>
        <v>0.51188336097887432</v>
      </c>
      <c r="X1707" s="2"/>
      <c r="AC1707" s="2"/>
      <c r="AH1707" s="2"/>
      <c r="AI1707" s="2"/>
    </row>
    <row r="1708" spans="1:35">
      <c r="A1708" s="1" t="str">
        <f>_xlfn.LET(_xlpm.sep," : ",CONCATENATE(O1708,_xlpm.sep,P1708))</f>
        <v>~i~ : [əɹ]</v>
      </c>
      <c r="B1708" s="1">
        <f>_xlfn.LET(_xlpm.d,$G1708,_xlpm.k,_xlfn.CONCAT(LEFT(TRIM(B$1),1),"*"),COUNTIF(_xlpm.d,_xlpm.k))</f>
        <v>0</v>
      </c>
      <c r="C1708" s="1">
        <f>_xlfn.LET(_xlpm.d,$G1708,_xlpm.k,_xlfn.CONCAT(LEFT(TRIM(C$1),1),"*"),COUNTIF(_xlpm.d,_xlpm.k))</f>
        <v>0</v>
      </c>
      <c r="D1708" s="1">
        <f>_xlfn.LET(_xlpm.d,$G1708,_xlpm.k,_xlfn.CONCAT(LEFT(TRIM(D$1),1),"*"),COUNTIF(_xlpm.d,_xlpm.k))</f>
        <v>0</v>
      </c>
      <c r="E1708" s="1">
        <f>LOG(F1708+1,10)</f>
        <v>0.60205999132796229</v>
      </c>
      <c r="F1708" s="7">
        <v>3</v>
      </c>
      <c r="G1708" s="9" t="s">
        <v>1774</v>
      </c>
      <c r="H1708" s="4">
        <f>F1708/freq.sum.r6e</f>
        <v>2.390057361376673E-4</v>
      </c>
      <c r="I1708" s="1" t="str">
        <f>_xlfn.LET(_xlpm.sep,":",_xlpm.w,$G1708,LEFT(_xlpm.w,FIND(_xlpm.sep,_xlpm.w)-1))</f>
        <v>əɹ</v>
      </c>
      <c r="J1708" s="1" t="str">
        <f>_xlfn.LET(_xlpm.sep,":",_xlpm.w,$G1708,RIGHT(_xlpm.w,LEN(_xlpm.w)-FIND(_xlpm.sep,_xlpm.w)))</f>
        <v>i</v>
      </c>
      <c r="K1708" s="10">
        <f>_xlfn.LET(_xlpm.w,I1708,LEN(_xlpm.w))</f>
        <v>2</v>
      </c>
      <c r="L1708" s="10">
        <f>_xlfn.LET(_xlpm.w,J1708,LEN(_xlpm.w))</f>
        <v>1</v>
      </c>
      <c r="M1708" s="10">
        <f>_xlfn.LET(_xlpm.a,K1708,_xlpm.b,L1708,MAX(_xlpm.a,_xlpm.b))</f>
        <v>2</v>
      </c>
      <c r="N1708" s="10">
        <f>_xlfn.LET(_xlpm.d,(K1708,L1708),MAX(_xlpm.d)-MIN(_xlpm.d))</f>
        <v>1</v>
      </c>
      <c r="O1708" s="1" t="str">
        <f>_xlfn.LET(_xlpm.sep,":",_xlpm.w,$G1708,_xlfn.CONCAT("~",RIGHT(_xlpm.w,LEN(_xlpm.w)-FIND(_xlpm.sep,_xlpm.w)),"~"))</f>
        <v>~i~</v>
      </c>
      <c r="P1708" s="1" t="str">
        <f>_xlfn.LET(_xlpm.sep,":",_xlpm.w,$G1708,_xlfn.CONCAT("[",LEFT(_xlpm.w,FIND(_xlpm.sep,_xlpm.w)-1),"]"))</f>
        <v>[əɹ]</v>
      </c>
      <c r="Q1708" s="14" cm="1">
        <f t="array" ref="Q1708">SUM(_xlfn._xlws.FILTER($H$2:$H$2302,_xlfn.MAP($O$2:$O$2302,_xlfn.LAMBDA(_xlpm.x,_xlpm.x=$O1708))))</f>
        <v>1.1073932441045252E-2</v>
      </c>
      <c r="R1708" s="14">
        <f>$H1708/Q1708</f>
        <v>2.1582733812949638E-2</v>
      </c>
      <c r="S1708" s="14" cm="1">
        <f t="array" ref="S1708">SUM(_xlfn._xlws.FILTER($H$2:$H$2302,_xlfn.MAP($P$2:$P$2302,_xlfn.LAMBDA(_xlpm.x,_xlpm.x=$P1708))))</f>
        <v>3.60101975780752E-2</v>
      </c>
      <c r="T1708" s="14">
        <f>$H1708/S1708</f>
        <v>6.6371681415929211E-3</v>
      </c>
      <c r="U1708" s="14">
        <f>_xlfn.LET(_xlpm.freq,F1708,_xlpm.size,M1708+1,_xlpm.F,V1708,LOG(1+_xlpm.freq)*LOG(1+_xlpm.size)*_xlpm.F)</f>
        <v>3.6799617579474741E-3</v>
      </c>
      <c r="V1708" s="14">
        <f>_xlfn.LET(_xlpm.a,T1708,_xlpm.b,R1708,2*_xlpm.a*_xlpm.b/(_xlpm.a+_xlpm.b))</f>
        <v>1.0152284263959392E-2</v>
      </c>
      <c r="W1708" s="14">
        <f>_xlfn.LET(_xlpm.p,R1708,_xlpm.q,T1708,LOG(_xlpm.p/_xlpm.q))</f>
        <v>0.51212363455728693</v>
      </c>
      <c r="X1708" s="2"/>
      <c r="AC1708" s="2"/>
      <c r="AH1708" s="2"/>
      <c r="AI1708" s="2"/>
    </row>
    <row r="1709" spans="1:35">
      <c r="A1709" s="1" t="str">
        <f>_xlfn.LET(_xlpm.sep," : ",CONCATENATE(O1709,_xlpm.sep,P1709))</f>
        <v>~um~ : [əm]</v>
      </c>
      <c r="B1709" s="1">
        <f>_xlfn.LET(_xlpm.d,$G1709,_xlpm.k,_xlfn.CONCAT(LEFT(TRIM(B$1),1),"*"),COUNTIF(_xlpm.d,_xlpm.k))</f>
        <v>0</v>
      </c>
      <c r="C1709" s="1">
        <f>_xlfn.LET(_xlpm.d,$G1709,_xlpm.k,_xlfn.CONCAT(LEFT(TRIM(C$1),1),"*"),COUNTIF(_xlpm.d,_xlpm.k))</f>
        <v>0</v>
      </c>
      <c r="D1709" s="1">
        <f>_xlfn.LET(_xlpm.d,$G1709,_xlpm.k,_xlfn.CONCAT(LEFT(TRIM(D$1),1),"*"),COUNTIF(_xlpm.d,_xlpm.k))</f>
        <v>0</v>
      </c>
      <c r="E1709" s="1">
        <f>LOG(F1709+1,10)</f>
        <v>1.1760912590556811</v>
      </c>
      <c r="F1709" s="7">
        <v>14</v>
      </c>
      <c r="G1709" s="9" t="s">
        <v>1180</v>
      </c>
      <c r="H1709" s="4">
        <f>F1709/freq.sum.r6e</f>
        <v>1.1153601019757808E-3</v>
      </c>
      <c r="I1709" s="4" t="str">
        <f>_xlfn.LET(_xlpm.sep,":",_xlpm.w,$G1709,LEFT(_xlpm.w,FIND(_xlpm.sep,_xlpm.w)-1))</f>
        <v>əm</v>
      </c>
      <c r="J1709" s="4" t="str">
        <f>_xlfn.LET(_xlpm.sep,":",_xlpm.w,$G1709,RIGHT(_xlpm.w,LEN(_xlpm.w)-FIND(_xlpm.sep,_xlpm.w)))</f>
        <v>um</v>
      </c>
      <c r="K1709" s="10">
        <f>_xlfn.LET(_xlpm.w,I1709,LEN(_xlpm.w))</f>
        <v>2</v>
      </c>
      <c r="L1709" s="10">
        <f>_xlfn.LET(_xlpm.w,J1709,LEN(_xlpm.w))</f>
        <v>2</v>
      </c>
      <c r="M1709" s="10">
        <f>_xlfn.LET(_xlpm.a,K1709,_xlpm.b,L1709,MAX(_xlpm.a,_xlpm.b))</f>
        <v>2</v>
      </c>
      <c r="N1709" s="10">
        <f>_xlfn.LET(_xlpm.d,(K1709,L1709),MAX(_xlpm.d)-MIN(_xlpm.d))</f>
        <v>0</v>
      </c>
      <c r="O1709" s="1" t="str">
        <f>_xlfn.LET(_xlpm.sep,":",_xlpm.w,$G1709,_xlfn.CONCAT("~",RIGHT(_xlpm.w,LEN(_xlpm.w)-FIND(_xlpm.sep,_xlpm.w)),"~"))</f>
        <v>~um~</v>
      </c>
      <c r="P1709" s="1" t="str">
        <f>_xlfn.LET(_xlpm.sep,":",_xlpm.w,$G1709,_xlfn.CONCAT("[",LEFT(_xlpm.w,FIND(_xlpm.sep,_xlpm.w)-1),"]"))</f>
        <v>[əm]</v>
      </c>
      <c r="Q1709" s="14" cm="1">
        <f t="array" ref="Q1709">SUM(_xlfn._xlws.FILTER($H$2:$H$2300,_xlfn.MAP($O$2:$O$2300,_xlfn.LAMBDA(_xlpm.x,_xlpm.x=$O1709))))</f>
        <v>1.9120458891013384E-3</v>
      </c>
      <c r="R1709" s="14">
        <f>$H1709/Q1709</f>
        <v>0.58333333333333337</v>
      </c>
      <c r="S1709" s="14" cm="1">
        <f t="array" ref="S1709">SUM(_xlfn._xlws.FILTER($H$2:$H$2300,_xlfn.MAP($P$2:$P$2300,_xlfn.LAMBDA(_xlpm.x,_xlpm.x=$P1709))))</f>
        <v>6.293817718291907E-3</v>
      </c>
      <c r="T1709" s="14">
        <f>$H1709/S1709</f>
        <v>0.17721518987341769</v>
      </c>
      <c r="U1709" s="14">
        <f>_xlfn.LET(_xlpm.freq,F1709,_xlpm.size,M1709+1,_xlpm.F,V1709,LOG(1+_xlpm.freq)*LOG(1+_xlpm.size)*_xlpm.F)</f>
        <v>0.19248708553769675</v>
      </c>
      <c r="V1709" s="14">
        <f>_xlfn.LET(_xlpm.a,T1709,_xlpm.b,R1709,2*_xlpm.a*_xlpm.b/(_xlpm.a+_xlpm.b))</f>
        <v>0.27184466019417475</v>
      </c>
      <c r="W1709" s="14">
        <f>_xlfn.LET(_xlpm.p,R1709,_xlpm.q,T1709,LOG(_xlpm.p/_xlpm.q))</f>
        <v>0.51741584957883546</v>
      </c>
      <c r="X1709" s="2"/>
      <c r="AC1709" s="2"/>
      <c r="AH1709" s="2"/>
      <c r="AI1709" s="2"/>
    </row>
    <row r="1710" spans="1:35">
      <c r="A1710" s="1" t="str">
        <f>_xlfn.LET(_xlpm.sep," : ",CONCATENATE(O1710,_xlpm.sep,P1710))</f>
        <v>~ans~ : [ənz]</v>
      </c>
      <c r="B1710" s="1">
        <f>_xlfn.LET(_xlpm.d,$G1710,_xlpm.k,_xlfn.CONCAT(LEFT(TRIM(B$1),1),"*"),COUNTIF(_xlpm.d,_xlpm.k))</f>
        <v>0</v>
      </c>
      <c r="C1710" s="1">
        <f>_xlfn.LET(_xlpm.d,$G1710,_xlpm.k,_xlfn.CONCAT(LEFT(TRIM(C$1),1),"*"),COUNTIF(_xlpm.d,_xlpm.k))</f>
        <v>0</v>
      </c>
      <c r="D1710" s="1">
        <f>_xlfn.LET(_xlpm.d,$G1710,_xlpm.k,_xlfn.CONCAT(LEFT(TRIM(D$1),1),"*"),COUNTIF(_xlpm.d,_xlpm.k))</f>
        <v>0</v>
      </c>
      <c r="E1710" s="1">
        <f>LOG(F1710+1,10)</f>
        <v>0.77815125038364352</v>
      </c>
      <c r="F1710" s="7">
        <v>5</v>
      </c>
      <c r="G1710" s="9" t="s">
        <v>1393</v>
      </c>
      <c r="H1710" s="4">
        <f>F1710/freq.sum.r6e</f>
        <v>3.9834289356277883E-4</v>
      </c>
      <c r="I1710" s="1" t="str">
        <f>_xlfn.LET(_xlpm.sep,":",_xlpm.w,$G1710,LEFT(_xlpm.w,FIND(_xlpm.sep,_xlpm.w)-1))</f>
        <v>ənz</v>
      </c>
      <c r="J1710" s="1" t="str">
        <f>_xlfn.LET(_xlpm.sep,":",_xlpm.w,$G1710,RIGHT(_xlpm.w,LEN(_xlpm.w)-FIND(_xlpm.sep,_xlpm.w)))</f>
        <v>ans</v>
      </c>
      <c r="K1710" s="10">
        <f>_xlfn.LET(_xlpm.w,I1710,LEN(_xlpm.w))</f>
        <v>3</v>
      </c>
      <c r="L1710" s="10">
        <f>_xlfn.LET(_xlpm.w,J1710,LEN(_xlpm.w))</f>
        <v>3</v>
      </c>
      <c r="M1710" s="10">
        <f>_xlfn.LET(_xlpm.a,K1710,_xlpm.b,L1710,MAX(_xlpm.a,_xlpm.b))</f>
        <v>3</v>
      </c>
      <c r="N1710" s="10">
        <f>_xlfn.LET(_xlpm.d,(K1710,L1710),MAX(_xlpm.d)-MIN(_xlpm.d))</f>
        <v>0</v>
      </c>
      <c r="O1710" s="1" t="str">
        <f>_xlfn.LET(_xlpm.sep,":",_xlpm.w,$G1710,_xlfn.CONCAT("~",RIGHT(_xlpm.w,LEN(_xlpm.w)-FIND(_xlpm.sep,_xlpm.w)),"~"))</f>
        <v>~ans~</v>
      </c>
      <c r="P1710" s="1" t="str">
        <f>_xlfn.LET(_xlpm.sep,":",_xlpm.w,$G1710,_xlfn.CONCAT("[",LEFT(_xlpm.w,FIND(_xlpm.sep,_xlpm.w)-1),"]"))</f>
        <v>[ənz]</v>
      </c>
      <c r="Q1710" s="14" cm="1">
        <f t="array" ref="Q1710">SUM(_xlfn._xlws.FILTER($H$2:$H$2302,_xlfn.MAP($O$2:$O$2302,_xlfn.LAMBDA(_xlpm.x,_xlpm.x=$O1710))))</f>
        <v>7.1701720841300183E-4</v>
      </c>
      <c r="R1710" s="14">
        <f>$H1710/Q1710</f>
        <v>0.55555555555555558</v>
      </c>
      <c r="S1710" s="14" cm="1">
        <f t="array" ref="S1710">SUM(_xlfn._xlws.FILTER($H$2:$H$2302,_xlfn.MAP($P$2:$P$2302,_xlfn.LAMBDA(_xlpm.x,_xlpm.x=$P1710))))</f>
        <v>2.3900573613766735E-3</v>
      </c>
      <c r="T1710" s="14">
        <f>$H1710/S1710</f>
        <v>0.16666666666666663</v>
      </c>
      <c r="U1710" s="14">
        <f>_xlfn.LET(_xlpm.freq,F1710,_xlpm.size,M1710+1,_xlpm.F,V1710,LOG(1+_xlpm.freq)*LOG(1+_xlpm.size)*_xlpm.F)</f>
        <v>0.13946266227044457</v>
      </c>
      <c r="V1710" s="14">
        <f>_xlfn.LET(_xlpm.a,T1710,_xlpm.b,R1710,2*_xlpm.a*_xlpm.b/(_xlpm.a+_xlpm.b))</f>
        <v>0.25641025641025639</v>
      </c>
      <c r="W1710" s="14">
        <f>_xlfn.LET(_xlpm.p,R1710,_xlpm.q,T1710,LOG(_xlpm.p/_xlpm.q))</f>
        <v>0.52287874528033773</v>
      </c>
      <c r="X1710" s="2"/>
      <c r="AC1710" s="2"/>
      <c r="AH1710" s="2"/>
      <c r="AI1710" s="2"/>
    </row>
    <row r="1711" spans="1:35">
      <c r="A1711" s="1" t="str">
        <f>_xlfn.LET(_xlpm.sep," : ",CONCATENATE(O1711,_xlpm.sep,P1711))</f>
        <v>~earn~ : [ɜɹn]</v>
      </c>
      <c r="B1711" s="1">
        <f>_xlfn.LET(_xlpm.d,$G1711,_xlpm.k,_xlfn.CONCAT(LEFT(TRIM(B$1),1),"*"),COUNTIF(_xlpm.d,_xlpm.k))</f>
        <v>0</v>
      </c>
      <c r="C1711" s="1">
        <f>_xlfn.LET(_xlpm.d,$G1711,_xlpm.k,_xlfn.CONCAT(LEFT(TRIM(C$1),1),"*"),COUNTIF(_xlpm.d,_xlpm.k))</f>
        <v>0</v>
      </c>
      <c r="D1711" s="1">
        <f>_xlfn.LET(_xlpm.d,$G1711,_xlpm.k,_xlfn.CONCAT(LEFT(TRIM(D$1),1),"*"),COUNTIF(_xlpm.d,_xlpm.k))</f>
        <v>0</v>
      </c>
      <c r="E1711" s="1">
        <f>LOG(F1711+1,10)</f>
        <v>0.8450980400142567</v>
      </c>
      <c r="F1711" s="7">
        <v>6</v>
      </c>
      <c r="G1711" s="9" t="s">
        <v>1960</v>
      </c>
      <c r="H1711" s="4">
        <f>F1711/freq.sum.r6e</f>
        <v>4.7801147227533459E-4</v>
      </c>
      <c r="I1711" s="1" t="str">
        <f>_xlfn.LET(_xlpm.sep,":",_xlpm.w,$G1711,LEFT(_xlpm.w,FIND(_xlpm.sep,_xlpm.w)-1))</f>
        <v>ɜɹn</v>
      </c>
      <c r="J1711" s="1" t="str">
        <f>_xlfn.LET(_xlpm.sep,":",_xlpm.w,$G1711,RIGHT(_xlpm.w,LEN(_xlpm.w)-FIND(_xlpm.sep,_xlpm.w)))</f>
        <v>earn</v>
      </c>
      <c r="K1711" s="10">
        <f>_xlfn.LET(_xlpm.w,I1711,LEN(_xlpm.w))</f>
        <v>3</v>
      </c>
      <c r="L1711" s="10">
        <f>_xlfn.LET(_xlpm.w,J1711,LEN(_xlpm.w))</f>
        <v>4</v>
      </c>
      <c r="M1711" s="10">
        <f>_xlfn.LET(_xlpm.a,K1711,_xlpm.b,L1711,MAX(_xlpm.a,_xlpm.b))</f>
        <v>4</v>
      </c>
      <c r="N1711" s="10">
        <f>_xlfn.LET(_xlpm.d,(K1711,L1711),MAX(_xlpm.d)-MIN(_xlpm.d))</f>
        <v>1</v>
      </c>
      <c r="O1711" s="1" t="str">
        <f>_xlfn.LET(_xlpm.sep,":",_xlpm.w,$G1711,_xlfn.CONCAT("~",RIGHT(_xlpm.w,LEN(_xlpm.w)-FIND(_xlpm.sep,_xlpm.w)),"~"))</f>
        <v>~earn~</v>
      </c>
      <c r="P1711" s="1" t="str">
        <f>_xlfn.LET(_xlpm.sep,":",_xlpm.w,$G1711,_xlfn.CONCAT("[",LEFT(_xlpm.w,FIND(_xlpm.sep,_xlpm.w)-1),"]"))</f>
        <v>[ɜɹn]</v>
      </c>
      <c r="Q1711" s="14" cm="1">
        <f t="array" ref="Q1711">SUM(_xlfn._xlws.FILTER($H$2:$H$2302,_xlfn.MAP($O$2:$O$2302,_xlfn.LAMBDA(_xlpm.x,_xlpm.x=$O1711))))</f>
        <v>4.7801147227533459E-4</v>
      </c>
      <c r="R1711" s="14">
        <f>$H1711/Q1711</f>
        <v>1</v>
      </c>
      <c r="S1711" s="14" cm="1">
        <f t="array" ref="S1711">SUM(_xlfn._xlws.FILTER($H$2:$H$2302,_xlfn.MAP($P$2:$P$2302,_xlfn.LAMBDA(_xlpm.x,_xlpm.x=$P1711))))</f>
        <v>1.5933715742511151E-3</v>
      </c>
      <c r="T1711" s="14">
        <f>$H1711/S1711</f>
        <v>0.30000000000000004</v>
      </c>
      <c r="U1711" s="14">
        <f>_xlfn.LET(_xlpm.freq,F1711,_xlpm.size,M1711+1,_xlpm.F,V1711,LOG(1+_xlpm.freq)*LOG(1+_xlpm.size)*_xlpm.F)</f>
        <v>0.3035141984002433</v>
      </c>
      <c r="V1711" s="14">
        <f>_xlfn.LET(_xlpm.a,T1711,_xlpm.b,R1711,2*_xlpm.a*_xlpm.b/(_xlpm.a+_xlpm.b))</f>
        <v>0.46153846153846156</v>
      </c>
      <c r="W1711" s="14">
        <f>_xlfn.LET(_xlpm.p,R1711,_xlpm.q,T1711,LOG(_xlpm.p/_xlpm.q))</f>
        <v>0.52287874528033751</v>
      </c>
      <c r="X1711" s="2"/>
      <c r="AC1711" s="2"/>
      <c r="AH1711" s="2"/>
      <c r="AI1711" s="2"/>
    </row>
    <row r="1712" spans="1:35">
      <c r="A1712" s="1" t="str">
        <f>_xlfn.LET(_xlpm.sep," : ",CONCATENATE(O1712,_xlpm.sep,P1712))</f>
        <v>~eat~ : [eɪt]</v>
      </c>
      <c r="B1712" s="1">
        <f>_xlfn.LET(_xlpm.d,$G1712,_xlpm.k,_xlfn.CONCAT(LEFT(TRIM(B$1),1),"*"),COUNTIF(_xlpm.d,_xlpm.k))</f>
        <v>0</v>
      </c>
      <c r="C1712" s="1">
        <f>_xlfn.LET(_xlpm.d,$G1712,_xlpm.k,_xlfn.CONCAT(LEFT(TRIM(C$1),1),"*"),COUNTIF(_xlpm.d,_xlpm.k))</f>
        <v>0</v>
      </c>
      <c r="D1712" s="1">
        <f>_xlfn.LET(_xlpm.d,$G1712,_xlpm.k,_xlfn.CONCAT(LEFT(TRIM(D$1),1),"*"),COUNTIF(_xlpm.d,_xlpm.k))</f>
        <v>0</v>
      </c>
      <c r="E1712" s="1">
        <f>LOG(F1712+1,10)</f>
        <v>0.47712125471966244</v>
      </c>
      <c r="F1712" s="7">
        <v>2</v>
      </c>
      <c r="G1712" s="9" t="s">
        <v>614</v>
      </c>
      <c r="H1712" s="4">
        <f>F1712/freq.sum.r6e</f>
        <v>1.5933715742511153E-4</v>
      </c>
      <c r="I1712" s="4" t="str">
        <f>_xlfn.LET(_xlpm.sep,":",_xlpm.w,$G1712,LEFT(_xlpm.w,FIND(_xlpm.sep,_xlpm.w)-1))</f>
        <v>eɪt</v>
      </c>
      <c r="J1712" s="4" t="str">
        <f>_xlfn.LET(_xlpm.sep,":",_xlpm.w,$G1712,RIGHT(_xlpm.w,LEN(_xlpm.w)-FIND(_xlpm.sep,_xlpm.w)))</f>
        <v>eat</v>
      </c>
      <c r="K1712" s="10">
        <f>_xlfn.LET(_xlpm.w,I1712,LEN(_xlpm.w))</f>
        <v>3</v>
      </c>
      <c r="L1712" s="10">
        <f>_xlfn.LET(_xlpm.w,J1712,LEN(_xlpm.w))</f>
        <v>3</v>
      </c>
      <c r="M1712" s="10">
        <f>_xlfn.LET(_xlpm.a,K1712,_xlpm.b,L1712,MAX(_xlpm.a,_xlpm.b))</f>
        <v>3</v>
      </c>
      <c r="N1712" s="10">
        <f>_xlfn.LET(_xlpm.d,(K1712,L1712),MAX(_xlpm.d)-MIN(_xlpm.d))</f>
        <v>0</v>
      </c>
      <c r="O1712" s="1" t="str">
        <f>_xlfn.LET(_xlpm.sep,":",_xlpm.w,$G1712,_xlfn.CONCAT("~",RIGHT(_xlpm.w,LEN(_xlpm.w)-FIND(_xlpm.sep,_xlpm.w)),"~"))</f>
        <v>~eat~</v>
      </c>
      <c r="P1712" s="1" t="str">
        <f>_xlfn.LET(_xlpm.sep,":",_xlpm.w,$G1712,_xlfn.CONCAT("[",LEFT(_xlpm.w,FIND(_xlpm.sep,_xlpm.w)-1),"]"))</f>
        <v>[eɪt]</v>
      </c>
      <c r="Q1712" s="14" cm="1">
        <f t="array" ref="Q1712">SUM(_xlfn._xlws.FILTER($H$2:$H$2300,_xlfn.MAP($O$2:$O$2300,_xlfn.LAMBDA(_xlpm.x,_xlpm.x=$O1712))))</f>
        <v>1.5933715742511155E-3</v>
      </c>
      <c r="R1712" s="14">
        <f>$H1712/Q1712</f>
        <v>9.9999999999999992E-2</v>
      </c>
      <c r="S1712" s="14" cm="1">
        <f t="array" ref="S1712">SUM(_xlfn._xlws.FILTER($H$2:$H$2300,_xlfn.MAP($P$2:$P$2300,_xlfn.LAMBDA(_xlpm.x,_xlpm.x=$P1712))))</f>
        <v>5.4174633524537918E-3</v>
      </c>
      <c r="T1712" s="14">
        <f>$H1712/S1712</f>
        <v>2.9411764705882353E-2</v>
      </c>
      <c r="U1712" s="14">
        <f>_xlfn.LET(_xlpm.freq,F1712,_xlpm.size,M1712+1,_xlpm.F,V1712,LOG(1+_xlpm.freq)*LOG(1+_xlpm.size)*_xlpm.F)</f>
        <v>1.5158792976373146E-2</v>
      </c>
      <c r="V1712" s="14">
        <f>_xlfn.LET(_xlpm.a,T1712,_xlpm.b,R1712,2*_xlpm.a*_xlpm.b/(_xlpm.a+_xlpm.b))</f>
        <v>4.5454545454545456E-2</v>
      </c>
      <c r="W1712" s="14">
        <f>_xlfn.LET(_xlpm.p,R1712,_xlpm.q,T1712,LOG(_xlpm.p/_xlpm.q))</f>
        <v>0.53147891704225514</v>
      </c>
      <c r="X1712" s="2"/>
      <c r="AC1712" s="2"/>
      <c r="AH1712" s="2"/>
      <c r="AI1712" s="2"/>
    </row>
    <row r="1713" spans="1:35">
      <c r="A1713" s="1" t="str">
        <f>_xlfn.LET(_xlpm.sep," : ",CONCATENATE(O1713,_xlpm.sep,P1713))</f>
        <v>~ou~ : [u]</v>
      </c>
      <c r="B1713" s="1">
        <f>_xlfn.LET(_xlpm.d,$G1713,_xlpm.k,_xlfn.CONCAT(LEFT(TRIM(B$1),1),"*"),COUNTIF(_xlpm.d,_xlpm.k))</f>
        <v>0</v>
      </c>
      <c r="C1713" s="1">
        <f>_xlfn.LET(_xlpm.d,$G1713,_xlpm.k,_xlfn.CONCAT(LEFT(TRIM(C$1),1),"*"),COUNTIF(_xlpm.d,_xlpm.k))</f>
        <v>0</v>
      </c>
      <c r="D1713" s="1">
        <f>_xlfn.LET(_xlpm.d,$G1713,_xlpm.k,_xlfn.CONCAT(LEFT(TRIM(D$1),1),"*"),COUNTIF(_xlpm.d,_xlpm.k))</f>
        <v>0</v>
      </c>
      <c r="E1713" s="1">
        <f>LOG(F1713+1,10)</f>
        <v>0.47712125471966244</v>
      </c>
      <c r="F1713" s="7">
        <v>2</v>
      </c>
      <c r="G1713" s="9" t="s">
        <v>56</v>
      </c>
      <c r="H1713" s="4">
        <f>F1713/freq.sum.r6e</f>
        <v>1.5933715742511153E-4</v>
      </c>
      <c r="I1713" s="4" t="str">
        <f>_xlfn.LET(_xlpm.sep,":",_xlpm.w,$G1713,LEFT(_xlpm.w,FIND(_xlpm.sep,_xlpm.w)-1))</f>
        <v>u</v>
      </c>
      <c r="J1713" s="4" t="str">
        <f>_xlfn.LET(_xlpm.sep,":",_xlpm.w,$G1713,RIGHT(_xlpm.w,LEN(_xlpm.w)-FIND(_xlpm.sep,_xlpm.w)))</f>
        <v>ou</v>
      </c>
      <c r="K1713" s="10">
        <f>_xlfn.LET(_xlpm.w,I1713,LEN(_xlpm.w))</f>
        <v>1</v>
      </c>
      <c r="L1713" s="10">
        <f>_xlfn.LET(_xlpm.w,J1713,LEN(_xlpm.w))</f>
        <v>2</v>
      </c>
      <c r="M1713" s="10">
        <f>_xlfn.LET(_xlpm.a,K1713,_xlpm.b,L1713,MAX(_xlpm.a,_xlpm.b))</f>
        <v>2</v>
      </c>
      <c r="N1713" s="10">
        <f>_xlfn.LET(_xlpm.d,(K1713,L1713),MAX(_xlpm.d)-MIN(_xlpm.d))</f>
        <v>1</v>
      </c>
      <c r="O1713" s="1" t="str">
        <f>_xlfn.LET(_xlpm.sep,":",_xlpm.w,$G1713,_xlfn.CONCAT("~",RIGHT(_xlpm.w,LEN(_xlpm.w)-FIND(_xlpm.sep,_xlpm.w)),"~"))</f>
        <v>~ou~</v>
      </c>
      <c r="P1713" s="1" t="str">
        <f>_xlfn.LET(_xlpm.sep,":",_xlpm.w,$G1713,_xlfn.CONCAT("[",LEFT(_xlpm.w,FIND(_xlpm.sep,_xlpm.w)-1),"]"))</f>
        <v>[u]</v>
      </c>
      <c r="Q1713" s="14" cm="1">
        <f t="array" ref="Q1713">SUM(_xlfn._xlws.FILTER($H$2:$H$2300,_xlfn.MAP($O$2:$O$2300,_xlfn.LAMBDA(_xlpm.x,_xlpm.x=$O1713))))</f>
        <v>1.5137029955385596E-3</v>
      </c>
      <c r="R1713" s="14">
        <f>$H1713/Q1713</f>
        <v>0.10526315789473684</v>
      </c>
      <c r="S1713" s="14" cm="1">
        <f t="array" ref="S1713">SUM(_xlfn._xlws.FILTER($H$2:$H$2300,_xlfn.MAP($P$2:$P$2300,_xlfn.LAMBDA(_xlpm.x,_xlpm.x=$P1713))))</f>
        <v>5.1784576163161249E-3</v>
      </c>
      <c r="T1713" s="14">
        <f>$H1713/S1713</f>
        <v>3.0769230769230767E-2</v>
      </c>
      <c r="U1713" s="14">
        <f>_xlfn.LET(_xlpm.freq,F1713,_xlpm.size,M1713+1,_xlpm.F,V1713,LOG(1+_xlpm.freq)*LOG(1+_xlpm.size)*_xlpm.F)</f>
        <v>1.3678838975186023E-2</v>
      </c>
      <c r="V1713" s="14">
        <f>_xlfn.LET(_xlpm.a,T1713,_xlpm.b,R1713,2*_xlpm.a*_xlpm.b/(_xlpm.a+_xlpm.b))</f>
        <v>4.7619047619047609E-2</v>
      </c>
      <c r="W1713" s="14">
        <f>_xlfn.LET(_xlpm.p,R1713,_xlpm.q,T1713,LOG(_xlpm.p/_xlpm.q))</f>
        <v>0.53415975569002661</v>
      </c>
      <c r="X1713" s="2"/>
      <c r="AC1713" s="2"/>
      <c r="AH1713" s="2"/>
      <c r="AI1713" s="2"/>
    </row>
    <row r="1714" spans="1:35">
      <c r="A1714" s="1" t="str">
        <f>_xlfn.LET(_xlpm.sep," : ",CONCATENATE(O1714,_xlpm.sep,P1714))</f>
        <v>~ign~ : [aɪn]</v>
      </c>
      <c r="B1714" s="1">
        <f>_xlfn.LET(_xlpm.d,$G1714,_xlpm.k,_xlfn.CONCAT(LEFT(TRIM(B$1),1),"*"),COUNTIF(_xlpm.d,_xlpm.k))</f>
        <v>0</v>
      </c>
      <c r="C1714" s="1">
        <f>_xlfn.LET(_xlpm.d,$G1714,_xlpm.k,_xlfn.CONCAT(LEFT(TRIM(C$1),1),"*"),COUNTIF(_xlpm.d,_xlpm.k))</f>
        <v>0</v>
      </c>
      <c r="D1714" s="1">
        <f>_xlfn.LET(_xlpm.d,$G1714,_xlpm.k,_xlfn.CONCAT(LEFT(TRIM(D$1),1),"*"),COUNTIF(_xlpm.d,_xlpm.k))</f>
        <v>0</v>
      </c>
      <c r="E1714" s="1">
        <f>LOG(F1714+1,10)</f>
        <v>0.60205999132796229</v>
      </c>
      <c r="F1714" s="7">
        <v>3</v>
      </c>
      <c r="G1714" s="9" t="s">
        <v>441</v>
      </c>
      <c r="H1714" s="4">
        <f>F1714/freq.sum.r6e</f>
        <v>2.390057361376673E-4</v>
      </c>
      <c r="I1714" s="4" t="str">
        <f>_xlfn.LET(_xlpm.sep,":",_xlpm.w,$G1714,LEFT(_xlpm.w,FIND(_xlpm.sep,_xlpm.w)-1))</f>
        <v>aɪn</v>
      </c>
      <c r="J1714" s="4" t="str">
        <f>_xlfn.LET(_xlpm.sep,":",_xlpm.w,$G1714,RIGHT(_xlpm.w,LEN(_xlpm.w)-FIND(_xlpm.sep,_xlpm.w)))</f>
        <v>ign</v>
      </c>
      <c r="K1714" s="10">
        <f>_xlfn.LET(_xlpm.w,I1714,LEN(_xlpm.w))</f>
        <v>3</v>
      </c>
      <c r="L1714" s="10">
        <f>_xlfn.LET(_xlpm.w,J1714,LEN(_xlpm.w))</f>
        <v>3</v>
      </c>
      <c r="M1714" s="10">
        <f>_xlfn.LET(_xlpm.a,K1714,_xlpm.b,L1714,MAX(_xlpm.a,_xlpm.b))</f>
        <v>3</v>
      </c>
      <c r="N1714" s="10">
        <f>_xlfn.LET(_xlpm.d,(K1714,L1714),MAX(_xlpm.d)-MIN(_xlpm.d))</f>
        <v>0</v>
      </c>
      <c r="O1714" s="1" t="str">
        <f>_xlfn.LET(_xlpm.sep,":",_xlpm.w,$G1714,_xlfn.CONCAT("~",RIGHT(_xlpm.w,LEN(_xlpm.w)-FIND(_xlpm.sep,_xlpm.w)),"~"))</f>
        <v>~ign~</v>
      </c>
      <c r="P1714" s="1" t="str">
        <f>_xlfn.LET(_xlpm.sep,":",_xlpm.w,$G1714,_xlfn.CONCAT("[",LEFT(_xlpm.w,FIND(_xlpm.sep,_xlpm.w)-1),"]"))</f>
        <v>[aɪn]</v>
      </c>
      <c r="Q1714" s="14" cm="1">
        <f t="array" ref="Q1714">SUM(_xlfn._xlws.FILTER($H$2:$H$2300,_xlfn.MAP($O$2:$O$2300,_xlfn.LAMBDA(_xlpm.x,_xlpm.x=$O1714))))</f>
        <v>5.5768005098789041E-4</v>
      </c>
      <c r="R1714" s="14">
        <f>$H1714/Q1714</f>
        <v>0.42857142857142855</v>
      </c>
      <c r="S1714" s="14" cm="1">
        <f t="array" ref="S1714">SUM(_xlfn._xlws.FILTER($H$2:$H$2300,_xlfn.MAP($P$2:$P$2300,_xlfn.LAMBDA(_xlpm.x,_xlpm.x=$P1714))))</f>
        <v>1.9120458891013384E-3</v>
      </c>
      <c r="T1714" s="14">
        <f>$H1714/S1714</f>
        <v>0.125</v>
      </c>
      <c r="U1714" s="14">
        <f>_xlfn.LET(_xlpm.freq,F1714,_xlpm.size,M1714+1,_xlpm.F,V1714,LOG(1+_xlpm.freq)*LOG(1+_xlpm.size)*_xlpm.F)</f>
        <v>8.1449395112719217E-2</v>
      </c>
      <c r="V1714" s="14">
        <f>_xlfn.LET(_xlpm.a,T1714,_xlpm.b,R1714,2*_xlpm.a*_xlpm.b/(_xlpm.a+_xlpm.b))</f>
        <v>0.19354838709677416</v>
      </c>
      <c r="W1714" s="14">
        <f>_xlfn.LET(_xlpm.p,R1714,_xlpm.q,T1714,LOG(_xlpm.p/_xlpm.q))</f>
        <v>0.53511320169734922</v>
      </c>
      <c r="X1714" s="2"/>
      <c r="AC1714" s="2"/>
      <c r="AH1714" s="2"/>
      <c r="AI1714" s="2"/>
    </row>
    <row r="1715" spans="1:35">
      <c r="A1715" s="1" t="str">
        <f>_xlfn.LET(_xlpm.sep," : ",CONCATENATE(O1715,_xlpm.sep,P1715))</f>
        <v>~ak~ : [eɪk]</v>
      </c>
      <c r="B1715" s="1">
        <f>_xlfn.LET(_xlpm.d,$G1715,_xlpm.k,_xlfn.CONCAT(LEFT(TRIM(B$1),1),"*"),COUNTIF(_xlpm.d,_xlpm.k))</f>
        <v>0</v>
      </c>
      <c r="C1715" s="1">
        <f>_xlfn.LET(_xlpm.d,$G1715,_xlpm.k,_xlfn.CONCAT(LEFT(TRIM(C$1),1),"*"),COUNTIF(_xlpm.d,_xlpm.k))</f>
        <v>0</v>
      </c>
      <c r="D1715" s="1">
        <f>_xlfn.LET(_xlpm.d,$G1715,_xlpm.k,_xlfn.CONCAT(LEFT(TRIM(D$1),1),"*"),COUNTIF(_xlpm.d,_xlpm.k))</f>
        <v>0</v>
      </c>
      <c r="E1715" s="1">
        <f>LOG(F1715+1,10)</f>
        <v>0.8450980400142567</v>
      </c>
      <c r="F1715" s="7">
        <v>6</v>
      </c>
      <c r="G1715" s="9" t="s">
        <v>555</v>
      </c>
      <c r="H1715" s="4">
        <f>F1715/freq.sum.r6e</f>
        <v>4.7801147227533459E-4</v>
      </c>
      <c r="I1715" s="1" t="str">
        <f>_xlfn.LET(_xlpm.sep,":",_xlpm.w,$G1715,LEFT(_xlpm.w,FIND(_xlpm.sep,_xlpm.w)-1))</f>
        <v>eɪk</v>
      </c>
      <c r="J1715" s="1" t="str">
        <f>_xlfn.LET(_xlpm.sep,":",_xlpm.w,$G1715,RIGHT(_xlpm.w,LEN(_xlpm.w)-FIND(_xlpm.sep,_xlpm.w)))</f>
        <v>ak</v>
      </c>
      <c r="K1715" s="10">
        <f>_xlfn.LET(_xlpm.w,I1715,LEN(_xlpm.w))</f>
        <v>3</v>
      </c>
      <c r="L1715" s="10">
        <f>_xlfn.LET(_xlpm.w,J1715,LEN(_xlpm.w))</f>
        <v>2</v>
      </c>
      <c r="M1715" s="10">
        <f>_xlfn.LET(_xlpm.a,K1715,_xlpm.b,L1715,MAX(_xlpm.a,_xlpm.b))</f>
        <v>3</v>
      </c>
      <c r="N1715" s="10">
        <f>_xlfn.LET(_xlpm.d,(K1715,L1715),MAX(_xlpm.d)-MIN(_xlpm.d))</f>
        <v>1</v>
      </c>
      <c r="O1715" s="1" t="str">
        <f>_xlfn.LET(_xlpm.sep,":",_xlpm.w,$G1715,_xlfn.CONCAT("~",RIGHT(_xlpm.w,LEN(_xlpm.w)-FIND(_xlpm.sep,_xlpm.w)),"~"))</f>
        <v>~ak~</v>
      </c>
      <c r="P1715" s="1" t="str">
        <f>_xlfn.LET(_xlpm.sep,":",_xlpm.w,$G1715,_xlfn.CONCAT("[",LEFT(_xlpm.w,FIND(_xlpm.sep,_xlpm.w)-1),"]"))</f>
        <v>[eɪk]</v>
      </c>
      <c r="Q1715" s="14" cm="1">
        <f t="array" ref="Q1715">SUM(_xlfn._xlws.FILTER($H$2:$H$2302,_xlfn.MAP($O$2:$O$2302,_xlfn.LAMBDA(_xlpm.x,_xlpm.x=$O1715))))</f>
        <v>5.5768005098789041E-4</v>
      </c>
      <c r="R1715" s="14">
        <f>$H1715/Q1715</f>
        <v>0.8571428571428571</v>
      </c>
      <c r="S1715" s="14" cm="1">
        <f t="array" ref="S1715">SUM(_xlfn._xlws.FILTER($H$2:$H$2302,_xlfn.MAP($P$2:$P$2302,_xlfn.LAMBDA(_xlpm.x,_xlpm.x=$P1715))))</f>
        <v>1.9120458891013379E-3</v>
      </c>
      <c r="T1715" s="14">
        <f>$H1715/S1715</f>
        <v>0.25000000000000006</v>
      </c>
      <c r="U1715" s="14">
        <f>_xlfn.LET(_xlpm.freq,F1715,_xlpm.size,M1715+1,_xlpm.F,V1715,LOG(1+_xlpm.freq)*LOG(1+_xlpm.size)*_xlpm.F)</f>
        <v>0.22865736026830688</v>
      </c>
      <c r="V1715" s="14">
        <f>_xlfn.LET(_xlpm.a,T1715,_xlpm.b,R1715,2*_xlpm.a*_xlpm.b/(_xlpm.a+_xlpm.b))</f>
        <v>0.38709677419354843</v>
      </c>
      <c r="W1715" s="14">
        <f>_xlfn.LET(_xlpm.p,R1715,_xlpm.q,T1715,LOG(_xlpm.p/_xlpm.q))</f>
        <v>0.53511320169734911</v>
      </c>
      <c r="X1715" s="2"/>
      <c r="AC1715" s="2"/>
      <c r="AH1715" s="2"/>
      <c r="AI1715" s="2"/>
    </row>
    <row r="1716" spans="1:35">
      <c r="A1716" s="1" t="str">
        <f>_xlfn.LET(_xlpm.sep," : ",CONCATENATE(O1716,_xlpm.sep,P1716))</f>
        <v>~eak~ : [eɪk]</v>
      </c>
      <c r="B1716" s="1">
        <f>_xlfn.LET(_xlpm.d,$G1716,_xlpm.k,_xlfn.CONCAT(LEFT(TRIM(B$1),1),"*"),COUNTIF(_xlpm.d,_xlpm.k))</f>
        <v>0</v>
      </c>
      <c r="C1716" s="1">
        <f>_xlfn.LET(_xlpm.d,$G1716,_xlpm.k,_xlfn.CONCAT(LEFT(TRIM(C$1),1),"*"),COUNTIF(_xlpm.d,_xlpm.k))</f>
        <v>0</v>
      </c>
      <c r="D1716" s="1">
        <f>_xlfn.LET(_xlpm.d,$G1716,_xlpm.k,_xlfn.CONCAT(LEFT(TRIM(D$1),1),"*"),COUNTIF(_xlpm.d,_xlpm.k))</f>
        <v>0</v>
      </c>
      <c r="E1716" s="1">
        <f>LOG(F1716+1,10)</f>
        <v>0.47712125471966244</v>
      </c>
      <c r="F1716" s="7">
        <v>2</v>
      </c>
      <c r="G1716" s="9" t="s">
        <v>557</v>
      </c>
      <c r="H1716" s="4">
        <f>F1716/freq.sum.r6e</f>
        <v>1.5933715742511153E-4</v>
      </c>
      <c r="I1716" s="1" t="str">
        <f>_xlfn.LET(_xlpm.sep,":",_xlpm.w,$G1716,LEFT(_xlpm.w,FIND(_xlpm.sep,_xlpm.w)-1))</f>
        <v>eɪk</v>
      </c>
      <c r="J1716" s="1" t="str">
        <f>_xlfn.LET(_xlpm.sep,":",_xlpm.w,$G1716,RIGHT(_xlpm.w,LEN(_xlpm.w)-FIND(_xlpm.sep,_xlpm.w)))</f>
        <v>eak</v>
      </c>
      <c r="K1716" s="10">
        <f>_xlfn.LET(_xlpm.w,I1716,LEN(_xlpm.w))</f>
        <v>3</v>
      </c>
      <c r="L1716" s="10">
        <f>_xlfn.LET(_xlpm.w,J1716,LEN(_xlpm.w))</f>
        <v>3</v>
      </c>
      <c r="M1716" s="10">
        <f>_xlfn.LET(_xlpm.a,K1716,_xlpm.b,L1716,MAX(_xlpm.a,_xlpm.b))</f>
        <v>3</v>
      </c>
      <c r="N1716" s="10">
        <f>_xlfn.LET(_xlpm.d,(K1716,L1716),MAX(_xlpm.d)-MIN(_xlpm.d))</f>
        <v>0</v>
      </c>
      <c r="O1716" s="1" t="str">
        <f>_xlfn.LET(_xlpm.sep,":",_xlpm.w,$G1716,_xlfn.CONCAT("~",RIGHT(_xlpm.w,LEN(_xlpm.w)-FIND(_xlpm.sep,_xlpm.w)),"~"))</f>
        <v>~eak~</v>
      </c>
      <c r="P1716" s="1" t="str">
        <f>_xlfn.LET(_xlpm.sep,":",_xlpm.w,$G1716,_xlfn.CONCAT("[",LEFT(_xlpm.w,FIND(_xlpm.sep,_xlpm.w)-1),"]"))</f>
        <v>[eɪk]</v>
      </c>
      <c r="Q1716" s="14" cm="1">
        <f t="array" ref="Q1716">SUM(_xlfn._xlws.FILTER($H$2:$H$2302,_xlfn.MAP($O$2:$O$2302,_xlfn.LAMBDA(_xlpm.x,_xlpm.x=$O1716))))</f>
        <v>5.5768005098789041E-4</v>
      </c>
      <c r="R1716" s="14">
        <f>$H1716/Q1716</f>
        <v>0.2857142857142857</v>
      </c>
      <c r="S1716" s="14" cm="1">
        <f t="array" ref="S1716">SUM(_xlfn._xlws.FILTER($H$2:$H$2302,_xlfn.MAP($P$2:$P$2302,_xlfn.LAMBDA(_xlpm.x,_xlpm.x=$P1716))))</f>
        <v>1.9120458891013379E-3</v>
      </c>
      <c r="T1716" s="14">
        <f>$H1716/S1716</f>
        <v>8.3333333333333356E-2</v>
      </c>
      <c r="U1716" s="14">
        <f>_xlfn.LET(_xlpm.freq,F1716,_xlpm.size,M1716+1,_xlpm.F,V1716,LOG(1+_xlpm.freq)*LOG(1+_xlpm.size)*_xlpm.F)</f>
        <v>4.3031412320027003E-2</v>
      </c>
      <c r="V1716" s="14">
        <f>_xlfn.LET(_xlpm.a,T1716,_xlpm.b,R1716,2*_xlpm.a*_xlpm.b/(_xlpm.a+_xlpm.b))</f>
        <v>0.12903225806451615</v>
      </c>
      <c r="W1716" s="14">
        <f>_xlfn.LET(_xlpm.p,R1716,_xlpm.q,T1716,LOG(_xlpm.p/_xlpm.q))</f>
        <v>0.53511320169734911</v>
      </c>
      <c r="X1716" s="2"/>
      <c r="AC1716" s="2"/>
      <c r="AH1716" s="2"/>
      <c r="AI1716" s="2"/>
    </row>
    <row r="1717" spans="1:35">
      <c r="A1717" s="1" t="str">
        <f>_xlfn.LET(_xlpm.sep," : ",CONCATENATE(O1717,_xlpm.sep,P1717))</f>
        <v>~acc~ : [ək]</v>
      </c>
      <c r="B1717" s="1">
        <f>_xlfn.LET(_xlpm.d,$G1717,_xlpm.k,_xlfn.CONCAT(LEFT(TRIM(B$1),1),"*"),COUNTIF(_xlpm.d,_xlpm.k))</f>
        <v>0</v>
      </c>
      <c r="C1717" s="1">
        <f>_xlfn.LET(_xlpm.d,$G1717,_xlpm.k,_xlfn.CONCAT(LEFT(TRIM(C$1),1),"*"),COUNTIF(_xlpm.d,_xlpm.k))</f>
        <v>0</v>
      </c>
      <c r="D1717" s="1">
        <f>_xlfn.LET(_xlpm.d,$G1717,_xlpm.k,_xlfn.CONCAT(LEFT(TRIM(D$1),1),"*"),COUNTIF(_xlpm.d,_xlpm.k))</f>
        <v>0</v>
      </c>
      <c r="E1717" s="1">
        <f>LOG(F1717+1,10)</f>
        <v>0.8450980400142567</v>
      </c>
      <c r="F1717" s="7">
        <v>6</v>
      </c>
      <c r="G1717" s="9" t="s">
        <v>966</v>
      </c>
      <c r="H1717" s="4">
        <f>F1717/freq.sum.r6e</f>
        <v>4.7801147227533459E-4</v>
      </c>
      <c r="I1717" s="4" t="str">
        <f>_xlfn.LET(_xlpm.sep,":",_xlpm.w,$G1717,LEFT(_xlpm.w,FIND(_xlpm.sep,_xlpm.w)-1))</f>
        <v>ək</v>
      </c>
      <c r="J1717" s="4" t="str">
        <f>_xlfn.LET(_xlpm.sep,":",_xlpm.w,$G1717,RIGHT(_xlpm.w,LEN(_xlpm.w)-FIND(_xlpm.sep,_xlpm.w)))</f>
        <v>acc</v>
      </c>
      <c r="K1717" s="10">
        <f>_xlfn.LET(_xlpm.w,I1717,LEN(_xlpm.w))</f>
        <v>2</v>
      </c>
      <c r="L1717" s="10">
        <f>_xlfn.LET(_xlpm.w,J1717,LEN(_xlpm.w))</f>
        <v>3</v>
      </c>
      <c r="M1717" s="10">
        <f>_xlfn.LET(_xlpm.a,K1717,_xlpm.b,L1717,MAX(_xlpm.a,_xlpm.b))</f>
        <v>3</v>
      </c>
      <c r="N1717" s="10">
        <f>_xlfn.LET(_xlpm.d,(K1717,L1717),MAX(_xlpm.d)-MIN(_xlpm.d))</f>
        <v>1</v>
      </c>
      <c r="O1717" s="1" t="str">
        <f>_xlfn.LET(_xlpm.sep,":",_xlpm.w,$G1717,_xlfn.CONCAT("~",RIGHT(_xlpm.w,LEN(_xlpm.w)-FIND(_xlpm.sep,_xlpm.w)),"~"))</f>
        <v>~acc~</v>
      </c>
      <c r="P1717" s="1" t="str">
        <f>_xlfn.LET(_xlpm.sep,":",_xlpm.w,$G1717,_xlfn.CONCAT("[",LEFT(_xlpm.w,FIND(_xlpm.sep,_xlpm.w)-1),"]"))</f>
        <v>[ək]</v>
      </c>
      <c r="Q1717" s="14" cm="1">
        <f t="array" ref="Q1717">SUM(_xlfn._xlws.FILTER($H$2:$H$2300,_xlfn.MAP($O$2:$O$2300,_xlfn.LAMBDA(_xlpm.x,_xlpm.x=$O1717))))</f>
        <v>1.0356915232632249E-3</v>
      </c>
      <c r="R1717" s="14">
        <f>$H1717/Q1717</f>
        <v>0.46153846153846156</v>
      </c>
      <c r="S1717" s="14" cm="1">
        <f t="array" ref="S1717">SUM(_xlfn._xlws.FILTER($H$2:$H$2300,_xlfn.MAP($P$2:$P$2300,_xlfn.LAMBDA(_xlpm.x,_xlpm.x=$P1717))))</f>
        <v>3.5850860420650102E-3</v>
      </c>
      <c r="T1717" s="14">
        <f>$H1717/S1717</f>
        <v>0.1333333333333333</v>
      </c>
      <c r="U1717" s="14">
        <f>_xlfn.LET(_xlpm.freq,F1717,_xlpm.size,M1717+1,_xlpm.F,V1717,LOG(1+_xlpm.freq)*LOG(1+_xlpm.size)*_xlpm.F)</f>
        <v>0.12221341669512951</v>
      </c>
      <c r="V1717" s="14">
        <f>_xlfn.LET(_xlpm.a,T1717,_xlpm.b,R1717,2*_xlpm.a*_xlpm.b/(_xlpm.a+_xlpm.b))</f>
        <v>0.2068965517241379</v>
      </c>
      <c r="W1717" s="14">
        <f>_xlfn.LET(_xlpm.p,R1717,_xlpm.q,T1717,LOG(_xlpm.p/_xlpm.q))</f>
        <v>0.53926916146850701</v>
      </c>
      <c r="X1717" s="2"/>
      <c r="AC1717" s="2"/>
      <c r="AH1717" s="2"/>
      <c r="AI1717" s="2"/>
    </row>
    <row r="1718" spans="1:35">
      <c r="A1718" s="1" t="str">
        <f>_xlfn.LET(_xlpm.sep," : ",CONCATENATE(O1718,_xlpm.sep,P1718))</f>
        <v>~ould~ : [ʊd]</v>
      </c>
      <c r="B1718" s="1">
        <f>_xlfn.LET(_xlpm.d,$G1718,_xlpm.k,_xlfn.CONCAT(LEFT(TRIM(B$1),1),"*"),COUNTIF(_xlpm.d,_xlpm.k))</f>
        <v>0</v>
      </c>
      <c r="C1718" s="1">
        <f>_xlfn.LET(_xlpm.d,$G1718,_xlpm.k,_xlfn.CONCAT(LEFT(TRIM(C$1),1),"*"),COUNTIF(_xlpm.d,_xlpm.k))</f>
        <v>0</v>
      </c>
      <c r="D1718" s="1">
        <f>_xlfn.LET(_xlpm.d,$G1718,_xlpm.k,_xlfn.CONCAT(LEFT(TRIM(D$1),1),"*"),COUNTIF(_xlpm.d,_xlpm.k))</f>
        <v>0</v>
      </c>
      <c r="E1718" s="1">
        <f>LOG(F1718+1,10)</f>
        <v>0.60205999132796229</v>
      </c>
      <c r="F1718" s="7">
        <v>3</v>
      </c>
      <c r="G1718" s="9" t="s">
        <v>862</v>
      </c>
      <c r="H1718" s="4">
        <f>F1718/freq.sum.r6e</f>
        <v>2.390057361376673E-4</v>
      </c>
      <c r="I1718" s="4" t="str">
        <f>_xlfn.LET(_xlpm.sep,":",_xlpm.w,$G1718,LEFT(_xlpm.w,FIND(_xlpm.sep,_xlpm.w)-1))</f>
        <v>ʊd</v>
      </c>
      <c r="J1718" s="4" t="str">
        <f>_xlfn.LET(_xlpm.sep,":",_xlpm.w,$G1718,RIGHT(_xlpm.w,LEN(_xlpm.w)-FIND(_xlpm.sep,_xlpm.w)))</f>
        <v>ould</v>
      </c>
      <c r="K1718" s="10">
        <f>_xlfn.LET(_xlpm.w,I1718,LEN(_xlpm.w))</f>
        <v>2</v>
      </c>
      <c r="L1718" s="10">
        <f>_xlfn.LET(_xlpm.w,J1718,LEN(_xlpm.w))</f>
        <v>4</v>
      </c>
      <c r="M1718" s="10">
        <f>_xlfn.LET(_xlpm.a,K1718,_xlpm.b,L1718,MAX(_xlpm.a,_xlpm.b))</f>
        <v>4</v>
      </c>
      <c r="N1718" s="10">
        <f>_xlfn.LET(_xlpm.d,(K1718,L1718),MAX(_xlpm.d)-MIN(_xlpm.d))</f>
        <v>2</v>
      </c>
      <c r="O1718" s="1" t="str">
        <f>_xlfn.LET(_xlpm.sep,":",_xlpm.w,$G1718,_xlfn.CONCAT("~",RIGHT(_xlpm.w,LEN(_xlpm.w)-FIND(_xlpm.sep,_xlpm.w)),"~"))</f>
        <v>~ould~</v>
      </c>
      <c r="P1718" s="1" t="str">
        <f>_xlfn.LET(_xlpm.sep,":",_xlpm.w,$G1718,_xlfn.CONCAT("[",LEFT(_xlpm.w,FIND(_xlpm.sep,_xlpm.w)-1),"]"))</f>
        <v>[ʊd]</v>
      </c>
      <c r="Q1718" s="14" cm="1">
        <f t="array" ref="Q1718">SUM(_xlfn._xlws.FILTER($H$2:$H$2300,_xlfn.MAP($O$2:$O$2300,_xlfn.LAMBDA(_xlpm.x,_xlpm.x=$O1718))))</f>
        <v>3.1867431485022306E-4</v>
      </c>
      <c r="R1718" s="14">
        <f>$H1718/Q1718</f>
        <v>0.75</v>
      </c>
      <c r="S1718" s="14" cm="1">
        <f t="array" ref="S1718">SUM(_xlfn._xlws.FILTER($H$2:$H$2300,_xlfn.MAP($P$2:$P$2300,_xlfn.LAMBDA(_xlpm.x,_xlpm.x=$P1718))))</f>
        <v>1.1153601019757808E-3</v>
      </c>
      <c r="T1718" s="14">
        <f>$H1718/S1718</f>
        <v>0.21428571428571427</v>
      </c>
      <c r="U1718" s="14">
        <f>_xlfn.LET(_xlpm.freq,F1718,_xlpm.size,M1718+1,_xlpm.F,V1718,LOG(1+_xlpm.freq)*LOG(1+_xlpm.size)*_xlpm.F)</f>
        <v>0.15616457835260653</v>
      </c>
      <c r="V1718" s="14">
        <f>_xlfn.LET(_xlpm.a,T1718,_xlpm.b,R1718,2*_xlpm.a*_xlpm.b/(_xlpm.a+_xlpm.b))</f>
        <v>0.33333333333333331</v>
      </c>
      <c r="W1718" s="14">
        <f>_xlfn.LET(_xlpm.p,R1718,_xlpm.q,T1718,LOG(_xlpm.p/_xlpm.q))</f>
        <v>0.54406804435027567</v>
      </c>
      <c r="X1718" s="2"/>
      <c r="AC1718" s="2"/>
      <c r="AH1718" s="2"/>
      <c r="AI1718" s="2"/>
    </row>
    <row r="1719" spans="1:35">
      <c r="A1719" s="1" t="str">
        <f>_xlfn.LET(_xlpm.sep," : ",CONCATENATE(O1719,_xlpm.sep,P1719))</f>
        <v>~are~ : [ɑɹ]</v>
      </c>
      <c r="B1719" s="1">
        <f>_xlfn.LET(_xlpm.d,$G1719,_xlpm.k,_xlfn.CONCAT(LEFT(TRIM(B$1),1),"*"),COUNTIF(_xlpm.d,_xlpm.k))</f>
        <v>0</v>
      </c>
      <c r="C1719" s="1">
        <f>_xlfn.LET(_xlpm.d,$G1719,_xlpm.k,_xlfn.CONCAT(LEFT(TRIM(C$1),1),"*"),COUNTIF(_xlpm.d,_xlpm.k))</f>
        <v>0</v>
      </c>
      <c r="D1719" s="1">
        <f>_xlfn.LET(_xlpm.d,$G1719,_xlpm.k,_xlfn.CONCAT(LEFT(TRIM(D$1),1),"*"),COUNTIF(_xlpm.d,_xlpm.k))</f>
        <v>0</v>
      </c>
      <c r="E1719" s="1">
        <f>LOG(F1719+1,10)</f>
        <v>0.30102999566398114</v>
      </c>
      <c r="F1719" s="7">
        <v>1</v>
      </c>
      <c r="G1719" s="9" t="s">
        <v>1729</v>
      </c>
      <c r="H1719" s="4">
        <f>F1719/freq.sum.r6e</f>
        <v>7.9668578712555765E-5</v>
      </c>
      <c r="I1719" s="4" t="str">
        <f>_xlfn.LET(_xlpm.sep,":",_xlpm.w,$G1719,LEFT(_xlpm.w,FIND(_xlpm.sep,_xlpm.w)-1))</f>
        <v>ɑɹ</v>
      </c>
      <c r="J1719" s="4" t="str">
        <f>_xlfn.LET(_xlpm.sep,":",_xlpm.w,$G1719,RIGHT(_xlpm.w,LEN(_xlpm.w)-FIND(_xlpm.sep,_xlpm.w)))</f>
        <v>are</v>
      </c>
      <c r="K1719" s="10">
        <f>_xlfn.LET(_xlpm.w,I1719,LEN(_xlpm.w))</f>
        <v>2</v>
      </c>
      <c r="L1719" s="10">
        <f>_xlfn.LET(_xlpm.w,J1719,LEN(_xlpm.w))</f>
        <v>3</v>
      </c>
      <c r="M1719" s="10">
        <f>_xlfn.LET(_xlpm.a,K1719,_xlpm.b,L1719,MAX(_xlpm.a,_xlpm.b))</f>
        <v>3</v>
      </c>
      <c r="N1719" s="10">
        <f>_xlfn.LET(_xlpm.d,(K1719,L1719),MAX(_xlpm.d)-MIN(_xlpm.d))</f>
        <v>1</v>
      </c>
      <c r="O1719" s="1" t="str">
        <f>_xlfn.LET(_xlpm.sep,":",_xlpm.w,$G1719,_xlfn.CONCAT("~",RIGHT(_xlpm.w,LEN(_xlpm.w)-FIND(_xlpm.sep,_xlpm.w)),"~"))</f>
        <v>~are~</v>
      </c>
      <c r="P1719" s="1" t="str">
        <f>_xlfn.LET(_xlpm.sep,":",_xlpm.w,$G1719,_xlfn.CONCAT("[",LEFT(_xlpm.w,FIND(_xlpm.sep,_xlpm.w)-1),"]"))</f>
        <v>[ɑɹ]</v>
      </c>
      <c r="Q1719" s="14" cm="1">
        <f t="array" ref="Q1719">SUM(_xlfn._xlws.FILTER($H$2:$H$2300,_xlfn.MAP($O$2:$O$2300,_xlfn.LAMBDA(_xlpm.x,_xlpm.x=$O1719))))</f>
        <v>3.1867431485022306E-4</v>
      </c>
      <c r="R1719" s="14">
        <f>$H1719/Q1719</f>
        <v>0.25</v>
      </c>
      <c r="S1719" s="14" cm="1">
        <f t="array" ref="S1719">SUM(_xlfn._xlws.FILTER($H$2:$H$2300,_xlfn.MAP($P$2:$P$2300,_xlfn.LAMBDA(_xlpm.x,_xlpm.x=$P1719))))</f>
        <v>1.1153601019757806E-3</v>
      </c>
      <c r="T1719" s="14">
        <f>$H1719/S1719</f>
        <v>7.1428571428571438E-2</v>
      </c>
      <c r="U1719" s="14">
        <f>_xlfn.LET(_xlpm.freq,F1719,_xlpm.size,M1719+1,_xlpm.F,V1719,LOG(1+_xlpm.freq)*LOG(1+_xlpm.size)*_xlpm.F)</f>
        <v>2.3378993041613855E-2</v>
      </c>
      <c r="V1719" s="14">
        <f>_xlfn.LET(_xlpm.a,T1719,_xlpm.b,R1719,2*_xlpm.a*_xlpm.b/(_xlpm.a+_xlpm.b))</f>
        <v>0.11111111111111112</v>
      </c>
      <c r="W1719" s="14">
        <f>_xlfn.LET(_xlpm.p,R1719,_xlpm.q,T1719,LOG(_xlpm.p/_xlpm.q))</f>
        <v>0.54406804435027556</v>
      </c>
      <c r="X1719" s="2"/>
      <c r="AC1719" s="2"/>
      <c r="AH1719" s="2"/>
      <c r="AI1719" s="2"/>
    </row>
    <row r="1720" spans="1:35">
      <c r="A1720" s="1" t="str">
        <f>_xlfn.LET(_xlpm.sep," : ",CONCATENATE(O1720,_xlpm.sep,P1720))</f>
        <v>~owd~ : [aʊd]</v>
      </c>
      <c r="B1720" s="1">
        <f>_xlfn.LET(_xlpm.d,$G1720,_xlpm.k,_xlfn.CONCAT(LEFT(TRIM(B$1),1),"*"),COUNTIF(_xlpm.d,_xlpm.k))</f>
        <v>0</v>
      </c>
      <c r="C1720" s="1">
        <f>_xlfn.LET(_xlpm.d,$G1720,_xlpm.k,_xlfn.CONCAT(LEFT(TRIM(C$1),1),"*"),COUNTIF(_xlpm.d,_xlpm.k))</f>
        <v>0</v>
      </c>
      <c r="D1720" s="1">
        <f>_xlfn.LET(_xlpm.d,$G1720,_xlpm.k,_xlfn.CONCAT(LEFT(TRIM(D$1),1),"*"),COUNTIF(_xlpm.d,_xlpm.k))</f>
        <v>0</v>
      </c>
      <c r="E1720" s="1">
        <f>LOG(F1720+1,10)</f>
        <v>0.47712125471966244</v>
      </c>
      <c r="F1720" s="7">
        <v>2</v>
      </c>
      <c r="G1720" s="9" t="s">
        <v>401</v>
      </c>
      <c r="H1720" s="4">
        <f>F1720/freq.sum.r6e</f>
        <v>1.5933715742511153E-4</v>
      </c>
      <c r="I1720" s="1" t="str">
        <f>_xlfn.LET(_xlpm.sep,":",_xlpm.w,$G1720,LEFT(_xlpm.w,FIND(_xlpm.sep,_xlpm.w)-1))</f>
        <v>aʊd</v>
      </c>
      <c r="J1720" s="1" t="str">
        <f>_xlfn.LET(_xlpm.sep,":",_xlpm.w,$G1720,RIGHT(_xlpm.w,LEN(_xlpm.w)-FIND(_xlpm.sep,_xlpm.w)))</f>
        <v>owd</v>
      </c>
      <c r="K1720" s="10">
        <f>_xlfn.LET(_xlpm.w,I1720,LEN(_xlpm.w))</f>
        <v>3</v>
      </c>
      <c r="L1720" s="10">
        <f>_xlfn.LET(_xlpm.w,J1720,LEN(_xlpm.w))</f>
        <v>3</v>
      </c>
      <c r="M1720" s="10">
        <f>_xlfn.LET(_xlpm.a,K1720,_xlpm.b,L1720,MAX(_xlpm.a,_xlpm.b))</f>
        <v>3</v>
      </c>
      <c r="N1720" s="10">
        <f>_xlfn.LET(_xlpm.d,(K1720,L1720),MAX(_xlpm.d)-MIN(_xlpm.d))</f>
        <v>0</v>
      </c>
      <c r="O1720" s="1" t="str">
        <f>_xlfn.LET(_xlpm.sep,":",_xlpm.w,$G1720,_xlfn.CONCAT("~",RIGHT(_xlpm.w,LEN(_xlpm.w)-FIND(_xlpm.sep,_xlpm.w)),"~"))</f>
        <v>~owd~</v>
      </c>
      <c r="P1720" s="1" t="str">
        <f>_xlfn.LET(_xlpm.sep,":",_xlpm.w,$G1720,_xlfn.CONCAT("[",LEFT(_xlpm.w,FIND(_xlpm.sep,_xlpm.w)-1),"]"))</f>
        <v>[aʊd]</v>
      </c>
      <c r="Q1720" s="14" cm="1">
        <f t="array" ref="Q1720">SUM(_xlfn._xlws.FILTER($H$2:$H$2302,_xlfn.MAP($O$2:$O$2302,_xlfn.LAMBDA(_xlpm.x,_xlpm.x=$O1720))))</f>
        <v>1.5933715742511153E-4</v>
      </c>
      <c r="R1720" s="14">
        <f>$H1720/Q1720</f>
        <v>1</v>
      </c>
      <c r="S1720" s="14" cm="1">
        <f t="array" ref="S1720">SUM(_xlfn._xlws.FILTER($H$2:$H$2302,_xlfn.MAP($P$2:$P$2302,_xlfn.LAMBDA(_xlpm.x,_xlpm.x=$P1720))))</f>
        <v>5.5768005098789041E-4</v>
      </c>
      <c r="T1720" s="14">
        <f>$H1720/S1720</f>
        <v>0.2857142857142857</v>
      </c>
      <c r="U1720" s="14">
        <f>_xlfn.LET(_xlpm.freq,F1720,_xlpm.size,M1720+1,_xlpm.F,V1720,LOG(1+_xlpm.freq)*LOG(1+_xlpm.size)*_xlpm.F)</f>
        <v>0.14821930910231521</v>
      </c>
      <c r="V1720" s="14">
        <f>_xlfn.LET(_xlpm.a,T1720,_xlpm.b,R1720,2*_xlpm.a*_xlpm.b/(_xlpm.a+_xlpm.b))</f>
        <v>0.44444444444444448</v>
      </c>
      <c r="W1720" s="14">
        <f>_xlfn.LET(_xlpm.p,R1720,_xlpm.q,T1720,LOG(_xlpm.p/_xlpm.q))</f>
        <v>0.54406804435027567</v>
      </c>
      <c r="X1720" s="2"/>
      <c r="AC1720" s="2"/>
      <c r="AH1720" s="2"/>
      <c r="AI1720" s="2"/>
    </row>
    <row r="1721" spans="1:35">
      <c r="A1721" s="1" t="str">
        <f>_xlfn.LET(_xlpm.sep," : ",CONCATENATE(O1721,_xlpm.sep,P1721))</f>
        <v>~owed~ : [aʊd]</v>
      </c>
      <c r="B1721" s="1">
        <f>_xlfn.LET(_xlpm.d,$G1721,_xlpm.k,_xlfn.CONCAT(LEFT(TRIM(B$1),1),"*"),COUNTIF(_xlpm.d,_xlpm.k))</f>
        <v>0</v>
      </c>
      <c r="C1721" s="1">
        <f>_xlfn.LET(_xlpm.d,$G1721,_xlpm.k,_xlfn.CONCAT(LEFT(TRIM(C$1),1),"*"),COUNTIF(_xlpm.d,_xlpm.k))</f>
        <v>0</v>
      </c>
      <c r="D1721" s="1">
        <f>_xlfn.LET(_xlpm.d,$G1721,_xlpm.k,_xlfn.CONCAT(LEFT(TRIM(D$1),1),"*"),COUNTIF(_xlpm.d,_xlpm.k))</f>
        <v>0</v>
      </c>
      <c r="E1721" s="1">
        <f>LOG(F1721+1,10)</f>
        <v>0.30102999566398114</v>
      </c>
      <c r="F1721" s="7">
        <v>1</v>
      </c>
      <c r="G1721" s="9" t="s">
        <v>402</v>
      </c>
      <c r="H1721" s="4">
        <f>F1721/freq.sum.r6e</f>
        <v>7.9668578712555765E-5</v>
      </c>
      <c r="I1721" s="1" t="str">
        <f>_xlfn.LET(_xlpm.sep,":",_xlpm.w,$G1721,LEFT(_xlpm.w,FIND(_xlpm.sep,_xlpm.w)-1))</f>
        <v>aʊd</v>
      </c>
      <c r="J1721" s="1" t="str">
        <f>_xlfn.LET(_xlpm.sep,":",_xlpm.w,$G1721,RIGHT(_xlpm.w,LEN(_xlpm.w)-FIND(_xlpm.sep,_xlpm.w)))</f>
        <v>owed</v>
      </c>
      <c r="K1721" s="10">
        <f>_xlfn.LET(_xlpm.w,I1721,LEN(_xlpm.w))</f>
        <v>3</v>
      </c>
      <c r="L1721" s="10">
        <f>_xlfn.LET(_xlpm.w,J1721,LEN(_xlpm.w))</f>
        <v>4</v>
      </c>
      <c r="M1721" s="10">
        <f>_xlfn.LET(_xlpm.a,K1721,_xlpm.b,L1721,MAX(_xlpm.a,_xlpm.b))</f>
        <v>4</v>
      </c>
      <c r="N1721" s="10">
        <f>_xlfn.LET(_xlpm.d,(K1721,L1721),MAX(_xlpm.d)-MIN(_xlpm.d))</f>
        <v>1</v>
      </c>
      <c r="O1721" s="1" t="str">
        <f>_xlfn.LET(_xlpm.sep,":",_xlpm.w,$G1721,_xlfn.CONCAT("~",RIGHT(_xlpm.w,LEN(_xlpm.w)-FIND(_xlpm.sep,_xlpm.w)),"~"))</f>
        <v>~owed~</v>
      </c>
      <c r="P1721" s="1" t="str">
        <f>_xlfn.LET(_xlpm.sep,":",_xlpm.w,$G1721,_xlfn.CONCAT("[",LEFT(_xlpm.w,FIND(_xlpm.sep,_xlpm.w)-1),"]"))</f>
        <v>[aʊd]</v>
      </c>
      <c r="Q1721" s="14" cm="1">
        <f t="array" ref="Q1721">SUM(_xlfn._xlws.FILTER($H$2:$H$2302,_xlfn.MAP($O$2:$O$2302,_xlfn.LAMBDA(_xlpm.x,_xlpm.x=$O1721))))</f>
        <v>1.5933715742511153E-4</v>
      </c>
      <c r="R1721" s="14">
        <f>$H1721/Q1721</f>
        <v>0.5</v>
      </c>
      <c r="S1721" s="14" cm="1">
        <f t="array" ref="S1721">SUM(_xlfn._xlws.FILTER($H$2:$H$2302,_xlfn.MAP($P$2:$P$2302,_xlfn.LAMBDA(_xlpm.x,_xlpm.x=$P1721))))</f>
        <v>5.5768005098789041E-4</v>
      </c>
      <c r="T1721" s="14">
        <f>$H1721/S1721</f>
        <v>0.14285714285714285</v>
      </c>
      <c r="U1721" s="14">
        <f>_xlfn.LET(_xlpm.freq,F1721,_xlpm.size,M1721+1,_xlpm.F,V1721,LOG(1+_xlpm.freq)*LOG(1+_xlpm.size)*_xlpm.F)</f>
        <v>5.2054859450868851E-2</v>
      </c>
      <c r="V1721" s="14">
        <f>_xlfn.LET(_xlpm.a,T1721,_xlpm.b,R1721,2*_xlpm.a*_xlpm.b/(_xlpm.a+_xlpm.b))</f>
        <v>0.22222222222222224</v>
      </c>
      <c r="W1721" s="14">
        <f>_xlfn.LET(_xlpm.p,R1721,_xlpm.q,T1721,LOG(_xlpm.p/_xlpm.q))</f>
        <v>0.54406804435027567</v>
      </c>
      <c r="X1721" s="2"/>
      <c r="AC1721" s="2"/>
      <c r="AH1721" s="2"/>
      <c r="AI1721" s="2"/>
    </row>
    <row r="1722" spans="1:35">
      <c r="A1722" s="1" t="str">
        <f>_xlfn.LET(_xlpm.sep," : ",CONCATENATE(O1722,_xlpm.sep,P1722))</f>
        <v>~ubb~ : [ʌb]</v>
      </c>
      <c r="B1722" s="1">
        <f>_xlfn.LET(_xlpm.d,$G1722,_xlpm.k,_xlfn.CONCAT(LEFT(TRIM(B$1),1),"*"),COUNTIF(_xlpm.d,_xlpm.k))</f>
        <v>0</v>
      </c>
      <c r="C1722" s="1">
        <f>_xlfn.LET(_xlpm.d,$G1722,_xlpm.k,_xlfn.CONCAT(LEFT(TRIM(C$1),1),"*"),COUNTIF(_xlpm.d,_xlpm.k))</f>
        <v>0</v>
      </c>
      <c r="D1722" s="1">
        <f>_xlfn.LET(_xlpm.d,$G1722,_xlpm.k,_xlfn.CONCAT(LEFT(TRIM(D$1),1),"*"),COUNTIF(_xlpm.d,_xlpm.k))</f>
        <v>0</v>
      </c>
      <c r="E1722" s="1">
        <f>LOG(F1722+1,10)</f>
        <v>0.47712125471966244</v>
      </c>
      <c r="F1722" s="7">
        <v>2</v>
      </c>
      <c r="G1722" s="9" t="s">
        <v>815</v>
      </c>
      <c r="H1722" s="4">
        <f>F1722/freq.sum.r6e</f>
        <v>1.5933715742511153E-4</v>
      </c>
      <c r="I1722" s="4" t="str">
        <f>_xlfn.LET(_xlpm.sep,":",_xlpm.w,$G1722,LEFT(_xlpm.w,FIND(_xlpm.sep,_xlpm.w)-1))</f>
        <v>ʌb</v>
      </c>
      <c r="J1722" s="4" t="str">
        <f>_xlfn.LET(_xlpm.sep,":",_xlpm.w,$G1722,RIGHT(_xlpm.w,LEN(_xlpm.w)-FIND(_xlpm.sep,_xlpm.w)))</f>
        <v>ubb</v>
      </c>
      <c r="K1722" s="10">
        <f>_xlfn.LET(_xlpm.w,I1722,LEN(_xlpm.w))</f>
        <v>2</v>
      </c>
      <c r="L1722" s="10">
        <f>_xlfn.LET(_xlpm.w,J1722,LEN(_xlpm.w))</f>
        <v>3</v>
      </c>
      <c r="M1722" s="10">
        <f>_xlfn.LET(_xlpm.a,K1722,_xlpm.b,L1722,MAX(_xlpm.a,_xlpm.b))</f>
        <v>3</v>
      </c>
      <c r="N1722" s="10">
        <f>_xlfn.LET(_xlpm.d,(K1722,L1722),MAX(_xlpm.d)-MIN(_xlpm.d))</f>
        <v>1</v>
      </c>
      <c r="O1722" s="1" t="str">
        <f>_xlfn.LET(_xlpm.sep,":",_xlpm.w,$G1722,_xlfn.CONCAT("~",RIGHT(_xlpm.w,LEN(_xlpm.w)-FIND(_xlpm.sep,_xlpm.w)),"~"))</f>
        <v>~ubb~</v>
      </c>
      <c r="P1722" s="1" t="str">
        <f>_xlfn.LET(_xlpm.sep,":",_xlpm.w,$G1722,_xlfn.CONCAT("[",LEFT(_xlpm.w,FIND(_xlpm.sep,_xlpm.w)-1),"]"))</f>
        <v>[ʌb]</v>
      </c>
      <c r="Q1722" s="14" cm="1">
        <f t="array" ref="Q1722">SUM(_xlfn._xlws.FILTER($H$2:$H$2300,_xlfn.MAP($O$2:$O$2300,_xlfn.LAMBDA(_xlpm.x,_xlpm.x=$O1722))))</f>
        <v>1.5933715742511153E-4</v>
      </c>
      <c r="R1722" s="14">
        <f>$H1722/Q1722</f>
        <v>1</v>
      </c>
      <c r="S1722" s="14" cm="1">
        <f t="array" ref="S1722">SUM(_xlfn._xlws.FILTER($H$2:$H$2300,_xlfn.MAP($P$2:$P$2300,_xlfn.LAMBDA(_xlpm.x,_xlpm.x=$P1722))))</f>
        <v>5.5768005098789041E-4</v>
      </c>
      <c r="T1722" s="14">
        <f>$H1722/S1722</f>
        <v>0.2857142857142857</v>
      </c>
      <c r="U1722" s="14">
        <f>_xlfn.LET(_xlpm.freq,F1722,_xlpm.size,M1722+1,_xlpm.F,V1722,LOG(1+_xlpm.freq)*LOG(1+_xlpm.size)*_xlpm.F)</f>
        <v>0.14821930910231521</v>
      </c>
      <c r="V1722" s="14">
        <f>_xlfn.LET(_xlpm.a,T1722,_xlpm.b,R1722,2*_xlpm.a*_xlpm.b/(_xlpm.a+_xlpm.b))</f>
        <v>0.44444444444444448</v>
      </c>
      <c r="W1722" s="14">
        <f>_xlfn.LET(_xlpm.p,R1722,_xlpm.q,T1722,LOG(_xlpm.p/_xlpm.q))</f>
        <v>0.54406804435027567</v>
      </c>
      <c r="X1722" s="2"/>
      <c r="AC1722" s="2"/>
      <c r="AH1722" s="2"/>
      <c r="AI1722" s="2"/>
    </row>
    <row r="1723" spans="1:35">
      <c r="A1723" s="1" t="str">
        <f>_xlfn.LET(_xlpm.sep," : ",CONCATENATE(O1723,_xlpm.sep,P1723))</f>
        <v>~eaf~ : [ɛf]</v>
      </c>
      <c r="B1723" s="1">
        <f>_xlfn.LET(_xlpm.d,$G1723,_xlpm.k,_xlfn.CONCAT(LEFT(TRIM(B$1),1),"*"),COUNTIF(_xlpm.d,_xlpm.k))</f>
        <v>0</v>
      </c>
      <c r="C1723" s="1">
        <f>_xlfn.LET(_xlpm.d,$G1723,_xlpm.k,_xlfn.CONCAT(LEFT(TRIM(C$1),1),"*"),COUNTIF(_xlpm.d,_xlpm.k))</f>
        <v>0</v>
      </c>
      <c r="D1723" s="1">
        <f>_xlfn.LET(_xlpm.d,$G1723,_xlpm.k,_xlfn.CONCAT(LEFT(TRIM(D$1),1),"*"),COUNTIF(_xlpm.d,_xlpm.k))</f>
        <v>0</v>
      </c>
      <c r="E1723" s="1">
        <f>LOG(F1723+1,10)</f>
        <v>0.30102999566398114</v>
      </c>
      <c r="F1723" s="7">
        <v>1</v>
      </c>
      <c r="G1723" s="9" t="s">
        <v>923</v>
      </c>
      <c r="H1723" s="4">
        <f>F1723/freq.sum.r6e</f>
        <v>7.9668578712555765E-5</v>
      </c>
      <c r="I1723" s="4" t="str">
        <f>_xlfn.LET(_xlpm.sep,":",_xlpm.w,$G1723,LEFT(_xlpm.w,FIND(_xlpm.sep,_xlpm.w)-1))</f>
        <v>ɛf</v>
      </c>
      <c r="J1723" s="4" t="str">
        <f>_xlfn.LET(_xlpm.sep,":",_xlpm.w,$G1723,RIGHT(_xlpm.w,LEN(_xlpm.w)-FIND(_xlpm.sep,_xlpm.w)))</f>
        <v>eaf</v>
      </c>
      <c r="K1723" s="10">
        <f>_xlfn.LET(_xlpm.w,I1723,LEN(_xlpm.w))</f>
        <v>2</v>
      </c>
      <c r="L1723" s="10">
        <f>_xlfn.LET(_xlpm.w,J1723,LEN(_xlpm.w))</f>
        <v>3</v>
      </c>
      <c r="M1723" s="10">
        <f>_xlfn.LET(_xlpm.a,K1723,_xlpm.b,L1723,MAX(_xlpm.a,_xlpm.b))</f>
        <v>3</v>
      </c>
      <c r="N1723" s="10">
        <f>_xlfn.LET(_xlpm.d,(K1723,L1723),MAX(_xlpm.d)-MIN(_xlpm.d))</f>
        <v>1</v>
      </c>
      <c r="O1723" s="1" t="str">
        <f>_xlfn.LET(_xlpm.sep,":",_xlpm.w,$G1723,_xlfn.CONCAT("~",RIGHT(_xlpm.w,LEN(_xlpm.w)-FIND(_xlpm.sep,_xlpm.w)),"~"))</f>
        <v>~eaf~</v>
      </c>
      <c r="P1723" s="1" t="str">
        <f>_xlfn.LET(_xlpm.sep,":",_xlpm.w,$G1723,_xlfn.CONCAT("[",LEFT(_xlpm.w,FIND(_xlpm.sep,_xlpm.w)-1),"]"))</f>
        <v>[ɛf]</v>
      </c>
      <c r="Q1723" s="14" cm="1">
        <f t="array" ref="Q1723">SUM(_xlfn._xlws.FILTER($H$2:$H$2300,_xlfn.MAP($O$2:$O$2300,_xlfn.LAMBDA(_xlpm.x,_xlpm.x=$O1723))))</f>
        <v>1.5933715742511153E-4</v>
      </c>
      <c r="R1723" s="14">
        <f>$H1723/Q1723</f>
        <v>0.5</v>
      </c>
      <c r="S1723" s="14" cm="1">
        <f t="array" ref="S1723">SUM(_xlfn._xlws.FILTER($H$2:$H$2300,_xlfn.MAP($P$2:$P$2300,_xlfn.LAMBDA(_xlpm.x,_xlpm.x=$P1723))))</f>
        <v>5.5768005098789041E-4</v>
      </c>
      <c r="T1723" s="14">
        <f>$H1723/S1723</f>
        <v>0.14285714285714285</v>
      </c>
      <c r="U1723" s="14">
        <f>_xlfn.LET(_xlpm.freq,F1723,_xlpm.size,M1723+1,_xlpm.F,V1723,LOG(1+_xlpm.freq)*LOG(1+_xlpm.size)*_xlpm.F)</f>
        <v>4.6757986083227711E-2</v>
      </c>
      <c r="V1723" s="14">
        <f>_xlfn.LET(_xlpm.a,T1723,_xlpm.b,R1723,2*_xlpm.a*_xlpm.b/(_xlpm.a+_xlpm.b))</f>
        <v>0.22222222222222224</v>
      </c>
      <c r="W1723" s="14">
        <f>_xlfn.LET(_xlpm.p,R1723,_xlpm.q,T1723,LOG(_xlpm.p/_xlpm.q))</f>
        <v>0.54406804435027567</v>
      </c>
      <c r="X1723" s="2"/>
      <c r="AC1723" s="2"/>
      <c r="AH1723" s="2"/>
      <c r="AI1723" s="2"/>
    </row>
    <row r="1724" spans="1:35">
      <c r="A1724" s="1" t="str">
        <f>_xlfn.LET(_xlpm.sep," : ",CONCATENATE(O1724,_xlpm.sep,P1724))</f>
        <v>~encl~ : [ɪnkl]</v>
      </c>
      <c r="B1724" s="1">
        <f>_xlfn.LET(_xlpm.d,$G1724,_xlpm.k,_xlfn.CONCAT(LEFT(TRIM(B$1),1),"*"),COUNTIF(_xlpm.d,_xlpm.k))</f>
        <v>0</v>
      </c>
      <c r="C1724" s="1">
        <f>_xlfn.LET(_xlpm.d,$G1724,_xlpm.k,_xlfn.CONCAT(LEFT(TRIM(C$1),1),"*"),COUNTIF(_xlpm.d,_xlpm.k))</f>
        <v>0</v>
      </c>
      <c r="D1724" s="1">
        <f>_xlfn.LET(_xlpm.d,$G1724,_xlpm.k,_xlfn.CONCAT(LEFT(TRIM(D$1),1),"*"),COUNTIF(_xlpm.d,_xlpm.k))</f>
        <v>0</v>
      </c>
      <c r="E1724" s="1">
        <f>LOG(F1724+1,10)</f>
        <v>0.30102999566398114</v>
      </c>
      <c r="F1724" s="7">
        <v>1</v>
      </c>
      <c r="G1724" s="9" t="s">
        <v>1314</v>
      </c>
      <c r="H1724" s="4">
        <f>F1724/freq.sum.r6e</f>
        <v>7.9668578712555765E-5</v>
      </c>
      <c r="I1724" s="1" t="str">
        <f>_xlfn.LET(_xlpm.sep,":",_xlpm.w,$G1724,LEFT(_xlpm.w,FIND(_xlpm.sep,_xlpm.w)-1))</f>
        <v>ɪnkl</v>
      </c>
      <c r="J1724" s="1" t="str">
        <f>_xlfn.LET(_xlpm.sep,":",_xlpm.w,$G1724,RIGHT(_xlpm.w,LEN(_xlpm.w)-FIND(_xlpm.sep,_xlpm.w)))</f>
        <v>encl</v>
      </c>
      <c r="K1724" s="10">
        <f>_xlfn.LET(_xlpm.w,I1724,LEN(_xlpm.w))</f>
        <v>4</v>
      </c>
      <c r="L1724" s="10">
        <f>_xlfn.LET(_xlpm.w,J1724,LEN(_xlpm.w))</f>
        <v>4</v>
      </c>
      <c r="M1724" s="10">
        <f>_xlfn.LET(_xlpm.a,K1724,_xlpm.b,L1724,MAX(_xlpm.a,_xlpm.b))</f>
        <v>4</v>
      </c>
      <c r="N1724" s="10">
        <f>_xlfn.LET(_xlpm.d,(K1724,L1724),MAX(_xlpm.d)-MIN(_xlpm.d))</f>
        <v>0</v>
      </c>
      <c r="O1724" s="1" t="str">
        <f>_xlfn.LET(_xlpm.sep,":",_xlpm.w,$G1724,_xlfn.CONCAT("~",RIGHT(_xlpm.w,LEN(_xlpm.w)-FIND(_xlpm.sep,_xlpm.w)),"~"))</f>
        <v>~encl~</v>
      </c>
      <c r="P1724" s="1" t="str">
        <f>_xlfn.LET(_xlpm.sep,":",_xlpm.w,$G1724,_xlfn.CONCAT("[",LEFT(_xlpm.w,FIND(_xlpm.sep,_xlpm.w)-1),"]"))</f>
        <v>[ɪnkl]</v>
      </c>
      <c r="Q1724" s="14" cm="1">
        <f t="array" ref="Q1724">SUM(_xlfn._xlws.FILTER($H$2:$H$2302,_xlfn.MAP($O$2:$O$2302,_xlfn.LAMBDA(_xlpm.x,_xlpm.x=$O1724))))</f>
        <v>1.5933715742511153E-4</v>
      </c>
      <c r="R1724" s="14">
        <f>$H1724/Q1724</f>
        <v>0.5</v>
      </c>
      <c r="S1724" s="14" cm="1">
        <f t="array" ref="S1724">SUM(_xlfn._xlws.FILTER($H$2:$H$2302,_xlfn.MAP($P$2:$P$2302,_xlfn.LAMBDA(_xlpm.x,_xlpm.x=$P1724))))</f>
        <v>5.5768005098789041E-4</v>
      </c>
      <c r="T1724" s="14">
        <f>$H1724/S1724</f>
        <v>0.14285714285714285</v>
      </c>
      <c r="U1724" s="14">
        <f>_xlfn.LET(_xlpm.freq,F1724,_xlpm.size,M1724+1,_xlpm.F,V1724,LOG(1+_xlpm.freq)*LOG(1+_xlpm.size)*_xlpm.F)</f>
        <v>5.2054859450868851E-2</v>
      </c>
      <c r="V1724" s="14">
        <f>_xlfn.LET(_xlpm.a,T1724,_xlpm.b,R1724,2*_xlpm.a*_xlpm.b/(_xlpm.a+_xlpm.b))</f>
        <v>0.22222222222222224</v>
      </c>
      <c r="W1724" s="14">
        <f>_xlfn.LET(_xlpm.p,R1724,_xlpm.q,T1724,LOG(_xlpm.p/_xlpm.q))</f>
        <v>0.54406804435027567</v>
      </c>
      <c r="X1724" s="2"/>
      <c r="AC1724" s="2"/>
      <c r="AH1724" s="2"/>
      <c r="AI1724" s="2"/>
    </row>
    <row r="1725" spans="1:35">
      <c r="A1725" s="1" t="str">
        <f>_xlfn.LET(_xlpm.sep," : ",CONCATENATE(O1725,_xlpm.sep,P1725))</f>
        <v>~ywh~ : [ɪw]</v>
      </c>
      <c r="B1725" s="1">
        <f>_xlfn.LET(_xlpm.d,$G1725,_xlpm.k,_xlfn.CONCAT(LEFT(TRIM(B$1),1),"*"),COUNTIF(_xlpm.d,_xlpm.k))</f>
        <v>0</v>
      </c>
      <c r="C1725" s="1">
        <f>_xlfn.LET(_xlpm.d,$G1725,_xlpm.k,_xlfn.CONCAT(LEFT(TRIM(C$1),1),"*"),COUNTIF(_xlpm.d,_xlpm.k))</f>
        <v>0</v>
      </c>
      <c r="D1725" s="1">
        <f>_xlfn.LET(_xlpm.d,$G1725,_xlpm.k,_xlfn.CONCAT(LEFT(TRIM(D$1),1),"*"),COUNTIF(_xlpm.d,_xlpm.k))</f>
        <v>0</v>
      </c>
      <c r="E1725" s="1">
        <f>LOG(F1725+1,10)</f>
        <v>0.47712125471966244</v>
      </c>
      <c r="F1725" s="7">
        <v>2</v>
      </c>
      <c r="G1725" s="9" t="s">
        <v>1673</v>
      </c>
      <c r="H1725" s="4">
        <f>F1725/freq.sum.r6e</f>
        <v>1.5933715742511153E-4</v>
      </c>
      <c r="I1725" s="1" t="str">
        <f>_xlfn.LET(_xlpm.sep,":",_xlpm.w,$G1725,LEFT(_xlpm.w,FIND(_xlpm.sep,_xlpm.w)-1))</f>
        <v>ɪw</v>
      </c>
      <c r="J1725" s="1" t="str">
        <f>_xlfn.LET(_xlpm.sep,":",_xlpm.w,$G1725,RIGHT(_xlpm.w,LEN(_xlpm.w)-FIND(_xlpm.sep,_xlpm.w)))</f>
        <v>ywh</v>
      </c>
      <c r="K1725" s="10">
        <f>_xlfn.LET(_xlpm.w,I1725,LEN(_xlpm.w))</f>
        <v>2</v>
      </c>
      <c r="L1725" s="10">
        <f>_xlfn.LET(_xlpm.w,J1725,LEN(_xlpm.w))</f>
        <v>3</v>
      </c>
      <c r="M1725" s="10">
        <f>_xlfn.LET(_xlpm.a,K1725,_xlpm.b,L1725,MAX(_xlpm.a,_xlpm.b))</f>
        <v>3</v>
      </c>
      <c r="N1725" s="10">
        <f>_xlfn.LET(_xlpm.d,(K1725,L1725),MAX(_xlpm.d)-MIN(_xlpm.d))</f>
        <v>1</v>
      </c>
      <c r="O1725" s="1" t="str">
        <f>_xlfn.LET(_xlpm.sep,":",_xlpm.w,$G1725,_xlfn.CONCAT("~",RIGHT(_xlpm.w,LEN(_xlpm.w)-FIND(_xlpm.sep,_xlpm.w)),"~"))</f>
        <v>~ywh~</v>
      </c>
      <c r="P1725" s="1" t="str">
        <f>_xlfn.LET(_xlpm.sep,":",_xlpm.w,$G1725,_xlfn.CONCAT("[",LEFT(_xlpm.w,FIND(_xlpm.sep,_xlpm.w)-1),"]"))</f>
        <v>[ɪw]</v>
      </c>
      <c r="Q1725" s="14" cm="1">
        <f t="array" ref="Q1725">SUM(_xlfn._xlws.FILTER($H$2:$H$2300,_xlfn.MAP($O$2:$O$2300,_xlfn.LAMBDA(_xlpm.x,_xlpm.x=$O1725))))</f>
        <v>1.5933715742511153E-4</v>
      </c>
      <c r="R1725" s="14">
        <f>$H1725/Q1725</f>
        <v>1</v>
      </c>
      <c r="S1725" s="14" cm="1">
        <f t="array" ref="S1725">SUM(_xlfn._xlws.FILTER($H$2:$H$2300,_xlfn.MAP($P$2:$P$2300,_xlfn.LAMBDA(_xlpm.x,_xlpm.x=$P1725))))</f>
        <v>5.5768005098789041E-4</v>
      </c>
      <c r="T1725" s="14">
        <f>$H1725/S1725</f>
        <v>0.2857142857142857</v>
      </c>
      <c r="U1725" s="14">
        <f>_xlfn.LET(_xlpm.freq,F1725,_xlpm.size,M1725+1,_xlpm.F,V1725,LOG(1+_xlpm.freq)*LOG(1+_xlpm.size)*_xlpm.F)</f>
        <v>0.14821930910231521</v>
      </c>
      <c r="V1725" s="14">
        <f>_xlfn.LET(_xlpm.a,T1725,_xlpm.b,R1725,2*_xlpm.a*_xlpm.b/(_xlpm.a+_xlpm.b))</f>
        <v>0.44444444444444448</v>
      </c>
      <c r="W1725" s="14">
        <f>_xlfn.LET(_xlpm.p,R1725,_xlpm.q,T1725,LOG(_xlpm.p/_xlpm.q))</f>
        <v>0.54406804435027567</v>
      </c>
      <c r="X1725" s="2"/>
      <c r="AC1725" s="2"/>
      <c r="AH1725" s="2"/>
      <c r="AI1725" s="2"/>
    </row>
    <row r="1726" spans="1:35">
      <c r="A1726" s="1" t="str">
        <f>_xlfn.LET(_xlpm.sep," : ",CONCATENATE(O1726,_xlpm.sep,P1726))</f>
        <v>~onk~ : [ʌŋk]</v>
      </c>
      <c r="B1726" s="1">
        <f>_xlfn.LET(_xlpm.d,$G1726,_xlpm.k,_xlfn.CONCAT(LEFT(TRIM(B$1),1),"*"),COUNTIF(_xlpm.d,_xlpm.k))</f>
        <v>0</v>
      </c>
      <c r="C1726" s="1">
        <f>_xlfn.LET(_xlpm.d,$G1726,_xlpm.k,_xlfn.CONCAT(LEFT(TRIM(C$1),1),"*"),COUNTIF(_xlpm.d,_xlpm.k))</f>
        <v>0</v>
      </c>
      <c r="D1726" s="1">
        <f>_xlfn.LET(_xlpm.d,$G1726,_xlpm.k,_xlfn.CONCAT(LEFT(TRIM(D$1),1),"*"),COUNTIF(_xlpm.d,_xlpm.k))</f>
        <v>0</v>
      </c>
      <c r="E1726" s="1">
        <f>LOG(F1726+1,10)</f>
        <v>0.30102999566398114</v>
      </c>
      <c r="F1726" s="7">
        <v>1</v>
      </c>
      <c r="G1726" s="9" t="s">
        <v>1907</v>
      </c>
      <c r="H1726" s="4">
        <f>F1726/freq.sum.r6e</f>
        <v>7.9668578712555765E-5</v>
      </c>
      <c r="I1726" s="4" t="str">
        <f>_xlfn.LET(_xlpm.sep,":",_xlpm.w,$G1726,LEFT(_xlpm.w,FIND(_xlpm.sep,_xlpm.w)-1))</f>
        <v>ʌŋk</v>
      </c>
      <c r="J1726" s="4" t="str">
        <f>_xlfn.LET(_xlpm.sep,":",_xlpm.w,$G1726,RIGHT(_xlpm.w,LEN(_xlpm.w)-FIND(_xlpm.sep,_xlpm.w)))</f>
        <v>onk</v>
      </c>
      <c r="K1726" s="10">
        <f>_xlfn.LET(_xlpm.w,I1726,LEN(_xlpm.w))</f>
        <v>3</v>
      </c>
      <c r="L1726" s="10">
        <f>_xlfn.LET(_xlpm.w,J1726,LEN(_xlpm.w))</f>
        <v>3</v>
      </c>
      <c r="M1726" s="10">
        <f>_xlfn.LET(_xlpm.a,K1726,_xlpm.b,L1726,MAX(_xlpm.a,_xlpm.b))</f>
        <v>3</v>
      </c>
      <c r="N1726" s="10">
        <f>_xlfn.LET(_xlpm.d,(K1726,L1726),MAX(_xlpm.d)-MIN(_xlpm.d))</f>
        <v>0</v>
      </c>
      <c r="O1726" s="1" t="str">
        <f>_xlfn.LET(_xlpm.sep,":",_xlpm.w,$G1726,_xlfn.CONCAT("~",RIGHT(_xlpm.w,LEN(_xlpm.w)-FIND(_xlpm.sep,_xlpm.w)),"~"))</f>
        <v>~onk~</v>
      </c>
      <c r="P1726" s="1" t="str">
        <f>_xlfn.LET(_xlpm.sep,":",_xlpm.w,$G1726,_xlfn.CONCAT("[",LEFT(_xlpm.w,FIND(_xlpm.sep,_xlpm.w)-1),"]"))</f>
        <v>[ʌŋk]</v>
      </c>
      <c r="Q1726" s="14" cm="1">
        <f t="array" ref="Q1726">SUM(_xlfn._xlws.FILTER($H$2:$H$2300,_xlfn.MAP($O$2:$O$2300,_xlfn.LAMBDA(_xlpm.x,_xlpm.x=$O1726))))</f>
        <v>1.5933715742511153E-4</v>
      </c>
      <c r="R1726" s="14">
        <f>$H1726/Q1726</f>
        <v>0.5</v>
      </c>
      <c r="S1726" s="14" cm="1">
        <f t="array" ref="S1726">SUM(_xlfn._xlws.FILTER($H$2:$H$2300,_xlfn.MAP($P$2:$P$2300,_xlfn.LAMBDA(_xlpm.x,_xlpm.x=$P1726))))</f>
        <v>5.5768005098789041E-4</v>
      </c>
      <c r="T1726" s="14">
        <f>$H1726/S1726</f>
        <v>0.14285714285714285</v>
      </c>
      <c r="U1726" s="14">
        <f>_xlfn.LET(_xlpm.freq,F1726,_xlpm.size,M1726+1,_xlpm.F,V1726,LOG(1+_xlpm.freq)*LOG(1+_xlpm.size)*_xlpm.F)</f>
        <v>4.6757986083227711E-2</v>
      </c>
      <c r="V1726" s="14">
        <f>_xlfn.LET(_xlpm.a,T1726,_xlpm.b,R1726,2*_xlpm.a*_xlpm.b/(_xlpm.a+_xlpm.b))</f>
        <v>0.22222222222222224</v>
      </c>
      <c r="W1726" s="14">
        <f>_xlfn.LET(_xlpm.p,R1726,_xlpm.q,T1726,LOG(_xlpm.p/_xlpm.q))</f>
        <v>0.54406804435027567</v>
      </c>
      <c r="X1726" s="2"/>
      <c r="AC1726" s="2"/>
      <c r="AH1726" s="2"/>
      <c r="AI1726" s="2"/>
    </row>
    <row r="1727" spans="1:35">
      <c r="A1727" s="1" t="str">
        <f>_xlfn.LET(_xlpm.sep," : ",CONCATENATE(O1727,_xlpm.sep,P1727))</f>
        <v>~unc~ : [ʌŋk]</v>
      </c>
      <c r="B1727" s="1">
        <f>_xlfn.LET(_xlpm.d,$G1727,_xlpm.k,_xlfn.CONCAT(LEFT(TRIM(B$1),1),"*"),COUNTIF(_xlpm.d,_xlpm.k))</f>
        <v>0</v>
      </c>
      <c r="C1727" s="1">
        <f>_xlfn.LET(_xlpm.d,$G1727,_xlpm.k,_xlfn.CONCAT(LEFT(TRIM(C$1),1),"*"),COUNTIF(_xlpm.d,_xlpm.k))</f>
        <v>0</v>
      </c>
      <c r="D1727" s="1">
        <f>_xlfn.LET(_xlpm.d,$G1727,_xlpm.k,_xlfn.CONCAT(LEFT(TRIM(D$1),1),"*"),COUNTIF(_xlpm.d,_xlpm.k))</f>
        <v>0</v>
      </c>
      <c r="E1727" s="1">
        <f>LOG(F1727+1,10)</f>
        <v>0.30102999566398114</v>
      </c>
      <c r="F1727" s="7">
        <v>1</v>
      </c>
      <c r="G1727" s="9" t="s">
        <v>1910</v>
      </c>
      <c r="H1727" s="4">
        <f>F1727/freq.sum.r6e</f>
        <v>7.9668578712555765E-5</v>
      </c>
      <c r="I1727" s="1" t="str">
        <f>_xlfn.LET(_xlpm.sep,":",_xlpm.w,$G1727,LEFT(_xlpm.w,FIND(_xlpm.sep,_xlpm.w)-1))</f>
        <v>ʌŋk</v>
      </c>
      <c r="J1727" s="1" t="str">
        <f>_xlfn.LET(_xlpm.sep,":",_xlpm.w,$G1727,RIGHT(_xlpm.w,LEN(_xlpm.w)-FIND(_xlpm.sep,_xlpm.w)))</f>
        <v>unc</v>
      </c>
      <c r="K1727" s="10">
        <f>_xlfn.LET(_xlpm.w,I1727,LEN(_xlpm.w))</f>
        <v>3</v>
      </c>
      <c r="L1727" s="10">
        <f>_xlfn.LET(_xlpm.w,J1727,LEN(_xlpm.w))</f>
        <v>3</v>
      </c>
      <c r="M1727" s="10">
        <f>_xlfn.LET(_xlpm.a,K1727,_xlpm.b,L1727,MAX(_xlpm.a,_xlpm.b))</f>
        <v>3</v>
      </c>
      <c r="N1727" s="10">
        <f>_xlfn.LET(_xlpm.d,(K1727,L1727),MAX(_xlpm.d)-MIN(_xlpm.d))</f>
        <v>0</v>
      </c>
      <c r="O1727" s="1" t="str">
        <f>_xlfn.LET(_xlpm.sep,":",_xlpm.w,$G1727,_xlfn.CONCAT("~",RIGHT(_xlpm.w,LEN(_xlpm.w)-FIND(_xlpm.sep,_xlpm.w)),"~"))</f>
        <v>~unc~</v>
      </c>
      <c r="P1727" s="1" t="str">
        <f>_xlfn.LET(_xlpm.sep,":",_xlpm.w,$G1727,_xlfn.CONCAT("[",LEFT(_xlpm.w,FIND(_xlpm.sep,_xlpm.w)-1),"]"))</f>
        <v>[ʌŋk]</v>
      </c>
      <c r="Q1727" s="14" cm="1">
        <f t="array" ref="Q1727">SUM(_xlfn._xlws.FILTER($H$2:$H$2302,_xlfn.MAP($O$2:$O$2302,_xlfn.LAMBDA(_xlpm.x,_xlpm.x=$O1727))))</f>
        <v>1.5933715742511153E-4</v>
      </c>
      <c r="R1727" s="14">
        <f>$H1727/Q1727</f>
        <v>0.5</v>
      </c>
      <c r="S1727" s="14" cm="1">
        <f t="array" ref="S1727">SUM(_xlfn._xlws.FILTER($H$2:$H$2302,_xlfn.MAP($P$2:$P$2302,_xlfn.LAMBDA(_xlpm.x,_xlpm.x=$P1727))))</f>
        <v>5.5768005098789041E-4</v>
      </c>
      <c r="T1727" s="14">
        <f>$H1727/S1727</f>
        <v>0.14285714285714285</v>
      </c>
      <c r="U1727" s="14">
        <f>_xlfn.LET(_xlpm.freq,F1727,_xlpm.size,M1727+1,_xlpm.F,V1727,LOG(1+_xlpm.freq)*LOG(1+_xlpm.size)*_xlpm.F)</f>
        <v>4.6757986083227711E-2</v>
      </c>
      <c r="V1727" s="14">
        <f>_xlfn.LET(_xlpm.a,T1727,_xlpm.b,R1727,2*_xlpm.a*_xlpm.b/(_xlpm.a+_xlpm.b))</f>
        <v>0.22222222222222224</v>
      </c>
      <c r="W1727" s="14">
        <f>_xlfn.LET(_xlpm.p,R1727,_xlpm.q,T1727,LOG(_xlpm.p/_xlpm.q))</f>
        <v>0.54406804435027567</v>
      </c>
      <c r="X1727" s="2"/>
      <c r="AC1727" s="2"/>
      <c r="AH1727" s="2"/>
      <c r="AI1727" s="2"/>
    </row>
    <row r="1728" spans="1:35">
      <c r="A1728" s="1" t="str">
        <f>_xlfn.LET(_xlpm.sep," : ",CONCATENATE(O1728,_xlpm.sep,P1728))</f>
        <v>~ann~ : [æn]</v>
      </c>
      <c r="B1728" s="1">
        <f>_xlfn.LET(_xlpm.d,$G1728,_xlpm.k,_xlfn.CONCAT(LEFT(TRIM(B$1),1),"*"),COUNTIF(_xlpm.d,_xlpm.k))</f>
        <v>0</v>
      </c>
      <c r="C1728" s="1">
        <f>_xlfn.LET(_xlpm.d,$G1728,_xlpm.k,_xlfn.CONCAT(LEFT(TRIM(C$1),1),"*"),COUNTIF(_xlpm.d,_xlpm.k))</f>
        <v>0</v>
      </c>
      <c r="D1728" s="1">
        <f>_xlfn.LET(_xlpm.d,$G1728,_xlpm.k,_xlfn.CONCAT(LEFT(TRIM(D$1),1),"*"),COUNTIF(_xlpm.d,_xlpm.k))</f>
        <v>0</v>
      </c>
      <c r="E1728" s="1">
        <f>LOG(F1728+1,10)</f>
        <v>0.69897000433601875</v>
      </c>
      <c r="F1728" s="7">
        <v>4</v>
      </c>
      <c r="G1728" s="9" t="s">
        <v>97</v>
      </c>
      <c r="H1728" s="4">
        <f>F1728/freq.sum.r6e</f>
        <v>3.1867431485022306E-4</v>
      </c>
      <c r="I1728" s="1" t="str">
        <f>_xlfn.LET(_xlpm.sep,":",_xlpm.w,$G1728,LEFT(_xlpm.w,FIND(_xlpm.sep,_xlpm.w)-1))</f>
        <v>æn</v>
      </c>
      <c r="J1728" s="1" t="str">
        <f>_xlfn.LET(_xlpm.sep,":",_xlpm.w,$G1728,RIGHT(_xlpm.w,LEN(_xlpm.w)-FIND(_xlpm.sep,_xlpm.w)))</f>
        <v>ann</v>
      </c>
      <c r="K1728" s="10">
        <f>_xlfn.LET(_xlpm.w,I1728,LEN(_xlpm.w))</f>
        <v>2</v>
      </c>
      <c r="L1728" s="10">
        <f>_xlfn.LET(_xlpm.w,J1728,LEN(_xlpm.w))</f>
        <v>3</v>
      </c>
      <c r="M1728" s="10">
        <f>_xlfn.LET(_xlpm.a,K1728,_xlpm.b,L1728,MAX(_xlpm.a,_xlpm.b))</f>
        <v>3</v>
      </c>
      <c r="N1728" s="10">
        <f>_xlfn.LET(_xlpm.d,(K1728,L1728),MAX(_xlpm.d)-MIN(_xlpm.d))</f>
        <v>1</v>
      </c>
      <c r="O1728" s="1" t="str">
        <f>_xlfn.LET(_xlpm.sep,":",_xlpm.w,$G1728,_xlfn.CONCAT("~",RIGHT(_xlpm.w,LEN(_xlpm.w)-FIND(_xlpm.sep,_xlpm.w)),"~"))</f>
        <v>~ann~</v>
      </c>
      <c r="P1728" s="1" t="str">
        <f>_xlfn.LET(_xlpm.sep,":",_xlpm.w,$G1728,_xlfn.CONCAT("[",LEFT(_xlpm.w,FIND(_xlpm.sep,_xlpm.w)-1),"]"))</f>
        <v>[æn]</v>
      </c>
      <c r="Q1728" s="14" cm="1">
        <f t="array" ref="Q1728">SUM(_xlfn._xlws.FILTER($H$2:$H$2302,_xlfn.MAP($O$2:$O$2302,_xlfn.LAMBDA(_xlpm.x,_xlpm.x=$O1728))))</f>
        <v>7.9668578712555765E-4</v>
      </c>
      <c r="R1728" s="14">
        <f>$H1728/Q1728</f>
        <v>0.4</v>
      </c>
      <c r="S1728" s="14" cm="1">
        <f t="array" ref="S1728">SUM(_xlfn._xlws.FILTER($H$2:$H$2302,_xlfn.MAP($P$2:$P$2302,_xlfn.LAMBDA(_xlpm.x,_xlpm.x=$P1728))))</f>
        <v>2.7884002549394523E-3</v>
      </c>
      <c r="T1728" s="14">
        <f>$H1728/S1728</f>
        <v>0.11428571428571427</v>
      </c>
      <c r="U1728" s="14">
        <f>_xlfn.LET(_xlpm.freq,F1728,_xlpm.size,M1728+1,_xlpm.F,V1728,LOG(1+_xlpm.freq)*LOG(1+_xlpm.size)*_xlpm.F)</f>
        <v>8.6854945237598957E-2</v>
      </c>
      <c r="V1728" s="14">
        <f>_xlfn.LET(_xlpm.a,T1728,_xlpm.b,R1728,2*_xlpm.a*_xlpm.b/(_xlpm.a+_xlpm.b))</f>
        <v>0.17777777777777776</v>
      </c>
      <c r="W1728" s="14">
        <f>_xlfn.LET(_xlpm.p,R1728,_xlpm.q,T1728,LOG(_xlpm.p/_xlpm.q))</f>
        <v>0.54406804435027578</v>
      </c>
      <c r="X1728" s="2"/>
      <c r="AC1728" s="2"/>
      <c r="AH1728" s="2"/>
      <c r="AI1728" s="2"/>
    </row>
    <row r="1729" spans="1:35">
      <c r="A1729" s="1" t="str">
        <f>_xlfn.LET(_xlpm.sep," : ",CONCATENATE(O1729,_xlpm.sep,P1729))</f>
        <v>~ale~ : [eɪl]</v>
      </c>
      <c r="B1729" s="1">
        <f>_xlfn.LET(_xlpm.d,$G1729,_xlpm.k,_xlfn.CONCAT(LEFT(TRIM(B$1),1),"*"),COUNTIF(_xlpm.d,_xlpm.k))</f>
        <v>0</v>
      </c>
      <c r="C1729" s="1">
        <f>_xlfn.LET(_xlpm.d,$G1729,_xlpm.k,_xlfn.CONCAT(LEFT(TRIM(C$1),1),"*"),COUNTIF(_xlpm.d,_xlpm.k))</f>
        <v>0</v>
      </c>
      <c r="D1729" s="1">
        <f>_xlfn.LET(_xlpm.d,$G1729,_xlpm.k,_xlfn.CONCAT(LEFT(TRIM(D$1),1),"*"),COUNTIF(_xlpm.d,_xlpm.k))</f>
        <v>0</v>
      </c>
      <c r="E1729" s="1">
        <f>LOG(F1729+1,10)</f>
        <v>0.90308998699194343</v>
      </c>
      <c r="F1729" s="7">
        <v>7</v>
      </c>
      <c r="G1729" s="9" t="s">
        <v>563</v>
      </c>
      <c r="H1729" s="4">
        <f>F1729/freq.sum.r6e</f>
        <v>5.5768005098789041E-4</v>
      </c>
      <c r="I1729" s="4" t="str">
        <f>_xlfn.LET(_xlpm.sep,":",_xlpm.w,$G1729,LEFT(_xlpm.w,FIND(_xlpm.sep,_xlpm.w)-1))</f>
        <v>eɪl</v>
      </c>
      <c r="J1729" s="4" t="str">
        <f>_xlfn.LET(_xlpm.sep,":",_xlpm.w,$G1729,RIGHT(_xlpm.w,LEN(_xlpm.w)-FIND(_xlpm.sep,_xlpm.w)))</f>
        <v>ale</v>
      </c>
      <c r="K1729" s="10">
        <f>_xlfn.LET(_xlpm.w,I1729,LEN(_xlpm.w))</f>
        <v>3</v>
      </c>
      <c r="L1729" s="10">
        <f>_xlfn.LET(_xlpm.w,J1729,LEN(_xlpm.w))</f>
        <v>3</v>
      </c>
      <c r="M1729" s="10">
        <f>_xlfn.LET(_xlpm.a,K1729,_xlpm.b,L1729,MAX(_xlpm.a,_xlpm.b))</f>
        <v>3</v>
      </c>
      <c r="N1729" s="10">
        <f>_xlfn.LET(_xlpm.d,(K1729,L1729),MAX(_xlpm.d)-MIN(_xlpm.d))</f>
        <v>0</v>
      </c>
      <c r="O1729" s="1" t="str">
        <f>_xlfn.LET(_xlpm.sep,":",_xlpm.w,$G1729,_xlfn.CONCAT("~",RIGHT(_xlpm.w,LEN(_xlpm.w)-FIND(_xlpm.sep,_xlpm.w)),"~"))</f>
        <v>~ale~</v>
      </c>
      <c r="P1729" s="1" t="str">
        <f>_xlfn.LET(_xlpm.sep,":",_xlpm.w,$G1729,_xlfn.CONCAT("[",LEFT(_xlpm.w,FIND(_xlpm.sep,_xlpm.w)-1),"]"))</f>
        <v>[eɪl]</v>
      </c>
      <c r="Q1729" s="14" cm="1">
        <f t="array" ref="Q1729">SUM(_xlfn._xlws.FILTER($H$2:$H$2300,_xlfn.MAP($O$2:$O$2300,_xlfn.LAMBDA(_xlpm.x,_xlpm.x=$O1729))))</f>
        <v>5.5768005098789041E-4</v>
      </c>
      <c r="R1729" s="14">
        <f>$H1729/Q1729</f>
        <v>1</v>
      </c>
      <c r="S1729" s="14" cm="1">
        <f t="array" ref="S1729">SUM(_xlfn._xlws.FILTER($H$2:$H$2300,_xlfn.MAP($P$2:$P$2300,_xlfn.LAMBDA(_xlpm.x,_xlpm.x=$P1729))))</f>
        <v>1.9917144678138939E-3</v>
      </c>
      <c r="T1729" s="14">
        <f>$H1729/S1729</f>
        <v>0.28000000000000008</v>
      </c>
      <c r="U1729" s="14">
        <f>_xlfn.LET(_xlpm.freq,F1729,_xlpm.size,M1729+1,_xlpm.F,V1729,LOG(1+_xlpm.freq)*LOG(1+_xlpm.size)*_xlpm.F)</f>
        <v>0.27616435530406369</v>
      </c>
      <c r="V1729" s="14">
        <f>_xlfn.LET(_xlpm.a,T1729,_xlpm.b,R1729,2*_xlpm.a*_xlpm.b/(_xlpm.a+_xlpm.b))</f>
        <v>0.43750000000000011</v>
      </c>
      <c r="W1729" s="14">
        <f>_xlfn.LET(_xlpm.p,R1729,_xlpm.q,T1729,LOG(_xlpm.p/_xlpm.q))</f>
        <v>0.55284196865778068</v>
      </c>
      <c r="X1729" s="2"/>
      <c r="AC1729" s="2"/>
      <c r="AH1729" s="2"/>
      <c r="AI1729" s="2"/>
    </row>
    <row r="1730" spans="1:35">
      <c r="A1730" s="1" t="str">
        <f>_xlfn.LET(_xlpm.sep," : ",CONCATENATE(O1730,_xlpm.sep,P1730))</f>
        <v>~onn~ : [ɑn]</v>
      </c>
      <c r="B1730" s="1">
        <f>_xlfn.LET(_xlpm.d,$G1730,_xlpm.k,_xlfn.CONCAT(LEFT(TRIM(B$1),1),"*"),COUNTIF(_xlpm.d,_xlpm.k))</f>
        <v>0</v>
      </c>
      <c r="C1730" s="1">
        <f>_xlfn.LET(_xlpm.d,$G1730,_xlpm.k,_xlfn.CONCAT(LEFT(TRIM(C$1),1),"*"),COUNTIF(_xlpm.d,_xlpm.k))</f>
        <v>0</v>
      </c>
      <c r="D1730" s="1">
        <f>_xlfn.LET(_xlpm.d,$G1730,_xlpm.k,_xlfn.CONCAT(LEFT(TRIM(D$1),1),"*"),COUNTIF(_xlpm.d,_xlpm.k))</f>
        <v>0</v>
      </c>
      <c r="E1730" s="1">
        <f>LOG(F1730+1,10)</f>
        <v>0.30102999566398114</v>
      </c>
      <c r="F1730" s="7">
        <v>1</v>
      </c>
      <c r="G1730" s="9" t="s">
        <v>1264</v>
      </c>
      <c r="H1730" s="4">
        <f>F1730/freq.sum.r6e</f>
        <v>7.9668578712555765E-5</v>
      </c>
      <c r="I1730" s="4" t="str">
        <f>_xlfn.LET(_xlpm.sep,":",_xlpm.w,$G1730,LEFT(_xlpm.w,FIND(_xlpm.sep,_xlpm.w)-1))</f>
        <v>ɑn</v>
      </c>
      <c r="J1730" s="4" t="str">
        <f>_xlfn.LET(_xlpm.sep,":",_xlpm.w,$G1730,RIGHT(_xlpm.w,LEN(_xlpm.w)-FIND(_xlpm.sep,_xlpm.w)))</f>
        <v>onn</v>
      </c>
      <c r="K1730" s="10">
        <f>_xlfn.LET(_xlpm.w,I1730,LEN(_xlpm.w))</f>
        <v>2</v>
      </c>
      <c r="L1730" s="10">
        <f>_xlfn.LET(_xlpm.w,J1730,LEN(_xlpm.w))</f>
        <v>3</v>
      </c>
      <c r="M1730" s="10">
        <f>_xlfn.LET(_xlpm.a,K1730,_xlpm.b,L1730,MAX(_xlpm.a,_xlpm.b))</f>
        <v>3</v>
      </c>
      <c r="N1730" s="10">
        <f>_xlfn.LET(_xlpm.d,(K1730,L1730),MAX(_xlpm.d)-MIN(_xlpm.d))</f>
        <v>1</v>
      </c>
      <c r="O1730" s="1" t="str">
        <f>_xlfn.LET(_xlpm.sep,":",_xlpm.w,$G1730,_xlfn.CONCAT("~",RIGHT(_xlpm.w,LEN(_xlpm.w)-FIND(_xlpm.sep,_xlpm.w)),"~"))</f>
        <v>~onn~</v>
      </c>
      <c r="P1730" s="1" t="str">
        <f>_xlfn.LET(_xlpm.sep,":",_xlpm.w,$G1730,_xlfn.CONCAT("[",LEFT(_xlpm.w,FIND(_xlpm.sep,_xlpm.w)-1),"]"))</f>
        <v>[ɑn]</v>
      </c>
      <c r="Q1730" s="14" cm="1">
        <f t="array" ref="Q1730">SUM(_xlfn._xlws.FILTER($H$2:$H$2300,_xlfn.MAP($O$2:$O$2300,_xlfn.LAMBDA(_xlpm.x,_xlpm.x=$O1730))))</f>
        <v>3.9834289356277883E-4</v>
      </c>
      <c r="R1730" s="14">
        <f>$H1730/Q1730</f>
        <v>0.2</v>
      </c>
      <c r="S1730" s="14" cm="1">
        <f t="array" ref="S1730">SUM(_xlfn._xlws.FILTER($H$2:$H$2300,_xlfn.MAP($P$2:$P$2300,_xlfn.LAMBDA(_xlpm.x,_xlpm.x=$P1730))))</f>
        <v>1.4340344168260037E-3</v>
      </c>
      <c r="T1730" s="14">
        <f>$H1730/S1730</f>
        <v>5.5555555555555559E-2</v>
      </c>
      <c r="U1730" s="14">
        <f>_xlfn.LET(_xlpm.freq,F1730,_xlpm.size,M1730+1,_xlpm.F,V1730,LOG(1+_xlpm.freq)*LOG(1+_xlpm.size)*_xlpm.F)</f>
        <v>1.829660324995867E-2</v>
      </c>
      <c r="V1730" s="14">
        <f>_xlfn.LET(_xlpm.a,T1730,_xlpm.b,R1730,2*_xlpm.a*_xlpm.b/(_xlpm.a+_xlpm.b))</f>
        <v>8.6956521739130446E-2</v>
      </c>
      <c r="W1730" s="14">
        <f>_xlfn.LET(_xlpm.p,R1730,_xlpm.q,T1730,LOG(_xlpm.p/_xlpm.q))</f>
        <v>0.55630250076728727</v>
      </c>
      <c r="X1730" s="2"/>
      <c r="AC1730" s="2"/>
      <c r="AH1730" s="2"/>
      <c r="AI1730" s="2"/>
    </row>
    <row r="1731" spans="1:35">
      <c r="A1731" s="1" t="str">
        <f>_xlfn.LET(_xlpm.sep," : ",CONCATENATE(O1731,_xlpm.sep,P1731))</f>
        <v>~ew~ : [u]</v>
      </c>
      <c r="B1731" s="1">
        <f>_xlfn.LET(_xlpm.d,$G1731,_xlpm.k,_xlfn.CONCAT(LEFT(TRIM(B$1),1),"*"),COUNTIF(_xlpm.d,_xlpm.k))</f>
        <v>0</v>
      </c>
      <c r="C1731" s="1">
        <f>_xlfn.LET(_xlpm.d,$G1731,_xlpm.k,_xlfn.CONCAT(LEFT(TRIM(C$1),1),"*"),COUNTIF(_xlpm.d,_xlpm.k))</f>
        <v>0</v>
      </c>
      <c r="D1731" s="1">
        <f>_xlfn.LET(_xlpm.d,$G1731,_xlpm.k,_xlfn.CONCAT(LEFT(TRIM(D$1),1),"*"),COUNTIF(_xlpm.d,_xlpm.k))</f>
        <v>0</v>
      </c>
      <c r="E1731" s="1">
        <f>LOG(F1731+1,10)</f>
        <v>1.2041199826559246</v>
      </c>
      <c r="F1731" s="7">
        <v>15</v>
      </c>
      <c r="G1731" s="9" t="s">
        <v>55</v>
      </c>
      <c r="H1731" s="4">
        <f>F1731/freq.sum.r6e</f>
        <v>1.1950286806883365E-3</v>
      </c>
      <c r="I1731" s="4" t="str">
        <f>_xlfn.LET(_xlpm.sep,":",_xlpm.w,$G1731,LEFT(_xlpm.w,FIND(_xlpm.sep,_xlpm.w)-1))</f>
        <v>u</v>
      </c>
      <c r="J1731" s="4" t="str">
        <f>_xlfn.LET(_xlpm.sep,":",_xlpm.w,$G1731,RIGHT(_xlpm.w,LEN(_xlpm.w)-FIND(_xlpm.sep,_xlpm.w)))</f>
        <v>ew</v>
      </c>
      <c r="K1731" s="10">
        <f>_xlfn.LET(_xlpm.w,I1731,LEN(_xlpm.w))</f>
        <v>1</v>
      </c>
      <c r="L1731" s="10">
        <f>_xlfn.LET(_xlpm.w,J1731,LEN(_xlpm.w))</f>
        <v>2</v>
      </c>
      <c r="M1731" s="10">
        <f>_xlfn.LET(_xlpm.a,K1731,_xlpm.b,L1731,MAX(_xlpm.a,_xlpm.b))</f>
        <v>2</v>
      </c>
      <c r="N1731" s="10">
        <f>_xlfn.LET(_xlpm.d,(K1731,L1731),MAX(_xlpm.d)-MIN(_xlpm.d))</f>
        <v>1</v>
      </c>
      <c r="O1731" s="1" t="str">
        <f>_xlfn.LET(_xlpm.sep,":",_xlpm.w,$G1731,_xlfn.CONCAT("~",RIGHT(_xlpm.w,LEN(_xlpm.w)-FIND(_xlpm.sep,_xlpm.w)),"~"))</f>
        <v>~ew~</v>
      </c>
      <c r="P1731" s="1" t="str">
        <f>_xlfn.LET(_xlpm.sep,":",_xlpm.w,$G1731,_xlfn.CONCAT("[",LEFT(_xlpm.w,FIND(_xlpm.sep,_xlpm.w)-1),"]"))</f>
        <v>[u]</v>
      </c>
      <c r="Q1731" s="14" cm="1">
        <f t="array" ref="Q1731">SUM(_xlfn._xlws.FILTER($H$2:$H$2300,_xlfn.MAP($O$2:$O$2300,_xlfn.LAMBDA(_xlpm.x,_xlpm.x=$O1731))))</f>
        <v>1.4340344168260039E-3</v>
      </c>
      <c r="R1731" s="14">
        <f>$H1731/Q1731</f>
        <v>0.83333333333333326</v>
      </c>
      <c r="S1731" s="14" cm="1">
        <f t="array" ref="S1731">SUM(_xlfn._xlws.FILTER($H$2:$H$2300,_xlfn.MAP($P$2:$P$2300,_xlfn.LAMBDA(_xlpm.x,_xlpm.x=$P1731))))</f>
        <v>5.1784576163161249E-3</v>
      </c>
      <c r="T1731" s="14">
        <f>$H1731/S1731</f>
        <v>0.23076923076923078</v>
      </c>
      <c r="U1731" s="14">
        <f>_xlfn.LET(_xlpm.freq,F1731,_xlpm.size,M1731+1,_xlpm.F,V1731,LOG(1+_xlpm.freq)*LOG(1+_xlpm.size)*_xlpm.F)</f>
        <v>0.26203101192132011</v>
      </c>
      <c r="V1731" s="14">
        <f>_xlfn.LET(_xlpm.a,T1731,_xlpm.b,R1731,2*_xlpm.a*_xlpm.b/(_xlpm.a+_xlpm.b))</f>
        <v>0.36144578313253006</v>
      </c>
      <c r="W1731" s="14">
        <f>_xlfn.LET(_xlpm.p,R1731,_xlpm.q,T1731,LOG(_xlpm.p/_xlpm.q))</f>
        <v>0.55764085153954945</v>
      </c>
      <c r="X1731" s="2"/>
      <c r="AC1731" s="2"/>
      <c r="AH1731" s="2"/>
      <c r="AI1731" s="2"/>
    </row>
    <row r="1732" spans="1:35">
      <c r="A1732" s="1" t="str">
        <f>_xlfn.LET(_xlpm.sep," : ",CONCATENATE(O1732,_xlpm.sep,P1732))</f>
        <v>~eap~ : [ɛp]</v>
      </c>
      <c r="B1732" s="1">
        <f>_xlfn.LET(_xlpm.d,$G1732,_xlpm.k,_xlfn.CONCAT(LEFT(TRIM(B$1),1),"*"),COUNTIF(_xlpm.d,_xlpm.k))</f>
        <v>0</v>
      </c>
      <c r="C1732" s="1">
        <f>_xlfn.LET(_xlpm.d,$G1732,_xlpm.k,_xlfn.CONCAT(LEFT(TRIM(C$1),1),"*"),COUNTIF(_xlpm.d,_xlpm.k))</f>
        <v>0</v>
      </c>
      <c r="D1732" s="1">
        <f>_xlfn.LET(_xlpm.d,$G1732,_xlpm.k,_xlfn.CONCAT(LEFT(TRIM(D$1),1),"*"),COUNTIF(_xlpm.d,_xlpm.k))</f>
        <v>0</v>
      </c>
      <c r="E1732" s="1">
        <f>LOG(F1732+1,10)</f>
        <v>0.30102999566398114</v>
      </c>
      <c r="F1732" s="7">
        <v>1</v>
      </c>
      <c r="G1732" s="9" t="s">
        <v>1416</v>
      </c>
      <c r="H1732" s="4">
        <f>F1732/freq.sum.r6e</f>
        <v>7.9668578712555765E-5</v>
      </c>
      <c r="I1732" s="1" t="str">
        <f>_xlfn.LET(_xlpm.sep,":",_xlpm.w,$G1732,LEFT(_xlpm.w,FIND(_xlpm.sep,_xlpm.w)-1))</f>
        <v>ɛp</v>
      </c>
      <c r="J1732" s="1" t="str">
        <f>_xlfn.LET(_xlpm.sep,":",_xlpm.w,$G1732,RIGHT(_xlpm.w,LEN(_xlpm.w)-FIND(_xlpm.sep,_xlpm.w)))</f>
        <v>eap</v>
      </c>
      <c r="K1732" s="10">
        <f>_xlfn.LET(_xlpm.w,I1732,LEN(_xlpm.w))</f>
        <v>2</v>
      </c>
      <c r="L1732" s="10">
        <f>_xlfn.LET(_xlpm.w,J1732,LEN(_xlpm.w))</f>
        <v>3</v>
      </c>
      <c r="M1732" s="10">
        <f>_xlfn.LET(_xlpm.a,K1732,_xlpm.b,L1732,MAX(_xlpm.a,_xlpm.b))</f>
        <v>3</v>
      </c>
      <c r="N1732" s="10">
        <f>_xlfn.LET(_xlpm.d,(K1732,L1732),MAX(_xlpm.d)-MIN(_xlpm.d))</f>
        <v>1</v>
      </c>
      <c r="O1732" s="1" t="str">
        <f>_xlfn.LET(_xlpm.sep,":",_xlpm.w,$G1732,_xlfn.CONCAT("~",RIGHT(_xlpm.w,LEN(_xlpm.w)-FIND(_xlpm.sep,_xlpm.w)),"~"))</f>
        <v>~eap~</v>
      </c>
      <c r="P1732" s="1" t="str">
        <f>_xlfn.LET(_xlpm.sep,":",_xlpm.w,$G1732,_xlfn.CONCAT("[",LEFT(_xlpm.w,FIND(_xlpm.sep,_xlpm.w)-1),"]"))</f>
        <v>[ɛp]</v>
      </c>
      <c r="Q1732" s="14" cm="1">
        <f t="array" ref="Q1732">SUM(_xlfn._xlws.FILTER($H$2:$H$2300,_xlfn.MAP($O$2:$O$2300,_xlfn.LAMBDA(_xlpm.x,_xlpm.x=$O1732))))</f>
        <v>2.390057361376673E-4</v>
      </c>
      <c r="R1732" s="14">
        <f>$H1732/Q1732</f>
        <v>0.33333333333333331</v>
      </c>
      <c r="S1732" s="14" cm="1">
        <f t="array" ref="S1732">SUM(_xlfn._xlws.FILTER($H$2:$H$2300,_xlfn.MAP($P$2:$P$2300,_xlfn.LAMBDA(_xlpm.x,_xlpm.x=$P1732))))</f>
        <v>8.7635436583811336E-4</v>
      </c>
      <c r="T1732" s="14">
        <f>$H1732/S1732</f>
        <v>9.0909090909090912E-2</v>
      </c>
      <c r="U1732" s="14">
        <f>_xlfn.LET(_xlpm.freq,F1732,_xlpm.size,M1732+1,_xlpm.F,V1732,LOG(1+_xlpm.freq)*LOG(1+_xlpm.size)*_xlpm.F)</f>
        <v>3.0058705339217815E-2</v>
      </c>
      <c r="V1732" s="14">
        <f>_xlfn.LET(_xlpm.a,T1732,_xlpm.b,R1732,2*_xlpm.a*_xlpm.b/(_xlpm.a+_xlpm.b))</f>
        <v>0.14285714285714288</v>
      </c>
      <c r="W1732" s="14">
        <f>_xlfn.LET(_xlpm.p,R1732,_xlpm.q,T1732,LOG(_xlpm.p/_xlpm.q))</f>
        <v>0.56427143043856254</v>
      </c>
      <c r="X1732" s="2"/>
      <c r="AC1732" s="2"/>
      <c r="AH1732" s="2"/>
      <c r="AI1732" s="2"/>
    </row>
    <row r="1733" spans="1:35">
      <c r="A1733" s="1" t="str">
        <f>_xlfn.LET(_xlpm.sep," : ",CONCATENATE(O1733,_xlpm.sep,P1733))</f>
        <v>~urr~ : [ɜɹ]</v>
      </c>
      <c r="B1733" s="1">
        <f>_xlfn.LET(_xlpm.d,$G1733,_xlpm.k,_xlfn.CONCAT(LEFT(TRIM(B$1),1),"*"),COUNTIF(_xlpm.d,_xlpm.k))</f>
        <v>0</v>
      </c>
      <c r="C1733" s="1">
        <f>_xlfn.LET(_xlpm.d,$G1733,_xlpm.k,_xlfn.CONCAT(LEFT(TRIM(C$1),1),"*"),COUNTIF(_xlpm.d,_xlpm.k))</f>
        <v>0</v>
      </c>
      <c r="D1733" s="1">
        <f>_xlfn.LET(_xlpm.d,$G1733,_xlpm.k,_xlfn.CONCAT(LEFT(TRIM(D$1),1),"*"),COUNTIF(_xlpm.d,_xlpm.k))</f>
        <v>0</v>
      </c>
      <c r="E1733" s="1">
        <f>LOG(F1733+1,10)</f>
        <v>0.77815125038364352</v>
      </c>
      <c r="F1733" s="7">
        <v>5</v>
      </c>
      <c r="G1733" s="9" t="s">
        <v>1838</v>
      </c>
      <c r="H1733" s="4">
        <f>F1733/freq.sum.r6e</f>
        <v>3.9834289356277883E-4</v>
      </c>
      <c r="I1733" s="4" t="str">
        <f>_xlfn.LET(_xlpm.sep,":",_xlpm.w,$G1733,LEFT(_xlpm.w,FIND(_xlpm.sep,_xlpm.w)-1))</f>
        <v>ɜɹ</v>
      </c>
      <c r="J1733" s="4" t="str">
        <f>_xlfn.LET(_xlpm.sep,":",_xlpm.w,$G1733,RIGHT(_xlpm.w,LEN(_xlpm.w)-FIND(_xlpm.sep,_xlpm.w)))</f>
        <v>urr</v>
      </c>
      <c r="K1733" s="10">
        <f>_xlfn.LET(_xlpm.w,I1733,LEN(_xlpm.w))</f>
        <v>2</v>
      </c>
      <c r="L1733" s="10">
        <f>_xlfn.LET(_xlpm.w,J1733,LEN(_xlpm.w))</f>
        <v>3</v>
      </c>
      <c r="M1733" s="10">
        <f>_xlfn.LET(_xlpm.a,K1733,_xlpm.b,L1733,MAX(_xlpm.a,_xlpm.b))</f>
        <v>3</v>
      </c>
      <c r="N1733" s="10">
        <f>_xlfn.LET(_xlpm.d,(K1733,L1733),MAX(_xlpm.d)-MIN(_xlpm.d))</f>
        <v>1</v>
      </c>
      <c r="O1733" s="1" t="str">
        <f>_xlfn.LET(_xlpm.sep,":",_xlpm.w,$G1733,_xlfn.CONCAT("~",RIGHT(_xlpm.w,LEN(_xlpm.w)-FIND(_xlpm.sep,_xlpm.w)),"~"))</f>
        <v>~urr~</v>
      </c>
      <c r="P1733" s="1" t="str">
        <f>_xlfn.LET(_xlpm.sep,":",_xlpm.w,$G1733,_xlfn.CONCAT("[",LEFT(_xlpm.w,FIND(_xlpm.sep,_xlpm.w)-1),"]"))</f>
        <v>[ɜɹ]</v>
      </c>
      <c r="Q1733" s="14" cm="1">
        <f t="array" ref="Q1733">SUM(_xlfn._xlws.FILTER($H$2:$H$2300,_xlfn.MAP($O$2:$O$2300,_xlfn.LAMBDA(_xlpm.x,_xlpm.x=$O1733))))</f>
        <v>7.1701720841300194E-4</v>
      </c>
      <c r="R1733" s="14">
        <f>$H1733/Q1733</f>
        <v>0.55555555555555547</v>
      </c>
      <c r="S1733" s="14" cm="1">
        <f t="array" ref="S1733">SUM(_xlfn._xlws.FILTER($H$2:$H$2300,_xlfn.MAP($P$2:$P$2300,_xlfn.LAMBDA(_xlpm.x,_xlpm.x=$P1733))))</f>
        <v>2.6290630975143404E-3</v>
      </c>
      <c r="T1733" s="14">
        <f>$H1733/S1733</f>
        <v>0.15151515151515152</v>
      </c>
      <c r="U1733" s="14">
        <f>_xlfn.LET(_xlpm.freq,F1733,_xlpm.size,M1733+1,_xlpm.F,V1733,LOG(1+_xlpm.freq)*LOG(1+_xlpm.size)*_xlpm.F)</f>
        <v>0.12950104353684141</v>
      </c>
      <c r="V1733" s="14">
        <f>_xlfn.LET(_xlpm.a,T1733,_xlpm.b,R1733,2*_xlpm.a*_xlpm.b/(_xlpm.a+_xlpm.b))</f>
        <v>0.23809523809523811</v>
      </c>
      <c r="W1733" s="14">
        <f>_xlfn.LET(_xlpm.p,R1733,_xlpm.q,T1733,LOG(_xlpm.p/_xlpm.q))</f>
        <v>0.56427143043856254</v>
      </c>
      <c r="X1733" s="2"/>
      <c r="AC1733" s="2"/>
      <c r="AH1733" s="2"/>
      <c r="AI1733" s="2"/>
    </row>
    <row r="1734" spans="1:35">
      <c r="A1734" s="1" t="str">
        <f>_xlfn.LET(_xlpm.sep," : ",CONCATENATE(O1734,_xlpm.sep,P1734))</f>
        <v>~ered~ : [əɹd]</v>
      </c>
      <c r="B1734" s="1">
        <f>_xlfn.LET(_xlpm.d,$G1734,_xlpm.k,_xlfn.CONCAT(LEFT(TRIM(B$1),1),"*"),COUNTIF(_xlpm.d,_xlpm.k))</f>
        <v>0</v>
      </c>
      <c r="C1734" s="1">
        <f>_xlfn.LET(_xlpm.d,$G1734,_xlpm.k,_xlfn.CONCAT(LEFT(TRIM(C$1),1),"*"),COUNTIF(_xlpm.d,_xlpm.k))</f>
        <v>0</v>
      </c>
      <c r="D1734" s="1">
        <f>_xlfn.LET(_xlpm.d,$G1734,_xlpm.k,_xlfn.CONCAT(LEFT(TRIM(D$1),1),"*"),COUNTIF(_xlpm.d,_xlpm.k))</f>
        <v>0</v>
      </c>
      <c r="E1734" s="1">
        <f>LOG(F1734+1,10)</f>
        <v>0.8450980400142567</v>
      </c>
      <c r="F1734" s="7">
        <v>6</v>
      </c>
      <c r="G1734" s="9" t="s">
        <v>1859</v>
      </c>
      <c r="H1734" s="4">
        <f>F1734/freq.sum.r6e</f>
        <v>4.7801147227533459E-4</v>
      </c>
      <c r="I1734" s="4" t="str">
        <f>_xlfn.LET(_xlpm.sep,":",_xlpm.w,$G1734,LEFT(_xlpm.w,FIND(_xlpm.sep,_xlpm.w)-1))</f>
        <v>əɹd</v>
      </c>
      <c r="J1734" s="4" t="str">
        <f>_xlfn.LET(_xlpm.sep,":",_xlpm.w,$G1734,RIGHT(_xlpm.w,LEN(_xlpm.w)-FIND(_xlpm.sep,_xlpm.w)))</f>
        <v>ered</v>
      </c>
      <c r="K1734" s="10">
        <f>_xlfn.LET(_xlpm.w,I1734,LEN(_xlpm.w))</f>
        <v>3</v>
      </c>
      <c r="L1734" s="10">
        <f>_xlfn.LET(_xlpm.w,J1734,LEN(_xlpm.w))</f>
        <v>4</v>
      </c>
      <c r="M1734" s="10">
        <f>_xlfn.LET(_xlpm.a,K1734,_xlpm.b,L1734,MAX(_xlpm.a,_xlpm.b))</f>
        <v>4</v>
      </c>
      <c r="N1734" s="10">
        <f>_xlfn.LET(_xlpm.d,(K1734,L1734),MAX(_xlpm.d)-MIN(_xlpm.d))</f>
        <v>1</v>
      </c>
      <c r="O1734" s="1" t="str">
        <f>_xlfn.LET(_xlpm.sep,":",_xlpm.w,$G1734,_xlfn.CONCAT("~",RIGHT(_xlpm.w,LEN(_xlpm.w)-FIND(_xlpm.sep,_xlpm.w)),"~"))</f>
        <v>~ered~</v>
      </c>
      <c r="P1734" s="1" t="str">
        <f>_xlfn.LET(_xlpm.sep,":",_xlpm.w,$G1734,_xlfn.CONCAT("[",LEFT(_xlpm.w,FIND(_xlpm.sep,_xlpm.w)-1),"]"))</f>
        <v>[əɹd]</v>
      </c>
      <c r="Q1734" s="14" cm="1">
        <f t="array" ref="Q1734">SUM(_xlfn._xlws.FILTER($H$2:$H$2300,_xlfn.MAP($O$2:$O$2300,_xlfn.LAMBDA(_xlpm.x,_xlpm.x=$O1734))))</f>
        <v>4.7801147227533459E-4</v>
      </c>
      <c r="R1734" s="14">
        <f>$H1734/Q1734</f>
        <v>1</v>
      </c>
      <c r="S1734" s="14" cm="1">
        <f t="array" ref="S1734">SUM(_xlfn._xlws.FILTER($H$2:$H$2300,_xlfn.MAP($P$2:$P$2300,_xlfn.LAMBDA(_xlpm.x,_xlpm.x=$P1734))))</f>
        <v>1.7527087316762267E-3</v>
      </c>
      <c r="T1734" s="14">
        <f>$H1734/S1734</f>
        <v>0.27272727272727276</v>
      </c>
      <c r="U1734" s="14">
        <f>_xlfn.LET(_xlpm.freq,F1734,_xlpm.size,M1734+1,_xlpm.F,V1734,LOG(1+_xlpm.freq)*LOG(1+_xlpm.size)*_xlpm.F)</f>
        <v>0.28183461280022598</v>
      </c>
      <c r="V1734" s="14">
        <f>_xlfn.LET(_xlpm.a,T1734,_xlpm.b,R1734,2*_xlpm.a*_xlpm.b/(_xlpm.a+_xlpm.b))</f>
        <v>0.42857142857142866</v>
      </c>
      <c r="W1734" s="14">
        <f>_xlfn.LET(_xlpm.p,R1734,_xlpm.q,T1734,LOG(_xlpm.p/_xlpm.q))</f>
        <v>0.56427143043856254</v>
      </c>
      <c r="X1734" s="2"/>
      <c r="AC1734" s="2"/>
      <c r="AH1734" s="2"/>
      <c r="AI1734" s="2"/>
    </row>
    <row r="1735" spans="1:35">
      <c r="A1735" s="1" t="str">
        <f>_xlfn.LET(_xlpm.sep," : ",CONCATENATE(O1735,_xlpm.sep,P1735))</f>
        <v>~urt~ : [ɜɹt]</v>
      </c>
      <c r="B1735" s="1">
        <f>_xlfn.LET(_xlpm.d,$G1735,_xlpm.k,_xlfn.CONCAT(LEFT(TRIM(B$1),1),"*"),COUNTIF(_xlpm.d,_xlpm.k))</f>
        <v>0</v>
      </c>
      <c r="C1735" s="1">
        <f>_xlfn.LET(_xlpm.d,$G1735,_xlpm.k,_xlfn.CONCAT(LEFT(TRIM(C$1),1),"*"),COUNTIF(_xlpm.d,_xlpm.k))</f>
        <v>0</v>
      </c>
      <c r="D1735" s="1">
        <f>_xlfn.LET(_xlpm.d,$G1735,_xlpm.k,_xlfn.CONCAT(LEFT(TRIM(D$1),1),"*"),COUNTIF(_xlpm.d,_xlpm.k))</f>
        <v>0</v>
      </c>
      <c r="E1735" s="1">
        <f>LOG(F1735+1,10)</f>
        <v>0.47712125471966244</v>
      </c>
      <c r="F1735" s="7">
        <v>2</v>
      </c>
      <c r="G1735" s="9" t="s">
        <v>2043</v>
      </c>
      <c r="H1735" s="4">
        <f>F1735/freq.sum.r6e</f>
        <v>1.5933715742511153E-4</v>
      </c>
      <c r="I1735" s="1" t="str">
        <f>_xlfn.LET(_xlpm.sep,":",_xlpm.w,$G1735,LEFT(_xlpm.w,FIND(_xlpm.sep,_xlpm.w)-1))</f>
        <v>ɜɹt</v>
      </c>
      <c r="J1735" s="1" t="str">
        <f>_xlfn.LET(_xlpm.sep,":",_xlpm.w,$G1735,RIGHT(_xlpm.w,LEN(_xlpm.w)-FIND(_xlpm.sep,_xlpm.w)))</f>
        <v>urt</v>
      </c>
      <c r="K1735" s="10">
        <f>_xlfn.LET(_xlpm.w,I1735,LEN(_xlpm.w))</f>
        <v>3</v>
      </c>
      <c r="L1735" s="10">
        <f>_xlfn.LET(_xlpm.w,J1735,LEN(_xlpm.w))</f>
        <v>3</v>
      </c>
      <c r="M1735" s="10">
        <f>_xlfn.LET(_xlpm.a,K1735,_xlpm.b,L1735,MAX(_xlpm.a,_xlpm.b))</f>
        <v>3</v>
      </c>
      <c r="N1735" s="10">
        <f>_xlfn.LET(_xlpm.d,(K1735,L1735),MAX(_xlpm.d)-MIN(_xlpm.d))</f>
        <v>0</v>
      </c>
      <c r="O1735" s="1" t="str">
        <f>_xlfn.LET(_xlpm.sep,":",_xlpm.w,$G1735,_xlfn.CONCAT("~",RIGHT(_xlpm.w,LEN(_xlpm.w)-FIND(_xlpm.sep,_xlpm.w)),"~"))</f>
        <v>~urt~</v>
      </c>
      <c r="P1735" s="1" t="str">
        <f>_xlfn.LET(_xlpm.sep,":",_xlpm.w,$G1735,_xlfn.CONCAT("[",LEFT(_xlpm.w,FIND(_xlpm.sep,_xlpm.w)-1),"]"))</f>
        <v>[ɜɹt]</v>
      </c>
      <c r="Q1735" s="14" cm="1">
        <f t="array" ref="Q1735">SUM(_xlfn._xlws.FILTER($H$2:$H$2300,_xlfn.MAP($O$2:$O$2300,_xlfn.LAMBDA(_xlpm.x,_xlpm.x=$O1735))))</f>
        <v>2.390057361376673E-4</v>
      </c>
      <c r="R1735" s="14">
        <f>$H1735/Q1735</f>
        <v>0.66666666666666663</v>
      </c>
      <c r="S1735" s="14" cm="1">
        <f t="array" ref="S1735">SUM(_xlfn._xlws.FILTER($H$2:$H$2300,_xlfn.MAP($P$2:$P$2300,_xlfn.LAMBDA(_xlpm.x,_xlpm.x=$P1735))))</f>
        <v>8.7635436583811336E-4</v>
      </c>
      <c r="T1735" s="14">
        <f>$H1735/S1735</f>
        <v>0.18181818181818182</v>
      </c>
      <c r="U1735" s="14">
        <f>_xlfn.LET(_xlpm.freq,F1735,_xlpm.size,M1735+1,_xlpm.F,V1735,LOG(1+_xlpm.freq)*LOG(1+_xlpm.size)*_xlpm.F)</f>
        <v>9.5283841565774074E-2</v>
      </c>
      <c r="V1735" s="14">
        <f>_xlfn.LET(_xlpm.a,T1735,_xlpm.b,R1735,2*_xlpm.a*_xlpm.b/(_xlpm.a+_xlpm.b))</f>
        <v>0.28571428571428575</v>
      </c>
      <c r="W1735" s="14">
        <f>_xlfn.LET(_xlpm.p,R1735,_xlpm.q,T1735,LOG(_xlpm.p/_xlpm.q))</f>
        <v>0.56427143043856254</v>
      </c>
      <c r="X1735" s="2"/>
      <c r="AC1735" s="2"/>
      <c r="AH1735" s="2"/>
      <c r="AI1735" s="2"/>
    </row>
    <row r="1736" spans="1:35">
      <c r="A1736" s="1" t="str">
        <f>_xlfn.LET(_xlpm.sep," : ",CONCATENATE(O1736,_xlpm.sep,P1736))</f>
        <v>~yp~ : [aɪp]</v>
      </c>
      <c r="B1736" s="1">
        <f>_xlfn.LET(_xlpm.d,$G1736,_xlpm.k,_xlfn.CONCAT(LEFT(TRIM(B$1),1),"*"),COUNTIF(_xlpm.d,_xlpm.k))</f>
        <v>0</v>
      </c>
      <c r="C1736" s="1">
        <f>_xlfn.LET(_xlpm.d,$G1736,_xlpm.k,_xlfn.CONCAT(LEFT(TRIM(C$1),1),"*"),COUNTIF(_xlpm.d,_xlpm.k))</f>
        <v>0</v>
      </c>
      <c r="D1736" s="1">
        <f>_xlfn.LET(_xlpm.d,$G1736,_xlpm.k,_xlfn.CONCAT(LEFT(TRIM(D$1),1),"*"),COUNTIF(_xlpm.d,_xlpm.k))</f>
        <v>0</v>
      </c>
      <c r="E1736" s="1">
        <f>LOG(F1736+1,10)</f>
        <v>0.47712125471966244</v>
      </c>
      <c r="F1736" s="7">
        <v>2</v>
      </c>
      <c r="G1736" s="9" t="s">
        <v>463</v>
      </c>
      <c r="H1736" s="4">
        <f>F1736/freq.sum.r6e</f>
        <v>1.5933715742511153E-4</v>
      </c>
      <c r="I1736" s="4" t="str">
        <f>_xlfn.LET(_xlpm.sep,":",_xlpm.w,$G1736,LEFT(_xlpm.w,FIND(_xlpm.sep,_xlpm.w)-1))</f>
        <v>aɪp</v>
      </c>
      <c r="J1736" s="4" t="str">
        <f>_xlfn.LET(_xlpm.sep,":",_xlpm.w,$G1736,RIGHT(_xlpm.w,LEN(_xlpm.w)-FIND(_xlpm.sep,_xlpm.w)))</f>
        <v>yp</v>
      </c>
      <c r="K1736" s="10">
        <f>_xlfn.LET(_xlpm.w,I1736,LEN(_xlpm.w))</f>
        <v>3</v>
      </c>
      <c r="L1736" s="10">
        <f>_xlfn.LET(_xlpm.w,J1736,LEN(_xlpm.w))</f>
        <v>2</v>
      </c>
      <c r="M1736" s="10">
        <f>_xlfn.LET(_xlpm.a,K1736,_xlpm.b,L1736,MAX(_xlpm.a,_xlpm.b))</f>
        <v>3</v>
      </c>
      <c r="N1736" s="10">
        <f>_xlfn.LET(_xlpm.d,(K1736,L1736),MAX(_xlpm.d)-MIN(_xlpm.d))</f>
        <v>1</v>
      </c>
      <c r="O1736" s="1" t="str">
        <f>_xlfn.LET(_xlpm.sep,":",_xlpm.w,$G1736,_xlfn.CONCAT("~",RIGHT(_xlpm.w,LEN(_xlpm.w)-FIND(_xlpm.sep,_xlpm.w)),"~"))</f>
        <v>~yp~</v>
      </c>
      <c r="P1736" s="1" t="str">
        <f>_xlfn.LET(_xlpm.sep,":",_xlpm.w,$G1736,_xlfn.CONCAT("[",LEFT(_xlpm.w,FIND(_xlpm.sep,_xlpm.w)-1),"]"))</f>
        <v>[aɪp]</v>
      </c>
      <c r="Q1736" s="14" cm="1">
        <f t="array" ref="Q1736">SUM(_xlfn._xlws.FILTER($H$2:$H$2300,_xlfn.MAP($O$2:$O$2300,_xlfn.LAMBDA(_xlpm.x,_xlpm.x=$O1736))))</f>
        <v>2.390057361376673E-4</v>
      </c>
      <c r="R1736" s="14">
        <f>$H1736/Q1736</f>
        <v>0.66666666666666663</v>
      </c>
      <c r="S1736" s="14" cm="1">
        <f t="array" ref="S1736">SUM(_xlfn._xlws.FILTER($H$2:$H$2300,_xlfn.MAP($P$2:$P$2300,_xlfn.LAMBDA(_xlpm.x,_xlpm.x=$P1736))))</f>
        <v>8.7635436583811347E-4</v>
      </c>
      <c r="T1736" s="14">
        <f>$H1736/S1736</f>
        <v>0.1818181818181818</v>
      </c>
      <c r="U1736" s="14">
        <f>_xlfn.LET(_xlpm.freq,F1736,_xlpm.size,M1736+1,_xlpm.F,V1736,LOG(1+_xlpm.freq)*LOG(1+_xlpm.size)*_xlpm.F)</f>
        <v>9.5283841565774047E-2</v>
      </c>
      <c r="V1736" s="14">
        <f>_xlfn.LET(_xlpm.a,T1736,_xlpm.b,R1736,2*_xlpm.a*_xlpm.b/(_xlpm.a+_xlpm.b))</f>
        <v>0.2857142857142857</v>
      </c>
      <c r="W1736" s="14">
        <f>_xlfn.LET(_xlpm.p,R1736,_xlpm.q,T1736,LOG(_xlpm.p/_xlpm.q))</f>
        <v>0.56427143043856265</v>
      </c>
      <c r="X1736" s="2"/>
      <c r="AC1736" s="2"/>
      <c r="AH1736" s="2"/>
      <c r="AI1736" s="2"/>
    </row>
    <row r="1737" spans="1:35">
      <c r="A1737" s="1" t="str">
        <f>_xlfn.LET(_xlpm.sep," : ",CONCATENATE(O1737,_xlpm.sep,P1737))</f>
        <v>~iff~ : [ɪf]</v>
      </c>
      <c r="B1737" s="1">
        <f>_xlfn.LET(_xlpm.d,$G1737,_xlpm.k,_xlfn.CONCAT(LEFT(TRIM(B$1),1),"*"),COUNTIF(_xlpm.d,_xlpm.k))</f>
        <v>0</v>
      </c>
      <c r="C1737" s="1">
        <f>_xlfn.LET(_xlpm.d,$G1737,_xlpm.k,_xlfn.CONCAT(LEFT(TRIM(C$1),1),"*"),COUNTIF(_xlpm.d,_xlpm.k))</f>
        <v>0</v>
      </c>
      <c r="D1737" s="1">
        <f>_xlfn.LET(_xlpm.d,$G1737,_xlpm.k,_xlfn.CONCAT(LEFT(TRIM(D$1),1),"*"),COUNTIF(_xlpm.d,_xlpm.k))</f>
        <v>0</v>
      </c>
      <c r="E1737" s="1">
        <f>LOG(F1737+1,10)</f>
        <v>1</v>
      </c>
      <c r="F1737" s="7">
        <v>9</v>
      </c>
      <c r="G1737" s="9" t="s">
        <v>934</v>
      </c>
      <c r="H1737" s="4">
        <f>F1737/freq.sum.r6e</f>
        <v>7.1701720841300194E-4</v>
      </c>
      <c r="I1737" s="4" t="str">
        <f>_xlfn.LET(_xlpm.sep,":",_xlpm.w,$G1737,LEFT(_xlpm.w,FIND(_xlpm.sep,_xlpm.w)-1))</f>
        <v>ɪf</v>
      </c>
      <c r="J1737" s="4" t="str">
        <f>_xlfn.LET(_xlpm.sep,":",_xlpm.w,$G1737,RIGHT(_xlpm.w,LEN(_xlpm.w)-FIND(_xlpm.sep,_xlpm.w)))</f>
        <v>iff</v>
      </c>
      <c r="K1737" s="10">
        <f>_xlfn.LET(_xlpm.w,I1737,LEN(_xlpm.w))</f>
        <v>2</v>
      </c>
      <c r="L1737" s="10">
        <f>_xlfn.LET(_xlpm.w,J1737,LEN(_xlpm.w))</f>
        <v>3</v>
      </c>
      <c r="M1737" s="10">
        <f>_xlfn.LET(_xlpm.a,K1737,_xlpm.b,L1737,MAX(_xlpm.a,_xlpm.b))</f>
        <v>3</v>
      </c>
      <c r="N1737" s="10">
        <f>_xlfn.LET(_xlpm.d,(K1737,L1737),MAX(_xlpm.d)-MIN(_xlpm.d))</f>
        <v>1</v>
      </c>
      <c r="O1737" s="1" t="str">
        <f>_xlfn.LET(_xlpm.sep,":",_xlpm.w,$G1737,_xlfn.CONCAT("~",RIGHT(_xlpm.w,LEN(_xlpm.w)-FIND(_xlpm.sep,_xlpm.w)),"~"))</f>
        <v>~iff~</v>
      </c>
      <c r="P1737" s="1" t="str">
        <f>_xlfn.LET(_xlpm.sep,":",_xlpm.w,$G1737,_xlfn.CONCAT("[",LEFT(_xlpm.w,FIND(_xlpm.sep,_xlpm.w)-1),"]"))</f>
        <v>[ɪf]</v>
      </c>
      <c r="Q1737" s="14" cm="1">
        <f t="array" ref="Q1737">SUM(_xlfn._xlws.FILTER($H$2:$H$2300,_xlfn.MAP($O$2:$O$2300,_xlfn.LAMBDA(_xlpm.x,_xlpm.x=$O1737))))</f>
        <v>7.1701720841300194E-4</v>
      </c>
      <c r="R1737" s="14">
        <f>$H1737/Q1737</f>
        <v>1</v>
      </c>
      <c r="S1737" s="14" cm="1">
        <f t="array" ref="S1737">SUM(_xlfn._xlws.FILTER($H$2:$H$2300,_xlfn.MAP($P$2:$P$2300,_xlfn.LAMBDA(_xlpm.x,_xlpm.x=$P1737))))</f>
        <v>2.6290630975143404E-3</v>
      </c>
      <c r="T1737" s="14">
        <f>$H1737/S1737</f>
        <v>0.27272727272727271</v>
      </c>
      <c r="U1737" s="14">
        <f>_xlfn.LET(_xlpm.freq,F1737,_xlpm.size,M1737+1,_xlpm.F,V1737,LOG(1+_xlpm.freq)*LOG(1+_xlpm.size)*_xlpm.F)</f>
        <v>0.29955857328686519</v>
      </c>
      <c r="V1737" s="14">
        <f>_xlfn.LET(_xlpm.a,T1737,_xlpm.b,R1737,2*_xlpm.a*_xlpm.b/(_xlpm.a+_xlpm.b))</f>
        <v>0.42857142857142855</v>
      </c>
      <c r="W1737" s="14">
        <f>_xlfn.LET(_xlpm.p,R1737,_xlpm.q,T1737,LOG(_xlpm.p/_xlpm.q))</f>
        <v>0.56427143043856265</v>
      </c>
      <c r="X1737" s="2"/>
      <c r="AC1737" s="2"/>
      <c r="AH1737" s="2"/>
      <c r="AI1737" s="2"/>
    </row>
    <row r="1738" spans="1:35">
      <c r="A1738" s="1" t="str">
        <f>_xlfn.LET(_xlpm.sep," : ",CONCATENATE(O1738,_xlpm.sep,P1738))</f>
        <v>~ass~ : [əs]</v>
      </c>
      <c r="B1738" s="1">
        <f>_xlfn.LET(_xlpm.d,$G1738,_xlpm.k,_xlfn.CONCAT(LEFT(TRIM(B$1),1),"*"),COUNTIF(_xlpm.d,_xlpm.k))</f>
        <v>0</v>
      </c>
      <c r="C1738" s="1">
        <f>_xlfn.LET(_xlpm.d,$G1738,_xlpm.k,_xlfn.CONCAT(LEFT(TRIM(C$1),1),"*"),COUNTIF(_xlpm.d,_xlpm.k))</f>
        <v>0</v>
      </c>
      <c r="D1738" s="1">
        <f>_xlfn.LET(_xlpm.d,$G1738,_xlpm.k,_xlfn.CONCAT(LEFT(TRIM(D$1),1),"*"),COUNTIF(_xlpm.d,_xlpm.k))</f>
        <v>0</v>
      </c>
      <c r="E1738" s="1">
        <f>LOG(F1738+1,10)</f>
        <v>0.90308998699194343</v>
      </c>
      <c r="F1738" s="7">
        <v>7</v>
      </c>
      <c r="G1738" s="9" t="s">
        <v>1466</v>
      </c>
      <c r="H1738" s="4">
        <f>F1738/freq.sum.r6e</f>
        <v>5.5768005098789041E-4</v>
      </c>
      <c r="I1738" s="1" t="str">
        <f>_xlfn.LET(_xlpm.sep,":",_xlpm.w,$G1738,LEFT(_xlpm.w,FIND(_xlpm.sep,_xlpm.w)-1))</f>
        <v>əs</v>
      </c>
      <c r="J1738" s="1" t="str">
        <f>_xlfn.LET(_xlpm.sep,":",_xlpm.w,$G1738,RIGHT(_xlpm.w,LEN(_xlpm.w)-FIND(_xlpm.sep,_xlpm.w)))</f>
        <v>ass</v>
      </c>
      <c r="K1738" s="10">
        <f>_xlfn.LET(_xlpm.w,I1738,LEN(_xlpm.w))</f>
        <v>2</v>
      </c>
      <c r="L1738" s="10">
        <f>_xlfn.LET(_xlpm.w,J1738,LEN(_xlpm.w))</f>
        <v>3</v>
      </c>
      <c r="M1738" s="10">
        <f>_xlfn.LET(_xlpm.a,K1738,_xlpm.b,L1738,MAX(_xlpm.a,_xlpm.b))</f>
        <v>3</v>
      </c>
      <c r="N1738" s="10">
        <f>_xlfn.LET(_xlpm.d,(K1738,L1738),MAX(_xlpm.d)-MIN(_xlpm.d))</f>
        <v>1</v>
      </c>
      <c r="O1738" s="1" t="str">
        <f>_xlfn.LET(_xlpm.sep,":",_xlpm.w,$G1738,_xlfn.CONCAT("~",RIGHT(_xlpm.w,LEN(_xlpm.w)-FIND(_xlpm.sep,_xlpm.w)),"~"))</f>
        <v>~ass~</v>
      </c>
      <c r="P1738" s="1" t="str">
        <f>_xlfn.LET(_xlpm.sep,":",_xlpm.w,$G1738,_xlfn.CONCAT("[",LEFT(_xlpm.w,FIND(_xlpm.sep,_xlpm.w)-1),"]"))</f>
        <v>[əs]</v>
      </c>
      <c r="Q1738" s="14" cm="1">
        <f t="array" ref="Q1738">SUM(_xlfn._xlws.FILTER($H$2:$H$2302,_xlfn.MAP($O$2:$O$2302,_xlfn.LAMBDA(_xlpm.x,_xlpm.x=$O1738))))</f>
        <v>1.7527087316762269E-3</v>
      </c>
      <c r="R1738" s="14">
        <f>$H1738/Q1738</f>
        <v>0.31818181818181818</v>
      </c>
      <c r="S1738" s="14" cm="1">
        <f t="array" ref="S1738">SUM(_xlfn._xlws.FILTER($H$2:$H$2302,_xlfn.MAP($P$2:$P$2302,_xlfn.LAMBDA(_xlpm.x,_xlpm.x=$P1738))))</f>
        <v>6.4531548757170189E-3</v>
      </c>
      <c r="T1738" s="14">
        <f>$H1738/S1738</f>
        <v>8.6419753086419734E-2</v>
      </c>
      <c r="U1738" s="14">
        <f>_xlfn.LET(_xlpm.freq,F1738,_xlpm.size,M1738+1,_xlpm.F,V1738,LOG(1+_xlpm.freq)*LOG(1+_xlpm.size)*_xlpm.F)</f>
        <v>8.5798634657573133E-2</v>
      </c>
      <c r="V1738" s="14">
        <f>_xlfn.LET(_xlpm.a,T1738,_xlpm.b,R1738,2*_xlpm.a*_xlpm.b/(_xlpm.a+_xlpm.b))</f>
        <v>0.13592233009708735</v>
      </c>
      <c r="W1738" s="14">
        <f>_xlfn.LET(_xlpm.p,R1738,_xlpm.q,T1738,LOG(_xlpm.p/_xlpm.q))</f>
        <v>0.56606233805644357</v>
      </c>
      <c r="X1738" s="2"/>
      <c r="AC1738" s="2"/>
      <c r="AH1738" s="2"/>
      <c r="AI1738" s="2"/>
    </row>
    <row r="1739" spans="1:35">
      <c r="A1739" s="1" t="str">
        <f>_xlfn.LET(_xlpm.sep," : ",CONCATENATE(O1739,_xlpm.sep,P1739))</f>
        <v>~ease~ : [iz]</v>
      </c>
      <c r="B1739" s="1">
        <f>_xlfn.LET(_xlpm.d,$G1739,_xlpm.k,_xlfn.CONCAT(LEFT(TRIM(B$1),1),"*"),COUNTIF(_xlpm.d,_xlpm.k))</f>
        <v>0</v>
      </c>
      <c r="C1739" s="1">
        <f>_xlfn.LET(_xlpm.d,$G1739,_xlpm.k,_xlfn.CONCAT(LEFT(TRIM(C$1),1),"*"),COUNTIF(_xlpm.d,_xlpm.k))</f>
        <v>0</v>
      </c>
      <c r="D1739" s="1">
        <f>_xlfn.LET(_xlpm.d,$G1739,_xlpm.k,_xlfn.CONCAT(LEFT(TRIM(D$1),1),"*"),COUNTIF(_xlpm.d,_xlpm.k))</f>
        <v>0</v>
      </c>
      <c r="E1739" s="1">
        <f>LOG(F1739+1,10)</f>
        <v>0.60205999132796229</v>
      </c>
      <c r="F1739" s="7">
        <v>3</v>
      </c>
      <c r="G1739" s="9" t="s">
        <v>53</v>
      </c>
      <c r="H1739" s="4">
        <f>F1739/freq.sum.r6e</f>
        <v>2.390057361376673E-4</v>
      </c>
      <c r="I1739" s="4" t="str">
        <f>_xlfn.LET(_xlpm.sep,":",_xlpm.w,$G1739,LEFT(_xlpm.w,FIND(_xlpm.sep,_xlpm.w)-1))</f>
        <v>iz</v>
      </c>
      <c r="J1739" s="4" t="str">
        <f>_xlfn.LET(_xlpm.sep,":",_xlpm.w,$G1739,RIGHT(_xlpm.w,LEN(_xlpm.w)-FIND(_xlpm.sep,_xlpm.w)))</f>
        <v>ease</v>
      </c>
      <c r="K1739" s="10">
        <f>_xlfn.LET(_xlpm.w,I1739,LEN(_xlpm.w))</f>
        <v>2</v>
      </c>
      <c r="L1739" s="10">
        <f>_xlfn.LET(_xlpm.w,J1739,LEN(_xlpm.w))</f>
        <v>4</v>
      </c>
      <c r="M1739" s="10">
        <f>_xlfn.LET(_xlpm.a,K1739,_xlpm.b,L1739,MAX(_xlpm.a,_xlpm.b))</f>
        <v>4</v>
      </c>
      <c r="N1739" s="10">
        <f>_xlfn.LET(_xlpm.d,(K1739,L1739),MAX(_xlpm.d)-MIN(_xlpm.d))</f>
        <v>2</v>
      </c>
      <c r="O1739" s="1" t="str">
        <f>_xlfn.LET(_xlpm.sep,":",_xlpm.w,$G1739,_xlfn.CONCAT("~",RIGHT(_xlpm.w,LEN(_xlpm.w)-FIND(_xlpm.sep,_xlpm.w)),"~"))</f>
        <v>~ease~</v>
      </c>
      <c r="P1739" s="1" t="str">
        <f>_xlfn.LET(_xlpm.sep,":",_xlpm.w,$G1739,_xlfn.CONCAT("[",LEFT(_xlpm.w,FIND(_xlpm.sep,_xlpm.w)-1),"]"))</f>
        <v>[iz]</v>
      </c>
      <c r="Q1739" s="14" cm="1">
        <f t="array" ref="Q1739">SUM(_xlfn._xlws.FILTER($H$2:$H$2300,_xlfn.MAP($O$2:$O$2300,_xlfn.LAMBDA(_xlpm.x,_xlpm.x=$O1739))))</f>
        <v>5.5768005098789041E-4</v>
      </c>
      <c r="R1739" s="14">
        <f>$H1739/Q1739</f>
        <v>0.42857142857142855</v>
      </c>
      <c r="S1739" s="14" cm="1">
        <f t="array" ref="S1739">SUM(_xlfn._xlws.FILTER($H$2:$H$2300,_xlfn.MAP($P$2:$P$2300,_xlfn.LAMBDA(_xlpm.x,_xlpm.x=$P1739))))</f>
        <v>2.0713830465264498E-3</v>
      </c>
      <c r="T1739" s="14">
        <f>$H1739/S1739</f>
        <v>0.11538461538461539</v>
      </c>
      <c r="U1739" s="14">
        <f>_xlfn.LET(_xlpm.freq,F1739,_xlpm.size,M1739+1,_xlpm.F,V1739,LOG(1+_xlpm.freq)*LOG(1+_xlpm.size)*_xlpm.F)</f>
        <v>8.5180679101421755E-2</v>
      </c>
      <c r="V1739" s="14">
        <f>_xlfn.LET(_xlpm.a,T1739,_xlpm.b,R1739,2*_xlpm.a*_xlpm.b/(_xlpm.a+_xlpm.b))</f>
        <v>0.18181818181818182</v>
      </c>
      <c r="W1739" s="14">
        <f>_xlfn.LET(_xlpm.p,R1739,_xlpm.q,T1739,LOG(_xlpm.p/_xlpm.q))</f>
        <v>0.56987530795656105</v>
      </c>
      <c r="X1739" s="2"/>
      <c r="AC1739" s="2"/>
      <c r="AH1739" s="2"/>
      <c r="AI1739" s="2"/>
    </row>
    <row r="1740" spans="1:35">
      <c r="A1740" s="1" t="str">
        <f>_xlfn.LET(_xlpm.sep," : ",CONCATENATE(O1740,_xlpm.sep,P1740))</f>
        <v>~ize~ : [aɪz]</v>
      </c>
      <c r="B1740" s="1">
        <f>_xlfn.LET(_xlpm.d,$G1740,_xlpm.k,_xlfn.CONCAT(LEFT(TRIM(B$1),1),"*"),COUNTIF(_xlpm.d,_xlpm.k))</f>
        <v>0</v>
      </c>
      <c r="C1740" s="1">
        <f>_xlfn.LET(_xlpm.d,$G1740,_xlpm.k,_xlfn.CONCAT(LEFT(TRIM(C$1),1),"*"),COUNTIF(_xlpm.d,_xlpm.k))</f>
        <v>0</v>
      </c>
      <c r="D1740" s="1">
        <f>_xlfn.LET(_xlpm.d,$G1740,_xlpm.k,_xlfn.CONCAT(LEFT(TRIM(D$1),1),"*"),COUNTIF(_xlpm.d,_xlpm.k))</f>
        <v>0</v>
      </c>
      <c r="E1740" s="1">
        <f>LOG(F1740+1,10)</f>
        <v>0.90308998699194343</v>
      </c>
      <c r="F1740" s="7">
        <v>7</v>
      </c>
      <c r="G1740" s="9" t="s">
        <v>511</v>
      </c>
      <c r="H1740" s="4">
        <f>F1740/freq.sum.r6e</f>
        <v>5.5768005098789041E-4</v>
      </c>
      <c r="I1740" s="4" t="str">
        <f>_xlfn.LET(_xlpm.sep,":",_xlpm.w,$G1740,LEFT(_xlpm.w,FIND(_xlpm.sep,_xlpm.w)-1))</f>
        <v>aɪz</v>
      </c>
      <c r="J1740" s="4" t="str">
        <f>_xlfn.LET(_xlpm.sep,":",_xlpm.w,$G1740,RIGHT(_xlpm.w,LEN(_xlpm.w)-FIND(_xlpm.sep,_xlpm.w)))</f>
        <v>ize</v>
      </c>
      <c r="K1740" s="10">
        <f>_xlfn.LET(_xlpm.w,I1740,LEN(_xlpm.w))</f>
        <v>3</v>
      </c>
      <c r="L1740" s="10">
        <f>_xlfn.LET(_xlpm.w,J1740,LEN(_xlpm.w))</f>
        <v>3</v>
      </c>
      <c r="M1740" s="10">
        <f>_xlfn.LET(_xlpm.a,K1740,_xlpm.b,L1740,MAX(_xlpm.a,_xlpm.b))</f>
        <v>3</v>
      </c>
      <c r="N1740" s="10">
        <f>_xlfn.LET(_xlpm.d,(K1740,L1740),MAX(_xlpm.d)-MIN(_xlpm.d))</f>
        <v>0</v>
      </c>
      <c r="O1740" s="1" t="str">
        <f>_xlfn.LET(_xlpm.sep,":",_xlpm.w,$G1740,_xlfn.CONCAT("~",RIGHT(_xlpm.w,LEN(_xlpm.w)-FIND(_xlpm.sep,_xlpm.w)),"~"))</f>
        <v>~ize~</v>
      </c>
      <c r="P1740" s="1" t="str">
        <f>_xlfn.LET(_xlpm.sep,":",_xlpm.w,$G1740,_xlfn.CONCAT("[",LEFT(_xlpm.w,FIND(_xlpm.sep,_xlpm.w)-1),"]"))</f>
        <v>[aɪz]</v>
      </c>
      <c r="Q1740" s="14" cm="1">
        <f t="array" ref="Q1740">SUM(_xlfn._xlws.FILTER($H$2:$H$2300,_xlfn.MAP($O$2:$O$2300,_xlfn.LAMBDA(_xlpm.x,_xlpm.x=$O1740))))</f>
        <v>5.5768005098789041E-4</v>
      </c>
      <c r="R1740" s="14">
        <f>$H1740/Q1740</f>
        <v>1</v>
      </c>
      <c r="S1740" s="14" cm="1">
        <f t="array" ref="S1740">SUM(_xlfn._xlws.FILTER($H$2:$H$2300,_xlfn.MAP($P$2:$P$2300,_xlfn.LAMBDA(_xlpm.x,_xlpm.x=$P1740))))</f>
        <v>2.0713830465264502E-3</v>
      </c>
      <c r="T1740" s="14">
        <f>$H1740/S1740</f>
        <v>0.26923076923076922</v>
      </c>
      <c r="U1740" s="14">
        <f>_xlfn.LET(_xlpm.freq,F1740,_xlpm.size,M1740+1,_xlpm.F,V1740,LOG(1+_xlpm.freq)*LOG(1+_xlpm.size)*_xlpm.F)</f>
        <v>0.26779573847666777</v>
      </c>
      <c r="V1740" s="14">
        <f>_xlfn.LET(_xlpm.a,T1740,_xlpm.b,R1740,2*_xlpm.a*_xlpm.b/(_xlpm.a+_xlpm.b))</f>
        <v>0.42424242424242425</v>
      </c>
      <c r="W1740" s="14">
        <f>_xlfn.LET(_xlpm.p,R1740,_xlpm.q,T1740,LOG(_xlpm.p/_xlpm.q))</f>
        <v>0.56987530795656116</v>
      </c>
      <c r="X1740" s="2"/>
      <c r="AC1740" s="2"/>
      <c r="AH1740" s="2"/>
      <c r="AI1740" s="2"/>
    </row>
    <row r="1741" spans="1:35">
      <c r="A1741" s="1" t="str">
        <f>_xlfn.LET(_xlpm.sep," : ",CONCATENATE(O1741,_xlpm.sep,P1741))</f>
        <v>~ick~ : [ɪk]</v>
      </c>
      <c r="B1741" s="1">
        <f>_xlfn.LET(_xlpm.d,$G1741,_xlpm.k,_xlfn.CONCAT(LEFT(TRIM(B$1),1),"*"),COUNTIF(_xlpm.d,_xlpm.k))</f>
        <v>0</v>
      </c>
      <c r="C1741" s="1">
        <f>_xlfn.LET(_xlpm.d,$G1741,_xlpm.k,_xlfn.CONCAT(LEFT(TRIM(C$1),1),"*"),COUNTIF(_xlpm.d,_xlpm.k))</f>
        <v>0</v>
      </c>
      <c r="D1741" s="1">
        <f>_xlfn.LET(_xlpm.d,$G1741,_xlpm.k,_xlfn.CONCAT(LEFT(TRIM(D$1),1),"*"),COUNTIF(_xlpm.d,_xlpm.k))</f>
        <v>0</v>
      </c>
      <c r="E1741" s="1">
        <f>LOG(F1741+1,10)</f>
        <v>1.3617278360175928</v>
      </c>
      <c r="F1741" s="7">
        <v>22</v>
      </c>
      <c r="G1741" s="9" t="s">
        <v>982</v>
      </c>
      <c r="H1741" s="4">
        <f>F1741/freq.sum.r6e</f>
        <v>1.7527087316762269E-3</v>
      </c>
      <c r="I1741" s="1" t="str">
        <f>_xlfn.LET(_xlpm.sep,":",_xlpm.w,$G1741,LEFT(_xlpm.w,FIND(_xlpm.sep,_xlpm.w)-1))</f>
        <v>ɪk</v>
      </c>
      <c r="J1741" s="1" t="str">
        <f>_xlfn.LET(_xlpm.sep,":",_xlpm.w,$G1741,RIGHT(_xlpm.w,LEN(_xlpm.w)-FIND(_xlpm.sep,_xlpm.w)))</f>
        <v>ick</v>
      </c>
      <c r="K1741" s="10">
        <f>_xlfn.LET(_xlpm.w,I1741,LEN(_xlpm.w))</f>
        <v>2</v>
      </c>
      <c r="L1741" s="10">
        <f>_xlfn.LET(_xlpm.w,J1741,LEN(_xlpm.w))</f>
        <v>3</v>
      </c>
      <c r="M1741" s="10">
        <f>_xlfn.LET(_xlpm.a,K1741,_xlpm.b,L1741,MAX(_xlpm.a,_xlpm.b))</f>
        <v>3</v>
      </c>
      <c r="N1741" s="10">
        <f>_xlfn.LET(_xlpm.d,(K1741,L1741),MAX(_xlpm.d)-MIN(_xlpm.d))</f>
        <v>1</v>
      </c>
      <c r="O1741" s="1" t="str">
        <f>_xlfn.LET(_xlpm.sep,":",_xlpm.w,$G1741,_xlfn.CONCAT("~",RIGHT(_xlpm.w,LEN(_xlpm.w)-FIND(_xlpm.sep,_xlpm.w)),"~"))</f>
        <v>~ick~</v>
      </c>
      <c r="P1741" s="1" t="str">
        <f>_xlfn.LET(_xlpm.sep,":",_xlpm.w,$G1741,_xlfn.CONCAT("[",LEFT(_xlpm.w,FIND(_xlpm.sep,_xlpm.w)-1),"]"))</f>
        <v>[ɪk]</v>
      </c>
      <c r="Q1741" s="14" cm="1">
        <f t="array" ref="Q1741">SUM(_xlfn._xlws.FILTER($H$2:$H$2302,_xlfn.MAP($O$2:$O$2302,_xlfn.LAMBDA(_xlpm.x,_xlpm.x=$O1741))))</f>
        <v>1.7527087316762269E-3</v>
      </c>
      <c r="R1741" s="14">
        <f>$H1741/Q1741</f>
        <v>1</v>
      </c>
      <c r="S1741" s="14" cm="1">
        <f t="array" ref="S1741">SUM(_xlfn._xlws.FILTER($H$2:$H$2302,_xlfn.MAP($P$2:$P$2302,_xlfn.LAMBDA(_xlpm.x,_xlpm.x=$P1741))))</f>
        <v>6.5328234544295731E-3</v>
      </c>
      <c r="T1741" s="14">
        <f>$H1741/S1741</f>
        <v>0.26829268292682928</v>
      </c>
      <c r="U1741" s="14">
        <f>_xlfn.LET(_xlpm.freq,F1741,_xlpm.size,M1741+1,_xlpm.F,V1741,LOG(1+_xlpm.freq)*LOG(1+_xlpm.size)*_xlpm.F)</f>
        <v>0.40268753945779379</v>
      </c>
      <c r="V1741" s="14">
        <f>_xlfn.LET(_xlpm.a,T1741,_xlpm.b,R1741,2*_xlpm.a*_xlpm.b/(_xlpm.a+_xlpm.b))</f>
        <v>0.42307692307692307</v>
      </c>
      <c r="W1741" s="14">
        <f>_xlfn.LET(_xlpm.p,R1741,_xlpm.q,T1741,LOG(_xlpm.p/_xlpm.q))</f>
        <v>0.57139117156151042</v>
      </c>
      <c r="X1741" s="2"/>
      <c r="AC1741" s="2"/>
      <c r="AH1741" s="2"/>
      <c r="AI1741" s="2"/>
    </row>
    <row r="1742" spans="1:35">
      <c r="A1742" s="1" t="str">
        <f>_xlfn.LET(_xlpm.sep," : ",CONCATENATE(O1742,_xlpm.sep,P1742))</f>
        <v>~eet~ : [it]</v>
      </c>
      <c r="B1742" s="1">
        <f>_xlfn.LET(_xlpm.d,$G1742,_xlpm.k,_xlfn.CONCAT(LEFT(TRIM(B$1),1),"*"),COUNTIF(_xlpm.d,_xlpm.k))</f>
        <v>0</v>
      </c>
      <c r="C1742" s="1">
        <f>_xlfn.LET(_xlpm.d,$G1742,_xlpm.k,_xlfn.CONCAT(LEFT(TRIM(C$1),1),"*"),COUNTIF(_xlpm.d,_xlpm.k))</f>
        <v>0</v>
      </c>
      <c r="D1742" s="1">
        <f>_xlfn.LET(_xlpm.d,$G1742,_xlpm.k,_xlfn.CONCAT(LEFT(TRIM(D$1),1),"*"),COUNTIF(_xlpm.d,_xlpm.k))</f>
        <v>0</v>
      </c>
      <c r="E1742" s="1">
        <f>LOG(F1742+1,10)</f>
        <v>0.95424250943932487</v>
      </c>
      <c r="F1742" s="7">
        <v>8</v>
      </c>
      <c r="G1742" s="9" t="s">
        <v>212</v>
      </c>
      <c r="H1742" s="4">
        <f>F1742/freq.sum.r6e</f>
        <v>6.3734862970044612E-4</v>
      </c>
      <c r="I1742" s="1" t="str">
        <f>_xlfn.LET(_xlpm.sep,":",_xlpm.w,$G1742,LEFT(_xlpm.w,FIND(_xlpm.sep,_xlpm.w)-1))</f>
        <v>it</v>
      </c>
      <c r="J1742" s="1" t="str">
        <f>_xlfn.LET(_xlpm.sep,":",_xlpm.w,$G1742,RIGHT(_xlpm.w,LEN(_xlpm.w)-FIND(_xlpm.sep,_xlpm.w)))</f>
        <v>eet</v>
      </c>
      <c r="K1742" s="10">
        <f>_xlfn.LET(_xlpm.w,I1742,LEN(_xlpm.w))</f>
        <v>2</v>
      </c>
      <c r="L1742" s="10">
        <f>_xlfn.LET(_xlpm.w,J1742,LEN(_xlpm.w))</f>
        <v>3</v>
      </c>
      <c r="M1742" s="10">
        <f>_xlfn.LET(_xlpm.a,K1742,_xlpm.b,L1742,MAX(_xlpm.a,_xlpm.b))</f>
        <v>3</v>
      </c>
      <c r="N1742" s="10">
        <f>_xlfn.LET(_xlpm.d,(K1742,L1742),MAX(_xlpm.d)-MIN(_xlpm.d))</f>
        <v>1</v>
      </c>
      <c r="O1742" s="1" t="str">
        <f>_xlfn.LET(_xlpm.sep,":",_xlpm.w,$G1742,_xlfn.CONCAT("~",RIGHT(_xlpm.w,LEN(_xlpm.w)-FIND(_xlpm.sep,_xlpm.w)),"~"))</f>
        <v>~eet~</v>
      </c>
      <c r="P1742" s="1" t="str">
        <f>_xlfn.LET(_xlpm.sep,":",_xlpm.w,$G1742,_xlfn.CONCAT("[",LEFT(_xlpm.w,FIND(_xlpm.sep,_xlpm.w)-1),"]"))</f>
        <v>[it]</v>
      </c>
      <c r="Q1742" s="14" cm="1">
        <f t="array" ref="Q1742">SUM(_xlfn._xlws.FILTER($H$2:$H$2302,_xlfn.MAP($O$2:$O$2302,_xlfn.LAMBDA(_xlpm.x,_xlpm.x=$O1742))))</f>
        <v>6.3734862970044612E-4</v>
      </c>
      <c r="R1742" s="14">
        <f>$H1742/Q1742</f>
        <v>1</v>
      </c>
      <c r="S1742" s="14" cm="1">
        <f t="array" ref="S1742">SUM(_xlfn._xlws.FILTER($H$2:$H$2302,_xlfn.MAP($P$2:$P$2302,_xlfn.LAMBDA(_xlpm.x,_xlpm.x=$P1742))))</f>
        <v>2.3900573613766731E-3</v>
      </c>
      <c r="T1742" s="14">
        <f>$H1742/S1742</f>
        <v>0.26666666666666666</v>
      </c>
      <c r="U1742" s="14">
        <f>_xlfn.LET(_xlpm.freq,F1742,_xlpm.size,M1742+1,_xlpm.F,V1742,LOG(1+_xlpm.freq)*LOG(1+_xlpm.size)*_xlpm.F)</f>
        <v>0.2808365856675446</v>
      </c>
      <c r="V1742" s="14">
        <f>_xlfn.LET(_xlpm.a,T1742,_xlpm.b,R1742,2*_xlpm.a*_xlpm.b/(_xlpm.a+_xlpm.b))</f>
        <v>0.4210526315789474</v>
      </c>
      <c r="W1742" s="14">
        <f>_xlfn.LET(_xlpm.p,R1742,_xlpm.q,T1742,LOG(_xlpm.p/_xlpm.q))</f>
        <v>0.57403126772771884</v>
      </c>
      <c r="X1742" s="2"/>
      <c r="AC1742" s="2"/>
      <c r="AH1742" s="2"/>
      <c r="AI1742" s="2"/>
    </row>
    <row r="1743" spans="1:35">
      <c r="A1743" s="1" t="str">
        <f>_xlfn.LET(_xlpm.sep," : ",CONCATENATE(O1743,_xlpm.sep,P1743))</f>
        <v>~ea~ : [i]</v>
      </c>
      <c r="B1743" s="1">
        <f>_xlfn.LET(_xlpm.d,$G1743,_xlpm.k,_xlfn.CONCAT(LEFT(TRIM(B$1),1),"*"),COUNTIF(_xlpm.d,_xlpm.k))</f>
        <v>0</v>
      </c>
      <c r="C1743" s="1">
        <f>_xlfn.LET(_xlpm.d,$G1743,_xlpm.k,_xlfn.CONCAT(LEFT(TRIM(C$1),1),"*"),COUNTIF(_xlpm.d,_xlpm.k))</f>
        <v>0</v>
      </c>
      <c r="D1743" s="1">
        <f>_xlfn.LET(_xlpm.d,$G1743,_xlpm.k,_xlfn.CONCAT(LEFT(TRIM(D$1),1),"*"),COUNTIF(_xlpm.d,_xlpm.k))</f>
        <v>0</v>
      </c>
      <c r="E1743" s="1">
        <f>LOG(F1743+1,10)</f>
        <v>0.8450980400142567</v>
      </c>
      <c r="F1743" s="7">
        <v>6</v>
      </c>
      <c r="G1743" s="9" t="s">
        <v>7</v>
      </c>
      <c r="H1743" s="4">
        <f>F1743/freq.sum.r6e</f>
        <v>4.7801147227533459E-4</v>
      </c>
      <c r="I1743" s="1" t="str">
        <f>_xlfn.LET(_xlpm.sep,":",_xlpm.w,$G1743,LEFT(_xlpm.w,FIND(_xlpm.sep,_xlpm.w)-1))</f>
        <v>i</v>
      </c>
      <c r="J1743" s="1" t="str">
        <f>_xlfn.LET(_xlpm.sep,":",_xlpm.w,$G1743,RIGHT(_xlpm.w,LEN(_xlpm.w)-FIND(_xlpm.sep,_xlpm.w)))</f>
        <v>ea</v>
      </c>
      <c r="K1743" s="10">
        <f>_xlfn.LET(_xlpm.w,I1743,LEN(_xlpm.w))</f>
        <v>1</v>
      </c>
      <c r="L1743" s="10">
        <f>_xlfn.LET(_xlpm.w,J1743,LEN(_xlpm.w))</f>
        <v>2</v>
      </c>
      <c r="M1743" s="10">
        <f>_xlfn.LET(_xlpm.a,K1743,_xlpm.b,L1743,MAX(_xlpm.a,_xlpm.b))</f>
        <v>2</v>
      </c>
      <c r="N1743" s="10">
        <f>_xlfn.LET(_xlpm.d,(K1743,L1743),MAX(_xlpm.d)-MIN(_xlpm.d))</f>
        <v>1</v>
      </c>
      <c r="O1743" s="1" t="str">
        <f>_xlfn.LET(_xlpm.sep,":",_xlpm.w,$G1743,_xlfn.CONCAT("~",RIGHT(_xlpm.w,LEN(_xlpm.w)-FIND(_xlpm.sep,_xlpm.w)),"~"))</f>
        <v>~ea~</v>
      </c>
      <c r="P1743" s="1" t="str">
        <f>_xlfn.LET(_xlpm.sep,":",_xlpm.w,$G1743,_xlfn.CONCAT("[",LEFT(_xlpm.w,FIND(_xlpm.sep,_xlpm.w)-1),"]"))</f>
        <v>[i]</v>
      </c>
      <c r="Q1743" s="14" cm="1">
        <f t="array" ref="Q1743">SUM(_xlfn._xlws.FILTER($H$2:$H$2302,_xlfn.MAP($O$2:$O$2302,_xlfn.LAMBDA(_xlpm.x,_xlpm.x=$O1743))))</f>
        <v>1.4340344168260037E-3</v>
      </c>
      <c r="R1743" s="14">
        <f>$H1743/Q1743</f>
        <v>0.33333333333333337</v>
      </c>
      <c r="S1743" s="14" cm="1">
        <f t="array" ref="S1743">SUM(_xlfn._xlws.FILTER($H$2:$H$2302,_xlfn.MAP($P$2:$P$2302,_xlfn.LAMBDA(_xlpm.x,_xlpm.x=$P1743))))</f>
        <v>5.4174633524537918E-3</v>
      </c>
      <c r="T1743" s="14">
        <f>$H1743/S1743</f>
        <v>8.8235294117647065E-2</v>
      </c>
      <c r="U1743" s="14">
        <f>_xlfn.LET(_xlpm.freq,F1743,_xlpm.size,M1743+1,_xlpm.F,V1743,LOG(1+_xlpm.freq)*LOG(1+_xlpm.size)*_xlpm.F)</f>
        <v>7.0995309577989982E-2</v>
      </c>
      <c r="V1743" s="14">
        <f>_xlfn.LET(_xlpm.a,T1743,_xlpm.b,R1743,2*_xlpm.a*_xlpm.b/(_xlpm.a+_xlpm.b))</f>
        <v>0.13953488372093026</v>
      </c>
      <c r="W1743" s="14">
        <f>_xlfn.LET(_xlpm.p,R1743,_xlpm.q,T1743,LOG(_xlpm.p/_xlpm.q))</f>
        <v>0.57723640760293027</v>
      </c>
      <c r="X1743" s="2"/>
      <c r="AC1743" s="2"/>
      <c r="AH1743" s="2"/>
      <c r="AI1743" s="2"/>
    </row>
    <row r="1744" spans="1:35">
      <c r="A1744" s="1" t="str">
        <f>_xlfn.LET(_xlpm.sep," : ",CONCATENATE(O1744,_xlpm.sep,P1744))</f>
        <v>~ee~ : [i]</v>
      </c>
      <c r="B1744" s="1">
        <f>_xlfn.LET(_xlpm.d,$G1744,_xlpm.k,_xlfn.CONCAT(LEFT(TRIM(B$1),1),"*"),COUNTIF(_xlpm.d,_xlpm.k))</f>
        <v>0</v>
      </c>
      <c r="C1744" s="1">
        <f>_xlfn.LET(_xlpm.d,$G1744,_xlpm.k,_xlfn.CONCAT(LEFT(TRIM(C$1),1),"*"),COUNTIF(_xlpm.d,_xlpm.k))</f>
        <v>0</v>
      </c>
      <c r="D1744" s="1">
        <f>_xlfn.LET(_xlpm.d,$G1744,_xlpm.k,_xlfn.CONCAT(LEFT(TRIM(D$1),1),"*"),COUNTIF(_xlpm.d,_xlpm.k))</f>
        <v>0</v>
      </c>
      <c r="E1744" s="1">
        <f>LOG(F1744+1,10)</f>
        <v>1.1461280356782377</v>
      </c>
      <c r="F1744" s="7">
        <v>13</v>
      </c>
      <c r="G1744" s="9" t="s">
        <v>150</v>
      </c>
      <c r="H1744" s="4">
        <f>F1744/freq.sum.r6e</f>
        <v>1.0356915232632249E-3</v>
      </c>
      <c r="I1744" s="1" t="str">
        <f>_xlfn.LET(_xlpm.sep,":",_xlpm.w,$G1744,LEFT(_xlpm.w,FIND(_xlpm.sep,_xlpm.w)-1))</f>
        <v>i</v>
      </c>
      <c r="J1744" s="1" t="str">
        <f>_xlfn.LET(_xlpm.sep,":",_xlpm.w,$G1744,RIGHT(_xlpm.w,LEN(_xlpm.w)-FIND(_xlpm.sep,_xlpm.w)))</f>
        <v>ee</v>
      </c>
      <c r="K1744" s="10">
        <f>_xlfn.LET(_xlpm.w,I1744,LEN(_xlpm.w))</f>
        <v>1</v>
      </c>
      <c r="L1744" s="10">
        <f>_xlfn.LET(_xlpm.w,J1744,LEN(_xlpm.w))</f>
        <v>2</v>
      </c>
      <c r="M1744" s="10">
        <f>_xlfn.LET(_xlpm.a,K1744,_xlpm.b,L1744,MAX(_xlpm.a,_xlpm.b))</f>
        <v>2</v>
      </c>
      <c r="N1744" s="10">
        <f>_xlfn.LET(_xlpm.d,(K1744,L1744),MAX(_xlpm.d)-MIN(_xlpm.d))</f>
        <v>1</v>
      </c>
      <c r="O1744" s="1" t="str">
        <f>_xlfn.LET(_xlpm.sep,":",_xlpm.w,$G1744,_xlfn.CONCAT("~",RIGHT(_xlpm.w,LEN(_xlpm.w)-FIND(_xlpm.sep,_xlpm.w)),"~"))</f>
        <v>~ee~</v>
      </c>
      <c r="P1744" s="1" t="str">
        <f>_xlfn.LET(_xlpm.sep,":",_xlpm.w,$G1744,_xlfn.CONCAT("[",LEFT(_xlpm.w,FIND(_xlpm.sep,_xlpm.w)-1),"]"))</f>
        <v>[i]</v>
      </c>
      <c r="Q1744" s="14" cm="1">
        <f t="array" ref="Q1744">SUM(_xlfn._xlws.FILTER($H$2:$H$2302,_xlfn.MAP($O$2:$O$2302,_xlfn.LAMBDA(_xlpm.x,_xlpm.x=$O1744))))</f>
        <v>1.4340344168260037E-3</v>
      </c>
      <c r="R1744" s="14">
        <f>$H1744/Q1744</f>
        <v>0.72222222222222221</v>
      </c>
      <c r="S1744" s="14" cm="1">
        <f t="array" ref="S1744">SUM(_xlfn._xlws.FILTER($H$2:$H$2302,_xlfn.MAP($P$2:$P$2302,_xlfn.LAMBDA(_xlpm.x,_xlpm.x=$P1744))))</f>
        <v>5.4174633524537918E-3</v>
      </c>
      <c r="T1744" s="14">
        <f>$H1744/S1744</f>
        <v>0.19117647058823528</v>
      </c>
      <c r="U1744" s="14">
        <f>_xlfn.LET(_xlpm.freq,F1744,_xlpm.size,M1744+1,_xlpm.F,V1744,LOG(1+_xlpm.freq)*LOG(1+_xlpm.size)*_xlpm.F)</f>
        <v>0.2086160897180295</v>
      </c>
      <c r="V1744" s="14">
        <f>_xlfn.LET(_xlpm.a,T1744,_xlpm.b,R1744,2*_xlpm.a*_xlpm.b/(_xlpm.a+_xlpm.b))</f>
        <v>0.30232558139534882</v>
      </c>
      <c r="W1744" s="14">
        <f>_xlfn.LET(_xlpm.p,R1744,_xlpm.q,T1744,LOG(_xlpm.p/_xlpm.q))</f>
        <v>0.57723640760293027</v>
      </c>
      <c r="X1744" s="2"/>
      <c r="AC1744" s="2"/>
      <c r="AH1744" s="2"/>
      <c r="AI1744" s="2"/>
    </row>
    <row r="1745" spans="1:35">
      <c r="A1745" s="1" t="str">
        <f>_xlfn.LET(_xlpm.sep," : ",CONCATENATE(O1745,_xlpm.sep,P1745))</f>
        <v>~oat~ : [oʊt]</v>
      </c>
      <c r="B1745" s="1">
        <f>_xlfn.LET(_xlpm.d,$G1745,_xlpm.k,_xlfn.CONCAT(LEFT(TRIM(B$1),1),"*"),COUNTIF(_xlpm.d,_xlpm.k))</f>
        <v>0</v>
      </c>
      <c r="C1745" s="1">
        <f>_xlfn.LET(_xlpm.d,$G1745,_xlpm.k,_xlfn.CONCAT(LEFT(TRIM(C$1),1),"*"),COUNTIF(_xlpm.d,_xlpm.k))</f>
        <v>0</v>
      </c>
      <c r="D1745" s="1">
        <f>_xlfn.LET(_xlpm.d,$G1745,_xlpm.k,_xlfn.CONCAT(LEFT(TRIM(D$1),1),"*"),COUNTIF(_xlpm.d,_xlpm.k))</f>
        <v>0</v>
      </c>
      <c r="E1745" s="1">
        <f>LOG(F1745+1,10)</f>
        <v>0.77815125038364352</v>
      </c>
      <c r="F1745" s="7">
        <v>5</v>
      </c>
      <c r="G1745" s="9" t="s">
        <v>722</v>
      </c>
      <c r="H1745" s="4">
        <f>F1745/freq.sum.r6e</f>
        <v>3.9834289356277883E-4</v>
      </c>
      <c r="I1745" s="1" t="str">
        <f>_xlfn.LET(_xlpm.sep,":",_xlpm.w,$G1745,LEFT(_xlpm.w,FIND(_xlpm.sep,_xlpm.w)-1))</f>
        <v>oʊt</v>
      </c>
      <c r="J1745" s="1" t="str">
        <f>_xlfn.LET(_xlpm.sep,":",_xlpm.w,$G1745,RIGHT(_xlpm.w,LEN(_xlpm.w)-FIND(_xlpm.sep,_xlpm.w)))</f>
        <v>oat</v>
      </c>
      <c r="K1745" s="10">
        <f>_xlfn.LET(_xlpm.w,I1745,LEN(_xlpm.w))</f>
        <v>3</v>
      </c>
      <c r="L1745" s="10">
        <f>_xlfn.LET(_xlpm.w,J1745,LEN(_xlpm.w))</f>
        <v>3</v>
      </c>
      <c r="M1745" s="10">
        <f>_xlfn.LET(_xlpm.a,K1745,_xlpm.b,L1745,MAX(_xlpm.a,_xlpm.b))</f>
        <v>3</v>
      </c>
      <c r="N1745" s="10">
        <f>_xlfn.LET(_xlpm.d,(K1745,L1745),MAX(_xlpm.d)-MIN(_xlpm.d))</f>
        <v>0</v>
      </c>
      <c r="O1745" s="1" t="str">
        <f>_xlfn.LET(_xlpm.sep,":",_xlpm.w,$G1745,_xlfn.CONCAT("~",RIGHT(_xlpm.w,LEN(_xlpm.w)-FIND(_xlpm.sep,_xlpm.w)),"~"))</f>
        <v>~oat~</v>
      </c>
      <c r="P1745" s="1" t="str">
        <f>_xlfn.LET(_xlpm.sep,":",_xlpm.w,$G1745,_xlfn.CONCAT("[",LEFT(_xlpm.w,FIND(_xlpm.sep,_xlpm.w)-1),"]"))</f>
        <v>[oʊt]</v>
      </c>
      <c r="Q1745" s="14" cm="1">
        <f t="array" ref="Q1745">SUM(_xlfn._xlws.FILTER($H$2:$H$2302,_xlfn.MAP($O$2:$O$2302,_xlfn.LAMBDA(_xlpm.x,_xlpm.x=$O1745))))</f>
        <v>3.9834289356277883E-4</v>
      </c>
      <c r="R1745" s="14">
        <f>$H1745/Q1745</f>
        <v>1</v>
      </c>
      <c r="S1745" s="14" cm="1">
        <f t="array" ref="S1745">SUM(_xlfn._xlws.FILTER($H$2:$H$2302,_xlfn.MAP($P$2:$P$2302,_xlfn.LAMBDA(_xlpm.x,_xlpm.x=$P1745))))</f>
        <v>1.5137029955385596E-3</v>
      </c>
      <c r="T1745" s="14">
        <f>$H1745/S1745</f>
        <v>0.26315789473684209</v>
      </c>
      <c r="U1745" s="14">
        <f>_xlfn.LET(_xlpm.freq,F1745,_xlpm.size,M1745+1,_xlpm.F,V1745,LOG(1+_xlpm.freq)*LOG(1+_xlpm.size)*_xlpm.F)</f>
        <v>0.22662682618947244</v>
      </c>
      <c r="V1745" s="14">
        <f>_xlfn.LET(_xlpm.a,T1745,_xlpm.b,R1745,2*_xlpm.a*_xlpm.b/(_xlpm.a+_xlpm.b))</f>
        <v>0.41666666666666669</v>
      </c>
      <c r="W1745" s="14">
        <f>_xlfn.LET(_xlpm.p,R1745,_xlpm.q,T1745,LOG(_xlpm.p/_xlpm.q))</f>
        <v>0.57978359661681023</v>
      </c>
      <c r="X1745" s="2"/>
      <c r="AC1745" s="2"/>
      <c r="AH1745" s="2"/>
      <c r="AI1745" s="2"/>
    </row>
    <row r="1746" spans="1:35">
      <c r="A1746" s="1" t="str">
        <f>_xlfn.LET(_xlpm.sep," : ",CONCATENATE(O1746,_xlpm.sep,P1746))</f>
        <v>~ote~ : [oʊt]</v>
      </c>
      <c r="B1746" s="1">
        <f>_xlfn.LET(_xlpm.d,$G1746,_xlpm.k,_xlfn.CONCAT(LEFT(TRIM(B$1),1),"*"),COUNTIF(_xlpm.d,_xlpm.k))</f>
        <v>0</v>
      </c>
      <c r="C1746" s="1">
        <f>_xlfn.LET(_xlpm.d,$G1746,_xlpm.k,_xlfn.CONCAT(LEFT(TRIM(C$1),1),"*"),COUNTIF(_xlpm.d,_xlpm.k))</f>
        <v>0</v>
      </c>
      <c r="D1746" s="1">
        <f>_xlfn.LET(_xlpm.d,$G1746,_xlpm.k,_xlfn.CONCAT(LEFT(TRIM(D$1),1),"*"),COUNTIF(_xlpm.d,_xlpm.k))</f>
        <v>0</v>
      </c>
      <c r="E1746" s="1">
        <f>LOG(F1746+1,10)</f>
        <v>0.77815125038364352</v>
      </c>
      <c r="F1746" s="7">
        <v>5</v>
      </c>
      <c r="G1746" s="9" t="s">
        <v>724</v>
      </c>
      <c r="H1746" s="4">
        <f>F1746/freq.sum.r6e</f>
        <v>3.9834289356277883E-4</v>
      </c>
      <c r="I1746" s="4" t="str">
        <f>_xlfn.LET(_xlpm.sep,":",_xlpm.w,$G1746,LEFT(_xlpm.w,FIND(_xlpm.sep,_xlpm.w)-1))</f>
        <v>oʊt</v>
      </c>
      <c r="J1746" s="4" t="str">
        <f>_xlfn.LET(_xlpm.sep,":",_xlpm.w,$G1746,RIGHT(_xlpm.w,LEN(_xlpm.w)-FIND(_xlpm.sep,_xlpm.w)))</f>
        <v>ote</v>
      </c>
      <c r="K1746" s="10">
        <f>_xlfn.LET(_xlpm.w,I1746,LEN(_xlpm.w))</f>
        <v>3</v>
      </c>
      <c r="L1746" s="10">
        <f>_xlfn.LET(_xlpm.w,J1746,LEN(_xlpm.w))</f>
        <v>3</v>
      </c>
      <c r="M1746" s="10">
        <f>_xlfn.LET(_xlpm.a,K1746,_xlpm.b,L1746,MAX(_xlpm.a,_xlpm.b))</f>
        <v>3</v>
      </c>
      <c r="N1746" s="10">
        <f>_xlfn.LET(_xlpm.d,(K1746,L1746),MAX(_xlpm.d)-MIN(_xlpm.d))</f>
        <v>0</v>
      </c>
      <c r="O1746" s="1" t="str">
        <f>_xlfn.LET(_xlpm.sep,":",_xlpm.w,$G1746,_xlfn.CONCAT("~",RIGHT(_xlpm.w,LEN(_xlpm.w)-FIND(_xlpm.sep,_xlpm.w)),"~"))</f>
        <v>~ote~</v>
      </c>
      <c r="P1746" s="1" t="str">
        <f>_xlfn.LET(_xlpm.sep,":",_xlpm.w,$G1746,_xlfn.CONCAT("[",LEFT(_xlpm.w,FIND(_xlpm.sep,_xlpm.w)-1),"]"))</f>
        <v>[oʊt]</v>
      </c>
      <c r="Q1746" s="14" cm="1">
        <f t="array" ref="Q1746">SUM(_xlfn._xlws.FILTER($H$2:$H$2300,_xlfn.MAP($O$2:$O$2300,_xlfn.LAMBDA(_xlpm.x,_xlpm.x=$O1746))))</f>
        <v>3.9834289356277883E-4</v>
      </c>
      <c r="R1746" s="14">
        <f>$H1746/Q1746</f>
        <v>1</v>
      </c>
      <c r="S1746" s="14" cm="1">
        <f t="array" ref="S1746">SUM(_xlfn._xlws.FILTER($H$2:$H$2300,_xlfn.MAP($P$2:$P$2300,_xlfn.LAMBDA(_xlpm.x,_xlpm.x=$P1746))))</f>
        <v>1.5137029955385596E-3</v>
      </c>
      <c r="T1746" s="14">
        <f>$H1746/S1746</f>
        <v>0.26315789473684209</v>
      </c>
      <c r="U1746" s="14">
        <f>_xlfn.LET(_xlpm.freq,F1746,_xlpm.size,M1746+1,_xlpm.F,V1746,LOG(1+_xlpm.freq)*LOG(1+_xlpm.size)*_xlpm.F)</f>
        <v>0.22662682618947244</v>
      </c>
      <c r="V1746" s="14">
        <f>_xlfn.LET(_xlpm.a,T1746,_xlpm.b,R1746,2*_xlpm.a*_xlpm.b/(_xlpm.a+_xlpm.b))</f>
        <v>0.41666666666666669</v>
      </c>
      <c r="W1746" s="14">
        <f>_xlfn.LET(_xlpm.p,R1746,_xlpm.q,T1746,LOG(_xlpm.p/_xlpm.q))</f>
        <v>0.57978359661681023</v>
      </c>
      <c r="X1746" s="2"/>
      <c r="AC1746" s="2"/>
      <c r="AH1746" s="2"/>
      <c r="AI1746" s="2"/>
    </row>
    <row r="1747" spans="1:35">
      <c r="A1747" s="1" t="str">
        <f>_xlfn.LET(_xlpm.sep," : ",CONCATENATE(O1747,_xlpm.sep,P1747))</f>
        <v>~esh~ : [ɛʃ]</v>
      </c>
      <c r="B1747" s="1">
        <f>_xlfn.LET(_xlpm.d,$G1747,_xlpm.k,_xlfn.CONCAT(LEFT(TRIM(B$1),1),"*"),COUNTIF(_xlpm.d,_xlpm.k))</f>
        <v>0</v>
      </c>
      <c r="C1747" s="1">
        <f>_xlfn.LET(_xlpm.d,$G1747,_xlpm.k,_xlfn.CONCAT(LEFT(TRIM(C$1),1),"*"),COUNTIF(_xlpm.d,_xlpm.k))</f>
        <v>0</v>
      </c>
      <c r="D1747" s="1">
        <f>_xlfn.LET(_xlpm.d,$G1747,_xlpm.k,_xlfn.CONCAT(LEFT(TRIM(D$1),1),"*"),COUNTIF(_xlpm.d,_xlpm.k))</f>
        <v>0</v>
      </c>
      <c r="E1747" s="1">
        <f>LOG(F1747+1,10)</f>
        <v>0.69897000433601875</v>
      </c>
      <c r="F1747" s="7">
        <v>4</v>
      </c>
      <c r="G1747" s="9" t="s">
        <v>1766</v>
      </c>
      <c r="H1747" s="4">
        <f>F1747/freq.sum.r6e</f>
        <v>3.1867431485022306E-4</v>
      </c>
      <c r="I1747" s="1" t="str">
        <f>_xlfn.LET(_xlpm.sep,":",_xlpm.w,$G1747,LEFT(_xlpm.w,FIND(_xlpm.sep,_xlpm.w)-1))</f>
        <v>ɛʃ</v>
      </c>
      <c r="J1747" s="1" t="str">
        <f>_xlfn.LET(_xlpm.sep,":",_xlpm.w,$G1747,RIGHT(_xlpm.w,LEN(_xlpm.w)-FIND(_xlpm.sep,_xlpm.w)))</f>
        <v>esh</v>
      </c>
      <c r="K1747" s="10">
        <f>_xlfn.LET(_xlpm.w,I1747,LEN(_xlpm.w))</f>
        <v>2</v>
      </c>
      <c r="L1747" s="10">
        <f>_xlfn.LET(_xlpm.w,J1747,LEN(_xlpm.w))</f>
        <v>3</v>
      </c>
      <c r="M1747" s="10">
        <f>_xlfn.LET(_xlpm.a,K1747,_xlpm.b,L1747,MAX(_xlpm.a,_xlpm.b))</f>
        <v>3</v>
      </c>
      <c r="N1747" s="10">
        <f>_xlfn.LET(_xlpm.d,(K1747,L1747),MAX(_xlpm.d)-MIN(_xlpm.d))</f>
        <v>1</v>
      </c>
      <c r="O1747" s="1" t="str">
        <f>_xlfn.LET(_xlpm.sep,":",_xlpm.w,$G1747,_xlfn.CONCAT("~",RIGHT(_xlpm.w,LEN(_xlpm.w)-FIND(_xlpm.sep,_xlpm.w)),"~"))</f>
        <v>~esh~</v>
      </c>
      <c r="P1747" s="1" t="str">
        <f>_xlfn.LET(_xlpm.sep,":",_xlpm.w,$G1747,_xlfn.CONCAT("[",LEFT(_xlpm.w,FIND(_xlpm.sep,_xlpm.w)-1),"]"))</f>
        <v>[ɛʃ]</v>
      </c>
      <c r="Q1747" s="14" cm="1">
        <f t="array" ref="Q1747">SUM(_xlfn._xlws.FILTER($H$2:$H$2302,_xlfn.MAP($O$2:$O$2302,_xlfn.LAMBDA(_xlpm.x,_xlpm.x=$O1747))))</f>
        <v>3.9834289356277883E-4</v>
      </c>
      <c r="R1747" s="14">
        <f>$H1747/Q1747</f>
        <v>0.8</v>
      </c>
      <c r="S1747" s="14" cm="1">
        <f t="array" ref="S1747">SUM(_xlfn._xlws.FILTER($H$2:$H$2302,_xlfn.MAP($P$2:$P$2302,_xlfn.LAMBDA(_xlpm.x,_xlpm.x=$P1747))))</f>
        <v>1.5137029955385596E-3</v>
      </c>
      <c r="T1747" s="14">
        <f>$H1747/S1747</f>
        <v>0.21052631578947367</v>
      </c>
      <c r="U1747" s="14">
        <f>_xlfn.LET(_xlpm.freq,F1747,_xlpm.size,M1747+1,_xlpm.F,V1747,LOG(1+_xlpm.freq)*LOG(1+_xlpm.size)*_xlpm.F)</f>
        <v>0.16285302232049806</v>
      </c>
      <c r="V1747" s="14">
        <f>_xlfn.LET(_xlpm.a,T1747,_xlpm.b,R1747,2*_xlpm.a*_xlpm.b/(_xlpm.a+_xlpm.b))</f>
        <v>0.33333333333333331</v>
      </c>
      <c r="W1747" s="14">
        <f>_xlfn.LET(_xlpm.p,R1747,_xlpm.q,T1747,LOG(_xlpm.p/_xlpm.q))</f>
        <v>0.57978359661681023</v>
      </c>
      <c r="X1747" s="2"/>
      <c r="AC1747" s="2"/>
      <c r="AH1747" s="2"/>
      <c r="AI1747" s="2"/>
    </row>
    <row r="1748" spans="1:35">
      <c r="A1748" s="1" t="str">
        <f>_xlfn.LET(_xlpm.sep," : ",CONCATENATE(O1748,_xlpm.sep,P1748))</f>
        <v>~umb~ : [ʌm]</v>
      </c>
      <c r="B1748" s="1">
        <f>_xlfn.LET(_xlpm.d,$G1748,_xlpm.k,_xlfn.CONCAT(LEFT(TRIM(B$1),1),"*"),COUNTIF(_xlpm.d,_xlpm.k))</f>
        <v>0</v>
      </c>
      <c r="C1748" s="1">
        <f>_xlfn.LET(_xlpm.d,$G1748,_xlpm.k,_xlfn.CONCAT(LEFT(TRIM(C$1),1),"*"),COUNTIF(_xlpm.d,_xlpm.k))</f>
        <v>0</v>
      </c>
      <c r="D1748" s="1">
        <f>_xlfn.LET(_xlpm.d,$G1748,_xlpm.k,_xlfn.CONCAT(LEFT(TRIM(D$1),1),"*"),COUNTIF(_xlpm.d,_xlpm.k))</f>
        <v>0</v>
      </c>
      <c r="E1748" s="1">
        <f>LOG(F1748+1,10)</f>
        <v>0.30102999566398114</v>
      </c>
      <c r="F1748" s="7">
        <v>1</v>
      </c>
      <c r="G1748" s="9" t="s">
        <v>1183</v>
      </c>
      <c r="H1748" s="4">
        <f>F1748/freq.sum.r6e</f>
        <v>7.9668578712555765E-5</v>
      </c>
      <c r="I1748" s="1" t="str">
        <f>_xlfn.LET(_xlpm.sep,":",_xlpm.w,$G1748,LEFT(_xlpm.w,FIND(_xlpm.sep,_xlpm.w)-1))</f>
        <v>ʌm</v>
      </c>
      <c r="J1748" s="1" t="str">
        <f>_xlfn.LET(_xlpm.sep,":",_xlpm.w,$G1748,RIGHT(_xlpm.w,LEN(_xlpm.w)-FIND(_xlpm.sep,_xlpm.w)))</f>
        <v>umb</v>
      </c>
      <c r="K1748" s="10">
        <f>_xlfn.LET(_xlpm.w,I1748,LEN(_xlpm.w))</f>
        <v>2</v>
      </c>
      <c r="L1748" s="10">
        <f>_xlfn.LET(_xlpm.w,J1748,LEN(_xlpm.w))</f>
        <v>3</v>
      </c>
      <c r="M1748" s="10">
        <f>_xlfn.LET(_xlpm.a,K1748,_xlpm.b,L1748,MAX(_xlpm.a,_xlpm.b))</f>
        <v>3</v>
      </c>
      <c r="N1748" s="10">
        <f>_xlfn.LET(_xlpm.d,(K1748,L1748),MAX(_xlpm.d)-MIN(_xlpm.d))</f>
        <v>1</v>
      </c>
      <c r="O1748" s="1" t="str">
        <f>_xlfn.LET(_xlpm.sep,":",_xlpm.w,$G1748,_xlfn.CONCAT("~",RIGHT(_xlpm.w,LEN(_xlpm.w)-FIND(_xlpm.sep,_xlpm.w)),"~"))</f>
        <v>~umb~</v>
      </c>
      <c r="P1748" s="1" t="str">
        <f>_xlfn.LET(_xlpm.sep,":",_xlpm.w,$G1748,_xlfn.CONCAT("[",LEFT(_xlpm.w,FIND(_xlpm.sep,_xlpm.w)-1),"]"))</f>
        <v>[ʌm]</v>
      </c>
      <c r="Q1748" s="14" cm="1">
        <f t="array" ref="Q1748">SUM(_xlfn._xlws.FILTER($H$2:$H$2302,_xlfn.MAP($O$2:$O$2302,_xlfn.LAMBDA(_xlpm.x,_xlpm.x=$O1748))))</f>
        <v>4.7801147227533459E-4</v>
      </c>
      <c r="R1748" s="14">
        <f>$H1748/Q1748</f>
        <v>0.16666666666666666</v>
      </c>
      <c r="S1748" s="14" cm="1">
        <f t="array" ref="S1748">SUM(_xlfn._xlws.FILTER($H$2:$H$2302,_xlfn.MAP($P$2:$P$2302,_xlfn.LAMBDA(_xlpm.x,_xlpm.x=$P1748))))</f>
        <v>1.8323773103887827E-3</v>
      </c>
      <c r="T1748" s="14">
        <f>$H1748/S1748</f>
        <v>4.3478260869565216E-2</v>
      </c>
      <c r="U1748" s="14">
        <f>_xlfn.LET(_xlpm.freq,F1748,_xlpm.size,M1748+1,_xlpm.F,V1748,LOG(1+_xlpm.freq)*LOG(1+_xlpm.size)*_xlpm.F)</f>
        <v>1.4511099129277564E-2</v>
      </c>
      <c r="V1748" s="14">
        <f>_xlfn.LET(_xlpm.a,T1748,_xlpm.b,R1748,2*_xlpm.a*_xlpm.b/(_xlpm.a+_xlpm.b))</f>
        <v>6.8965517241379309E-2</v>
      </c>
      <c r="W1748" s="14">
        <f>_xlfn.LET(_xlpm.p,R1748,_xlpm.q,T1748,LOG(_xlpm.p/_xlpm.q))</f>
        <v>0.58357658563394921</v>
      </c>
      <c r="X1748" s="2"/>
      <c r="AC1748" s="2"/>
      <c r="AH1748" s="2"/>
      <c r="AI1748" s="2"/>
    </row>
    <row r="1749" spans="1:35">
      <c r="A1749" s="1" t="str">
        <f>_xlfn.LET(_xlpm.sep," : ",CONCATENATE(O1749,_xlpm.sep,P1749))</f>
        <v>~ies~ : [ɪz]</v>
      </c>
      <c r="B1749" s="1">
        <f>_xlfn.LET(_xlpm.d,$G1749,_xlpm.k,_xlfn.CONCAT(LEFT(TRIM(B$1),1),"*"),COUNTIF(_xlpm.d,_xlpm.k))</f>
        <v>0</v>
      </c>
      <c r="C1749" s="1">
        <f>_xlfn.LET(_xlpm.d,$G1749,_xlpm.k,_xlfn.CONCAT(LEFT(TRIM(C$1),1),"*"),COUNTIF(_xlpm.d,_xlpm.k))</f>
        <v>0</v>
      </c>
      <c r="D1749" s="1">
        <f>_xlfn.LET(_xlpm.d,$G1749,_xlpm.k,_xlfn.CONCAT(LEFT(TRIM(D$1),1),"*"),COUNTIF(_xlpm.d,_xlpm.k))</f>
        <v>0</v>
      </c>
      <c r="E1749" s="1">
        <f>LOG(F1749+1,10)</f>
        <v>1.2552725051033058</v>
      </c>
      <c r="F1749" s="7">
        <v>17</v>
      </c>
      <c r="G1749" s="9" t="s">
        <v>1688</v>
      </c>
      <c r="H1749" s="4">
        <f>F1749/freq.sum.r6e</f>
        <v>1.354365838113448E-3</v>
      </c>
      <c r="I1749" s="1" t="str">
        <f>_xlfn.LET(_xlpm.sep,":",_xlpm.w,$G1749,LEFT(_xlpm.w,FIND(_xlpm.sep,_xlpm.w)-1))</f>
        <v>ɪz</v>
      </c>
      <c r="J1749" s="1" t="str">
        <f>_xlfn.LET(_xlpm.sep,":",_xlpm.w,$G1749,RIGHT(_xlpm.w,LEN(_xlpm.w)-FIND(_xlpm.sep,_xlpm.w)))</f>
        <v>ies</v>
      </c>
      <c r="K1749" s="10">
        <f>_xlfn.LET(_xlpm.w,I1749,LEN(_xlpm.w))</f>
        <v>2</v>
      </c>
      <c r="L1749" s="10">
        <f>_xlfn.LET(_xlpm.w,J1749,LEN(_xlpm.w))</f>
        <v>3</v>
      </c>
      <c r="M1749" s="10">
        <f>_xlfn.LET(_xlpm.a,K1749,_xlpm.b,L1749,MAX(_xlpm.a,_xlpm.b))</f>
        <v>3</v>
      </c>
      <c r="N1749" s="10">
        <f>_xlfn.LET(_xlpm.d,(K1749,L1749),MAX(_xlpm.d)-MIN(_xlpm.d))</f>
        <v>1</v>
      </c>
      <c r="O1749" s="1" t="str">
        <f>_xlfn.LET(_xlpm.sep,":",_xlpm.w,$G1749,_xlfn.CONCAT("~",RIGHT(_xlpm.w,LEN(_xlpm.w)-FIND(_xlpm.sep,_xlpm.w)),"~"))</f>
        <v>~ies~</v>
      </c>
      <c r="P1749" s="1" t="str">
        <f>_xlfn.LET(_xlpm.sep,":",_xlpm.w,$G1749,_xlfn.CONCAT("[",LEFT(_xlpm.w,FIND(_xlpm.sep,_xlpm.w)-1),"]"))</f>
        <v>[ɪz]</v>
      </c>
      <c r="Q1749" s="14" cm="1">
        <f t="array" ref="Q1749">SUM(_xlfn._xlws.FILTER($H$2:$H$2302,_xlfn.MAP($O$2:$O$2302,_xlfn.LAMBDA(_xlpm.x,_xlpm.x=$O1749))))</f>
        <v>1.5933715742511153E-3</v>
      </c>
      <c r="R1749" s="14">
        <f>$H1749/Q1749</f>
        <v>0.85</v>
      </c>
      <c r="S1749" s="14" cm="1">
        <f t="array" ref="S1749">SUM(_xlfn._xlws.FILTER($H$2:$H$2302,_xlfn.MAP($P$2:$P$2302,_xlfn.LAMBDA(_xlpm.x,_xlpm.x=$P1749))))</f>
        <v>6.134480560866796E-3</v>
      </c>
      <c r="T1749" s="14">
        <f>$H1749/S1749</f>
        <v>0.22077922077922069</v>
      </c>
      <c r="U1749" s="14">
        <f>_xlfn.LET(_xlpm.freq,F1749,_xlpm.size,M1749+1,_xlpm.F,V1749,LOG(1+_xlpm.freq)*LOG(1+_xlpm.size)*_xlpm.F)</f>
        <v>0.30754150683905213</v>
      </c>
      <c r="V1749" s="14">
        <f>_xlfn.LET(_xlpm.a,T1749,_xlpm.b,R1749,2*_xlpm.a*_xlpm.b/(_xlpm.a+_xlpm.b))</f>
        <v>0.35051546391752569</v>
      </c>
      <c r="W1749" s="14">
        <f>_xlfn.LET(_xlpm.p,R1749,_xlpm.q,T1749,LOG(_xlpm.p/_xlpm.q))</f>
        <v>0.58546072950850081</v>
      </c>
      <c r="X1749" s="2"/>
      <c r="AC1749" s="2"/>
      <c r="AH1749" s="2"/>
      <c r="AI1749" s="2"/>
    </row>
    <row r="1750" spans="1:35">
      <c r="A1750" s="1" t="str">
        <f>_xlfn.LET(_xlpm.sep," : ",CONCATENATE(O1750,_xlpm.sep,P1750))</f>
        <v>~as~ : [əs]</v>
      </c>
      <c r="B1750" s="1">
        <f>_xlfn.LET(_xlpm.d,$G1750,_xlpm.k,_xlfn.CONCAT(LEFT(TRIM(B$1),1),"*"),COUNTIF(_xlpm.d,_xlpm.k))</f>
        <v>0</v>
      </c>
      <c r="C1750" s="1">
        <f>_xlfn.LET(_xlpm.d,$G1750,_xlpm.k,_xlfn.CONCAT(LEFT(TRIM(C$1),1),"*"),COUNTIF(_xlpm.d,_xlpm.k))</f>
        <v>0</v>
      </c>
      <c r="D1750" s="1">
        <f>_xlfn.LET(_xlpm.d,$G1750,_xlpm.k,_xlfn.CONCAT(LEFT(TRIM(D$1),1),"*"),COUNTIF(_xlpm.d,_xlpm.k))</f>
        <v>0</v>
      </c>
      <c r="E1750" s="1">
        <f>LOG(F1750+1,10)</f>
        <v>0.69897000433601875</v>
      </c>
      <c r="F1750" s="7">
        <v>4</v>
      </c>
      <c r="G1750" s="9" t="s">
        <v>1464</v>
      </c>
      <c r="H1750" s="4">
        <f>F1750/freq.sum.r6e</f>
        <v>3.1867431485022306E-4</v>
      </c>
      <c r="I1750" s="4" t="str">
        <f>_xlfn.LET(_xlpm.sep,":",_xlpm.w,$G1750,LEFT(_xlpm.w,FIND(_xlpm.sep,_xlpm.w)-1))</f>
        <v>əs</v>
      </c>
      <c r="J1750" s="4" t="str">
        <f>_xlfn.LET(_xlpm.sep,":",_xlpm.w,$G1750,RIGHT(_xlpm.w,LEN(_xlpm.w)-FIND(_xlpm.sep,_xlpm.w)))</f>
        <v>as</v>
      </c>
      <c r="K1750" s="10">
        <f>_xlfn.LET(_xlpm.w,I1750,LEN(_xlpm.w))</f>
        <v>2</v>
      </c>
      <c r="L1750" s="10">
        <f>_xlfn.LET(_xlpm.w,J1750,LEN(_xlpm.w))</f>
        <v>2</v>
      </c>
      <c r="M1750" s="10">
        <f>_xlfn.LET(_xlpm.a,K1750,_xlpm.b,L1750,MAX(_xlpm.a,_xlpm.b))</f>
        <v>2</v>
      </c>
      <c r="N1750" s="10">
        <f>_xlfn.LET(_xlpm.d,(K1750,L1750),MAX(_xlpm.d)-MIN(_xlpm.d))</f>
        <v>0</v>
      </c>
      <c r="O1750" s="1" t="str">
        <f>_xlfn.LET(_xlpm.sep,":",_xlpm.w,$G1750,_xlfn.CONCAT("~",RIGHT(_xlpm.w,LEN(_xlpm.w)-FIND(_xlpm.sep,_xlpm.w)),"~"))</f>
        <v>~as~</v>
      </c>
      <c r="P1750" s="1" t="str">
        <f>_xlfn.LET(_xlpm.sep,":",_xlpm.w,$G1750,_xlfn.CONCAT("[",LEFT(_xlpm.w,FIND(_xlpm.sep,_xlpm.w)-1),"]"))</f>
        <v>[əs]</v>
      </c>
      <c r="Q1750" s="14" cm="1">
        <f t="array" ref="Q1750">SUM(_xlfn._xlws.FILTER($H$2:$H$2300,_xlfn.MAP($O$2:$O$2300,_xlfn.LAMBDA(_xlpm.x,_xlpm.x=$O1750))))</f>
        <v>1.6730401529636712E-3</v>
      </c>
      <c r="R1750" s="14">
        <f>$H1750/Q1750</f>
        <v>0.19047619047619047</v>
      </c>
      <c r="S1750" s="14" cm="1">
        <f t="array" ref="S1750">SUM(_xlfn._xlws.FILTER($H$2:$H$2300,_xlfn.MAP($P$2:$P$2300,_xlfn.LAMBDA(_xlpm.x,_xlpm.x=$P1750))))</f>
        <v>6.4531548757170189E-3</v>
      </c>
      <c r="T1750" s="14">
        <f>$H1750/S1750</f>
        <v>4.9382716049382699E-2</v>
      </c>
      <c r="U1750" s="14">
        <f>_xlfn.LET(_xlpm.freq,F1750,_xlpm.size,M1750+1,_xlpm.F,V1750,LOG(1+_xlpm.freq)*LOG(1+_xlpm.size)*_xlpm.F)</f>
        <v>3.3005637235219543E-2</v>
      </c>
      <c r="V1750" s="14">
        <f>_xlfn.LET(_xlpm.a,T1750,_xlpm.b,R1750,2*_xlpm.a*_xlpm.b/(_xlpm.a+_xlpm.b))</f>
        <v>7.8431372549019579E-2</v>
      </c>
      <c r="W1750" s="14">
        <f>_xlfn.LET(_xlpm.p,R1750,_xlpm.q,T1750,LOG(_xlpm.p/_xlpm.q))</f>
        <v>0.58626572414473055</v>
      </c>
      <c r="X1750" s="2"/>
      <c r="AC1750" s="2"/>
      <c r="AH1750" s="2"/>
      <c r="AI1750" s="2"/>
    </row>
    <row r="1751" spans="1:35">
      <c r="A1751" s="1" t="str">
        <f>_xlfn.LET(_xlpm.sep," : ",CONCATENATE(O1751,_xlpm.sep,P1751))</f>
        <v>~an~ : [ən]</v>
      </c>
      <c r="B1751" s="1">
        <f>_xlfn.LET(_xlpm.d,$G1751,_xlpm.k,_xlfn.CONCAT(LEFT(TRIM(B$1),1),"*"),COUNTIF(_xlpm.d,_xlpm.k))</f>
        <v>0</v>
      </c>
      <c r="C1751" s="1">
        <f>_xlfn.LET(_xlpm.d,$G1751,_xlpm.k,_xlfn.CONCAT(LEFT(TRIM(C$1),1),"*"),COUNTIF(_xlpm.d,_xlpm.k))</f>
        <v>0</v>
      </c>
      <c r="D1751" s="1">
        <f>_xlfn.LET(_xlpm.d,$G1751,_xlpm.k,_xlfn.CONCAT(LEFT(TRIM(D$1),1),"*"),COUNTIF(_xlpm.d,_xlpm.k))</f>
        <v>0</v>
      </c>
      <c r="E1751" s="1">
        <f>LOG(F1751+1,10)</f>
        <v>1.5682017240669948</v>
      </c>
      <c r="F1751" s="7">
        <v>36</v>
      </c>
      <c r="G1751" s="9" t="s">
        <v>1232</v>
      </c>
      <c r="H1751" s="4">
        <f>F1751/freq.sum.r6e</f>
        <v>2.8680688336520078E-3</v>
      </c>
      <c r="I1751" s="4" t="str">
        <f>_xlfn.LET(_xlpm.sep,":",_xlpm.w,$G1751,LEFT(_xlpm.w,FIND(_xlpm.sep,_xlpm.w)-1))</f>
        <v>ən</v>
      </c>
      <c r="J1751" s="4" t="str">
        <f>_xlfn.LET(_xlpm.sep,":",_xlpm.w,$G1751,RIGHT(_xlpm.w,LEN(_xlpm.w)-FIND(_xlpm.sep,_xlpm.w)))</f>
        <v>an</v>
      </c>
      <c r="K1751" s="10">
        <f>_xlfn.LET(_xlpm.w,I1751,LEN(_xlpm.w))</f>
        <v>2</v>
      </c>
      <c r="L1751" s="10">
        <f>_xlfn.LET(_xlpm.w,J1751,LEN(_xlpm.w))</f>
        <v>2</v>
      </c>
      <c r="M1751" s="10">
        <f>_xlfn.LET(_xlpm.a,K1751,_xlpm.b,L1751,MAX(_xlpm.a,_xlpm.b))</f>
        <v>2</v>
      </c>
      <c r="N1751" s="10">
        <f>_xlfn.LET(_xlpm.d,(K1751,L1751),MAX(_xlpm.d)-MIN(_xlpm.d))</f>
        <v>0</v>
      </c>
      <c r="O1751" s="1" t="str">
        <f>_xlfn.LET(_xlpm.sep,":",_xlpm.w,$G1751,_xlfn.CONCAT("~",RIGHT(_xlpm.w,LEN(_xlpm.w)-FIND(_xlpm.sep,_xlpm.w)),"~"))</f>
        <v>~an~</v>
      </c>
      <c r="P1751" s="1" t="str">
        <f>_xlfn.LET(_xlpm.sep,":",_xlpm.w,$G1751,_xlfn.CONCAT("[",LEFT(_xlpm.w,FIND(_xlpm.sep,_xlpm.w)-1),"]"))</f>
        <v>[ən]</v>
      </c>
      <c r="Q1751" s="14" cm="1">
        <f t="array" ref="Q1751">SUM(_xlfn._xlws.FILTER($H$2:$H$2300,_xlfn.MAP($O$2:$O$2300,_xlfn.LAMBDA(_xlpm.x,_xlpm.x=$O1751))))</f>
        <v>6.5328234544295731E-3</v>
      </c>
      <c r="R1751" s="14">
        <f>$H1751/Q1751</f>
        <v>0.43902439024390244</v>
      </c>
      <c r="S1751" s="14" cm="1">
        <f t="array" ref="S1751">SUM(_xlfn._xlws.FILTER($H$2:$H$2300,_xlfn.MAP($P$2:$P$2300,_xlfn.LAMBDA(_xlpm.x,_xlpm.x=$P1751))))</f>
        <v>2.5732950924155513E-2</v>
      </c>
      <c r="T1751" s="14">
        <f>$H1751/S1751</f>
        <v>0.11145510835913312</v>
      </c>
      <c r="U1751" s="14">
        <f>_xlfn.LET(_xlpm.freq,F1751,_xlpm.size,M1751+1,_xlpm.F,V1751,LOG(1+_xlpm.freq)*LOG(1+_xlpm.size)*_xlpm.F)</f>
        <v>0.16784915846973703</v>
      </c>
      <c r="V1751" s="14">
        <f>_xlfn.LET(_xlpm.a,T1751,_xlpm.b,R1751,2*_xlpm.a*_xlpm.b/(_xlpm.a+_xlpm.b))</f>
        <v>0.17777777777777778</v>
      </c>
      <c r="W1751" s="14">
        <f>_xlfn.LET(_xlpm.p,R1751,_xlpm.q,T1751,LOG(_xlpm.p/_xlpm.q))</f>
        <v>0.59538866994738615</v>
      </c>
      <c r="X1751" s="2"/>
      <c r="AC1751" s="2"/>
      <c r="AH1751" s="2"/>
      <c r="AI1751" s="2"/>
    </row>
    <row r="1752" spans="1:35">
      <c r="A1752" s="1" t="str">
        <f>_xlfn.LET(_xlpm.sep," : ",CONCATENATE(O1752,_xlpm.sep,P1752))</f>
        <v>~ite~ : [ɪt]</v>
      </c>
      <c r="B1752" s="1">
        <f>_xlfn.LET(_xlpm.d,$G1752,_xlpm.k,_xlfn.CONCAT(LEFT(TRIM(B$1),1),"*"),COUNTIF(_xlpm.d,_xlpm.k))</f>
        <v>0</v>
      </c>
      <c r="C1752" s="1">
        <f>_xlfn.LET(_xlpm.d,$G1752,_xlpm.k,_xlfn.CONCAT(LEFT(TRIM(C$1),1),"*"),COUNTIF(_xlpm.d,_xlpm.k))</f>
        <v>0</v>
      </c>
      <c r="D1752" s="1">
        <f>_xlfn.LET(_xlpm.d,$G1752,_xlpm.k,_xlfn.CONCAT(LEFT(TRIM(D$1),1),"*"),COUNTIF(_xlpm.d,_xlpm.k))</f>
        <v>0</v>
      </c>
      <c r="E1752" s="1">
        <f>LOG(F1752+1,10)</f>
        <v>0.47712125471966244</v>
      </c>
      <c r="F1752" s="7">
        <v>2</v>
      </c>
      <c r="G1752" s="9" t="s">
        <v>1585</v>
      </c>
      <c r="H1752" s="4">
        <f>F1752/freq.sum.r6e</f>
        <v>1.5933715742511153E-4</v>
      </c>
      <c r="I1752" s="4" t="str">
        <f>_xlfn.LET(_xlpm.sep,":",_xlpm.w,$G1752,LEFT(_xlpm.w,FIND(_xlpm.sep,_xlpm.w)-1))</f>
        <v>ɪt</v>
      </c>
      <c r="J1752" s="4" t="str">
        <f>_xlfn.LET(_xlpm.sep,":",_xlpm.w,$G1752,RIGHT(_xlpm.w,LEN(_xlpm.w)-FIND(_xlpm.sep,_xlpm.w)))</f>
        <v>ite</v>
      </c>
      <c r="K1752" s="10">
        <f>_xlfn.LET(_xlpm.w,I1752,LEN(_xlpm.w))</f>
        <v>2</v>
      </c>
      <c r="L1752" s="10">
        <f>_xlfn.LET(_xlpm.w,J1752,LEN(_xlpm.w))</f>
        <v>3</v>
      </c>
      <c r="M1752" s="10">
        <f>_xlfn.LET(_xlpm.a,K1752,_xlpm.b,L1752,MAX(_xlpm.a,_xlpm.b))</f>
        <v>3</v>
      </c>
      <c r="N1752" s="10">
        <f>_xlfn.LET(_xlpm.d,(K1752,L1752),MAX(_xlpm.d)-MIN(_xlpm.d))</f>
        <v>1</v>
      </c>
      <c r="O1752" s="1" t="str">
        <f>_xlfn.LET(_xlpm.sep,":",_xlpm.w,$G1752,_xlfn.CONCAT("~",RIGHT(_xlpm.w,LEN(_xlpm.w)-FIND(_xlpm.sep,_xlpm.w)),"~"))</f>
        <v>~ite~</v>
      </c>
      <c r="P1752" s="1" t="str">
        <f>_xlfn.LET(_xlpm.sep,":",_xlpm.w,$G1752,_xlfn.CONCAT("[",LEFT(_xlpm.w,FIND(_xlpm.sep,_xlpm.w)-1),"]"))</f>
        <v>[ɪt]</v>
      </c>
      <c r="Q1752" s="14" cm="1">
        <f t="array" ref="Q1752">SUM(_xlfn._xlws.FILTER($H$2:$H$2300,_xlfn.MAP($O$2:$O$2300,_xlfn.LAMBDA(_xlpm.x,_xlpm.x=$O1752))))</f>
        <v>1.3543658381134482E-3</v>
      </c>
      <c r="R1752" s="14">
        <f>$H1752/Q1752</f>
        <v>0.1176470588235294</v>
      </c>
      <c r="S1752" s="14" cm="1">
        <f t="array" ref="S1752">SUM(_xlfn._xlws.FILTER($H$2:$H$2300,_xlfn.MAP($P$2:$P$2300,_xlfn.LAMBDA(_xlpm.x,_xlpm.x=$P1752))))</f>
        <v>5.3377947737412376E-3</v>
      </c>
      <c r="T1752" s="14">
        <f>$H1752/S1752</f>
        <v>2.9850746268656709E-2</v>
      </c>
      <c r="U1752" s="14">
        <f>_xlfn.LET(_xlpm.freq,F1752,_xlpm.size,M1752+1,_xlpm.F,V1752,LOG(1+_xlpm.freq)*LOG(1+_xlpm.size)*_xlpm.F)</f>
        <v>1.588064026096234E-2</v>
      </c>
      <c r="V1752" s="14">
        <f>_xlfn.LET(_xlpm.a,T1752,_xlpm.b,R1752,2*_xlpm.a*_xlpm.b/(_xlpm.a+_xlpm.b))</f>
        <v>4.7619047619047609E-2</v>
      </c>
      <c r="W1752" s="14">
        <f>_xlfn.LET(_xlpm.p,R1752,_xlpm.q,T1752,LOG(_xlpm.p/_xlpm.q))</f>
        <v>0.59562588132255256</v>
      </c>
      <c r="X1752" s="2"/>
      <c r="AC1752" s="2"/>
      <c r="AH1752" s="2"/>
      <c r="AI1752" s="2"/>
    </row>
    <row r="1753" spans="1:35">
      <c r="A1753" s="1" t="str">
        <f>_xlfn.LET(_xlpm.sep," : ",CONCATENATE(O1753,_xlpm.sep,P1753))</f>
        <v>~in~ : [ən]</v>
      </c>
      <c r="B1753" s="1">
        <f>_xlfn.LET(_xlpm.d,$G1753,_xlpm.k,_xlfn.CONCAT(LEFT(TRIM(B$1),1),"*"),COUNTIF(_xlpm.d,_xlpm.k))</f>
        <v>0</v>
      </c>
      <c r="C1753" s="1">
        <f>_xlfn.LET(_xlpm.d,$G1753,_xlpm.k,_xlfn.CONCAT(LEFT(TRIM(C$1),1),"*"),COUNTIF(_xlpm.d,_xlpm.k))</f>
        <v>0</v>
      </c>
      <c r="D1753" s="1">
        <f>_xlfn.LET(_xlpm.d,$G1753,_xlpm.k,_xlfn.CONCAT(LEFT(TRIM(D$1),1),"*"),COUNTIF(_xlpm.d,_xlpm.k))</f>
        <v>0</v>
      </c>
      <c r="E1753" s="1">
        <f>LOG(F1753+1,10)</f>
        <v>1.2041199826559246</v>
      </c>
      <c r="F1753" s="7">
        <v>15</v>
      </c>
      <c r="G1753" s="9" t="s">
        <v>1249</v>
      </c>
      <c r="H1753" s="4">
        <f>F1753/freq.sum.r6e</f>
        <v>1.1950286806883365E-3</v>
      </c>
      <c r="I1753" s="1" t="str">
        <f>_xlfn.LET(_xlpm.sep,":",_xlpm.w,$G1753,LEFT(_xlpm.w,FIND(_xlpm.sep,_xlpm.w)-1))</f>
        <v>ən</v>
      </c>
      <c r="J1753" s="1" t="str">
        <f>_xlfn.LET(_xlpm.sep,":",_xlpm.w,$G1753,RIGHT(_xlpm.w,LEN(_xlpm.w)-FIND(_xlpm.sep,_xlpm.w)))</f>
        <v>in</v>
      </c>
      <c r="K1753" s="10">
        <f>_xlfn.LET(_xlpm.w,I1753,LEN(_xlpm.w))</f>
        <v>2</v>
      </c>
      <c r="L1753" s="10">
        <f>_xlfn.LET(_xlpm.w,J1753,LEN(_xlpm.w))</f>
        <v>2</v>
      </c>
      <c r="M1753" s="10">
        <f>_xlfn.LET(_xlpm.a,K1753,_xlpm.b,L1753,MAX(_xlpm.a,_xlpm.b))</f>
        <v>2</v>
      </c>
      <c r="N1753" s="10">
        <f>_xlfn.LET(_xlpm.d,(K1753,L1753),MAX(_xlpm.d)-MIN(_xlpm.d))</f>
        <v>0</v>
      </c>
      <c r="O1753" s="1" t="str">
        <f>_xlfn.LET(_xlpm.sep,":",_xlpm.w,$G1753,_xlfn.CONCAT("~",RIGHT(_xlpm.w,LEN(_xlpm.w)-FIND(_xlpm.sep,_xlpm.w)),"~"))</f>
        <v>~in~</v>
      </c>
      <c r="P1753" s="1" t="str">
        <f>_xlfn.LET(_xlpm.sep,":",_xlpm.w,$G1753,_xlfn.CONCAT("[",LEFT(_xlpm.w,FIND(_xlpm.sep,_xlpm.w)-1),"]"))</f>
        <v>[ən]</v>
      </c>
      <c r="Q1753" s="14" cm="1">
        <f t="array" ref="Q1753">SUM(_xlfn._xlws.FILTER($H$2:$H$2302,_xlfn.MAP($O$2:$O$2302,_xlfn.LAMBDA(_xlpm.x,_xlpm.x=$O1753))))</f>
        <v>6.4531548757170171E-3</v>
      </c>
      <c r="R1753" s="14">
        <f>$H1753/Q1753</f>
        <v>0.1851851851851852</v>
      </c>
      <c r="S1753" s="14" cm="1">
        <f t="array" ref="S1753">SUM(_xlfn._xlws.FILTER($H$2:$H$2302,_xlfn.MAP($P$2:$P$2302,_xlfn.LAMBDA(_xlpm.x,_xlpm.x=$P1753))))</f>
        <v>2.5732950924155513E-2</v>
      </c>
      <c r="T1753" s="14">
        <f>$H1753/S1753</f>
        <v>4.6439628482972138E-2</v>
      </c>
      <c r="U1753" s="14">
        <f>_xlfn.LET(_xlpm.freq,F1753,_xlpm.size,M1753+1,_xlpm.F,V1753,LOG(1+_xlpm.freq)*LOG(1+_xlpm.size)*_xlpm.F)</f>
        <v>5.3833103934330627E-2</v>
      </c>
      <c r="V1753" s="14">
        <f>_xlfn.LET(_xlpm.a,T1753,_xlpm.b,R1753,2*_xlpm.a*_xlpm.b/(_xlpm.a+_xlpm.b))</f>
        <v>7.4257425742574268E-2</v>
      </c>
      <c r="W1753" s="14">
        <f>_xlfn.LET(_xlpm.p,R1753,_xlpm.q,T1753,LOG(_xlpm.p/_xlpm.q))</f>
        <v>0.60071750345245323</v>
      </c>
      <c r="X1753" s="2"/>
      <c r="AC1753" s="2"/>
      <c r="AH1753" s="2"/>
      <c r="AI1753" s="2"/>
    </row>
    <row r="1754" spans="1:35">
      <c r="A1754" s="1" t="str">
        <f>_xlfn.LET(_xlpm.sep," : ",CONCATENATE(O1754,_xlpm.sep,P1754))</f>
        <v>~ole~ : [oʊl]</v>
      </c>
      <c r="B1754" s="1">
        <f>_xlfn.LET(_xlpm.d,$G1754,_xlpm.k,_xlfn.CONCAT(LEFT(TRIM(B$1),1),"*"),COUNTIF(_xlpm.d,_xlpm.k))</f>
        <v>0</v>
      </c>
      <c r="C1754" s="1">
        <f>_xlfn.LET(_xlpm.d,$G1754,_xlpm.k,_xlfn.CONCAT(LEFT(TRIM(C$1),1),"*"),COUNTIF(_xlpm.d,_xlpm.k))</f>
        <v>0</v>
      </c>
      <c r="D1754" s="1">
        <f>_xlfn.LET(_xlpm.d,$G1754,_xlpm.k,_xlfn.CONCAT(LEFT(TRIM(D$1),1),"*"),COUNTIF(_xlpm.d,_xlpm.k))</f>
        <v>0</v>
      </c>
      <c r="E1754" s="1">
        <f>LOG(F1754+1,10)</f>
        <v>0.77815125038364352</v>
      </c>
      <c r="F1754" s="7">
        <v>5</v>
      </c>
      <c r="G1754" s="9" t="s">
        <v>690</v>
      </c>
      <c r="H1754" s="4">
        <f>F1754/freq.sum.r6e</f>
        <v>3.9834289356277883E-4</v>
      </c>
      <c r="I1754" s="4" t="str">
        <f>_xlfn.LET(_xlpm.sep,":",_xlpm.w,$G1754,LEFT(_xlpm.w,FIND(_xlpm.sep,_xlpm.w)-1))</f>
        <v>oʊl</v>
      </c>
      <c r="J1754" s="4" t="str">
        <f>_xlfn.LET(_xlpm.sep,":",_xlpm.w,$G1754,RIGHT(_xlpm.w,LEN(_xlpm.w)-FIND(_xlpm.sep,_xlpm.w)))</f>
        <v>ole</v>
      </c>
      <c r="K1754" s="10">
        <f>_xlfn.LET(_xlpm.w,I1754,LEN(_xlpm.w))</f>
        <v>3</v>
      </c>
      <c r="L1754" s="10">
        <f>_xlfn.LET(_xlpm.w,J1754,LEN(_xlpm.w))</f>
        <v>3</v>
      </c>
      <c r="M1754" s="10">
        <f>_xlfn.LET(_xlpm.a,K1754,_xlpm.b,L1754,MAX(_xlpm.a,_xlpm.b))</f>
        <v>3</v>
      </c>
      <c r="N1754" s="10">
        <f>_xlfn.LET(_xlpm.d,(K1754,L1754),MAX(_xlpm.d)-MIN(_xlpm.d))</f>
        <v>0</v>
      </c>
      <c r="O1754" s="1" t="str">
        <f>_xlfn.LET(_xlpm.sep,":",_xlpm.w,$G1754,_xlfn.CONCAT("~",RIGHT(_xlpm.w,LEN(_xlpm.w)-FIND(_xlpm.sep,_xlpm.w)),"~"))</f>
        <v>~ole~</v>
      </c>
      <c r="P1754" s="1" t="str">
        <f>_xlfn.LET(_xlpm.sep,":",_xlpm.w,$G1754,_xlfn.CONCAT("[",LEFT(_xlpm.w,FIND(_xlpm.sep,_xlpm.w)-1),"]"))</f>
        <v>[oʊl]</v>
      </c>
      <c r="Q1754" s="14" cm="1">
        <f t="array" ref="Q1754">SUM(_xlfn._xlws.FILTER($H$2:$H$2300,_xlfn.MAP($O$2:$O$2300,_xlfn.LAMBDA(_xlpm.x,_xlpm.x=$O1754))))</f>
        <v>3.9834289356277883E-4</v>
      </c>
      <c r="R1754" s="14">
        <f>$H1754/Q1754</f>
        <v>1</v>
      </c>
      <c r="S1754" s="14" cm="1">
        <f t="array" ref="S1754">SUM(_xlfn._xlws.FILTER($H$2:$H$2300,_xlfn.MAP($P$2:$P$2300,_xlfn.LAMBDA(_xlpm.x,_xlpm.x=$P1754))))</f>
        <v>1.5933715742511153E-3</v>
      </c>
      <c r="T1754" s="14">
        <f>$H1754/S1754</f>
        <v>0.25</v>
      </c>
      <c r="U1754" s="14">
        <f>_xlfn.LET(_xlpm.freq,F1754,_xlpm.size,M1754+1,_xlpm.F,V1754,LOG(1+_xlpm.freq)*LOG(1+_xlpm.size)*_xlpm.F)</f>
        <v>0.21756175314189355</v>
      </c>
      <c r="V1754" s="14">
        <f>_xlfn.LET(_xlpm.a,T1754,_xlpm.b,R1754,2*_xlpm.a*_xlpm.b/(_xlpm.a+_xlpm.b))</f>
        <v>0.4</v>
      </c>
      <c r="W1754" s="14">
        <f>_xlfn.LET(_xlpm.p,R1754,_xlpm.q,T1754,LOG(_xlpm.p/_xlpm.q))</f>
        <v>0.6020599913279624</v>
      </c>
      <c r="X1754" s="2"/>
      <c r="AC1754" s="2"/>
      <c r="AH1754" s="2"/>
      <c r="AI1754" s="2"/>
    </row>
    <row r="1755" spans="1:35">
      <c r="A1755" s="1" t="str">
        <f>_xlfn.LET(_xlpm.sep," : ",CONCATENATE(O1755,_xlpm.sep,P1755))</f>
        <v>~ix~ : [ɪks]</v>
      </c>
      <c r="B1755" s="1">
        <f>_xlfn.LET(_xlpm.d,$G1755,_xlpm.k,_xlfn.CONCAT(LEFT(TRIM(B$1),1),"*"),COUNTIF(_xlpm.d,_xlpm.k))</f>
        <v>0</v>
      </c>
      <c r="C1755" s="1">
        <f>_xlfn.LET(_xlpm.d,$G1755,_xlpm.k,_xlfn.CONCAT(LEFT(TRIM(C$1),1),"*"),COUNTIF(_xlpm.d,_xlpm.k))</f>
        <v>0</v>
      </c>
      <c r="D1755" s="1">
        <f>_xlfn.LET(_xlpm.d,$G1755,_xlpm.k,_xlfn.CONCAT(LEFT(TRIM(D$1),1),"*"),COUNTIF(_xlpm.d,_xlpm.k))</f>
        <v>0</v>
      </c>
      <c r="E1755" s="1">
        <f>LOG(F1755+1,10)</f>
        <v>0.69897000433601875</v>
      </c>
      <c r="F1755" s="7">
        <v>4</v>
      </c>
      <c r="G1755" s="9" t="s">
        <v>1009</v>
      </c>
      <c r="H1755" s="4">
        <f>F1755/freq.sum.r6e</f>
        <v>3.1867431485022306E-4</v>
      </c>
      <c r="I1755" s="1" t="str">
        <f>_xlfn.LET(_xlpm.sep,":",_xlpm.w,$G1755,LEFT(_xlpm.w,FIND(_xlpm.sep,_xlpm.w)-1))</f>
        <v>ɪks</v>
      </c>
      <c r="J1755" s="1" t="str">
        <f>_xlfn.LET(_xlpm.sep,":",_xlpm.w,$G1755,RIGHT(_xlpm.w,LEN(_xlpm.w)-FIND(_xlpm.sep,_xlpm.w)))</f>
        <v>ix</v>
      </c>
      <c r="K1755" s="10">
        <f>_xlfn.LET(_xlpm.w,I1755,LEN(_xlpm.w))</f>
        <v>3</v>
      </c>
      <c r="L1755" s="10">
        <f>_xlfn.LET(_xlpm.w,J1755,LEN(_xlpm.w))</f>
        <v>2</v>
      </c>
      <c r="M1755" s="10">
        <f>_xlfn.LET(_xlpm.a,K1755,_xlpm.b,L1755,MAX(_xlpm.a,_xlpm.b))</f>
        <v>3</v>
      </c>
      <c r="N1755" s="10">
        <f>_xlfn.LET(_xlpm.d,(K1755,L1755),MAX(_xlpm.d)-MIN(_xlpm.d))</f>
        <v>1</v>
      </c>
      <c r="O1755" s="1" t="str">
        <f>_xlfn.LET(_xlpm.sep,":",_xlpm.w,$G1755,_xlfn.CONCAT("~",RIGHT(_xlpm.w,LEN(_xlpm.w)-FIND(_xlpm.sep,_xlpm.w)),"~"))</f>
        <v>~ix~</v>
      </c>
      <c r="P1755" s="1" t="str">
        <f>_xlfn.LET(_xlpm.sep,":",_xlpm.w,$G1755,_xlfn.CONCAT("[",LEFT(_xlpm.w,FIND(_xlpm.sep,_xlpm.w)-1),"]"))</f>
        <v>[ɪks]</v>
      </c>
      <c r="Q1755" s="14" cm="1">
        <f t="array" ref="Q1755">SUM(_xlfn._xlws.FILTER($H$2:$H$2302,_xlfn.MAP($O$2:$O$2302,_xlfn.LAMBDA(_xlpm.x,_xlpm.x=$O1755))))</f>
        <v>3.1867431485022306E-4</v>
      </c>
      <c r="R1755" s="14">
        <f>$H1755/Q1755</f>
        <v>1</v>
      </c>
      <c r="S1755" s="14" cm="1">
        <f t="array" ref="S1755">SUM(_xlfn._xlws.FILTER($H$2:$H$2302,_xlfn.MAP($P$2:$P$2302,_xlfn.LAMBDA(_xlpm.x,_xlpm.x=$P1755))))</f>
        <v>1.274697259400892E-3</v>
      </c>
      <c r="T1755" s="14">
        <f>$H1755/S1755</f>
        <v>0.25000000000000006</v>
      </c>
      <c r="U1755" s="14">
        <f>_xlfn.LET(_xlpm.freq,F1755,_xlpm.size,M1755+1,_xlpm.F,V1755,LOG(1+_xlpm.freq)*LOG(1+_xlpm.size)*_xlpm.F)</f>
        <v>0.19542362678459771</v>
      </c>
      <c r="V1755" s="14">
        <f>_xlfn.LET(_xlpm.a,T1755,_xlpm.b,R1755,2*_xlpm.a*_xlpm.b/(_xlpm.a+_xlpm.b))</f>
        <v>0.40000000000000008</v>
      </c>
      <c r="W1755" s="14">
        <f>_xlfn.LET(_xlpm.p,R1755,_xlpm.q,T1755,LOG(_xlpm.p/_xlpm.q))</f>
        <v>0.60205999132796229</v>
      </c>
      <c r="X1755" s="2"/>
      <c r="AC1755" s="2"/>
      <c r="AH1755" s="2"/>
      <c r="AI1755" s="2"/>
    </row>
    <row r="1756" spans="1:35">
      <c r="A1756" s="1" t="str">
        <f>_xlfn.LET(_xlpm.sep," : ",CONCATENATE(O1756,_xlpm.sep,P1756))</f>
        <v>~amm~ : [æm]</v>
      </c>
      <c r="B1756" s="1">
        <f>_xlfn.LET(_xlpm.d,$G1756,_xlpm.k,_xlfn.CONCAT(LEFT(TRIM(B$1),1),"*"),COUNTIF(_xlpm.d,_xlpm.k))</f>
        <v>0</v>
      </c>
      <c r="C1756" s="1">
        <f>_xlfn.LET(_xlpm.d,$G1756,_xlpm.k,_xlfn.CONCAT(LEFT(TRIM(C$1),1),"*"),COUNTIF(_xlpm.d,_xlpm.k))</f>
        <v>0</v>
      </c>
      <c r="D1756" s="1">
        <f>_xlfn.LET(_xlpm.d,$G1756,_xlpm.k,_xlfn.CONCAT(LEFT(TRIM(D$1),1),"*"),COUNTIF(_xlpm.d,_xlpm.k))</f>
        <v>0</v>
      </c>
      <c r="E1756" s="1">
        <f>LOG(F1756+1,10)</f>
        <v>0.60205999132796229</v>
      </c>
      <c r="F1756" s="7">
        <v>3</v>
      </c>
      <c r="G1756" s="9" t="s">
        <v>87</v>
      </c>
      <c r="H1756" s="4">
        <f>F1756/freq.sum.r6e</f>
        <v>2.390057361376673E-4</v>
      </c>
      <c r="I1756" s="4" t="str">
        <f>_xlfn.LET(_xlpm.sep,":",_xlpm.w,$G1756,LEFT(_xlpm.w,FIND(_xlpm.sep,_xlpm.w)-1))</f>
        <v>æm</v>
      </c>
      <c r="J1756" s="4" t="str">
        <f>_xlfn.LET(_xlpm.sep,":",_xlpm.w,$G1756,RIGHT(_xlpm.w,LEN(_xlpm.w)-FIND(_xlpm.sep,_xlpm.w)))</f>
        <v>amm</v>
      </c>
      <c r="K1756" s="10">
        <f>_xlfn.LET(_xlpm.w,I1756,LEN(_xlpm.w))</f>
        <v>2</v>
      </c>
      <c r="L1756" s="10">
        <f>_xlfn.LET(_xlpm.w,J1756,LEN(_xlpm.w))</f>
        <v>3</v>
      </c>
      <c r="M1756" s="10">
        <f>_xlfn.LET(_xlpm.a,K1756,_xlpm.b,L1756,MAX(_xlpm.a,_xlpm.b))</f>
        <v>3</v>
      </c>
      <c r="N1756" s="10">
        <f>_xlfn.LET(_xlpm.d,(K1756,L1756),MAX(_xlpm.d)-MIN(_xlpm.d))</f>
        <v>1</v>
      </c>
      <c r="O1756" s="1" t="str">
        <f>_xlfn.LET(_xlpm.sep,":",_xlpm.w,$G1756,_xlfn.CONCAT("~",RIGHT(_xlpm.w,LEN(_xlpm.w)-FIND(_xlpm.sep,_xlpm.w)),"~"))</f>
        <v>~amm~</v>
      </c>
      <c r="P1756" s="1" t="str">
        <f>_xlfn.LET(_xlpm.sep,":",_xlpm.w,$G1756,_xlfn.CONCAT("[",LEFT(_xlpm.w,FIND(_xlpm.sep,_xlpm.w)-1),"]"))</f>
        <v>[æm]</v>
      </c>
      <c r="Q1756" s="14" cm="1">
        <f t="array" ref="Q1756">SUM(_xlfn._xlws.FILTER($H$2:$H$2300,_xlfn.MAP($O$2:$O$2300,_xlfn.LAMBDA(_xlpm.x,_xlpm.x=$O1756))))</f>
        <v>3.1867431485022306E-4</v>
      </c>
      <c r="R1756" s="14">
        <f>$H1756/Q1756</f>
        <v>0.75</v>
      </c>
      <c r="S1756" s="14" cm="1">
        <f t="array" ref="S1756">SUM(_xlfn._xlws.FILTER($H$2:$H$2300,_xlfn.MAP($P$2:$P$2300,_xlfn.LAMBDA(_xlpm.x,_xlpm.x=$P1756))))</f>
        <v>1.2746972594008922E-3</v>
      </c>
      <c r="T1756" s="14">
        <f>$H1756/S1756</f>
        <v>0.1875</v>
      </c>
      <c r="U1756" s="14">
        <f>_xlfn.LET(_xlpm.freq,F1756,_xlpm.size,M1756+1,_xlpm.F,V1756,LOG(1+_xlpm.freq)*LOG(1+_xlpm.size)*_xlpm.F)</f>
        <v>0.1262465624247148</v>
      </c>
      <c r="V1756" s="14">
        <f>_xlfn.LET(_xlpm.a,T1756,_xlpm.b,R1756,2*_xlpm.a*_xlpm.b/(_xlpm.a+_xlpm.b))</f>
        <v>0.3</v>
      </c>
      <c r="W1756" s="14">
        <f>_xlfn.LET(_xlpm.p,R1756,_xlpm.q,T1756,LOG(_xlpm.p/_xlpm.q))</f>
        <v>0.6020599913279624</v>
      </c>
      <c r="X1756" s="2"/>
      <c r="AC1756" s="2"/>
      <c r="AH1756" s="2"/>
      <c r="AI1756" s="2"/>
    </row>
    <row r="1757" spans="1:35">
      <c r="A1757" s="1" t="str">
        <f>_xlfn.LET(_xlpm.sep," : ",CONCATENATE(O1757,_xlpm.sep,P1757))</f>
        <v>~apple~ : [æpl]</v>
      </c>
      <c r="B1757" s="1">
        <f>_xlfn.LET(_xlpm.d,$G1757,_xlpm.k,_xlfn.CONCAT(LEFT(TRIM(B$1),1),"*"),COUNTIF(_xlpm.d,_xlpm.k))</f>
        <v>0</v>
      </c>
      <c r="C1757" s="1">
        <f>_xlfn.LET(_xlpm.d,$G1757,_xlpm.k,_xlfn.CONCAT(LEFT(TRIM(C$1),1),"*"),COUNTIF(_xlpm.d,_xlpm.k))</f>
        <v>0</v>
      </c>
      <c r="D1757" s="1">
        <f>_xlfn.LET(_xlpm.d,$G1757,_xlpm.k,_xlfn.CONCAT(LEFT(TRIM(D$1),1),"*"),COUNTIF(_xlpm.d,_xlpm.k))</f>
        <v>0</v>
      </c>
      <c r="E1757" s="1">
        <f>LOG(F1757+1,10)</f>
        <v>0.30102999566398114</v>
      </c>
      <c r="F1757" s="7">
        <v>1</v>
      </c>
      <c r="G1757" s="9" t="s">
        <v>41</v>
      </c>
      <c r="H1757" s="4">
        <f>F1757/freq.sum.r6e</f>
        <v>7.9668578712555765E-5</v>
      </c>
      <c r="I1757" s="4" t="str">
        <f>_xlfn.LET(_xlpm.sep,":",_xlpm.w,$G1757,LEFT(_xlpm.w,FIND(_xlpm.sep,_xlpm.w)-1))</f>
        <v>æpl</v>
      </c>
      <c r="J1757" s="4" t="str">
        <f>_xlfn.LET(_xlpm.sep,":",_xlpm.w,$G1757,RIGHT(_xlpm.w,LEN(_xlpm.w)-FIND(_xlpm.sep,_xlpm.w)))</f>
        <v>apple</v>
      </c>
      <c r="K1757" s="10">
        <f>_xlfn.LET(_xlpm.w,I1757,LEN(_xlpm.w))</f>
        <v>3</v>
      </c>
      <c r="L1757" s="10">
        <f>_xlfn.LET(_xlpm.w,J1757,LEN(_xlpm.w))</f>
        <v>5</v>
      </c>
      <c r="M1757" s="10">
        <f>_xlfn.LET(_xlpm.a,K1757,_xlpm.b,L1757,MAX(_xlpm.a,_xlpm.b))</f>
        <v>5</v>
      </c>
      <c r="N1757" s="10">
        <f>_xlfn.LET(_xlpm.d,(K1757,L1757),MAX(_xlpm.d)-MIN(_xlpm.d))</f>
        <v>2</v>
      </c>
      <c r="O1757" s="1" t="str">
        <f>_xlfn.LET(_xlpm.sep,":",_xlpm.w,$G1757,_xlfn.CONCAT("~",RIGHT(_xlpm.w,LEN(_xlpm.w)-FIND(_xlpm.sep,_xlpm.w)),"~"))</f>
        <v>~apple~</v>
      </c>
      <c r="P1757" s="1" t="str">
        <f>_xlfn.LET(_xlpm.sep,":",_xlpm.w,$G1757,_xlfn.CONCAT("[",LEFT(_xlpm.w,FIND(_xlpm.sep,_xlpm.w)-1),"]"))</f>
        <v>[æpl]</v>
      </c>
      <c r="Q1757" s="14" cm="1">
        <f t="array" ref="Q1757">SUM(_xlfn._xlws.FILTER($H$2:$H$2300,_xlfn.MAP($O$2:$O$2300,_xlfn.LAMBDA(_xlpm.x,_xlpm.x=$O1757))))</f>
        <v>7.9668578712555765E-5</v>
      </c>
      <c r="R1757" s="14">
        <f>$H1757/Q1757</f>
        <v>1</v>
      </c>
      <c r="S1757" s="14" cm="1">
        <f t="array" ref="S1757">SUM(_xlfn._xlws.FILTER($H$2:$H$2300,_xlfn.MAP($P$2:$P$2300,_xlfn.LAMBDA(_xlpm.x,_xlpm.x=$P1757))))</f>
        <v>3.1867431485022306E-4</v>
      </c>
      <c r="T1757" s="14">
        <f>$H1757/S1757</f>
        <v>0.25</v>
      </c>
      <c r="U1757" s="14">
        <f>_xlfn.LET(_xlpm.freq,F1757,_xlpm.size,M1757+1,_xlpm.F,V1757,LOG(1+_xlpm.freq)*LOG(1+_xlpm.size)*_xlpm.F)</f>
        <v>0.1017599437284523</v>
      </c>
      <c r="V1757" s="14">
        <f>_xlfn.LET(_xlpm.a,T1757,_xlpm.b,R1757,2*_xlpm.a*_xlpm.b/(_xlpm.a+_xlpm.b))</f>
        <v>0.4</v>
      </c>
      <c r="W1757" s="14">
        <f>_xlfn.LET(_xlpm.p,R1757,_xlpm.q,T1757,LOG(_xlpm.p/_xlpm.q))</f>
        <v>0.6020599913279624</v>
      </c>
      <c r="X1757" s="2"/>
      <c r="AC1757" s="2"/>
      <c r="AH1757" s="2"/>
      <c r="AI1757" s="2"/>
    </row>
    <row r="1758" spans="1:35">
      <c r="A1758" s="1" t="str">
        <f>_xlfn.LET(_xlpm.sep," : ",CONCATENATE(O1758,_xlpm.sep,P1758))</f>
        <v>~ych~ : [aɪk]</v>
      </c>
      <c r="B1758" s="1">
        <f>_xlfn.LET(_xlpm.d,$G1758,_xlpm.k,_xlfn.CONCAT(LEFT(TRIM(B$1),1),"*"),COUNTIF(_xlpm.d,_xlpm.k))</f>
        <v>0</v>
      </c>
      <c r="C1758" s="1">
        <f>_xlfn.LET(_xlpm.d,$G1758,_xlpm.k,_xlfn.CONCAT(LEFT(TRIM(C$1),1),"*"),COUNTIF(_xlpm.d,_xlpm.k))</f>
        <v>0</v>
      </c>
      <c r="D1758" s="1">
        <f>_xlfn.LET(_xlpm.d,$G1758,_xlpm.k,_xlfn.CONCAT(LEFT(TRIM(D$1),1),"*"),COUNTIF(_xlpm.d,_xlpm.k))</f>
        <v>0</v>
      </c>
      <c r="E1758" s="1">
        <f>LOG(F1758+1,10)</f>
        <v>0.60205999132796229</v>
      </c>
      <c r="F1758" s="7">
        <v>3</v>
      </c>
      <c r="G1758" s="9" t="s">
        <v>413</v>
      </c>
      <c r="H1758" s="4">
        <f>F1758/freq.sum.r6e</f>
        <v>2.390057361376673E-4</v>
      </c>
      <c r="I1758" s="4" t="str">
        <f>_xlfn.LET(_xlpm.sep,":",_xlpm.w,$G1758,LEFT(_xlpm.w,FIND(_xlpm.sep,_xlpm.w)-1))</f>
        <v>aɪk</v>
      </c>
      <c r="J1758" s="4" t="str">
        <f>_xlfn.LET(_xlpm.sep,":",_xlpm.w,$G1758,RIGHT(_xlpm.w,LEN(_xlpm.w)-FIND(_xlpm.sep,_xlpm.w)))</f>
        <v>ych</v>
      </c>
      <c r="K1758" s="10">
        <f>_xlfn.LET(_xlpm.w,I1758,LEN(_xlpm.w))</f>
        <v>3</v>
      </c>
      <c r="L1758" s="10">
        <f>_xlfn.LET(_xlpm.w,J1758,LEN(_xlpm.w))</f>
        <v>3</v>
      </c>
      <c r="M1758" s="10">
        <f>_xlfn.LET(_xlpm.a,K1758,_xlpm.b,L1758,MAX(_xlpm.a,_xlpm.b))</f>
        <v>3</v>
      </c>
      <c r="N1758" s="10">
        <f>_xlfn.LET(_xlpm.d,(K1758,L1758),MAX(_xlpm.d)-MIN(_xlpm.d))</f>
        <v>0</v>
      </c>
      <c r="O1758" s="1" t="str">
        <f>_xlfn.LET(_xlpm.sep,":",_xlpm.w,$G1758,_xlfn.CONCAT("~",RIGHT(_xlpm.w,LEN(_xlpm.w)-FIND(_xlpm.sep,_xlpm.w)),"~"))</f>
        <v>~ych~</v>
      </c>
      <c r="P1758" s="1" t="str">
        <f>_xlfn.LET(_xlpm.sep,":",_xlpm.w,$G1758,_xlfn.CONCAT("[",LEFT(_xlpm.w,FIND(_xlpm.sep,_xlpm.w)-1),"]"))</f>
        <v>[aɪk]</v>
      </c>
      <c r="Q1758" s="14" cm="1">
        <f t="array" ref="Q1758">SUM(_xlfn._xlws.FILTER($H$2:$H$2300,_xlfn.MAP($O$2:$O$2300,_xlfn.LAMBDA(_xlpm.x,_xlpm.x=$O1758))))</f>
        <v>2.390057361376673E-4</v>
      </c>
      <c r="R1758" s="14">
        <f>$H1758/Q1758</f>
        <v>1</v>
      </c>
      <c r="S1758" s="14" cm="1">
        <f t="array" ref="S1758">SUM(_xlfn._xlws.FILTER($H$2:$H$2300,_xlfn.MAP($P$2:$P$2300,_xlfn.LAMBDA(_xlpm.x,_xlpm.x=$P1758))))</f>
        <v>9.5602294455066918E-4</v>
      </c>
      <c r="T1758" s="14">
        <f>$H1758/S1758</f>
        <v>0.25</v>
      </c>
      <c r="U1758" s="14">
        <f>_xlfn.LET(_xlpm.freq,F1758,_xlpm.size,M1758+1,_xlpm.F,V1758,LOG(1+_xlpm.freq)*LOG(1+_xlpm.size)*_xlpm.F)</f>
        <v>0.16832874989961977</v>
      </c>
      <c r="V1758" s="14">
        <f>_xlfn.LET(_xlpm.a,T1758,_xlpm.b,R1758,2*_xlpm.a*_xlpm.b/(_xlpm.a+_xlpm.b))</f>
        <v>0.4</v>
      </c>
      <c r="W1758" s="14">
        <f>_xlfn.LET(_xlpm.p,R1758,_xlpm.q,T1758,LOG(_xlpm.p/_xlpm.q))</f>
        <v>0.6020599913279624</v>
      </c>
      <c r="X1758" s="2"/>
      <c r="AC1758" s="2"/>
      <c r="AH1758" s="2"/>
      <c r="AI1758" s="2"/>
    </row>
    <row r="1759" spans="1:35">
      <c r="A1759" s="1" t="str">
        <f>_xlfn.LET(_xlpm.sep," : ",CONCATENATE(O1759,_xlpm.sep,P1759))</f>
        <v>~isl~ : [aɪl]</v>
      </c>
      <c r="B1759" s="1">
        <f>_xlfn.LET(_xlpm.d,$G1759,_xlpm.k,_xlfn.CONCAT(LEFT(TRIM(B$1),1),"*"),COUNTIF(_xlpm.d,_xlpm.k))</f>
        <v>0</v>
      </c>
      <c r="C1759" s="1">
        <f>_xlfn.LET(_xlpm.d,$G1759,_xlpm.k,_xlfn.CONCAT(LEFT(TRIM(C$1),1),"*"),COUNTIF(_xlpm.d,_xlpm.k))</f>
        <v>0</v>
      </c>
      <c r="D1759" s="1">
        <f>_xlfn.LET(_xlpm.d,$G1759,_xlpm.k,_xlfn.CONCAT(LEFT(TRIM(D$1),1),"*"),COUNTIF(_xlpm.d,_xlpm.k))</f>
        <v>0</v>
      </c>
      <c r="E1759" s="1">
        <f>LOG(F1759+1,10)</f>
        <v>0.69897000433601875</v>
      </c>
      <c r="F1759" s="7">
        <v>4</v>
      </c>
      <c r="G1759" s="9" t="s">
        <v>426</v>
      </c>
      <c r="H1759" s="4">
        <f>F1759/freq.sum.r6e</f>
        <v>3.1867431485022306E-4</v>
      </c>
      <c r="I1759" s="4" t="str">
        <f>_xlfn.LET(_xlpm.sep,":",_xlpm.w,$G1759,LEFT(_xlpm.w,FIND(_xlpm.sep,_xlpm.w)-1))</f>
        <v>aɪl</v>
      </c>
      <c r="J1759" s="4" t="str">
        <f>_xlfn.LET(_xlpm.sep,":",_xlpm.w,$G1759,RIGHT(_xlpm.w,LEN(_xlpm.w)-FIND(_xlpm.sep,_xlpm.w)))</f>
        <v>isl</v>
      </c>
      <c r="K1759" s="10">
        <f>_xlfn.LET(_xlpm.w,I1759,LEN(_xlpm.w))</f>
        <v>3</v>
      </c>
      <c r="L1759" s="10">
        <f>_xlfn.LET(_xlpm.w,J1759,LEN(_xlpm.w))</f>
        <v>3</v>
      </c>
      <c r="M1759" s="10">
        <f>_xlfn.LET(_xlpm.a,K1759,_xlpm.b,L1759,MAX(_xlpm.a,_xlpm.b))</f>
        <v>3</v>
      </c>
      <c r="N1759" s="10">
        <f>_xlfn.LET(_xlpm.d,(K1759,L1759),MAX(_xlpm.d)-MIN(_xlpm.d))</f>
        <v>0</v>
      </c>
      <c r="O1759" s="1" t="str">
        <f>_xlfn.LET(_xlpm.sep,":",_xlpm.w,$G1759,_xlfn.CONCAT("~",RIGHT(_xlpm.w,LEN(_xlpm.w)-FIND(_xlpm.sep,_xlpm.w)),"~"))</f>
        <v>~isl~</v>
      </c>
      <c r="P1759" s="1" t="str">
        <f>_xlfn.LET(_xlpm.sep,":",_xlpm.w,$G1759,_xlfn.CONCAT("[",LEFT(_xlpm.w,FIND(_xlpm.sep,_xlpm.w)-1),"]"))</f>
        <v>[aɪl]</v>
      </c>
      <c r="Q1759" s="14" cm="1">
        <f t="array" ref="Q1759">SUM(_xlfn._xlws.FILTER($H$2:$H$2300,_xlfn.MAP($O$2:$O$2300,_xlfn.LAMBDA(_xlpm.x,_xlpm.x=$O1759))))</f>
        <v>4.7801147227533459E-4</v>
      </c>
      <c r="R1759" s="14">
        <f>$H1759/Q1759</f>
        <v>0.66666666666666663</v>
      </c>
      <c r="S1759" s="14" cm="1">
        <f t="array" ref="S1759">SUM(_xlfn._xlws.FILTER($H$2:$H$2300,_xlfn.MAP($P$2:$P$2300,_xlfn.LAMBDA(_xlpm.x,_xlpm.x=$P1759))))</f>
        <v>1.9120458891013381E-3</v>
      </c>
      <c r="T1759" s="14">
        <f>$H1759/S1759</f>
        <v>0.16666666666666669</v>
      </c>
      <c r="U1759" s="14">
        <f>_xlfn.LET(_xlpm.freq,F1759,_xlpm.size,M1759+1,_xlpm.F,V1759,LOG(1+_xlpm.freq)*LOG(1+_xlpm.size)*_xlpm.F)</f>
        <v>0.13028241785639849</v>
      </c>
      <c r="V1759" s="14">
        <f>_xlfn.LET(_xlpm.a,T1759,_xlpm.b,R1759,2*_xlpm.a*_xlpm.b/(_xlpm.a+_xlpm.b))</f>
        <v>0.26666666666666672</v>
      </c>
      <c r="W1759" s="14">
        <f>_xlfn.LET(_xlpm.p,R1759,_xlpm.q,T1759,LOG(_xlpm.p/_xlpm.q))</f>
        <v>0.6020599913279624</v>
      </c>
      <c r="X1759" s="2"/>
      <c r="AC1759" s="2"/>
      <c r="AH1759" s="2"/>
      <c r="AI1759" s="2"/>
    </row>
    <row r="1760" spans="1:35">
      <c r="A1760" s="1" t="str">
        <f>_xlfn.LET(_xlpm.sep," : ",CONCATENATE(O1760,_xlpm.sep,P1760))</f>
        <v>~iam~ : [aɪm]</v>
      </c>
      <c r="B1760" s="1">
        <f>_xlfn.LET(_xlpm.d,$G1760,_xlpm.k,_xlfn.CONCAT(LEFT(TRIM(B$1),1),"*"),COUNTIF(_xlpm.d,_xlpm.k))</f>
        <v>0</v>
      </c>
      <c r="C1760" s="1">
        <f>_xlfn.LET(_xlpm.d,$G1760,_xlpm.k,_xlfn.CONCAT(LEFT(TRIM(C$1),1),"*"),COUNTIF(_xlpm.d,_xlpm.k))</f>
        <v>0</v>
      </c>
      <c r="D1760" s="1">
        <f>_xlfn.LET(_xlpm.d,$G1760,_xlpm.k,_xlfn.CONCAT(LEFT(TRIM(D$1),1),"*"),COUNTIF(_xlpm.d,_xlpm.k))</f>
        <v>0</v>
      </c>
      <c r="E1760" s="1">
        <f>LOG(F1760+1,10)</f>
        <v>0.47712125471966244</v>
      </c>
      <c r="F1760" s="7">
        <v>2</v>
      </c>
      <c r="G1760" s="9" t="s">
        <v>434</v>
      </c>
      <c r="H1760" s="4">
        <f>F1760/freq.sum.r6e</f>
        <v>1.5933715742511153E-4</v>
      </c>
      <c r="I1760" s="1" t="str">
        <f>_xlfn.LET(_xlpm.sep,":",_xlpm.w,$G1760,LEFT(_xlpm.w,FIND(_xlpm.sep,_xlpm.w)-1))</f>
        <v>aɪm</v>
      </c>
      <c r="J1760" s="1" t="str">
        <f>_xlfn.LET(_xlpm.sep,":",_xlpm.w,$G1760,RIGHT(_xlpm.w,LEN(_xlpm.w)-FIND(_xlpm.sep,_xlpm.w)))</f>
        <v>iam</v>
      </c>
      <c r="K1760" s="10">
        <f>_xlfn.LET(_xlpm.w,I1760,LEN(_xlpm.w))</f>
        <v>3</v>
      </c>
      <c r="L1760" s="10">
        <f>_xlfn.LET(_xlpm.w,J1760,LEN(_xlpm.w))</f>
        <v>3</v>
      </c>
      <c r="M1760" s="10">
        <f>_xlfn.LET(_xlpm.a,K1760,_xlpm.b,L1760,MAX(_xlpm.a,_xlpm.b))</f>
        <v>3</v>
      </c>
      <c r="N1760" s="10">
        <f>_xlfn.LET(_xlpm.d,(K1760,L1760),MAX(_xlpm.d)-MIN(_xlpm.d))</f>
        <v>0</v>
      </c>
      <c r="O1760" s="1" t="str">
        <f>_xlfn.LET(_xlpm.sep,":",_xlpm.w,$G1760,_xlfn.CONCAT("~",RIGHT(_xlpm.w,LEN(_xlpm.w)-FIND(_xlpm.sep,_xlpm.w)),"~"))</f>
        <v>~iam~</v>
      </c>
      <c r="P1760" s="1" t="str">
        <f>_xlfn.LET(_xlpm.sep,":",_xlpm.w,$G1760,_xlfn.CONCAT("[",LEFT(_xlpm.w,FIND(_xlpm.sep,_xlpm.w)-1),"]"))</f>
        <v>[aɪm]</v>
      </c>
      <c r="Q1760" s="14" cm="1">
        <f t="array" ref="Q1760">SUM(_xlfn._xlws.FILTER($H$2:$H$2302,_xlfn.MAP($O$2:$O$2302,_xlfn.LAMBDA(_xlpm.x,_xlpm.x=$O1760))))</f>
        <v>2.390057361376673E-4</v>
      </c>
      <c r="R1760" s="14">
        <f>$H1760/Q1760</f>
        <v>0.66666666666666663</v>
      </c>
      <c r="S1760" s="14" cm="1">
        <f t="array" ref="S1760">SUM(_xlfn._xlws.FILTER($H$2:$H$2302,_xlfn.MAP($P$2:$P$2302,_xlfn.LAMBDA(_xlpm.x,_xlpm.x=$P1760))))</f>
        <v>9.5602294455066918E-4</v>
      </c>
      <c r="T1760" s="14">
        <f>$H1760/S1760</f>
        <v>0.16666666666666666</v>
      </c>
      <c r="U1760" s="14">
        <f>_xlfn.LET(_xlpm.freq,F1760,_xlpm.size,M1760+1,_xlpm.F,V1760,LOG(1+_xlpm.freq)*LOG(1+_xlpm.size)*_xlpm.F)</f>
        <v>8.8931585461389115E-2</v>
      </c>
      <c r="V1760" s="14">
        <f>_xlfn.LET(_xlpm.a,T1760,_xlpm.b,R1760,2*_xlpm.a*_xlpm.b/(_xlpm.a+_xlpm.b))</f>
        <v>0.26666666666666666</v>
      </c>
      <c r="W1760" s="14">
        <f>_xlfn.LET(_xlpm.p,R1760,_xlpm.q,T1760,LOG(_xlpm.p/_xlpm.q))</f>
        <v>0.6020599913279624</v>
      </c>
      <c r="X1760" s="2"/>
      <c r="AC1760" s="2"/>
      <c r="AH1760" s="2"/>
      <c r="AI1760" s="2"/>
    </row>
    <row r="1761" spans="1:35">
      <c r="A1761" s="1" t="str">
        <f>_xlfn.LET(_xlpm.sep," : ",CONCATENATE(O1761,_xlpm.sep,P1761))</f>
        <v>~ive's~ : [aɪvz]</v>
      </c>
      <c r="B1761" s="1">
        <f>_xlfn.LET(_xlpm.d,$G1761,_xlpm.k,_xlfn.CONCAT(LEFT(TRIM(B$1),1),"*"),COUNTIF(_xlpm.d,_xlpm.k))</f>
        <v>0</v>
      </c>
      <c r="C1761" s="1">
        <f>_xlfn.LET(_xlpm.d,$G1761,_xlpm.k,_xlfn.CONCAT(LEFT(TRIM(C$1),1),"*"),COUNTIF(_xlpm.d,_xlpm.k))</f>
        <v>0</v>
      </c>
      <c r="D1761" s="1">
        <f>_xlfn.LET(_xlpm.d,$G1761,_xlpm.k,_xlfn.CONCAT(LEFT(TRIM(D$1),1),"*"),COUNTIF(_xlpm.d,_xlpm.k))</f>
        <v>0</v>
      </c>
      <c r="E1761" s="1">
        <f>LOG(F1761+1,10)</f>
        <v>0.30102999566398114</v>
      </c>
      <c r="F1761" s="7">
        <v>1</v>
      </c>
      <c r="G1761" s="9" t="s">
        <v>502</v>
      </c>
      <c r="H1761" s="4">
        <f>F1761/freq.sum.r6e</f>
        <v>7.9668578712555765E-5</v>
      </c>
      <c r="I1761" s="1" t="str">
        <f>_xlfn.LET(_xlpm.sep,":",_xlpm.w,$G1761,LEFT(_xlpm.w,FIND(_xlpm.sep,_xlpm.w)-1))</f>
        <v>aɪvz</v>
      </c>
      <c r="J1761" s="1" t="str">
        <f>_xlfn.LET(_xlpm.sep,":",_xlpm.w,$G1761,RIGHT(_xlpm.w,LEN(_xlpm.w)-FIND(_xlpm.sep,_xlpm.w)))</f>
        <v>ive's</v>
      </c>
      <c r="K1761" s="10">
        <f>_xlfn.LET(_xlpm.w,I1761,LEN(_xlpm.w))</f>
        <v>4</v>
      </c>
      <c r="L1761" s="10">
        <f>_xlfn.LET(_xlpm.w,J1761,LEN(_xlpm.w))</f>
        <v>5</v>
      </c>
      <c r="M1761" s="10">
        <f>_xlfn.LET(_xlpm.a,K1761,_xlpm.b,L1761,MAX(_xlpm.a,_xlpm.b))</f>
        <v>5</v>
      </c>
      <c r="N1761" s="10">
        <f>_xlfn.LET(_xlpm.d,(K1761,L1761),MAX(_xlpm.d)-MIN(_xlpm.d))</f>
        <v>1</v>
      </c>
      <c r="O1761" s="1" t="str">
        <f>_xlfn.LET(_xlpm.sep,":",_xlpm.w,$G1761,_xlfn.CONCAT("~",RIGHT(_xlpm.w,LEN(_xlpm.w)-FIND(_xlpm.sep,_xlpm.w)),"~"))</f>
        <v>~ive's~</v>
      </c>
      <c r="P1761" s="1" t="str">
        <f>_xlfn.LET(_xlpm.sep,":",_xlpm.w,$G1761,_xlfn.CONCAT("[",LEFT(_xlpm.w,FIND(_xlpm.sep,_xlpm.w)-1),"]"))</f>
        <v>[aɪvz]</v>
      </c>
      <c r="Q1761" s="14" cm="1">
        <f t="array" ref="Q1761">SUM(_xlfn._xlws.FILTER($H$2:$H$2302,_xlfn.MAP($O$2:$O$2302,_xlfn.LAMBDA(_xlpm.x,_xlpm.x=$O1761))))</f>
        <v>7.9668578712555765E-5</v>
      </c>
      <c r="R1761" s="14">
        <f>$H1761/Q1761</f>
        <v>1</v>
      </c>
      <c r="S1761" s="14" cm="1">
        <f t="array" ref="S1761">SUM(_xlfn._xlws.FILTER($H$2:$H$2302,_xlfn.MAP($P$2:$P$2302,_xlfn.LAMBDA(_xlpm.x,_xlpm.x=$P1761))))</f>
        <v>3.1867431485022306E-4</v>
      </c>
      <c r="T1761" s="14">
        <f>$H1761/S1761</f>
        <v>0.25</v>
      </c>
      <c r="U1761" s="14">
        <f>_xlfn.LET(_xlpm.freq,F1761,_xlpm.size,M1761+1,_xlpm.F,V1761,LOG(1+_xlpm.freq)*LOG(1+_xlpm.size)*_xlpm.F)</f>
        <v>0.1017599437284523</v>
      </c>
      <c r="V1761" s="14">
        <f>_xlfn.LET(_xlpm.a,T1761,_xlpm.b,R1761,2*_xlpm.a*_xlpm.b/(_xlpm.a+_xlpm.b))</f>
        <v>0.4</v>
      </c>
      <c r="W1761" s="14">
        <f>_xlfn.LET(_xlpm.p,R1761,_xlpm.q,T1761,LOG(_xlpm.p/_xlpm.q))</f>
        <v>0.6020599913279624</v>
      </c>
      <c r="X1761" s="2"/>
      <c r="AC1761" s="2"/>
      <c r="AH1761" s="2"/>
      <c r="AI1761" s="2"/>
    </row>
    <row r="1762" spans="1:35">
      <c r="A1762" s="1" t="str">
        <f>_xlfn.LET(_xlpm.sep," : ",CONCATENATE(O1762,_xlpm.sep,P1762))</f>
        <v>~ire~ : [aɪɹ]</v>
      </c>
      <c r="B1762" s="1">
        <f>_xlfn.LET(_xlpm.d,$G1762,_xlpm.k,_xlfn.CONCAT(LEFT(TRIM(B$1),1),"*"),COUNTIF(_xlpm.d,_xlpm.k))</f>
        <v>0</v>
      </c>
      <c r="C1762" s="1">
        <f>_xlfn.LET(_xlpm.d,$G1762,_xlpm.k,_xlfn.CONCAT(LEFT(TRIM(C$1),1),"*"),COUNTIF(_xlpm.d,_xlpm.k))</f>
        <v>0</v>
      </c>
      <c r="D1762" s="1">
        <f>_xlfn.LET(_xlpm.d,$G1762,_xlpm.k,_xlfn.CONCAT(LEFT(TRIM(D$1),1),"*"),COUNTIF(_xlpm.d,_xlpm.k))</f>
        <v>0</v>
      </c>
      <c r="E1762" s="1">
        <f>LOG(F1762+1,10)</f>
        <v>0.30102999566398114</v>
      </c>
      <c r="F1762" s="7">
        <v>1</v>
      </c>
      <c r="G1762" s="9" t="s">
        <v>2179</v>
      </c>
      <c r="H1762" s="4">
        <f>F1762/freq.sum.r6e</f>
        <v>7.9668578712555765E-5</v>
      </c>
      <c r="I1762" s="4" t="str">
        <f>_xlfn.LET(_xlpm.sep,":",_xlpm.w,$G1762,LEFT(_xlpm.w,FIND(_xlpm.sep,_xlpm.w)-1))</f>
        <v>aɪɹ</v>
      </c>
      <c r="J1762" s="4" t="str">
        <f>_xlfn.LET(_xlpm.sep,":",_xlpm.w,$G1762,RIGHT(_xlpm.w,LEN(_xlpm.w)-FIND(_xlpm.sep,_xlpm.w)))</f>
        <v>ire</v>
      </c>
      <c r="K1762" s="10">
        <f>_xlfn.LET(_xlpm.w,I1762,LEN(_xlpm.w))</f>
        <v>3</v>
      </c>
      <c r="L1762" s="10">
        <f>_xlfn.LET(_xlpm.w,J1762,LEN(_xlpm.w))</f>
        <v>3</v>
      </c>
      <c r="M1762" s="10">
        <f>_xlfn.LET(_xlpm.a,K1762,_xlpm.b,L1762,MAX(_xlpm.a,_xlpm.b))</f>
        <v>3</v>
      </c>
      <c r="N1762" s="10">
        <f>_xlfn.LET(_xlpm.d,(K1762,L1762),MAX(_xlpm.d)-MIN(_xlpm.d))</f>
        <v>0</v>
      </c>
      <c r="O1762" s="1" t="str">
        <f>_xlfn.LET(_xlpm.sep,":",_xlpm.w,$G1762,_xlfn.CONCAT("~",RIGHT(_xlpm.w,LEN(_xlpm.w)-FIND(_xlpm.sep,_xlpm.w)),"~"))</f>
        <v>~ire~</v>
      </c>
      <c r="P1762" s="1" t="str">
        <f>_xlfn.LET(_xlpm.sep,":",_xlpm.w,$G1762,_xlfn.CONCAT("[",LEFT(_xlpm.w,FIND(_xlpm.sep,_xlpm.w)-1),"]"))</f>
        <v>[aɪɹ]</v>
      </c>
      <c r="Q1762" s="14" cm="1">
        <f t="array" ref="Q1762">SUM(_xlfn._xlws.FILTER($H$2:$H$2300,_xlfn.MAP($O$2:$O$2300,_xlfn.LAMBDA(_xlpm.x,_xlpm.x=$O1762))))</f>
        <v>1.5933715742511153E-4</v>
      </c>
      <c r="R1762" s="14">
        <f>$H1762/Q1762</f>
        <v>0.5</v>
      </c>
      <c r="S1762" s="14" cm="1">
        <f t="array" ref="S1762">SUM(_xlfn._xlws.FILTER($H$2:$H$2300,_xlfn.MAP($P$2:$P$2300,_xlfn.LAMBDA(_xlpm.x,_xlpm.x=$P1762))))</f>
        <v>6.3734862970044612E-4</v>
      </c>
      <c r="T1762" s="14">
        <f>$H1762/S1762</f>
        <v>0.125</v>
      </c>
      <c r="U1762" s="14">
        <f>_xlfn.LET(_xlpm.freq,F1762,_xlpm.size,M1762+1,_xlpm.F,V1762,LOG(1+_xlpm.freq)*LOG(1+_xlpm.size)*_xlpm.F)</f>
        <v>4.2082187474904942E-2</v>
      </c>
      <c r="V1762" s="14">
        <f>_xlfn.LET(_xlpm.a,T1762,_xlpm.b,R1762,2*_xlpm.a*_xlpm.b/(_xlpm.a+_xlpm.b))</f>
        <v>0.2</v>
      </c>
      <c r="W1762" s="14">
        <f>_xlfn.LET(_xlpm.p,R1762,_xlpm.q,T1762,LOG(_xlpm.p/_xlpm.q))</f>
        <v>0.6020599913279624</v>
      </c>
      <c r="X1762" s="2"/>
      <c r="AC1762" s="2"/>
      <c r="AH1762" s="2"/>
      <c r="AI1762" s="2"/>
    </row>
    <row r="1763" spans="1:35">
      <c r="A1763" s="1" t="str">
        <f>_xlfn.LET(_xlpm.sep," : ",CONCATENATE(O1763,_xlpm.sep,P1763))</f>
        <v>~bj~ : [bj]</v>
      </c>
      <c r="B1763" s="1">
        <f>_xlfn.LET(_xlpm.d,$G1763,_xlpm.k,_xlfn.CONCAT(LEFT(TRIM(B$1),1),"*"),COUNTIF(_xlpm.d,_xlpm.k))</f>
        <v>0</v>
      </c>
      <c r="C1763" s="1">
        <f>_xlfn.LET(_xlpm.d,$G1763,_xlpm.k,_xlfn.CONCAT(LEFT(TRIM(C$1),1),"*"),COUNTIF(_xlpm.d,_xlpm.k))</f>
        <v>0</v>
      </c>
      <c r="D1763" s="1">
        <f>_xlfn.LET(_xlpm.d,$G1763,_xlpm.k,_xlfn.CONCAT(LEFT(TRIM(D$1),1),"*"),COUNTIF(_xlpm.d,_xlpm.k))</f>
        <v>0</v>
      </c>
      <c r="E1763" s="1">
        <f>LOG(F1763+1,10)</f>
        <v>0.30102999566398114</v>
      </c>
      <c r="F1763" s="7">
        <v>1</v>
      </c>
      <c r="G1763" s="9" t="s">
        <v>2230</v>
      </c>
      <c r="H1763" s="4">
        <f>F1763/freq.sum.r6e</f>
        <v>7.9668578712555765E-5</v>
      </c>
      <c r="I1763" s="1" t="str">
        <f>_xlfn.LET(_xlpm.sep,":",_xlpm.w,$G1763,LEFT(_xlpm.w,FIND(_xlpm.sep,_xlpm.w)-1))</f>
        <v>bj</v>
      </c>
      <c r="J1763" s="1" t="str">
        <f>_xlfn.LET(_xlpm.sep,":",_xlpm.w,$G1763,RIGHT(_xlpm.w,LEN(_xlpm.w)-FIND(_xlpm.sep,_xlpm.w)))</f>
        <v>bj</v>
      </c>
      <c r="K1763" s="10">
        <f>_xlfn.LET(_xlpm.w,I1763,LEN(_xlpm.w))</f>
        <v>2</v>
      </c>
      <c r="L1763" s="10">
        <f>_xlfn.LET(_xlpm.w,J1763,LEN(_xlpm.w))</f>
        <v>2</v>
      </c>
      <c r="M1763" s="10">
        <f>_xlfn.LET(_xlpm.a,K1763,_xlpm.b,L1763,MAX(_xlpm.a,_xlpm.b))</f>
        <v>2</v>
      </c>
      <c r="N1763" s="10">
        <f>_xlfn.LET(_xlpm.d,(K1763,L1763),MAX(_xlpm.d)-MIN(_xlpm.d))</f>
        <v>0</v>
      </c>
      <c r="O1763" s="1" t="str">
        <f>_xlfn.LET(_xlpm.sep,":",_xlpm.w,$G1763,_xlfn.CONCAT("~",RIGHT(_xlpm.w,LEN(_xlpm.w)-FIND(_xlpm.sep,_xlpm.w)),"~"))</f>
        <v>~bj~</v>
      </c>
      <c r="P1763" s="1" t="str">
        <f>_xlfn.LET(_xlpm.sep,":",_xlpm.w,$G1763,_xlfn.CONCAT("[",LEFT(_xlpm.w,FIND(_xlpm.sep,_xlpm.w)-1),"]"))</f>
        <v>[bj]</v>
      </c>
      <c r="Q1763" s="14" cm="1">
        <f t="array" ref="Q1763">SUM(_xlfn._xlws.FILTER($H$2:$H$2300,_xlfn.MAP($O$2:$O$2300,_xlfn.LAMBDA(_xlpm.x,_xlpm.x=$O1763))))</f>
        <v>7.9668578712555765E-5</v>
      </c>
      <c r="R1763" s="14">
        <f>$H1763/Q1763</f>
        <v>1</v>
      </c>
      <c r="S1763" s="14" cm="1">
        <f t="array" ref="S1763">SUM(_xlfn._xlws.FILTER($H$2:$H$2300,_xlfn.MAP($P$2:$P$2300,_xlfn.LAMBDA(_xlpm.x,_xlpm.x=$P1763))))</f>
        <v>3.1867431485022306E-4</v>
      </c>
      <c r="T1763" s="14">
        <f>$H1763/S1763</f>
        <v>0.25</v>
      </c>
      <c r="U1763" s="14">
        <f>_xlfn.LET(_xlpm.freq,F1763,_xlpm.size,M1763+1,_xlpm.F,V1763,LOG(1+_xlpm.freq)*LOG(1+_xlpm.size)*_xlpm.F)</f>
        <v>7.2495246631565244E-2</v>
      </c>
      <c r="V1763" s="14">
        <f>_xlfn.LET(_xlpm.a,T1763,_xlpm.b,R1763,2*_xlpm.a*_xlpm.b/(_xlpm.a+_xlpm.b))</f>
        <v>0.4</v>
      </c>
      <c r="W1763" s="14">
        <f>_xlfn.LET(_xlpm.p,R1763,_xlpm.q,T1763,LOG(_xlpm.p/_xlpm.q))</f>
        <v>0.6020599913279624</v>
      </c>
      <c r="X1763" s="2"/>
      <c r="AC1763" s="2"/>
      <c r="AH1763" s="2"/>
      <c r="AI1763" s="2"/>
    </row>
    <row r="1764" spans="1:35">
      <c r="A1764" s="1" t="str">
        <f>_xlfn.LET(_xlpm.sep," : ",CONCATENATE(O1764,_xlpm.sep,P1764))</f>
        <v>~ayb~ : [eɪb]</v>
      </c>
      <c r="B1764" s="1">
        <f>_xlfn.LET(_xlpm.d,$G1764,_xlpm.k,_xlfn.CONCAT(LEFT(TRIM(B$1),1),"*"),COUNTIF(_xlpm.d,_xlpm.k))</f>
        <v>0</v>
      </c>
      <c r="C1764" s="1">
        <f>_xlfn.LET(_xlpm.d,$G1764,_xlpm.k,_xlfn.CONCAT(LEFT(TRIM(C$1),1),"*"),COUNTIF(_xlpm.d,_xlpm.k))</f>
        <v>0</v>
      </c>
      <c r="D1764" s="1">
        <f>_xlfn.LET(_xlpm.d,$G1764,_xlpm.k,_xlfn.CONCAT(LEFT(TRIM(D$1),1),"*"),COUNTIF(_xlpm.d,_xlpm.k))</f>
        <v>0</v>
      </c>
      <c r="E1764" s="1">
        <f>LOG(F1764+1,10)</f>
        <v>0.47712125471966244</v>
      </c>
      <c r="F1764" s="7">
        <v>2</v>
      </c>
      <c r="G1764" s="9" t="s">
        <v>538</v>
      </c>
      <c r="H1764" s="4">
        <f>F1764/freq.sum.r6e</f>
        <v>1.5933715742511153E-4</v>
      </c>
      <c r="I1764" s="4" t="str">
        <f>_xlfn.LET(_xlpm.sep,":",_xlpm.w,$G1764,LEFT(_xlpm.w,FIND(_xlpm.sep,_xlpm.w)-1))</f>
        <v>eɪb</v>
      </c>
      <c r="J1764" s="4" t="str">
        <f>_xlfn.LET(_xlpm.sep,":",_xlpm.w,$G1764,RIGHT(_xlpm.w,LEN(_xlpm.w)-FIND(_xlpm.sep,_xlpm.w)))</f>
        <v>ayb</v>
      </c>
      <c r="K1764" s="10">
        <f>_xlfn.LET(_xlpm.w,I1764,LEN(_xlpm.w))</f>
        <v>3</v>
      </c>
      <c r="L1764" s="10">
        <f>_xlfn.LET(_xlpm.w,J1764,LEN(_xlpm.w))</f>
        <v>3</v>
      </c>
      <c r="M1764" s="10">
        <f>_xlfn.LET(_xlpm.a,K1764,_xlpm.b,L1764,MAX(_xlpm.a,_xlpm.b))</f>
        <v>3</v>
      </c>
      <c r="N1764" s="10">
        <f>_xlfn.LET(_xlpm.d,(K1764,L1764),MAX(_xlpm.d)-MIN(_xlpm.d))</f>
        <v>0</v>
      </c>
      <c r="O1764" s="1" t="str">
        <f>_xlfn.LET(_xlpm.sep,":",_xlpm.w,$G1764,_xlfn.CONCAT("~",RIGHT(_xlpm.w,LEN(_xlpm.w)-FIND(_xlpm.sep,_xlpm.w)),"~"))</f>
        <v>~ayb~</v>
      </c>
      <c r="P1764" s="1" t="str">
        <f>_xlfn.LET(_xlpm.sep,":",_xlpm.w,$G1764,_xlfn.CONCAT("[",LEFT(_xlpm.w,FIND(_xlpm.sep,_xlpm.w)-1),"]"))</f>
        <v>[eɪb]</v>
      </c>
      <c r="Q1764" s="14" cm="1">
        <f t="array" ref="Q1764">SUM(_xlfn._xlws.FILTER($H$2:$H$2300,_xlfn.MAP($O$2:$O$2300,_xlfn.LAMBDA(_xlpm.x,_xlpm.x=$O1764))))</f>
        <v>1.5933715742511153E-4</v>
      </c>
      <c r="R1764" s="14">
        <f>$H1764/Q1764</f>
        <v>1</v>
      </c>
      <c r="S1764" s="14" cm="1">
        <f t="array" ref="S1764">SUM(_xlfn._xlws.FILTER($H$2:$H$2300,_xlfn.MAP($P$2:$P$2300,_xlfn.LAMBDA(_xlpm.x,_xlpm.x=$P1764))))</f>
        <v>6.3734862970044612E-4</v>
      </c>
      <c r="T1764" s="14">
        <f>$H1764/S1764</f>
        <v>0.25</v>
      </c>
      <c r="U1764" s="14">
        <f>_xlfn.LET(_xlpm.freq,F1764,_xlpm.size,M1764+1,_xlpm.F,V1764,LOG(1+_xlpm.freq)*LOG(1+_xlpm.size)*_xlpm.F)</f>
        <v>0.13339737819208369</v>
      </c>
      <c r="V1764" s="14">
        <f>_xlfn.LET(_xlpm.a,T1764,_xlpm.b,R1764,2*_xlpm.a*_xlpm.b/(_xlpm.a+_xlpm.b))</f>
        <v>0.4</v>
      </c>
      <c r="W1764" s="14">
        <f>_xlfn.LET(_xlpm.p,R1764,_xlpm.q,T1764,LOG(_xlpm.p/_xlpm.q))</f>
        <v>0.6020599913279624</v>
      </c>
      <c r="X1764" s="2"/>
      <c r="AC1764" s="2"/>
      <c r="AH1764" s="2"/>
      <c r="AI1764" s="2"/>
    </row>
    <row r="1765" spans="1:35">
      <c r="A1765" s="1" t="str">
        <f>_xlfn.LET(_xlpm.sep," : ",CONCATENATE(O1765,_xlpm.sep,P1765))</f>
        <v>~ules~ : [ulz]</v>
      </c>
      <c r="B1765" s="1">
        <f>_xlfn.LET(_xlpm.d,$G1765,_xlpm.k,_xlfn.CONCAT(LEFT(TRIM(B$1),1),"*"),COUNTIF(_xlpm.d,_xlpm.k))</f>
        <v>0</v>
      </c>
      <c r="C1765" s="1">
        <f>_xlfn.LET(_xlpm.d,$G1765,_xlpm.k,_xlfn.CONCAT(LEFT(TRIM(C$1),1),"*"),COUNTIF(_xlpm.d,_xlpm.k))</f>
        <v>0</v>
      </c>
      <c r="D1765" s="1">
        <f>_xlfn.LET(_xlpm.d,$G1765,_xlpm.k,_xlfn.CONCAT(LEFT(TRIM(D$1),1),"*"),COUNTIF(_xlpm.d,_xlpm.k))</f>
        <v>0</v>
      </c>
      <c r="E1765" s="1">
        <f>LOG(F1765+1,10)</f>
        <v>0.30102999566398114</v>
      </c>
      <c r="F1765" s="7">
        <v>1</v>
      </c>
      <c r="G1765" s="9" t="s">
        <v>288</v>
      </c>
      <c r="H1765" s="4">
        <f>F1765/freq.sum.r6e</f>
        <v>7.9668578712555765E-5</v>
      </c>
      <c r="I1765" s="1" t="str">
        <f>_xlfn.LET(_xlpm.sep,":",_xlpm.w,$G1765,LEFT(_xlpm.w,FIND(_xlpm.sep,_xlpm.w)-1))</f>
        <v>ulz</v>
      </c>
      <c r="J1765" s="1" t="str">
        <f>_xlfn.LET(_xlpm.sep,":",_xlpm.w,$G1765,RIGHT(_xlpm.w,LEN(_xlpm.w)-FIND(_xlpm.sep,_xlpm.w)))</f>
        <v>ules</v>
      </c>
      <c r="K1765" s="10">
        <f>_xlfn.LET(_xlpm.w,I1765,LEN(_xlpm.w))</f>
        <v>3</v>
      </c>
      <c r="L1765" s="10">
        <f>_xlfn.LET(_xlpm.w,J1765,LEN(_xlpm.w))</f>
        <v>4</v>
      </c>
      <c r="M1765" s="10">
        <f>_xlfn.LET(_xlpm.a,K1765,_xlpm.b,L1765,MAX(_xlpm.a,_xlpm.b))</f>
        <v>4</v>
      </c>
      <c r="N1765" s="10">
        <f>_xlfn.LET(_xlpm.d,(K1765,L1765),MAX(_xlpm.d)-MIN(_xlpm.d))</f>
        <v>1</v>
      </c>
      <c r="O1765" s="1" t="str">
        <f>_xlfn.LET(_xlpm.sep,":",_xlpm.w,$G1765,_xlfn.CONCAT("~",RIGHT(_xlpm.w,LEN(_xlpm.w)-FIND(_xlpm.sep,_xlpm.w)),"~"))</f>
        <v>~ules~</v>
      </c>
      <c r="P1765" s="1" t="str">
        <f>_xlfn.LET(_xlpm.sep,":",_xlpm.w,$G1765,_xlfn.CONCAT("[",LEFT(_xlpm.w,FIND(_xlpm.sep,_xlpm.w)-1),"]"))</f>
        <v>[ulz]</v>
      </c>
      <c r="Q1765" s="14" cm="1">
        <f t="array" ref="Q1765">SUM(_xlfn._xlws.FILTER($H$2:$H$2302,_xlfn.MAP($O$2:$O$2302,_xlfn.LAMBDA(_xlpm.x,_xlpm.x=$O1765))))</f>
        <v>7.9668578712555765E-5</v>
      </c>
      <c r="R1765" s="14">
        <f>$H1765/Q1765</f>
        <v>1</v>
      </c>
      <c r="S1765" s="14" cm="1">
        <f t="array" ref="S1765">SUM(_xlfn._xlws.FILTER($H$2:$H$2302,_xlfn.MAP($P$2:$P$2302,_xlfn.LAMBDA(_xlpm.x,_xlpm.x=$P1765))))</f>
        <v>3.1867431485022306E-4</v>
      </c>
      <c r="T1765" s="14">
        <f>$H1765/S1765</f>
        <v>0.25</v>
      </c>
      <c r="U1765" s="14">
        <f>_xlfn.LET(_xlpm.freq,F1765,_xlpm.size,M1765+1,_xlpm.F,V1765,LOG(1+_xlpm.freq)*LOG(1+_xlpm.size)*_xlpm.F)</f>
        <v>9.3698747011563929E-2</v>
      </c>
      <c r="V1765" s="14">
        <f>_xlfn.LET(_xlpm.a,T1765,_xlpm.b,R1765,2*_xlpm.a*_xlpm.b/(_xlpm.a+_xlpm.b))</f>
        <v>0.4</v>
      </c>
      <c r="W1765" s="14">
        <f>_xlfn.LET(_xlpm.p,R1765,_xlpm.q,T1765,LOG(_xlpm.p/_xlpm.q))</f>
        <v>0.6020599913279624</v>
      </c>
      <c r="X1765" s="2"/>
      <c r="AC1765" s="2"/>
      <c r="AH1765" s="2"/>
      <c r="AI1765" s="2"/>
    </row>
    <row r="1766" spans="1:35">
      <c r="A1766" s="1" t="str">
        <f>_xlfn.LET(_xlpm.sep," : ",CONCATENATE(O1766,_xlpm.sep,P1766))</f>
        <v>~oose~ : [us]</v>
      </c>
      <c r="B1766" s="1">
        <f>_xlfn.LET(_xlpm.d,$G1766,_xlpm.k,_xlfn.CONCAT(LEFT(TRIM(B$1),1),"*"),COUNTIF(_xlpm.d,_xlpm.k))</f>
        <v>0</v>
      </c>
      <c r="C1766" s="1">
        <f>_xlfn.LET(_xlpm.d,$G1766,_xlpm.k,_xlfn.CONCAT(LEFT(TRIM(C$1),1),"*"),COUNTIF(_xlpm.d,_xlpm.k))</f>
        <v>0</v>
      </c>
      <c r="D1766" s="1">
        <f>_xlfn.LET(_xlpm.d,$G1766,_xlpm.k,_xlfn.CONCAT(LEFT(TRIM(D$1),1),"*"),COUNTIF(_xlpm.d,_xlpm.k))</f>
        <v>0</v>
      </c>
      <c r="E1766" s="1">
        <f>LOG(F1766+1,10)</f>
        <v>0.60205999132796229</v>
      </c>
      <c r="F1766" s="7">
        <v>3</v>
      </c>
      <c r="G1766" s="9" t="s">
        <v>299</v>
      </c>
      <c r="H1766" s="4">
        <f>F1766/freq.sum.r6e</f>
        <v>2.390057361376673E-4</v>
      </c>
      <c r="I1766" s="1" t="str">
        <f>_xlfn.LET(_xlpm.sep,":",_xlpm.w,$G1766,LEFT(_xlpm.w,FIND(_xlpm.sep,_xlpm.w)-1))</f>
        <v>us</v>
      </c>
      <c r="J1766" s="1" t="str">
        <f>_xlfn.LET(_xlpm.sep,":",_xlpm.w,$G1766,RIGHT(_xlpm.w,LEN(_xlpm.w)-FIND(_xlpm.sep,_xlpm.w)))</f>
        <v>oose</v>
      </c>
      <c r="K1766" s="10">
        <f>_xlfn.LET(_xlpm.w,I1766,LEN(_xlpm.w))</f>
        <v>2</v>
      </c>
      <c r="L1766" s="10">
        <f>_xlfn.LET(_xlpm.w,J1766,LEN(_xlpm.w))</f>
        <v>4</v>
      </c>
      <c r="M1766" s="10">
        <f>_xlfn.LET(_xlpm.a,K1766,_xlpm.b,L1766,MAX(_xlpm.a,_xlpm.b))</f>
        <v>4</v>
      </c>
      <c r="N1766" s="10">
        <f>_xlfn.LET(_xlpm.d,(K1766,L1766),MAX(_xlpm.d)-MIN(_xlpm.d))</f>
        <v>2</v>
      </c>
      <c r="O1766" s="1" t="str">
        <f>_xlfn.LET(_xlpm.sep,":",_xlpm.w,$G1766,_xlfn.CONCAT("~",RIGHT(_xlpm.w,LEN(_xlpm.w)-FIND(_xlpm.sep,_xlpm.w)),"~"))</f>
        <v>~oose~</v>
      </c>
      <c r="P1766" s="1" t="str">
        <f>_xlfn.LET(_xlpm.sep,":",_xlpm.w,$G1766,_xlfn.CONCAT("[",LEFT(_xlpm.w,FIND(_xlpm.sep,_xlpm.w)-1),"]"))</f>
        <v>[us]</v>
      </c>
      <c r="Q1766" s="14" cm="1">
        <f t="array" ref="Q1766">SUM(_xlfn._xlws.FILTER($H$2:$H$2300,_xlfn.MAP($O$2:$O$2300,_xlfn.LAMBDA(_xlpm.x,_xlpm.x=$O1766))))</f>
        <v>3.1867431485022306E-4</v>
      </c>
      <c r="R1766" s="14">
        <f>$H1766/Q1766</f>
        <v>0.75</v>
      </c>
      <c r="S1766" s="14" cm="1">
        <f t="array" ref="S1766">SUM(_xlfn._xlws.FILTER($H$2:$H$2300,_xlfn.MAP($P$2:$P$2300,_xlfn.LAMBDA(_xlpm.x,_xlpm.x=$P1766))))</f>
        <v>1.2746972594008922E-3</v>
      </c>
      <c r="T1766" s="14">
        <f>$H1766/S1766</f>
        <v>0.1875</v>
      </c>
      <c r="U1766" s="14">
        <f>_xlfn.LET(_xlpm.freq,F1766,_xlpm.size,M1766+1,_xlpm.F,V1766,LOG(1+_xlpm.freq)*LOG(1+_xlpm.size)*_xlpm.F)</f>
        <v>0.14054812051734589</v>
      </c>
      <c r="V1766" s="14">
        <f>_xlfn.LET(_xlpm.a,T1766,_xlpm.b,R1766,2*_xlpm.a*_xlpm.b/(_xlpm.a+_xlpm.b))</f>
        <v>0.3</v>
      </c>
      <c r="W1766" s="14">
        <f>_xlfn.LET(_xlpm.p,R1766,_xlpm.q,T1766,LOG(_xlpm.p/_xlpm.q))</f>
        <v>0.6020599913279624</v>
      </c>
      <c r="X1766" s="2"/>
      <c r="AC1766" s="2"/>
      <c r="AH1766" s="2"/>
      <c r="AI1766" s="2"/>
    </row>
    <row r="1767" spans="1:35">
      <c r="A1767" s="1" t="str">
        <f>_xlfn.LET(_xlpm.sep," : ",CONCATENATE(O1767,_xlpm.sep,P1767))</f>
        <v>~uce~ : [us]</v>
      </c>
      <c r="B1767" s="1">
        <f>_xlfn.LET(_xlpm.d,$G1767,_xlpm.k,_xlfn.CONCAT(LEFT(TRIM(B$1),1),"*"),COUNTIF(_xlpm.d,_xlpm.k))</f>
        <v>0</v>
      </c>
      <c r="C1767" s="1">
        <f>_xlfn.LET(_xlpm.d,$G1767,_xlpm.k,_xlfn.CONCAT(LEFT(TRIM(C$1),1),"*"),COUNTIF(_xlpm.d,_xlpm.k))</f>
        <v>0</v>
      </c>
      <c r="D1767" s="1">
        <f>_xlfn.LET(_xlpm.d,$G1767,_xlpm.k,_xlfn.CONCAT(LEFT(TRIM(D$1),1),"*"),COUNTIF(_xlpm.d,_xlpm.k))</f>
        <v>0</v>
      </c>
      <c r="E1767" s="1">
        <f>LOG(F1767+1,10)</f>
        <v>0.69897000433601875</v>
      </c>
      <c r="F1767" s="7">
        <v>4</v>
      </c>
      <c r="G1767" s="9" t="s">
        <v>300</v>
      </c>
      <c r="H1767" s="4">
        <f>F1767/freq.sum.r6e</f>
        <v>3.1867431485022306E-4</v>
      </c>
      <c r="I1767" s="4" t="str">
        <f>_xlfn.LET(_xlpm.sep,":",_xlpm.w,$G1767,LEFT(_xlpm.w,FIND(_xlpm.sep,_xlpm.w)-1))</f>
        <v>us</v>
      </c>
      <c r="J1767" s="4" t="str">
        <f>_xlfn.LET(_xlpm.sep,":",_xlpm.w,$G1767,RIGHT(_xlpm.w,LEN(_xlpm.w)-FIND(_xlpm.sep,_xlpm.w)))</f>
        <v>uce</v>
      </c>
      <c r="K1767" s="10">
        <f>_xlfn.LET(_xlpm.w,I1767,LEN(_xlpm.w))</f>
        <v>2</v>
      </c>
      <c r="L1767" s="10">
        <f>_xlfn.LET(_xlpm.w,J1767,LEN(_xlpm.w))</f>
        <v>3</v>
      </c>
      <c r="M1767" s="10">
        <f>_xlfn.LET(_xlpm.a,K1767,_xlpm.b,L1767,MAX(_xlpm.a,_xlpm.b))</f>
        <v>3</v>
      </c>
      <c r="N1767" s="10">
        <f>_xlfn.LET(_xlpm.d,(K1767,L1767),MAX(_xlpm.d)-MIN(_xlpm.d))</f>
        <v>1</v>
      </c>
      <c r="O1767" s="1" t="str">
        <f>_xlfn.LET(_xlpm.sep,":",_xlpm.w,$G1767,_xlfn.CONCAT("~",RIGHT(_xlpm.w,LEN(_xlpm.w)-FIND(_xlpm.sep,_xlpm.w)),"~"))</f>
        <v>~uce~</v>
      </c>
      <c r="P1767" s="1" t="str">
        <f>_xlfn.LET(_xlpm.sep,":",_xlpm.w,$G1767,_xlfn.CONCAT("[",LEFT(_xlpm.w,FIND(_xlpm.sep,_xlpm.w)-1),"]"))</f>
        <v>[us]</v>
      </c>
      <c r="Q1767" s="14" cm="1">
        <f t="array" ref="Q1767">SUM(_xlfn._xlws.FILTER($H$2:$H$2300,_xlfn.MAP($O$2:$O$2300,_xlfn.LAMBDA(_xlpm.x,_xlpm.x=$O1767))))</f>
        <v>3.1867431485022306E-4</v>
      </c>
      <c r="R1767" s="14">
        <f>$H1767/Q1767</f>
        <v>1</v>
      </c>
      <c r="S1767" s="14" cm="1">
        <f t="array" ref="S1767">SUM(_xlfn._xlws.FILTER($H$2:$H$2300,_xlfn.MAP($P$2:$P$2300,_xlfn.LAMBDA(_xlpm.x,_xlpm.x=$P1767))))</f>
        <v>1.2746972594008922E-3</v>
      </c>
      <c r="T1767" s="14">
        <f>$H1767/S1767</f>
        <v>0.25</v>
      </c>
      <c r="U1767" s="14">
        <f>_xlfn.LET(_xlpm.freq,F1767,_xlpm.size,M1767+1,_xlpm.F,V1767,LOG(1+_xlpm.freq)*LOG(1+_xlpm.size)*_xlpm.F)</f>
        <v>0.19542362678459768</v>
      </c>
      <c r="V1767" s="14">
        <f>_xlfn.LET(_xlpm.a,T1767,_xlpm.b,R1767,2*_xlpm.a*_xlpm.b/(_xlpm.a+_xlpm.b))</f>
        <v>0.4</v>
      </c>
      <c r="W1767" s="14">
        <f>_xlfn.LET(_xlpm.p,R1767,_xlpm.q,T1767,LOG(_xlpm.p/_xlpm.q))</f>
        <v>0.6020599913279624</v>
      </c>
      <c r="X1767" s="2"/>
      <c r="AC1767" s="2"/>
      <c r="AH1767" s="2"/>
      <c r="AI1767" s="2"/>
    </row>
    <row r="1768" spans="1:35">
      <c r="A1768" s="1" t="str">
        <f>_xlfn.LET(_xlpm.sep," : ",CONCATENATE(O1768,_xlpm.sep,P1768))</f>
        <v>~ouble~ : [ʌbl]</v>
      </c>
      <c r="B1768" s="1">
        <f>_xlfn.LET(_xlpm.d,$G1768,_xlpm.k,_xlfn.CONCAT(LEFT(TRIM(B$1),1),"*"),COUNTIF(_xlpm.d,_xlpm.k))</f>
        <v>0</v>
      </c>
      <c r="C1768" s="1">
        <f>_xlfn.LET(_xlpm.d,$G1768,_xlpm.k,_xlfn.CONCAT(LEFT(TRIM(C$1),1),"*"),COUNTIF(_xlpm.d,_xlpm.k))</f>
        <v>0</v>
      </c>
      <c r="D1768" s="1">
        <f>_xlfn.LET(_xlpm.d,$G1768,_xlpm.k,_xlfn.CONCAT(LEFT(TRIM(D$1),1),"*"),COUNTIF(_xlpm.d,_xlpm.k))</f>
        <v>0</v>
      </c>
      <c r="E1768" s="1">
        <f>LOG(F1768+1,10)</f>
        <v>0.47712125471966244</v>
      </c>
      <c r="F1768" s="7">
        <v>2</v>
      </c>
      <c r="G1768" s="9" t="s">
        <v>831</v>
      </c>
      <c r="H1768" s="4">
        <f>F1768/freq.sum.r6e</f>
        <v>1.5933715742511153E-4</v>
      </c>
      <c r="I1768" s="1" t="str">
        <f>_xlfn.LET(_xlpm.sep,":",_xlpm.w,$G1768,LEFT(_xlpm.w,FIND(_xlpm.sep,_xlpm.w)-1))</f>
        <v>ʌbl</v>
      </c>
      <c r="J1768" s="1" t="str">
        <f>_xlfn.LET(_xlpm.sep,":",_xlpm.w,$G1768,RIGHT(_xlpm.w,LEN(_xlpm.w)-FIND(_xlpm.sep,_xlpm.w)))</f>
        <v>ouble</v>
      </c>
      <c r="K1768" s="10">
        <f>_xlfn.LET(_xlpm.w,I1768,LEN(_xlpm.w))</f>
        <v>3</v>
      </c>
      <c r="L1768" s="10">
        <f>_xlfn.LET(_xlpm.w,J1768,LEN(_xlpm.w))</f>
        <v>5</v>
      </c>
      <c r="M1768" s="10">
        <f>_xlfn.LET(_xlpm.a,K1768,_xlpm.b,L1768,MAX(_xlpm.a,_xlpm.b))</f>
        <v>5</v>
      </c>
      <c r="N1768" s="10">
        <f>_xlfn.LET(_xlpm.d,(K1768,L1768),MAX(_xlpm.d)-MIN(_xlpm.d))</f>
        <v>2</v>
      </c>
      <c r="O1768" s="1" t="str">
        <f>_xlfn.LET(_xlpm.sep,":",_xlpm.w,$G1768,_xlfn.CONCAT("~",RIGHT(_xlpm.w,LEN(_xlpm.w)-FIND(_xlpm.sep,_xlpm.w)),"~"))</f>
        <v>~ouble~</v>
      </c>
      <c r="P1768" s="1" t="str">
        <f>_xlfn.LET(_xlpm.sep,":",_xlpm.w,$G1768,_xlfn.CONCAT("[",LEFT(_xlpm.w,FIND(_xlpm.sep,_xlpm.w)-1),"]"))</f>
        <v>[ʌbl]</v>
      </c>
      <c r="Q1768" s="14" cm="1">
        <f t="array" ref="Q1768">SUM(_xlfn._xlws.FILTER($H$2:$H$2302,_xlfn.MAP($O$2:$O$2302,_xlfn.LAMBDA(_xlpm.x,_xlpm.x=$O1768))))</f>
        <v>1.5933715742511153E-4</v>
      </c>
      <c r="R1768" s="14">
        <f>$H1768/Q1768</f>
        <v>1</v>
      </c>
      <c r="S1768" s="14" cm="1">
        <f t="array" ref="S1768">SUM(_xlfn._xlws.FILTER($H$2:$H$2302,_xlfn.MAP($P$2:$P$2302,_xlfn.LAMBDA(_xlpm.x,_xlpm.x=$P1768))))</f>
        <v>6.3734862970044612E-4</v>
      </c>
      <c r="T1768" s="14">
        <f>$H1768/S1768</f>
        <v>0.25</v>
      </c>
      <c r="U1768" s="14">
        <f>_xlfn.LET(_xlpm.freq,F1768,_xlpm.size,M1768+1,_xlpm.F,V1768,LOG(1+_xlpm.freq)*LOG(1+_xlpm.size)*_xlpm.F)</f>
        <v>0.1612856948850919</v>
      </c>
      <c r="V1768" s="14">
        <f>_xlfn.LET(_xlpm.a,T1768,_xlpm.b,R1768,2*_xlpm.a*_xlpm.b/(_xlpm.a+_xlpm.b))</f>
        <v>0.4</v>
      </c>
      <c r="W1768" s="14">
        <f>_xlfn.LET(_xlpm.p,R1768,_xlpm.q,T1768,LOG(_xlpm.p/_xlpm.q))</f>
        <v>0.6020599913279624</v>
      </c>
      <c r="X1768" s="2"/>
      <c r="AC1768" s="2"/>
      <c r="AH1768" s="2"/>
      <c r="AI1768" s="2"/>
    </row>
    <row r="1769" spans="1:35">
      <c r="A1769" s="1" t="str">
        <f>_xlfn.LET(_xlpm.sep," : ",CONCATENATE(O1769,_xlpm.sep,P1769))</f>
        <v>~eck~ : [ɛk]</v>
      </c>
      <c r="B1769" s="1">
        <f>_xlfn.LET(_xlpm.d,$G1769,_xlpm.k,_xlfn.CONCAT(LEFT(TRIM(B$1),1),"*"),COUNTIF(_xlpm.d,_xlpm.k))</f>
        <v>0</v>
      </c>
      <c r="C1769" s="1">
        <f>_xlfn.LET(_xlpm.d,$G1769,_xlpm.k,_xlfn.CONCAT(LEFT(TRIM(C$1),1),"*"),COUNTIF(_xlpm.d,_xlpm.k))</f>
        <v>0</v>
      </c>
      <c r="D1769" s="1">
        <f>_xlfn.LET(_xlpm.d,$G1769,_xlpm.k,_xlfn.CONCAT(LEFT(TRIM(D$1),1),"*"),COUNTIF(_xlpm.d,_xlpm.k))</f>
        <v>0</v>
      </c>
      <c r="E1769" s="1">
        <f>LOG(F1769+1,10)</f>
        <v>0.69897000433601875</v>
      </c>
      <c r="F1769" s="7">
        <v>4</v>
      </c>
      <c r="G1769" s="9" t="s">
        <v>978</v>
      </c>
      <c r="H1769" s="4">
        <f>F1769/freq.sum.r6e</f>
        <v>3.1867431485022306E-4</v>
      </c>
      <c r="I1769" s="1" t="str">
        <f>_xlfn.LET(_xlpm.sep,":",_xlpm.w,$G1769,LEFT(_xlpm.w,FIND(_xlpm.sep,_xlpm.w)-1))</f>
        <v>ɛk</v>
      </c>
      <c r="J1769" s="1" t="str">
        <f>_xlfn.LET(_xlpm.sep,":",_xlpm.w,$G1769,RIGHT(_xlpm.w,LEN(_xlpm.w)-FIND(_xlpm.sep,_xlpm.w)))</f>
        <v>eck</v>
      </c>
      <c r="K1769" s="10">
        <f>_xlfn.LET(_xlpm.w,I1769,LEN(_xlpm.w))</f>
        <v>2</v>
      </c>
      <c r="L1769" s="10">
        <f>_xlfn.LET(_xlpm.w,J1769,LEN(_xlpm.w))</f>
        <v>3</v>
      </c>
      <c r="M1769" s="10">
        <f>_xlfn.LET(_xlpm.a,K1769,_xlpm.b,L1769,MAX(_xlpm.a,_xlpm.b))</f>
        <v>3</v>
      </c>
      <c r="N1769" s="10">
        <f>_xlfn.LET(_xlpm.d,(K1769,L1769),MAX(_xlpm.d)-MIN(_xlpm.d))</f>
        <v>1</v>
      </c>
      <c r="O1769" s="1" t="str">
        <f>_xlfn.LET(_xlpm.sep,":",_xlpm.w,$G1769,_xlfn.CONCAT("~",RIGHT(_xlpm.w,LEN(_xlpm.w)-FIND(_xlpm.sep,_xlpm.w)),"~"))</f>
        <v>~eck~</v>
      </c>
      <c r="P1769" s="1" t="str">
        <f>_xlfn.LET(_xlpm.sep,":",_xlpm.w,$G1769,_xlfn.CONCAT("[",LEFT(_xlpm.w,FIND(_xlpm.sep,_xlpm.w)-1),"]"))</f>
        <v>[ɛk]</v>
      </c>
      <c r="Q1769" s="14" cm="1">
        <f t="array" ref="Q1769">SUM(_xlfn._xlws.FILTER($H$2:$H$2302,_xlfn.MAP($O$2:$O$2302,_xlfn.LAMBDA(_xlpm.x,_xlpm.x=$O1769))))</f>
        <v>3.1867431485022306E-4</v>
      </c>
      <c r="R1769" s="14">
        <f>$H1769/Q1769</f>
        <v>1</v>
      </c>
      <c r="S1769" s="14" cm="1">
        <f t="array" ref="S1769">SUM(_xlfn._xlws.FILTER($H$2:$H$2302,_xlfn.MAP($P$2:$P$2302,_xlfn.LAMBDA(_xlpm.x,_xlpm.x=$P1769))))</f>
        <v>1.2746972594008922E-3</v>
      </c>
      <c r="T1769" s="14">
        <f>$H1769/S1769</f>
        <v>0.25</v>
      </c>
      <c r="U1769" s="14">
        <f>_xlfn.LET(_xlpm.freq,F1769,_xlpm.size,M1769+1,_xlpm.F,V1769,LOG(1+_xlpm.freq)*LOG(1+_xlpm.size)*_xlpm.F)</f>
        <v>0.19542362678459768</v>
      </c>
      <c r="V1769" s="14">
        <f>_xlfn.LET(_xlpm.a,T1769,_xlpm.b,R1769,2*_xlpm.a*_xlpm.b/(_xlpm.a+_xlpm.b))</f>
        <v>0.4</v>
      </c>
      <c r="W1769" s="14">
        <f>_xlfn.LET(_xlpm.p,R1769,_xlpm.q,T1769,LOG(_xlpm.p/_xlpm.q))</f>
        <v>0.6020599913279624</v>
      </c>
      <c r="X1769" s="2"/>
      <c r="AC1769" s="2"/>
      <c r="AH1769" s="2"/>
      <c r="AI1769" s="2"/>
    </row>
    <row r="1770" spans="1:35">
      <c r="A1770" s="1" t="str">
        <f>_xlfn.LET(_xlpm.sep," : ",CONCATENATE(O1770,_xlpm.sep,P1770))</f>
        <v>~ocks~ : [ɑks]</v>
      </c>
      <c r="B1770" s="1">
        <f>_xlfn.LET(_xlpm.d,$G1770,_xlpm.k,_xlfn.CONCAT(LEFT(TRIM(B$1),1),"*"),COUNTIF(_xlpm.d,_xlpm.k))</f>
        <v>0</v>
      </c>
      <c r="C1770" s="1">
        <f>_xlfn.LET(_xlpm.d,$G1770,_xlpm.k,_xlfn.CONCAT(LEFT(TRIM(C$1),1),"*"),COUNTIF(_xlpm.d,_xlpm.k))</f>
        <v>0</v>
      </c>
      <c r="D1770" s="1">
        <f>_xlfn.LET(_xlpm.d,$G1770,_xlpm.k,_xlfn.CONCAT(LEFT(TRIM(D$1),1),"*"),COUNTIF(_xlpm.d,_xlpm.k))</f>
        <v>0</v>
      </c>
      <c r="E1770" s="1">
        <f>LOG(F1770+1,10)</f>
        <v>0.30102999566398114</v>
      </c>
      <c r="F1770" s="7">
        <v>1</v>
      </c>
      <c r="G1770" s="9" t="s">
        <v>1010</v>
      </c>
      <c r="H1770" s="4">
        <f>F1770/freq.sum.r6e</f>
        <v>7.9668578712555765E-5</v>
      </c>
      <c r="I1770" s="1" t="str">
        <f>_xlfn.LET(_xlpm.sep,":",_xlpm.w,$G1770,LEFT(_xlpm.w,FIND(_xlpm.sep,_xlpm.w)-1))</f>
        <v>ɑks</v>
      </c>
      <c r="J1770" s="1" t="str">
        <f>_xlfn.LET(_xlpm.sep,":",_xlpm.w,$G1770,RIGHT(_xlpm.w,LEN(_xlpm.w)-FIND(_xlpm.sep,_xlpm.w)))</f>
        <v>ocks</v>
      </c>
      <c r="K1770" s="10">
        <f>_xlfn.LET(_xlpm.w,I1770,LEN(_xlpm.w))</f>
        <v>3</v>
      </c>
      <c r="L1770" s="10">
        <f>_xlfn.LET(_xlpm.w,J1770,LEN(_xlpm.w))</f>
        <v>4</v>
      </c>
      <c r="M1770" s="10">
        <f>_xlfn.LET(_xlpm.a,K1770,_xlpm.b,L1770,MAX(_xlpm.a,_xlpm.b))</f>
        <v>4</v>
      </c>
      <c r="N1770" s="10">
        <f>_xlfn.LET(_xlpm.d,(K1770,L1770),MAX(_xlpm.d)-MIN(_xlpm.d))</f>
        <v>1</v>
      </c>
      <c r="O1770" s="1" t="str">
        <f>_xlfn.LET(_xlpm.sep,":",_xlpm.w,$G1770,_xlfn.CONCAT("~",RIGHT(_xlpm.w,LEN(_xlpm.w)-FIND(_xlpm.sep,_xlpm.w)),"~"))</f>
        <v>~ocks~</v>
      </c>
      <c r="P1770" s="1" t="str">
        <f>_xlfn.LET(_xlpm.sep,":",_xlpm.w,$G1770,_xlfn.CONCAT("[",LEFT(_xlpm.w,FIND(_xlpm.sep,_xlpm.w)-1),"]"))</f>
        <v>[ɑks]</v>
      </c>
      <c r="Q1770" s="14" cm="1">
        <f t="array" ref="Q1770">SUM(_xlfn._xlws.FILTER($H$2:$H$2302,_xlfn.MAP($O$2:$O$2302,_xlfn.LAMBDA(_xlpm.x,_xlpm.x=$O1770))))</f>
        <v>7.9668578712555765E-5</v>
      </c>
      <c r="R1770" s="14">
        <f>$H1770/Q1770</f>
        <v>1</v>
      </c>
      <c r="S1770" s="14" cm="1">
        <f t="array" ref="S1770">SUM(_xlfn._xlws.FILTER($H$2:$H$2302,_xlfn.MAP($P$2:$P$2302,_xlfn.LAMBDA(_xlpm.x,_xlpm.x=$P1770))))</f>
        <v>3.1867431485022306E-4</v>
      </c>
      <c r="T1770" s="14">
        <f>$H1770/S1770</f>
        <v>0.25</v>
      </c>
      <c r="U1770" s="14">
        <f>_xlfn.LET(_xlpm.freq,F1770,_xlpm.size,M1770+1,_xlpm.F,V1770,LOG(1+_xlpm.freq)*LOG(1+_xlpm.size)*_xlpm.F)</f>
        <v>9.3698747011563929E-2</v>
      </c>
      <c r="V1770" s="14">
        <f>_xlfn.LET(_xlpm.a,T1770,_xlpm.b,R1770,2*_xlpm.a*_xlpm.b/(_xlpm.a+_xlpm.b))</f>
        <v>0.4</v>
      </c>
      <c r="W1770" s="14">
        <f>_xlfn.LET(_xlpm.p,R1770,_xlpm.q,T1770,LOG(_xlpm.p/_xlpm.q))</f>
        <v>0.6020599913279624</v>
      </c>
      <c r="X1770" s="2"/>
      <c r="AC1770" s="2"/>
      <c r="AH1770" s="2"/>
      <c r="AI1770" s="2"/>
    </row>
    <row r="1771" spans="1:35">
      <c r="A1771" s="1" t="str">
        <f>_xlfn.LET(_xlpm.sep," : ",CONCATENATE(O1771,_xlpm.sep,P1771))</f>
        <v>~omb~ : [ɑm]</v>
      </c>
      <c r="B1771" s="1">
        <f>_xlfn.LET(_xlpm.d,$G1771,_xlpm.k,_xlfn.CONCAT(LEFT(TRIM(B$1),1),"*"),COUNTIF(_xlpm.d,_xlpm.k))</f>
        <v>0</v>
      </c>
      <c r="C1771" s="1">
        <f>_xlfn.LET(_xlpm.d,$G1771,_xlpm.k,_xlfn.CONCAT(LEFT(TRIM(C$1),1),"*"),COUNTIF(_xlpm.d,_xlpm.k))</f>
        <v>0</v>
      </c>
      <c r="D1771" s="1">
        <f>_xlfn.LET(_xlpm.d,$G1771,_xlpm.k,_xlfn.CONCAT(LEFT(TRIM(D$1),1),"*"),COUNTIF(_xlpm.d,_xlpm.k))</f>
        <v>0</v>
      </c>
      <c r="E1771" s="1">
        <f>LOG(F1771+1,10)</f>
        <v>0.30102999566398114</v>
      </c>
      <c r="F1771" s="7">
        <v>1</v>
      </c>
      <c r="G1771" s="9" t="s">
        <v>1175</v>
      </c>
      <c r="H1771" s="4">
        <f>F1771/freq.sum.r6e</f>
        <v>7.9668578712555765E-5</v>
      </c>
      <c r="I1771" s="1" t="str">
        <f>_xlfn.LET(_xlpm.sep,":",_xlpm.w,$G1771,LEFT(_xlpm.w,FIND(_xlpm.sep,_xlpm.w)-1))</f>
        <v>ɑm</v>
      </c>
      <c r="J1771" s="1" t="str">
        <f>_xlfn.LET(_xlpm.sep,":",_xlpm.w,$G1771,RIGHT(_xlpm.w,LEN(_xlpm.w)-FIND(_xlpm.sep,_xlpm.w)))</f>
        <v>omb</v>
      </c>
      <c r="K1771" s="10">
        <f>_xlfn.LET(_xlpm.w,I1771,LEN(_xlpm.w))</f>
        <v>2</v>
      </c>
      <c r="L1771" s="10">
        <f>_xlfn.LET(_xlpm.w,J1771,LEN(_xlpm.w))</f>
        <v>3</v>
      </c>
      <c r="M1771" s="10">
        <f>_xlfn.LET(_xlpm.a,K1771,_xlpm.b,L1771,MAX(_xlpm.a,_xlpm.b))</f>
        <v>3</v>
      </c>
      <c r="N1771" s="10">
        <f>_xlfn.LET(_xlpm.d,(K1771,L1771),MAX(_xlpm.d)-MIN(_xlpm.d))</f>
        <v>1</v>
      </c>
      <c r="O1771" s="1" t="str">
        <f>_xlfn.LET(_xlpm.sep,":",_xlpm.w,$G1771,_xlfn.CONCAT("~",RIGHT(_xlpm.w,LEN(_xlpm.w)-FIND(_xlpm.sep,_xlpm.w)),"~"))</f>
        <v>~omb~</v>
      </c>
      <c r="P1771" s="1" t="str">
        <f>_xlfn.LET(_xlpm.sep,":",_xlpm.w,$G1771,_xlfn.CONCAT("[",LEFT(_xlpm.w,FIND(_xlpm.sep,_xlpm.w)-1),"]"))</f>
        <v>[ɑm]</v>
      </c>
      <c r="Q1771" s="14" cm="1">
        <f t="array" ref="Q1771">SUM(_xlfn._xlws.FILTER($H$2:$H$2302,_xlfn.MAP($O$2:$O$2302,_xlfn.LAMBDA(_xlpm.x,_xlpm.x=$O1771))))</f>
        <v>3.9834289356277883E-4</v>
      </c>
      <c r="R1771" s="14">
        <f>$H1771/Q1771</f>
        <v>0.2</v>
      </c>
      <c r="S1771" s="14" cm="1">
        <f t="array" ref="S1771">SUM(_xlfn._xlws.FILTER($H$2:$H$2302,_xlfn.MAP($P$2:$P$2302,_xlfn.LAMBDA(_xlpm.x,_xlpm.x=$P1771))))</f>
        <v>1.5933715742511151E-3</v>
      </c>
      <c r="T1771" s="14">
        <f>$H1771/S1771</f>
        <v>5.000000000000001E-2</v>
      </c>
      <c r="U1771" s="14">
        <f>_xlfn.LET(_xlpm.freq,F1771,_xlpm.size,M1771+1,_xlpm.F,V1771,LOG(1+_xlpm.freq)*LOG(1+_xlpm.size)*_xlpm.F)</f>
        <v>1.6832874989961978E-2</v>
      </c>
      <c r="V1771" s="14">
        <f>_xlfn.LET(_xlpm.a,T1771,_xlpm.b,R1771,2*_xlpm.a*_xlpm.b/(_xlpm.a+_xlpm.b))</f>
        <v>8.0000000000000016E-2</v>
      </c>
      <c r="W1771" s="14">
        <f>_xlfn.LET(_xlpm.p,R1771,_xlpm.q,T1771,LOG(_xlpm.p/_xlpm.q))</f>
        <v>0.6020599913279624</v>
      </c>
      <c r="X1771" s="2"/>
      <c r="AC1771" s="2"/>
      <c r="AH1771" s="2"/>
      <c r="AI1771" s="2"/>
    </row>
    <row r="1772" spans="1:35">
      <c r="A1772" s="1" t="str">
        <f>_xlfn.LET(_xlpm.sep," : ",CONCATENATE(O1772,_xlpm.sep,P1772))</f>
        <v>~empe~ : [ɛmp]</v>
      </c>
      <c r="B1772" s="1">
        <f>_xlfn.LET(_xlpm.d,$G1772,_xlpm.k,_xlfn.CONCAT(LEFT(TRIM(B$1),1),"*"),COUNTIF(_xlpm.d,_xlpm.k))</f>
        <v>0</v>
      </c>
      <c r="C1772" s="1">
        <f>_xlfn.LET(_xlpm.d,$G1772,_xlpm.k,_xlfn.CONCAT(LEFT(TRIM(C$1),1),"*"),COUNTIF(_xlpm.d,_xlpm.k))</f>
        <v>0</v>
      </c>
      <c r="D1772" s="1">
        <f>_xlfn.LET(_xlpm.d,$G1772,_xlpm.k,_xlfn.CONCAT(LEFT(TRIM(D$1),1),"*"),COUNTIF(_xlpm.d,_xlpm.k))</f>
        <v>0</v>
      </c>
      <c r="E1772" s="1">
        <f>LOG(F1772+1,10)</f>
        <v>0.30102999566398114</v>
      </c>
      <c r="F1772" s="7">
        <v>1</v>
      </c>
      <c r="G1772" s="9" t="s">
        <v>1202</v>
      </c>
      <c r="H1772" s="4">
        <f>F1772/freq.sum.r6e</f>
        <v>7.9668578712555765E-5</v>
      </c>
      <c r="I1772" s="4" t="str">
        <f>_xlfn.LET(_xlpm.sep,":",_xlpm.w,$G1772,LEFT(_xlpm.w,FIND(_xlpm.sep,_xlpm.w)-1))</f>
        <v>ɛmp</v>
      </c>
      <c r="J1772" s="4" t="str">
        <f>_xlfn.LET(_xlpm.sep,":",_xlpm.w,$G1772,RIGHT(_xlpm.w,LEN(_xlpm.w)-FIND(_xlpm.sep,_xlpm.w)))</f>
        <v>empe</v>
      </c>
      <c r="K1772" s="10">
        <f>_xlfn.LET(_xlpm.w,I1772,LEN(_xlpm.w))</f>
        <v>3</v>
      </c>
      <c r="L1772" s="10">
        <f>_xlfn.LET(_xlpm.w,J1772,LEN(_xlpm.w))</f>
        <v>4</v>
      </c>
      <c r="M1772" s="10">
        <f>_xlfn.LET(_xlpm.a,K1772,_xlpm.b,L1772,MAX(_xlpm.a,_xlpm.b))</f>
        <v>4</v>
      </c>
      <c r="N1772" s="10">
        <f>_xlfn.LET(_xlpm.d,(K1772,L1772),MAX(_xlpm.d)-MIN(_xlpm.d))</f>
        <v>1</v>
      </c>
      <c r="O1772" s="1" t="str">
        <f>_xlfn.LET(_xlpm.sep,":",_xlpm.w,$G1772,_xlfn.CONCAT("~",RIGHT(_xlpm.w,LEN(_xlpm.w)-FIND(_xlpm.sep,_xlpm.w)),"~"))</f>
        <v>~empe~</v>
      </c>
      <c r="P1772" s="1" t="str">
        <f>_xlfn.LET(_xlpm.sep,":",_xlpm.w,$G1772,_xlfn.CONCAT("[",LEFT(_xlpm.w,FIND(_xlpm.sep,_xlpm.w)-1),"]"))</f>
        <v>[ɛmp]</v>
      </c>
      <c r="Q1772" s="14" cm="1">
        <f t="array" ref="Q1772">SUM(_xlfn._xlws.FILTER($H$2:$H$2300,_xlfn.MAP($O$2:$O$2300,_xlfn.LAMBDA(_xlpm.x,_xlpm.x=$O1772))))</f>
        <v>7.9668578712555765E-5</v>
      </c>
      <c r="R1772" s="14">
        <f>$H1772/Q1772</f>
        <v>1</v>
      </c>
      <c r="S1772" s="14" cm="1">
        <f t="array" ref="S1772">SUM(_xlfn._xlws.FILTER($H$2:$H$2300,_xlfn.MAP($P$2:$P$2300,_xlfn.LAMBDA(_xlpm.x,_xlpm.x=$P1772))))</f>
        <v>3.1867431485022306E-4</v>
      </c>
      <c r="T1772" s="14">
        <f>$H1772/S1772</f>
        <v>0.25</v>
      </c>
      <c r="U1772" s="14">
        <f>_xlfn.LET(_xlpm.freq,F1772,_xlpm.size,M1772+1,_xlpm.F,V1772,LOG(1+_xlpm.freq)*LOG(1+_xlpm.size)*_xlpm.F)</f>
        <v>9.3698747011563929E-2</v>
      </c>
      <c r="V1772" s="14">
        <f>_xlfn.LET(_xlpm.a,T1772,_xlpm.b,R1772,2*_xlpm.a*_xlpm.b/(_xlpm.a+_xlpm.b))</f>
        <v>0.4</v>
      </c>
      <c r="W1772" s="14">
        <f>_xlfn.LET(_xlpm.p,R1772,_xlpm.q,T1772,LOG(_xlpm.p/_xlpm.q))</f>
        <v>0.6020599913279624</v>
      </c>
      <c r="X1772" s="2"/>
      <c r="AC1772" s="2"/>
      <c r="AH1772" s="2"/>
      <c r="AI1772" s="2"/>
    </row>
    <row r="1773" spans="1:35">
      <c r="A1773" s="1" t="str">
        <f>_xlfn.LET(_xlpm.sep," : ",CONCATENATE(O1773,_xlpm.sep,P1773))</f>
        <v>~om's~ : [əmz]</v>
      </c>
      <c r="B1773" s="1">
        <f>_xlfn.LET(_xlpm.d,$G1773,_xlpm.k,_xlfn.CONCAT(LEFT(TRIM(B$1),1),"*"),COUNTIF(_xlpm.d,_xlpm.k))</f>
        <v>0</v>
      </c>
      <c r="C1773" s="1">
        <f>_xlfn.LET(_xlpm.d,$G1773,_xlpm.k,_xlfn.CONCAT(LEFT(TRIM(C$1),1),"*"),COUNTIF(_xlpm.d,_xlpm.k))</f>
        <v>0</v>
      </c>
      <c r="D1773" s="1">
        <f>_xlfn.LET(_xlpm.d,$G1773,_xlpm.k,_xlfn.CONCAT(LEFT(TRIM(D$1),1),"*"),COUNTIF(_xlpm.d,_xlpm.k))</f>
        <v>0</v>
      </c>
      <c r="E1773" s="1">
        <f>LOG(F1773+1,10)</f>
        <v>0.30102999566398114</v>
      </c>
      <c r="F1773" s="7">
        <v>1</v>
      </c>
      <c r="G1773" s="9" t="s">
        <v>1226</v>
      </c>
      <c r="H1773" s="4">
        <f>F1773/freq.sum.r6e</f>
        <v>7.9668578712555765E-5</v>
      </c>
      <c r="I1773" s="1" t="str">
        <f>_xlfn.LET(_xlpm.sep,":",_xlpm.w,$G1773,LEFT(_xlpm.w,FIND(_xlpm.sep,_xlpm.w)-1))</f>
        <v>əmz</v>
      </c>
      <c r="J1773" s="1" t="str">
        <f>_xlfn.LET(_xlpm.sep,":",_xlpm.w,$G1773,RIGHT(_xlpm.w,LEN(_xlpm.w)-FIND(_xlpm.sep,_xlpm.w)))</f>
        <v>om's</v>
      </c>
      <c r="K1773" s="10">
        <f>_xlfn.LET(_xlpm.w,I1773,LEN(_xlpm.w))</f>
        <v>3</v>
      </c>
      <c r="L1773" s="10">
        <f>_xlfn.LET(_xlpm.w,J1773,LEN(_xlpm.w))</f>
        <v>4</v>
      </c>
      <c r="M1773" s="10">
        <f>_xlfn.LET(_xlpm.a,K1773,_xlpm.b,L1773,MAX(_xlpm.a,_xlpm.b))</f>
        <v>4</v>
      </c>
      <c r="N1773" s="10">
        <f>_xlfn.LET(_xlpm.d,(K1773,L1773),MAX(_xlpm.d)-MIN(_xlpm.d))</f>
        <v>1</v>
      </c>
      <c r="O1773" s="1" t="str">
        <f>_xlfn.LET(_xlpm.sep,":",_xlpm.w,$G1773,_xlfn.CONCAT("~",RIGHT(_xlpm.w,LEN(_xlpm.w)-FIND(_xlpm.sep,_xlpm.w)),"~"))</f>
        <v>~om's~</v>
      </c>
      <c r="P1773" s="1" t="str">
        <f>_xlfn.LET(_xlpm.sep,":",_xlpm.w,$G1773,_xlfn.CONCAT("[",LEFT(_xlpm.w,FIND(_xlpm.sep,_xlpm.w)-1),"]"))</f>
        <v>[əmz]</v>
      </c>
      <c r="Q1773" s="14" cm="1">
        <f t="array" ref="Q1773">SUM(_xlfn._xlws.FILTER($H$2:$H$2302,_xlfn.MAP($O$2:$O$2302,_xlfn.LAMBDA(_xlpm.x,_xlpm.x=$O1773))))</f>
        <v>7.9668578712555765E-5</v>
      </c>
      <c r="R1773" s="14">
        <f>$H1773/Q1773</f>
        <v>1</v>
      </c>
      <c r="S1773" s="14" cm="1">
        <f t="array" ref="S1773">SUM(_xlfn._xlws.FILTER($H$2:$H$2302,_xlfn.MAP($P$2:$P$2302,_xlfn.LAMBDA(_xlpm.x,_xlpm.x=$P1773))))</f>
        <v>3.1867431485022306E-4</v>
      </c>
      <c r="T1773" s="14">
        <f>$H1773/S1773</f>
        <v>0.25</v>
      </c>
      <c r="U1773" s="14">
        <f>_xlfn.LET(_xlpm.freq,F1773,_xlpm.size,M1773+1,_xlpm.F,V1773,LOG(1+_xlpm.freq)*LOG(1+_xlpm.size)*_xlpm.F)</f>
        <v>9.3698747011563929E-2</v>
      </c>
      <c r="V1773" s="14">
        <f>_xlfn.LET(_xlpm.a,T1773,_xlpm.b,R1773,2*_xlpm.a*_xlpm.b/(_xlpm.a+_xlpm.b))</f>
        <v>0.4</v>
      </c>
      <c r="W1773" s="14">
        <f>_xlfn.LET(_xlpm.p,R1773,_xlpm.q,T1773,LOG(_xlpm.p/_xlpm.q))</f>
        <v>0.6020599913279624</v>
      </c>
      <c r="X1773" s="2"/>
      <c r="AC1773" s="2"/>
      <c r="AH1773" s="2"/>
      <c r="AI1773" s="2"/>
    </row>
    <row r="1774" spans="1:35">
      <c r="A1774" s="1" t="str">
        <f>_xlfn.LET(_xlpm.sep," : ",CONCATENATE(O1774,_xlpm.sep,P1774))</f>
        <v>~aun~ : [ɔn]</v>
      </c>
      <c r="B1774" s="1">
        <f>_xlfn.LET(_xlpm.d,$G1774,_xlpm.k,_xlfn.CONCAT(LEFT(TRIM(B$1),1),"*"),COUNTIF(_xlpm.d,_xlpm.k))</f>
        <v>0</v>
      </c>
      <c r="C1774" s="1">
        <f>_xlfn.LET(_xlpm.d,$G1774,_xlpm.k,_xlfn.CONCAT(LEFT(TRIM(C$1),1),"*"),COUNTIF(_xlpm.d,_xlpm.k))</f>
        <v>0</v>
      </c>
      <c r="D1774" s="1">
        <f>_xlfn.LET(_xlpm.d,$G1774,_xlpm.k,_xlfn.CONCAT(LEFT(TRIM(D$1),1),"*"),COUNTIF(_xlpm.d,_xlpm.k))</f>
        <v>0</v>
      </c>
      <c r="E1774" s="1">
        <f>LOG(F1774+1,10)</f>
        <v>0.30102999566398114</v>
      </c>
      <c r="F1774" s="7">
        <v>1</v>
      </c>
      <c r="G1774" s="9" t="s">
        <v>1235</v>
      </c>
      <c r="H1774" s="4">
        <f>F1774/freq.sum.r6e</f>
        <v>7.9668578712555765E-5</v>
      </c>
      <c r="I1774" s="4" t="str">
        <f>_xlfn.LET(_xlpm.sep,":",_xlpm.w,$G1774,LEFT(_xlpm.w,FIND(_xlpm.sep,_xlpm.w)-1))</f>
        <v>ɔn</v>
      </c>
      <c r="J1774" s="4" t="str">
        <f>_xlfn.LET(_xlpm.sep,":",_xlpm.w,$G1774,RIGHT(_xlpm.w,LEN(_xlpm.w)-FIND(_xlpm.sep,_xlpm.w)))</f>
        <v>aun</v>
      </c>
      <c r="K1774" s="10">
        <f>_xlfn.LET(_xlpm.w,I1774,LEN(_xlpm.w))</f>
        <v>2</v>
      </c>
      <c r="L1774" s="10">
        <f>_xlfn.LET(_xlpm.w,J1774,LEN(_xlpm.w))</f>
        <v>3</v>
      </c>
      <c r="M1774" s="10">
        <f>_xlfn.LET(_xlpm.a,K1774,_xlpm.b,L1774,MAX(_xlpm.a,_xlpm.b))</f>
        <v>3</v>
      </c>
      <c r="N1774" s="10">
        <f>_xlfn.LET(_xlpm.d,(K1774,L1774),MAX(_xlpm.d)-MIN(_xlpm.d))</f>
        <v>1</v>
      </c>
      <c r="O1774" s="1" t="str">
        <f>_xlfn.LET(_xlpm.sep,":",_xlpm.w,$G1774,_xlfn.CONCAT("~",RIGHT(_xlpm.w,LEN(_xlpm.w)-FIND(_xlpm.sep,_xlpm.w)),"~"))</f>
        <v>~aun~</v>
      </c>
      <c r="P1774" s="1" t="str">
        <f>_xlfn.LET(_xlpm.sep,":",_xlpm.w,$G1774,_xlfn.CONCAT("[",LEFT(_xlpm.w,FIND(_xlpm.sep,_xlpm.w)-1),"]"))</f>
        <v>[ɔn]</v>
      </c>
      <c r="Q1774" s="14" cm="1">
        <f t="array" ref="Q1774">SUM(_xlfn._xlws.FILTER($H$2:$H$2300,_xlfn.MAP($O$2:$O$2300,_xlfn.LAMBDA(_xlpm.x,_xlpm.x=$O1774))))</f>
        <v>7.9668578712555765E-5</v>
      </c>
      <c r="R1774" s="14">
        <f>$H1774/Q1774</f>
        <v>1</v>
      </c>
      <c r="S1774" s="14" cm="1">
        <f t="array" ref="S1774">SUM(_xlfn._xlws.FILTER($H$2:$H$2300,_xlfn.MAP($P$2:$P$2300,_xlfn.LAMBDA(_xlpm.x,_xlpm.x=$P1774))))</f>
        <v>3.1867431485022306E-4</v>
      </c>
      <c r="T1774" s="14">
        <f>$H1774/S1774</f>
        <v>0.25</v>
      </c>
      <c r="U1774" s="14">
        <f>_xlfn.LET(_xlpm.freq,F1774,_xlpm.size,M1774+1,_xlpm.F,V1774,LOG(1+_xlpm.freq)*LOG(1+_xlpm.size)*_xlpm.F)</f>
        <v>8.4164374949809884E-2</v>
      </c>
      <c r="V1774" s="14">
        <f>_xlfn.LET(_xlpm.a,T1774,_xlpm.b,R1774,2*_xlpm.a*_xlpm.b/(_xlpm.a+_xlpm.b))</f>
        <v>0.4</v>
      </c>
      <c r="W1774" s="14">
        <f>_xlfn.LET(_xlpm.p,R1774,_xlpm.q,T1774,LOG(_xlpm.p/_xlpm.q))</f>
        <v>0.6020599913279624</v>
      </c>
      <c r="X1774" s="2"/>
      <c r="AC1774" s="2"/>
      <c r="AH1774" s="2"/>
      <c r="AI1774" s="2"/>
    </row>
    <row r="1775" spans="1:35">
      <c r="A1775" s="1" t="str">
        <f>_xlfn.LET(_xlpm.sep," : ",CONCATENATE(O1775,_xlpm.sep,P1775))</f>
        <v>~awne~ : [ɔn]</v>
      </c>
      <c r="B1775" s="1">
        <f>_xlfn.LET(_xlpm.d,$G1775,_xlpm.k,_xlfn.CONCAT(LEFT(TRIM(B$1),1),"*"),COUNTIF(_xlpm.d,_xlpm.k))</f>
        <v>0</v>
      </c>
      <c r="C1775" s="1">
        <f>_xlfn.LET(_xlpm.d,$G1775,_xlpm.k,_xlfn.CONCAT(LEFT(TRIM(C$1),1),"*"),COUNTIF(_xlpm.d,_xlpm.k))</f>
        <v>0</v>
      </c>
      <c r="D1775" s="1">
        <f>_xlfn.LET(_xlpm.d,$G1775,_xlpm.k,_xlfn.CONCAT(LEFT(TRIM(D$1),1),"*"),COUNTIF(_xlpm.d,_xlpm.k))</f>
        <v>0</v>
      </c>
      <c r="E1775" s="1">
        <f>LOG(F1775+1,10)</f>
        <v>0.30102999566398114</v>
      </c>
      <c r="F1775" s="7">
        <v>1</v>
      </c>
      <c r="G1775" s="9" t="s">
        <v>1237</v>
      </c>
      <c r="H1775" s="4">
        <f>F1775/freq.sum.r6e</f>
        <v>7.9668578712555765E-5</v>
      </c>
      <c r="I1775" s="4" t="str">
        <f>_xlfn.LET(_xlpm.sep,":",_xlpm.w,$G1775,LEFT(_xlpm.w,FIND(_xlpm.sep,_xlpm.w)-1))</f>
        <v>ɔn</v>
      </c>
      <c r="J1775" s="4" t="str">
        <f>_xlfn.LET(_xlpm.sep,":",_xlpm.w,$G1775,RIGHT(_xlpm.w,LEN(_xlpm.w)-FIND(_xlpm.sep,_xlpm.w)))</f>
        <v>awne</v>
      </c>
      <c r="K1775" s="10">
        <f>_xlfn.LET(_xlpm.w,I1775,LEN(_xlpm.w))</f>
        <v>2</v>
      </c>
      <c r="L1775" s="10">
        <f>_xlfn.LET(_xlpm.w,J1775,LEN(_xlpm.w))</f>
        <v>4</v>
      </c>
      <c r="M1775" s="10">
        <f>_xlfn.LET(_xlpm.a,K1775,_xlpm.b,L1775,MAX(_xlpm.a,_xlpm.b))</f>
        <v>4</v>
      </c>
      <c r="N1775" s="10">
        <f>_xlfn.LET(_xlpm.d,(K1775,L1775),MAX(_xlpm.d)-MIN(_xlpm.d))</f>
        <v>2</v>
      </c>
      <c r="O1775" s="1" t="str">
        <f>_xlfn.LET(_xlpm.sep,":",_xlpm.w,$G1775,_xlfn.CONCAT("~",RIGHT(_xlpm.w,LEN(_xlpm.w)-FIND(_xlpm.sep,_xlpm.w)),"~"))</f>
        <v>~awne~</v>
      </c>
      <c r="P1775" s="1" t="str">
        <f>_xlfn.LET(_xlpm.sep,":",_xlpm.w,$G1775,_xlfn.CONCAT("[",LEFT(_xlpm.w,FIND(_xlpm.sep,_xlpm.w)-1),"]"))</f>
        <v>[ɔn]</v>
      </c>
      <c r="Q1775" s="14" cm="1">
        <f t="array" ref="Q1775">SUM(_xlfn._xlws.FILTER($H$2:$H$2300,_xlfn.MAP($O$2:$O$2300,_xlfn.LAMBDA(_xlpm.x,_xlpm.x=$O1775))))</f>
        <v>7.9668578712555765E-5</v>
      </c>
      <c r="R1775" s="14">
        <f>$H1775/Q1775</f>
        <v>1</v>
      </c>
      <c r="S1775" s="14" cm="1">
        <f t="array" ref="S1775">SUM(_xlfn._xlws.FILTER($H$2:$H$2300,_xlfn.MAP($P$2:$P$2300,_xlfn.LAMBDA(_xlpm.x,_xlpm.x=$P1775))))</f>
        <v>3.1867431485022306E-4</v>
      </c>
      <c r="T1775" s="14">
        <f>$H1775/S1775</f>
        <v>0.25</v>
      </c>
      <c r="U1775" s="14">
        <f>_xlfn.LET(_xlpm.freq,F1775,_xlpm.size,M1775+1,_xlpm.F,V1775,LOG(1+_xlpm.freq)*LOG(1+_xlpm.size)*_xlpm.F)</f>
        <v>9.3698747011563929E-2</v>
      </c>
      <c r="V1775" s="14">
        <f>_xlfn.LET(_xlpm.a,T1775,_xlpm.b,R1775,2*_xlpm.a*_xlpm.b/(_xlpm.a+_xlpm.b))</f>
        <v>0.4</v>
      </c>
      <c r="W1775" s="14">
        <f>_xlfn.LET(_xlpm.p,R1775,_xlpm.q,T1775,LOG(_xlpm.p/_xlpm.q))</f>
        <v>0.6020599913279624</v>
      </c>
      <c r="X1775" s="2"/>
      <c r="AC1775" s="2"/>
      <c r="AH1775" s="2"/>
      <c r="AI1775" s="2"/>
    </row>
    <row r="1776" spans="1:35">
      <c r="A1776" s="1" t="str">
        <f>_xlfn.LET(_xlpm.sep," : ",CONCATENATE(O1776,_xlpm.sep,P1776))</f>
        <v>~ainl~ : [ənl]</v>
      </c>
      <c r="B1776" s="1">
        <f>_xlfn.LET(_xlpm.d,$G1776,_xlpm.k,_xlfn.CONCAT(LEFT(TRIM(B$1),1),"*"),COUNTIF(_xlpm.d,_xlpm.k))</f>
        <v>0</v>
      </c>
      <c r="C1776" s="1">
        <f>_xlfn.LET(_xlpm.d,$G1776,_xlpm.k,_xlfn.CONCAT(LEFT(TRIM(C$1),1),"*"),COUNTIF(_xlpm.d,_xlpm.k))</f>
        <v>0</v>
      </c>
      <c r="D1776" s="1">
        <f>_xlfn.LET(_xlpm.d,$G1776,_xlpm.k,_xlfn.CONCAT(LEFT(TRIM(D$1),1),"*"),COUNTIF(_xlpm.d,_xlpm.k))</f>
        <v>0</v>
      </c>
      <c r="E1776" s="1">
        <f>LOG(F1776+1,10)</f>
        <v>0.30102999566398114</v>
      </c>
      <c r="F1776" s="7">
        <v>1</v>
      </c>
      <c r="G1776" s="9" t="s">
        <v>1317</v>
      </c>
      <c r="H1776" s="4">
        <f>F1776/freq.sum.r6e</f>
        <v>7.9668578712555765E-5</v>
      </c>
      <c r="I1776" s="4" t="str">
        <f>_xlfn.LET(_xlpm.sep,":",_xlpm.w,$G1776,LEFT(_xlpm.w,FIND(_xlpm.sep,_xlpm.w)-1))</f>
        <v>ənl</v>
      </c>
      <c r="J1776" s="4" t="str">
        <f>_xlfn.LET(_xlpm.sep,":",_xlpm.w,$G1776,RIGHT(_xlpm.w,LEN(_xlpm.w)-FIND(_xlpm.sep,_xlpm.w)))</f>
        <v>ainl</v>
      </c>
      <c r="K1776" s="10">
        <f>_xlfn.LET(_xlpm.w,I1776,LEN(_xlpm.w))</f>
        <v>3</v>
      </c>
      <c r="L1776" s="10">
        <f>_xlfn.LET(_xlpm.w,J1776,LEN(_xlpm.w))</f>
        <v>4</v>
      </c>
      <c r="M1776" s="10">
        <f>_xlfn.LET(_xlpm.a,K1776,_xlpm.b,L1776,MAX(_xlpm.a,_xlpm.b))</f>
        <v>4</v>
      </c>
      <c r="N1776" s="10">
        <f>_xlfn.LET(_xlpm.d,(K1776,L1776),MAX(_xlpm.d)-MIN(_xlpm.d))</f>
        <v>1</v>
      </c>
      <c r="O1776" s="1" t="str">
        <f>_xlfn.LET(_xlpm.sep,":",_xlpm.w,$G1776,_xlfn.CONCAT("~",RIGHT(_xlpm.w,LEN(_xlpm.w)-FIND(_xlpm.sep,_xlpm.w)),"~"))</f>
        <v>~ainl~</v>
      </c>
      <c r="P1776" s="1" t="str">
        <f>_xlfn.LET(_xlpm.sep,":",_xlpm.w,$G1776,_xlfn.CONCAT("[",LEFT(_xlpm.w,FIND(_xlpm.sep,_xlpm.w)-1),"]"))</f>
        <v>[ənl]</v>
      </c>
      <c r="Q1776" s="14" cm="1">
        <f t="array" ref="Q1776">SUM(_xlfn._xlws.FILTER($H$2:$H$2300,_xlfn.MAP($O$2:$O$2300,_xlfn.LAMBDA(_xlpm.x,_xlpm.x=$O1776))))</f>
        <v>7.9668578712555765E-5</v>
      </c>
      <c r="R1776" s="14">
        <f>$H1776/Q1776</f>
        <v>1</v>
      </c>
      <c r="S1776" s="14" cm="1">
        <f t="array" ref="S1776">SUM(_xlfn._xlws.FILTER($H$2:$H$2300,_xlfn.MAP($P$2:$P$2300,_xlfn.LAMBDA(_xlpm.x,_xlpm.x=$P1776))))</f>
        <v>3.1867431485022306E-4</v>
      </c>
      <c r="T1776" s="14">
        <f>$H1776/S1776</f>
        <v>0.25</v>
      </c>
      <c r="U1776" s="14">
        <f>_xlfn.LET(_xlpm.freq,F1776,_xlpm.size,M1776+1,_xlpm.F,V1776,LOG(1+_xlpm.freq)*LOG(1+_xlpm.size)*_xlpm.F)</f>
        <v>9.3698747011563929E-2</v>
      </c>
      <c r="V1776" s="14">
        <f>_xlfn.LET(_xlpm.a,T1776,_xlpm.b,R1776,2*_xlpm.a*_xlpm.b/(_xlpm.a+_xlpm.b))</f>
        <v>0.4</v>
      </c>
      <c r="W1776" s="14">
        <f>_xlfn.LET(_xlpm.p,R1776,_xlpm.q,T1776,LOG(_xlpm.p/_xlpm.q))</f>
        <v>0.6020599913279624</v>
      </c>
      <c r="X1776" s="2"/>
      <c r="AC1776" s="2"/>
      <c r="AH1776" s="2"/>
      <c r="AI1776" s="2"/>
    </row>
    <row r="1777" spans="1:35">
      <c r="A1777" s="1" t="str">
        <f>_xlfn.LET(_xlpm.sep," : ",CONCATENATE(O1777,_xlpm.sep,P1777))</f>
        <v>~unl~ : [ənl]</v>
      </c>
      <c r="B1777" s="1">
        <f>_xlfn.LET(_xlpm.d,$G1777,_xlpm.k,_xlfn.CONCAT(LEFT(TRIM(B$1),1),"*"),COUNTIF(_xlpm.d,_xlpm.k))</f>
        <v>0</v>
      </c>
      <c r="C1777" s="1">
        <f>_xlfn.LET(_xlpm.d,$G1777,_xlpm.k,_xlfn.CONCAT(LEFT(TRIM(C$1),1),"*"),COUNTIF(_xlpm.d,_xlpm.k))</f>
        <v>0</v>
      </c>
      <c r="D1777" s="1">
        <f>_xlfn.LET(_xlpm.d,$G1777,_xlpm.k,_xlfn.CONCAT(LEFT(TRIM(D$1),1),"*"),COUNTIF(_xlpm.d,_xlpm.k))</f>
        <v>0</v>
      </c>
      <c r="E1777" s="1">
        <f>LOG(F1777+1,10)</f>
        <v>0.30102999566398114</v>
      </c>
      <c r="F1777" s="7">
        <v>1</v>
      </c>
      <c r="G1777" s="9" t="s">
        <v>1320</v>
      </c>
      <c r="H1777" s="4">
        <f>F1777/freq.sum.r6e</f>
        <v>7.9668578712555765E-5</v>
      </c>
      <c r="I1777" s="1" t="str">
        <f>_xlfn.LET(_xlpm.sep,":",_xlpm.w,$G1777,LEFT(_xlpm.w,FIND(_xlpm.sep,_xlpm.w)-1))</f>
        <v>ənl</v>
      </c>
      <c r="J1777" s="1" t="str">
        <f>_xlfn.LET(_xlpm.sep,":",_xlpm.w,$G1777,RIGHT(_xlpm.w,LEN(_xlpm.w)-FIND(_xlpm.sep,_xlpm.w)))</f>
        <v>unl</v>
      </c>
      <c r="K1777" s="10">
        <f>_xlfn.LET(_xlpm.w,I1777,LEN(_xlpm.w))</f>
        <v>3</v>
      </c>
      <c r="L1777" s="10">
        <f>_xlfn.LET(_xlpm.w,J1777,LEN(_xlpm.w))</f>
        <v>3</v>
      </c>
      <c r="M1777" s="10">
        <f>_xlfn.LET(_xlpm.a,K1777,_xlpm.b,L1777,MAX(_xlpm.a,_xlpm.b))</f>
        <v>3</v>
      </c>
      <c r="N1777" s="10">
        <f>_xlfn.LET(_xlpm.d,(K1777,L1777),MAX(_xlpm.d)-MIN(_xlpm.d))</f>
        <v>0</v>
      </c>
      <c r="O1777" s="1" t="str">
        <f>_xlfn.LET(_xlpm.sep,":",_xlpm.w,$G1777,_xlfn.CONCAT("~",RIGHT(_xlpm.w,LEN(_xlpm.w)-FIND(_xlpm.sep,_xlpm.w)),"~"))</f>
        <v>~unl~</v>
      </c>
      <c r="P1777" s="1" t="str">
        <f>_xlfn.LET(_xlpm.sep,":",_xlpm.w,$G1777,_xlfn.CONCAT("[",LEFT(_xlpm.w,FIND(_xlpm.sep,_xlpm.w)-1),"]"))</f>
        <v>[ənl]</v>
      </c>
      <c r="Q1777" s="14" cm="1">
        <f t="array" ref="Q1777">SUM(_xlfn._xlws.FILTER($H$2:$H$2302,_xlfn.MAP($O$2:$O$2302,_xlfn.LAMBDA(_xlpm.x,_xlpm.x=$O1777))))</f>
        <v>7.9668578712555765E-5</v>
      </c>
      <c r="R1777" s="14">
        <f>$H1777/Q1777</f>
        <v>1</v>
      </c>
      <c r="S1777" s="14" cm="1">
        <f t="array" ref="S1777">SUM(_xlfn._xlws.FILTER($H$2:$H$2302,_xlfn.MAP($P$2:$P$2302,_xlfn.LAMBDA(_xlpm.x,_xlpm.x=$P1777))))</f>
        <v>3.1867431485022306E-4</v>
      </c>
      <c r="T1777" s="14">
        <f>$H1777/S1777</f>
        <v>0.25</v>
      </c>
      <c r="U1777" s="14">
        <f>_xlfn.LET(_xlpm.freq,F1777,_xlpm.size,M1777+1,_xlpm.F,V1777,LOG(1+_xlpm.freq)*LOG(1+_xlpm.size)*_xlpm.F)</f>
        <v>8.4164374949809884E-2</v>
      </c>
      <c r="V1777" s="14">
        <f>_xlfn.LET(_xlpm.a,T1777,_xlpm.b,R1777,2*_xlpm.a*_xlpm.b/(_xlpm.a+_xlpm.b))</f>
        <v>0.4</v>
      </c>
      <c r="W1777" s="14">
        <f>_xlfn.LET(_xlpm.p,R1777,_xlpm.q,T1777,LOG(_xlpm.p/_xlpm.q))</f>
        <v>0.6020599913279624</v>
      </c>
      <c r="X1777" s="2"/>
      <c r="AC1777" s="2"/>
      <c r="AH1777" s="2"/>
      <c r="AI1777" s="2"/>
    </row>
    <row r="1778" spans="1:35">
      <c r="A1778" s="1" t="str">
        <f>_xlfn.LET(_xlpm.sep," : ",CONCATENATE(O1778,_xlpm.sep,P1778))</f>
        <v>~rents~ : [ɛnts]</v>
      </c>
      <c r="B1778" s="1">
        <f>_xlfn.LET(_xlpm.d,$G1778,_xlpm.k,_xlfn.CONCAT(LEFT(TRIM(B$1),1),"*"),COUNTIF(_xlpm.d,_xlpm.k))</f>
        <v>0</v>
      </c>
      <c r="C1778" s="1">
        <f>_xlfn.LET(_xlpm.d,$G1778,_xlpm.k,_xlfn.CONCAT(LEFT(TRIM(C$1),1),"*"),COUNTIF(_xlpm.d,_xlpm.k))</f>
        <v>0</v>
      </c>
      <c r="D1778" s="1">
        <f>_xlfn.LET(_xlpm.d,$G1778,_xlpm.k,_xlfn.CONCAT(LEFT(TRIM(D$1),1),"*"),COUNTIF(_xlpm.d,_xlpm.k))</f>
        <v>0</v>
      </c>
      <c r="E1778" s="1">
        <f>LOG(F1778+1,10)</f>
        <v>0.30102999566398114</v>
      </c>
      <c r="F1778" s="7">
        <v>1</v>
      </c>
      <c r="G1778" s="9" t="s">
        <v>1373</v>
      </c>
      <c r="H1778" s="4">
        <f>F1778/freq.sum.r6e</f>
        <v>7.9668578712555765E-5</v>
      </c>
      <c r="I1778" s="1" t="str">
        <f>_xlfn.LET(_xlpm.sep,":",_xlpm.w,$G1778,LEFT(_xlpm.w,FIND(_xlpm.sep,_xlpm.w)-1))</f>
        <v>ɛnts</v>
      </c>
      <c r="J1778" s="1" t="str">
        <f>_xlfn.LET(_xlpm.sep,":",_xlpm.w,$G1778,RIGHT(_xlpm.w,LEN(_xlpm.w)-FIND(_xlpm.sep,_xlpm.w)))</f>
        <v>rents</v>
      </c>
      <c r="K1778" s="10">
        <f>_xlfn.LET(_xlpm.w,I1778,LEN(_xlpm.w))</f>
        <v>4</v>
      </c>
      <c r="L1778" s="10">
        <f>_xlfn.LET(_xlpm.w,J1778,LEN(_xlpm.w))</f>
        <v>5</v>
      </c>
      <c r="M1778" s="10">
        <f>_xlfn.LET(_xlpm.a,K1778,_xlpm.b,L1778,MAX(_xlpm.a,_xlpm.b))</f>
        <v>5</v>
      </c>
      <c r="N1778" s="10">
        <f>_xlfn.LET(_xlpm.d,(K1778,L1778),MAX(_xlpm.d)-MIN(_xlpm.d))</f>
        <v>1</v>
      </c>
      <c r="O1778" s="1" t="str">
        <f>_xlfn.LET(_xlpm.sep,":",_xlpm.w,$G1778,_xlfn.CONCAT("~",RIGHT(_xlpm.w,LEN(_xlpm.w)-FIND(_xlpm.sep,_xlpm.w)),"~"))</f>
        <v>~rents~</v>
      </c>
      <c r="P1778" s="1" t="str">
        <f>_xlfn.LET(_xlpm.sep,":",_xlpm.w,$G1778,_xlfn.CONCAT("[",LEFT(_xlpm.w,FIND(_xlpm.sep,_xlpm.w)-1),"]"))</f>
        <v>[ɛnts]</v>
      </c>
      <c r="Q1778" s="14" cm="1">
        <f t="array" ref="Q1778">SUM(_xlfn._xlws.FILTER($H$2:$H$2302,_xlfn.MAP($O$2:$O$2302,_xlfn.LAMBDA(_xlpm.x,_xlpm.x=$O1778))))</f>
        <v>7.9668578712555765E-5</v>
      </c>
      <c r="R1778" s="14">
        <f>$H1778/Q1778</f>
        <v>1</v>
      </c>
      <c r="S1778" s="14" cm="1">
        <f t="array" ref="S1778">SUM(_xlfn._xlws.FILTER($H$2:$H$2302,_xlfn.MAP($P$2:$P$2302,_xlfn.LAMBDA(_xlpm.x,_xlpm.x=$P1778))))</f>
        <v>3.1867431485022306E-4</v>
      </c>
      <c r="T1778" s="14">
        <f>$H1778/S1778</f>
        <v>0.25</v>
      </c>
      <c r="U1778" s="14">
        <f>_xlfn.LET(_xlpm.freq,F1778,_xlpm.size,M1778+1,_xlpm.F,V1778,LOG(1+_xlpm.freq)*LOG(1+_xlpm.size)*_xlpm.F)</f>
        <v>0.1017599437284523</v>
      </c>
      <c r="V1778" s="14">
        <f>_xlfn.LET(_xlpm.a,T1778,_xlpm.b,R1778,2*_xlpm.a*_xlpm.b/(_xlpm.a+_xlpm.b))</f>
        <v>0.4</v>
      </c>
      <c r="W1778" s="14">
        <f>_xlfn.LET(_xlpm.p,R1778,_xlpm.q,T1778,LOG(_xlpm.p/_xlpm.q))</f>
        <v>0.6020599913279624</v>
      </c>
      <c r="X1778" s="2"/>
      <c r="AC1778" s="2"/>
      <c r="AH1778" s="2"/>
      <c r="AI1778" s="2"/>
    </row>
    <row r="1779" spans="1:35">
      <c r="A1779" s="1" t="str">
        <f>_xlfn.LET(_xlpm.sep," : ",CONCATENATE(O1779,_xlpm.sep,P1779))</f>
        <v>~ones~ : [ʌnz]</v>
      </c>
      <c r="B1779" s="1">
        <f>_xlfn.LET(_xlpm.d,$G1779,_xlpm.k,_xlfn.CONCAT(LEFT(TRIM(B$1),1),"*"),COUNTIF(_xlpm.d,_xlpm.k))</f>
        <v>0</v>
      </c>
      <c r="C1779" s="1">
        <f>_xlfn.LET(_xlpm.d,$G1779,_xlpm.k,_xlfn.CONCAT(LEFT(TRIM(C$1),1),"*"),COUNTIF(_xlpm.d,_xlpm.k))</f>
        <v>0</v>
      </c>
      <c r="D1779" s="1">
        <f>_xlfn.LET(_xlpm.d,$G1779,_xlpm.k,_xlfn.CONCAT(LEFT(TRIM(D$1),1),"*"),COUNTIF(_xlpm.d,_xlpm.k))</f>
        <v>0</v>
      </c>
      <c r="E1779" s="1">
        <f>LOG(F1779+1,10)</f>
        <v>0.30102999566398114</v>
      </c>
      <c r="F1779" s="7">
        <v>1</v>
      </c>
      <c r="G1779" s="9" t="s">
        <v>1404</v>
      </c>
      <c r="H1779" s="4">
        <f>F1779/freq.sum.r6e</f>
        <v>7.9668578712555765E-5</v>
      </c>
      <c r="I1779" s="1" t="str">
        <f>_xlfn.LET(_xlpm.sep,":",_xlpm.w,$G1779,LEFT(_xlpm.w,FIND(_xlpm.sep,_xlpm.w)-1))</f>
        <v>ʌnz</v>
      </c>
      <c r="J1779" s="1" t="str">
        <f>_xlfn.LET(_xlpm.sep,":",_xlpm.w,$G1779,RIGHT(_xlpm.w,LEN(_xlpm.w)-FIND(_xlpm.sep,_xlpm.w)))</f>
        <v>ones</v>
      </c>
      <c r="K1779" s="10">
        <f>_xlfn.LET(_xlpm.w,I1779,LEN(_xlpm.w))</f>
        <v>3</v>
      </c>
      <c r="L1779" s="10">
        <f>_xlfn.LET(_xlpm.w,J1779,LEN(_xlpm.w))</f>
        <v>4</v>
      </c>
      <c r="M1779" s="10">
        <f>_xlfn.LET(_xlpm.a,K1779,_xlpm.b,L1779,MAX(_xlpm.a,_xlpm.b))</f>
        <v>4</v>
      </c>
      <c r="N1779" s="10">
        <f>_xlfn.LET(_xlpm.d,(K1779,L1779),MAX(_xlpm.d)-MIN(_xlpm.d))</f>
        <v>1</v>
      </c>
      <c r="O1779" s="1" t="str">
        <f>_xlfn.LET(_xlpm.sep,":",_xlpm.w,$G1779,_xlfn.CONCAT("~",RIGHT(_xlpm.w,LEN(_xlpm.w)-FIND(_xlpm.sep,_xlpm.w)),"~"))</f>
        <v>~ones~</v>
      </c>
      <c r="P1779" s="1" t="str">
        <f>_xlfn.LET(_xlpm.sep,":",_xlpm.w,$G1779,_xlfn.CONCAT("[",LEFT(_xlpm.w,FIND(_xlpm.sep,_xlpm.w)-1),"]"))</f>
        <v>[ʌnz]</v>
      </c>
      <c r="Q1779" s="14" cm="1">
        <f t="array" ref="Q1779">SUM(_xlfn._xlws.FILTER($H$2:$H$2300,_xlfn.MAP($O$2:$O$2300,_xlfn.LAMBDA(_xlpm.x,_xlpm.x=$O1779))))</f>
        <v>7.9668578712555765E-5</v>
      </c>
      <c r="R1779" s="14">
        <f>$H1779/Q1779</f>
        <v>1</v>
      </c>
      <c r="S1779" s="14" cm="1">
        <f t="array" ref="S1779">SUM(_xlfn._xlws.FILTER($H$2:$H$2300,_xlfn.MAP($P$2:$P$2300,_xlfn.LAMBDA(_xlpm.x,_xlpm.x=$P1779))))</f>
        <v>3.1867431485022306E-4</v>
      </c>
      <c r="T1779" s="14">
        <f>$H1779/S1779</f>
        <v>0.25</v>
      </c>
      <c r="U1779" s="14">
        <f>_xlfn.LET(_xlpm.freq,F1779,_xlpm.size,M1779+1,_xlpm.F,V1779,LOG(1+_xlpm.freq)*LOG(1+_xlpm.size)*_xlpm.F)</f>
        <v>9.3698747011563929E-2</v>
      </c>
      <c r="V1779" s="14">
        <f>_xlfn.LET(_xlpm.a,T1779,_xlpm.b,R1779,2*_xlpm.a*_xlpm.b/(_xlpm.a+_xlpm.b))</f>
        <v>0.4</v>
      </c>
      <c r="W1779" s="14">
        <f>_xlfn.LET(_xlpm.p,R1779,_xlpm.q,T1779,LOG(_xlpm.p/_xlpm.q))</f>
        <v>0.6020599913279624</v>
      </c>
      <c r="X1779" s="2"/>
      <c r="AC1779" s="2"/>
      <c r="AH1779" s="2"/>
      <c r="AI1779" s="2"/>
    </row>
    <row r="1780" spans="1:35">
      <c r="A1780" s="1" t="str">
        <f>_xlfn.LET(_xlpm.sep," : ",CONCATENATE(O1780,_xlpm.sep,P1780))</f>
        <v>~unns~ : [ʌnz]</v>
      </c>
      <c r="B1780" s="1">
        <f>_xlfn.LET(_xlpm.d,$G1780,_xlpm.k,_xlfn.CONCAT(LEFT(TRIM(B$1),1),"*"),COUNTIF(_xlpm.d,_xlpm.k))</f>
        <v>0</v>
      </c>
      <c r="C1780" s="1">
        <f>_xlfn.LET(_xlpm.d,$G1780,_xlpm.k,_xlfn.CONCAT(LEFT(TRIM(C$1),1),"*"),COUNTIF(_xlpm.d,_xlpm.k))</f>
        <v>0</v>
      </c>
      <c r="D1780" s="1">
        <f>_xlfn.LET(_xlpm.d,$G1780,_xlpm.k,_xlfn.CONCAT(LEFT(TRIM(D$1),1),"*"),COUNTIF(_xlpm.d,_xlpm.k))</f>
        <v>0</v>
      </c>
      <c r="E1780" s="1">
        <f>LOG(F1780+1,10)</f>
        <v>0.30102999566398114</v>
      </c>
      <c r="F1780" s="7">
        <v>1</v>
      </c>
      <c r="G1780" s="9" t="s">
        <v>1406</v>
      </c>
      <c r="H1780" s="4">
        <f>F1780/freq.sum.r6e</f>
        <v>7.9668578712555765E-5</v>
      </c>
      <c r="I1780" s="4" t="str">
        <f>_xlfn.LET(_xlpm.sep,":",_xlpm.w,$G1780,LEFT(_xlpm.w,FIND(_xlpm.sep,_xlpm.w)-1))</f>
        <v>ʌnz</v>
      </c>
      <c r="J1780" s="4" t="str">
        <f>_xlfn.LET(_xlpm.sep,":",_xlpm.w,$G1780,RIGHT(_xlpm.w,LEN(_xlpm.w)-FIND(_xlpm.sep,_xlpm.w)))</f>
        <v>unns</v>
      </c>
      <c r="K1780" s="10">
        <f>_xlfn.LET(_xlpm.w,I1780,LEN(_xlpm.w))</f>
        <v>3</v>
      </c>
      <c r="L1780" s="10">
        <f>_xlfn.LET(_xlpm.w,J1780,LEN(_xlpm.w))</f>
        <v>4</v>
      </c>
      <c r="M1780" s="10">
        <f>_xlfn.LET(_xlpm.a,K1780,_xlpm.b,L1780,MAX(_xlpm.a,_xlpm.b))</f>
        <v>4</v>
      </c>
      <c r="N1780" s="10">
        <f>_xlfn.LET(_xlpm.d,(K1780,L1780),MAX(_xlpm.d)-MIN(_xlpm.d))</f>
        <v>1</v>
      </c>
      <c r="O1780" s="1" t="str">
        <f>_xlfn.LET(_xlpm.sep,":",_xlpm.w,$G1780,_xlfn.CONCAT("~",RIGHT(_xlpm.w,LEN(_xlpm.w)-FIND(_xlpm.sep,_xlpm.w)),"~"))</f>
        <v>~unns~</v>
      </c>
      <c r="P1780" s="1" t="str">
        <f>_xlfn.LET(_xlpm.sep,":",_xlpm.w,$G1780,_xlfn.CONCAT("[",LEFT(_xlpm.w,FIND(_xlpm.sep,_xlpm.w)-1),"]"))</f>
        <v>[ʌnz]</v>
      </c>
      <c r="Q1780" s="14" cm="1">
        <f t="array" ref="Q1780">SUM(_xlfn._xlws.FILTER($H$2:$H$2300,_xlfn.MAP($O$2:$O$2300,_xlfn.LAMBDA(_xlpm.x,_xlpm.x=$O1780))))</f>
        <v>7.9668578712555765E-5</v>
      </c>
      <c r="R1780" s="14">
        <f>$H1780/Q1780</f>
        <v>1</v>
      </c>
      <c r="S1780" s="14" cm="1">
        <f t="array" ref="S1780">SUM(_xlfn._xlws.FILTER($H$2:$H$2300,_xlfn.MAP($P$2:$P$2300,_xlfn.LAMBDA(_xlpm.x,_xlpm.x=$P1780))))</f>
        <v>3.1867431485022306E-4</v>
      </c>
      <c r="T1780" s="14">
        <f>$H1780/S1780</f>
        <v>0.25</v>
      </c>
      <c r="U1780" s="14">
        <f>_xlfn.LET(_xlpm.freq,F1780,_xlpm.size,M1780+1,_xlpm.F,V1780,LOG(1+_xlpm.freq)*LOG(1+_xlpm.size)*_xlpm.F)</f>
        <v>9.3698747011563929E-2</v>
      </c>
      <c r="V1780" s="14">
        <f>_xlfn.LET(_xlpm.a,T1780,_xlpm.b,R1780,2*_xlpm.a*_xlpm.b/(_xlpm.a+_xlpm.b))</f>
        <v>0.4</v>
      </c>
      <c r="W1780" s="14">
        <f>_xlfn.LET(_xlpm.p,R1780,_xlpm.q,T1780,LOG(_xlpm.p/_xlpm.q))</f>
        <v>0.6020599913279624</v>
      </c>
      <c r="X1780" s="2"/>
      <c r="AC1780" s="2"/>
      <c r="AH1780" s="2"/>
      <c r="AI1780" s="2"/>
    </row>
    <row r="1781" spans="1:35">
      <c r="A1781" s="1" t="str">
        <f>_xlfn.LET(_xlpm.sep," : ",CONCATENATE(O1781,_xlpm.sep,P1781))</f>
        <v>~uss~ : [ʌs]</v>
      </c>
      <c r="B1781" s="1">
        <f>_xlfn.LET(_xlpm.d,$G1781,_xlpm.k,_xlfn.CONCAT(LEFT(TRIM(B$1),1),"*"),COUNTIF(_xlpm.d,_xlpm.k))</f>
        <v>0</v>
      </c>
      <c r="C1781" s="1">
        <f>_xlfn.LET(_xlpm.d,$G1781,_xlpm.k,_xlfn.CONCAT(LEFT(TRIM(C$1),1),"*"),COUNTIF(_xlpm.d,_xlpm.k))</f>
        <v>0</v>
      </c>
      <c r="D1781" s="1">
        <f>_xlfn.LET(_xlpm.d,$G1781,_xlpm.k,_xlfn.CONCAT(LEFT(TRIM(D$1),1),"*"),COUNTIF(_xlpm.d,_xlpm.k))</f>
        <v>0</v>
      </c>
      <c r="E1781" s="1">
        <f>LOG(F1781+1,10)</f>
        <v>0.30102999566398114</v>
      </c>
      <c r="F1781" s="7">
        <v>1</v>
      </c>
      <c r="G1781" s="9" t="s">
        <v>1498</v>
      </c>
      <c r="H1781" s="4">
        <f>F1781/freq.sum.r6e</f>
        <v>7.9668578712555765E-5</v>
      </c>
      <c r="I1781" s="1" t="str">
        <f>_xlfn.LET(_xlpm.sep,":",_xlpm.w,$G1781,LEFT(_xlpm.w,FIND(_xlpm.sep,_xlpm.w)-1))</f>
        <v>ʌs</v>
      </c>
      <c r="J1781" s="1" t="str">
        <f>_xlfn.LET(_xlpm.sep,":",_xlpm.w,$G1781,RIGHT(_xlpm.w,LEN(_xlpm.w)-FIND(_xlpm.sep,_xlpm.w)))</f>
        <v>uss</v>
      </c>
      <c r="K1781" s="10">
        <f>_xlfn.LET(_xlpm.w,I1781,LEN(_xlpm.w))</f>
        <v>2</v>
      </c>
      <c r="L1781" s="10">
        <f>_xlfn.LET(_xlpm.w,J1781,LEN(_xlpm.w))</f>
        <v>3</v>
      </c>
      <c r="M1781" s="10">
        <f>_xlfn.LET(_xlpm.a,K1781,_xlpm.b,L1781,MAX(_xlpm.a,_xlpm.b))</f>
        <v>3</v>
      </c>
      <c r="N1781" s="10">
        <f>_xlfn.LET(_xlpm.d,(K1781,L1781),MAX(_xlpm.d)-MIN(_xlpm.d))</f>
        <v>1</v>
      </c>
      <c r="O1781" s="1" t="str">
        <f>_xlfn.LET(_xlpm.sep,":",_xlpm.w,$G1781,_xlfn.CONCAT("~",RIGHT(_xlpm.w,LEN(_xlpm.w)-FIND(_xlpm.sep,_xlpm.w)),"~"))</f>
        <v>~uss~</v>
      </c>
      <c r="P1781" s="1" t="str">
        <f>_xlfn.LET(_xlpm.sep,":",_xlpm.w,$G1781,_xlfn.CONCAT("[",LEFT(_xlpm.w,FIND(_xlpm.sep,_xlpm.w)-1),"]"))</f>
        <v>[ʌs]</v>
      </c>
      <c r="Q1781" s="14" cm="1">
        <f t="array" ref="Q1781">SUM(_xlfn._xlws.FILTER($H$2:$H$2302,_xlfn.MAP($O$2:$O$2302,_xlfn.LAMBDA(_xlpm.x,_xlpm.x=$O1781))))</f>
        <v>1.5933715742511153E-4</v>
      </c>
      <c r="R1781" s="14">
        <f>$H1781/Q1781</f>
        <v>0.5</v>
      </c>
      <c r="S1781" s="14" cm="1">
        <f t="array" ref="S1781">SUM(_xlfn._xlws.FILTER($H$2:$H$2302,_xlfn.MAP($P$2:$P$2302,_xlfn.LAMBDA(_xlpm.x,_xlpm.x=$P1781))))</f>
        <v>6.3734862970044612E-4</v>
      </c>
      <c r="T1781" s="14">
        <f>$H1781/S1781</f>
        <v>0.125</v>
      </c>
      <c r="U1781" s="14">
        <f>_xlfn.LET(_xlpm.freq,F1781,_xlpm.size,M1781+1,_xlpm.F,V1781,LOG(1+_xlpm.freq)*LOG(1+_xlpm.size)*_xlpm.F)</f>
        <v>4.2082187474904942E-2</v>
      </c>
      <c r="V1781" s="14">
        <f>_xlfn.LET(_xlpm.a,T1781,_xlpm.b,R1781,2*_xlpm.a*_xlpm.b/(_xlpm.a+_xlpm.b))</f>
        <v>0.2</v>
      </c>
      <c r="W1781" s="14">
        <f>_xlfn.LET(_xlpm.p,R1781,_xlpm.q,T1781,LOG(_xlpm.p/_xlpm.q))</f>
        <v>0.6020599913279624</v>
      </c>
      <c r="X1781" s="2"/>
      <c r="AC1781" s="2"/>
      <c r="AH1781" s="2"/>
      <c r="AI1781" s="2"/>
    </row>
    <row r="1782" spans="1:35">
      <c r="A1782" s="1" t="str">
        <f>_xlfn.LET(_xlpm.sep," : ",CONCATENATE(O1782,_xlpm.sep,P1782))</f>
        <v>~itch~ : [ɪtʃ]</v>
      </c>
      <c r="B1782" s="1">
        <f>_xlfn.LET(_xlpm.d,$G1782,_xlpm.k,_xlfn.CONCAT(LEFT(TRIM(B$1),1),"*"),COUNTIF(_xlpm.d,_xlpm.k))</f>
        <v>0</v>
      </c>
      <c r="C1782" s="1">
        <f>_xlfn.LET(_xlpm.d,$G1782,_xlpm.k,_xlfn.CONCAT(LEFT(TRIM(C$1),1),"*"),COUNTIF(_xlpm.d,_xlpm.k))</f>
        <v>0</v>
      </c>
      <c r="D1782" s="1">
        <f>_xlfn.LET(_xlpm.d,$G1782,_xlpm.k,_xlfn.CONCAT(LEFT(TRIM(D$1),1),"*"),COUNTIF(_xlpm.d,_xlpm.k))</f>
        <v>0</v>
      </c>
      <c r="E1782" s="1">
        <f>LOG(F1782+1,10)</f>
        <v>0.60205999132796229</v>
      </c>
      <c r="F1782" s="7">
        <v>3</v>
      </c>
      <c r="G1782" s="9" t="s">
        <v>1633</v>
      </c>
      <c r="H1782" s="4">
        <f>F1782/freq.sum.r6e</f>
        <v>2.390057361376673E-4</v>
      </c>
      <c r="I1782" s="4" t="str">
        <f>_xlfn.LET(_xlpm.sep,":",_xlpm.w,$G1782,LEFT(_xlpm.w,FIND(_xlpm.sep,_xlpm.w)-1))</f>
        <v>ɪtʃ</v>
      </c>
      <c r="J1782" s="4" t="str">
        <f>_xlfn.LET(_xlpm.sep,":",_xlpm.w,$G1782,RIGHT(_xlpm.w,LEN(_xlpm.w)-FIND(_xlpm.sep,_xlpm.w)))</f>
        <v>itch</v>
      </c>
      <c r="K1782" s="10">
        <f>_xlfn.LET(_xlpm.w,I1782,LEN(_xlpm.w))</f>
        <v>3</v>
      </c>
      <c r="L1782" s="10">
        <f>_xlfn.LET(_xlpm.w,J1782,LEN(_xlpm.w))</f>
        <v>4</v>
      </c>
      <c r="M1782" s="10">
        <f>_xlfn.LET(_xlpm.a,K1782,_xlpm.b,L1782,MAX(_xlpm.a,_xlpm.b))</f>
        <v>4</v>
      </c>
      <c r="N1782" s="10">
        <f>_xlfn.LET(_xlpm.d,(K1782,L1782),MAX(_xlpm.d)-MIN(_xlpm.d))</f>
        <v>1</v>
      </c>
      <c r="O1782" s="1" t="str">
        <f>_xlfn.LET(_xlpm.sep,":",_xlpm.w,$G1782,_xlfn.CONCAT("~",RIGHT(_xlpm.w,LEN(_xlpm.w)-FIND(_xlpm.sep,_xlpm.w)),"~"))</f>
        <v>~itch~</v>
      </c>
      <c r="P1782" s="1" t="str">
        <f>_xlfn.LET(_xlpm.sep,":",_xlpm.w,$G1782,_xlfn.CONCAT("[",LEFT(_xlpm.w,FIND(_xlpm.sep,_xlpm.w)-1),"]"))</f>
        <v>[ɪtʃ]</v>
      </c>
      <c r="Q1782" s="14" cm="1">
        <f t="array" ref="Q1782">SUM(_xlfn._xlws.FILTER($H$2:$H$2300,_xlfn.MAP($O$2:$O$2300,_xlfn.LAMBDA(_xlpm.x,_xlpm.x=$O1782))))</f>
        <v>2.390057361376673E-4</v>
      </c>
      <c r="R1782" s="14">
        <f>$H1782/Q1782</f>
        <v>1</v>
      </c>
      <c r="S1782" s="14" cm="1">
        <f t="array" ref="S1782">SUM(_xlfn._xlws.FILTER($H$2:$H$2300,_xlfn.MAP($P$2:$P$2300,_xlfn.LAMBDA(_xlpm.x,_xlpm.x=$P1782))))</f>
        <v>9.5602294455066918E-4</v>
      </c>
      <c r="T1782" s="14">
        <f>$H1782/S1782</f>
        <v>0.25</v>
      </c>
      <c r="U1782" s="14">
        <f>_xlfn.LET(_xlpm.freq,F1782,_xlpm.size,M1782+1,_xlpm.F,V1782,LOG(1+_xlpm.freq)*LOG(1+_xlpm.size)*_xlpm.F)</f>
        <v>0.18739749402312786</v>
      </c>
      <c r="V1782" s="14">
        <f>_xlfn.LET(_xlpm.a,T1782,_xlpm.b,R1782,2*_xlpm.a*_xlpm.b/(_xlpm.a+_xlpm.b))</f>
        <v>0.4</v>
      </c>
      <c r="W1782" s="14">
        <f>_xlfn.LET(_xlpm.p,R1782,_xlpm.q,T1782,LOG(_xlpm.p/_xlpm.q))</f>
        <v>0.6020599913279624</v>
      </c>
      <c r="X1782" s="2"/>
      <c r="AC1782" s="2"/>
      <c r="AH1782" s="2"/>
      <c r="AI1782" s="2"/>
    </row>
    <row r="1783" spans="1:35">
      <c r="A1783" s="1" t="str">
        <f>_xlfn.LET(_xlpm.sep," : ",CONCATENATE(O1783,_xlpm.sep,P1783))</f>
        <v>~ongue~ : [ʌŋ]</v>
      </c>
      <c r="B1783" s="1">
        <f>_xlfn.LET(_xlpm.d,$G1783,_xlpm.k,_xlfn.CONCAT(LEFT(TRIM(B$1),1),"*"),COUNTIF(_xlpm.d,_xlpm.k))</f>
        <v>0</v>
      </c>
      <c r="C1783" s="1">
        <f>_xlfn.LET(_xlpm.d,$G1783,_xlpm.k,_xlfn.CONCAT(LEFT(TRIM(C$1),1),"*"),COUNTIF(_xlpm.d,_xlpm.k))</f>
        <v>0</v>
      </c>
      <c r="D1783" s="1">
        <f>_xlfn.LET(_xlpm.d,$G1783,_xlpm.k,_xlfn.CONCAT(LEFT(TRIM(D$1),1),"*"),COUNTIF(_xlpm.d,_xlpm.k))</f>
        <v>0</v>
      </c>
      <c r="E1783" s="1">
        <f>LOG(F1783+1,10)</f>
        <v>0.30102999566398114</v>
      </c>
      <c r="F1783" s="7">
        <v>1</v>
      </c>
      <c r="G1783" s="9" t="s">
        <v>1801</v>
      </c>
      <c r="H1783" s="4">
        <f>F1783/freq.sum.r6e</f>
        <v>7.9668578712555765E-5</v>
      </c>
      <c r="I1783" s="1" t="str">
        <f>_xlfn.LET(_xlpm.sep,":",_xlpm.w,$G1783,LEFT(_xlpm.w,FIND(_xlpm.sep,_xlpm.w)-1))</f>
        <v>ʌŋ</v>
      </c>
      <c r="J1783" s="1" t="str">
        <f>_xlfn.LET(_xlpm.sep,":",_xlpm.w,$G1783,RIGHT(_xlpm.w,LEN(_xlpm.w)-FIND(_xlpm.sep,_xlpm.w)))</f>
        <v>ongue</v>
      </c>
      <c r="K1783" s="10">
        <f>_xlfn.LET(_xlpm.w,I1783,LEN(_xlpm.w))</f>
        <v>2</v>
      </c>
      <c r="L1783" s="10">
        <f>_xlfn.LET(_xlpm.w,J1783,LEN(_xlpm.w))</f>
        <v>5</v>
      </c>
      <c r="M1783" s="10">
        <f>_xlfn.LET(_xlpm.a,K1783,_xlpm.b,L1783,MAX(_xlpm.a,_xlpm.b))</f>
        <v>5</v>
      </c>
      <c r="N1783" s="10">
        <f>_xlfn.LET(_xlpm.d,(K1783,L1783),MAX(_xlpm.d)-MIN(_xlpm.d))</f>
        <v>3</v>
      </c>
      <c r="O1783" s="1" t="str">
        <f>_xlfn.LET(_xlpm.sep,":",_xlpm.w,$G1783,_xlfn.CONCAT("~",RIGHT(_xlpm.w,LEN(_xlpm.w)-FIND(_xlpm.sep,_xlpm.w)),"~"))</f>
        <v>~ongue~</v>
      </c>
      <c r="P1783" s="1" t="str">
        <f>_xlfn.LET(_xlpm.sep,":",_xlpm.w,$G1783,_xlfn.CONCAT("[",LEFT(_xlpm.w,FIND(_xlpm.sep,_xlpm.w)-1),"]"))</f>
        <v>[ʌŋ]</v>
      </c>
      <c r="Q1783" s="14" cm="1">
        <f t="array" ref="Q1783">SUM(_xlfn._xlws.FILTER($H$2:$H$2302,_xlfn.MAP($O$2:$O$2302,_xlfn.LAMBDA(_xlpm.x,_xlpm.x=$O1783))))</f>
        <v>7.9668578712555765E-5</v>
      </c>
      <c r="R1783" s="14">
        <f>$H1783/Q1783</f>
        <v>1</v>
      </c>
      <c r="S1783" s="14" cm="1">
        <f t="array" ref="S1783">SUM(_xlfn._xlws.FILTER($H$2:$H$2302,_xlfn.MAP($P$2:$P$2302,_xlfn.LAMBDA(_xlpm.x,_xlpm.x=$P1783))))</f>
        <v>3.1867431485022306E-4</v>
      </c>
      <c r="T1783" s="14">
        <f>$H1783/S1783</f>
        <v>0.25</v>
      </c>
      <c r="U1783" s="14">
        <f>_xlfn.LET(_xlpm.freq,F1783,_xlpm.size,M1783+1,_xlpm.F,V1783,LOG(1+_xlpm.freq)*LOG(1+_xlpm.size)*_xlpm.F)</f>
        <v>0.1017599437284523</v>
      </c>
      <c r="V1783" s="14">
        <f>_xlfn.LET(_xlpm.a,T1783,_xlpm.b,R1783,2*_xlpm.a*_xlpm.b/(_xlpm.a+_xlpm.b))</f>
        <v>0.4</v>
      </c>
      <c r="W1783" s="14">
        <f>_xlfn.LET(_xlpm.p,R1783,_xlpm.q,T1783,LOG(_xlpm.p/_xlpm.q))</f>
        <v>0.6020599913279624</v>
      </c>
      <c r="X1783" s="2"/>
      <c r="AC1783" s="2"/>
      <c r="AH1783" s="2"/>
      <c r="AI1783" s="2"/>
    </row>
    <row r="1784" spans="1:35">
      <c r="A1784" s="1" t="str">
        <f>_xlfn.LET(_xlpm.sep," : ",CONCATENATE(O1784,_xlpm.sep,P1784))</f>
        <v>~oung~ : [ʌŋ]</v>
      </c>
      <c r="B1784" s="1">
        <f>_xlfn.LET(_xlpm.d,$G1784,_xlpm.k,_xlfn.CONCAT(LEFT(TRIM(B$1),1),"*"),COUNTIF(_xlpm.d,_xlpm.k))</f>
        <v>0</v>
      </c>
      <c r="C1784" s="1">
        <f>_xlfn.LET(_xlpm.d,$G1784,_xlpm.k,_xlfn.CONCAT(LEFT(TRIM(C$1),1),"*"),COUNTIF(_xlpm.d,_xlpm.k))</f>
        <v>0</v>
      </c>
      <c r="D1784" s="1">
        <f>_xlfn.LET(_xlpm.d,$G1784,_xlpm.k,_xlfn.CONCAT(LEFT(TRIM(D$1),1),"*"),COUNTIF(_xlpm.d,_xlpm.k))</f>
        <v>0</v>
      </c>
      <c r="E1784" s="1">
        <f>LOG(F1784+1,10)</f>
        <v>0.30102999566398114</v>
      </c>
      <c r="F1784" s="7">
        <v>1</v>
      </c>
      <c r="G1784" s="9" t="s">
        <v>2313</v>
      </c>
      <c r="H1784" s="4">
        <f>F1784/freq.sum.r6e</f>
        <v>7.9668578712555765E-5</v>
      </c>
      <c r="I1784" s="1" t="str">
        <f>_xlfn.LET(_xlpm.sep,":",_xlpm.w,$G1784,LEFT(_xlpm.w,FIND(_xlpm.sep,_xlpm.w)-1))</f>
        <v>ʌŋ</v>
      </c>
      <c r="J1784" s="1" t="str">
        <f>_xlfn.LET(_xlpm.sep,":",_xlpm.w,$G1784,RIGHT(_xlpm.w,LEN(_xlpm.w)-FIND(_xlpm.sep,_xlpm.w)))</f>
        <v>oung</v>
      </c>
      <c r="K1784" s="10">
        <f>_xlfn.LET(_xlpm.w,I1784,LEN(_xlpm.w))</f>
        <v>2</v>
      </c>
      <c r="L1784" s="10">
        <f>_xlfn.LET(_xlpm.w,J1784,LEN(_xlpm.w))</f>
        <v>4</v>
      </c>
      <c r="M1784" s="10">
        <f>_xlfn.LET(_xlpm.a,K1784,_xlpm.b,L1784,MAX(_xlpm.a,_xlpm.b))</f>
        <v>4</v>
      </c>
      <c r="N1784" s="10">
        <f>_xlfn.LET(_xlpm.d,(K1784,L1784),MAX(_xlpm.d)-MIN(_xlpm.d))</f>
        <v>2</v>
      </c>
      <c r="O1784" s="1" t="str">
        <f>_xlfn.LET(_xlpm.sep,":",_xlpm.w,$G1784,_xlfn.CONCAT("~",RIGHT(_xlpm.w,LEN(_xlpm.w)-FIND(_xlpm.sep,_xlpm.w)),"~"))</f>
        <v>~oung~</v>
      </c>
      <c r="P1784" s="1" t="str">
        <f>_xlfn.LET(_xlpm.sep,":",_xlpm.w,$G1784,_xlfn.CONCAT("[",LEFT(_xlpm.w,FIND(_xlpm.sep,_xlpm.w)-1),"]"))</f>
        <v>[ʌŋ]</v>
      </c>
      <c r="Q1784" s="14" cm="1">
        <f t="array" ref="Q1784">SUM(_xlfn._xlws.FILTER($H$2:$H$2303,_xlfn.MAP($O$2:$O$2303,_xlfn.LAMBDA(_xlpm.x,_xlpm.x=$O1784))))</f>
        <v>7.9668578712555765E-5</v>
      </c>
      <c r="R1784" s="14">
        <f>$H1784/Q1784</f>
        <v>1</v>
      </c>
      <c r="S1784" s="14" cm="1">
        <f t="array" ref="S1784">SUM(_xlfn._xlws.FILTER($H$2:$H$2303,_xlfn.MAP($P$2:$P$2303,_xlfn.LAMBDA(_xlpm.x,_xlpm.x=$P1784))))</f>
        <v>3.1867431485022306E-4</v>
      </c>
      <c r="T1784" s="14">
        <f>$H1784/S1784</f>
        <v>0.25</v>
      </c>
      <c r="U1784" s="14">
        <f>_xlfn.LET(_xlpm.freq,F1784,_xlpm.size,M1784+1,_xlpm.F,V1784,LOG(1+_xlpm.freq)*LOG(1+_xlpm.size)*_xlpm.F)</f>
        <v>9.3698747011563929E-2</v>
      </c>
      <c r="V1784" s="14">
        <f>_xlfn.LET(_xlpm.a,T1784,_xlpm.b,R1784,2*_xlpm.a*_xlpm.b/(_xlpm.a+_xlpm.b))</f>
        <v>0.4</v>
      </c>
      <c r="W1784" s="14">
        <f>_xlfn.LET(_xlpm.p,R1784,_xlpm.q,T1784,LOG(_xlpm.p/_xlpm.q))</f>
        <v>0.6020599913279624</v>
      </c>
      <c r="X1784" s="2"/>
      <c r="AC1784" s="2"/>
      <c r="AH1784" s="2"/>
      <c r="AI1784" s="2"/>
    </row>
    <row r="1785" spans="1:35">
      <c r="A1785" s="1" t="str">
        <f>_xlfn.LET(_xlpm.sep," : ",CONCATENATE(O1785,_xlpm.sep,P1785))</f>
        <v>~ugh~ : [ʌɡ]</v>
      </c>
      <c r="B1785" s="1">
        <f>_xlfn.LET(_xlpm.d,$G1785,_xlpm.k,_xlfn.CONCAT(LEFT(TRIM(B$1),1),"*"),COUNTIF(_xlpm.d,_xlpm.k))</f>
        <v>0</v>
      </c>
      <c r="C1785" s="1">
        <f>_xlfn.LET(_xlpm.d,$G1785,_xlpm.k,_xlfn.CONCAT(LEFT(TRIM(C$1),1),"*"),COUNTIF(_xlpm.d,_xlpm.k))</f>
        <v>0</v>
      </c>
      <c r="D1785" s="1">
        <f>_xlfn.LET(_xlpm.d,$G1785,_xlpm.k,_xlfn.CONCAT(LEFT(TRIM(D$1),1),"*"),COUNTIF(_xlpm.d,_xlpm.k))</f>
        <v>0</v>
      </c>
      <c r="E1785" s="1">
        <f>LOG(F1785+1,10)</f>
        <v>0.30102999566398114</v>
      </c>
      <c r="F1785" s="7">
        <v>1</v>
      </c>
      <c r="G1785" s="9" t="s">
        <v>1830</v>
      </c>
      <c r="H1785" s="4">
        <f>F1785/freq.sum.r6e</f>
        <v>7.9668578712555765E-5</v>
      </c>
      <c r="I1785" s="4" t="str">
        <f>_xlfn.LET(_xlpm.sep,":",_xlpm.w,$G1785,LEFT(_xlpm.w,FIND(_xlpm.sep,_xlpm.w)-1))</f>
        <v>ʌɡ</v>
      </c>
      <c r="J1785" s="4" t="str">
        <f>_xlfn.LET(_xlpm.sep,":",_xlpm.w,$G1785,RIGHT(_xlpm.w,LEN(_xlpm.w)-FIND(_xlpm.sep,_xlpm.w)))</f>
        <v>ugh</v>
      </c>
      <c r="K1785" s="10">
        <f>_xlfn.LET(_xlpm.w,I1785,LEN(_xlpm.w))</f>
        <v>2</v>
      </c>
      <c r="L1785" s="10">
        <f>_xlfn.LET(_xlpm.w,J1785,LEN(_xlpm.w))</f>
        <v>3</v>
      </c>
      <c r="M1785" s="10">
        <f>_xlfn.LET(_xlpm.a,K1785,_xlpm.b,L1785,MAX(_xlpm.a,_xlpm.b))</f>
        <v>3</v>
      </c>
      <c r="N1785" s="10">
        <f>_xlfn.LET(_xlpm.d,(K1785,L1785),MAX(_xlpm.d)-MIN(_xlpm.d))</f>
        <v>1</v>
      </c>
      <c r="O1785" s="1" t="str">
        <f>_xlfn.LET(_xlpm.sep,":",_xlpm.w,$G1785,_xlfn.CONCAT("~",RIGHT(_xlpm.w,LEN(_xlpm.w)-FIND(_xlpm.sep,_xlpm.w)),"~"))</f>
        <v>~ugh~</v>
      </c>
      <c r="P1785" s="1" t="str">
        <f>_xlfn.LET(_xlpm.sep,":",_xlpm.w,$G1785,_xlfn.CONCAT("[",LEFT(_xlpm.w,FIND(_xlpm.sep,_xlpm.w)-1),"]"))</f>
        <v>[ʌɡ]</v>
      </c>
      <c r="Q1785" s="14" cm="1">
        <f t="array" ref="Q1785">SUM(_xlfn._xlws.FILTER($H$2:$H$2300,_xlfn.MAP($O$2:$O$2300,_xlfn.LAMBDA(_xlpm.x,_xlpm.x=$O1785))))</f>
        <v>7.9668578712555765E-5</v>
      </c>
      <c r="R1785" s="14">
        <f>$H1785/Q1785</f>
        <v>1</v>
      </c>
      <c r="S1785" s="14" cm="1">
        <f t="array" ref="S1785">SUM(_xlfn._xlws.FILTER($H$2:$H$2300,_xlfn.MAP($P$2:$P$2300,_xlfn.LAMBDA(_xlpm.x,_xlpm.x=$P1785))))</f>
        <v>3.1867431485022306E-4</v>
      </c>
      <c r="T1785" s="14">
        <f>$H1785/S1785</f>
        <v>0.25</v>
      </c>
      <c r="U1785" s="14">
        <f>_xlfn.LET(_xlpm.freq,F1785,_xlpm.size,M1785+1,_xlpm.F,V1785,LOG(1+_xlpm.freq)*LOG(1+_xlpm.size)*_xlpm.F)</f>
        <v>8.4164374949809884E-2</v>
      </c>
      <c r="V1785" s="14">
        <f>_xlfn.LET(_xlpm.a,T1785,_xlpm.b,R1785,2*_xlpm.a*_xlpm.b/(_xlpm.a+_xlpm.b))</f>
        <v>0.4</v>
      </c>
      <c r="W1785" s="14">
        <f>_xlfn.LET(_xlpm.p,R1785,_xlpm.q,T1785,LOG(_xlpm.p/_xlpm.q))</f>
        <v>0.6020599913279624</v>
      </c>
      <c r="X1785" s="2"/>
      <c r="AC1785" s="2"/>
      <c r="AH1785" s="2"/>
      <c r="AI1785" s="2"/>
    </row>
    <row r="1786" spans="1:35">
      <c r="A1786" s="1" t="str">
        <f>_xlfn.LET(_xlpm.sep," : ",CONCATENATE(O1786,_xlpm.sep,P1786))</f>
        <v>~arle~ : [ɑɹl]</v>
      </c>
      <c r="B1786" s="1">
        <f>_xlfn.LET(_xlpm.d,$G1786,_xlpm.k,_xlfn.CONCAT(LEFT(TRIM(B$1),1),"*"),COUNTIF(_xlpm.d,_xlpm.k))</f>
        <v>0</v>
      </c>
      <c r="C1786" s="1">
        <f>_xlfn.LET(_xlpm.d,$G1786,_xlpm.k,_xlfn.CONCAT(LEFT(TRIM(C$1),1),"*"),COUNTIF(_xlpm.d,_xlpm.k))</f>
        <v>0</v>
      </c>
      <c r="D1786" s="1">
        <f>_xlfn.LET(_xlpm.d,$G1786,_xlpm.k,_xlfn.CONCAT(LEFT(TRIM(D$1),1),"*"),COUNTIF(_xlpm.d,_xlpm.k))</f>
        <v>0</v>
      </c>
      <c r="E1786" s="1">
        <f>LOG(F1786+1,10)</f>
        <v>0.30102999566398114</v>
      </c>
      <c r="F1786" s="7">
        <v>1</v>
      </c>
      <c r="G1786" s="9" t="s">
        <v>1921</v>
      </c>
      <c r="H1786" s="4">
        <f>F1786/freq.sum.r6e</f>
        <v>7.9668578712555765E-5</v>
      </c>
      <c r="I1786" s="4" t="str">
        <f>_xlfn.LET(_xlpm.sep,":",_xlpm.w,$G1786,LEFT(_xlpm.w,FIND(_xlpm.sep,_xlpm.w)-1))</f>
        <v>ɑɹl</v>
      </c>
      <c r="J1786" s="4" t="str">
        <f>_xlfn.LET(_xlpm.sep,":",_xlpm.w,$G1786,RIGHT(_xlpm.w,LEN(_xlpm.w)-FIND(_xlpm.sep,_xlpm.w)))</f>
        <v>arle</v>
      </c>
      <c r="K1786" s="10">
        <f>_xlfn.LET(_xlpm.w,I1786,LEN(_xlpm.w))</f>
        <v>3</v>
      </c>
      <c r="L1786" s="10">
        <f>_xlfn.LET(_xlpm.w,J1786,LEN(_xlpm.w))</f>
        <v>4</v>
      </c>
      <c r="M1786" s="10">
        <f>_xlfn.LET(_xlpm.a,K1786,_xlpm.b,L1786,MAX(_xlpm.a,_xlpm.b))</f>
        <v>4</v>
      </c>
      <c r="N1786" s="10">
        <f>_xlfn.LET(_xlpm.d,(K1786,L1786),MAX(_xlpm.d)-MIN(_xlpm.d))</f>
        <v>1</v>
      </c>
      <c r="O1786" s="1" t="str">
        <f>_xlfn.LET(_xlpm.sep,":",_xlpm.w,$G1786,_xlfn.CONCAT("~",RIGHT(_xlpm.w,LEN(_xlpm.w)-FIND(_xlpm.sep,_xlpm.w)),"~"))</f>
        <v>~arle~</v>
      </c>
      <c r="P1786" s="1" t="str">
        <f>_xlfn.LET(_xlpm.sep,":",_xlpm.w,$G1786,_xlfn.CONCAT("[",LEFT(_xlpm.w,FIND(_xlpm.sep,_xlpm.w)-1),"]"))</f>
        <v>[ɑɹl]</v>
      </c>
      <c r="Q1786" s="14" cm="1">
        <f t="array" ref="Q1786">SUM(_xlfn._xlws.FILTER($H$2:$H$2300,_xlfn.MAP($O$2:$O$2300,_xlfn.LAMBDA(_xlpm.x,_xlpm.x=$O1786))))</f>
        <v>7.9668578712555765E-5</v>
      </c>
      <c r="R1786" s="14">
        <f>$H1786/Q1786</f>
        <v>1</v>
      </c>
      <c r="S1786" s="14" cm="1">
        <f t="array" ref="S1786">SUM(_xlfn._xlws.FILTER($H$2:$H$2300,_xlfn.MAP($P$2:$P$2300,_xlfn.LAMBDA(_xlpm.x,_xlpm.x=$P1786))))</f>
        <v>3.1867431485022306E-4</v>
      </c>
      <c r="T1786" s="14">
        <f>$H1786/S1786</f>
        <v>0.25</v>
      </c>
      <c r="U1786" s="14">
        <f>_xlfn.LET(_xlpm.freq,F1786,_xlpm.size,M1786+1,_xlpm.F,V1786,LOG(1+_xlpm.freq)*LOG(1+_xlpm.size)*_xlpm.F)</f>
        <v>9.3698747011563929E-2</v>
      </c>
      <c r="V1786" s="14">
        <f>_xlfn.LET(_xlpm.a,T1786,_xlpm.b,R1786,2*_xlpm.a*_xlpm.b/(_xlpm.a+_xlpm.b))</f>
        <v>0.4</v>
      </c>
      <c r="W1786" s="14">
        <f>_xlfn.LET(_xlpm.p,R1786,_xlpm.q,T1786,LOG(_xlpm.p/_xlpm.q))</f>
        <v>0.6020599913279624</v>
      </c>
      <c r="X1786" s="2"/>
      <c r="AC1786" s="2"/>
      <c r="AH1786" s="2"/>
      <c r="AI1786" s="2"/>
    </row>
    <row r="1787" spans="1:35">
      <c r="A1787" s="1" t="str">
        <f>_xlfn.LET(_xlpm.sep," : ",CONCATENATE(O1787,_xlpm.sep,P1787))</f>
        <v>~oise~ : [ɔɪz]</v>
      </c>
      <c r="B1787" s="1">
        <f>_xlfn.LET(_xlpm.d,$G1787,_xlpm.k,_xlfn.CONCAT(LEFT(TRIM(B$1),1),"*"),COUNTIF(_xlpm.d,_xlpm.k))</f>
        <v>0</v>
      </c>
      <c r="C1787" s="1">
        <f>_xlfn.LET(_xlpm.d,$G1787,_xlpm.k,_xlfn.CONCAT(LEFT(TRIM(C$1),1),"*"),COUNTIF(_xlpm.d,_xlpm.k))</f>
        <v>0</v>
      </c>
      <c r="D1787" s="1">
        <f>_xlfn.LET(_xlpm.d,$G1787,_xlpm.k,_xlfn.CONCAT(LEFT(TRIM(D$1),1),"*"),COUNTIF(_xlpm.d,_xlpm.k))</f>
        <v>0</v>
      </c>
      <c r="E1787" s="1">
        <f>LOG(F1787+1,10)</f>
        <v>0.30102999566398114</v>
      </c>
      <c r="F1787" s="7">
        <v>1</v>
      </c>
      <c r="G1787" s="9" t="s">
        <v>2087</v>
      </c>
      <c r="H1787" s="4">
        <f>F1787/freq.sum.r6e</f>
        <v>7.9668578712555765E-5</v>
      </c>
      <c r="I1787" s="1" t="str">
        <f>_xlfn.LET(_xlpm.sep,":",_xlpm.w,$G1787,LEFT(_xlpm.w,FIND(_xlpm.sep,_xlpm.w)-1))</f>
        <v>ɔɪz</v>
      </c>
      <c r="J1787" s="1" t="str">
        <f>_xlfn.LET(_xlpm.sep,":",_xlpm.w,$G1787,RIGHT(_xlpm.w,LEN(_xlpm.w)-FIND(_xlpm.sep,_xlpm.w)))</f>
        <v>oise</v>
      </c>
      <c r="K1787" s="10">
        <f>_xlfn.LET(_xlpm.w,I1787,LEN(_xlpm.w))</f>
        <v>3</v>
      </c>
      <c r="L1787" s="10">
        <f>_xlfn.LET(_xlpm.w,J1787,LEN(_xlpm.w))</f>
        <v>4</v>
      </c>
      <c r="M1787" s="10">
        <f>_xlfn.LET(_xlpm.a,K1787,_xlpm.b,L1787,MAX(_xlpm.a,_xlpm.b))</f>
        <v>4</v>
      </c>
      <c r="N1787" s="10">
        <f>_xlfn.LET(_xlpm.d,(K1787,L1787),MAX(_xlpm.d)-MIN(_xlpm.d))</f>
        <v>1</v>
      </c>
      <c r="O1787" s="1" t="str">
        <f>_xlfn.LET(_xlpm.sep,":",_xlpm.w,$G1787,_xlfn.CONCAT("~",RIGHT(_xlpm.w,LEN(_xlpm.w)-FIND(_xlpm.sep,_xlpm.w)),"~"))</f>
        <v>~oise~</v>
      </c>
      <c r="P1787" s="1" t="str">
        <f>_xlfn.LET(_xlpm.sep,":",_xlpm.w,$G1787,_xlfn.CONCAT("[",LEFT(_xlpm.w,FIND(_xlpm.sep,_xlpm.w)-1),"]"))</f>
        <v>[ɔɪz]</v>
      </c>
      <c r="Q1787" s="14" cm="1">
        <f t="array" ref="Q1787">SUM(_xlfn._xlws.FILTER($H$2:$H$2300,_xlfn.MAP($O$2:$O$2300,_xlfn.LAMBDA(_xlpm.x,_xlpm.x=$O1787))))</f>
        <v>7.9668578712555765E-5</v>
      </c>
      <c r="R1787" s="14">
        <f>$H1787/Q1787</f>
        <v>1</v>
      </c>
      <c r="S1787" s="14" cm="1">
        <f t="array" ref="S1787">SUM(_xlfn._xlws.FILTER($H$2:$H$2300,_xlfn.MAP($P$2:$P$2300,_xlfn.LAMBDA(_xlpm.x,_xlpm.x=$P1787))))</f>
        <v>3.1867431485022306E-4</v>
      </c>
      <c r="T1787" s="14">
        <f>$H1787/S1787</f>
        <v>0.25</v>
      </c>
      <c r="U1787" s="14">
        <f>_xlfn.LET(_xlpm.freq,F1787,_xlpm.size,M1787+1,_xlpm.F,V1787,LOG(1+_xlpm.freq)*LOG(1+_xlpm.size)*_xlpm.F)</f>
        <v>9.3698747011563929E-2</v>
      </c>
      <c r="V1787" s="14">
        <f>_xlfn.LET(_xlpm.a,T1787,_xlpm.b,R1787,2*_xlpm.a*_xlpm.b/(_xlpm.a+_xlpm.b))</f>
        <v>0.4</v>
      </c>
      <c r="W1787" s="14">
        <f>_xlfn.LET(_xlpm.p,R1787,_xlpm.q,T1787,LOG(_xlpm.p/_xlpm.q))</f>
        <v>0.6020599913279624</v>
      </c>
      <c r="X1787" s="2"/>
      <c r="AC1787" s="2"/>
      <c r="AH1787" s="2"/>
      <c r="AI1787" s="2"/>
    </row>
    <row r="1788" spans="1:35">
      <c r="A1788" s="1" t="str">
        <f>_xlfn.LET(_xlpm.sep," : ",CONCATENATE(O1788,_xlpm.sep,P1788))</f>
        <v>~oys~ : [ɔɪz]</v>
      </c>
      <c r="B1788" s="1">
        <f>_xlfn.LET(_xlpm.d,$G1788,_xlpm.k,_xlfn.CONCAT(LEFT(TRIM(B$1),1),"*"),COUNTIF(_xlpm.d,_xlpm.k))</f>
        <v>0</v>
      </c>
      <c r="C1788" s="1">
        <f>_xlfn.LET(_xlpm.d,$G1788,_xlpm.k,_xlfn.CONCAT(LEFT(TRIM(C$1),1),"*"),COUNTIF(_xlpm.d,_xlpm.k))</f>
        <v>0</v>
      </c>
      <c r="D1788" s="1">
        <f>_xlfn.LET(_xlpm.d,$G1788,_xlpm.k,_xlfn.CONCAT(LEFT(TRIM(D$1),1),"*"),COUNTIF(_xlpm.d,_xlpm.k))</f>
        <v>0</v>
      </c>
      <c r="E1788" s="1">
        <f>LOG(F1788+1,10)</f>
        <v>0.30102999566398114</v>
      </c>
      <c r="F1788" s="7">
        <v>1</v>
      </c>
      <c r="G1788" s="9" t="s">
        <v>2094</v>
      </c>
      <c r="H1788" s="4">
        <f>F1788/freq.sum.r6e</f>
        <v>7.9668578712555765E-5</v>
      </c>
      <c r="I1788" s="4" t="str">
        <f>_xlfn.LET(_xlpm.sep,":",_xlpm.w,$G1788,LEFT(_xlpm.w,FIND(_xlpm.sep,_xlpm.w)-1))</f>
        <v>ɔɪz</v>
      </c>
      <c r="J1788" s="4" t="str">
        <f>_xlfn.LET(_xlpm.sep,":",_xlpm.w,$G1788,RIGHT(_xlpm.w,LEN(_xlpm.w)-FIND(_xlpm.sep,_xlpm.w)))</f>
        <v>oys</v>
      </c>
      <c r="K1788" s="10">
        <f>_xlfn.LET(_xlpm.w,I1788,LEN(_xlpm.w))</f>
        <v>3</v>
      </c>
      <c r="L1788" s="10">
        <f>_xlfn.LET(_xlpm.w,J1788,LEN(_xlpm.w))</f>
        <v>3</v>
      </c>
      <c r="M1788" s="10">
        <f>_xlfn.LET(_xlpm.a,K1788,_xlpm.b,L1788,MAX(_xlpm.a,_xlpm.b))</f>
        <v>3</v>
      </c>
      <c r="N1788" s="10">
        <f>_xlfn.LET(_xlpm.d,(K1788,L1788),MAX(_xlpm.d)-MIN(_xlpm.d))</f>
        <v>0</v>
      </c>
      <c r="O1788" s="1" t="str">
        <f>_xlfn.LET(_xlpm.sep,":",_xlpm.w,$G1788,_xlfn.CONCAT("~",RIGHT(_xlpm.w,LEN(_xlpm.w)-FIND(_xlpm.sep,_xlpm.w)),"~"))</f>
        <v>~oys~</v>
      </c>
      <c r="P1788" s="1" t="str">
        <f>_xlfn.LET(_xlpm.sep,":",_xlpm.w,$G1788,_xlfn.CONCAT("[",LEFT(_xlpm.w,FIND(_xlpm.sep,_xlpm.w)-1),"]"))</f>
        <v>[ɔɪz]</v>
      </c>
      <c r="Q1788" s="14" cm="1">
        <f t="array" ref="Q1788">SUM(_xlfn._xlws.FILTER($H$2:$H$2300,_xlfn.MAP($O$2:$O$2300,_xlfn.LAMBDA(_xlpm.x,_xlpm.x=$O1788))))</f>
        <v>7.9668578712555765E-5</v>
      </c>
      <c r="R1788" s="14">
        <f>$H1788/Q1788</f>
        <v>1</v>
      </c>
      <c r="S1788" s="14" cm="1">
        <f t="array" ref="S1788">SUM(_xlfn._xlws.FILTER($H$2:$H$2300,_xlfn.MAP($P$2:$P$2300,_xlfn.LAMBDA(_xlpm.x,_xlpm.x=$P1788))))</f>
        <v>3.1867431485022306E-4</v>
      </c>
      <c r="T1788" s="14">
        <f>$H1788/S1788</f>
        <v>0.25</v>
      </c>
      <c r="U1788" s="14">
        <f>_xlfn.LET(_xlpm.freq,F1788,_xlpm.size,M1788+1,_xlpm.F,V1788,LOG(1+_xlpm.freq)*LOG(1+_xlpm.size)*_xlpm.F)</f>
        <v>8.4164374949809884E-2</v>
      </c>
      <c r="V1788" s="14">
        <f>_xlfn.LET(_xlpm.a,T1788,_xlpm.b,R1788,2*_xlpm.a*_xlpm.b/(_xlpm.a+_xlpm.b))</f>
        <v>0.4</v>
      </c>
      <c r="W1788" s="14">
        <f>_xlfn.LET(_xlpm.p,R1788,_xlpm.q,T1788,LOG(_xlpm.p/_xlpm.q))</f>
        <v>0.6020599913279624</v>
      </c>
      <c r="X1788" s="2"/>
      <c r="AC1788" s="2"/>
      <c r="AH1788" s="2"/>
      <c r="AI1788" s="2"/>
    </row>
    <row r="1789" spans="1:35">
      <c r="A1789" s="1" t="str">
        <f>_xlfn.LET(_xlpm.sep," : ",CONCATENATE(O1789,_xlpm.sep,P1789))</f>
        <v>~earth~ : [ɜɹθ]</v>
      </c>
      <c r="B1789" s="1">
        <f>_xlfn.LET(_xlpm.d,$G1789,_xlpm.k,_xlfn.CONCAT(LEFT(TRIM(B$1),1),"*"),COUNTIF(_xlpm.d,_xlpm.k))</f>
        <v>0</v>
      </c>
      <c r="C1789" s="1">
        <f>_xlfn.LET(_xlpm.d,$G1789,_xlpm.k,_xlfn.CONCAT(LEFT(TRIM(C$1),1),"*"),COUNTIF(_xlpm.d,_xlpm.k))</f>
        <v>0</v>
      </c>
      <c r="D1789" s="1">
        <f>_xlfn.LET(_xlpm.d,$G1789,_xlpm.k,_xlfn.CONCAT(LEFT(TRIM(D$1),1),"*"),COUNTIF(_xlpm.d,_xlpm.k))</f>
        <v>0</v>
      </c>
      <c r="E1789" s="1">
        <f>LOG(F1789+1,10)</f>
        <v>0.30102999566398114</v>
      </c>
      <c r="F1789" s="7">
        <v>1</v>
      </c>
      <c r="G1789" s="9" t="s">
        <v>2106</v>
      </c>
      <c r="H1789" s="4">
        <f>F1789/freq.sum.r6e</f>
        <v>7.9668578712555765E-5</v>
      </c>
      <c r="I1789" s="4" t="str">
        <f>_xlfn.LET(_xlpm.sep,":",_xlpm.w,$G1789,LEFT(_xlpm.w,FIND(_xlpm.sep,_xlpm.w)-1))</f>
        <v>ɜɹθ</v>
      </c>
      <c r="J1789" s="4" t="str">
        <f>_xlfn.LET(_xlpm.sep,":",_xlpm.w,$G1789,RIGHT(_xlpm.w,LEN(_xlpm.w)-FIND(_xlpm.sep,_xlpm.w)))</f>
        <v>earth</v>
      </c>
      <c r="K1789" s="10">
        <f>_xlfn.LET(_xlpm.w,I1789,LEN(_xlpm.w))</f>
        <v>3</v>
      </c>
      <c r="L1789" s="10">
        <f>_xlfn.LET(_xlpm.w,J1789,LEN(_xlpm.w))</f>
        <v>5</v>
      </c>
      <c r="M1789" s="10">
        <f>_xlfn.LET(_xlpm.a,K1789,_xlpm.b,L1789,MAX(_xlpm.a,_xlpm.b))</f>
        <v>5</v>
      </c>
      <c r="N1789" s="10">
        <f>_xlfn.LET(_xlpm.d,(K1789,L1789),MAX(_xlpm.d)-MIN(_xlpm.d))</f>
        <v>2</v>
      </c>
      <c r="O1789" s="1" t="str">
        <f>_xlfn.LET(_xlpm.sep,":",_xlpm.w,$G1789,_xlfn.CONCAT("~",RIGHT(_xlpm.w,LEN(_xlpm.w)-FIND(_xlpm.sep,_xlpm.w)),"~"))</f>
        <v>~earth~</v>
      </c>
      <c r="P1789" s="1" t="str">
        <f>_xlfn.LET(_xlpm.sep,":",_xlpm.w,$G1789,_xlfn.CONCAT("[",LEFT(_xlpm.w,FIND(_xlpm.sep,_xlpm.w)-1),"]"))</f>
        <v>[ɜɹθ]</v>
      </c>
      <c r="Q1789" s="14" cm="1">
        <f t="array" ref="Q1789">SUM(_xlfn._xlws.FILTER($H$2:$H$2300,_xlfn.MAP($O$2:$O$2300,_xlfn.LAMBDA(_xlpm.x,_xlpm.x=$O1789))))</f>
        <v>7.9668578712555765E-5</v>
      </c>
      <c r="R1789" s="14">
        <f>$H1789/Q1789</f>
        <v>1</v>
      </c>
      <c r="S1789" s="14" cm="1">
        <f t="array" ref="S1789">SUM(_xlfn._xlws.FILTER($H$2:$H$2300,_xlfn.MAP($P$2:$P$2300,_xlfn.LAMBDA(_xlpm.x,_xlpm.x=$P1789))))</f>
        <v>3.1867431485022306E-4</v>
      </c>
      <c r="T1789" s="14">
        <f>$H1789/S1789</f>
        <v>0.25</v>
      </c>
      <c r="U1789" s="14">
        <f>_xlfn.LET(_xlpm.freq,F1789,_xlpm.size,M1789+1,_xlpm.F,V1789,LOG(1+_xlpm.freq)*LOG(1+_xlpm.size)*_xlpm.F)</f>
        <v>0.1017599437284523</v>
      </c>
      <c r="V1789" s="14">
        <f>_xlfn.LET(_xlpm.a,T1789,_xlpm.b,R1789,2*_xlpm.a*_xlpm.b/(_xlpm.a+_xlpm.b))</f>
        <v>0.4</v>
      </c>
      <c r="W1789" s="14">
        <f>_xlfn.LET(_xlpm.p,R1789,_xlpm.q,T1789,LOG(_xlpm.p/_xlpm.q))</f>
        <v>0.6020599913279624</v>
      </c>
      <c r="X1789" s="2"/>
      <c r="AC1789" s="2"/>
      <c r="AH1789" s="2"/>
      <c r="AI1789" s="2"/>
    </row>
    <row r="1790" spans="1:35">
      <c r="A1790" s="1" t="str">
        <f>_xlfn.LET(_xlpm.sep," : ",CONCATENATE(O1790,_xlpm.sep,P1790))</f>
        <v>~opp~ : [əp]</v>
      </c>
      <c r="B1790" s="1">
        <f>_xlfn.LET(_xlpm.d,$G1790,_xlpm.k,_xlfn.CONCAT(LEFT(TRIM(B$1),1),"*"),COUNTIF(_xlpm.d,_xlpm.k))</f>
        <v>0</v>
      </c>
      <c r="C1790" s="1">
        <f>_xlfn.LET(_xlpm.d,$G1790,_xlpm.k,_xlfn.CONCAT(LEFT(TRIM(C$1),1),"*"),COUNTIF(_xlpm.d,_xlpm.k))</f>
        <v>0</v>
      </c>
      <c r="D1790" s="1">
        <f>_xlfn.LET(_xlpm.d,$G1790,_xlpm.k,_xlfn.CONCAT(LEFT(TRIM(D$1),1),"*"),COUNTIF(_xlpm.d,_xlpm.k))</f>
        <v>0</v>
      </c>
      <c r="E1790" s="1">
        <f>LOG(F1790+1,10)</f>
        <v>0.47712125471966244</v>
      </c>
      <c r="F1790" s="7">
        <v>2</v>
      </c>
      <c r="G1790" s="9" t="s">
        <v>1428</v>
      </c>
      <c r="H1790" s="4">
        <f>F1790/freq.sum.r6e</f>
        <v>1.5933715742511153E-4</v>
      </c>
      <c r="I1790" s="1" t="str">
        <f>_xlfn.LET(_xlpm.sep,":",_xlpm.w,$G1790,LEFT(_xlpm.w,FIND(_xlpm.sep,_xlpm.w)-1))</f>
        <v>əp</v>
      </c>
      <c r="J1790" s="1" t="str">
        <f>_xlfn.LET(_xlpm.sep,":",_xlpm.w,$G1790,RIGHT(_xlpm.w,LEN(_xlpm.w)-FIND(_xlpm.sep,_xlpm.w)))</f>
        <v>opp</v>
      </c>
      <c r="K1790" s="10">
        <f>_xlfn.LET(_xlpm.w,I1790,LEN(_xlpm.w))</f>
        <v>2</v>
      </c>
      <c r="L1790" s="10">
        <f>_xlfn.LET(_xlpm.w,J1790,LEN(_xlpm.w))</f>
        <v>3</v>
      </c>
      <c r="M1790" s="10">
        <f>_xlfn.LET(_xlpm.a,K1790,_xlpm.b,L1790,MAX(_xlpm.a,_xlpm.b))</f>
        <v>3</v>
      </c>
      <c r="N1790" s="10">
        <f>_xlfn.LET(_xlpm.d,(K1790,L1790),MAX(_xlpm.d)-MIN(_xlpm.d))</f>
        <v>1</v>
      </c>
      <c r="O1790" s="1" t="str">
        <f>_xlfn.LET(_xlpm.sep,":",_xlpm.w,$G1790,_xlfn.CONCAT("~",RIGHT(_xlpm.w,LEN(_xlpm.w)-FIND(_xlpm.sep,_xlpm.w)),"~"))</f>
        <v>~opp~</v>
      </c>
      <c r="P1790" s="1" t="str">
        <f>_xlfn.LET(_xlpm.sep,":",_xlpm.w,$G1790,_xlfn.CONCAT("[",LEFT(_xlpm.w,FIND(_xlpm.sep,_xlpm.w)-1),"]"))</f>
        <v>[əp]</v>
      </c>
      <c r="Q1790" s="14" cm="1">
        <f t="array" ref="Q1790">SUM(_xlfn._xlws.FILTER($H$2:$H$2300,_xlfn.MAP($O$2:$O$2300,_xlfn.LAMBDA(_xlpm.x,_xlpm.x=$O1790))))</f>
        <v>6.3734862970044612E-4</v>
      </c>
      <c r="R1790" s="14">
        <f>$H1790/Q1790</f>
        <v>0.25</v>
      </c>
      <c r="S1790" s="14" cm="1">
        <f t="array" ref="S1790">SUM(_xlfn._xlws.FILTER($H$2:$H$2300,_xlfn.MAP($P$2:$P$2300,_xlfn.LAMBDA(_xlpm.x,_xlpm.x=$P1790))))</f>
        <v>2.5493945188017849E-3</v>
      </c>
      <c r="T1790" s="14">
        <f>$H1790/S1790</f>
        <v>6.2499999999999986E-2</v>
      </c>
      <c r="U1790" s="14">
        <f>_xlfn.LET(_xlpm.freq,F1790,_xlpm.size,M1790+1,_xlpm.F,V1790,LOG(1+_xlpm.freq)*LOG(1+_xlpm.size)*_xlpm.F)</f>
        <v>3.3349344548020916E-2</v>
      </c>
      <c r="V1790" s="14">
        <f>_xlfn.LET(_xlpm.a,T1790,_xlpm.b,R1790,2*_xlpm.a*_xlpm.b/(_xlpm.a+_xlpm.b))</f>
        <v>9.9999999999999978E-2</v>
      </c>
      <c r="W1790" s="14">
        <f>_xlfn.LET(_xlpm.p,R1790,_xlpm.q,T1790,LOG(_xlpm.p/_xlpm.q))</f>
        <v>0.60205999132796251</v>
      </c>
      <c r="X1790" s="2"/>
      <c r="AC1790" s="2"/>
      <c r="AH1790" s="2"/>
      <c r="AI1790" s="2"/>
    </row>
    <row r="1791" spans="1:35">
      <c r="A1791" s="1" t="str">
        <f>_xlfn.LET(_xlpm.sep," : ",CONCATENATE(O1791,_xlpm.sep,P1791))</f>
        <v>~oc~ : [əs]</v>
      </c>
      <c r="B1791" s="1">
        <f>_xlfn.LET(_xlpm.d,$G1791,_xlpm.k,_xlfn.CONCAT(LEFT(TRIM(B$1),1),"*"),COUNTIF(_xlpm.d,_xlpm.k))</f>
        <v>0</v>
      </c>
      <c r="C1791" s="1">
        <f>_xlfn.LET(_xlpm.d,$G1791,_xlpm.k,_xlfn.CONCAT(LEFT(TRIM(C$1),1),"*"),COUNTIF(_xlpm.d,_xlpm.k))</f>
        <v>0</v>
      </c>
      <c r="D1791" s="1">
        <f>_xlfn.LET(_xlpm.d,$G1791,_xlpm.k,_xlfn.CONCAT(LEFT(TRIM(D$1),1),"*"),COUNTIF(_xlpm.d,_xlpm.k))</f>
        <v>0</v>
      </c>
      <c r="E1791" s="1">
        <f>LOG(F1791+1,10)</f>
        <v>0.47712125471966244</v>
      </c>
      <c r="F1791" s="7">
        <v>2</v>
      </c>
      <c r="G1791" s="9" t="s">
        <v>1490</v>
      </c>
      <c r="H1791" s="4">
        <f>F1791/freq.sum.r6e</f>
        <v>1.5933715742511153E-4</v>
      </c>
      <c r="I1791" s="1" t="str">
        <f>_xlfn.LET(_xlpm.sep,":",_xlpm.w,$G1791,LEFT(_xlpm.w,FIND(_xlpm.sep,_xlpm.w)-1))</f>
        <v>əs</v>
      </c>
      <c r="J1791" s="1" t="str">
        <f>_xlfn.LET(_xlpm.sep,":",_xlpm.w,$G1791,RIGHT(_xlpm.w,LEN(_xlpm.w)-FIND(_xlpm.sep,_xlpm.w)))</f>
        <v>oc</v>
      </c>
      <c r="K1791" s="10">
        <f>_xlfn.LET(_xlpm.w,I1791,LEN(_xlpm.w))</f>
        <v>2</v>
      </c>
      <c r="L1791" s="10">
        <f>_xlfn.LET(_xlpm.w,J1791,LEN(_xlpm.w))</f>
        <v>2</v>
      </c>
      <c r="M1791" s="10">
        <f>_xlfn.LET(_xlpm.a,K1791,_xlpm.b,L1791,MAX(_xlpm.a,_xlpm.b))</f>
        <v>2</v>
      </c>
      <c r="N1791" s="10">
        <f>_xlfn.LET(_xlpm.d,(K1791,L1791),MAX(_xlpm.d)-MIN(_xlpm.d))</f>
        <v>0</v>
      </c>
      <c r="O1791" s="1" t="str">
        <f>_xlfn.LET(_xlpm.sep,":",_xlpm.w,$G1791,_xlfn.CONCAT("~",RIGHT(_xlpm.w,LEN(_xlpm.w)-FIND(_xlpm.sep,_xlpm.w)),"~"))</f>
        <v>~oc~</v>
      </c>
      <c r="P1791" s="1" t="str">
        <f>_xlfn.LET(_xlpm.sep,":",_xlpm.w,$G1791,_xlfn.CONCAT("[",LEFT(_xlpm.w,FIND(_xlpm.sep,_xlpm.w)-1),"]"))</f>
        <v>[əs]</v>
      </c>
      <c r="Q1791" s="14" cm="1">
        <f t="array" ref="Q1791">SUM(_xlfn._xlws.FILTER($H$2:$H$2302,_xlfn.MAP($O$2:$O$2302,_xlfn.LAMBDA(_xlpm.x,_xlpm.x=$O1791))))</f>
        <v>1.5933715742511151E-3</v>
      </c>
      <c r="R1791" s="14">
        <f>$H1791/Q1791</f>
        <v>0.10000000000000002</v>
      </c>
      <c r="S1791" s="14" cm="1">
        <f t="array" ref="S1791">SUM(_xlfn._xlws.FILTER($H$2:$H$2302,_xlfn.MAP($P$2:$P$2302,_xlfn.LAMBDA(_xlpm.x,_xlpm.x=$P1791))))</f>
        <v>6.4531548757170189E-3</v>
      </c>
      <c r="T1791" s="14">
        <f>$H1791/S1791</f>
        <v>2.469135802469135E-2</v>
      </c>
      <c r="U1791" s="14">
        <f>_xlfn.LET(_xlpm.freq,F1791,_xlpm.size,M1791+1,_xlpm.F,V1791,LOG(1+_xlpm.freq)*LOG(1+_xlpm.size)*_xlpm.F)</f>
        <v>1.1376460137778474E-2</v>
      </c>
      <c r="V1791" s="14">
        <f>_xlfn.LET(_xlpm.a,T1791,_xlpm.b,R1791,2*_xlpm.a*_xlpm.b/(_xlpm.a+_xlpm.b))</f>
        <v>3.9603960396039598E-2</v>
      </c>
      <c r="W1791" s="14">
        <f>_xlfn.LET(_xlpm.p,R1791,_xlpm.q,T1791,LOG(_xlpm.p/_xlpm.q))</f>
        <v>0.60745502321466882</v>
      </c>
      <c r="X1791" s="2"/>
      <c r="AC1791" s="2"/>
      <c r="AH1791" s="2"/>
      <c r="AI1791" s="2"/>
    </row>
    <row r="1792" spans="1:35">
      <c r="A1792" s="1" t="str">
        <f>_xlfn.LET(_xlpm.sep," : ",CONCATENATE(O1792,_xlpm.sep,P1792))</f>
        <v>~ice~ : [ɪs]</v>
      </c>
      <c r="B1792" s="1">
        <f>_xlfn.LET(_xlpm.d,$G1792,_xlpm.k,_xlfn.CONCAT(LEFT(TRIM(B$1),1),"*"),COUNTIF(_xlpm.d,_xlpm.k))</f>
        <v>0</v>
      </c>
      <c r="C1792" s="1">
        <f>_xlfn.LET(_xlpm.d,$G1792,_xlpm.k,_xlfn.CONCAT(LEFT(TRIM(C$1),1),"*"),COUNTIF(_xlpm.d,_xlpm.k))</f>
        <v>0</v>
      </c>
      <c r="D1792" s="1">
        <f>_xlfn.LET(_xlpm.d,$G1792,_xlpm.k,_xlfn.CONCAT(LEFT(TRIM(D$1),1),"*"),COUNTIF(_xlpm.d,_xlpm.k))</f>
        <v>0</v>
      </c>
      <c r="E1792" s="1">
        <f>LOG(F1792+1,10)</f>
        <v>0.47712125471966244</v>
      </c>
      <c r="F1792" s="7">
        <v>2</v>
      </c>
      <c r="G1792" s="9" t="s">
        <v>1482</v>
      </c>
      <c r="H1792" s="4">
        <f>F1792/freq.sum.r6e</f>
        <v>1.5933715742511153E-4</v>
      </c>
      <c r="I1792" s="1" t="str">
        <f>_xlfn.LET(_xlpm.sep,":",_xlpm.w,$G1792,LEFT(_xlpm.w,FIND(_xlpm.sep,_xlpm.w)-1))</f>
        <v>ɪs</v>
      </c>
      <c r="J1792" s="1" t="str">
        <f>_xlfn.LET(_xlpm.sep,":",_xlpm.w,$G1792,RIGHT(_xlpm.w,LEN(_xlpm.w)-FIND(_xlpm.sep,_xlpm.w)))</f>
        <v>ice</v>
      </c>
      <c r="K1792" s="10">
        <f>_xlfn.LET(_xlpm.w,I1792,LEN(_xlpm.w))</f>
        <v>2</v>
      </c>
      <c r="L1792" s="10">
        <f>_xlfn.LET(_xlpm.w,J1792,LEN(_xlpm.w))</f>
        <v>3</v>
      </c>
      <c r="M1792" s="10">
        <f>_xlfn.LET(_xlpm.a,K1792,_xlpm.b,L1792,MAX(_xlpm.a,_xlpm.b))</f>
        <v>3</v>
      </c>
      <c r="N1792" s="10">
        <f>_xlfn.LET(_xlpm.d,(K1792,L1792),MAX(_xlpm.d)-MIN(_xlpm.d))</f>
        <v>1</v>
      </c>
      <c r="O1792" s="1" t="str">
        <f>_xlfn.LET(_xlpm.sep,":",_xlpm.w,$G1792,_xlfn.CONCAT("~",RIGHT(_xlpm.w,LEN(_xlpm.w)-FIND(_xlpm.sep,_xlpm.w)),"~"))</f>
        <v>~ice~</v>
      </c>
      <c r="P1792" s="1" t="str">
        <f>_xlfn.LET(_xlpm.sep,":",_xlpm.w,$G1792,_xlfn.CONCAT("[",LEFT(_xlpm.w,FIND(_xlpm.sep,_xlpm.w)-1),"]"))</f>
        <v>[ɪs]</v>
      </c>
      <c r="Q1792" s="14" cm="1">
        <f t="array" ref="Q1792">SUM(_xlfn._xlws.FILTER($H$2:$H$2302,_xlfn.MAP($O$2:$O$2302,_xlfn.LAMBDA(_xlpm.x,_xlpm.x=$O1792))))</f>
        <v>1.3543658381134482E-3</v>
      </c>
      <c r="R1792" s="14">
        <f>$H1792/Q1792</f>
        <v>0.1176470588235294</v>
      </c>
      <c r="S1792" s="14" cm="1">
        <f t="array" ref="S1792">SUM(_xlfn._xlws.FILTER($H$2:$H$2302,_xlfn.MAP($P$2:$P$2302,_xlfn.LAMBDA(_xlpm.x,_xlpm.x=$P1792))))</f>
        <v>5.4971319311663495E-3</v>
      </c>
      <c r="T1792" s="14">
        <f>$H1792/S1792</f>
        <v>2.8985507246376802E-2</v>
      </c>
      <c r="U1792" s="14">
        <f>_xlfn.LET(_xlpm.freq,F1792,_xlpm.size,M1792+1,_xlpm.F,V1792,LOG(1+_xlpm.freq)*LOG(1+_xlpm.size)*_xlpm.F)</f>
        <v>1.5511323045591118E-2</v>
      </c>
      <c r="V1792" s="14">
        <f>_xlfn.LET(_xlpm.a,T1792,_xlpm.b,R1792,2*_xlpm.a*_xlpm.b/(_xlpm.a+_xlpm.b))</f>
        <v>4.6511627906976723E-2</v>
      </c>
      <c r="W1792" s="14">
        <f>_xlfn.LET(_xlpm.p,R1792,_xlpm.q,T1792,LOG(_xlpm.p/_xlpm.q))</f>
        <v>0.60840016935898145</v>
      </c>
      <c r="X1792" s="2"/>
      <c r="AC1792" s="2"/>
      <c r="AH1792" s="2"/>
      <c r="AI1792" s="2"/>
    </row>
    <row r="1793" spans="1:35">
      <c r="A1793" s="1" t="str">
        <f>_xlfn.LET(_xlpm.sep," : ",CONCATENATE(O1793,_xlpm.sep,P1793))</f>
        <v>~re~ : [ə]</v>
      </c>
      <c r="B1793" s="1">
        <f>_xlfn.LET(_xlpm.d,$G1793,_xlpm.k,_xlfn.CONCAT(LEFT(TRIM(B$1),1),"*"),COUNTIF(_xlpm.d,_xlpm.k))</f>
        <v>0</v>
      </c>
      <c r="C1793" s="1">
        <f>_xlfn.LET(_xlpm.d,$G1793,_xlpm.k,_xlfn.CONCAT(LEFT(TRIM(C$1),1),"*"),COUNTIF(_xlpm.d,_xlpm.k))</f>
        <v>0</v>
      </c>
      <c r="D1793" s="1">
        <f>_xlfn.LET(_xlpm.d,$G1793,_xlpm.k,_xlfn.CONCAT(LEFT(TRIM(D$1),1),"*"),COUNTIF(_xlpm.d,_xlpm.k))</f>
        <v>0</v>
      </c>
      <c r="E1793" s="1">
        <f>LOG(F1793+1,10)</f>
        <v>1.3222192947339191</v>
      </c>
      <c r="F1793" s="7">
        <v>20</v>
      </c>
      <c r="G1793" s="9" t="s">
        <v>791</v>
      </c>
      <c r="H1793" s="4">
        <f>F1793/freq.sum.r6e</f>
        <v>1.5933715742511153E-3</v>
      </c>
      <c r="I1793" s="4" t="str">
        <f>_xlfn.LET(_xlpm.sep,":",_xlpm.w,$G1793,LEFT(_xlpm.w,FIND(_xlpm.sep,_xlpm.w)-1))</f>
        <v>ə</v>
      </c>
      <c r="J1793" s="4" t="str">
        <f>_xlfn.LET(_xlpm.sep,":",_xlpm.w,$G1793,RIGHT(_xlpm.w,LEN(_xlpm.w)-FIND(_xlpm.sep,_xlpm.w)))</f>
        <v>re</v>
      </c>
      <c r="K1793" s="10">
        <f>_xlfn.LET(_xlpm.w,I1793,LEN(_xlpm.w))</f>
        <v>1</v>
      </c>
      <c r="L1793" s="10">
        <f>_xlfn.LET(_xlpm.w,J1793,LEN(_xlpm.w))</f>
        <v>2</v>
      </c>
      <c r="M1793" s="10">
        <f>_xlfn.LET(_xlpm.a,K1793,_xlpm.b,L1793,MAX(_xlpm.a,_xlpm.b))</f>
        <v>2</v>
      </c>
      <c r="N1793" s="10">
        <f>_xlfn.LET(_xlpm.d,(K1793,L1793),MAX(_xlpm.d)-MIN(_xlpm.d))</f>
        <v>1</v>
      </c>
      <c r="O1793" s="1" t="str">
        <f>_xlfn.LET(_xlpm.sep,":",_xlpm.w,$G1793,_xlfn.CONCAT("~",RIGHT(_xlpm.w,LEN(_xlpm.w)-FIND(_xlpm.sep,_xlpm.w)),"~"))</f>
        <v>~re~</v>
      </c>
      <c r="P1793" s="1" t="str">
        <f>_xlfn.LET(_xlpm.sep,":",_xlpm.w,$G1793,_xlfn.CONCAT("[",LEFT(_xlpm.w,FIND(_xlpm.sep,_xlpm.w)-1),"]"))</f>
        <v>[ə]</v>
      </c>
      <c r="Q1793" s="14" cm="1">
        <f t="array" ref="Q1793">SUM(_xlfn._xlws.FILTER($H$2:$H$2300,_xlfn.MAP($O$2:$O$2300,_xlfn.LAMBDA(_xlpm.x,_xlpm.x=$O1793))))</f>
        <v>2.3900573613766726E-3</v>
      </c>
      <c r="R1793" s="14">
        <f>$H1793/Q1793</f>
        <v>0.66666666666666674</v>
      </c>
      <c r="S1793" s="14" cm="1">
        <f t="array" ref="S1793">SUM(_xlfn._xlws.FILTER($H$2:$H$2300,_xlfn.MAP($P$2:$P$2300,_xlfn.LAMBDA(_xlpm.x,_xlpm.x=$P1793))))</f>
        <v>9.7195666029318024E-3</v>
      </c>
      <c r="T1793" s="14">
        <f>$H1793/S1793</f>
        <v>0.16393442622950821</v>
      </c>
      <c r="U1793" s="14">
        <f>_xlfn.LET(_xlpm.freq,F1793,_xlpm.size,M1793+1,_xlpm.F,V1793,LOG(1+_xlpm.freq)*LOG(1+_xlpm.size)*_xlpm.F)</f>
        <v>0.20948824661083373</v>
      </c>
      <c r="V1793" s="14">
        <f>_xlfn.LET(_xlpm.a,T1793,_xlpm.b,R1793,2*_xlpm.a*_xlpm.b/(_xlpm.a+_xlpm.b))</f>
        <v>0.26315789473684215</v>
      </c>
      <c r="W1793" s="14">
        <f>_xlfn.LET(_xlpm.p,R1793,_xlpm.q,T1793,LOG(_xlpm.p/_xlpm.q))</f>
        <v>0.60923857595508579</v>
      </c>
      <c r="X1793" s="2"/>
      <c r="AC1793" s="2"/>
      <c r="AH1793" s="2"/>
      <c r="AI1793" s="2"/>
    </row>
    <row r="1794" spans="1:35">
      <c r="A1794" s="1" t="str">
        <f>_xlfn.LET(_xlpm.sep," : ",CONCATENATE(O1794,_xlpm.sep,P1794))</f>
        <v>~ough~ : [oʊ]</v>
      </c>
      <c r="B1794" s="1">
        <f>_xlfn.LET(_xlpm.d,$G1794,_xlpm.k,_xlfn.CONCAT(LEFT(TRIM(B$1),1),"*"),COUNTIF(_xlpm.d,_xlpm.k))</f>
        <v>0</v>
      </c>
      <c r="C1794" s="1">
        <f>_xlfn.LET(_xlpm.d,$G1794,_xlpm.k,_xlfn.CONCAT(LEFT(TRIM(C$1),1),"*"),COUNTIF(_xlpm.d,_xlpm.k))</f>
        <v>0</v>
      </c>
      <c r="D1794" s="1">
        <f>_xlfn.LET(_xlpm.d,$G1794,_xlpm.k,_xlfn.CONCAT(LEFT(TRIM(D$1),1),"*"),COUNTIF(_xlpm.d,_xlpm.k))</f>
        <v>0</v>
      </c>
      <c r="E1794" s="1">
        <f>LOG(F1794+1,10)</f>
        <v>0.60205999132796229</v>
      </c>
      <c r="F1794" s="7">
        <v>3</v>
      </c>
      <c r="G1794" s="9" t="s">
        <v>668</v>
      </c>
      <c r="H1794" s="4">
        <f>F1794/freq.sum.r6e</f>
        <v>2.390057361376673E-4</v>
      </c>
      <c r="I1794" s="4" t="str">
        <f>_xlfn.LET(_xlpm.sep,":",_xlpm.w,$G1794,LEFT(_xlpm.w,FIND(_xlpm.sep,_xlpm.w)-1))</f>
        <v>oʊ</v>
      </c>
      <c r="J1794" s="4" t="str">
        <f>_xlfn.LET(_xlpm.sep,":",_xlpm.w,$G1794,RIGHT(_xlpm.w,LEN(_xlpm.w)-FIND(_xlpm.sep,_xlpm.w)))</f>
        <v>ough</v>
      </c>
      <c r="K1794" s="10">
        <f>_xlfn.LET(_xlpm.w,I1794,LEN(_xlpm.w))</f>
        <v>2</v>
      </c>
      <c r="L1794" s="10">
        <f>_xlfn.LET(_xlpm.w,J1794,LEN(_xlpm.w))</f>
        <v>4</v>
      </c>
      <c r="M1794" s="10">
        <f>_xlfn.LET(_xlpm.a,K1794,_xlpm.b,L1794,MAX(_xlpm.a,_xlpm.b))</f>
        <v>4</v>
      </c>
      <c r="N1794" s="10">
        <f>_xlfn.LET(_xlpm.d,(K1794,L1794),MAX(_xlpm.d)-MIN(_xlpm.d))</f>
        <v>2</v>
      </c>
      <c r="O1794" s="1" t="str">
        <f>_xlfn.LET(_xlpm.sep,":",_xlpm.w,$G1794,_xlfn.CONCAT("~",RIGHT(_xlpm.w,LEN(_xlpm.w)-FIND(_xlpm.sep,_xlpm.w)),"~"))</f>
        <v>~ough~</v>
      </c>
      <c r="P1794" s="1" t="str">
        <f>_xlfn.LET(_xlpm.sep,":",_xlpm.w,$G1794,_xlfn.CONCAT("[",LEFT(_xlpm.w,FIND(_xlpm.sep,_xlpm.w)-1),"]"))</f>
        <v>[oʊ]</v>
      </c>
      <c r="Q1794" s="14" cm="1">
        <f t="array" ref="Q1794">SUM(_xlfn._xlws.FILTER($H$2:$H$2300,_xlfn.MAP($O$2:$O$2300,_xlfn.LAMBDA(_xlpm.x,_xlpm.x=$O1794))))</f>
        <v>9.5602294455066918E-4</v>
      </c>
      <c r="R1794" s="14">
        <f>$H1794/Q1794</f>
        <v>0.25</v>
      </c>
      <c r="S1794" s="14" cm="1">
        <f t="array" ref="S1794">SUM(_xlfn._xlws.FILTER($H$2:$H$2300,_xlfn.MAP($P$2:$P$2300,_xlfn.LAMBDA(_xlpm.x,_xlpm.x=$P1794))))</f>
        <v>3.9037603569152331E-3</v>
      </c>
      <c r="T1794" s="14">
        <f>$H1794/S1794</f>
        <v>6.1224489795918359E-2</v>
      </c>
      <c r="U1794" s="14">
        <f>_xlfn.LET(_xlpm.freq,F1794,_xlpm.size,M1794+1,_xlpm.F,V1794,LOG(1+_xlpm.freq)*LOG(1+_xlpm.size)*_xlpm.F)</f>
        <v>4.6081350989293723E-2</v>
      </c>
      <c r="V1794" s="14">
        <f>_xlfn.LET(_xlpm.a,T1794,_xlpm.b,R1794,2*_xlpm.a*_xlpm.b/(_xlpm.a+_xlpm.b))</f>
        <v>9.8360655737704902E-2</v>
      </c>
      <c r="W1794" s="14">
        <f>_xlfn.LET(_xlpm.p,R1794,_xlpm.q,T1794,LOG(_xlpm.p/_xlpm.q))</f>
        <v>0.61101483398088885</v>
      </c>
      <c r="X1794" s="2"/>
      <c r="AC1794" s="2"/>
      <c r="AH1794" s="2"/>
      <c r="AI1794" s="2"/>
    </row>
    <row r="1795" spans="1:35">
      <c r="A1795" s="1" t="str">
        <f>_xlfn.LET(_xlpm.sep," : ",CONCATENATE(O1795,_xlpm.sep,P1795))</f>
        <v>~el~ : [əl]</v>
      </c>
      <c r="B1795" s="1">
        <f>_xlfn.LET(_xlpm.d,$G1795,_xlpm.k,_xlfn.CONCAT(LEFT(TRIM(B$1),1),"*"),COUNTIF(_xlpm.d,_xlpm.k))</f>
        <v>0</v>
      </c>
      <c r="C1795" s="1">
        <f>_xlfn.LET(_xlpm.d,$G1795,_xlpm.k,_xlfn.CONCAT(LEFT(TRIM(C$1),1),"*"),COUNTIF(_xlpm.d,_xlpm.k))</f>
        <v>0</v>
      </c>
      <c r="D1795" s="1">
        <f>_xlfn.LET(_xlpm.d,$G1795,_xlpm.k,_xlfn.CONCAT(LEFT(TRIM(D$1),1),"*"),COUNTIF(_xlpm.d,_xlpm.k))</f>
        <v>0</v>
      </c>
      <c r="E1795" s="1">
        <f>LOG(F1795+1,10)</f>
        <v>1.1139433523068367</v>
      </c>
      <c r="F1795" s="7">
        <v>12</v>
      </c>
      <c r="G1795" s="9" t="s">
        <v>1066</v>
      </c>
      <c r="H1795" s="4">
        <f>F1795/freq.sum.r6e</f>
        <v>9.5602294455066918E-4</v>
      </c>
      <c r="I1795" s="4" t="str">
        <f>_xlfn.LET(_xlpm.sep,":",_xlpm.w,$G1795,LEFT(_xlpm.w,FIND(_xlpm.sep,_xlpm.w)-1))</f>
        <v>əl</v>
      </c>
      <c r="J1795" s="4" t="str">
        <f>_xlfn.LET(_xlpm.sep,":",_xlpm.w,$G1795,RIGHT(_xlpm.w,LEN(_xlpm.w)-FIND(_xlpm.sep,_xlpm.w)))</f>
        <v>el</v>
      </c>
      <c r="K1795" s="10">
        <f>_xlfn.LET(_xlpm.w,I1795,LEN(_xlpm.w))</f>
        <v>2</v>
      </c>
      <c r="L1795" s="10">
        <f>_xlfn.LET(_xlpm.w,J1795,LEN(_xlpm.w))</f>
        <v>2</v>
      </c>
      <c r="M1795" s="10">
        <f>_xlfn.LET(_xlpm.a,K1795,_xlpm.b,L1795,MAX(_xlpm.a,_xlpm.b))</f>
        <v>2</v>
      </c>
      <c r="N1795" s="10">
        <f>_xlfn.LET(_xlpm.d,(K1795,L1795),MAX(_xlpm.d)-MIN(_xlpm.d))</f>
        <v>0</v>
      </c>
      <c r="O1795" s="1" t="str">
        <f>_xlfn.LET(_xlpm.sep,":",_xlpm.w,$G1795,_xlfn.CONCAT("~",RIGHT(_xlpm.w,LEN(_xlpm.w)-FIND(_xlpm.sep,_xlpm.w)),"~"))</f>
        <v>~el~</v>
      </c>
      <c r="P1795" s="1" t="str">
        <f>_xlfn.LET(_xlpm.sep,":",_xlpm.w,$G1795,_xlfn.CONCAT("[",LEFT(_xlpm.w,FIND(_xlpm.sep,_xlpm.w)-1),"]"))</f>
        <v>[əl]</v>
      </c>
      <c r="Q1795" s="14" cm="1">
        <f t="array" ref="Q1795">SUM(_xlfn._xlws.FILTER($H$2:$H$2300,_xlfn.MAP($O$2:$O$2300,_xlfn.LAMBDA(_xlpm.x,_xlpm.x=$O1795))))</f>
        <v>4.7801147227533461E-3</v>
      </c>
      <c r="R1795" s="14">
        <f>$H1795/Q1795</f>
        <v>0.19999999999999998</v>
      </c>
      <c r="S1795" s="14" cm="1">
        <f t="array" ref="S1795">SUM(_xlfn._xlws.FILTER($H$2:$H$2300,_xlfn.MAP($P$2:$P$2300,_xlfn.LAMBDA(_xlpm.x,_xlpm.x=$P1795))))</f>
        <v>1.9678138942001277E-2</v>
      </c>
      <c r="T1795" s="14">
        <f>$H1795/S1795</f>
        <v>4.8582995951416998E-2</v>
      </c>
      <c r="U1795" s="14">
        <f>_xlfn.LET(_xlpm.freq,F1795,_xlpm.size,M1795+1,_xlpm.F,V1795,LOG(1+_xlpm.freq)*LOG(1+_xlpm.size)*_xlpm.F)</f>
        <v>5.242950293391755E-2</v>
      </c>
      <c r="V1795" s="14">
        <f>_xlfn.LET(_xlpm.a,T1795,_xlpm.b,R1795,2*_xlpm.a*_xlpm.b/(_xlpm.a+_xlpm.b))</f>
        <v>7.8175895765472306E-2</v>
      </c>
      <c r="W1795" s="14">
        <f>_xlfn.LET(_xlpm.p,R1795,_xlpm.q,T1795,LOG(_xlpm.p/_xlpm.q))</f>
        <v>0.61454570287602217</v>
      </c>
      <c r="X1795" s="2"/>
      <c r="AC1795" s="2"/>
      <c r="AH1795" s="2"/>
      <c r="AI1795" s="2"/>
    </row>
    <row r="1796" spans="1:35">
      <c r="A1796" s="1" t="str">
        <f>_xlfn.LET(_xlpm.sep," : ",CONCATENATE(O1796,_xlpm.sep,P1796))</f>
        <v>~wh~ : [w]</v>
      </c>
      <c r="B1796" s="1">
        <f>_xlfn.LET(_xlpm.d,$G1796,_xlpm.k,_xlfn.CONCAT(LEFT(TRIM(B$1),1),"*"),COUNTIF(_xlpm.d,_xlpm.k))</f>
        <v>0</v>
      </c>
      <c r="C1796" s="1">
        <f>_xlfn.LET(_xlpm.d,$G1796,_xlpm.k,_xlfn.CONCAT(LEFT(TRIM(C$1),1),"*"),COUNTIF(_xlpm.d,_xlpm.k))</f>
        <v>0</v>
      </c>
      <c r="D1796" s="1">
        <f>_xlfn.LET(_xlpm.d,$G1796,_xlpm.k,_xlfn.CONCAT(LEFT(TRIM(D$1),1),"*"),COUNTIF(_xlpm.d,_xlpm.k))</f>
        <v>0</v>
      </c>
      <c r="E1796" s="1">
        <f>LOG(F1796+1,10)</f>
        <v>1.3979400086720375</v>
      </c>
      <c r="F1796" s="7">
        <v>24</v>
      </c>
      <c r="G1796" s="9" t="s">
        <v>329</v>
      </c>
      <c r="H1796" s="4">
        <f>F1796/freq.sum.r6e</f>
        <v>1.9120458891013384E-3</v>
      </c>
      <c r="I1796" s="4" t="str">
        <f>_xlfn.LET(_xlpm.sep,":",_xlpm.w,$G1796,LEFT(_xlpm.w,FIND(_xlpm.sep,_xlpm.w)-1))</f>
        <v>w</v>
      </c>
      <c r="J1796" s="4" t="str">
        <f>_xlfn.LET(_xlpm.sep,":",_xlpm.w,$G1796,RIGHT(_xlpm.w,LEN(_xlpm.w)-FIND(_xlpm.sep,_xlpm.w)))</f>
        <v>wh</v>
      </c>
      <c r="K1796" s="10">
        <f>_xlfn.LET(_xlpm.w,I1796,LEN(_xlpm.w))</f>
        <v>1</v>
      </c>
      <c r="L1796" s="10">
        <f>_xlfn.LET(_xlpm.w,J1796,LEN(_xlpm.w))</f>
        <v>2</v>
      </c>
      <c r="M1796" s="10">
        <f>_xlfn.LET(_xlpm.a,K1796,_xlpm.b,L1796,MAX(_xlpm.a,_xlpm.b))</f>
        <v>2</v>
      </c>
      <c r="N1796" s="10">
        <f>_xlfn.LET(_xlpm.d,(K1796,L1796),MAX(_xlpm.d)-MIN(_xlpm.d))</f>
        <v>1</v>
      </c>
      <c r="O1796" s="1" t="str">
        <f>_xlfn.LET(_xlpm.sep,":",_xlpm.w,$G1796,_xlfn.CONCAT("~",RIGHT(_xlpm.w,LEN(_xlpm.w)-FIND(_xlpm.sep,_xlpm.w)),"~"))</f>
        <v>~wh~</v>
      </c>
      <c r="P1796" s="1" t="str">
        <f>_xlfn.LET(_xlpm.sep,":",_xlpm.w,$G1796,_xlfn.CONCAT("[",LEFT(_xlpm.w,FIND(_xlpm.sep,_xlpm.w)-1),"]"))</f>
        <v>[w]</v>
      </c>
      <c r="Q1796" s="14" cm="1">
        <f t="array" ref="Q1796">SUM(_xlfn._xlws.FILTER($H$2:$H$2300,_xlfn.MAP($O$2:$O$2300,_xlfn.LAMBDA(_xlpm.x,_xlpm.x=$O1796))))</f>
        <v>3.346080305927342E-3</v>
      </c>
      <c r="R1796" s="14">
        <f>$H1796/Q1796</f>
        <v>0.5714285714285714</v>
      </c>
      <c r="S1796" s="14" cm="1">
        <f t="array" ref="S1796">SUM(_xlfn._xlws.FILTER($H$2:$H$2300,_xlfn.MAP($P$2:$P$2300,_xlfn.LAMBDA(_xlpm.x,_xlpm.x=$P1796))))</f>
        <v>1.394200127469726E-2</v>
      </c>
      <c r="T1796" s="14">
        <f>$H1796/S1796</f>
        <v>0.13714285714285712</v>
      </c>
      <c r="U1796" s="14">
        <f>_xlfn.LET(_xlpm.freq,F1796,_xlpm.size,M1796+1,_xlpm.F,V1796,LOG(1+_xlpm.freq)*LOG(1+_xlpm.size)*_xlpm.F)</f>
        <v>0.18617004597192963</v>
      </c>
      <c r="V1796" s="14">
        <f>_xlfn.LET(_xlpm.a,T1796,_xlpm.b,R1796,2*_xlpm.a*_xlpm.b/(_xlpm.a+_xlpm.b))</f>
        <v>0.22119815668202761</v>
      </c>
      <c r="W1796" s="14">
        <f>_xlfn.LET(_xlpm.p,R1796,_xlpm.q,T1796,LOG(_xlpm.p/_xlpm.q))</f>
        <v>0.61978875828839397</v>
      </c>
      <c r="X1796" s="2"/>
      <c r="AC1796" s="2"/>
      <c r="AH1796" s="2"/>
      <c r="AI1796" s="2"/>
    </row>
    <row r="1797" spans="1:35">
      <c r="A1797" s="1" t="str">
        <f>_xlfn.LET(_xlpm.sep," : ",CONCATENATE(O1797,_xlpm.sep,P1797))</f>
        <v>~east~ : [ɛst]</v>
      </c>
      <c r="B1797" s="1">
        <f>_xlfn.LET(_xlpm.d,$G1797,_xlpm.k,_xlfn.CONCAT(LEFT(TRIM(B$1),1),"*"),COUNTIF(_xlpm.d,_xlpm.k))</f>
        <v>0</v>
      </c>
      <c r="C1797" s="1">
        <f>_xlfn.LET(_xlpm.d,$G1797,_xlpm.k,_xlfn.CONCAT(LEFT(TRIM(C$1),1),"*"),COUNTIF(_xlpm.d,_xlpm.k))</f>
        <v>0</v>
      </c>
      <c r="D1797" s="1">
        <f>_xlfn.LET(_xlpm.d,$G1797,_xlpm.k,_xlfn.CONCAT(LEFT(TRIM(D$1),1),"*"),COUNTIF(_xlpm.d,_xlpm.k))</f>
        <v>0</v>
      </c>
      <c r="E1797" s="1">
        <f>LOG(F1797+1,10)</f>
        <v>0.30102999566398114</v>
      </c>
      <c r="F1797" s="7">
        <v>1</v>
      </c>
      <c r="G1797" s="9" t="s">
        <v>1536</v>
      </c>
      <c r="H1797" s="4">
        <f>F1797/freq.sum.r6e</f>
        <v>7.9668578712555765E-5</v>
      </c>
      <c r="I1797" s="4" t="str">
        <f>_xlfn.LET(_xlpm.sep,":",_xlpm.w,$G1797,LEFT(_xlpm.w,FIND(_xlpm.sep,_xlpm.w)-1))</f>
        <v>ɛst</v>
      </c>
      <c r="J1797" s="4" t="str">
        <f>_xlfn.LET(_xlpm.sep,":",_xlpm.w,$G1797,RIGHT(_xlpm.w,LEN(_xlpm.w)-FIND(_xlpm.sep,_xlpm.w)))</f>
        <v>east</v>
      </c>
      <c r="K1797" s="10">
        <f>_xlfn.LET(_xlpm.w,I1797,LEN(_xlpm.w))</f>
        <v>3</v>
      </c>
      <c r="L1797" s="10">
        <f>_xlfn.LET(_xlpm.w,J1797,LEN(_xlpm.w))</f>
        <v>4</v>
      </c>
      <c r="M1797" s="10">
        <f>_xlfn.LET(_xlpm.a,K1797,_xlpm.b,L1797,MAX(_xlpm.a,_xlpm.b))</f>
        <v>4</v>
      </c>
      <c r="N1797" s="10">
        <f>_xlfn.LET(_xlpm.d,(K1797,L1797),MAX(_xlpm.d)-MIN(_xlpm.d))</f>
        <v>1</v>
      </c>
      <c r="O1797" s="1" t="str">
        <f>_xlfn.LET(_xlpm.sep,":",_xlpm.w,$G1797,_xlfn.CONCAT("~",RIGHT(_xlpm.w,LEN(_xlpm.w)-FIND(_xlpm.sep,_xlpm.w)),"~"))</f>
        <v>~east~</v>
      </c>
      <c r="P1797" s="1" t="str">
        <f>_xlfn.LET(_xlpm.sep,":",_xlpm.w,$G1797,_xlfn.CONCAT("[",LEFT(_xlpm.w,FIND(_xlpm.sep,_xlpm.w)-1),"]"))</f>
        <v>[ɛst]</v>
      </c>
      <c r="Q1797" s="14" cm="1">
        <f t="array" ref="Q1797">SUM(_xlfn._xlws.FILTER($H$2:$H$2300,_xlfn.MAP($O$2:$O$2300,_xlfn.LAMBDA(_xlpm.x,_xlpm.x=$O1797))))</f>
        <v>4.7801147227533459E-4</v>
      </c>
      <c r="R1797" s="14">
        <f>$H1797/Q1797</f>
        <v>0.16666666666666666</v>
      </c>
      <c r="S1797" s="14" cm="1">
        <f t="array" ref="S1797">SUM(_xlfn._xlws.FILTER($H$2:$H$2300,_xlfn.MAP($P$2:$P$2300,_xlfn.LAMBDA(_xlpm.x,_xlpm.x=$P1797))))</f>
        <v>1.9917144678138943E-3</v>
      </c>
      <c r="T1797" s="14">
        <f>$H1797/S1797</f>
        <v>3.9999999999999994E-2</v>
      </c>
      <c r="U1797" s="14">
        <f>_xlfn.LET(_xlpm.freq,F1797,_xlpm.size,M1797+1,_xlpm.F,V1797,LOG(1+_xlpm.freq)*LOG(1+_xlpm.size)*_xlpm.F)</f>
        <v>1.5112701130897403E-2</v>
      </c>
      <c r="V1797" s="14">
        <f>_xlfn.LET(_xlpm.a,T1797,_xlpm.b,R1797,2*_xlpm.a*_xlpm.b/(_xlpm.a+_xlpm.b))</f>
        <v>6.4516129032258049E-2</v>
      </c>
      <c r="W1797" s="14">
        <f>_xlfn.LET(_xlpm.p,R1797,_xlpm.q,T1797,LOG(_xlpm.p/_xlpm.q))</f>
        <v>0.61978875828839397</v>
      </c>
      <c r="X1797" s="2"/>
      <c r="AC1797" s="2"/>
      <c r="AH1797" s="2"/>
      <c r="AI1797" s="2"/>
    </row>
    <row r="1798" spans="1:35">
      <c r="A1798" s="1" t="str">
        <f>_xlfn.LET(_xlpm.sep," : ",CONCATENATE(O1798,_xlpm.sep,P1798))</f>
        <v>~iss~ : [ɪʃ]</v>
      </c>
      <c r="B1798" s="1">
        <f>_xlfn.LET(_xlpm.d,$G1798,_xlpm.k,_xlfn.CONCAT(LEFT(TRIM(B$1),1),"*"),COUNTIF(_xlpm.d,_xlpm.k))</f>
        <v>0</v>
      </c>
      <c r="C1798" s="1">
        <f>_xlfn.LET(_xlpm.d,$G1798,_xlpm.k,_xlfn.CONCAT(LEFT(TRIM(C$1),1),"*"),COUNTIF(_xlpm.d,_xlpm.k))</f>
        <v>0</v>
      </c>
      <c r="D1798" s="1">
        <f>_xlfn.LET(_xlpm.d,$G1798,_xlpm.k,_xlfn.CONCAT(LEFT(TRIM(D$1),1),"*"),COUNTIF(_xlpm.d,_xlpm.k))</f>
        <v>0</v>
      </c>
      <c r="E1798" s="1">
        <f>LOG(F1798+1,10)</f>
        <v>0.8450980400142567</v>
      </c>
      <c r="F1798" s="7">
        <v>6</v>
      </c>
      <c r="G1798" s="9" t="s">
        <v>1790</v>
      </c>
      <c r="H1798" s="4">
        <f>F1798/freq.sum.r6e</f>
        <v>4.7801147227533459E-4</v>
      </c>
      <c r="I1798" s="1" t="str">
        <f>_xlfn.LET(_xlpm.sep,":",_xlpm.w,$G1798,LEFT(_xlpm.w,FIND(_xlpm.sep,_xlpm.w)-1))</f>
        <v>ɪʃ</v>
      </c>
      <c r="J1798" s="1" t="str">
        <f>_xlfn.LET(_xlpm.sep,":",_xlpm.w,$G1798,RIGHT(_xlpm.w,LEN(_xlpm.w)-FIND(_xlpm.sep,_xlpm.w)))</f>
        <v>iss</v>
      </c>
      <c r="K1798" s="10">
        <f>_xlfn.LET(_xlpm.w,I1798,LEN(_xlpm.w))</f>
        <v>2</v>
      </c>
      <c r="L1798" s="10">
        <f>_xlfn.LET(_xlpm.w,J1798,LEN(_xlpm.w))</f>
        <v>3</v>
      </c>
      <c r="M1798" s="10">
        <f>_xlfn.LET(_xlpm.a,K1798,_xlpm.b,L1798,MAX(_xlpm.a,_xlpm.b))</f>
        <v>3</v>
      </c>
      <c r="N1798" s="10">
        <f>_xlfn.LET(_xlpm.d,(K1798,L1798),MAX(_xlpm.d)-MIN(_xlpm.d))</f>
        <v>1</v>
      </c>
      <c r="O1798" s="1" t="str">
        <f>_xlfn.LET(_xlpm.sep,":",_xlpm.w,$G1798,_xlfn.CONCAT("~",RIGHT(_xlpm.w,LEN(_xlpm.w)-FIND(_xlpm.sep,_xlpm.w)),"~"))</f>
        <v>~iss~</v>
      </c>
      <c r="P1798" s="1" t="str">
        <f>_xlfn.LET(_xlpm.sep,":",_xlpm.w,$G1798,_xlfn.CONCAT("[",LEFT(_xlpm.w,FIND(_xlpm.sep,_xlpm.w)-1),"]"))</f>
        <v>[ɪʃ]</v>
      </c>
      <c r="Q1798" s="14" cm="1">
        <f t="array" ref="Q1798">SUM(_xlfn._xlws.FILTER($H$2:$H$2302,_xlfn.MAP($O$2:$O$2302,_xlfn.LAMBDA(_xlpm.x,_xlpm.x=$O1798))))</f>
        <v>1.1153601019757806E-3</v>
      </c>
      <c r="R1798" s="14">
        <f>$H1798/Q1798</f>
        <v>0.4285714285714286</v>
      </c>
      <c r="S1798" s="14" cm="1">
        <f t="array" ref="S1798">SUM(_xlfn._xlws.FILTER($H$2:$H$2302,_xlfn.MAP($P$2:$P$2302,_xlfn.LAMBDA(_xlpm.x,_xlpm.x=$P1798))))</f>
        <v>4.7004461440407911E-3</v>
      </c>
      <c r="T1798" s="14">
        <f>$H1798/S1798</f>
        <v>0.10169491525423727</v>
      </c>
      <c r="U1798" s="14">
        <f>_xlfn.LET(_xlpm.freq,F1798,_xlpm.size,M1798+1,_xlpm.F,V1798,LOG(1+_xlpm.freq)*LOG(1+_xlpm.size)*_xlpm.F)</f>
        <v>9.7101070798870037E-2</v>
      </c>
      <c r="V1798" s="14">
        <f>_xlfn.LET(_xlpm.a,T1798,_xlpm.b,R1798,2*_xlpm.a*_xlpm.b/(_xlpm.a+_xlpm.b))</f>
        <v>0.16438356164383561</v>
      </c>
      <c r="W1798" s="14">
        <f>_xlfn.LET(_xlpm.p,R1798,_xlpm.q,T1798,LOG(_xlpm.p/_xlpm.q))</f>
        <v>0.62472397596390628</v>
      </c>
      <c r="X1798" s="2"/>
      <c r="AC1798" s="2"/>
      <c r="AH1798" s="2"/>
      <c r="AI1798" s="2"/>
    </row>
    <row r="1799" spans="1:35">
      <c r="A1799" s="1" t="str">
        <f>_xlfn.LET(_xlpm.sep," : ",CONCATENATE(O1799,_xlpm.sep,P1799))</f>
        <v>~wh~ : [h]</v>
      </c>
      <c r="B1799" s="1">
        <f>_xlfn.LET(_xlpm.d,$G1799,_xlpm.k,_xlfn.CONCAT(LEFT(TRIM(B$1),1),"*"),COUNTIF(_xlpm.d,_xlpm.k))</f>
        <v>0</v>
      </c>
      <c r="C1799" s="1">
        <f>_xlfn.LET(_xlpm.d,$G1799,_xlpm.k,_xlfn.CONCAT(LEFT(TRIM(C$1),1),"*"),COUNTIF(_xlpm.d,_xlpm.k))</f>
        <v>0</v>
      </c>
      <c r="D1799" s="1">
        <f>_xlfn.LET(_xlpm.d,$G1799,_xlpm.k,_xlfn.CONCAT(LEFT(TRIM(D$1),1),"*"),COUNTIF(_xlpm.d,_xlpm.k))</f>
        <v>0</v>
      </c>
      <c r="E1799" s="1">
        <f>LOG(F1799+1,10)</f>
        <v>0.8450980400142567</v>
      </c>
      <c r="F1799" s="7">
        <v>6</v>
      </c>
      <c r="G1799" s="9" t="s">
        <v>334</v>
      </c>
      <c r="H1799" s="4">
        <f>F1799/freq.sum.r6e</f>
        <v>4.7801147227533459E-4</v>
      </c>
      <c r="I1799" s="1" t="str">
        <f>_xlfn.LET(_xlpm.sep,":",_xlpm.w,$G1799,LEFT(_xlpm.w,FIND(_xlpm.sep,_xlpm.w)-1))</f>
        <v>h</v>
      </c>
      <c r="J1799" s="1" t="str">
        <f>_xlfn.LET(_xlpm.sep,":",_xlpm.w,$G1799,RIGHT(_xlpm.w,LEN(_xlpm.w)-FIND(_xlpm.sep,_xlpm.w)))</f>
        <v>wh</v>
      </c>
      <c r="K1799" s="10">
        <f>_xlfn.LET(_xlpm.w,I1799,LEN(_xlpm.w))</f>
        <v>1</v>
      </c>
      <c r="L1799" s="10">
        <f>_xlfn.LET(_xlpm.w,J1799,LEN(_xlpm.w))</f>
        <v>2</v>
      </c>
      <c r="M1799" s="10">
        <f>_xlfn.LET(_xlpm.a,K1799,_xlpm.b,L1799,MAX(_xlpm.a,_xlpm.b))</f>
        <v>2</v>
      </c>
      <c r="N1799" s="10">
        <f>_xlfn.LET(_xlpm.d,(K1799,L1799),MAX(_xlpm.d)-MIN(_xlpm.d))</f>
        <v>1</v>
      </c>
      <c r="O1799" s="1" t="str">
        <f>_xlfn.LET(_xlpm.sep,":",_xlpm.w,$G1799,_xlfn.CONCAT("~",RIGHT(_xlpm.w,LEN(_xlpm.w)-FIND(_xlpm.sep,_xlpm.w)),"~"))</f>
        <v>~wh~</v>
      </c>
      <c r="P1799" s="1" t="str">
        <f>_xlfn.LET(_xlpm.sep,":",_xlpm.w,$G1799,_xlfn.CONCAT("[",LEFT(_xlpm.w,FIND(_xlpm.sep,_xlpm.w)-1),"]"))</f>
        <v>[h]</v>
      </c>
      <c r="Q1799" s="14" cm="1">
        <f t="array" ref="Q1799">SUM(_xlfn._xlws.FILTER($H$2:$H$2300,_xlfn.MAP($O$2:$O$2300,_xlfn.LAMBDA(_xlpm.x,_xlpm.x=$O1799))))</f>
        <v>3.346080305927342E-3</v>
      </c>
      <c r="R1799" s="14">
        <f>$H1799/Q1799</f>
        <v>0.14285714285714285</v>
      </c>
      <c r="S1799" s="14" cm="1">
        <f t="array" ref="S1799">SUM(_xlfn._xlws.FILTER($H$2:$H$2300,_xlfn.MAP($P$2:$P$2300,_xlfn.LAMBDA(_xlpm.x,_xlpm.x=$P1799))))</f>
        <v>1.4181007010834926E-2</v>
      </c>
      <c r="T1799" s="14">
        <f>$H1799/S1799</f>
        <v>3.3707865168539325E-2</v>
      </c>
      <c r="U1799" s="14">
        <f>_xlfn.LET(_xlpm.freq,F1799,_xlpm.size,M1799+1,_xlpm.F,V1799,LOG(1+_xlpm.freq)*LOG(1+_xlpm.size)*_xlpm.F)</f>
        <v>2.7752711925941535E-2</v>
      </c>
      <c r="V1799" s="14">
        <f>_xlfn.LET(_xlpm.a,T1799,_xlpm.b,R1799,2*_xlpm.a*_xlpm.b/(_xlpm.a+_xlpm.b))</f>
        <v>5.4545454545454543E-2</v>
      </c>
      <c r="W1799" s="14">
        <f>_xlfn.LET(_xlpm.p,R1799,_xlpm.q,T1799,LOG(_xlpm.p/_xlpm.q))</f>
        <v>0.62717071191099349</v>
      </c>
      <c r="X1799" s="2"/>
      <c r="AC1799" s="2"/>
      <c r="AH1799" s="2"/>
      <c r="AI1799" s="2"/>
    </row>
    <row r="1800" spans="1:35">
      <c r="A1800" s="1" t="str">
        <f>_xlfn.LET(_xlpm.sep," : ",CONCATENATE(O1800,_xlpm.sep,P1800))</f>
        <v>~en~ : [ən]</v>
      </c>
      <c r="B1800" s="1">
        <f>_xlfn.LET(_xlpm.d,$G1800,_xlpm.k,_xlfn.CONCAT(LEFT(TRIM(B$1),1),"*"),COUNTIF(_xlpm.d,_xlpm.k))</f>
        <v>0</v>
      </c>
      <c r="C1800" s="1">
        <f>_xlfn.LET(_xlpm.d,$G1800,_xlpm.k,_xlfn.CONCAT(LEFT(TRIM(C$1),1),"*"),COUNTIF(_xlpm.d,_xlpm.k))</f>
        <v>0</v>
      </c>
      <c r="D1800" s="1">
        <f>_xlfn.LET(_xlpm.d,$G1800,_xlpm.k,_xlfn.CONCAT(LEFT(TRIM(D$1),1),"*"),COUNTIF(_xlpm.d,_xlpm.k))</f>
        <v>0</v>
      </c>
      <c r="E1800" s="1">
        <f>LOG(F1800+1,10)</f>
        <v>1.5910646070264991</v>
      </c>
      <c r="F1800" s="7">
        <v>38</v>
      </c>
      <c r="G1800" s="9" t="s">
        <v>1242</v>
      </c>
      <c r="H1800" s="4">
        <f>F1800/freq.sum.r6e</f>
        <v>3.0274059910771192E-3</v>
      </c>
      <c r="I1800" s="1" t="str">
        <f>_xlfn.LET(_xlpm.sep,":",_xlpm.w,$G1800,LEFT(_xlpm.w,FIND(_xlpm.sep,_xlpm.w)-1))</f>
        <v>ən</v>
      </c>
      <c r="J1800" s="1" t="str">
        <f>_xlfn.LET(_xlpm.sep,":",_xlpm.w,$G1800,RIGHT(_xlpm.w,LEN(_xlpm.w)-FIND(_xlpm.sep,_xlpm.w)))</f>
        <v>en</v>
      </c>
      <c r="K1800" s="10">
        <f>_xlfn.LET(_xlpm.w,I1800,LEN(_xlpm.w))</f>
        <v>2</v>
      </c>
      <c r="L1800" s="10">
        <f>_xlfn.LET(_xlpm.w,J1800,LEN(_xlpm.w))</f>
        <v>2</v>
      </c>
      <c r="M1800" s="10">
        <f>_xlfn.LET(_xlpm.a,K1800,_xlpm.b,L1800,MAX(_xlpm.a,_xlpm.b))</f>
        <v>2</v>
      </c>
      <c r="N1800" s="10">
        <f>_xlfn.LET(_xlpm.d,(K1800,L1800),MAX(_xlpm.d)-MIN(_xlpm.d))</f>
        <v>0</v>
      </c>
      <c r="O1800" s="1" t="str">
        <f>_xlfn.LET(_xlpm.sep,":",_xlpm.w,$G1800,_xlfn.CONCAT("~",RIGHT(_xlpm.w,LEN(_xlpm.w)-FIND(_xlpm.sep,_xlpm.w)),"~"))</f>
        <v>~en~</v>
      </c>
      <c r="P1800" s="1" t="str">
        <f>_xlfn.LET(_xlpm.sep,":",_xlpm.w,$G1800,_xlfn.CONCAT("[",LEFT(_xlpm.w,FIND(_xlpm.sep,_xlpm.w)-1),"]"))</f>
        <v>[ən]</v>
      </c>
      <c r="Q1800" s="14" cm="1">
        <f t="array" ref="Q1800">SUM(_xlfn._xlws.FILTER($H$2:$H$2302,_xlfn.MAP($O$2:$O$2302,_xlfn.LAMBDA(_xlpm.x,_xlpm.x=$O1800))))</f>
        <v>6.0548119821542384E-3</v>
      </c>
      <c r="R1800" s="14">
        <f>$H1800/Q1800</f>
        <v>0.5</v>
      </c>
      <c r="S1800" s="14" cm="1">
        <f t="array" ref="S1800">SUM(_xlfn._xlws.FILTER($H$2:$H$2302,_xlfn.MAP($P$2:$P$2302,_xlfn.LAMBDA(_xlpm.x,_xlpm.x=$P1800))))</f>
        <v>2.5732950924155513E-2</v>
      </c>
      <c r="T1800" s="14">
        <f>$H1800/S1800</f>
        <v>0.11764705882352941</v>
      </c>
      <c r="U1800" s="14">
        <f>_xlfn.LET(_xlpm.freq,F1800,_xlpm.size,M1800+1,_xlpm.F,V1800,LOG(1+_xlpm.freq)*LOG(1+_xlpm.size)*_xlpm.F)</f>
        <v>0.18246025590640036</v>
      </c>
      <c r="V1800" s="14">
        <f>_xlfn.LET(_xlpm.a,T1800,_xlpm.b,R1800,2*_xlpm.a*_xlpm.b/(_xlpm.a+_xlpm.b))</f>
        <v>0.19047619047619047</v>
      </c>
      <c r="W1800" s="14">
        <f>_xlfn.LET(_xlpm.p,R1800,_xlpm.q,T1800,LOG(_xlpm.p/_xlpm.q))</f>
        <v>0.62838893005031149</v>
      </c>
      <c r="X1800" s="2"/>
      <c r="AC1800" s="2"/>
      <c r="AH1800" s="2"/>
      <c r="AI1800" s="2"/>
    </row>
    <row r="1801" spans="1:35">
      <c r="A1801" s="1" t="str">
        <f>_xlfn.LET(_xlpm.sep," : ",CONCATENATE(O1801,_xlpm.sep,P1801))</f>
        <v>~on~ : [ən]</v>
      </c>
      <c r="B1801" s="1">
        <f>_xlfn.LET(_xlpm.d,$G1801,_xlpm.k,_xlfn.CONCAT(LEFT(TRIM(B$1),1),"*"),COUNTIF(_xlpm.d,_xlpm.k))</f>
        <v>0</v>
      </c>
      <c r="C1801" s="1">
        <f>_xlfn.LET(_xlpm.d,$G1801,_xlpm.k,_xlfn.CONCAT(LEFT(TRIM(C$1),1),"*"),COUNTIF(_xlpm.d,_xlpm.k))</f>
        <v>0</v>
      </c>
      <c r="D1801" s="1">
        <f>_xlfn.LET(_xlpm.d,$G1801,_xlpm.k,_xlfn.CONCAT(LEFT(TRIM(D$1),1),"*"),COUNTIF(_xlpm.d,_xlpm.k))</f>
        <v>0</v>
      </c>
      <c r="E1801" s="1">
        <f>LOG(F1801+1,10)</f>
        <v>1.6812412373755872</v>
      </c>
      <c r="F1801" s="7">
        <v>47</v>
      </c>
      <c r="G1801" s="9" t="s">
        <v>1259</v>
      </c>
      <c r="H1801" s="4">
        <f>F1801/freq.sum.r6e</f>
        <v>3.7444231994901212E-3</v>
      </c>
      <c r="I1801" s="4" t="str">
        <f>_xlfn.LET(_xlpm.sep,":",_xlpm.w,$G1801,LEFT(_xlpm.w,FIND(_xlpm.sep,_xlpm.w)-1))</f>
        <v>ən</v>
      </c>
      <c r="J1801" s="4" t="str">
        <f>_xlfn.LET(_xlpm.sep,":",_xlpm.w,$G1801,RIGHT(_xlpm.w,LEN(_xlpm.w)-FIND(_xlpm.sep,_xlpm.w)))</f>
        <v>on</v>
      </c>
      <c r="K1801" s="10">
        <f>_xlfn.LET(_xlpm.w,I1801,LEN(_xlpm.w))</f>
        <v>2</v>
      </c>
      <c r="L1801" s="10">
        <f>_xlfn.LET(_xlpm.w,J1801,LEN(_xlpm.w))</f>
        <v>2</v>
      </c>
      <c r="M1801" s="10">
        <f>_xlfn.LET(_xlpm.a,K1801,_xlpm.b,L1801,MAX(_xlpm.a,_xlpm.b))</f>
        <v>2</v>
      </c>
      <c r="N1801" s="10">
        <f>_xlfn.LET(_xlpm.d,(K1801,L1801),MAX(_xlpm.d)-MIN(_xlpm.d))</f>
        <v>0</v>
      </c>
      <c r="O1801" s="1" t="str">
        <f>_xlfn.LET(_xlpm.sep,":",_xlpm.w,$G1801,_xlfn.CONCAT("~",RIGHT(_xlpm.w,LEN(_xlpm.w)-FIND(_xlpm.sep,_xlpm.w)),"~"))</f>
        <v>~on~</v>
      </c>
      <c r="P1801" s="1" t="str">
        <f>_xlfn.LET(_xlpm.sep,":",_xlpm.w,$G1801,_xlfn.CONCAT("[",LEFT(_xlpm.w,FIND(_xlpm.sep,_xlpm.w)-1),"]"))</f>
        <v>[ən]</v>
      </c>
      <c r="Q1801" s="14" cm="1">
        <f t="array" ref="Q1801">SUM(_xlfn._xlws.FILTER($H$2:$H$2300,_xlfn.MAP($O$2:$O$2300,_xlfn.LAMBDA(_xlpm.x,_xlpm.x=$O1801))))</f>
        <v>6.0548119821542384E-3</v>
      </c>
      <c r="R1801" s="14">
        <f>$H1801/Q1801</f>
        <v>0.61842105263157898</v>
      </c>
      <c r="S1801" s="14" cm="1">
        <f t="array" ref="S1801">SUM(_xlfn._xlws.FILTER($H$2:$H$2300,_xlfn.MAP($P$2:$P$2300,_xlfn.LAMBDA(_xlpm.x,_xlpm.x=$P1801))))</f>
        <v>2.5732950924155513E-2</v>
      </c>
      <c r="T1801" s="14">
        <f>$H1801/S1801</f>
        <v>0.14551083591331271</v>
      </c>
      <c r="U1801" s="14">
        <f>_xlfn.LET(_xlpm.freq,F1801,_xlpm.size,M1801+1,_xlpm.F,V1801,LOG(1+_xlpm.freq)*LOG(1+_xlpm.size)*_xlpm.F)</f>
        <v>0.23846506258317929</v>
      </c>
      <c r="V1801" s="14">
        <f>_xlfn.LET(_xlpm.a,T1801,_xlpm.b,R1801,2*_xlpm.a*_xlpm.b/(_xlpm.a+_xlpm.b))</f>
        <v>0.23558897243107774</v>
      </c>
      <c r="W1801" s="14">
        <f>_xlfn.LET(_xlpm.p,R1801,_xlpm.q,T1801,LOG(_xlpm.p/_xlpm.q))</f>
        <v>0.62838893005031149</v>
      </c>
      <c r="X1801" s="2"/>
      <c r="AC1801" s="2"/>
      <c r="AH1801" s="2"/>
      <c r="AI1801" s="2"/>
    </row>
    <row r="1802" spans="1:35">
      <c r="A1802" s="1" t="str">
        <f>_xlfn.LET(_xlpm.sep," : ",CONCATENATE(O1802,_xlpm.sep,P1802))</f>
        <v>~eem~ : [im]</v>
      </c>
      <c r="B1802" s="1">
        <f>_xlfn.LET(_xlpm.d,$G1802,_xlpm.k,_xlfn.CONCAT(LEFT(TRIM(B$1),1),"*"),COUNTIF(_xlpm.d,_xlpm.k))</f>
        <v>0</v>
      </c>
      <c r="C1802" s="1">
        <f>_xlfn.LET(_xlpm.d,$G1802,_xlpm.k,_xlfn.CONCAT(LEFT(TRIM(C$1),1),"*"),COUNTIF(_xlpm.d,_xlpm.k))</f>
        <v>0</v>
      </c>
      <c r="D1802" s="1">
        <f>_xlfn.LET(_xlpm.d,$G1802,_xlpm.k,_xlfn.CONCAT(LEFT(TRIM(D$1),1),"*"),COUNTIF(_xlpm.d,_xlpm.k))</f>
        <v>0</v>
      </c>
      <c r="E1802" s="1">
        <f>LOG(F1802+1,10)</f>
        <v>0.60205999132796229</v>
      </c>
      <c r="F1802" s="7">
        <v>3</v>
      </c>
      <c r="G1802" s="9" t="s">
        <v>181</v>
      </c>
      <c r="H1802" s="4">
        <f>F1802/freq.sum.r6e</f>
        <v>2.390057361376673E-4</v>
      </c>
      <c r="I1802" s="1" t="str">
        <f>_xlfn.LET(_xlpm.sep,":",_xlpm.w,$G1802,LEFT(_xlpm.w,FIND(_xlpm.sep,_xlpm.w)-1))</f>
        <v>im</v>
      </c>
      <c r="J1802" s="1" t="str">
        <f>_xlfn.LET(_xlpm.sep,":",_xlpm.w,$G1802,RIGHT(_xlpm.w,LEN(_xlpm.w)-FIND(_xlpm.sep,_xlpm.w)))</f>
        <v>eem</v>
      </c>
      <c r="K1802" s="10">
        <f>_xlfn.LET(_xlpm.w,I1802,LEN(_xlpm.w))</f>
        <v>2</v>
      </c>
      <c r="L1802" s="10">
        <f>_xlfn.LET(_xlpm.w,J1802,LEN(_xlpm.w))</f>
        <v>3</v>
      </c>
      <c r="M1802" s="10">
        <f>_xlfn.LET(_xlpm.a,K1802,_xlpm.b,L1802,MAX(_xlpm.a,_xlpm.b))</f>
        <v>3</v>
      </c>
      <c r="N1802" s="10">
        <f>_xlfn.LET(_xlpm.d,(K1802,L1802),MAX(_xlpm.d)-MIN(_xlpm.d))</f>
        <v>1</v>
      </c>
      <c r="O1802" s="1" t="str">
        <f>_xlfn.LET(_xlpm.sep,":",_xlpm.w,$G1802,_xlfn.CONCAT("~",RIGHT(_xlpm.w,LEN(_xlpm.w)-FIND(_xlpm.sep,_xlpm.w)),"~"))</f>
        <v>~eem~</v>
      </c>
      <c r="P1802" s="1" t="str">
        <f>_xlfn.LET(_xlpm.sep,":",_xlpm.w,$G1802,_xlfn.CONCAT("[",LEFT(_xlpm.w,FIND(_xlpm.sep,_xlpm.w)-1),"]"))</f>
        <v>[im]</v>
      </c>
      <c r="Q1802" s="14" cm="1">
        <f t="array" ref="Q1802">SUM(_xlfn._xlws.FILTER($H$2:$H$2302,_xlfn.MAP($O$2:$O$2302,_xlfn.LAMBDA(_xlpm.x,_xlpm.x=$O1802))))</f>
        <v>2.390057361376673E-4</v>
      </c>
      <c r="R1802" s="14">
        <f>$H1802/Q1802</f>
        <v>1</v>
      </c>
      <c r="S1802" s="14" cm="1">
        <f t="array" ref="S1802">SUM(_xlfn._xlws.FILTER($H$2:$H$2302,_xlfn.MAP($P$2:$P$2302,_xlfn.LAMBDA(_xlpm.x,_xlpm.x=$P1802))))</f>
        <v>1.0356915232632249E-3</v>
      </c>
      <c r="T1802" s="14">
        <f>$H1802/S1802</f>
        <v>0.23076923076923078</v>
      </c>
      <c r="U1802" s="14">
        <f>_xlfn.LET(_xlpm.freq,F1802,_xlpm.size,M1802+1,_xlpm.F,V1802,LOG(1+_xlpm.freq)*LOG(1+_xlpm.size)*_xlpm.F)</f>
        <v>0.15780820303089352</v>
      </c>
      <c r="V1802" s="14">
        <f>_xlfn.LET(_xlpm.a,T1802,_xlpm.b,R1802,2*_xlpm.a*_xlpm.b/(_xlpm.a+_xlpm.b))</f>
        <v>0.375</v>
      </c>
      <c r="W1802" s="14">
        <f>_xlfn.LET(_xlpm.p,R1802,_xlpm.q,T1802,LOG(_xlpm.p/_xlpm.q))</f>
        <v>0.63682209758717434</v>
      </c>
      <c r="X1802" s="2"/>
      <c r="AC1802" s="2"/>
      <c r="AH1802" s="2"/>
      <c r="AI1802" s="2"/>
    </row>
    <row r="1803" spans="1:35">
      <c r="A1803" s="1" t="str">
        <f>_xlfn.LET(_xlpm.sep," : ",CONCATENATE(O1803,_xlpm.sep,P1803))</f>
        <v>~oon~ : [un]</v>
      </c>
      <c r="B1803" s="1">
        <f>_xlfn.LET(_xlpm.d,$G1803,_xlpm.k,_xlfn.CONCAT(LEFT(TRIM(B$1),1),"*"),COUNTIF(_xlpm.d,_xlpm.k))</f>
        <v>0</v>
      </c>
      <c r="C1803" s="1">
        <f>_xlfn.LET(_xlpm.d,$G1803,_xlpm.k,_xlfn.CONCAT(LEFT(TRIM(C$1),1),"*"),COUNTIF(_xlpm.d,_xlpm.k))</f>
        <v>0</v>
      </c>
      <c r="D1803" s="1">
        <f>_xlfn.LET(_xlpm.d,$G1803,_xlpm.k,_xlfn.CONCAT(LEFT(TRIM(D$1),1),"*"),COUNTIF(_xlpm.d,_xlpm.k))</f>
        <v>0</v>
      </c>
      <c r="E1803" s="1">
        <f>LOG(F1803+1,10)</f>
        <v>0.8450980400142567</v>
      </c>
      <c r="F1803" s="7">
        <v>6</v>
      </c>
      <c r="G1803" s="9" t="s">
        <v>291</v>
      </c>
      <c r="H1803" s="4">
        <f>F1803/freq.sum.r6e</f>
        <v>4.7801147227533459E-4</v>
      </c>
      <c r="I1803" s="4" t="str">
        <f>_xlfn.LET(_xlpm.sep,":",_xlpm.w,$G1803,LEFT(_xlpm.w,FIND(_xlpm.sep,_xlpm.w)-1))</f>
        <v>un</v>
      </c>
      <c r="J1803" s="4" t="str">
        <f>_xlfn.LET(_xlpm.sep,":",_xlpm.w,$G1803,RIGHT(_xlpm.w,LEN(_xlpm.w)-FIND(_xlpm.sep,_xlpm.w)))</f>
        <v>oon</v>
      </c>
      <c r="K1803" s="10">
        <f>_xlfn.LET(_xlpm.w,I1803,LEN(_xlpm.w))</f>
        <v>2</v>
      </c>
      <c r="L1803" s="10">
        <f>_xlfn.LET(_xlpm.w,J1803,LEN(_xlpm.w))</f>
        <v>3</v>
      </c>
      <c r="M1803" s="10">
        <f>_xlfn.LET(_xlpm.a,K1803,_xlpm.b,L1803,MAX(_xlpm.a,_xlpm.b))</f>
        <v>3</v>
      </c>
      <c r="N1803" s="10">
        <f>_xlfn.LET(_xlpm.d,(K1803,L1803),MAX(_xlpm.d)-MIN(_xlpm.d))</f>
        <v>1</v>
      </c>
      <c r="O1803" s="1" t="str">
        <f>_xlfn.LET(_xlpm.sep,":",_xlpm.w,$G1803,_xlfn.CONCAT("~",RIGHT(_xlpm.w,LEN(_xlpm.w)-FIND(_xlpm.sep,_xlpm.w)),"~"))</f>
        <v>~oon~</v>
      </c>
      <c r="P1803" s="1" t="str">
        <f>_xlfn.LET(_xlpm.sep,":",_xlpm.w,$G1803,_xlfn.CONCAT("[",LEFT(_xlpm.w,FIND(_xlpm.sep,_xlpm.w)-1),"]"))</f>
        <v>[un]</v>
      </c>
      <c r="Q1803" s="14" cm="1">
        <f t="array" ref="Q1803">SUM(_xlfn._xlws.FILTER($H$2:$H$2300,_xlfn.MAP($O$2:$O$2300,_xlfn.LAMBDA(_xlpm.x,_xlpm.x=$O1803))))</f>
        <v>4.7801147227533459E-4</v>
      </c>
      <c r="R1803" s="14">
        <f>$H1803/Q1803</f>
        <v>1</v>
      </c>
      <c r="S1803" s="14" cm="1">
        <f t="array" ref="S1803">SUM(_xlfn._xlws.FILTER($H$2:$H$2300,_xlfn.MAP($P$2:$P$2300,_xlfn.LAMBDA(_xlpm.x,_xlpm.x=$P1803))))</f>
        <v>2.0713830465264498E-3</v>
      </c>
      <c r="T1803" s="14">
        <f>$H1803/S1803</f>
        <v>0.23076923076923078</v>
      </c>
      <c r="U1803" s="14">
        <f>_xlfn.LET(_xlpm.freq,F1803,_xlpm.size,M1803+1,_xlpm.F,V1803,LOG(1+_xlpm.freq)*LOG(1+_xlpm.size)*_xlpm.F)</f>
        <v>0.22151181775992229</v>
      </c>
      <c r="V1803" s="14">
        <f>_xlfn.LET(_xlpm.a,T1803,_xlpm.b,R1803,2*_xlpm.a*_xlpm.b/(_xlpm.a+_xlpm.b))</f>
        <v>0.375</v>
      </c>
      <c r="W1803" s="14">
        <f>_xlfn.LET(_xlpm.p,R1803,_xlpm.q,T1803,LOG(_xlpm.p/_xlpm.q))</f>
        <v>0.63682209758717434</v>
      </c>
      <c r="X1803" s="2"/>
      <c r="AC1803" s="2"/>
      <c r="AH1803" s="2"/>
      <c r="AI1803" s="2"/>
    </row>
    <row r="1804" spans="1:35">
      <c r="A1804" s="1" t="str">
        <f>_xlfn.LET(_xlpm.sep," : ",CONCATENATE(O1804,_xlpm.sep,P1804))</f>
        <v>~ourn~ : [ɔɹn]</v>
      </c>
      <c r="B1804" s="1">
        <f>_xlfn.LET(_xlpm.d,$G1804,_xlpm.k,_xlfn.CONCAT(LEFT(TRIM(B$1),1),"*"),COUNTIF(_xlpm.d,_xlpm.k))</f>
        <v>0</v>
      </c>
      <c r="C1804" s="1">
        <f>_xlfn.LET(_xlpm.d,$G1804,_xlpm.k,_xlfn.CONCAT(LEFT(TRIM(C$1),1),"*"),COUNTIF(_xlpm.d,_xlpm.k))</f>
        <v>0</v>
      </c>
      <c r="D1804" s="1">
        <f>_xlfn.LET(_xlpm.d,$G1804,_xlpm.k,_xlfn.CONCAT(LEFT(TRIM(D$1),1),"*"),COUNTIF(_xlpm.d,_xlpm.k))</f>
        <v>0</v>
      </c>
      <c r="E1804" s="1">
        <f>LOG(F1804+1,10)</f>
        <v>0.30102999566398114</v>
      </c>
      <c r="F1804" s="7">
        <v>1</v>
      </c>
      <c r="G1804" s="9" t="s">
        <v>1970</v>
      </c>
      <c r="H1804" s="4">
        <f>F1804/freq.sum.r6e</f>
        <v>7.9668578712555765E-5</v>
      </c>
      <c r="I1804" s="1" t="str">
        <f>_xlfn.LET(_xlpm.sep,":",_xlpm.w,$G1804,LEFT(_xlpm.w,FIND(_xlpm.sep,_xlpm.w)-1))</f>
        <v>ɔɹn</v>
      </c>
      <c r="J1804" s="1" t="str">
        <f>_xlfn.LET(_xlpm.sep,":",_xlpm.w,$G1804,RIGHT(_xlpm.w,LEN(_xlpm.w)-FIND(_xlpm.sep,_xlpm.w)))</f>
        <v>ourn</v>
      </c>
      <c r="K1804" s="10">
        <f>_xlfn.LET(_xlpm.w,I1804,LEN(_xlpm.w))</f>
        <v>3</v>
      </c>
      <c r="L1804" s="10">
        <f>_xlfn.LET(_xlpm.w,J1804,LEN(_xlpm.w))</f>
        <v>4</v>
      </c>
      <c r="M1804" s="10">
        <f>_xlfn.LET(_xlpm.a,K1804,_xlpm.b,L1804,MAX(_xlpm.a,_xlpm.b))</f>
        <v>4</v>
      </c>
      <c r="N1804" s="10">
        <f>_xlfn.LET(_xlpm.d,(K1804,L1804),MAX(_xlpm.d)-MIN(_xlpm.d))</f>
        <v>1</v>
      </c>
      <c r="O1804" s="1" t="str">
        <f>_xlfn.LET(_xlpm.sep,":",_xlpm.w,$G1804,_xlfn.CONCAT("~",RIGHT(_xlpm.w,LEN(_xlpm.w)-FIND(_xlpm.sep,_xlpm.w)),"~"))</f>
        <v>~ourn~</v>
      </c>
      <c r="P1804" s="1" t="str">
        <f>_xlfn.LET(_xlpm.sep,":",_xlpm.w,$G1804,_xlfn.CONCAT("[",LEFT(_xlpm.w,FIND(_xlpm.sep,_xlpm.w)-1),"]"))</f>
        <v>[ɔɹn]</v>
      </c>
      <c r="Q1804" s="14" cm="1">
        <f t="array" ref="Q1804">SUM(_xlfn._xlws.FILTER($H$2:$H$2302,_xlfn.MAP($O$2:$O$2302,_xlfn.LAMBDA(_xlpm.x,_xlpm.x=$O1804))))</f>
        <v>2.390057361376673E-4</v>
      </c>
      <c r="R1804" s="14">
        <f>$H1804/Q1804</f>
        <v>0.33333333333333331</v>
      </c>
      <c r="S1804" s="14" cm="1">
        <f t="array" ref="S1804">SUM(_xlfn._xlws.FILTER($H$2:$H$2302,_xlfn.MAP($P$2:$P$2302,_xlfn.LAMBDA(_xlpm.x,_xlpm.x=$P1804))))</f>
        <v>1.0356915232632249E-3</v>
      </c>
      <c r="T1804" s="14">
        <f>$H1804/S1804</f>
        <v>7.6923076923076927E-2</v>
      </c>
      <c r="U1804" s="14">
        <f>_xlfn.LET(_xlpm.freq,F1804,_xlpm.size,M1804+1,_xlpm.F,V1804,LOG(1+_xlpm.freq)*LOG(1+_xlpm.size)*_xlpm.F)</f>
        <v>2.9280858441113725E-2</v>
      </c>
      <c r="V1804" s="14">
        <f>_xlfn.LET(_xlpm.a,T1804,_xlpm.b,R1804,2*_xlpm.a*_xlpm.b/(_xlpm.a+_xlpm.b))</f>
        <v>0.125</v>
      </c>
      <c r="W1804" s="14">
        <f>_xlfn.LET(_xlpm.p,R1804,_xlpm.q,T1804,LOG(_xlpm.p/_xlpm.q))</f>
        <v>0.63682209758717434</v>
      </c>
      <c r="X1804" s="2"/>
      <c r="AC1804" s="2"/>
      <c r="AH1804" s="2"/>
      <c r="AI1804" s="2"/>
    </row>
    <row r="1805" spans="1:35">
      <c r="A1805" s="1" t="str">
        <f>_xlfn.LET(_xlpm.sep," : ",CONCATENATE(O1805,_xlpm.sep,P1805))</f>
        <v>~arr~ : [ɛɹ]</v>
      </c>
      <c r="B1805" s="1">
        <f>_xlfn.LET(_xlpm.d,$G1805,_xlpm.k,_xlfn.CONCAT(LEFT(TRIM(B$1),1),"*"),COUNTIF(_xlpm.d,_xlpm.k))</f>
        <v>0</v>
      </c>
      <c r="C1805" s="1">
        <f>_xlfn.LET(_xlpm.d,$G1805,_xlpm.k,_xlfn.CONCAT(LEFT(TRIM(C$1),1),"*"),COUNTIF(_xlpm.d,_xlpm.k))</f>
        <v>0</v>
      </c>
      <c r="D1805" s="1">
        <f>_xlfn.LET(_xlpm.d,$G1805,_xlpm.k,_xlfn.CONCAT(LEFT(TRIM(D$1),1),"*"),COUNTIF(_xlpm.d,_xlpm.k))</f>
        <v>0</v>
      </c>
      <c r="E1805" s="1">
        <f>LOG(F1805+1,10)</f>
        <v>0.69897000433601875</v>
      </c>
      <c r="F1805" s="7">
        <v>4</v>
      </c>
      <c r="G1805" s="9" t="s">
        <v>1734</v>
      </c>
      <c r="H1805" s="4">
        <f>F1805/freq.sum.r6e</f>
        <v>3.1867431485022306E-4</v>
      </c>
      <c r="I1805" s="1" t="str">
        <f>_xlfn.LET(_xlpm.sep,":",_xlpm.w,$G1805,LEFT(_xlpm.w,FIND(_xlpm.sep,_xlpm.w)-1))</f>
        <v>ɛɹ</v>
      </c>
      <c r="J1805" s="1" t="str">
        <f>_xlfn.LET(_xlpm.sep,":",_xlpm.w,$G1805,RIGHT(_xlpm.w,LEN(_xlpm.w)-FIND(_xlpm.sep,_xlpm.w)))</f>
        <v>arr</v>
      </c>
      <c r="K1805" s="10">
        <f>_xlfn.LET(_xlpm.w,I1805,LEN(_xlpm.w))</f>
        <v>2</v>
      </c>
      <c r="L1805" s="10">
        <f>_xlfn.LET(_xlpm.w,J1805,LEN(_xlpm.w))</f>
        <v>3</v>
      </c>
      <c r="M1805" s="10">
        <f>_xlfn.LET(_xlpm.a,K1805,_xlpm.b,L1805,MAX(_xlpm.a,_xlpm.b))</f>
        <v>3</v>
      </c>
      <c r="N1805" s="10">
        <f>_xlfn.LET(_xlpm.d,(K1805,L1805),MAX(_xlpm.d)-MIN(_xlpm.d))</f>
        <v>1</v>
      </c>
      <c r="O1805" s="1" t="str">
        <f>_xlfn.LET(_xlpm.sep,":",_xlpm.w,$G1805,_xlfn.CONCAT("~",RIGHT(_xlpm.w,LEN(_xlpm.w)-FIND(_xlpm.sep,_xlpm.w)),"~"))</f>
        <v>~arr~</v>
      </c>
      <c r="P1805" s="1" t="str">
        <f>_xlfn.LET(_xlpm.sep,":",_xlpm.w,$G1805,_xlfn.CONCAT("[",LEFT(_xlpm.w,FIND(_xlpm.sep,_xlpm.w)-1),"]"))</f>
        <v>[ɛɹ]</v>
      </c>
      <c r="Q1805" s="14" cm="1">
        <f t="array" ref="Q1805">SUM(_xlfn._xlws.FILTER($H$2:$H$2302,_xlfn.MAP($O$2:$O$2302,_xlfn.LAMBDA(_xlpm.x,_xlpm.x=$O1805))))</f>
        <v>1.5933715742511153E-3</v>
      </c>
      <c r="R1805" s="14">
        <f>$H1805/Q1805</f>
        <v>0.2</v>
      </c>
      <c r="S1805" s="14" cm="1">
        <f t="array" ref="S1805">SUM(_xlfn._xlws.FILTER($H$2:$H$2302,_xlfn.MAP($P$2:$P$2302,_xlfn.LAMBDA(_xlpm.x,_xlpm.x=$P1805))))</f>
        <v>6.9311663479923518E-3</v>
      </c>
      <c r="T1805" s="14">
        <f>$H1805/S1805</f>
        <v>4.5977011494252873E-2</v>
      </c>
      <c r="U1805" s="14">
        <f>_xlfn.LET(_xlpm.freq,F1805,_xlpm.size,M1805+1,_xlpm.F,V1805,LOG(1+_xlpm.freq)*LOG(1+_xlpm.size)*_xlpm.F)</f>
        <v>3.6527780707401432E-2</v>
      </c>
      <c r="V1805" s="14">
        <f>_xlfn.LET(_xlpm.a,T1805,_xlpm.b,R1805,2*_xlpm.a*_xlpm.b/(_xlpm.a+_xlpm.b))</f>
        <v>7.476635514018691E-2</v>
      </c>
      <c r="W1805" s="14">
        <f>_xlfn.LET(_xlpm.p,R1805,_xlpm.q,T1805,LOG(_xlpm.p/_xlpm.q))</f>
        <v>0.63848925695463743</v>
      </c>
      <c r="X1805" s="2"/>
      <c r="AC1805" s="2"/>
      <c r="AH1805" s="2"/>
      <c r="AI1805" s="2"/>
    </row>
    <row r="1806" spans="1:35">
      <c r="A1806" s="1" t="str">
        <f>_xlfn.LET(_xlpm.sep," : ",CONCATENATE(O1806,_xlpm.sep,P1806))</f>
        <v>~uit~ : [ut]</v>
      </c>
      <c r="B1806" s="1">
        <f>_xlfn.LET(_xlpm.d,$G1806,_xlpm.k,_xlfn.CONCAT(LEFT(TRIM(B$1),1),"*"),COUNTIF(_xlpm.d,_xlpm.k))</f>
        <v>0</v>
      </c>
      <c r="C1806" s="1">
        <f>_xlfn.LET(_xlpm.d,$G1806,_xlpm.k,_xlfn.CONCAT(LEFT(TRIM(C$1),1),"*"),COUNTIF(_xlpm.d,_xlpm.k))</f>
        <v>0</v>
      </c>
      <c r="D1806" s="1">
        <f>_xlfn.LET(_xlpm.d,$G1806,_xlpm.k,_xlfn.CONCAT(LEFT(TRIM(D$1),1),"*"),COUNTIF(_xlpm.d,_xlpm.k))</f>
        <v>0</v>
      </c>
      <c r="E1806" s="1">
        <f>LOG(F1806+1,10)</f>
        <v>0.69897000433601875</v>
      </c>
      <c r="F1806" s="7">
        <v>4</v>
      </c>
      <c r="G1806" s="9" t="s">
        <v>308</v>
      </c>
      <c r="H1806" s="4">
        <f>F1806/freq.sum.r6e</f>
        <v>3.1867431485022306E-4</v>
      </c>
      <c r="I1806" s="1" t="str">
        <f>_xlfn.LET(_xlpm.sep,":",_xlpm.w,$G1806,LEFT(_xlpm.w,FIND(_xlpm.sep,_xlpm.w)-1))</f>
        <v>ut</v>
      </c>
      <c r="J1806" s="1" t="str">
        <f>_xlfn.LET(_xlpm.sep,":",_xlpm.w,$G1806,RIGHT(_xlpm.w,LEN(_xlpm.w)-FIND(_xlpm.sep,_xlpm.w)))</f>
        <v>uit</v>
      </c>
      <c r="K1806" s="10">
        <f>_xlfn.LET(_xlpm.w,I1806,LEN(_xlpm.w))</f>
        <v>2</v>
      </c>
      <c r="L1806" s="10">
        <f>_xlfn.LET(_xlpm.w,J1806,LEN(_xlpm.w))</f>
        <v>3</v>
      </c>
      <c r="M1806" s="10">
        <f>_xlfn.LET(_xlpm.a,K1806,_xlpm.b,L1806,MAX(_xlpm.a,_xlpm.b))</f>
        <v>3</v>
      </c>
      <c r="N1806" s="10">
        <f>_xlfn.LET(_xlpm.d,(K1806,L1806),MAX(_xlpm.d)-MIN(_xlpm.d))</f>
        <v>1</v>
      </c>
      <c r="O1806" s="1" t="str">
        <f>_xlfn.LET(_xlpm.sep,":",_xlpm.w,$G1806,_xlfn.CONCAT("~",RIGHT(_xlpm.w,LEN(_xlpm.w)-FIND(_xlpm.sep,_xlpm.w)),"~"))</f>
        <v>~uit~</v>
      </c>
      <c r="P1806" s="1" t="str">
        <f>_xlfn.LET(_xlpm.sep,":",_xlpm.w,$G1806,_xlfn.CONCAT("[",LEFT(_xlpm.w,FIND(_xlpm.sep,_xlpm.w)-1),"]"))</f>
        <v>[ut]</v>
      </c>
      <c r="Q1806" s="14" cm="1">
        <f t="array" ref="Q1806">SUM(_xlfn._xlws.FILTER($H$2:$H$2302,_xlfn.MAP($O$2:$O$2302,_xlfn.LAMBDA(_xlpm.x,_xlpm.x=$O1806))))</f>
        <v>3.1867431485022306E-4</v>
      </c>
      <c r="R1806" s="14">
        <f>$H1806/Q1806</f>
        <v>1</v>
      </c>
      <c r="S1806" s="14" cm="1">
        <f t="array" ref="S1806">SUM(_xlfn._xlws.FILTER($H$2:$H$2302,_xlfn.MAP($P$2:$P$2302,_xlfn.LAMBDA(_xlpm.x,_xlpm.x=$P1806))))</f>
        <v>1.4340344168260034E-3</v>
      </c>
      <c r="T1806" s="14">
        <f>$H1806/S1806</f>
        <v>0.22222222222222227</v>
      </c>
      <c r="U1806" s="14">
        <f>_xlfn.LET(_xlpm.freq,F1806,_xlpm.size,M1806+1,_xlpm.F,V1806,LOG(1+_xlpm.freq)*LOG(1+_xlpm.size)*_xlpm.F)</f>
        <v>0.17765784253145248</v>
      </c>
      <c r="V1806" s="14">
        <f>_xlfn.LET(_xlpm.a,T1806,_xlpm.b,R1806,2*_xlpm.a*_xlpm.b/(_xlpm.a+_xlpm.b))</f>
        <v>0.3636363636363637</v>
      </c>
      <c r="W1806" s="14">
        <f>_xlfn.LET(_xlpm.p,R1806,_xlpm.q,T1806,LOG(_xlpm.p/_xlpm.q))</f>
        <v>0.65321251377534362</v>
      </c>
      <c r="X1806" s="2"/>
      <c r="AC1806" s="2"/>
      <c r="AH1806" s="2"/>
      <c r="AI1806" s="2"/>
    </row>
    <row r="1807" spans="1:35">
      <c r="A1807" s="1" t="str">
        <f>_xlfn.LET(_xlpm.sep," : ",CONCATENATE(O1807,_xlpm.sep,P1807))</f>
        <v>~ible~ : [əbl]</v>
      </c>
      <c r="B1807" s="1">
        <f>_xlfn.LET(_xlpm.d,$G1807,_xlpm.k,_xlfn.CONCAT(LEFT(TRIM(B$1),1),"*"),COUNTIF(_xlpm.d,_xlpm.k))</f>
        <v>0</v>
      </c>
      <c r="C1807" s="1">
        <f>_xlfn.LET(_xlpm.d,$G1807,_xlpm.k,_xlfn.CONCAT(LEFT(TRIM(C$1),1),"*"),COUNTIF(_xlpm.d,_xlpm.k))</f>
        <v>0</v>
      </c>
      <c r="D1807" s="1">
        <f>_xlfn.LET(_xlpm.d,$G1807,_xlpm.k,_xlfn.CONCAT(LEFT(TRIM(D$1),1),"*"),COUNTIF(_xlpm.d,_xlpm.k))</f>
        <v>0</v>
      </c>
      <c r="E1807" s="1">
        <f>LOG(F1807+1,10)</f>
        <v>0.69897000433601875</v>
      </c>
      <c r="F1807" s="7">
        <v>4</v>
      </c>
      <c r="G1807" s="9" t="s">
        <v>827</v>
      </c>
      <c r="H1807" s="4">
        <f>F1807/freq.sum.r6e</f>
        <v>3.1867431485022306E-4</v>
      </c>
      <c r="I1807" s="1" t="str">
        <f>_xlfn.LET(_xlpm.sep,":",_xlpm.w,$G1807,LEFT(_xlpm.w,FIND(_xlpm.sep,_xlpm.w)-1))</f>
        <v>əbl</v>
      </c>
      <c r="J1807" s="1" t="str">
        <f>_xlfn.LET(_xlpm.sep,":",_xlpm.w,$G1807,RIGHT(_xlpm.w,LEN(_xlpm.w)-FIND(_xlpm.sep,_xlpm.w)))</f>
        <v>ible</v>
      </c>
      <c r="K1807" s="10">
        <f>_xlfn.LET(_xlpm.w,I1807,LEN(_xlpm.w))</f>
        <v>3</v>
      </c>
      <c r="L1807" s="10">
        <f>_xlfn.LET(_xlpm.w,J1807,LEN(_xlpm.w))</f>
        <v>4</v>
      </c>
      <c r="M1807" s="10">
        <f>_xlfn.LET(_xlpm.a,K1807,_xlpm.b,L1807,MAX(_xlpm.a,_xlpm.b))</f>
        <v>4</v>
      </c>
      <c r="N1807" s="10">
        <f>_xlfn.LET(_xlpm.d,(K1807,L1807),MAX(_xlpm.d)-MIN(_xlpm.d))</f>
        <v>1</v>
      </c>
      <c r="O1807" s="1" t="str">
        <f>_xlfn.LET(_xlpm.sep,":",_xlpm.w,$G1807,_xlfn.CONCAT("~",RIGHT(_xlpm.w,LEN(_xlpm.w)-FIND(_xlpm.sep,_xlpm.w)),"~"))</f>
        <v>~ible~</v>
      </c>
      <c r="P1807" s="1" t="str">
        <f>_xlfn.LET(_xlpm.sep,":",_xlpm.w,$G1807,_xlfn.CONCAT("[",LEFT(_xlpm.w,FIND(_xlpm.sep,_xlpm.w)-1),"]"))</f>
        <v>[əbl]</v>
      </c>
      <c r="Q1807" s="14" cm="1">
        <f t="array" ref="Q1807">SUM(_xlfn._xlws.FILTER($H$2:$H$2302,_xlfn.MAP($O$2:$O$2302,_xlfn.LAMBDA(_xlpm.x,_xlpm.x=$O1807))))</f>
        <v>4.7801147227533459E-4</v>
      </c>
      <c r="R1807" s="14">
        <f>$H1807/Q1807</f>
        <v>0.66666666666666663</v>
      </c>
      <c r="S1807" s="14" cm="1">
        <f t="array" ref="S1807">SUM(_xlfn._xlws.FILTER($H$2:$H$2302,_xlfn.MAP($P$2:$P$2302,_xlfn.LAMBDA(_xlpm.x,_xlpm.x=$P1807))))</f>
        <v>2.1510516252390061E-3</v>
      </c>
      <c r="T1807" s="14">
        <f>$H1807/S1807</f>
        <v>0.14814814814814811</v>
      </c>
      <c r="U1807" s="14">
        <f>_xlfn.LET(_xlpm.freq,F1807,_xlpm.size,M1807+1,_xlpm.F,V1807,LOG(1+_xlpm.freq)*LOG(1+_xlpm.size)*_xlpm.F)</f>
        <v>0.13185560796478393</v>
      </c>
      <c r="V1807" s="14">
        <f>_xlfn.LET(_xlpm.a,T1807,_xlpm.b,R1807,2*_xlpm.a*_xlpm.b/(_xlpm.a+_xlpm.b))</f>
        <v>0.24242424242424235</v>
      </c>
      <c r="W1807" s="14">
        <f>_xlfn.LET(_xlpm.p,R1807,_xlpm.q,T1807,LOG(_xlpm.p/_xlpm.q))</f>
        <v>0.65321251377534373</v>
      </c>
      <c r="X1807" s="2"/>
      <c r="AC1807" s="2"/>
      <c r="AH1807" s="2"/>
      <c r="AI1807" s="2"/>
    </row>
    <row r="1808" spans="1:35">
      <c r="A1808" s="1" t="str">
        <f>_xlfn.LET(_xlpm.sep," : ",CONCATENATE(O1808,_xlpm.sep,P1808))</f>
        <v>~ac~ : [ək]</v>
      </c>
      <c r="B1808" s="1">
        <f>_xlfn.LET(_xlpm.d,$G1808,_xlpm.k,_xlfn.CONCAT(LEFT(TRIM(B$1),1),"*"),COUNTIF(_xlpm.d,_xlpm.k))</f>
        <v>0</v>
      </c>
      <c r="C1808" s="1">
        <f>_xlfn.LET(_xlpm.d,$G1808,_xlpm.k,_xlfn.CONCAT(LEFT(TRIM(C$1),1),"*"),COUNTIF(_xlpm.d,_xlpm.k))</f>
        <v>0</v>
      </c>
      <c r="D1808" s="1">
        <f>_xlfn.LET(_xlpm.d,$G1808,_xlpm.k,_xlfn.CONCAT(LEFT(TRIM(D$1),1),"*"),COUNTIF(_xlpm.d,_xlpm.k))</f>
        <v>0</v>
      </c>
      <c r="E1808" s="1">
        <f>LOG(F1808+1,10)</f>
        <v>0.47712125471966244</v>
      </c>
      <c r="F1808" s="7">
        <v>2</v>
      </c>
      <c r="G1808" s="9" t="s">
        <v>965</v>
      </c>
      <c r="H1808" s="4">
        <f>F1808/freq.sum.r6e</f>
        <v>1.5933715742511153E-4</v>
      </c>
      <c r="I1808" s="1" t="str">
        <f>_xlfn.LET(_xlpm.sep,":",_xlpm.w,$G1808,LEFT(_xlpm.w,FIND(_xlpm.sep,_xlpm.w)-1))</f>
        <v>ək</v>
      </c>
      <c r="J1808" s="1" t="str">
        <f>_xlfn.LET(_xlpm.sep,":",_xlpm.w,$G1808,RIGHT(_xlpm.w,LEN(_xlpm.w)-FIND(_xlpm.sep,_xlpm.w)))</f>
        <v>ac</v>
      </c>
      <c r="K1808" s="10">
        <f>_xlfn.LET(_xlpm.w,I1808,LEN(_xlpm.w))</f>
        <v>2</v>
      </c>
      <c r="L1808" s="10">
        <f>_xlfn.LET(_xlpm.w,J1808,LEN(_xlpm.w))</f>
        <v>2</v>
      </c>
      <c r="M1808" s="10">
        <f>_xlfn.LET(_xlpm.a,K1808,_xlpm.b,L1808,MAX(_xlpm.a,_xlpm.b))</f>
        <v>2</v>
      </c>
      <c r="N1808" s="10">
        <f>_xlfn.LET(_xlpm.d,(K1808,L1808),MAX(_xlpm.d)-MIN(_xlpm.d))</f>
        <v>0</v>
      </c>
      <c r="O1808" s="1" t="str">
        <f>_xlfn.LET(_xlpm.sep,":",_xlpm.w,$G1808,_xlfn.CONCAT("~",RIGHT(_xlpm.w,LEN(_xlpm.w)-FIND(_xlpm.sep,_xlpm.w)),"~"))</f>
        <v>~ac~</v>
      </c>
      <c r="P1808" s="1" t="str">
        <f>_xlfn.LET(_xlpm.sep,":",_xlpm.w,$G1808,_xlfn.CONCAT("[",LEFT(_xlpm.w,FIND(_xlpm.sep,_xlpm.w)-1),"]"))</f>
        <v>[ək]</v>
      </c>
      <c r="Q1808" s="14" cm="1">
        <f t="array" ref="Q1808">SUM(_xlfn._xlws.FILTER($H$2:$H$2300,_xlfn.MAP($O$2:$O$2300,_xlfn.LAMBDA(_xlpm.x,_xlpm.x=$O1808))))</f>
        <v>7.9668578712555765E-4</v>
      </c>
      <c r="R1808" s="14">
        <f>$H1808/Q1808</f>
        <v>0.2</v>
      </c>
      <c r="S1808" s="14" cm="1">
        <f t="array" ref="S1808">SUM(_xlfn._xlws.FILTER($H$2:$H$2300,_xlfn.MAP($P$2:$P$2300,_xlfn.LAMBDA(_xlpm.x,_xlpm.x=$P1808))))</f>
        <v>3.5850860420650102E-3</v>
      </c>
      <c r="T1808" s="14">
        <f>$H1808/S1808</f>
        <v>4.4444444444444432E-2</v>
      </c>
      <c r="U1808" s="14">
        <f>_xlfn.LET(_xlpm.freq,F1808,_xlpm.size,M1808+1,_xlpm.F,V1808,LOG(1+_xlpm.freq)*LOG(1+_xlpm.size)*_xlpm.F)</f>
        <v>2.0891317707556832E-2</v>
      </c>
      <c r="V1808" s="14">
        <f>_xlfn.LET(_xlpm.a,T1808,_xlpm.b,R1808,2*_xlpm.a*_xlpm.b/(_xlpm.a+_xlpm.b))</f>
        <v>7.272727272727271E-2</v>
      </c>
      <c r="W1808" s="14">
        <f>_xlfn.LET(_xlpm.p,R1808,_xlpm.q,T1808,LOG(_xlpm.p/_xlpm.q))</f>
        <v>0.65321251377534384</v>
      </c>
      <c r="X1808" s="2"/>
      <c r="AC1808" s="2"/>
      <c r="AH1808" s="2"/>
      <c r="AI1808" s="2"/>
    </row>
    <row r="1809" spans="1:35">
      <c r="A1809" s="1" t="str">
        <f>_xlfn.LET(_xlpm.sep," : ",CONCATENATE(O1809,_xlpm.sep,P1809))</f>
        <v>~eard~ : [ɜɹd]</v>
      </c>
      <c r="B1809" s="1">
        <f>_xlfn.LET(_xlpm.d,$G1809,_xlpm.k,_xlfn.CONCAT(LEFT(TRIM(B$1),1),"*"),COUNTIF(_xlpm.d,_xlpm.k))</f>
        <v>0</v>
      </c>
      <c r="C1809" s="1">
        <f>_xlfn.LET(_xlpm.d,$G1809,_xlpm.k,_xlfn.CONCAT(LEFT(TRIM(C$1),1),"*"),COUNTIF(_xlpm.d,_xlpm.k))</f>
        <v>0</v>
      </c>
      <c r="D1809" s="1">
        <f>_xlfn.LET(_xlpm.d,$G1809,_xlpm.k,_xlfn.CONCAT(LEFT(TRIM(D$1),1),"*"),COUNTIF(_xlpm.d,_xlpm.k))</f>
        <v>0</v>
      </c>
      <c r="E1809" s="1">
        <f>LOG(F1809+1,10)</f>
        <v>0.30102999566398114</v>
      </c>
      <c r="F1809" s="7">
        <v>1</v>
      </c>
      <c r="G1809" s="9" t="s">
        <v>1855</v>
      </c>
      <c r="H1809" s="4">
        <f>F1809/freq.sum.r6e</f>
        <v>7.9668578712555765E-5</v>
      </c>
      <c r="I1809" s="4" t="str">
        <f>_xlfn.LET(_xlpm.sep,":",_xlpm.w,$G1809,LEFT(_xlpm.w,FIND(_xlpm.sep,_xlpm.w)-1))</f>
        <v>ɜɹd</v>
      </c>
      <c r="J1809" s="4" t="str">
        <f>_xlfn.LET(_xlpm.sep,":",_xlpm.w,$G1809,RIGHT(_xlpm.w,LEN(_xlpm.w)-FIND(_xlpm.sep,_xlpm.w)))</f>
        <v>eard</v>
      </c>
      <c r="K1809" s="10">
        <f>_xlfn.LET(_xlpm.w,I1809,LEN(_xlpm.w))</f>
        <v>3</v>
      </c>
      <c r="L1809" s="10">
        <f>_xlfn.LET(_xlpm.w,J1809,LEN(_xlpm.w))</f>
        <v>4</v>
      </c>
      <c r="M1809" s="10">
        <f>_xlfn.LET(_xlpm.a,K1809,_xlpm.b,L1809,MAX(_xlpm.a,_xlpm.b))</f>
        <v>4</v>
      </c>
      <c r="N1809" s="10">
        <f>_xlfn.LET(_xlpm.d,(K1809,L1809),MAX(_xlpm.d)-MIN(_xlpm.d))</f>
        <v>1</v>
      </c>
      <c r="O1809" s="1" t="str">
        <f>_xlfn.LET(_xlpm.sep,":",_xlpm.w,$G1809,_xlfn.CONCAT("~",RIGHT(_xlpm.w,LEN(_xlpm.w)-FIND(_xlpm.sep,_xlpm.w)),"~"))</f>
        <v>~eard~</v>
      </c>
      <c r="P1809" s="1" t="str">
        <f>_xlfn.LET(_xlpm.sep,":",_xlpm.w,$G1809,_xlfn.CONCAT("[",LEFT(_xlpm.w,FIND(_xlpm.sep,_xlpm.w)-1),"]"))</f>
        <v>[ɜɹd]</v>
      </c>
      <c r="Q1809" s="14" cm="1">
        <f t="array" ref="Q1809">SUM(_xlfn._xlws.FILTER($H$2:$H$2300,_xlfn.MAP($O$2:$O$2300,_xlfn.LAMBDA(_xlpm.x,_xlpm.x=$O1809))))</f>
        <v>1.5933715742511153E-4</v>
      </c>
      <c r="R1809" s="14">
        <f>$H1809/Q1809</f>
        <v>0.5</v>
      </c>
      <c r="S1809" s="14" cm="1">
        <f t="array" ref="S1809">SUM(_xlfn._xlws.FILTER($H$2:$H$2300,_xlfn.MAP($P$2:$P$2300,_xlfn.LAMBDA(_xlpm.x,_xlpm.x=$P1809))))</f>
        <v>7.1701720841300183E-4</v>
      </c>
      <c r="T1809" s="14">
        <f>$H1809/S1809</f>
        <v>0.11111111111111112</v>
      </c>
      <c r="U1809" s="14">
        <f>_xlfn.LET(_xlpm.freq,F1809,_xlpm.size,M1809+1,_xlpm.F,V1809,LOG(1+_xlpm.freq)*LOG(1+_xlpm.size)*_xlpm.F)</f>
        <v>4.2590339550710878E-2</v>
      </c>
      <c r="V1809" s="14">
        <f>_xlfn.LET(_xlpm.a,T1809,_xlpm.b,R1809,2*_xlpm.a*_xlpm.b/(_xlpm.a+_xlpm.b))</f>
        <v>0.18181818181818182</v>
      </c>
      <c r="W1809" s="14">
        <f>_xlfn.LET(_xlpm.p,R1809,_xlpm.q,T1809,LOG(_xlpm.p/_xlpm.q))</f>
        <v>0.65321251377534373</v>
      </c>
      <c r="X1809" s="2"/>
      <c r="AC1809" s="2"/>
      <c r="AH1809" s="2"/>
      <c r="AI1809" s="2"/>
    </row>
    <row r="1810" spans="1:35">
      <c r="A1810" s="1" t="str">
        <f>_xlfn.LET(_xlpm.sep," : ",CONCATENATE(O1810,_xlpm.sep,P1810))</f>
        <v>~erl~ : [ɜɹl]</v>
      </c>
      <c r="B1810" s="1">
        <f>_xlfn.LET(_xlpm.d,$G1810,_xlpm.k,_xlfn.CONCAT(LEFT(TRIM(B$1),1),"*"),COUNTIF(_xlpm.d,_xlpm.k))</f>
        <v>0</v>
      </c>
      <c r="C1810" s="1">
        <f>_xlfn.LET(_xlpm.d,$G1810,_xlpm.k,_xlfn.CONCAT(LEFT(TRIM(C$1),1),"*"),COUNTIF(_xlpm.d,_xlpm.k))</f>
        <v>0</v>
      </c>
      <c r="D1810" s="1">
        <f>_xlfn.LET(_xlpm.d,$G1810,_xlpm.k,_xlfn.CONCAT(LEFT(TRIM(D$1),1),"*"),COUNTIF(_xlpm.d,_xlpm.k))</f>
        <v>0</v>
      </c>
      <c r="E1810" s="1">
        <f>LOG(F1810+1,10)</f>
        <v>0.30102999566398114</v>
      </c>
      <c r="F1810" s="7">
        <v>1</v>
      </c>
      <c r="G1810" s="9" t="s">
        <v>1927</v>
      </c>
      <c r="H1810" s="4">
        <f>F1810/freq.sum.r6e</f>
        <v>7.9668578712555765E-5</v>
      </c>
      <c r="I1810" s="1" t="str">
        <f>_xlfn.LET(_xlpm.sep,":",_xlpm.w,$G1810,LEFT(_xlpm.w,FIND(_xlpm.sep,_xlpm.w)-1))</f>
        <v>ɜɹl</v>
      </c>
      <c r="J1810" s="1" t="str">
        <f>_xlfn.LET(_xlpm.sep,":",_xlpm.w,$G1810,RIGHT(_xlpm.w,LEN(_xlpm.w)-FIND(_xlpm.sep,_xlpm.w)))</f>
        <v>erl</v>
      </c>
      <c r="K1810" s="10">
        <f>_xlfn.LET(_xlpm.w,I1810,LEN(_xlpm.w))</f>
        <v>3</v>
      </c>
      <c r="L1810" s="10">
        <f>_xlfn.LET(_xlpm.w,J1810,LEN(_xlpm.w))</f>
        <v>3</v>
      </c>
      <c r="M1810" s="10">
        <f>_xlfn.LET(_xlpm.a,K1810,_xlpm.b,L1810,MAX(_xlpm.a,_xlpm.b))</f>
        <v>3</v>
      </c>
      <c r="N1810" s="10">
        <f>_xlfn.LET(_xlpm.d,(K1810,L1810),MAX(_xlpm.d)-MIN(_xlpm.d))</f>
        <v>0</v>
      </c>
      <c r="O1810" s="1" t="str">
        <f>_xlfn.LET(_xlpm.sep,":",_xlpm.w,$G1810,_xlfn.CONCAT("~",RIGHT(_xlpm.w,LEN(_xlpm.w)-FIND(_xlpm.sep,_xlpm.w)),"~"))</f>
        <v>~erl~</v>
      </c>
      <c r="P1810" s="1" t="str">
        <f>_xlfn.LET(_xlpm.sep,":",_xlpm.w,$G1810,_xlfn.CONCAT("[",LEFT(_xlpm.w,FIND(_xlpm.sep,_xlpm.w)-1),"]"))</f>
        <v>[ɜɹl]</v>
      </c>
      <c r="Q1810" s="14" cm="1">
        <f t="array" ref="Q1810">SUM(_xlfn._xlws.FILTER($H$2:$H$2302,_xlfn.MAP($O$2:$O$2302,_xlfn.LAMBDA(_xlpm.x,_xlpm.x=$O1810))))</f>
        <v>1.5933715742511153E-4</v>
      </c>
      <c r="R1810" s="14">
        <f>$H1810/Q1810</f>
        <v>0.5</v>
      </c>
      <c r="S1810" s="14" cm="1">
        <f t="array" ref="S1810">SUM(_xlfn._xlws.FILTER($H$2:$H$2302,_xlfn.MAP($P$2:$P$2302,_xlfn.LAMBDA(_xlpm.x,_xlpm.x=$P1810))))</f>
        <v>7.1701720841300183E-4</v>
      </c>
      <c r="T1810" s="14">
        <f>$H1810/S1810</f>
        <v>0.11111111111111112</v>
      </c>
      <c r="U1810" s="14">
        <f>_xlfn.LET(_xlpm.freq,F1810,_xlpm.size,M1810+1,_xlpm.F,V1810,LOG(1+_xlpm.freq)*LOG(1+_xlpm.size)*_xlpm.F)</f>
        <v>3.8256534068095399E-2</v>
      </c>
      <c r="V1810" s="14">
        <f>_xlfn.LET(_xlpm.a,T1810,_xlpm.b,R1810,2*_xlpm.a*_xlpm.b/(_xlpm.a+_xlpm.b))</f>
        <v>0.18181818181818182</v>
      </c>
      <c r="W1810" s="14">
        <f>_xlfn.LET(_xlpm.p,R1810,_xlpm.q,T1810,LOG(_xlpm.p/_xlpm.q))</f>
        <v>0.65321251377534373</v>
      </c>
      <c r="X1810" s="2"/>
      <c r="AC1810" s="2"/>
      <c r="AH1810" s="2"/>
      <c r="AI1810" s="2"/>
    </row>
    <row r="1811" spans="1:35">
      <c r="A1811" s="1" t="str">
        <f>_xlfn.LET(_xlpm.sep," : ",CONCATENATE(O1811,_xlpm.sep,P1811))</f>
        <v>~ore~ : [ɔɹ]</v>
      </c>
      <c r="B1811" s="1">
        <f>_xlfn.LET(_xlpm.d,$G1811,_xlpm.k,_xlfn.CONCAT(LEFT(TRIM(B$1),1),"*"),COUNTIF(_xlpm.d,_xlpm.k))</f>
        <v>0</v>
      </c>
      <c r="C1811" s="1">
        <f>_xlfn.LET(_xlpm.d,$G1811,_xlpm.k,_xlfn.CONCAT(LEFT(TRIM(C$1),1),"*"),COUNTIF(_xlpm.d,_xlpm.k))</f>
        <v>0</v>
      </c>
      <c r="D1811" s="1">
        <f>_xlfn.LET(_xlpm.d,$G1811,_xlpm.k,_xlfn.CONCAT(LEFT(TRIM(D$1),1),"*"),COUNTIF(_xlpm.d,_xlpm.k))</f>
        <v>0</v>
      </c>
      <c r="E1811" s="1">
        <f>LOG(F1811+1,10)</f>
        <v>1.1461280356782377</v>
      </c>
      <c r="F1811" s="7">
        <v>13</v>
      </c>
      <c r="G1811" s="9" t="s">
        <v>1806</v>
      </c>
      <c r="H1811" s="4">
        <f>F1811/freq.sum.r6e</f>
        <v>1.0356915232632249E-3</v>
      </c>
      <c r="I1811" s="4" t="str">
        <f>_xlfn.LET(_xlpm.sep,":",_xlpm.w,$G1811,LEFT(_xlpm.w,FIND(_xlpm.sep,_xlpm.w)-1))</f>
        <v>ɔɹ</v>
      </c>
      <c r="J1811" s="4" t="str">
        <f>_xlfn.LET(_xlpm.sep,":",_xlpm.w,$G1811,RIGHT(_xlpm.w,LEN(_xlpm.w)-FIND(_xlpm.sep,_xlpm.w)))</f>
        <v>ore</v>
      </c>
      <c r="K1811" s="10">
        <f>_xlfn.LET(_xlpm.w,I1811,LEN(_xlpm.w))</f>
        <v>2</v>
      </c>
      <c r="L1811" s="10">
        <f>_xlfn.LET(_xlpm.w,J1811,LEN(_xlpm.w))</f>
        <v>3</v>
      </c>
      <c r="M1811" s="10">
        <f>_xlfn.LET(_xlpm.a,K1811,_xlpm.b,L1811,MAX(_xlpm.a,_xlpm.b))</f>
        <v>3</v>
      </c>
      <c r="N1811" s="10">
        <f>_xlfn.LET(_xlpm.d,(K1811,L1811),MAX(_xlpm.d)-MIN(_xlpm.d))</f>
        <v>1</v>
      </c>
      <c r="O1811" s="1" t="str">
        <f>_xlfn.LET(_xlpm.sep,":",_xlpm.w,$G1811,_xlfn.CONCAT("~",RIGHT(_xlpm.w,LEN(_xlpm.w)-FIND(_xlpm.sep,_xlpm.w)),"~"))</f>
        <v>~ore~</v>
      </c>
      <c r="P1811" s="1" t="str">
        <f>_xlfn.LET(_xlpm.sep,":",_xlpm.w,$G1811,_xlfn.CONCAT("[",LEFT(_xlpm.w,FIND(_xlpm.sep,_xlpm.w)-1),"]"))</f>
        <v>[ɔɹ]</v>
      </c>
      <c r="Q1811" s="14" cm="1">
        <f t="array" ref="Q1811">SUM(_xlfn._xlws.FILTER($H$2:$H$2300,_xlfn.MAP($O$2:$O$2300,_xlfn.LAMBDA(_xlpm.x,_xlpm.x=$O1811))))</f>
        <v>1.0356915232632249E-3</v>
      </c>
      <c r="R1811" s="14">
        <f>$H1811/Q1811</f>
        <v>1</v>
      </c>
      <c r="S1811" s="14" cm="1">
        <f t="array" ref="S1811">SUM(_xlfn._xlws.FILTER($H$2:$H$2300,_xlfn.MAP($P$2:$P$2300,_xlfn.LAMBDA(_xlpm.x,_xlpm.x=$P1811))))</f>
        <v>4.7004461440407911E-3</v>
      </c>
      <c r="T1811" s="14">
        <f>$H1811/S1811</f>
        <v>0.2203389830508474</v>
      </c>
      <c r="U1811" s="14">
        <f>_xlfn.LET(_xlpm.freq,F1811,_xlpm.size,M1811+1,_xlpm.F,V1811,LOG(1+_xlpm.freq)*LOG(1+_xlpm.size)*_xlpm.F)</f>
        <v>0.28928940374665157</v>
      </c>
      <c r="V1811" s="14">
        <f>_xlfn.LET(_xlpm.a,T1811,_xlpm.b,R1811,2*_xlpm.a*_xlpm.b/(_xlpm.a+_xlpm.b))</f>
        <v>0.36111111111111105</v>
      </c>
      <c r="W1811" s="14">
        <f>_xlfn.LET(_xlpm.p,R1811,_xlpm.q,T1811,LOG(_xlpm.p/_xlpm.q))</f>
        <v>0.65690865933530762</v>
      </c>
      <c r="X1811" s="2"/>
      <c r="AC1811" s="2"/>
      <c r="AH1811" s="2"/>
      <c r="AI1811" s="2"/>
    </row>
    <row r="1812" spans="1:35">
      <c r="A1812" s="1" t="str">
        <f>_xlfn.LET(_xlpm.sep," : ",CONCATENATE(O1812,_xlpm.sep,P1812))</f>
        <v>~aff~ : [əf]</v>
      </c>
      <c r="B1812" s="1">
        <f>_xlfn.LET(_xlpm.d,$G1812,_xlpm.k,_xlfn.CONCAT(LEFT(TRIM(B$1),1),"*"),COUNTIF(_xlpm.d,_xlpm.k))</f>
        <v>0</v>
      </c>
      <c r="C1812" s="1">
        <f>_xlfn.LET(_xlpm.d,$G1812,_xlpm.k,_xlfn.CONCAT(LEFT(TRIM(C$1),1),"*"),COUNTIF(_xlpm.d,_xlpm.k))</f>
        <v>0</v>
      </c>
      <c r="D1812" s="1">
        <f>_xlfn.LET(_xlpm.d,$G1812,_xlpm.k,_xlfn.CONCAT(LEFT(TRIM(D$1),1),"*"),COUNTIF(_xlpm.d,_xlpm.k))</f>
        <v>0</v>
      </c>
      <c r="E1812" s="1">
        <f>LOG(F1812+1,10)</f>
        <v>0.60205999132796229</v>
      </c>
      <c r="F1812" s="7">
        <v>3</v>
      </c>
      <c r="G1812" s="9" t="s">
        <v>920</v>
      </c>
      <c r="H1812" s="4">
        <f>F1812/freq.sum.r6e</f>
        <v>2.390057361376673E-4</v>
      </c>
      <c r="I1812" s="1" t="str">
        <f>_xlfn.LET(_xlpm.sep,":",_xlpm.w,$G1812,LEFT(_xlpm.w,FIND(_xlpm.sep,_xlpm.w)-1))</f>
        <v>əf</v>
      </c>
      <c r="J1812" s="1" t="str">
        <f>_xlfn.LET(_xlpm.sep,":",_xlpm.w,$G1812,RIGHT(_xlpm.w,LEN(_xlpm.w)-FIND(_xlpm.sep,_xlpm.w)))</f>
        <v>aff</v>
      </c>
      <c r="K1812" s="10">
        <f>_xlfn.LET(_xlpm.w,I1812,LEN(_xlpm.w))</f>
        <v>2</v>
      </c>
      <c r="L1812" s="10">
        <f>_xlfn.LET(_xlpm.w,J1812,LEN(_xlpm.w))</f>
        <v>3</v>
      </c>
      <c r="M1812" s="10">
        <f>_xlfn.LET(_xlpm.a,K1812,_xlpm.b,L1812,MAX(_xlpm.a,_xlpm.b))</f>
        <v>3</v>
      </c>
      <c r="N1812" s="10">
        <f>_xlfn.LET(_xlpm.d,(K1812,L1812),MAX(_xlpm.d)-MIN(_xlpm.d))</f>
        <v>1</v>
      </c>
      <c r="O1812" s="1" t="str">
        <f>_xlfn.LET(_xlpm.sep,":",_xlpm.w,$G1812,_xlfn.CONCAT("~",RIGHT(_xlpm.w,LEN(_xlpm.w)-FIND(_xlpm.sep,_xlpm.w)),"~"))</f>
        <v>~aff~</v>
      </c>
      <c r="P1812" s="1" t="str">
        <f>_xlfn.LET(_xlpm.sep,":",_xlpm.w,$G1812,_xlfn.CONCAT("[",LEFT(_xlpm.w,FIND(_xlpm.sep,_xlpm.w)-1),"]"))</f>
        <v>[əf]</v>
      </c>
      <c r="Q1812" s="14" cm="1">
        <f t="array" ref="Q1812">SUM(_xlfn._xlws.FILTER($H$2:$H$2302,_xlfn.MAP($O$2:$O$2302,_xlfn.LAMBDA(_xlpm.x,_xlpm.x=$O1812))))</f>
        <v>5.5768005098789041E-4</v>
      </c>
      <c r="R1812" s="14">
        <f>$H1812/Q1812</f>
        <v>0.42857142857142855</v>
      </c>
      <c r="S1812" s="14" cm="1">
        <f t="array" ref="S1812">SUM(_xlfn._xlws.FILTER($H$2:$H$2302,_xlfn.MAP($P$2:$P$2302,_xlfn.LAMBDA(_xlpm.x,_xlpm.x=$P1812))))</f>
        <v>2.5493945188017849E-3</v>
      </c>
      <c r="T1812" s="14">
        <f>$H1812/S1812</f>
        <v>9.3749999999999986E-2</v>
      </c>
      <c r="U1812" s="14">
        <f>_xlfn.LET(_xlpm.freq,F1812,_xlpm.size,M1812+1,_xlpm.F,V1812,LOG(1+_xlpm.freq)*LOG(1+_xlpm.size)*_xlpm.F)</f>
        <v>6.4741826884469125E-2</v>
      </c>
      <c r="V1812" s="14">
        <f>_xlfn.LET(_xlpm.a,T1812,_xlpm.b,R1812,2*_xlpm.a*_xlpm.b/(_xlpm.a+_xlpm.b))</f>
        <v>0.15384615384615383</v>
      </c>
      <c r="W1812" s="14">
        <f>_xlfn.LET(_xlpm.p,R1812,_xlpm.q,T1812,LOG(_xlpm.p/_xlpm.q))</f>
        <v>0.66005193830564923</v>
      </c>
      <c r="X1812" s="2"/>
      <c r="AC1812" s="2"/>
      <c r="AH1812" s="2"/>
      <c r="AI1812" s="2"/>
    </row>
    <row r="1813" spans="1:35">
      <c r="A1813" s="1" t="str">
        <f>_xlfn.LET(_xlpm.sep," : ",CONCATENATE(O1813,_xlpm.sep,P1813))</f>
        <v>~of~ : [əf]</v>
      </c>
      <c r="B1813" s="1">
        <f>_xlfn.LET(_xlpm.d,$G1813,_xlpm.k,_xlfn.CONCAT(LEFT(TRIM(B$1),1),"*"),COUNTIF(_xlpm.d,_xlpm.k))</f>
        <v>0</v>
      </c>
      <c r="C1813" s="1">
        <f>_xlfn.LET(_xlpm.d,$G1813,_xlpm.k,_xlfn.CONCAT(LEFT(TRIM(C$1),1),"*"),COUNTIF(_xlpm.d,_xlpm.k))</f>
        <v>0</v>
      </c>
      <c r="D1813" s="1">
        <f>_xlfn.LET(_xlpm.d,$G1813,_xlpm.k,_xlfn.CONCAT(LEFT(TRIM(D$1),1),"*"),COUNTIF(_xlpm.d,_xlpm.k))</f>
        <v>0</v>
      </c>
      <c r="E1813" s="1">
        <f>LOG(F1813+1,10)</f>
        <v>0.69897000433601875</v>
      </c>
      <c r="F1813" s="7">
        <v>4</v>
      </c>
      <c r="G1813" s="9" t="s">
        <v>936</v>
      </c>
      <c r="H1813" s="4">
        <f>F1813/freq.sum.r6e</f>
        <v>3.1867431485022306E-4</v>
      </c>
      <c r="I1813" s="4" t="str">
        <f>_xlfn.LET(_xlpm.sep,":",_xlpm.w,$G1813,LEFT(_xlpm.w,FIND(_xlpm.sep,_xlpm.w)-1))</f>
        <v>əf</v>
      </c>
      <c r="J1813" s="4" t="str">
        <f>_xlfn.LET(_xlpm.sep,":",_xlpm.w,$G1813,RIGHT(_xlpm.w,LEN(_xlpm.w)-FIND(_xlpm.sep,_xlpm.w)))</f>
        <v>of</v>
      </c>
      <c r="K1813" s="10">
        <f>_xlfn.LET(_xlpm.w,I1813,LEN(_xlpm.w))</f>
        <v>2</v>
      </c>
      <c r="L1813" s="10">
        <f>_xlfn.LET(_xlpm.w,J1813,LEN(_xlpm.w))</f>
        <v>2</v>
      </c>
      <c r="M1813" s="10">
        <f>_xlfn.LET(_xlpm.a,K1813,_xlpm.b,L1813,MAX(_xlpm.a,_xlpm.b))</f>
        <v>2</v>
      </c>
      <c r="N1813" s="10">
        <f>_xlfn.LET(_xlpm.d,(K1813,L1813),MAX(_xlpm.d)-MIN(_xlpm.d))</f>
        <v>0</v>
      </c>
      <c r="O1813" s="1" t="str">
        <f>_xlfn.LET(_xlpm.sep,":",_xlpm.w,$G1813,_xlfn.CONCAT("~",RIGHT(_xlpm.w,LEN(_xlpm.w)-FIND(_xlpm.sep,_xlpm.w)),"~"))</f>
        <v>~of~</v>
      </c>
      <c r="P1813" s="1" t="str">
        <f>_xlfn.LET(_xlpm.sep,":",_xlpm.w,$G1813,_xlfn.CONCAT("[",LEFT(_xlpm.w,FIND(_xlpm.sep,_xlpm.w)-1),"]"))</f>
        <v>[əf]</v>
      </c>
      <c r="Q1813" s="14" cm="1">
        <f t="array" ref="Q1813">SUM(_xlfn._xlws.FILTER($H$2:$H$2300,_xlfn.MAP($O$2:$O$2300,_xlfn.LAMBDA(_xlpm.x,_xlpm.x=$O1813))))</f>
        <v>5.5768005098789041E-4</v>
      </c>
      <c r="R1813" s="14">
        <f>$H1813/Q1813</f>
        <v>0.5714285714285714</v>
      </c>
      <c r="S1813" s="14" cm="1">
        <f t="array" ref="S1813">SUM(_xlfn._xlws.FILTER($H$2:$H$2300,_xlfn.MAP($P$2:$P$2300,_xlfn.LAMBDA(_xlpm.x,_xlpm.x=$P1813))))</f>
        <v>2.5493945188017849E-3</v>
      </c>
      <c r="T1813" s="14">
        <f>$H1813/S1813</f>
        <v>0.12499999999999997</v>
      </c>
      <c r="U1813" s="14">
        <f>_xlfn.LET(_xlpm.freq,F1813,_xlpm.size,M1813+1,_xlpm.F,V1813,LOG(1+_xlpm.freq)*LOG(1+_xlpm.size)*_xlpm.F)</f>
        <v>8.6322435845958834E-2</v>
      </c>
      <c r="V1813" s="14">
        <f>_xlfn.LET(_xlpm.a,T1813,_xlpm.b,R1813,2*_xlpm.a*_xlpm.b/(_xlpm.a+_xlpm.b))</f>
        <v>0.20512820512820509</v>
      </c>
      <c r="W1813" s="14">
        <f>_xlfn.LET(_xlpm.p,R1813,_xlpm.q,T1813,LOG(_xlpm.p/_xlpm.q))</f>
        <v>0.66005193830564923</v>
      </c>
      <c r="X1813" s="2"/>
      <c r="AC1813" s="2"/>
      <c r="AH1813" s="2"/>
      <c r="AI1813" s="2"/>
    </row>
    <row r="1814" spans="1:35">
      <c r="A1814" s="1" t="str">
        <f>_xlfn.LET(_xlpm.sep," : ",CONCATENATE(O1814,_xlpm.sep,P1814))</f>
        <v>~rect~ : [ɛkt]</v>
      </c>
      <c r="B1814" s="1">
        <f>_xlfn.LET(_xlpm.d,$G1814,_xlpm.k,_xlfn.CONCAT(LEFT(TRIM(B$1),1),"*"),COUNTIF(_xlpm.d,_xlpm.k))</f>
        <v>0</v>
      </c>
      <c r="C1814" s="1">
        <f>_xlfn.LET(_xlpm.d,$G1814,_xlpm.k,_xlfn.CONCAT(LEFT(TRIM(C$1),1),"*"),COUNTIF(_xlpm.d,_xlpm.k))</f>
        <v>0</v>
      </c>
      <c r="D1814" s="1">
        <f>_xlfn.LET(_xlpm.d,$G1814,_xlpm.k,_xlfn.CONCAT(LEFT(TRIM(D$1),1),"*"),COUNTIF(_xlpm.d,_xlpm.k))</f>
        <v>0</v>
      </c>
      <c r="E1814" s="1">
        <f>LOG(F1814+1,10)</f>
        <v>0.90308998699194343</v>
      </c>
      <c r="F1814" s="7">
        <v>7</v>
      </c>
      <c r="G1814" s="9" t="s">
        <v>1034</v>
      </c>
      <c r="H1814" s="4">
        <f>F1814/freq.sum.r6e</f>
        <v>5.5768005098789041E-4</v>
      </c>
      <c r="I1814" s="1" t="str">
        <f>_xlfn.LET(_xlpm.sep,":",_xlpm.w,$G1814,LEFT(_xlpm.w,FIND(_xlpm.sep,_xlpm.w)-1))</f>
        <v>ɛkt</v>
      </c>
      <c r="J1814" s="1" t="str">
        <f>_xlfn.LET(_xlpm.sep,":",_xlpm.w,$G1814,RIGHT(_xlpm.w,LEN(_xlpm.w)-FIND(_xlpm.sep,_xlpm.w)))</f>
        <v>rect</v>
      </c>
      <c r="K1814" s="10">
        <f>_xlfn.LET(_xlpm.w,I1814,LEN(_xlpm.w))</f>
        <v>3</v>
      </c>
      <c r="L1814" s="10">
        <f>_xlfn.LET(_xlpm.w,J1814,LEN(_xlpm.w))</f>
        <v>4</v>
      </c>
      <c r="M1814" s="10">
        <f>_xlfn.LET(_xlpm.a,K1814,_xlpm.b,L1814,MAX(_xlpm.a,_xlpm.b))</f>
        <v>4</v>
      </c>
      <c r="N1814" s="10">
        <f>_xlfn.LET(_xlpm.d,(K1814,L1814),MAX(_xlpm.d)-MIN(_xlpm.d))</f>
        <v>1</v>
      </c>
      <c r="O1814" s="1" t="str">
        <f>_xlfn.LET(_xlpm.sep,":",_xlpm.w,$G1814,_xlfn.CONCAT("~",RIGHT(_xlpm.w,LEN(_xlpm.w)-FIND(_xlpm.sep,_xlpm.w)),"~"))</f>
        <v>~rect~</v>
      </c>
      <c r="P1814" s="1" t="str">
        <f>_xlfn.LET(_xlpm.sep,":",_xlpm.w,$G1814,_xlfn.CONCAT("[",LEFT(_xlpm.w,FIND(_xlpm.sep,_xlpm.w)-1),"]"))</f>
        <v>[ɛkt]</v>
      </c>
      <c r="Q1814" s="14" cm="1">
        <f t="array" ref="Q1814">SUM(_xlfn._xlws.FILTER($H$2:$H$2302,_xlfn.MAP($O$2:$O$2302,_xlfn.LAMBDA(_xlpm.x,_xlpm.x=$O1814))))</f>
        <v>6.3734862970044612E-4</v>
      </c>
      <c r="R1814" s="14">
        <f>$H1814/Q1814</f>
        <v>0.87500000000000011</v>
      </c>
      <c r="S1814" s="14" cm="1">
        <f t="array" ref="S1814">SUM(_xlfn._xlws.FILTER($H$2:$H$2302,_xlfn.MAP($P$2:$P$2302,_xlfn.LAMBDA(_xlpm.x,_xlpm.x=$P1814))))</f>
        <v>2.9477374123645633E-3</v>
      </c>
      <c r="T1814" s="14">
        <f>$H1814/S1814</f>
        <v>0.1891891891891892</v>
      </c>
      <c r="U1814" s="14">
        <f>_xlfn.LET(_xlpm.freq,F1814,_xlpm.size,M1814+1,_xlpm.F,V1814,LOG(1+_xlpm.freq)*LOG(1+_xlpm.size)*_xlpm.F)</f>
        <v>0.21863040969364916</v>
      </c>
      <c r="V1814" s="14">
        <f>_xlfn.LET(_xlpm.a,T1814,_xlpm.b,R1814,2*_xlpm.a*_xlpm.b/(_xlpm.a+_xlpm.b))</f>
        <v>0.31111111111111117</v>
      </c>
      <c r="W1814" s="14">
        <f>_xlfn.LET(_xlpm.p,R1814,_xlpm.q,T1814,LOG(_xlpm.p/_xlpm.q))</f>
        <v>0.66511173707505145</v>
      </c>
      <c r="X1814" s="2"/>
      <c r="AC1814" s="2"/>
      <c r="AH1814" s="2"/>
      <c r="AI1814" s="2"/>
    </row>
    <row r="1815" spans="1:35">
      <c r="A1815" s="1" t="str">
        <f>_xlfn.LET(_xlpm.sep," : ",CONCATENATE(O1815,_xlpm.sep,P1815))</f>
        <v>~omm~ : [əm]</v>
      </c>
      <c r="B1815" s="1">
        <f>_xlfn.LET(_xlpm.d,$G1815,_xlpm.k,_xlfn.CONCAT(LEFT(TRIM(B$1),1),"*"),COUNTIF(_xlpm.d,_xlpm.k))</f>
        <v>0</v>
      </c>
      <c r="C1815" s="1">
        <f>_xlfn.LET(_xlpm.d,$G1815,_xlpm.k,_xlfn.CONCAT(LEFT(TRIM(C$1),1),"*"),COUNTIF(_xlpm.d,_xlpm.k))</f>
        <v>0</v>
      </c>
      <c r="D1815" s="1">
        <f>_xlfn.LET(_xlpm.d,$G1815,_xlpm.k,_xlfn.CONCAT(LEFT(TRIM(D$1),1),"*"),COUNTIF(_xlpm.d,_xlpm.k))</f>
        <v>0</v>
      </c>
      <c r="E1815" s="1">
        <f>LOG(F1815+1,10)</f>
        <v>1</v>
      </c>
      <c r="F1815" s="7">
        <v>9</v>
      </c>
      <c r="G1815" s="9" t="s">
        <v>1179</v>
      </c>
      <c r="H1815" s="4">
        <f>F1815/freq.sum.r6e</f>
        <v>7.1701720841300194E-4</v>
      </c>
      <c r="I1815" s="1" t="str">
        <f>_xlfn.LET(_xlpm.sep,":",_xlpm.w,$G1815,LEFT(_xlpm.w,FIND(_xlpm.sep,_xlpm.w)-1))</f>
        <v>əm</v>
      </c>
      <c r="J1815" s="1" t="str">
        <f>_xlfn.LET(_xlpm.sep,":",_xlpm.w,$G1815,RIGHT(_xlpm.w,LEN(_xlpm.w)-FIND(_xlpm.sep,_xlpm.w)))</f>
        <v>omm</v>
      </c>
      <c r="K1815" s="10">
        <f>_xlfn.LET(_xlpm.w,I1815,LEN(_xlpm.w))</f>
        <v>2</v>
      </c>
      <c r="L1815" s="10">
        <f>_xlfn.LET(_xlpm.w,J1815,LEN(_xlpm.w))</f>
        <v>3</v>
      </c>
      <c r="M1815" s="10">
        <f>_xlfn.LET(_xlpm.a,K1815,_xlpm.b,L1815,MAX(_xlpm.a,_xlpm.b))</f>
        <v>3</v>
      </c>
      <c r="N1815" s="10">
        <f>_xlfn.LET(_xlpm.d,(K1815,L1815),MAX(_xlpm.d)-MIN(_xlpm.d))</f>
        <v>1</v>
      </c>
      <c r="O1815" s="1" t="str">
        <f>_xlfn.LET(_xlpm.sep,":",_xlpm.w,$G1815,_xlfn.CONCAT("~",RIGHT(_xlpm.w,LEN(_xlpm.w)-FIND(_xlpm.sep,_xlpm.w)),"~"))</f>
        <v>~omm~</v>
      </c>
      <c r="P1815" s="1" t="str">
        <f>_xlfn.LET(_xlpm.sep,":",_xlpm.w,$G1815,_xlfn.CONCAT("[",LEFT(_xlpm.w,FIND(_xlpm.sep,_xlpm.w)-1),"]"))</f>
        <v>[əm]</v>
      </c>
      <c r="Q1815" s="14" cm="1">
        <f t="array" ref="Q1815">SUM(_xlfn._xlws.FILTER($H$2:$H$2300,_xlfn.MAP($O$2:$O$2300,_xlfn.LAMBDA(_xlpm.x,_xlpm.x=$O1815))))</f>
        <v>1.3543658381134482E-3</v>
      </c>
      <c r="R1815" s="14">
        <f>$H1815/Q1815</f>
        <v>0.52941176470588236</v>
      </c>
      <c r="S1815" s="14" cm="1">
        <f t="array" ref="S1815">SUM(_xlfn._xlws.FILTER($H$2:$H$2300,_xlfn.MAP($P$2:$P$2300,_xlfn.LAMBDA(_xlpm.x,_xlpm.x=$P1815))))</f>
        <v>6.293817718291907E-3</v>
      </c>
      <c r="T1815" s="14">
        <f>$H1815/S1815</f>
        <v>0.11392405063291138</v>
      </c>
      <c r="U1815" s="14">
        <f>_xlfn.LET(_xlpm.freq,F1815,_xlpm.size,M1815+1,_xlpm.F,V1815,LOG(1+_xlpm.freq)*LOG(1+_xlpm.size)*_xlpm.F)</f>
        <v>0.13105687581300354</v>
      </c>
      <c r="V1815" s="14">
        <f>_xlfn.LET(_xlpm.a,T1815,_xlpm.b,R1815,2*_xlpm.a*_xlpm.b/(_xlpm.a+_xlpm.b))</f>
        <v>0.1875</v>
      </c>
      <c r="W1815" s="14">
        <f>_xlfn.LET(_xlpm.p,R1815,_xlpm.q,T1815,LOG(_xlpm.p/_xlpm.q))</f>
        <v>0.6671781699121675</v>
      </c>
      <c r="X1815" s="2"/>
      <c r="AC1815" s="2"/>
      <c r="AH1815" s="2"/>
      <c r="AI1815" s="2"/>
    </row>
    <row r="1816" spans="1:35">
      <c r="A1816" s="1" t="str">
        <f>_xlfn.LET(_xlpm.sep," : ",CONCATENATE(O1816,_xlpm.sep,P1816))</f>
        <v>~igned~ : [aɪnd]</v>
      </c>
      <c r="B1816" s="1">
        <f>_xlfn.LET(_xlpm.d,$G1816,_xlpm.k,_xlfn.CONCAT(LEFT(TRIM(B$1),1),"*"),COUNTIF(_xlpm.d,_xlpm.k))</f>
        <v>0</v>
      </c>
      <c r="C1816" s="1">
        <f>_xlfn.LET(_xlpm.d,$G1816,_xlpm.k,_xlfn.CONCAT(LEFT(TRIM(C$1),1),"*"),COUNTIF(_xlpm.d,_xlpm.k))</f>
        <v>0</v>
      </c>
      <c r="D1816" s="1">
        <f>_xlfn.LET(_xlpm.d,$G1816,_xlpm.k,_xlfn.CONCAT(LEFT(TRIM(D$1),1),"*"),COUNTIF(_xlpm.d,_xlpm.k))</f>
        <v>0</v>
      </c>
      <c r="E1816" s="1">
        <f>LOG(F1816+1,10)</f>
        <v>0.60205999132796229</v>
      </c>
      <c r="F1816" s="7">
        <v>3</v>
      </c>
      <c r="G1816" s="9" t="s">
        <v>447</v>
      </c>
      <c r="H1816" s="4">
        <f>F1816/freq.sum.r6e</f>
        <v>2.390057361376673E-4</v>
      </c>
      <c r="I1816" s="1" t="str">
        <f>_xlfn.LET(_xlpm.sep,":",_xlpm.w,$G1816,LEFT(_xlpm.w,FIND(_xlpm.sep,_xlpm.w)-1))</f>
        <v>aɪnd</v>
      </c>
      <c r="J1816" s="1" t="str">
        <f>_xlfn.LET(_xlpm.sep,":",_xlpm.w,$G1816,RIGHT(_xlpm.w,LEN(_xlpm.w)-FIND(_xlpm.sep,_xlpm.w)))</f>
        <v>igned</v>
      </c>
      <c r="K1816" s="10">
        <f>_xlfn.LET(_xlpm.w,I1816,LEN(_xlpm.w))</f>
        <v>4</v>
      </c>
      <c r="L1816" s="10">
        <f>_xlfn.LET(_xlpm.w,J1816,LEN(_xlpm.w))</f>
        <v>5</v>
      </c>
      <c r="M1816" s="10">
        <f>_xlfn.LET(_xlpm.a,K1816,_xlpm.b,L1816,MAX(_xlpm.a,_xlpm.b))</f>
        <v>5</v>
      </c>
      <c r="N1816" s="10">
        <f>_xlfn.LET(_xlpm.d,(K1816,L1816),MAX(_xlpm.d)-MIN(_xlpm.d))</f>
        <v>1</v>
      </c>
      <c r="O1816" s="1" t="str">
        <f>_xlfn.LET(_xlpm.sep,":",_xlpm.w,$G1816,_xlfn.CONCAT("~",RIGHT(_xlpm.w,LEN(_xlpm.w)-FIND(_xlpm.sep,_xlpm.w)),"~"))</f>
        <v>~igned~</v>
      </c>
      <c r="P1816" s="1" t="str">
        <f>_xlfn.LET(_xlpm.sep,":",_xlpm.w,$G1816,_xlfn.CONCAT("[",LEFT(_xlpm.w,FIND(_xlpm.sep,_xlpm.w)-1),"]"))</f>
        <v>[aɪnd]</v>
      </c>
      <c r="Q1816" s="14" cm="1">
        <f t="array" ref="Q1816">SUM(_xlfn._xlws.FILTER($H$2:$H$2302,_xlfn.MAP($O$2:$O$2302,_xlfn.LAMBDA(_xlpm.x,_xlpm.x=$O1816))))</f>
        <v>2.390057361376673E-4</v>
      </c>
      <c r="R1816" s="14">
        <f>$H1816/Q1816</f>
        <v>1</v>
      </c>
      <c r="S1816" s="14" cm="1">
        <f t="array" ref="S1816">SUM(_xlfn._xlws.FILTER($H$2:$H$2302,_xlfn.MAP($P$2:$P$2302,_xlfn.LAMBDA(_xlpm.x,_xlpm.x=$P1816))))</f>
        <v>1.1153601019757808E-3</v>
      </c>
      <c r="T1816" s="14">
        <f>$H1816/S1816</f>
        <v>0.21428571428571427</v>
      </c>
      <c r="U1816" s="14">
        <f>_xlfn.LET(_xlpm.freq,F1816,_xlpm.size,M1816+1,_xlpm.F,V1816,LOG(1+_xlpm.freq)*LOG(1+_xlpm.size)*_xlpm.F)</f>
        <v>0.17957637128550405</v>
      </c>
      <c r="V1816" s="14">
        <f>_xlfn.LET(_xlpm.a,T1816,_xlpm.b,R1816,2*_xlpm.a*_xlpm.b/(_xlpm.a+_xlpm.b))</f>
        <v>0.35294117647058826</v>
      </c>
      <c r="W1816" s="14">
        <f>_xlfn.LET(_xlpm.p,R1816,_xlpm.q,T1816,LOG(_xlpm.p/_xlpm.q))</f>
        <v>0.66900678095857558</v>
      </c>
      <c r="X1816" s="2"/>
      <c r="AC1816" s="2"/>
      <c r="AH1816" s="2"/>
      <c r="AI1816" s="2"/>
    </row>
    <row r="1817" spans="1:35">
      <c r="A1817" s="1" t="str">
        <f>_xlfn.LET(_xlpm.sep," : ",CONCATENATE(O1817,_xlpm.sep,P1817))</f>
        <v>~eap~ : [ip]</v>
      </c>
      <c r="B1817" s="1">
        <f>_xlfn.LET(_xlpm.d,$G1817,_xlpm.k,_xlfn.CONCAT(LEFT(TRIM(B$1),1),"*"),COUNTIF(_xlpm.d,_xlpm.k))</f>
        <v>0</v>
      </c>
      <c r="C1817" s="1">
        <f>_xlfn.LET(_xlpm.d,$G1817,_xlpm.k,_xlfn.CONCAT(LEFT(TRIM(C$1),1),"*"),COUNTIF(_xlpm.d,_xlpm.k))</f>
        <v>0</v>
      </c>
      <c r="D1817" s="1">
        <f>_xlfn.LET(_xlpm.d,$G1817,_xlpm.k,_xlfn.CONCAT(LEFT(TRIM(D$1),1),"*"),COUNTIF(_xlpm.d,_xlpm.k))</f>
        <v>0</v>
      </c>
      <c r="E1817" s="1">
        <f>LOG(F1817+1,10)</f>
        <v>0.47712125471966244</v>
      </c>
      <c r="F1817" s="7">
        <v>2</v>
      </c>
      <c r="G1817" s="9" t="s">
        <v>196</v>
      </c>
      <c r="H1817" s="4">
        <f>F1817/freq.sum.r6e</f>
        <v>1.5933715742511153E-4</v>
      </c>
      <c r="I1817" s="1" t="str">
        <f>_xlfn.LET(_xlpm.sep,":",_xlpm.w,$G1817,LEFT(_xlpm.w,FIND(_xlpm.sep,_xlpm.w)-1))</f>
        <v>ip</v>
      </c>
      <c r="J1817" s="1" t="str">
        <f>_xlfn.LET(_xlpm.sep,":",_xlpm.w,$G1817,RIGHT(_xlpm.w,LEN(_xlpm.w)-FIND(_xlpm.sep,_xlpm.w)))</f>
        <v>eap</v>
      </c>
      <c r="K1817" s="10">
        <f>_xlfn.LET(_xlpm.w,I1817,LEN(_xlpm.w))</f>
        <v>2</v>
      </c>
      <c r="L1817" s="10">
        <f>_xlfn.LET(_xlpm.w,J1817,LEN(_xlpm.w))</f>
        <v>3</v>
      </c>
      <c r="M1817" s="10">
        <f>_xlfn.LET(_xlpm.a,K1817,_xlpm.b,L1817,MAX(_xlpm.a,_xlpm.b))</f>
        <v>3</v>
      </c>
      <c r="N1817" s="10">
        <f>_xlfn.LET(_xlpm.d,(K1817,L1817),MAX(_xlpm.d)-MIN(_xlpm.d))</f>
        <v>1</v>
      </c>
      <c r="O1817" s="1" t="str">
        <f>_xlfn.LET(_xlpm.sep,":",_xlpm.w,$G1817,_xlfn.CONCAT("~",RIGHT(_xlpm.w,LEN(_xlpm.w)-FIND(_xlpm.sep,_xlpm.w)),"~"))</f>
        <v>~eap~</v>
      </c>
      <c r="P1817" s="1" t="str">
        <f>_xlfn.LET(_xlpm.sep,":",_xlpm.w,$G1817,_xlfn.CONCAT("[",LEFT(_xlpm.w,FIND(_xlpm.sep,_xlpm.w)-1),"]"))</f>
        <v>[ip]</v>
      </c>
      <c r="Q1817" s="14" cm="1">
        <f t="array" ref="Q1817">SUM(_xlfn._xlws.FILTER($H$2:$H$2302,_xlfn.MAP($O$2:$O$2302,_xlfn.LAMBDA(_xlpm.x,_xlpm.x=$O1817))))</f>
        <v>2.390057361376673E-4</v>
      </c>
      <c r="R1817" s="14">
        <f>$H1817/Q1817</f>
        <v>0.66666666666666663</v>
      </c>
      <c r="S1817" s="14" cm="1">
        <f t="array" ref="S1817">SUM(_xlfn._xlws.FILTER($H$2:$H$2302,_xlfn.MAP($P$2:$P$2302,_xlfn.LAMBDA(_xlpm.x,_xlpm.x=$P1817))))</f>
        <v>1.1153601019757808E-3</v>
      </c>
      <c r="T1817" s="14">
        <f>$H1817/S1817</f>
        <v>0.14285714285714285</v>
      </c>
      <c r="U1817" s="14">
        <f>_xlfn.LET(_xlpm.freq,F1817,_xlpm.size,M1817+1,_xlpm.F,V1817,LOG(1+_xlpm.freq)*LOG(1+_xlpm.size)*_xlpm.F)</f>
        <v>7.8469045995343337E-2</v>
      </c>
      <c r="V1817" s="14">
        <f>_xlfn.LET(_xlpm.a,T1817,_xlpm.b,R1817,2*_xlpm.a*_xlpm.b/(_xlpm.a+_xlpm.b))</f>
        <v>0.23529411764705882</v>
      </c>
      <c r="W1817" s="14">
        <f>_xlfn.LET(_xlpm.p,R1817,_xlpm.q,T1817,LOG(_xlpm.p/_xlpm.q))</f>
        <v>0.66900678095857558</v>
      </c>
      <c r="X1817" s="2"/>
      <c r="AC1817" s="2"/>
      <c r="AH1817" s="2"/>
      <c r="AI1817" s="2"/>
    </row>
    <row r="1818" spans="1:35">
      <c r="A1818" s="1" t="str">
        <f>_xlfn.LET(_xlpm.sep," : ",CONCATENATE(O1818,_xlpm.sep,P1818))</f>
        <v>~orse~ : [ɜɹs]</v>
      </c>
      <c r="B1818" s="1">
        <f>_xlfn.LET(_xlpm.d,$G1818,_xlpm.k,_xlfn.CONCAT(LEFT(TRIM(B$1),1),"*"),COUNTIF(_xlpm.d,_xlpm.k))</f>
        <v>0</v>
      </c>
      <c r="C1818" s="1">
        <f>_xlfn.LET(_xlpm.d,$G1818,_xlpm.k,_xlfn.CONCAT(LEFT(TRIM(C$1),1),"*"),COUNTIF(_xlpm.d,_xlpm.k))</f>
        <v>0</v>
      </c>
      <c r="D1818" s="1">
        <f>_xlfn.LET(_xlpm.d,$G1818,_xlpm.k,_xlfn.CONCAT(LEFT(TRIM(D$1),1),"*"),COUNTIF(_xlpm.d,_xlpm.k))</f>
        <v>0</v>
      </c>
      <c r="E1818" s="1">
        <f>LOG(F1818+1,10)</f>
        <v>0.30102999566398114</v>
      </c>
      <c r="F1818" s="7">
        <v>1</v>
      </c>
      <c r="G1818" s="9" t="s">
        <v>2009</v>
      </c>
      <c r="H1818" s="4">
        <f>F1818/freq.sum.r6e</f>
        <v>7.9668578712555765E-5</v>
      </c>
      <c r="I1818" s="1" t="str">
        <f>_xlfn.LET(_xlpm.sep,":",_xlpm.w,$G1818,LEFT(_xlpm.w,FIND(_xlpm.sep,_xlpm.w)-1))</f>
        <v>ɜɹs</v>
      </c>
      <c r="J1818" s="1" t="str">
        <f>_xlfn.LET(_xlpm.sep,":",_xlpm.w,$G1818,RIGHT(_xlpm.w,LEN(_xlpm.w)-FIND(_xlpm.sep,_xlpm.w)))</f>
        <v>orse</v>
      </c>
      <c r="K1818" s="10">
        <f>_xlfn.LET(_xlpm.w,I1818,LEN(_xlpm.w))</f>
        <v>3</v>
      </c>
      <c r="L1818" s="10">
        <f>_xlfn.LET(_xlpm.w,J1818,LEN(_xlpm.w))</f>
        <v>4</v>
      </c>
      <c r="M1818" s="10">
        <f>_xlfn.LET(_xlpm.a,K1818,_xlpm.b,L1818,MAX(_xlpm.a,_xlpm.b))</f>
        <v>4</v>
      </c>
      <c r="N1818" s="10">
        <f>_xlfn.LET(_xlpm.d,(K1818,L1818),MAX(_xlpm.d)-MIN(_xlpm.d))</f>
        <v>1</v>
      </c>
      <c r="O1818" s="1" t="str">
        <f>_xlfn.LET(_xlpm.sep,":",_xlpm.w,$G1818,_xlfn.CONCAT("~",RIGHT(_xlpm.w,LEN(_xlpm.w)-FIND(_xlpm.sep,_xlpm.w)),"~"))</f>
        <v>~orse~</v>
      </c>
      <c r="P1818" s="1" t="str">
        <f>_xlfn.LET(_xlpm.sep,":",_xlpm.w,$G1818,_xlfn.CONCAT("[",LEFT(_xlpm.w,FIND(_xlpm.sep,_xlpm.w)-1),"]"))</f>
        <v>[ɜɹs]</v>
      </c>
      <c r="Q1818" s="14" cm="1">
        <f t="array" ref="Q1818">SUM(_xlfn._xlws.FILTER($H$2:$H$2302,_xlfn.MAP($O$2:$O$2302,_xlfn.LAMBDA(_xlpm.x,_xlpm.x=$O1818))))</f>
        <v>3.1867431485022306E-4</v>
      </c>
      <c r="R1818" s="14">
        <f>$H1818/Q1818</f>
        <v>0.25</v>
      </c>
      <c r="S1818" s="14" cm="1">
        <f t="array" ref="S1818">SUM(_xlfn._xlws.FILTER($H$2:$H$2302,_xlfn.MAP($P$2:$P$2302,_xlfn.LAMBDA(_xlpm.x,_xlpm.x=$P1818))))</f>
        <v>1.5137029955385592E-3</v>
      </c>
      <c r="T1818" s="14">
        <f>$H1818/S1818</f>
        <v>5.2631578947368432E-2</v>
      </c>
      <c r="U1818" s="14">
        <f>_xlfn.LET(_xlpm.freq,F1818,_xlpm.size,M1818+1,_xlpm.F,V1818,LOG(1+_xlpm.freq)*LOG(1+_xlpm.size)*_xlpm.F)</f>
        <v>2.0369292828600859E-2</v>
      </c>
      <c r="V1818" s="14">
        <f>_xlfn.LET(_xlpm.a,T1818,_xlpm.b,R1818,2*_xlpm.a*_xlpm.b/(_xlpm.a+_xlpm.b))</f>
        <v>8.695652173913046E-2</v>
      </c>
      <c r="W1818" s="14">
        <f>_xlfn.LET(_xlpm.p,R1818,_xlpm.q,T1818,LOG(_xlpm.p/_xlpm.q))</f>
        <v>0.67669360962486647</v>
      </c>
      <c r="X1818" s="2"/>
      <c r="AC1818" s="2"/>
      <c r="AH1818" s="2"/>
      <c r="AI1818" s="2"/>
    </row>
    <row r="1819" spans="1:35">
      <c r="A1819" s="1" t="str">
        <f>_xlfn.LET(_xlpm.sep," : ",CONCATENATE(O1819,_xlpm.sep,P1819))</f>
        <v>~ice~ : [əs]</v>
      </c>
      <c r="B1819" s="1">
        <f>_xlfn.LET(_xlpm.d,$G1819,_xlpm.k,_xlfn.CONCAT(LEFT(TRIM(B$1),1),"*"),COUNTIF(_xlpm.d,_xlpm.k))</f>
        <v>0</v>
      </c>
      <c r="C1819" s="1">
        <f>_xlfn.LET(_xlpm.d,$G1819,_xlpm.k,_xlfn.CONCAT(LEFT(TRIM(C$1),1),"*"),COUNTIF(_xlpm.d,_xlpm.k))</f>
        <v>0</v>
      </c>
      <c r="D1819" s="1">
        <f>_xlfn.LET(_xlpm.d,$G1819,_xlpm.k,_xlfn.CONCAT(LEFT(TRIM(D$1),1),"*"),COUNTIF(_xlpm.d,_xlpm.k))</f>
        <v>0</v>
      </c>
      <c r="E1819" s="1">
        <f>LOG(F1819+1,10)</f>
        <v>0.77815125038364352</v>
      </c>
      <c r="F1819" s="7">
        <v>5</v>
      </c>
      <c r="G1819" s="9" t="s">
        <v>1481</v>
      </c>
      <c r="H1819" s="4">
        <f>F1819/freq.sum.r6e</f>
        <v>3.9834289356277883E-4</v>
      </c>
      <c r="I1819" s="1" t="str">
        <f>_xlfn.LET(_xlpm.sep,":",_xlpm.w,$G1819,LEFT(_xlpm.w,FIND(_xlpm.sep,_xlpm.w)-1))</f>
        <v>əs</v>
      </c>
      <c r="J1819" s="1" t="str">
        <f>_xlfn.LET(_xlpm.sep,":",_xlpm.w,$G1819,RIGHT(_xlpm.w,LEN(_xlpm.w)-FIND(_xlpm.sep,_xlpm.w)))</f>
        <v>ice</v>
      </c>
      <c r="K1819" s="10">
        <f>_xlfn.LET(_xlpm.w,I1819,LEN(_xlpm.w))</f>
        <v>2</v>
      </c>
      <c r="L1819" s="10">
        <f>_xlfn.LET(_xlpm.w,J1819,LEN(_xlpm.w))</f>
        <v>3</v>
      </c>
      <c r="M1819" s="10">
        <f>_xlfn.LET(_xlpm.a,K1819,_xlpm.b,L1819,MAX(_xlpm.a,_xlpm.b))</f>
        <v>3</v>
      </c>
      <c r="N1819" s="10">
        <f>_xlfn.LET(_xlpm.d,(K1819,L1819),MAX(_xlpm.d)-MIN(_xlpm.d))</f>
        <v>1</v>
      </c>
      <c r="O1819" s="1" t="str">
        <f>_xlfn.LET(_xlpm.sep,":",_xlpm.w,$G1819,_xlfn.CONCAT("~",RIGHT(_xlpm.w,LEN(_xlpm.w)-FIND(_xlpm.sep,_xlpm.w)),"~"))</f>
        <v>~ice~</v>
      </c>
      <c r="P1819" s="1" t="str">
        <f>_xlfn.LET(_xlpm.sep,":",_xlpm.w,$G1819,_xlfn.CONCAT("[",LEFT(_xlpm.w,FIND(_xlpm.sep,_xlpm.w)-1),"]"))</f>
        <v>[əs]</v>
      </c>
      <c r="Q1819" s="14" cm="1">
        <f t="array" ref="Q1819">SUM(_xlfn._xlws.FILTER($H$2:$H$2302,_xlfn.MAP($O$2:$O$2302,_xlfn.LAMBDA(_xlpm.x,_xlpm.x=$O1819))))</f>
        <v>1.3543658381134482E-3</v>
      </c>
      <c r="R1819" s="14">
        <f>$H1819/Q1819</f>
        <v>0.29411764705882348</v>
      </c>
      <c r="S1819" s="14" cm="1">
        <f t="array" ref="S1819">SUM(_xlfn._xlws.FILTER($H$2:$H$2302,_xlfn.MAP($P$2:$P$2302,_xlfn.LAMBDA(_xlpm.x,_xlpm.x=$P1819))))</f>
        <v>6.4531548757170189E-3</v>
      </c>
      <c r="T1819" s="14">
        <f>$H1819/S1819</f>
        <v>6.1728395061728378E-2</v>
      </c>
      <c r="U1819" s="14">
        <f>_xlfn.LET(_xlpm.freq,F1819,_xlpm.size,M1819+1,_xlpm.F,V1819,LOG(1+_xlpm.freq)*LOG(1+_xlpm.size)*_xlpm.F)</f>
        <v>5.5500447230074863E-2</v>
      </c>
      <c r="V1819" s="14">
        <f>_xlfn.LET(_xlpm.a,T1819,_xlpm.b,R1819,2*_xlpm.a*_xlpm.b/(_xlpm.a+_xlpm.b))</f>
        <v>0.10204081632653057</v>
      </c>
      <c r="W1819" s="14">
        <f>_xlfn.LET(_xlpm.p,R1819,_xlpm.q,T1819,LOG(_xlpm.p/_xlpm.q))</f>
        <v>0.67803609750037586</v>
      </c>
      <c r="X1819" s="2"/>
      <c r="AC1819" s="2"/>
      <c r="AH1819" s="2"/>
      <c r="AI1819" s="2"/>
    </row>
    <row r="1820" spans="1:35">
      <c r="A1820" s="1" t="str">
        <f>_xlfn.LET(_xlpm.sep," : ",CONCATENATE(O1820,_xlpm.sep,P1820))</f>
        <v>~tr~ : [ɹ]</v>
      </c>
      <c r="B1820" s="1">
        <f>_xlfn.LET(_xlpm.d,$G1820,_xlpm.k,_xlfn.CONCAT(LEFT(TRIM(B$1),1),"*"),COUNTIF(_xlpm.d,_xlpm.k))</f>
        <v>1</v>
      </c>
      <c r="C1820" s="1">
        <f>_xlfn.LET(_xlpm.d,$G1820,_xlpm.k,_xlfn.CONCAT(LEFT(TRIM(C$1),1),"*"),COUNTIF(_xlpm.d,_xlpm.k))</f>
        <v>0</v>
      </c>
      <c r="D1820" s="1">
        <f>_xlfn.LET(_xlpm.d,$G1820,_xlpm.k,_xlfn.CONCAT(LEFT(TRIM(D$1),1),"*"),COUNTIF(_xlpm.d,_xlpm.k))</f>
        <v>0</v>
      </c>
      <c r="E1820" s="1">
        <f>LOG(F1820+1,10)</f>
        <v>0.30102999566398114</v>
      </c>
      <c r="F1820" s="7">
        <v>1</v>
      </c>
      <c r="G1820" s="9" t="s">
        <v>798</v>
      </c>
      <c r="H1820" s="4">
        <f>F1820/freq.sum.r6e</f>
        <v>7.9668578712555765E-5</v>
      </c>
      <c r="I1820" s="4" t="str">
        <f>_xlfn.LET(_xlpm.sep,":",_xlpm.w,$G1820,LEFT(_xlpm.w,FIND(_xlpm.sep,_xlpm.w)-1))</f>
        <v>ɹ</v>
      </c>
      <c r="J1820" s="4" t="str">
        <f>_xlfn.LET(_xlpm.sep,":",_xlpm.w,$G1820,RIGHT(_xlpm.w,LEN(_xlpm.w)-FIND(_xlpm.sep,_xlpm.w)))</f>
        <v>tr</v>
      </c>
      <c r="K1820" s="10">
        <f>_xlfn.LET(_xlpm.w,I1820,LEN(_xlpm.w))</f>
        <v>1</v>
      </c>
      <c r="L1820" s="10">
        <f>_xlfn.LET(_xlpm.w,J1820,LEN(_xlpm.w))</f>
        <v>2</v>
      </c>
      <c r="M1820" s="10">
        <f>_xlfn.LET(_xlpm.a,K1820,_xlpm.b,L1820,MAX(_xlpm.a,_xlpm.b))</f>
        <v>2</v>
      </c>
      <c r="N1820" s="10">
        <f>_xlfn.LET(_xlpm.d,(K1820,L1820),MAX(_xlpm.d)-MIN(_xlpm.d))</f>
        <v>1</v>
      </c>
      <c r="O1820" s="1" t="str">
        <f>_xlfn.LET(_xlpm.sep,":",_xlpm.w,$G1820,_xlfn.CONCAT("~",RIGHT(_xlpm.w,LEN(_xlpm.w)-FIND(_xlpm.sep,_xlpm.w)),"~"))</f>
        <v>~tr~</v>
      </c>
      <c r="P1820" s="1" t="str">
        <f>_xlfn.LET(_xlpm.sep,":",_xlpm.w,$G1820,_xlfn.CONCAT("[",LEFT(_xlpm.w,FIND(_xlpm.sep,_xlpm.w)-1),"]"))</f>
        <v>[ɹ]</v>
      </c>
      <c r="Q1820" s="14" cm="1">
        <f t="array" ref="Q1820">SUM(_xlfn._xlws.FILTER($H$2:$H$2300,_xlfn.MAP($O$2:$O$2300,_xlfn.LAMBDA(_xlpm.x,_xlpm.x=$O1820))))</f>
        <v>4.1427660930529004E-3</v>
      </c>
      <c r="R1820" s="14">
        <f>$H1820/Q1820</f>
        <v>1.9230769230769228E-2</v>
      </c>
      <c r="S1820" s="14" cm="1">
        <f t="array" ref="S1820">SUM(_xlfn._xlws.FILTER($H$2:$H$2300,_xlfn.MAP($P$2:$P$2300,_xlfn.LAMBDA(_xlpm.x,_xlpm.x=$P1820))))</f>
        <v>1.9757807520713828E-2</v>
      </c>
      <c r="T1820" s="14">
        <f>$H1820/S1820</f>
        <v>4.0322580645161289E-3</v>
      </c>
      <c r="U1820" s="14">
        <f>_xlfn.LET(_xlpm.freq,F1820,_xlpm.size,M1820+1,_xlpm.F,V1820,LOG(1+_xlpm.freq)*LOG(1+_xlpm.size)*_xlpm.F)</f>
        <v>1.2082541105260872E-3</v>
      </c>
      <c r="V1820" s="14">
        <f>_xlfn.LET(_xlpm.a,T1820,_xlpm.b,R1820,2*_xlpm.a*_xlpm.b/(_xlpm.a+_xlpm.b))</f>
        <v>6.6666666666666662E-3</v>
      </c>
      <c r="W1820" s="14">
        <f>_xlfn.LET(_xlpm.p,R1820,_xlpm.q,T1820,LOG(_xlpm.p/_xlpm.q))</f>
        <v>0.67844833719141706</v>
      </c>
      <c r="X1820" s="2"/>
      <c r="AC1820" s="2"/>
      <c r="AH1820" s="2"/>
      <c r="AI1820" s="2"/>
    </row>
    <row r="1821" spans="1:35">
      <c r="A1821" s="1" t="str">
        <f>_xlfn.LET(_xlpm.sep," : ",CONCATENATE(O1821,_xlpm.sep,P1821))</f>
        <v>~ur~ : [ɛɹ]</v>
      </c>
      <c r="B1821" s="1">
        <f>_xlfn.LET(_xlpm.d,$G1821,_xlpm.k,_xlfn.CONCAT(LEFT(TRIM(B$1),1),"*"),COUNTIF(_xlpm.d,_xlpm.k))</f>
        <v>0</v>
      </c>
      <c r="C1821" s="1">
        <f>_xlfn.LET(_xlpm.d,$G1821,_xlpm.k,_xlfn.CONCAT(LEFT(TRIM(C$1),1),"*"),COUNTIF(_xlpm.d,_xlpm.k))</f>
        <v>0</v>
      </c>
      <c r="D1821" s="1">
        <f>_xlfn.LET(_xlpm.d,$G1821,_xlpm.k,_xlfn.CONCAT(LEFT(TRIM(D$1),1),"*"),COUNTIF(_xlpm.d,_xlpm.k))</f>
        <v>0</v>
      </c>
      <c r="E1821" s="1">
        <f>LOG(F1821+1,10)</f>
        <v>0.47712125471966244</v>
      </c>
      <c r="F1821" s="7">
        <v>2</v>
      </c>
      <c r="G1821" s="9" t="s">
        <v>1833</v>
      </c>
      <c r="H1821" s="4">
        <f>F1821/freq.sum.r6e</f>
        <v>1.5933715742511153E-4</v>
      </c>
      <c r="I1821" s="4" t="str">
        <f>_xlfn.LET(_xlpm.sep,":",_xlpm.w,$G1821,LEFT(_xlpm.w,FIND(_xlpm.sep,_xlpm.w)-1))</f>
        <v>ɛɹ</v>
      </c>
      <c r="J1821" s="4" t="str">
        <f>_xlfn.LET(_xlpm.sep,":",_xlpm.w,$G1821,RIGHT(_xlpm.w,LEN(_xlpm.w)-FIND(_xlpm.sep,_xlpm.w)))</f>
        <v>ur</v>
      </c>
      <c r="K1821" s="10">
        <f>_xlfn.LET(_xlpm.w,I1821,LEN(_xlpm.w))</f>
        <v>2</v>
      </c>
      <c r="L1821" s="10">
        <f>_xlfn.LET(_xlpm.w,J1821,LEN(_xlpm.w))</f>
        <v>2</v>
      </c>
      <c r="M1821" s="10">
        <f>_xlfn.LET(_xlpm.a,K1821,_xlpm.b,L1821,MAX(_xlpm.a,_xlpm.b))</f>
        <v>2</v>
      </c>
      <c r="N1821" s="10">
        <f>_xlfn.LET(_xlpm.d,(K1821,L1821),MAX(_xlpm.d)-MIN(_xlpm.d))</f>
        <v>0</v>
      </c>
      <c r="O1821" s="1" t="str">
        <f>_xlfn.LET(_xlpm.sep,":",_xlpm.w,$G1821,_xlfn.CONCAT("~",RIGHT(_xlpm.w,LEN(_xlpm.w)-FIND(_xlpm.sep,_xlpm.w)),"~"))</f>
        <v>~ur~</v>
      </c>
      <c r="P1821" s="1" t="str">
        <f>_xlfn.LET(_xlpm.sep,":",_xlpm.w,$G1821,_xlfn.CONCAT("[",LEFT(_xlpm.w,FIND(_xlpm.sep,_xlpm.w)-1),"]"))</f>
        <v>[ɛɹ]</v>
      </c>
      <c r="Q1821" s="14" cm="1">
        <f t="array" ref="Q1821">SUM(_xlfn._xlws.FILTER($H$2:$H$2300,_xlfn.MAP($O$2:$O$2300,_xlfn.LAMBDA(_xlpm.x,_xlpm.x=$O1821))))</f>
        <v>1.4340344168260039E-3</v>
      </c>
      <c r="R1821" s="14">
        <f>$H1821/Q1821</f>
        <v>0.1111111111111111</v>
      </c>
      <c r="S1821" s="14" cm="1">
        <f t="array" ref="S1821">SUM(_xlfn._xlws.FILTER($H$2:$H$2300,_xlfn.MAP($P$2:$P$2300,_xlfn.LAMBDA(_xlpm.x,_xlpm.x=$P1821))))</f>
        <v>6.9311663479923518E-3</v>
      </c>
      <c r="T1821" s="14">
        <f>$H1821/S1821</f>
        <v>2.2988505747126436E-2</v>
      </c>
      <c r="U1821" s="14">
        <f>_xlfn.LET(_xlpm.freq,F1821,_xlpm.size,M1821+1,_xlpm.F,V1821,LOG(1+_xlpm.freq)*LOG(1+_xlpm.size)*_xlpm.F)</f>
        <v>1.0943071180148818E-2</v>
      </c>
      <c r="V1821" s="14">
        <f>_xlfn.LET(_xlpm.a,T1821,_xlpm.b,R1821,2*_xlpm.a*_xlpm.b/(_xlpm.a+_xlpm.b))</f>
        <v>3.8095238095238092E-2</v>
      </c>
      <c r="W1821" s="14">
        <f>_xlfn.LET(_xlpm.p,R1821,_xlpm.q,T1821,LOG(_xlpm.p/_xlpm.q))</f>
        <v>0.68424674751531245</v>
      </c>
      <c r="X1821" s="2"/>
      <c r="AC1821" s="2"/>
      <c r="AH1821" s="2"/>
      <c r="AI1821" s="2"/>
    </row>
    <row r="1822" spans="1:35">
      <c r="A1822" s="1" t="str">
        <f>_xlfn.LET(_xlpm.sep," : ",CONCATENATE(O1822,_xlpm.sep,P1822))</f>
        <v>~or~ : [əɹ]</v>
      </c>
      <c r="B1822" s="1">
        <f>_xlfn.LET(_xlpm.d,$G1822,_xlpm.k,_xlfn.CONCAT(LEFT(TRIM(B$1),1),"*"),COUNTIF(_xlpm.d,_xlpm.k))</f>
        <v>0</v>
      </c>
      <c r="C1822" s="1">
        <f>_xlfn.LET(_xlpm.d,$G1822,_xlpm.k,_xlfn.CONCAT(LEFT(TRIM(C$1),1),"*"),COUNTIF(_xlpm.d,_xlpm.k))</f>
        <v>0</v>
      </c>
      <c r="D1822" s="1">
        <f>_xlfn.LET(_xlpm.d,$G1822,_xlpm.k,_xlfn.CONCAT(LEFT(TRIM(D$1),1),"*"),COUNTIF(_xlpm.d,_xlpm.k))</f>
        <v>0</v>
      </c>
      <c r="E1822" s="1">
        <f>LOG(F1822+1,10)</f>
        <v>1.8195439355418683</v>
      </c>
      <c r="F1822" s="7">
        <v>65</v>
      </c>
      <c r="G1822" s="9" t="s">
        <v>1804</v>
      </c>
      <c r="H1822" s="4">
        <f>F1822/freq.sum.r6e</f>
        <v>5.1784576163161249E-3</v>
      </c>
      <c r="I1822" s="4" t="str">
        <f>_xlfn.LET(_xlpm.sep,":",_xlpm.w,$G1822,LEFT(_xlpm.w,FIND(_xlpm.sep,_xlpm.w)-1))</f>
        <v>əɹ</v>
      </c>
      <c r="J1822" s="4" t="str">
        <f>_xlfn.LET(_xlpm.sep,":",_xlpm.w,$G1822,RIGHT(_xlpm.w,LEN(_xlpm.w)-FIND(_xlpm.sep,_xlpm.w)))</f>
        <v>or</v>
      </c>
      <c r="K1822" s="10">
        <f>_xlfn.LET(_xlpm.w,I1822,LEN(_xlpm.w))</f>
        <v>2</v>
      </c>
      <c r="L1822" s="10">
        <f>_xlfn.LET(_xlpm.w,J1822,LEN(_xlpm.w))</f>
        <v>2</v>
      </c>
      <c r="M1822" s="10">
        <f>_xlfn.LET(_xlpm.a,K1822,_xlpm.b,L1822,MAX(_xlpm.a,_xlpm.b))</f>
        <v>2</v>
      </c>
      <c r="N1822" s="10">
        <f>_xlfn.LET(_xlpm.d,(K1822,L1822),MAX(_xlpm.d)-MIN(_xlpm.d))</f>
        <v>0</v>
      </c>
      <c r="O1822" s="1" t="str">
        <f>_xlfn.LET(_xlpm.sep,":",_xlpm.w,$G1822,_xlfn.CONCAT("~",RIGHT(_xlpm.w,LEN(_xlpm.w)-FIND(_xlpm.sep,_xlpm.w)),"~"))</f>
        <v>~or~</v>
      </c>
      <c r="P1822" s="1" t="str">
        <f>_xlfn.LET(_xlpm.sep,":",_xlpm.w,$G1822,_xlfn.CONCAT("[",LEFT(_xlpm.w,FIND(_xlpm.sep,_xlpm.w)-1),"]"))</f>
        <v>[əɹ]</v>
      </c>
      <c r="Q1822" s="14" cm="1">
        <f t="array" ref="Q1822">SUM(_xlfn._xlws.FILTER($H$2:$H$2300,_xlfn.MAP($O$2:$O$2300,_xlfn.LAMBDA(_xlpm.x,_xlpm.x=$O1822))))</f>
        <v>7.4091778202676865E-3</v>
      </c>
      <c r="R1822" s="14">
        <f>$H1822/Q1822</f>
        <v>0.69892473118279563</v>
      </c>
      <c r="S1822" s="14" cm="1">
        <f t="array" ref="S1822">SUM(_xlfn._xlws.FILTER($H$2:$H$2300,_xlfn.MAP($P$2:$P$2300,_xlfn.LAMBDA(_xlpm.x,_xlpm.x=$P1822))))</f>
        <v>3.60101975780752E-2</v>
      </c>
      <c r="T1822" s="14">
        <f>$H1822/S1822</f>
        <v>0.1438053097345133</v>
      </c>
      <c r="U1822" s="14">
        <f>_xlfn.LET(_xlpm.freq,F1822,_xlpm.size,M1822+1,_xlpm.F,V1822,LOG(1+_xlpm.freq)*LOG(1+_xlpm.size)*_xlpm.F)</f>
        <v>0.26130586933378708</v>
      </c>
      <c r="V1822" s="14">
        <f>_xlfn.LET(_xlpm.a,T1822,_xlpm.b,R1822,2*_xlpm.a*_xlpm.b/(_xlpm.a+_xlpm.b))</f>
        <v>0.23853211009174313</v>
      </c>
      <c r="W1822" s="14">
        <f>_xlfn.LET(_xlpm.p,R1822,_xlpm.q,T1822,LOG(_xlpm.p/_xlpm.q))</f>
        <v>0.68665548625744688</v>
      </c>
      <c r="X1822" s="2"/>
      <c r="AC1822" s="2"/>
      <c r="AH1822" s="2"/>
      <c r="AI1822" s="2"/>
    </row>
    <row r="1823" spans="1:35">
      <c r="A1823" s="1" t="str">
        <f>_xlfn.LET(_xlpm.sep," : ",CONCATENATE(O1823,_xlpm.sep,P1823))</f>
        <v>~~ : [w]</v>
      </c>
      <c r="B1823" s="1">
        <f>_xlfn.LET(_xlpm.d,$G1823,_xlpm.k,_xlfn.CONCAT(LEFT(TRIM(B$1),1),"*"),COUNTIF(_xlpm.d,_xlpm.k))</f>
        <v>0</v>
      </c>
      <c r="C1823" s="1">
        <f>_xlfn.LET(_xlpm.d,$G1823,_xlpm.k,_xlfn.CONCAT(LEFT(TRIM(C$1),1),"*"),COUNTIF(_xlpm.d,_xlpm.k))</f>
        <v>0</v>
      </c>
      <c r="D1823" s="1">
        <f>_xlfn.LET(_xlpm.d,$G1823,_xlpm.k,_xlfn.CONCAT(LEFT(TRIM(D$1),1),"*"),COUNTIF(_xlpm.d,_xlpm.k))</f>
        <v>0</v>
      </c>
      <c r="E1823" s="1">
        <f>LOG(F1823+1,10)</f>
        <v>0.90308998699194343</v>
      </c>
      <c r="F1823" s="7">
        <v>7</v>
      </c>
      <c r="G1823" s="9" t="s">
        <v>57</v>
      </c>
      <c r="H1823" s="4">
        <f>F1823/freq.sum.r6e</f>
        <v>5.5768005098789041E-4</v>
      </c>
      <c r="I1823" s="4" t="str">
        <f>_xlfn.LET(_xlpm.sep,":",_xlpm.w,$G1823,LEFT(_xlpm.w,FIND(_xlpm.sep,_xlpm.w)-1))</f>
        <v>w</v>
      </c>
      <c r="J1823" s="4" t="str">
        <f>_xlfn.LET(_xlpm.sep,":",_xlpm.w,$G1823,RIGHT(_xlpm.w,LEN(_xlpm.w)-FIND(_xlpm.sep,_xlpm.w)))</f>
        <v/>
      </c>
      <c r="K1823" s="10">
        <f>_xlfn.LET(_xlpm.w,I1823,LEN(_xlpm.w))</f>
        <v>1</v>
      </c>
      <c r="L1823" s="10">
        <f>_xlfn.LET(_xlpm.w,J1823,LEN(_xlpm.w))</f>
        <v>0</v>
      </c>
      <c r="M1823" s="10">
        <f>_xlfn.LET(_xlpm.a,K1823,_xlpm.b,L1823,MAX(_xlpm.a,_xlpm.b))</f>
        <v>1</v>
      </c>
      <c r="N1823" s="10">
        <f>_xlfn.LET(_xlpm.d,(K1823,L1823),MAX(_xlpm.d)-MIN(_xlpm.d))</f>
        <v>1</v>
      </c>
      <c r="O1823" s="1" t="str">
        <f>_xlfn.LET(_xlpm.sep,":",_xlpm.w,$G1823,_xlfn.CONCAT("~",RIGHT(_xlpm.w,LEN(_xlpm.w)-FIND(_xlpm.sep,_xlpm.w)),"~"))</f>
        <v>~~</v>
      </c>
      <c r="P1823" s="1" t="str">
        <f>_xlfn.LET(_xlpm.sep,":",_xlpm.w,$G1823,_xlfn.CONCAT("[",LEFT(_xlpm.w,FIND(_xlpm.sep,_xlpm.w)-1),"]"))</f>
        <v>[w]</v>
      </c>
      <c r="Q1823" s="14" cm="1">
        <f t="array" ref="Q1823">SUM(_xlfn._xlws.FILTER($H$2:$H$2300,_xlfn.MAP($O$2:$O$2300,_xlfn.LAMBDA(_xlpm.x,_xlpm.x=$O1823))))</f>
        <v>2.8680688336520082E-3</v>
      </c>
      <c r="R1823" s="14">
        <f>$H1823/Q1823</f>
        <v>0.19444444444444442</v>
      </c>
      <c r="S1823" s="14" cm="1">
        <f t="array" ref="S1823">SUM(_xlfn._xlws.FILTER($H$2:$H$2300,_xlfn.MAP($P$2:$P$2300,_xlfn.LAMBDA(_xlpm.x,_xlpm.x=$P1823))))</f>
        <v>1.394200127469726E-2</v>
      </c>
      <c r="T1823" s="14">
        <f>$H1823/S1823</f>
        <v>0.04</v>
      </c>
      <c r="U1823" s="14">
        <f>_xlfn.LET(_xlpm.freq,F1823,_xlpm.size,M1823+1,_xlpm.F,V1823,LOG(1+_xlpm.freq)*LOG(1+_xlpm.size)*_xlpm.F)</f>
        <v>2.8589421744346141E-2</v>
      </c>
      <c r="V1823" s="14">
        <f>_xlfn.LET(_xlpm.a,T1823,_xlpm.b,R1823,2*_xlpm.a*_xlpm.b/(_xlpm.a+_xlpm.b))</f>
        <v>6.6350710900473925E-2</v>
      </c>
      <c r="W1823" s="14">
        <f>_xlfn.LET(_xlpm.p,R1823,_xlpm.q,T1823,LOG(_xlpm.p/_xlpm.q))</f>
        <v>0.68673554791900715</v>
      </c>
      <c r="X1823" s="2"/>
      <c r="AC1823" s="2"/>
      <c r="AH1823" s="2"/>
      <c r="AI1823" s="2"/>
    </row>
    <row r="1824" spans="1:35">
      <c r="A1824" s="1" t="str">
        <f>_xlfn.LET(_xlpm.sep," : ",CONCATENATE(O1824,_xlpm.sep,P1824))</f>
        <v>~iss~ : [ɪs]</v>
      </c>
      <c r="B1824" s="1">
        <f>_xlfn.LET(_xlpm.d,$G1824,_xlpm.k,_xlfn.CONCAT(LEFT(TRIM(B$1),1),"*"),COUNTIF(_xlpm.d,_xlpm.k))</f>
        <v>0</v>
      </c>
      <c r="C1824" s="1">
        <f>_xlfn.LET(_xlpm.d,$G1824,_xlpm.k,_xlfn.CONCAT(LEFT(TRIM(C$1),1),"*"),COUNTIF(_xlpm.d,_xlpm.k))</f>
        <v>0</v>
      </c>
      <c r="D1824" s="1">
        <f>_xlfn.LET(_xlpm.d,$G1824,_xlpm.k,_xlfn.CONCAT(LEFT(TRIM(D$1),1),"*"),COUNTIF(_xlpm.d,_xlpm.k))</f>
        <v>0</v>
      </c>
      <c r="E1824" s="1">
        <f>LOG(F1824+1,10)</f>
        <v>0.90308998699194343</v>
      </c>
      <c r="F1824" s="7">
        <v>7</v>
      </c>
      <c r="G1824" s="9" t="s">
        <v>1488</v>
      </c>
      <c r="H1824" s="4">
        <f>F1824/freq.sum.r6e</f>
        <v>5.5768005098789041E-4</v>
      </c>
      <c r="I1824" s="1" t="str">
        <f>_xlfn.LET(_xlpm.sep,":",_xlpm.w,$G1824,LEFT(_xlpm.w,FIND(_xlpm.sep,_xlpm.w)-1))</f>
        <v>ɪs</v>
      </c>
      <c r="J1824" s="1" t="str">
        <f>_xlfn.LET(_xlpm.sep,":",_xlpm.w,$G1824,RIGHT(_xlpm.w,LEN(_xlpm.w)-FIND(_xlpm.sep,_xlpm.w)))</f>
        <v>iss</v>
      </c>
      <c r="K1824" s="10">
        <f>_xlfn.LET(_xlpm.w,I1824,LEN(_xlpm.w))</f>
        <v>2</v>
      </c>
      <c r="L1824" s="10">
        <f>_xlfn.LET(_xlpm.w,J1824,LEN(_xlpm.w))</f>
        <v>3</v>
      </c>
      <c r="M1824" s="10">
        <f>_xlfn.LET(_xlpm.a,K1824,_xlpm.b,L1824,MAX(_xlpm.a,_xlpm.b))</f>
        <v>3</v>
      </c>
      <c r="N1824" s="10">
        <f>_xlfn.LET(_xlpm.d,(K1824,L1824),MAX(_xlpm.d)-MIN(_xlpm.d))</f>
        <v>1</v>
      </c>
      <c r="O1824" s="1" t="str">
        <f>_xlfn.LET(_xlpm.sep,":",_xlpm.w,$G1824,_xlfn.CONCAT("~",RIGHT(_xlpm.w,LEN(_xlpm.w)-FIND(_xlpm.sep,_xlpm.w)),"~"))</f>
        <v>~iss~</v>
      </c>
      <c r="P1824" s="1" t="str">
        <f>_xlfn.LET(_xlpm.sep,":",_xlpm.w,$G1824,_xlfn.CONCAT("[",LEFT(_xlpm.w,FIND(_xlpm.sep,_xlpm.w)-1),"]"))</f>
        <v>[ɪs]</v>
      </c>
      <c r="Q1824" s="14" cm="1">
        <f t="array" ref="Q1824">SUM(_xlfn._xlws.FILTER($H$2:$H$2300,_xlfn.MAP($O$2:$O$2300,_xlfn.LAMBDA(_xlpm.x,_xlpm.x=$O1824))))</f>
        <v>1.1153601019757806E-3</v>
      </c>
      <c r="R1824" s="14">
        <f>$H1824/Q1824</f>
        <v>0.50000000000000011</v>
      </c>
      <c r="S1824" s="14" cm="1">
        <f t="array" ref="S1824">SUM(_xlfn._xlws.FILTER($H$2:$H$2300,_xlfn.MAP($P$2:$P$2300,_xlfn.LAMBDA(_xlpm.x,_xlpm.x=$P1824))))</f>
        <v>5.4971319311663495E-3</v>
      </c>
      <c r="T1824" s="14">
        <f>$H1824/S1824</f>
        <v>0.10144927536231882</v>
      </c>
      <c r="U1824" s="14">
        <f>_xlfn.LET(_xlpm.freq,F1824,_xlpm.size,M1824+1,_xlpm.F,V1824,LOG(1+_xlpm.freq)*LOG(1+_xlpm.size)*_xlpm.F)</f>
        <v>0.10647300445457873</v>
      </c>
      <c r="V1824" s="14">
        <f>_xlfn.LET(_xlpm.a,T1824,_xlpm.b,R1824,2*_xlpm.a*_xlpm.b/(_xlpm.a+_xlpm.b))</f>
        <v>0.16867469879518071</v>
      </c>
      <c r="W1824" s="14">
        <f>_xlfn.LET(_xlpm.p,R1824,_xlpm.q,T1824,LOG(_xlpm.p/_xlpm.q))</f>
        <v>0.69272105505901749</v>
      </c>
      <c r="X1824" s="2"/>
      <c r="AC1824" s="2"/>
      <c r="AH1824" s="2"/>
      <c r="AI1824" s="2"/>
    </row>
    <row r="1825" spans="1:35">
      <c r="A1825" s="1" t="str">
        <f>_xlfn.LET(_xlpm.sep," : ",CONCATENATE(O1825,_xlpm.sep,P1825))</f>
        <v>~ome~ : [əm]</v>
      </c>
      <c r="B1825" s="1">
        <f>_xlfn.LET(_xlpm.d,$G1825,_xlpm.k,_xlfn.CONCAT(LEFT(TRIM(B$1),1),"*"),COUNTIF(_xlpm.d,_xlpm.k))</f>
        <v>0</v>
      </c>
      <c r="C1825" s="1">
        <f>_xlfn.LET(_xlpm.d,$G1825,_xlpm.k,_xlfn.CONCAT(LEFT(TRIM(C$1),1),"*"),COUNTIF(_xlpm.d,_xlpm.k))</f>
        <v>0</v>
      </c>
      <c r="D1825" s="1">
        <f>_xlfn.LET(_xlpm.d,$G1825,_xlpm.k,_xlfn.CONCAT(LEFT(TRIM(D$1),1),"*"),COUNTIF(_xlpm.d,_xlpm.k))</f>
        <v>0</v>
      </c>
      <c r="E1825" s="1">
        <f>LOG(F1825+1,10)</f>
        <v>0.30102999566398114</v>
      </c>
      <c r="F1825" s="7">
        <v>1</v>
      </c>
      <c r="G1825" s="9" t="s">
        <v>1176</v>
      </c>
      <c r="H1825" s="4">
        <f>F1825/freq.sum.r6e</f>
        <v>7.9668578712555765E-5</v>
      </c>
      <c r="I1825" s="1" t="str">
        <f>_xlfn.LET(_xlpm.sep,":",_xlpm.w,$G1825,LEFT(_xlpm.w,FIND(_xlpm.sep,_xlpm.w)-1))</f>
        <v>əm</v>
      </c>
      <c r="J1825" s="1" t="str">
        <f>_xlfn.LET(_xlpm.sep,":",_xlpm.w,$G1825,RIGHT(_xlpm.w,LEN(_xlpm.w)-FIND(_xlpm.sep,_xlpm.w)))</f>
        <v>ome</v>
      </c>
      <c r="K1825" s="10">
        <f>_xlfn.LET(_xlpm.w,I1825,LEN(_xlpm.w))</f>
        <v>2</v>
      </c>
      <c r="L1825" s="10">
        <f>_xlfn.LET(_xlpm.w,J1825,LEN(_xlpm.w))</f>
        <v>3</v>
      </c>
      <c r="M1825" s="10">
        <f>_xlfn.LET(_xlpm.a,K1825,_xlpm.b,L1825,MAX(_xlpm.a,_xlpm.b))</f>
        <v>3</v>
      </c>
      <c r="N1825" s="10">
        <f>_xlfn.LET(_xlpm.d,(K1825,L1825),MAX(_xlpm.d)-MIN(_xlpm.d))</f>
        <v>1</v>
      </c>
      <c r="O1825" s="1" t="str">
        <f>_xlfn.LET(_xlpm.sep,":",_xlpm.w,$G1825,_xlfn.CONCAT("~",RIGHT(_xlpm.w,LEN(_xlpm.w)-FIND(_xlpm.sep,_xlpm.w)),"~"))</f>
        <v>~ome~</v>
      </c>
      <c r="P1825" s="1" t="str">
        <f>_xlfn.LET(_xlpm.sep,":",_xlpm.w,$G1825,_xlfn.CONCAT("[",LEFT(_xlpm.w,FIND(_xlpm.sep,_xlpm.w)-1),"]"))</f>
        <v>[əm]</v>
      </c>
      <c r="Q1825" s="14" cm="1">
        <f t="array" ref="Q1825">SUM(_xlfn._xlws.FILTER($H$2:$H$2302,_xlfn.MAP($O$2:$O$2302,_xlfn.LAMBDA(_xlpm.x,_xlpm.x=$O1825))))</f>
        <v>1.2746972594008922E-3</v>
      </c>
      <c r="R1825" s="14">
        <f>$H1825/Q1825</f>
        <v>6.25E-2</v>
      </c>
      <c r="S1825" s="14" cm="1">
        <f t="array" ref="S1825">SUM(_xlfn._xlws.FILTER($H$2:$H$2302,_xlfn.MAP($P$2:$P$2302,_xlfn.LAMBDA(_xlpm.x,_xlpm.x=$P1825))))</f>
        <v>6.293817718291907E-3</v>
      </c>
      <c r="T1825" s="14">
        <f>$H1825/S1825</f>
        <v>1.2658227848101262E-2</v>
      </c>
      <c r="U1825" s="14">
        <f>_xlfn.LET(_xlpm.freq,F1825,_xlpm.size,M1825+1,_xlpm.F,V1825,LOG(1+_xlpm.freq)*LOG(1+_xlpm.size)*_xlpm.F)</f>
        <v>4.4297039447268342E-3</v>
      </c>
      <c r="V1825" s="14">
        <f>_xlfn.LET(_xlpm.a,T1825,_xlpm.b,R1825,2*_xlpm.a*_xlpm.b/(_xlpm.a+_xlpm.b))</f>
        <v>2.1052631578947364E-2</v>
      </c>
      <c r="W1825" s="14">
        <f>_xlfn.LET(_xlpm.p,R1825,_xlpm.q,T1825,LOG(_xlpm.p/_xlpm.q))</f>
        <v>0.69350710863451681</v>
      </c>
      <c r="X1825" s="2"/>
      <c r="AC1825" s="2"/>
      <c r="AH1825" s="2"/>
      <c r="AI1825" s="2"/>
    </row>
    <row r="1826" spans="1:35">
      <c r="A1826" s="1" t="str">
        <f>_xlfn.LET(_xlpm.sep," : ",CONCATENATE(O1826,_xlpm.sep,P1826))</f>
        <v>~ai~ : [aɪ]</v>
      </c>
      <c r="B1826" s="1">
        <f>_xlfn.LET(_xlpm.d,$G1826,_xlpm.k,_xlfn.CONCAT(LEFT(TRIM(B$1),1),"*"),COUNTIF(_xlpm.d,_xlpm.k))</f>
        <v>0</v>
      </c>
      <c r="C1826" s="1">
        <f>_xlfn.LET(_xlpm.d,$G1826,_xlpm.k,_xlfn.CONCAT(LEFT(TRIM(C$1),1),"*"),COUNTIF(_xlpm.d,_xlpm.k))</f>
        <v>0</v>
      </c>
      <c r="D1826" s="1">
        <f>_xlfn.LET(_xlpm.d,$G1826,_xlpm.k,_xlfn.CONCAT(LEFT(TRIM(D$1),1),"*"),COUNTIF(_xlpm.d,_xlpm.k))</f>
        <v>0</v>
      </c>
      <c r="E1826" s="1">
        <f>LOG(F1826+1,10)</f>
        <v>0.47712125471966244</v>
      </c>
      <c r="F1826" s="7">
        <v>2</v>
      </c>
      <c r="G1826" s="9" t="s">
        <v>372</v>
      </c>
      <c r="H1826" s="4">
        <f>F1826/freq.sum.r6e</f>
        <v>1.5933715742511153E-4</v>
      </c>
      <c r="I1826" s="4" t="str">
        <f>_xlfn.LET(_xlpm.sep,":",_xlpm.w,$G1826,LEFT(_xlpm.w,FIND(_xlpm.sep,_xlpm.w)-1))</f>
        <v>aɪ</v>
      </c>
      <c r="J1826" s="4" t="str">
        <f>_xlfn.LET(_xlpm.sep,":",_xlpm.w,$G1826,RIGHT(_xlpm.w,LEN(_xlpm.w)-FIND(_xlpm.sep,_xlpm.w)))</f>
        <v>ai</v>
      </c>
      <c r="K1826" s="10">
        <f>_xlfn.LET(_xlpm.w,I1826,LEN(_xlpm.w))</f>
        <v>2</v>
      </c>
      <c r="L1826" s="10">
        <f>_xlfn.LET(_xlpm.w,J1826,LEN(_xlpm.w))</f>
        <v>2</v>
      </c>
      <c r="M1826" s="10">
        <f>_xlfn.LET(_xlpm.a,K1826,_xlpm.b,L1826,MAX(_xlpm.a,_xlpm.b))</f>
        <v>2</v>
      </c>
      <c r="N1826" s="10">
        <f>_xlfn.LET(_xlpm.d,(K1826,L1826),MAX(_xlpm.d)-MIN(_xlpm.d))</f>
        <v>0</v>
      </c>
      <c r="O1826" s="1" t="str">
        <f>_xlfn.LET(_xlpm.sep,":",_xlpm.w,$G1826,_xlfn.CONCAT("~",RIGHT(_xlpm.w,LEN(_xlpm.w)-FIND(_xlpm.sep,_xlpm.w)),"~"))</f>
        <v>~ai~</v>
      </c>
      <c r="P1826" s="1" t="str">
        <f>_xlfn.LET(_xlpm.sep,":",_xlpm.w,$G1826,_xlfn.CONCAT("[",LEFT(_xlpm.w,FIND(_xlpm.sep,_xlpm.w)-1),"]"))</f>
        <v>[aɪ]</v>
      </c>
      <c r="Q1826" s="14" cm="1">
        <f t="array" ref="Q1826">SUM(_xlfn._xlws.FILTER($H$2:$H$2300,_xlfn.MAP($O$2:$O$2300,_xlfn.LAMBDA(_xlpm.x,_xlpm.x=$O1826))))</f>
        <v>1.4340344168260037E-3</v>
      </c>
      <c r="R1826" s="14">
        <f>$H1826/Q1826</f>
        <v>0.11111111111111112</v>
      </c>
      <c r="S1826" s="14" cm="1">
        <f t="array" ref="S1826">SUM(_xlfn._xlws.FILTER($H$2:$H$2300,_xlfn.MAP($P$2:$P$2300,_xlfn.LAMBDA(_xlpm.x,_xlpm.x=$P1826))))</f>
        <v>7.0905035054174646E-3</v>
      </c>
      <c r="T1826" s="14">
        <f>$H1826/S1826</f>
        <v>2.2471910112359546E-2</v>
      </c>
      <c r="U1826" s="14">
        <f>_xlfn.LET(_xlpm.freq,F1826,_xlpm.size,M1826+1,_xlpm.F,V1826,LOG(1+_xlpm.freq)*LOG(1+_xlpm.size)*_xlpm.F)</f>
        <v>1.0738527793603981E-2</v>
      </c>
      <c r="V1826" s="14">
        <f>_xlfn.LET(_xlpm.a,T1826,_xlpm.b,R1826,2*_xlpm.a*_xlpm.b/(_xlpm.a+_xlpm.b))</f>
        <v>3.7383177570093455E-2</v>
      </c>
      <c r="W1826" s="14">
        <f>_xlfn.LET(_xlpm.p,R1826,_xlpm.q,T1826,LOG(_xlpm.p/_xlpm.q))</f>
        <v>0.69411750154160679</v>
      </c>
      <c r="X1826" s="2"/>
      <c r="AC1826" s="2"/>
      <c r="AH1826" s="2"/>
      <c r="AI1826" s="2"/>
    </row>
    <row r="1827" spans="1:35">
      <c r="A1827" s="1" t="str">
        <f>_xlfn.LET(_xlpm.sep," : ",CONCATENATE(O1827,_xlpm.sep,P1827))</f>
        <v>~eaf~ : [if]</v>
      </c>
      <c r="B1827" s="1">
        <f>_xlfn.LET(_xlpm.d,$G1827,_xlpm.k,_xlfn.CONCAT(LEFT(TRIM(B$1),1),"*"),COUNTIF(_xlpm.d,_xlpm.k))</f>
        <v>0</v>
      </c>
      <c r="C1827" s="1">
        <f>_xlfn.LET(_xlpm.d,$G1827,_xlpm.k,_xlfn.CONCAT(LEFT(TRIM(C$1),1),"*"),COUNTIF(_xlpm.d,_xlpm.k))</f>
        <v>0</v>
      </c>
      <c r="D1827" s="1">
        <f>_xlfn.LET(_xlpm.d,$G1827,_xlpm.k,_xlfn.CONCAT(LEFT(TRIM(D$1),1),"*"),COUNTIF(_xlpm.d,_xlpm.k))</f>
        <v>0</v>
      </c>
      <c r="E1827" s="1">
        <f>LOG(F1827+1,10)</f>
        <v>0.30102999566398114</v>
      </c>
      <c r="F1827" s="7">
        <v>1</v>
      </c>
      <c r="G1827" s="9" t="s">
        <v>164</v>
      </c>
      <c r="H1827" s="4">
        <f>F1827/freq.sum.r6e</f>
        <v>7.9668578712555765E-5</v>
      </c>
      <c r="I1827" s="4" t="str">
        <f>_xlfn.LET(_xlpm.sep,":",_xlpm.w,$G1827,LEFT(_xlpm.w,FIND(_xlpm.sep,_xlpm.w)-1))</f>
        <v>if</v>
      </c>
      <c r="J1827" s="4" t="str">
        <f>_xlfn.LET(_xlpm.sep,":",_xlpm.w,$G1827,RIGHT(_xlpm.w,LEN(_xlpm.w)-FIND(_xlpm.sep,_xlpm.w)))</f>
        <v>eaf</v>
      </c>
      <c r="K1827" s="10">
        <f>_xlfn.LET(_xlpm.w,I1827,LEN(_xlpm.w))</f>
        <v>2</v>
      </c>
      <c r="L1827" s="10">
        <f>_xlfn.LET(_xlpm.w,J1827,LEN(_xlpm.w))</f>
        <v>3</v>
      </c>
      <c r="M1827" s="10">
        <f>_xlfn.LET(_xlpm.a,K1827,_xlpm.b,L1827,MAX(_xlpm.a,_xlpm.b))</f>
        <v>3</v>
      </c>
      <c r="N1827" s="10">
        <f>_xlfn.LET(_xlpm.d,(K1827,L1827),MAX(_xlpm.d)-MIN(_xlpm.d))</f>
        <v>1</v>
      </c>
      <c r="O1827" s="1" t="str">
        <f>_xlfn.LET(_xlpm.sep,":",_xlpm.w,$G1827,_xlfn.CONCAT("~",RIGHT(_xlpm.w,LEN(_xlpm.w)-FIND(_xlpm.sep,_xlpm.w)),"~"))</f>
        <v>~eaf~</v>
      </c>
      <c r="P1827" s="1" t="str">
        <f>_xlfn.LET(_xlpm.sep,":",_xlpm.w,$G1827,_xlfn.CONCAT("[",LEFT(_xlpm.w,FIND(_xlpm.sep,_xlpm.w)-1),"]"))</f>
        <v>[if]</v>
      </c>
      <c r="Q1827" s="14" cm="1">
        <f t="array" ref="Q1827">SUM(_xlfn._xlws.FILTER($H$2:$H$2300,_xlfn.MAP($O$2:$O$2300,_xlfn.LAMBDA(_xlpm.x,_xlpm.x=$O1827))))</f>
        <v>1.5933715742511153E-4</v>
      </c>
      <c r="R1827" s="14">
        <f>$H1827/Q1827</f>
        <v>0.5</v>
      </c>
      <c r="S1827" s="14" cm="1">
        <f t="array" ref="S1827">SUM(_xlfn._xlws.FILTER($H$2:$H$2300,_xlfn.MAP($P$2:$P$2300,_xlfn.LAMBDA(_xlpm.x,_xlpm.x=$P1827))))</f>
        <v>7.9668578712555754E-4</v>
      </c>
      <c r="T1827" s="14">
        <f>$H1827/S1827</f>
        <v>0.10000000000000002</v>
      </c>
      <c r="U1827" s="14">
        <f>_xlfn.LET(_xlpm.freq,F1827,_xlpm.size,M1827+1,_xlpm.F,V1827,LOG(1+_xlpm.freq)*LOG(1+_xlpm.size)*_xlpm.F)</f>
        <v>3.5068489562420792E-2</v>
      </c>
      <c r="V1827" s="14">
        <f>_xlfn.LET(_xlpm.a,T1827,_xlpm.b,R1827,2*_xlpm.a*_xlpm.b/(_xlpm.a+_xlpm.b))</f>
        <v>0.16666666666666671</v>
      </c>
      <c r="W1827" s="14">
        <f>_xlfn.LET(_xlpm.p,R1827,_xlpm.q,T1827,LOG(_xlpm.p/_xlpm.q))</f>
        <v>0.69897000433601875</v>
      </c>
      <c r="X1827" s="2"/>
      <c r="AC1827" s="2"/>
      <c r="AH1827" s="2"/>
      <c r="AI1827" s="2"/>
    </row>
    <row r="1828" spans="1:35">
      <c r="A1828" s="1" t="str">
        <f>_xlfn.LET(_xlpm.sep," : ",CONCATENATE(O1828,_xlpm.sep,P1828))</f>
        <v>~ampb~ : [æmb]</v>
      </c>
      <c r="B1828" s="1">
        <f>_xlfn.LET(_xlpm.d,$G1828,_xlpm.k,_xlfn.CONCAT(LEFT(TRIM(B$1),1),"*"),COUNTIF(_xlpm.d,_xlpm.k))</f>
        <v>0</v>
      </c>
      <c r="C1828" s="1">
        <f>_xlfn.LET(_xlpm.d,$G1828,_xlpm.k,_xlfn.CONCAT(LEFT(TRIM(C$1),1),"*"),COUNTIF(_xlpm.d,_xlpm.k))</f>
        <v>0</v>
      </c>
      <c r="D1828" s="1">
        <f>_xlfn.LET(_xlpm.d,$G1828,_xlpm.k,_xlfn.CONCAT(LEFT(TRIM(D$1),1),"*"),COUNTIF(_xlpm.d,_xlpm.k))</f>
        <v>0</v>
      </c>
      <c r="E1828" s="1">
        <f>LOG(F1828+1,10)</f>
        <v>0.30102999566398114</v>
      </c>
      <c r="F1828" s="7">
        <v>1</v>
      </c>
      <c r="G1828" s="9" t="s">
        <v>89</v>
      </c>
      <c r="H1828" s="4">
        <f>F1828/freq.sum.r6e</f>
        <v>7.9668578712555765E-5</v>
      </c>
      <c r="I1828" s="1" t="str">
        <f>_xlfn.LET(_xlpm.sep,":",_xlpm.w,$G1828,LEFT(_xlpm.w,FIND(_xlpm.sep,_xlpm.w)-1))</f>
        <v>æmb</v>
      </c>
      <c r="J1828" s="1" t="str">
        <f>_xlfn.LET(_xlpm.sep,":",_xlpm.w,$G1828,RIGHT(_xlpm.w,LEN(_xlpm.w)-FIND(_xlpm.sep,_xlpm.w)))</f>
        <v>ampb</v>
      </c>
      <c r="K1828" s="10">
        <f>_xlfn.LET(_xlpm.w,I1828,LEN(_xlpm.w))</f>
        <v>3</v>
      </c>
      <c r="L1828" s="10">
        <f>_xlfn.LET(_xlpm.w,J1828,LEN(_xlpm.w))</f>
        <v>4</v>
      </c>
      <c r="M1828" s="10">
        <f>_xlfn.LET(_xlpm.a,K1828,_xlpm.b,L1828,MAX(_xlpm.a,_xlpm.b))</f>
        <v>4</v>
      </c>
      <c r="N1828" s="10">
        <f>_xlfn.LET(_xlpm.d,(K1828,L1828),MAX(_xlpm.d)-MIN(_xlpm.d))</f>
        <v>1</v>
      </c>
      <c r="O1828" s="1" t="str">
        <f>_xlfn.LET(_xlpm.sep,":",_xlpm.w,$G1828,_xlfn.CONCAT("~",RIGHT(_xlpm.w,LEN(_xlpm.w)-FIND(_xlpm.sep,_xlpm.w)),"~"))</f>
        <v>~ampb~</v>
      </c>
      <c r="P1828" s="1" t="str">
        <f>_xlfn.LET(_xlpm.sep,":",_xlpm.w,$G1828,_xlfn.CONCAT("[",LEFT(_xlpm.w,FIND(_xlpm.sep,_xlpm.w)-1),"]"))</f>
        <v>[æmb]</v>
      </c>
      <c r="Q1828" s="14" cm="1">
        <f t="array" ref="Q1828">SUM(_xlfn._xlws.FILTER($H$2:$H$2300,_xlfn.MAP($O$2:$O$2300,_xlfn.LAMBDA(_xlpm.x,_xlpm.x=$O1828))))</f>
        <v>7.9668578712555765E-5</v>
      </c>
      <c r="R1828" s="14">
        <f>$H1828/Q1828</f>
        <v>1</v>
      </c>
      <c r="S1828" s="14" cm="1">
        <f t="array" ref="S1828">SUM(_xlfn._xlws.FILTER($H$2:$H$2300,_xlfn.MAP($P$2:$P$2300,_xlfn.LAMBDA(_xlpm.x,_xlpm.x=$P1828))))</f>
        <v>3.9834289356277883E-4</v>
      </c>
      <c r="T1828" s="14">
        <f>$H1828/S1828</f>
        <v>0.2</v>
      </c>
      <c r="U1828" s="14">
        <f>_xlfn.LET(_xlpm.freq,F1828,_xlpm.size,M1828+1,_xlpm.F,V1828,LOG(1+_xlpm.freq)*LOG(1+_xlpm.size)*_xlpm.F)</f>
        <v>7.8082289176303277E-2</v>
      </c>
      <c r="V1828" s="14">
        <f>_xlfn.LET(_xlpm.a,T1828,_xlpm.b,R1828,2*_xlpm.a*_xlpm.b/(_xlpm.a+_xlpm.b))</f>
        <v>0.33333333333333337</v>
      </c>
      <c r="W1828" s="14">
        <f>_xlfn.LET(_xlpm.p,R1828,_xlpm.q,T1828,LOG(_xlpm.p/_xlpm.q))</f>
        <v>0.69897000433601886</v>
      </c>
      <c r="X1828" s="2"/>
      <c r="AC1828" s="2"/>
      <c r="AH1828" s="2"/>
      <c r="AI1828" s="2"/>
    </row>
    <row r="1829" spans="1:35">
      <c r="A1829" s="1" t="str">
        <f>_xlfn.LET(_xlpm.sep," : ",CONCATENATE(O1829,_xlpm.sep,P1829))</f>
        <v>~aid~ : [eɪd]</v>
      </c>
      <c r="B1829" s="1">
        <f>_xlfn.LET(_xlpm.d,$G1829,_xlpm.k,_xlfn.CONCAT(LEFT(TRIM(B$1),1),"*"),COUNTIF(_xlpm.d,_xlpm.k))</f>
        <v>0</v>
      </c>
      <c r="C1829" s="1">
        <f>_xlfn.LET(_xlpm.d,$G1829,_xlpm.k,_xlfn.CONCAT(LEFT(TRIM(C$1),1),"*"),COUNTIF(_xlpm.d,_xlpm.k))</f>
        <v>0</v>
      </c>
      <c r="D1829" s="1">
        <f>_xlfn.LET(_xlpm.d,$G1829,_xlpm.k,_xlfn.CONCAT(LEFT(TRIM(D$1),1),"*"),COUNTIF(_xlpm.d,_xlpm.k))</f>
        <v>0</v>
      </c>
      <c r="E1829" s="1">
        <f>LOG(F1829+1,10)</f>
        <v>0.47712125471966244</v>
      </c>
      <c r="F1829" s="7">
        <v>2</v>
      </c>
      <c r="G1829" s="9" t="s">
        <v>543</v>
      </c>
      <c r="H1829" s="4">
        <f>F1829/freq.sum.r6e</f>
        <v>1.5933715742511153E-4</v>
      </c>
      <c r="I1829" s="1" t="str">
        <f>_xlfn.LET(_xlpm.sep,":",_xlpm.w,$G1829,LEFT(_xlpm.w,FIND(_xlpm.sep,_xlpm.w)-1))</f>
        <v>eɪd</v>
      </c>
      <c r="J1829" s="1" t="str">
        <f>_xlfn.LET(_xlpm.sep,":",_xlpm.w,$G1829,RIGHT(_xlpm.w,LEN(_xlpm.w)-FIND(_xlpm.sep,_xlpm.w)))</f>
        <v>aid</v>
      </c>
      <c r="K1829" s="10">
        <f>_xlfn.LET(_xlpm.w,I1829,LEN(_xlpm.w))</f>
        <v>3</v>
      </c>
      <c r="L1829" s="10">
        <f>_xlfn.LET(_xlpm.w,J1829,LEN(_xlpm.w))</f>
        <v>3</v>
      </c>
      <c r="M1829" s="10">
        <f>_xlfn.LET(_xlpm.a,K1829,_xlpm.b,L1829,MAX(_xlpm.a,_xlpm.b))</f>
        <v>3</v>
      </c>
      <c r="N1829" s="10">
        <f>_xlfn.LET(_xlpm.d,(K1829,L1829),MAX(_xlpm.d)-MIN(_xlpm.d))</f>
        <v>0</v>
      </c>
      <c r="O1829" s="1" t="str">
        <f>_xlfn.LET(_xlpm.sep,":",_xlpm.w,$G1829,_xlfn.CONCAT("~",RIGHT(_xlpm.w,LEN(_xlpm.w)-FIND(_xlpm.sep,_xlpm.w)),"~"))</f>
        <v>~aid~</v>
      </c>
      <c r="P1829" s="1" t="str">
        <f>_xlfn.LET(_xlpm.sep,":",_xlpm.w,$G1829,_xlfn.CONCAT("[",LEFT(_xlpm.w,FIND(_xlpm.sep,_xlpm.w)-1),"]"))</f>
        <v>[eɪd]</v>
      </c>
      <c r="Q1829" s="14" cm="1">
        <f t="array" ref="Q1829">SUM(_xlfn._xlws.FILTER($H$2:$H$2300,_xlfn.MAP($O$2:$O$2300,_xlfn.LAMBDA(_xlpm.x,_xlpm.x=$O1829))))</f>
        <v>2.390057361376673E-4</v>
      </c>
      <c r="R1829" s="14">
        <f>$H1829/Q1829</f>
        <v>0.66666666666666663</v>
      </c>
      <c r="S1829" s="14" cm="1">
        <f t="array" ref="S1829">SUM(_xlfn._xlws.FILTER($H$2:$H$2300,_xlfn.MAP($P$2:$P$2300,_xlfn.LAMBDA(_xlpm.x,_xlpm.x=$P1829))))</f>
        <v>1.1950286806883363E-3</v>
      </c>
      <c r="T1829" s="14">
        <f>$H1829/S1829</f>
        <v>0.13333333333333336</v>
      </c>
      <c r="U1829" s="14">
        <f>_xlfn.LET(_xlpm.freq,F1829,_xlpm.size,M1829+1,_xlpm.F,V1829,LOG(1+_xlpm.freq)*LOG(1+_xlpm.size)*_xlpm.F)</f>
        <v>7.4109654551157617E-2</v>
      </c>
      <c r="V1829" s="14">
        <f>_xlfn.LET(_xlpm.a,T1829,_xlpm.b,R1829,2*_xlpm.a*_xlpm.b/(_xlpm.a+_xlpm.b))</f>
        <v>0.22222222222222227</v>
      </c>
      <c r="W1829" s="14">
        <f>_xlfn.LET(_xlpm.p,R1829,_xlpm.q,T1829,LOG(_xlpm.p/_xlpm.q))</f>
        <v>0.69897000433601875</v>
      </c>
      <c r="X1829" s="2"/>
      <c r="AC1829" s="2"/>
      <c r="AH1829" s="2"/>
      <c r="AI1829" s="2"/>
    </row>
    <row r="1830" spans="1:35">
      <c r="A1830" s="1" t="str">
        <f>_xlfn.LET(_xlpm.sep," : ",CONCATENATE(O1830,_xlpm.sep,P1830))</f>
        <v>~eag~ : [iɡ]</v>
      </c>
      <c r="B1830" s="1">
        <f>_xlfn.LET(_xlpm.d,$G1830,_xlpm.k,_xlfn.CONCAT(LEFT(TRIM(B$1),1),"*"),COUNTIF(_xlpm.d,_xlpm.k))</f>
        <v>0</v>
      </c>
      <c r="C1830" s="1">
        <f>_xlfn.LET(_xlpm.d,$G1830,_xlpm.k,_xlfn.CONCAT(LEFT(TRIM(C$1),1),"*"),COUNTIF(_xlpm.d,_xlpm.k))</f>
        <v>0</v>
      </c>
      <c r="D1830" s="1">
        <f>_xlfn.LET(_xlpm.d,$G1830,_xlpm.k,_xlfn.CONCAT(LEFT(TRIM(D$1),1),"*"),COUNTIF(_xlpm.d,_xlpm.k))</f>
        <v>0</v>
      </c>
      <c r="E1830" s="1">
        <f>LOG(F1830+1,10)</f>
        <v>0.30102999566398114</v>
      </c>
      <c r="F1830" s="7">
        <v>1</v>
      </c>
      <c r="G1830" s="9" t="s">
        <v>651</v>
      </c>
      <c r="H1830" s="4">
        <f>F1830/freq.sum.r6e</f>
        <v>7.9668578712555765E-5</v>
      </c>
      <c r="I1830" s="4" t="str">
        <f>_xlfn.LET(_xlpm.sep,":",_xlpm.w,$G1830,LEFT(_xlpm.w,FIND(_xlpm.sep,_xlpm.w)-1))</f>
        <v>iɡ</v>
      </c>
      <c r="J1830" s="4" t="str">
        <f>_xlfn.LET(_xlpm.sep,":",_xlpm.w,$G1830,RIGHT(_xlpm.w,LEN(_xlpm.w)-FIND(_xlpm.sep,_xlpm.w)))</f>
        <v>eag</v>
      </c>
      <c r="K1830" s="10">
        <f>_xlfn.LET(_xlpm.w,I1830,LEN(_xlpm.w))</f>
        <v>2</v>
      </c>
      <c r="L1830" s="10">
        <f>_xlfn.LET(_xlpm.w,J1830,LEN(_xlpm.w))</f>
        <v>3</v>
      </c>
      <c r="M1830" s="10">
        <f>_xlfn.LET(_xlpm.a,K1830,_xlpm.b,L1830,MAX(_xlpm.a,_xlpm.b))</f>
        <v>3</v>
      </c>
      <c r="N1830" s="10">
        <f>_xlfn.LET(_xlpm.d,(K1830,L1830),MAX(_xlpm.d)-MIN(_xlpm.d))</f>
        <v>1</v>
      </c>
      <c r="O1830" s="1" t="str">
        <f>_xlfn.LET(_xlpm.sep,":",_xlpm.w,$G1830,_xlfn.CONCAT("~",RIGHT(_xlpm.w,LEN(_xlpm.w)-FIND(_xlpm.sep,_xlpm.w)),"~"))</f>
        <v>~eag~</v>
      </c>
      <c r="P1830" s="1" t="str">
        <f>_xlfn.LET(_xlpm.sep,":",_xlpm.w,$G1830,_xlfn.CONCAT("[",LEFT(_xlpm.w,FIND(_xlpm.sep,_xlpm.w)-1),"]"))</f>
        <v>[iɡ]</v>
      </c>
      <c r="Q1830" s="14" cm="1">
        <f t="array" ref="Q1830">SUM(_xlfn._xlws.FILTER($H$2:$H$2300,_xlfn.MAP($O$2:$O$2300,_xlfn.LAMBDA(_xlpm.x,_xlpm.x=$O1830))))</f>
        <v>7.9668578712555765E-5</v>
      </c>
      <c r="R1830" s="14">
        <f>$H1830/Q1830</f>
        <v>1</v>
      </c>
      <c r="S1830" s="14" cm="1">
        <f t="array" ref="S1830">SUM(_xlfn._xlws.FILTER($H$2:$H$2300,_xlfn.MAP($P$2:$P$2300,_xlfn.LAMBDA(_xlpm.x,_xlpm.x=$P1830))))</f>
        <v>3.9834289356277883E-4</v>
      </c>
      <c r="T1830" s="14">
        <f>$H1830/S1830</f>
        <v>0.2</v>
      </c>
      <c r="U1830" s="14">
        <f>_xlfn.LET(_xlpm.freq,F1830,_xlpm.size,M1830+1,_xlpm.F,V1830,LOG(1+_xlpm.freq)*LOG(1+_xlpm.size)*_xlpm.F)</f>
        <v>7.013697912484157E-2</v>
      </c>
      <c r="V1830" s="14">
        <f>_xlfn.LET(_xlpm.a,T1830,_xlpm.b,R1830,2*_xlpm.a*_xlpm.b/(_xlpm.a+_xlpm.b))</f>
        <v>0.33333333333333337</v>
      </c>
      <c r="W1830" s="14">
        <f>_xlfn.LET(_xlpm.p,R1830,_xlpm.q,T1830,LOG(_xlpm.p/_xlpm.q))</f>
        <v>0.69897000433601886</v>
      </c>
      <c r="X1830" s="2"/>
      <c r="AC1830" s="2"/>
      <c r="AH1830" s="2"/>
      <c r="AI1830" s="2"/>
    </row>
    <row r="1831" spans="1:35">
      <c r="A1831" s="1" t="str">
        <f>_xlfn.LET(_xlpm.sep," : ",CONCATENATE(O1831,_xlpm.sep,P1831))</f>
        <v>~iffed~ : [ɪft]</v>
      </c>
      <c r="B1831" s="1">
        <f>_xlfn.LET(_xlpm.d,$G1831,_xlpm.k,_xlfn.CONCAT(LEFT(TRIM(B$1),1),"*"),COUNTIF(_xlpm.d,_xlpm.k))</f>
        <v>0</v>
      </c>
      <c r="C1831" s="1">
        <f>_xlfn.LET(_xlpm.d,$G1831,_xlpm.k,_xlfn.CONCAT(LEFT(TRIM(C$1),1),"*"),COUNTIF(_xlpm.d,_xlpm.k))</f>
        <v>0</v>
      </c>
      <c r="D1831" s="1">
        <f>_xlfn.LET(_xlpm.d,$G1831,_xlpm.k,_xlfn.CONCAT(LEFT(TRIM(D$1),1),"*"),COUNTIF(_xlpm.d,_xlpm.k))</f>
        <v>0</v>
      </c>
      <c r="E1831" s="1">
        <f>LOG(F1831+1,10)</f>
        <v>0.30102999566398114</v>
      </c>
      <c r="F1831" s="7">
        <v>1</v>
      </c>
      <c r="G1831" s="9" t="s">
        <v>953</v>
      </c>
      <c r="H1831" s="4">
        <f>F1831/freq.sum.r6e</f>
        <v>7.9668578712555765E-5</v>
      </c>
      <c r="I1831" s="1" t="str">
        <f>_xlfn.LET(_xlpm.sep,":",_xlpm.w,$G1831,LEFT(_xlpm.w,FIND(_xlpm.sep,_xlpm.w)-1))</f>
        <v>ɪft</v>
      </c>
      <c r="J1831" s="1" t="str">
        <f>_xlfn.LET(_xlpm.sep,":",_xlpm.w,$G1831,RIGHT(_xlpm.w,LEN(_xlpm.w)-FIND(_xlpm.sep,_xlpm.w)))</f>
        <v>iffed</v>
      </c>
      <c r="K1831" s="10">
        <f>_xlfn.LET(_xlpm.w,I1831,LEN(_xlpm.w))</f>
        <v>3</v>
      </c>
      <c r="L1831" s="10">
        <f>_xlfn.LET(_xlpm.w,J1831,LEN(_xlpm.w))</f>
        <v>5</v>
      </c>
      <c r="M1831" s="10">
        <f>_xlfn.LET(_xlpm.a,K1831,_xlpm.b,L1831,MAX(_xlpm.a,_xlpm.b))</f>
        <v>5</v>
      </c>
      <c r="N1831" s="10">
        <f>_xlfn.LET(_xlpm.d,(K1831,L1831),MAX(_xlpm.d)-MIN(_xlpm.d))</f>
        <v>2</v>
      </c>
      <c r="O1831" s="1" t="str">
        <f>_xlfn.LET(_xlpm.sep,":",_xlpm.w,$G1831,_xlfn.CONCAT("~",RIGHT(_xlpm.w,LEN(_xlpm.w)-FIND(_xlpm.sep,_xlpm.w)),"~"))</f>
        <v>~iffed~</v>
      </c>
      <c r="P1831" s="1" t="str">
        <f>_xlfn.LET(_xlpm.sep,":",_xlpm.w,$G1831,_xlfn.CONCAT("[",LEFT(_xlpm.w,FIND(_xlpm.sep,_xlpm.w)-1),"]"))</f>
        <v>[ɪft]</v>
      </c>
      <c r="Q1831" s="14" cm="1">
        <f t="array" ref="Q1831">SUM(_xlfn._xlws.FILTER($H$2:$H$2302,_xlfn.MAP($O$2:$O$2302,_xlfn.LAMBDA(_xlpm.x,_xlpm.x=$O1831))))</f>
        <v>7.9668578712555765E-5</v>
      </c>
      <c r="R1831" s="14">
        <f>$H1831/Q1831</f>
        <v>1</v>
      </c>
      <c r="S1831" s="14" cm="1">
        <f t="array" ref="S1831">SUM(_xlfn._xlws.FILTER($H$2:$H$2302,_xlfn.MAP($P$2:$P$2302,_xlfn.LAMBDA(_xlpm.x,_xlpm.x=$P1831))))</f>
        <v>3.9834289356277883E-4</v>
      </c>
      <c r="T1831" s="14">
        <f>$H1831/S1831</f>
        <v>0.2</v>
      </c>
      <c r="U1831" s="14">
        <f>_xlfn.LET(_xlpm.freq,F1831,_xlpm.size,M1831+1,_xlpm.F,V1831,LOG(1+_xlpm.freq)*LOG(1+_xlpm.size)*_xlpm.F)</f>
        <v>8.4799953107043594E-2</v>
      </c>
      <c r="V1831" s="14">
        <f>_xlfn.LET(_xlpm.a,T1831,_xlpm.b,R1831,2*_xlpm.a*_xlpm.b/(_xlpm.a+_xlpm.b))</f>
        <v>0.33333333333333337</v>
      </c>
      <c r="W1831" s="14">
        <f>_xlfn.LET(_xlpm.p,R1831,_xlpm.q,T1831,LOG(_xlpm.p/_xlpm.q))</f>
        <v>0.69897000433601886</v>
      </c>
      <c r="X1831" s="2"/>
      <c r="AC1831" s="2"/>
      <c r="AH1831" s="2"/>
      <c r="AI1831" s="2"/>
    </row>
    <row r="1832" spans="1:35">
      <c r="A1832" s="1" t="str">
        <f>_xlfn.LET(_xlpm.sep," : ",CONCATENATE(O1832,_xlpm.sep,P1832))</f>
        <v>~elled~ : [ɛld]</v>
      </c>
      <c r="B1832" s="1">
        <f>_xlfn.LET(_xlpm.d,$G1832,_xlpm.k,_xlfn.CONCAT(LEFT(TRIM(B$1),1),"*"),COUNTIF(_xlpm.d,_xlpm.k))</f>
        <v>0</v>
      </c>
      <c r="C1832" s="1">
        <f>_xlfn.LET(_xlpm.d,$G1832,_xlpm.k,_xlfn.CONCAT(LEFT(TRIM(C$1),1),"*"),COUNTIF(_xlpm.d,_xlpm.k))</f>
        <v>0</v>
      </c>
      <c r="D1832" s="1">
        <f>_xlfn.LET(_xlpm.d,$G1832,_xlpm.k,_xlfn.CONCAT(LEFT(TRIM(D$1),1),"*"),COUNTIF(_xlpm.d,_xlpm.k))</f>
        <v>0</v>
      </c>
      <c r="E1832" s="1">
        <f>LOG(F1832+1,10)</f>
        <v>0.30102999566398114</v>
      </c>
      <c r="F1832" s="7">
        <v>1</v>
      </c>
      <c r="G1832" s="9" t="s">
        <v>1098</v>
      </c>
      <c r="H1832" s="4">
        <f>F1832/freq.sum.r6e</f>
        <v>7.9668578712555765E-5</v>
      </c>
      <c r="I1832" s="4" t="str">
        <f>_xlfn.LET(_xlpm.sep,":",_xlpm.w,$G1832,LEFT(_xlpm.w,FIND(_xlpm.sep,_xlpm.w)-1))</f>
        <v>ɛld</v>
      </c>
      <c r="J1832" s="4" t="str">
        <f>_xlfn.LET(_xlpm.sep,":",_xlpm.w,$G1832,RIGHT(_xlpm.w,LEN(_xlpm.w)-FIND(_xlpm.sep,_xlpm.w)))</f>
        <v>elled</v>
      </c>
      <c r="K1832" s="10">
        <f>_xlfn.LET(_xlpm.w,I1832,LEN(_xlpm.w))</f>
        <v>3</v>
      </c>
      <c r="L1832" s="10">
        <f>_xlfn.LET(_xlpm.w,J1832,LEN(_xlpm.w))</f>
        <v>5</v>
      </c>
      <c r="M1832" s="10">
        <f>_xlfn.LET(_xlpm.a,K1832,_xlpm.b,L1832,MAX(_xlpm.a,_xlpm.b))</f>
        <v>5</v>
      </c>
      <c r="N1832" s="10">
        <f>_xlfn.LET(_xlpm.d,(K1832,L1832),MAX(_xlpm.d)-MIN(_xlpm.d))</f>
        <v>2</v>
      </c>
      <c r="O1832" s="1" t="str">
        <f>_xlfn.LET(_xlpm.sep,":",_xlpm.w,$G1832,_xlfn.CONCAT("~",RIGHT(_xlpm.w,LEN(_xlpm.w)-FIND(_xlpm.sep,_xlpm.w)),"~"))</f>
        <v>~elled~</v>
      </c>
      <c r="P1832" s="1" t="str">
        <f>_xlfn.LET(_xlpm.sep,":",_xlpm.w,$G1832,_xlfn.CONCAT("[",LEFT(_xlpm.w,FIND(_xlpm.sep,_xlpm.w)-1),"]"))</f>
        <v>[ɛld]</v>
      </c>
      <c r="Q1832" s="14" cm="1">
        <f t="array" ref="Q1832">SUM(_xlfn._xlws.FILTER($H$2:$H$2300,_xlfn.MAP($O$2:$O$2300,_xlfn.LAMBDA(_xlpm.x,_xlpm.x=$O1832))))</f>
        <v>7.9668578712555765E-5</v>
      </c>
      <c r="R1832" s="14">
        <f>$H1832/Q1832</f>
        <v>1</v>
      </c>
      <c r="S1832" s="14" cm="1">
        <f t="array" ref="S1832">SUM(_xlfn._xlws.FILTER($H$2:$H$2300,_xlfn.MAP($P$2:$P$2300,_xlfn.LAMBDA(_xlpm.x,_xlpm.x=$P1832))))</f>
        <v>3.9834289356277883E-4</v>
      </c>
      <c r="T1832" s="14">
        <f>$H1832/S1832</f>
        <v>0.2</v>
      </c>
      <c r="U1832" s="14">
        <f>_xlfn.LET(_xlpm.freq,F1832,_xlpm.size,M1832+1,_xlpm.F,V1832,LOG(1+_xlpm.freq)*LOG(1+_xlpm.size)*_xlpm.F)</f>
        <v>8.4799953107043594E-2</v>
      </c>
      <c r="V1832" s="14">
        <f>_xlfn.LET(_xlpm.a,T1832,_xlpm.b,R1832,2*_xlpm.a*_xlpm.b/(_xlpm.a+_xlpm.b))</f>
        <v>0.33333333333333337</v>
      </c>
      <c r="W1832" s="14">
        <f>_xlfn.LET(_xlpm.p,R1832,_xlpm.q,T1832,LOG(_xlpm.p/_xlpm.q))</f>
        <v>0.69897000433601886</v>
      </c>
      <c r="X1832" s="2"/>
      <c r="AC1832" s="2"/>
      <c r="AH1832" s="2"/>
      <c r="AI1832" s="2"/>
    </row>
    <row r="1833" spans="1:35">
      <c r="A1833" s="1" t="str">
        <f>_xlfn.LET(_xlpm.sep," : ",CONCATENATE(O1833,_xlpm.sep,P1833))</f>
        <v>~emple~ : [ɛmpl]</v>
      </c>
      <c r="B1833" s="1">
        <f>_xlfn.LET(_xlpm.d,$G1833,_xlpm.k,_xlfn.CONCAT(LEFT(TRIM(B$1),1),"*"),COUNTIF(_xlpm.d,_xlpm.k))</f>
        <v>0</v>
      </c>
      <c r="C1833" s="1">
        <f>_xlfn.LET(_xlpm.d,$G1833,_xlpm.k,_xlfn.CONCAT(LEFT(TRIM(C$1),1),"*"),COUNTIF(_xlpm.d,_xlpm.k))</f>
        <v>0</v>
      </c>
      <c r="D1833" s="1">
        <f>_xlfn.LET(_xlpm.d,$G1833,_xlpm.k,_xlfn.CONCAT(LEFT(TRIM(D$1),1),"*"),COUNTIF(_xlpm.d,_xlpm.k))</f>
        <v>0</v>
      </c>
      <c r="E1833" s="1">
        <f>LOG(F1833+1,10)</f>
        <v>0.30102999566398114</v>
      </c>
      <c r="F1833" s="7">
        <v>1</v>
      </c>
      <c r="G1833" s="9" t="s">
        <v>1210</v>
      </c>
      <c r="H1833" s="4">
        <f>F1833/freq.sum.r6e</f>
        <v>7.9668578712555765E-5</v>
      </c>
      <c r="I1833" s="1" t="str">
        <f>_xlfn.LET(_xlpm.sep,":",_xlpm.w,$G1833,LEFT(_xlpm.w,FIND(_xlpm.sep,_xlpm.w)-1))</f>
        <v>ɛmpl</v>
      </c>
      <c r="J1833" s="1" t="str">
        <f>_xlfn.LET(_xlpm.sep,":",_xlpm.w,$G1833,RIGHT(_xlpm.w,LEN(_xlpm.w)-FIND(_xlpm.sep,_xlpm.w)))</f>
        <v>emple</v>
      </c>
      <c r="K1833" s="10">
        <f>_xlfn.LET(_xlpm.w,I1833,LEN(_xlpm.w))</f>
        <v>4</v>
      </c>
      <c r="L1833" s="10">
        <f>_xlfn.LET(_xlpm.w,J1833,LEN(_xlpm.w))</f>
        <v>5</v>
      </c>
      <c r="M1833" s="10">
        <f>_xlfn.LET(_xlpm.a,K1833,_xlpm.b,L1833,MAX(_xlpm.a,_xlpm.b))</f>
        <v>5</v>
      </c>
      <c r="N1833" s="10">
        <f>_xlfn.LET(_xlpm.d,(K1833,L1833),MAX(_xlpm.d)-MIN(_xlpm.d))</f>
        <v>1</v>
      </c>
      <c r="O1833" s="1" t="str">
        <f>_xlfn.LET(_xlpm.sep,":",_xlpm.w,$G1833,_xlfn.CONCAT("~",RIGHT(_xlpm.w,LEN(_xlpm.w)-FIND(_xlpm.sep,_xlpm.w)),"~"))</f>
        <v>~emple~</v>
      </c>
      <c r="P1833" s="1" t="str">
        <f>_xlfn.LET(_xlpm.sep,":",_xlpm.w,$G1833,_xlfn.CONCAT("[",LEFT(_xlpm.w,FIND(_xlpm.sep,_xlpm.w)-1),"]"))</f>
        <v>[ɛmpl]</v>
      </c>
      <c r="Q1833" s="14" cm="1">
        <f t="array" ref="Q1833">SUM(_xlfn._xlws.FILTER($H$2:$H$2302,_xlfn.MAP($O$2:$O$2302,_xlfn.LAMBDA(_xlpm.x,_xlpm.x=$O1833))))</f>
        <v>7.9668578712555765E-5</v>
      </c>
      <c r="R1833" s="14">
        <f>$H1833/Q1833</f>
        <v>1</v>
      </c>
      <c r="S1833" s="14" cm="1">
        <f t="array" ref="S1833">SUM(_xlfn._xlws.FILTER($H$2:$H$2302,_xlfn.MAP($P$2:$P$2302,_xlfn.LAMBDA(_xlpm.x,_xlpm.x=$P1833))))</f>
        <v>3.9834289356277883E-4</v>
      </c>
      <c r="T1833" s="14">
        <f>$H1833/S1833</f>
        <v>0.2</v>
      </c>
      <c r="U1833" s="14">
        <f>_xlfn.LET(_xlpm.freq,F1833,_xlpm.size,M1833+1,_xlpm.F,V1833,LOG(1+_xlpm.freq)*LOG(1+_xlpm.size)*_xlpm.F)</f>
        <v>8.4799953107043594E-2</v>
      </c>
      <c r="V1833" s="14">
        <f>_xlfn.LET(_xlpm.a,T1833,_xlpm.b,R1833,2*_xlpm.a*_xlpm.b/(_xlpm.a+_xlpm.b))</f>
        <v>0.33333333333333337</v>
      </c>
      <c r="W1833" s="14">
        <f>_xlfn.LET(_xlpm.p,R1833,_xlpm.q,T1833,LOG(_xlpm.p/_xlpm.q))</f>
        <v>0.69897000433601886</v>
      </c>
      <c r="X1833" s="2"/>
      <c r="AC1833" s="2"/>
      <c r="AH1833" s="2"/>
      <c r="AI1833" s="2"/>
    </row>
    <row r="1834" spans="1:35">
      <c r="A1834" s="1" t="str">
        <f>_xlfn.LET(_xlpm.sep," : ",CONCATENATE(O1834,_xlpm.sep,P1834))</f>
        <v>~ench~ : [ɛntʃ]</v>
      </c>
      <c r="B1834" s="1">
        <f>_xlfn.LET(_xlpm.d,$G1834,_xlpm.k,_xlfn.CONCAT(LEFT(TRIM(B$1),1),"*"),COUNTIF(_xlpm.d,_xlpm.k))</f>
        <v>0</v>
      </c>
      <c r="C1834" s="1">
        <f>_xlfn.LET(_xlpm.d,$G1834,_xlpm.k,_xlfn.CONCAT(LEFT(TRIM(C$1),1),"*"),COUNTIF(_xlpm.d,_xlpm.k))</f>
        <v>0</v>
      </c>
      <c r="D1834" s="1">
        <f>_xlfn.LET(_xlpm.d,$G1834,_xlpm.k,_xlfn.CONCAT(LEFT(TRIM(D$1),1),"*"),COUNTIF(_xlpm.d,_xlpm.k))</f>
        <v>0</v>
      </c>
      <c r="E1834" s="1">
        <f>LOG(F1834+1,10)</f>
        <v>0.30102999566398114</v>
      </c>
      <c r="F1834" s="7">
        <v>1</v>
      </c>
      <c r="G1834" s="9" t="s">
        <v>1376</v>
      </c>
      <c r="H1834" s="4">
        <f>F1834/freq.sum.r6e</f>
        <v>7.9668578712555765E-5</v>
      </c>
      <c r="I1834" s="4" t="str">
        <f>_xlfn.LET(_xlpm.sep,":",_xlpm.w,$G1834,LEFT(_xlpm.w,FIND(_xlpm.sep,_xlpm.w)-1))</f>
        <v>ɛntʃ</v>
      </c>
      <c r="J1834" s="4" t="str">
        <f>_xlfn.LET(_xlpm.sep,":",_xlpm.w,$G1834,RIGHT(_xlpm.w,LEN(_xlpm.w)-FIND(_xlpm.sep,_xlpm.w)))</f>
        <v>ench</v>
      </c>
      <c r="K1834" s="10">
        <f>_xlfn.LET(_xlpm.w,I1834,LEN(_xlpm.w))</f>
        <v>4</v>
      </c>
      <c r="L1834" s="10">
        <f>_xlfn.LET(_xlpm.w,J1834,LEN(_xlpm.w))</f>
        <v>4</v>
      </c>
      <c r="M1834" s="10">
        <f>_xlfn.LET(_xlpm.a,K1834,_xlpm.b,L1834,MAX(_xlpm.a,_xlpm.b))</f>
        <v>4</v>
      </c>
      <c r="N1834" s="10">
        <f>_xlfn.LET(_xlpm.d,(K1834,L1834),MAX(_xlpm.d)-MIN(_xlpm.d))</f>
        <v>0</v>
      </c>
      <c r="O1834" s="1" t="str">
        <f>_xlfn.LET(_xlpm.sep,":",_xlpm.w,$G1834,_xlfn.CONCAT("~",RIGHT(_xlpm.w,LEN(_xlpm.w)-FIND(_xlpm.sep,_xlpm.w)),"~"))</f>
        <v>~ench~</v>
      </c>
      <c r="P1834" s="1" t="str">
        <f>_xlfn.LET(_xlpm.sep,":",_xlpm.w,$G1834,_xlfn.CONCAT("[",LEFT(_xlpm.w,FIND(_xlpm.sep,_xlpm.w)-1),"]"))</f>
        <v>[ɛntʃ]</v>
      </c>
      <c r="Q1834" s="14" cm="1">
        <f t="array" ref="Q1834">SUM(_xlfn._xlws.FILTER($H$2:$H$2300,_xlfn.MAP($O$2:$O$2300,_xlfn.LAMBDA(_xlpm.x,_xlpm.x=$O1834))))</f>
        <v>7.9668578712555765E-5</v>
      </c>
      <c r="R1834" s="14">
        <f>$H1834/Q1834</f>
        <v>1</v>
      </c>
      <c r="S1834" s="14" cm="1">
        <f t="array" ref="S1834">SUM(_xlfn._xlws.FILTER($H$2:$H$2300,_xlfn.MAP($P$2:$P$2300,_xlfn.LAMBDA(_xlpm.x,_xlpm.x=$P1834))))</f>
        <v>3.9834289356277883E-4</v>
      </c>
      <c r="T1834" s="14">
        <f>$H1834/S1834</f>
        <v>0.2</v>
      </c>
      <c r="U1834" s="14">
        <f>_xlfn.LET(_xlpm.freq,F1834,_xlpm.size,M1834+1,_xlpm.F,V1834,LOG(1+_xlpm.freq)*LOG(1+_xlpm.size)*_xlpm.F)</f>
        <v>7.8082289176303277E-2</v>
      </c>
      <c r="V1834" s="14">
        <f>_xlfn.LET(_xlpm.a,T1834,_xlpm.b,R1834,2*_xlpm.a*_xlpm.b/(_xlpm.a+_xlpm.b))</f>
        <v>0.33333333333333337</v>
      </c>
      <c r="W1834" s="14">
        <f>_xlfn.LET(_xlpm.p,R1834,_xlpm.q,T1834,LOG(_xlpm.p/_xlpm.q))</f>
        <v>0.69897000433601886</v>
      </c>
      <c r="X1834" s="2"/>
      <c r="AC1834" s="2"/>
      <c r="AH1834" s="2"/>
      <c r="AI1834" s="2"/>
    </row>
    <row r="1835" spans="1:35">
      <c r="A1835" s="1" t="str">
        <f>_xlfn.LET(_xlpm.sep," : ",CONCATENATE(O1835,_xlpm.sep,P1835))</f>
        <v>~auc~ : [ɔs]</v>
      </c>
      <c r="B1835" s="1">
        <f>_xlfn.LET(_xlpm.d,$G1835,_xlpm.k,_xlfn.CONCAT(LEFT(TRIM(B$1),1),"*"),COUNTIF(_xlpm.d,_xlpm.k))</f>
        <v>0</v>
      </c>
      <c r="C1835" s="1">
        <f>_xlfn.LET(_xlpm.d,$G1835,_xlpm.k,_xlfn.CONCAT(LEFT(TRIM(C$1),1),"*"),COUNTIF(_xlpm.d,_xlpm.k))</f>
        <v>0</v>
      </c>
      <c r="D1835" s="1">
        <f>_xlfn.LET(_xlpm.d,$G1835,_xlpm.k,_xlfn.CONCAT(LEFT(TRIM(D$1),1),"*"),COUNTIF(_xlpm.d,_xlpm.k))</f>
        <v>0</v>
      </c>
      <c r="E1835" s="1">
        <f>LOG(F1835+1,10)</f>
        <v>0.30102999566398114</v>
      </c>
      <c r="F1835" s="7">
        <v>1</v>
      </c>
      <c r="G1835" s="9" t="s">
        <v>1467</v>
      </c>
      <c r="H1835" s="4">
        <f>F1835/freq.sum.r6e</f>
        <v>7.9668578712555765E-5</v>
      </c>
      <c r="I1835" s="4" t="str">
        <f>_xlfn.LET(_xlpm.sep,":",_xlpm.w,$G1835,LEFT(_xlpm.w,FIND(_xlpm.sep,_xlpm.w)-1))</f>
        <v>ɔs</v>
      </c>
      <c r="J1835" s="4" t="str">
        <f>_xlfn.LET(_xlpm.sep,":",_xlpm.w,$G1835,RIGHT(_xlpm.w,LEN(_xlpm.w)-FIND(_xlpm.sep,_xlpm.w)))</f>
        <v>auc</v>
      </c>
      <c r="K1835" s="10">
        <f>_xlfn.LET(_xlpm.w,I1835,LEN(_xlpm.w))</f>
        <v>2</v>
      </c>
      <c r="L1835" s="10">
        <f>_xlfn.LET(_xlpm.w,J1835,LEN(_xlpm.w))</f>
        <v>3</v>
      </c>
      <c r="M1835" s="10">
        <f>_xlfn.LET(_xlpm.a,K1835,_xlpm.b,L1835,MAX(_xlpm.a,_xlpm.b))</f>
        <v>3</v>
      </c>
      <c r="N1835" s="10">
        <f>_xlfn.LET(_xlpm.d,(K1835,L1835),MAX(_xlpm.d)-MIN(_xlpm.d))</f>
        <v>1</v>
      </c>
      <c r="O1835" s="1" t="str">
        <f>_xlfn.LET(_xlpm.sep,":",_xlpm.w,$G1835,_xlfn.CONCAT("~",RIGHT(_xlpm.w,LEN(_xlpm.w)-FIND(_xlpm.sep,_xlpm.w)),"~"))</f>
        <v>~auc~</v>
      </c>
      <c r="P1835" s="1" t="str">
        <f>_xlfn.LET(_xlpm.sep,":",_xlpm.w,$G1835,_xlfn.CONCAT("[",LEFT(_xlpm.w,FIND(_xlpm.sep,_xlpm.w)-1),"]"))</f>
        <v>[ɔs]</v>
      </c>
      <c r="Q1835" s="14" cm="1">
        <f t="array" ref="Q1835">SUM(_xlfn._xlws.FILTER($H$2:$H$2300,_xlfn.MAP($O$2:$O$2300,_xlfn.LAMBDA(_xlpm.x,_xlpm.x=$O1835))))</f>
        <v>7.9668578712555765E-5</v>
      </c>
      <c r="R1835" s="14">
        <f>$H1835/Q1835</f>
        <v>1</v>
      </c>
      <c r="S1835" s="14" cm="1">
        <f t="array" ref="S1835">SUM(_xlfn._xlws.FILTER($H$2:$H$2300,_xlfn.MAP($P$2:$P$2300,_xlfn.LAMBDA(_xlpm.x,_xlpm.x=$P1835))))</f>
        <v>3.9834289356277883E-4</v>
      </c>
      <c r="T1835" s="14">
        <f>$H1835/S1835</f>
        <v>0.2</v>
      </c>
      <c r="U1835" s="14">
        <f>_xlfn.LET(_xlpm.freq,F1835,_xlpm.size,M1835+1,_xlpm.F,V1835,LOG(1+_xlpm.freq)*LOG(1+_xlpm.size)*_xlpm.F)</f>
        <v>7.013697912484157E-2</v>
      </c>
      <c r="V1835" s="14">
        <f>_xlfn.LET(_xlpm.a,T1835,_xlpm.b,R1835,2*_xlpm.a*_xlpm.b/(_xlpm.a+_xlpm.b))</f>
        <v>0.33333333333333337</v>
      </c>
      <c r="W1835" s="14">
        <f>_xlfn.LET(_xlpm.p,R1835,_xlpm.q,T1835,LOG(_xlpm.p/_xlpm.q))</f>
        <v>0.69897000433601886</v>
      </c>
      <c r="X1835" s="2"/>
      <c r="AC1835" s="2"/>
      <c r="AH1835" s="2"/>
      <c r="AI1835" s="2"/>
    </row>
    <row r="1836" spans="1:35">
      <c r="A1836" s="1" t="str">
        <f>_xlfn.LET(_xlpm.sep," : ",CONCATENATE(O1836,_xlpm.sep,P1836))</f>
        <v>~auce~ : [ɔs]</v>
      </c>
      <c r="B1836" s="1">
        <f>_xlfn.LET(_xlpm.d,$G1836,_xlpm.k,_xlfn.CONCAT(LEFT(TRIM(B$1),1),"*"),COUNTIF(_xlpm.d,_xlpm.k))</f>
        <v>0</v>
      </c>
      <c r="C1836" s="1">
        <f>_xlfn.LET(_xlpm.d,$G1836,_xlpm.k,_xlfn.CONCAT(LEFT(TRIM(C$1),1),"*"),COUNTIF(_xlpm.d,_xlpm.k))</f>
        <v>0</v>
      </c>
      <c r="D1836" s="1">
        <f>_xlfn.LET(_xlpm.d,$G1836,_xlpm.k,_xlfn.CONCAT(LEFT(TRIM(D$1),1),"*"),COUNTIF(_xlpm.d,_xlpm.k))</f>
        <v>0</v>
      </c>
      <c r="E1836" s="1">
        <f>LOG(F1836+1,10)</f>
        <v>0.30102999566398114</v>
      </c>
      <c r="F1836" s="7">
        <v>1</v>
      </c>
      <c r="G1836" s="9" t="s">
        <v>1468</v>
      </c>
      <c r="H1836" s="4">
        <f>F1836/freq.sum.r6e</f>
        <v>7.9668578712555765E-5</v>
      </c>
      <c r="I1836" s="4" t="str">
        <f>_xlfn.LET(_xlpm.sep,":",_xlpm.w,$G1836,LEFT(_xlpm.w,FIND(_xlpm.sep,_xlpm.w)-1))</f>
        <v>ɔs</v>
      </c>
      <c r="J1836" s="4" t="str">
        <f>_xlfn.LET(_xlpm.sep,":",_xlpm.w,$G1836,RIGHT(_xlpm.w,LEN(_xlpm.w)-FIND(_xlpm.sep,_xlpm.w)))</f>
        <v>auce</v>
      </c>
      <c r="K1836" s="10">
        <f>_xlfn.LET(_xlpm.w,I1836,LEN(_xlpm.w))</f>
        <v>2</v>
      </c>
      <c r="L1836" s="10">
        <f>_xlfn.LET(_xlpm.w,J1836,LEN(_xlpm.w))</f>
        <v>4</v>
      </c>
      <c r="M1836" s="10">
        <f>_xlfn.LET(_xlpm.a,K1836,_xlpm.b,L1836,MAX(_xlpm.a,_xlpm.b))</f>
        <v>4</v>
      </c>
      <c r="N1836" s="10">
        <f>_xlfn.LET(_xlpm.d,(K1836,L1836),MAX(_xlpm.d)-MIN(_xlpm.d))</f>
        <v>2</v>
      </c>
      <c r="O1836" s="1" t="str">
        <f>_xlfn.LET(_xlpm.sep,":",_xlpm.w,$G1836,_xlfn.CONCAT("~",RIGHT(_xlpm.w,LEN(_xlpm.w)-FIND(_xlpm.sep,_xlpm.w)),"~"))</f>
        <v>~auce~</v>
      </c>
      <c r="P1836" s="1" t="str">
        <f>_xlfn.LET(_xlpm.sep,":",_xlpm.w,$G1836,_xlfn.CONCAT("[",LEFT(_xlpm.w,FIND(_xlpm.sep,_xlpm.w)-1),"]"))</f>
        <v>[ɔs]</v>
      </c>
      <c r="Q1836" s="14" cm="1">
        <f t="array" ref="Q1836">SUM(_xlfn._xlws.FILTER($H$2:$H$2300,_xlfn.MAP($O$2:$O$2300,_xlfn.LAMBDA(_xlpm.x,_xlpm.x=$O1836))))</f>
        <v>7.9668578712555765E-5</v>
      </c>
      <c r="R1836" s="14">
        <f>$H1836/Q1836</f>
        <v>1</v>
      </c>
      <c r="S1836" s="14" cm="1">
        <f t="array" ref="S1836">SUM(_xlfn._xlws.FILTER($H$2:$H$2300,_xlfn.MAP($P$2:$P$2300,_xlfn.LAMBDA(_xlpm.x,_xlpm.x=$P1836))))</f>
        <v>3.9834289356277883E-4</v>
      </c>
      <c r="T1836" s="14">
        <f>$H1836/S1836</f>
        <v>0.2</v>
      </c>
      <c r="U1836" s="14">
        <f>_xlfn.LET(_xlpm.freq,F1836,_xlpm.size,M1836+1,_xlpm.F,V1836,LOG(1+_xlpm.freq)*LOG(1+_xlpm.size)*_xlpm.F)</f>
        <v>7.8082289176303277E-2</v>
      </c>
      <c r="V1836" s="14">
        <f>_xlfn.LET(_xlpm.a,T1836,_xlpm.b,R1836,2*_xlpm.a*_xlpm.b/(_xlpm.a+_xlpm.b))</f>
        <v>0.33333333333333337</v>
      </c>
      <c r="W1836" s="14">
        <f>_xlfn.LET(_xlpm.p,R1836,_xlpm.q,T1836,LOG(_xlpm.p/_xlpm.q))</f>
        <v>0.69897000433601886</v>
      </c>
      <c r="X1836" s="2"/>
      <c r="AC1836" s="2"/>
      <c r="AH1836" s="2"/>
      <c r="AI1836" s="2"/>
    </row>
    <row r="1837" spans="1:35">
      <c r="A1837" s="1" t="str">
        <f>_xlfn.LET(_xlpm.sep," : ",CONCATENATE(O1837,_xlpm.sep,P1837))</f>
        <v>~isp~ : [ɪsp]</v>
      </c>
      <c r="B1837" s="1">
        <f>_xlfn.LET(_xlpm.d,$G1837,_xlpm.k,_xlfn.CONCAT(LEFT(TRIM(B$1),1),"*"),COUNTIF(_xlpm.d,_xlpm.k))</f>
        <v>0</v>
      </c>
      <c r="C1837" s="1">
        <f>_xlfn.LET(_xlpm.d,$G1837,_xlpm.k,_xlfn.CONCAT(LEFT(TRIM(C$1),1),"*"),COUNTIF(_xlpm.d,_xlpm.k))</f>
        <v>0</v>
      </c>
      <c r="D1837" s="1">
        <f>_xlfn.LET(_xlpm.d,$G1837,_xlpm.k,_xlfn.CONCAT(LEFT(TRIM(D$1),1),"*"),COUNTIF(_xlpm.d,_xlpm.k))</f>
        <v>0</v>
      </c>
      <c r="E1837" s="1">
        <f>LOG(F1837+1,10)</f>
        <v>0.30102999566398114</v>
      </c>
      <c r="F1837" s="7">
        <v>1</v>
      </c>
      <c r="G1837" s="9" t="s">
        <v>1528</v>
      </c>
      <c r="H1837" s="4">
        <f>F1837/freq.sum.r6e</f>
        <v>7.9668578712555765E-5</v>
      </c>
      <c r="I1837" s="4" t="str">
        <f>_xlfn.LET(_xlpm.sep,":",_xlpm.w,$G1837,LEFT(_xlpm.w,FIND(_xlpm.sep,_xlpm.w)-1))</f>
        <v>ɪsp</v>
      </c>
      <c r="J1837" s="4" t="str">
        <f>_xlfn.LET(_xlpm.sep,":",_xlpm.w,$G1837,RIGHT(_xlpm.w,LEN(_xlpm.w)-FIND(_xlpm.sep,_xlpm.w)))</f>
        <v>isp</v>
      </c>
      <c r="K1837" s="10">
        <f>_xlfn.LET(_xlpm.w,I1837,LEN(_xlpm.w))</f>
        <v>3</v>
      </c>
      <c r="L1837" s="10">
        <f>_xlfn.LET(_xlpm.w,J1837,LEN(_xlpm.w))</f>
        <v>3</v>
      </c>
      <c r="M1837" s="10">
        <f>_xlfn.LET(_xlpm.a,K1837,_xlpm.b,L1837,MAX(_xlpm.a,_xlpm.b))</f>
        <v>3</v>
      </c>
      <c r="N1837" s="10">
        <f>_xlfn.LET(_xlpm.d,(K1837,L1837),MAX(_xlpm.d)-MIN(_xlpm.d))</f>
        <v>0</v>
      </c>
      <c r="O1837" s="1" t="str">
        <f>_xlfn.LET(_xlpm.sep,":",_xlpm.w,$G1837,_xlfn.CONCAT("~",RIGHT(_xlpm.w,LEN(_xlpm.w)-FIND(_xlpm.sep,_xlpm.w)),"~"))</f>
        <v>~isp~</v>
      </c>
      <c r="P1837" s="1" t="str">
        <f>_xlfn.LET(_xlpm.sep,":",_xlpm.w,$G1837,_xlfn.CONCAT("[",LEFT(_xlpm.w,FIND(_xlpm.sep,_xlpm.w)-1),"]"))</f>
        <v>[ɪsp]</v>
      </c>
      <c r="Q1837" s="14" cm="1">
        <f t="array" ref="Q1837">SUM(_xlfn._xlws.FILTER($H$2:$H$2300,_xlfn.MAP($O$2:$O$2300,_xlfn.LAMBDA(_xlpm.x,_xlpm.x=$O1837))))</f>
        <v>1.5933715742511153E-4</v>
      </c>
      <c r="R1837" s="14">
        <f>$H1837/Q1837</f>
        <v>0.5</v>
      </c>
      <c r="S1837" s="14" cm="1">
        <f t="array" ref="S1837">SUM(_xlfn._xlws.FILTER($H$2:$H$2300,_xlfn.MAP($P$2:$P$2300,_xlfn.LAMBDA(_xlpm.x,_xlpm.x=$P1837))))</f>
        <v>7.9668578712555776E-4</v>
      </c>
      <c r="T1837" s="14">
        <f>$H1837/S1837</f>
        <v>9.9999999999999992E-2</v>
      </c>
      <c r="U1837" s="14">
        <f>_xlfn.LET(_xlpm.freq,F1837,_xlpm.size,M1837+1,_xlpm.F,V1837,LOG(1+_xlpm.freq)*LOG(1+_xlpm.size)*_xlpm.F)</f>
        <v>3.5068489562420778E-2</v>
      </c>
      <c r="V1837" s="14">
        <f>_xlfn.LET(_xlpm.a,T1837,_xlpm.b,R1837,2*_xlpm.a*_xlpm.b/(_xlpm.a+_xlpm.b))</f>
        <v>0.16666666666666666</v>
      </c>
      <c r="W1837" s="14">
        <f>_xlfn.LET(_xlpm.p,R1837,_xlpm.q,T1837,LOG(_xlpm.p/_xlpm.q))</f>
        <v>0.69897000433601886</v>
      </c>
      <c r="X1837" s="2"/>
      <c r="AC1837" s="2"/>
      <c r="AH1837" s="2"/>
      <c r="AI1837" s="2"/>
    </row>
    <row r="1838" spans="1:35">
      <c r="A1838" s="1" t="str">
        <f>_xlfn.LET(_xlpm.sep," : ",CONCATENATE(O1838,_xlpm.sep,P1838))</f>
        <v>~ist's~ : [ɪsts]</v>
      </c>
      <c r="B1838" s="1">
        <f>_xlfn.LET(_xlpm.d,$G1838,_xlpm.k,_xlfn.CONCAT(LEFT(TRIM(B$1),1),"*"),COUNTIF(_xlpm.d,_xlpm.k))</f>
        <v>0</v>
      </c>
      <c r="C1838" s="1">
        <f>_xlfn.LET(_xlpm.d,$G1838,_xlpm.k,_xlfn.CONCAT(LEFT(TRIM(C$1),1),"*"),COUNTIF(_xlpm.d,_xlpm.k))</f>
        <v>0</v>
      </c>
      <c r="D1838" s="1">
        <f>_xlfn.LET(_xlpm.d,$G1838,_xlpm.k,_xlfn.CONCAT(LEFT(TRIM(D$1),1),"*"),COUNTIF(_xlpm.d,_xlpm.k))</f>
        <v>0</v>
      </c>
      <c r="E1838" s="1">
        <f>LOG(F1838+1,10)</f>
        <v>0.30102999566398114</v>
      </c>
      <c r="F1838" s="7">
        <v>1</v>
      </c>
      <c r="G1838" s="9" t="s">
        <v>1553</v>
      </c>
      <c r="H1838" s="4">
        <f>F1838/freq.sum.r6e</f>
        <v>7.9668578712555765E-5</v>
      </c>
      <c r="I1838" s="1" t="str">
        <f>_xlfn.LET(_xlpm.sep,":",_xlpm.w,$G1838,LEFT(_xlpm.w,FIND(_xlpm.sep,_xlpm.w)-1))</f>
        <v>ɪsts</v>
      </c>
      <c r="J1838" s="1" t="str">
        <f>_xlfn.LET(_xlpm.sep,":",_xlpm.w,$G1838,RIGHT(_xlpm.w,LEN(_xlpm.w)-FIND(_xlpm.sep,_xlpm.w)))</f>
        <v>ist's</v>
      </c>
      <c r="K1838" s="10">
        <f>_xlfn.LET(_xlpm.w,I1838,LEN(_xlpm.w))</f>
        <v>4</v>
      </c>
      <c r="L1838" s="10">
        <f>_xlfn.LET(_xlpm.w,J1838,LEN(_xlpm.w))</f>
        <v>5</v>
      </c>
      <c r="M1838" s="10">
        <f>_xlfn.LET(_xlpm.a,K1838,_xlpm.b,L1838,MAX(_xlpm.a,_xlpm.b))</f>
        <v>5</v>
      </c>
      <c r="N1838" s="10">
        <f>_xlfn.LET(_xlpm.d,(K1838,L1838),MAX(_xlpm.d)-MIN(_xlpm.d))</f>
        <v>1</v>
      </c>
      <c r="O1838" s="1" t="str">
        <f>_xlfn.LET(_xlpm.sep,":",_xlpm.w,$G1838,_xlfn.CONCAT("~",RIGHT(_xlpm.w,LEN(_xlpm.w)-FIND(_xlpm.sep,_xlpm.w)),"~"))</f>
        <v>~ist's~</v>
      </c>
      <c r="P1838" s="1" t="str">
        <f>_xlfn.LET(_xlpm.sep,":",_xlpm.w,$G1838,_xlfn.CONCAT("[",LEFT(_xlpm.w,FIND(_xlpm.sep,_xlpm.w)-1),"]"))</f>
        <v>[ɪsts]</v>
      </c>
      <c r="Q1838" s="14" cm="1">
        <f t="array" ref="Q1838">SUM(_xlfn._xlws.FILTER($H$2:$H$2302,_xlfn.MAP($O$2:$O$2302,_xlfn.LAMBDA(_xlpm.x,_xlpm.x=$O1838))))</f>
        <v>7.9668578712555765E-5</v>
      </c>
      <c r="R1838" s="14">
        <f>$H1838/Q1838</f>
        <v>1</v>
      </c>
      <c r="S1838" s="14" cm="1">
        <f t="array" ref="S1838">SUM(_xlfn._xlws.FILTER($H$2:$H$2302,_xlfn.MAP($P$2:$P$2302,_xlfn.LAMBDA(_xlpm.x,_xlpm.x=$P1838))))</f>
        <v>3.9834289356277883E-4</v>
      </c>
      <c r="T1838" s="14">
        <f>$H1838/S1838</f>
        <v>0.2</v>
      </c>
      <c r="U1838" s="14">
        <f>_xlfn.LET(_xlpm.freq,F1838,_xlpm.size,M1838+1,_xlpm.F,V1838,LOG(1+_xlpm.freq)*LOG(1+_xlpm.size)*_xlpm.F)</f>
        <v>8.4799953107043594E-2</v>
      </c>
      <c r="V1838" s="14">
        <f>_xlfn.LET(_xlpm.a,T1838,_xlpm.b,R1838,2*_xlpm.a*_xlpm.b/(_xlpm.a+_xlpm.b))</f>
        <v>0.33333333333333337</v>
      </c>
      <c r="W1838" s="14">
        <f>_xlfn.LET(_xlpm.p,R1838,_xlpm.q,T1838,LOG(_xlpm.p/_xlpm.q))</f>
        <v>0.69897000433601886</v>
      </c>
      <c r="X1838" s="2"/>
      <c r="AC1838" s="2"/>
      <c r="AH1838" s="2"/>
      <c r="AI1838" s="2"/>
    </row>
    <row r="1839" spans="1:35">
      <c r="A1839" s="1" t="str">
        <f>_xlfn.LET(_xlpm.sep," : ",CONCATENATE(O1839,_xlpm.sep,P1839))</f>
        <v>~ott~ : [ɑt]</v>
      </c>
      <c r="B1839" s="1">
        <f>_xlfn.LET(_xlpm.d,$G1839,_xlpm.k,_xlfn.CONCAT(LEFT(TRIM(B$1),1),"*"),COUNTIF(_xlpm.d,_xlpm.k))</f>
        <v>0</v>
      </c>
      <c r="C1839" s="1">
        <f>_xlfn.LET(_xlpm.d,$G1839,_xlpm.k,_xlfn.CONCAT(LEFT(TRIM(C$1),1),"*"),COUNTIF(_xlpm.d,_xlpm.k))</f>
        <v>0</v>
      </c>
      <c r="D1839" s="1">
        <f>_xlfn.LET(_xlpm.d,$G1839,_xlpm.k,_xlfn.CONCAT(LEFT(TRIM(D$1),1),"*"),COUNTIF(_xlpm.d,_xlpm.k))</f>
        <v>0</v>
      </c>
      <c r="E1839" s="1">
        <f>LOG(F1839+1,10)</f>
        <v>0.69897000433601875</v>
      </c>
      <c r="F1839" s="7">
        <v>4</v>
      </c>
      <c r="G1839" s="9" t="s">
        <v>1590</v>
      </c>
      <c r="H1839" s="4">
        <f>F1839/freq.sum.r6e</f>
        <v>3.1867431485022306E-4</v>
      </c>
      <c r="I1839" s="1" t="str">
        <f>_xlfn.LET(_xlpm.sep,":",_xlpm.w,$G1839,LEFT(_xlpm.w,FIND(_xlpm.sep,_xlpm.w)-1))</f>
        <v>ɑt</v>
      </c>
      <c r="J1839" s="1" t="str">
        <f>_xlfn.LET(_xlpm.sep,":",_xlpm.w,$G1839,RIGHT(_xlpm.w,LEN(_xlpm.w)-FIND(_xlpm.sep,_xlpm.w)))</f>
        <v>ott</v>
      </c>
      <c r="K1839" s="10">
        <f>_xlfn.LET(_xlpm.w,I1839,LEN(_xlpm.w))</f>
        <v>2</v>
      </c>
      <c r="L1839" s="10">
        <f>_xlfn.LET(_xlpm.w,J1839,LEN(_xlpm.w))</f>
        <v>3</v>
      </c>
      <c r="M1839" s="10">
        <f>_xlfn.LET(_xlpm.a,K1839,_xlpm.b,L1839,MAX(_xlpm.a,_xlpm.b))</f>
        <v>3</v>
      </c>
      <c r="N1839" s="10">
        <f>_xlfn.LET(_xlpm.d,(K1839,L1839),MAX(_xlpm.d)-MIN(_xlpm.d))</f>
        <v>1</v>
      </c>
      <c r="O1839" s="1" t="str">
        <f>_xlfn.LET(_xlpm.sep,":",_xlpm.w,$G1839,_xlfn.CONCAT("~",RIGHT(_xlpm.w,LEN(_xlpm.w)-FIND(_xlpm.sep,_xlpm.w)),"~"))</f>
        <v>~ott~</v>
      </c>
      <c r="P1839" s="1" t="str">
        <f>_xlfn.LET(_xlpm.sep,":",_xlpm.w,$G1839,_xlfn.CONCAT("[",LEFT(_xlpm.w,FIND(_xlpm.sep,_xlpm.w)-1),"]"))</f>
        <v>[ɑt]</v>
      </c>
      <c r="Q1839" s="14" cm="1">
        <f t="array" ref="Q1839">SUM(_xlfn._xlws.FILTER($H$2:$H$2302,_xlfn.MAP($O$2:$O$2302,_xlfn.LAMBDA(_xlpm.x,_xlpm.x=$O1839))))</f>
        <v>3.1867431485022306E-4</v>
      </c>
      <c r="R1839" s="14">
        <f>$H1839/Q1839</f>
        <v>1</v>
      </c>
      <c r="S1839" s="14" cm="1">
        <f t="array" ref="S1839">SUM(_xlfn._xlws.FILTER($H$2:$H$2302,_xlfn.MAP($P$2:$P$2302,_xlfn.LAMBDA(_xlpm.x,_xlpm.x=$P1839))))</f>
        <v>1.5933715742511153E-3</v>
      </c>
      <c r="T1839" s="14">
        <f>$H1839/S1839</f>
        <v>0.2</v>
      </c>
      <c r="U1839" s="14">
        <f>_xlfn.LET(_xlpm.freq,F1839,_xlpm.size,M1839+1,_xlpm.F,V1839,LOG(1+_xlpm.freq)*LOG(1+_xlpm.size)*_xlpm.F)</f>
        <v>0.16285302232049809</v>
      </c>
      <c r="V1839" s="14">
        <f>_xlfn.LET(_xlpm.a,T1839,_xlpm.b,R1839,2*_xlpm.a*_xlpm.b/(_xlpm.a+_xlpm.b))</f>
        <v>0.33333333333333337</v>
      </c>
      <c r="W1839" s="14">
        <f>_xlfn.LET(_xlpm.p,R1839,_xlpm.q,T1839,LOG(_xlpm.p/_xlpm.q))</f>
        <v>0.69897000433601886</v>
      </c>
      <c r="X1839" s="2"/>
      <c r="AC1839" s="2"/>
      <c r="AH1839" s="2"/>
      <c r="AI1839" s="2"/>
    </row>
    <row r="1840" spans="1:35">
      <c r="A1840" s="16" t="str">
        <f>_xlfn.LET(_xlpm.sep," : ",CONCATENATE(O1840,_xlpm.sep,P1840))</f>
        <v>~it's~ : [ɪts]</v>
      </c>
      <c r="B1840" s="16">
        <f>_xlfn.LET(_xlpm.d,$G1840,_xlpm.k,_xlfn.CONCAT(LEFT(TRIM(B$1),1),"*"),COUNTIF(_xlpm.d,_xlpm.k))</f>
        <v>0</v>
      </c>
      <c r="C1840" s="16">
        <f>_xlfn.LET(_xlpm.d,$G1840,_xlpm.k,_xlfn.CONCAT(LEFT(TRIM(C$1),1),"*"),COUNTIF(_xlpm.d,_xlpm.k))</f>
        <v>0</v>
      </c>
      <c r="D1840" s="16">
        <f>_xlfn.LET(_xlpm.d,$G1840,_xlpm.k,_xlfn.CONCAT(LEFT(TRIM(D$1),1),"*"),COUNTIF(_xlpm.d,_xlpm.k))</f>
        <v>0</v>
      </c>
      <c r="E1840" s="16">
        <f>LOG(F1840+1,10)</f>
        <v>0.30102999566398114</v>
      </c>
      <c r="F1840" s="17">
        <v>1</v>
      </c>
      <c r="G1840" s="9" t="s">
        <v>1611</v>
      </c>
      <c r="H1840" s="4">
        <f>F1840/freq.sum.r6e</f>
        <v>7.9668578712555765E-5</v>
      </c>
      <c r="I1840" s="16" t="str">
        <f>_xlfn.LET(_xlpm.sep,":",_xlpm.w,$G1840,LEFT(_xlpm.w,FIND(_xlpm.sep,_xlpm.w)-1))</f>
        <v>ɪts</v>
      </c>
      <c r="J1840" s="16" t="str">
        <f>_xlfn.LET(_xlpm.sep,":",_xlpm.w,$G1840,RIGHT(_xlpm.w,LEN(_xlpm.w)-FIND(_xlpm.sep,_xlpm.w)))</f>
        <v>it's</v>
      </c>
      <c r="K1840" s="10">
        <f>_xlfn.LET(_xlpm.w,I1840,LEN(_xlpm.w))</f>
        <v>3</v>
      </c>
      <c r="L1840" s="10">
        <f>_xlfn.LET(_xlpm.w,J1840,LEN(_xlpm.w))</f>
        <v>4</v>
      </c>
      <c r="M1840" s="10">
        <f>_xlfn.LET(_xlpm.a,K1840,_xlpm.b,L1840,MAX(_xlpm.a,_xlpm.b))</f>
        <v>4</v>
      </c>
      <c r="N1840" s="10">
        <f>_xlfn.LET(_xlpm.d,(K1840,L1840),MAX(_xlpm.d)-MIN(_xlpm.d))</f>
        <v>1</v>
      </c>
      <c r="O1840" s="16" t="str">
        <f>_xlfn.LET(_xlpm.sep,":",_xlpm.w,$G1840,_xlfn.CONCAT("~",RIGHT(_xlpm.w,LEN(_xlpm.w)-FIND(_xlpm.sep,_xlpm.w)),"~"))</f>
        <v>~it's~</v>
      </c>
      <c r="P1840" s="16" t="str">
        <f>_xlfn.LET(_xlpm.sep,":",_xlpm.w,$G1840,_xlfn.CONCAT("[",LEFT(_xlpm.w,FIND(_xlpm.sep,_xlpm.w)-1),"]"))</f>
        <v>[ɪts]</v>
      </c>
      <c r="Q1840" s="18" cm="1">
        <f t="array" ref="Q1840">SUM(_xlfn._xlws.FILTER($H$2:$H$2308,_xlfn.MAP($O$2:$O$2308,_xlfn.LAMBDA(_xlpm.x,_xlpm.x=$O1840))))</f>
        <v>7.9668578712555765E-5</v>
      </c>
      <c r="R1840" s="18">
        <f>$H1840/Q1840</f>
        <v>1</v>
      </c>
      <c r="S1840" s="18" cm="1">
        <f t="array" ref="S1840">SUM(_xlfn._xlws.FILTER($H$2:$H$2308,_xlfn.MAP($P$2:$P$2308,_xlfn.LAMBDA(_xlpm.x,_xlpm.x=$P1840))))</f>
        <v>3.9834289356277883E-4</v>
      </c>
      <c r="T1840" s="18">
        <f>$H1840/S1840</f>
        <v>0.2</v>
      </c>
      <c r="U1840" s="18">
        <f>_xlfn.LET(_xlpm.freq,F1840,_xlpm.size,M1840+1,_xlpm.F,V1840,LOG(1+_xlpm.freq)*LOG(1+_xlpm.size)*_xlpm.F)</f>
        <v>7.8082289176303277E-2</v>
      </c>
      <c r="V1840" s="18">
        <f>_xlfn.LET(_xlpm.a,T1840,_xlpm.b,R1840,2*_xlpm.a*_xlpm.b/(_xlpm.a+_xlpm.b))</f>
        <v>0.33333333333333337</v>
      </c>
      <c r="W1840" s="18">
        <f>_xlfn.LET(_xlpm.p,R1840,_xlpm.q,T1840,LOG(_xlpm.p/_xlpm.q))</f>
        <v>0.69897000433601886</v>
      </c>
      <c r="X1840" s="2"/>
      <c r="AC1840" s="2"/>
      <c r="AH1840" s="2"/>
      <c r="AI1840" s="2"/>
    </row>
    <row r="1841" spans="1:35">
      <c r="A1841" s="1" t="str">
        <f>_xlfn.LET(_xlpm.sep," : ",CONCATENATE(O1841,_xlpm.sep,P1841))</f>
        <v>~etra~ : [ɛtɹ]</v>
      </c>
      <c r="B1841" s="1">
        <f>_xlfn.LET(_xlpm.d,$G1841,_xlpm.k,_xlfn.CONCAT(LEFT(TRIM(B$1),1),"*"),COUNTIF(_xlpm.d,_xlpm.k))</f>
        <v>0</v>
      </c>
      <c r="C1841" s="1">
        <f>_xlfn.LET(_xlpm.d,$G1841,_xlpm.k,_xlfn.CONCAT(LEFT(TRIM(C$1),1),"*"),COUNTIF(_xlpm.d,_xlpm.k))</f>
        <v>0</v>
      </c>
      <c r="D1841" s="1">
        <f>_xlfn.LET(_xlpm.d,$G1841,_xlpm.k,_xlfn.CONCAT(LEFT(TRIM(D$1),1),"*"),COUNTIF(_xlpm.d,_xlpm.k))</f>
        <v>0</v>
      </c>
      <c r="E1841" s="1">
        <f>LOG(F1841+1,10)</f>
        <v>0.30102999566398114</v>
      </c>
      <c r="F1841" s="7">
        <v>1</v>
      </c>
      <c r="G1841" s="9" t="s">
        <v>1629</v>
      </c>
      <c r="H1841" s="4">
        <f>F1841/freq.sum.r6e</f>
        <v>7.9668578712555765E-5</v>
      </c>
      <c r="I1841" s="4" t="str">
        <f>_xlfn.LET(_xlpm.sep,":",_xlpm.w,$G1841,LEFT(_xlpm.w,FIND(_xlpm.sep,_xlpm.w)-1))</f>
        <v>ɛtɹ</v>
      </c>
      <c r="J1841" s="4" t="str">
        <f>_xlfn.LET(_xlpm.sep,":",_xlpm.w,$G1841,RIGHT(_xlpm.w,LEN(_xlpm.w)-FIND(_xlpm.sep,_xlpm.w)))</f>
        <v>etra</v>
      </c>
      <c r="K1841" s="10">
        <f>_xlfn.LET(_xlpm.w,I1841,LEN(_xlpm.w))</f>
        <v>3</v>
      </c>
      <c r="L1841" s="10">
        <f>_xlfn.LET(_xlpm.w,J1841,LEN(_xlpm.w))</f>
        <v>4</v>
      </c>
      <c r="M1841" s="10">
        <f>_xlfn.LET(_xlpm.a,K1841,_xlpm.b,L1841,MAX(_xlpm.a,_xlpm.b))</f>
        <v>4</v>
      </c>
      <c r="N1841" s="10">
        <f>_xlfn.LET(_xlpm.d,(K1841,L1841),MAX(_xlpm.d)-MIN(_xlpm.d))</f>
        <v>1</v>
      </c>
      <c r="O1841" s="1" t="str">
        <f>_xlfn.LET(_xlpm.sep,":",_xlpm.w,$G1841,_xlfn.CONCAT("~",RIGHT(_xlpm.w,LEN(_xlpm.w)-FIND(_xlpm.sep,_xlpm.w)),"~"))</f>
        <v>~etra~</v>
      </c>
      <c r="P1841" s="1" t="str">
        <f>_xlfn.LET(_xlpm.sep,":",_xlpm.w,$G1841,_xlfn.CONCAT("[",LEFT(_xlpm.w,FIND(_xlpm.sep,_xlpm.w)-1),"]"))</f>
        <v>[ɛtɹ]</v>
      </c>
      <c r="Q1841" s="14" cm="1">
        <f t="array" ref="Q1841">SUM(_xlfn._xlws.FILTER($H$2:$H$2300,_xlfn.MAP($O$2:$O$2300,_xlfn.LAMBDA(_xlpm.x,_xlpm.x=$O1841))))</f>
        <v>7.9668578712555765E-5</v>
      </c>
      <c r="R1841" s="14">
        <f>$H1841/Q1841</f>
        <v>1</v>
      </c>
      <c r="S1841" s="14" cm="1">
        <f t="array" ref="S1841">SUM(_xlfn._xlws.FILTER($H$2:$H$2300,_xlfn.MAP($P$2:$P$2300,_xlfn.LAMBDA(_xlpm.x,_xlpm.x=$P1841))))</f>
        <v>3.9834289356277883E-4</v>
      </c>
      <c r="T1841" s="14">
        <f>$H1841/S1841</f>
        <v>0.2</v>
      </c>
      <c r="U1841" s="14">
        <f>_xlfn.LET(_xlpm.freq,F1841,_xlpm.size,M1841+1,_xlpm.F,V1841,LOG(1+_xlpm.freq)*LOG(1+_xlpm.size)*_xlpm.F)</f>
        <v>7.8082289176303277E-2</v>
      </c>
      <c r="V1841" s="14">
        <f>_xlfn.LET(_xlpm.a,T1841,_xlpm.b,R1841,2*_xlpm.a*_xlpm.b/(_xlpm.a+_xlpm.b))</f>
        <v>0.33333333333333337</v>
      </c>
      <c r="W1841" s="14">
        <f>_xlfn.LET(_xlpm.p,R1841,_xlpm.q,T1841,LOG(_xlpm.p/_xlpm.q))</f>
        <v>0.69897000433601886</v>
      </c>
      <c r="X1841" s="2"/>
      <c r="AC1841" s="2"/>
      <c r="AH1841" s="2"/>
      <c r="AI1841" s="2"/>
    </row>
    <row r="1842" spans="1:35">
      <c r="A1842" s="1" t="str">
        <f>_xlfn.LET(_xlpm.sep," : ",CONCATENATE(O1842,_xlpm.sep,P1842))</f>
        <v>~ettr~ : [ɛtɹ]</v>
      </c>
      <c r="B1842" s="1">
        <f>_xlfn.LET(_xlpm.d,$G1842,_xlpm.k,_xlfn.CONCAT(LEFT(TRIM(B$1),1),"*"),COUNTIF(_xlpm.d,_xlpm.k))</f>
        <v>0</v>
      </c>
      <c r="C1842" s="1">
        <f>_xlfn.LET(_xlpm.d,$G1842,_xlpm.k,_xlfn.CONCAT(LEFT(TRIM(C$1),1),"*"),COUNTIF(_xlpm.d,_xlpm.k))</f>
        <v>0</v>
      </c>
      <c r="D1842" s="1">
        <f>_xlfn.LET(_xlpm.d,$G1842,_xlpm.k,_xlfn.CONCAT(LEFT(TRIM(D$1),1),"*"),COUNTIF(_xlpm.d,_xlpm.k))</f>
        <v>0</v>
      </c>
      <c r="E1842" s="1">
        <f>LOG(F1842+1,10)</f>
        <v>0.30102999566398114</v>
      </c>
      <c r="F1842" s="7">
        <v>1</v>
      </c>
      <c r="G1842" s="9" t="s">
        <v>1630</v>
      </c>
      <c r="H1842" s="4">
        <f>F1842/freq.sum.r6e</f>
        <v>7.9668578712555765E-5</v>
      </c>
      <c r="I1842" s="4" t="str">
        <f>_xlfn.LET(_xlpm.sep,":",_xlpm.w,$G1842,LEFT(_xlpm.w,FIND(_xlpm.sep,_xlpm.w)-1))</f>
        <v>ɛtɹ</v>
      </c>
      <c r="J1842" s="4" t="str">
        <f>_xlfn.LET(_xlpm.sep,":",_xlpm.w,$G1842,RIGHT(_xlpm.w,LEN(_xlpm.w)-FIND(_xlpm.sep,_xlpm.w)))</f>
        <v>ettr</v>
      </c>
      <c r="K1842" s="10">
        <f>_xlfn.LET(_xlpm.w,I1842,LEN(_xlpm.w))</f>
        <v>3</v>
      </c>
      <c r="L1842" s="10">
        <f>_xlfn.LET(_xlpm.w,J1842,LEN(_xlpm.w))</f>
        <v>4</v>
      </c>
      <c r="M1842" s="10">
        <f>_xlfn.LET(_xlpm.a,K1842,_xlpm.b,L1842,MAX(_xlpm.a,_xlpm.b))</f>
        <v>4</v>
      </c>
      <c r="N1842" s="10">
        <f>_xlfn.LET(_xlpm.d,(K1842,L1842),MAX(_xlpm.d)-MIN(_xlpm.d))</f>
        <v>1</v>
      </c>
      <c r="O1842" s="1" t="str">
        <f>_xlfn.LET(_xlpm.sep,":",_xlpm.w,$G1842,_xlfn.CONCAT("~",RIGHT(_xlpm.w,LEN(_xlpm.w)-FIND(_xlpm.sep,_xlpm.w)),"~"))</f>
        <v>~ettr~</v>
      </c>
      <c r="P1842" s="1" t="str">
        <f>_xlfn.LET(_xlpm.sep,":",_xlpm.w,$G1842,_xlfn.CONCAT("[",LEFT(_xlpm.w,FIND(_xlpm.sep,_xlpm.w)-1),"]"))</f>
        <v>[ɛtɹ]</v>
      </c>
      <c r="Q1842" s="14" cm="1">
        <f t="array" ref="Q1842">SUM(_xlfn._xlws.FILTER($H$2:$H$2300,_xlfn.MAP($O$2:$O$2300,_xlfn.LAMBDA(_xlpm.x,_xlpm.x=$O1842))))</f>
        <v>7.9668578712555765E-5</v>
      </c>
      <c r="R1842" s="14">
        <f>$H1842/Q1842</f>
        <v>1</v>
      </c>
      <c r="S1842" s="14" cm="1">
        <f t="array" ref="S1842">SUM(_xlfn._xlws.FILTER($H$2:$H$2300,_xlfn.MAP($P$2:$P$2300,_xlfn.LAMBDA(_xlpm.x,_xlpm.x=$P1842))))</f>
        <v>3.9834289356277883E-4</v>
      </c>
      <c r="T1842" s="14">
        <f>$H1842/S1842</f>
        <v>0.2</v>
      </c>
      <c r="U1842" s="14">
        <f>_xlfn.LET(_xlpm.freq,F1842,_xlpm.size,M1842+1,_xlpm.F,V1842,LOG(1+_xlpm.freq)*LOG(1+_xlpm.size)*_xlpm.F)</f>
        <v>7.8082289176303277E-2</v>
      </c>
      <c r="V1842" s="14">
        <f>_xlfn.LET(_xlpm.a,T1842,_xlpm.b,R1842,2*_xlpm.a*_xlpm.b/(_xlpm.a+_xlpm.b))</f>
        <v>0.33333333333333337</v>
      </c>
      <c r="W1842" s="14">
        <f>_xlfn.LET(_xlpm.p,R1842,_xlpm.q,T1842,LOG(_xlpm.p/_xlpm.q))</f>
        <v>0.69897000433601886</v>
      </c>
      <c r="X1842" s="2"/>
      <c r="AC1842" s="2"/>
      <c r="AH1842" s="2"/>
      <c r="AI1842" s="2"/>
    </row>
    <row r="1843" spans="1:35">
      <c r="A1843" s="1" t="str">
        <f>_xlfn.LET(_xlpm.sep," : ",CONCATENATE(O1843,_xlpm.sep,P1843))</f>
        <v>~igg~ : [ɪɡ]</v>
      </c>
      <c r="B1843" s="1">
        <f>_xlfn.LET(_xlpm.d,$G1843,_xlpm.k,_xlfn.CONCAT(LEFT(TRIM(B$1),1),"*"),COUNTIF(_xlpm.d,_xlpm.k))</f>
        <v>0</v>
      </c>
      <c r="C1843" s="1">
        <f>_xlfn.LET(_xlpm.d,$G1843,_xlpm.k,_xlfn.CONCAT(LEFT(TRIM(C$1),1),"*"),COUNTIF(_xlpm.d,_xlpm.k))</f>
        <v>0</v>
      </c>
      <c r="D1843" s="1">
        <f>_xlfn.LET(_xlpm.d,$G1843,_xlpm.k,_xlfn.CONCAT(LEFT(TRIM(D$1),1),"*"),COUNTIF(_xlpm.d,_xlpm.k))</f>
        <v>0</v>
      </c>
      <c r="E1843" s="1">
        <f>LOG(F1843+1,10)</f>
        <v>0.69897000433601875</v>
      </c>
      <c r="F1843" s="7">
        <v>4</v>
      </c>
      <c r="G1843" s="9" t="s">
        <v>1780</v>
      </c>
      <c r="H1843" s="4">
        <f>F1843/freq.sum.r6e</f>
        <v>3.1867431485022306E-4</v>
      </c>
      <c r="I1843" s="1" t="str">
        <f>_xlfn.LET(_xlpm.sep,":",_xlpm.w,$G1843,LEFT(_xlpm.w,FIND(_xlpm.sep,_xlpm.w)-1))</f>
        <v>ɪɡ</v>
      </c>
      <c r="J1843" s="1" t="str">
        <f>_xlfn.LET(_xlpm.sep,":",_xlpm.w,$G1843,RIGHT(_xlpm.w,LEN(_xlpm.w)-FIND(_xlpm.sep,_xlpm.w)))</f>
        <v>igg</v>
      </c>
      <c r="K1843" s="10">
        <f>_xlfn.LET(_xlpm.w,I1843,LEN(_xlpm.w))</f>
        <v>2</v>
      </c>
      <c r="L1843" s="10">
        <f>_xlfn.LET(_xlpm.w,J1843,LEN(_xlpm.w))</f>
        <v>3</v>
      </c>
      <c r="M1843" s="10">
        <f>_xlfn.LET(_xlpm.a,K1843,_xlpm.b,L1843,MAX(_xlpm.a,_xlpm.b))</f>
        <v>3</v>
      </c>
      <c r="N1843" s="10">
        <f>_xlfn.LET(_xlpm.d,(K1843,L1843),MAX(_xlpm.d)-MIN(_xlpm.d))</f>
        <v>1</v>
      </c>
      <c r="O1843" s="1" t="str">
        <f>_xlfn.LET(_xlpm.sep,":",_xlpm.w,$G1843,_xlfn.CONCAT("~",RIGHT(_xlpm.w,LEN(_xlpm.w)-FIND(_xlpm.sep,_xlpm.w)),"~"))</f>
        <v>~igg~</v>
      </c>
      <c r="P1843" s="1" t="str">
        <f>_xlfn.LET(_xlpm.sep,":",_xlpm.w,$G1843,_xlfn.CONCAT("[",LEFT(_xlpm.w,FIND(_xlpm.sep,_xlpm.w)-1),"]"))</f>
        <v>[ɪɡ]</v>
      </c>
      <c r="Q1843" s="14" cm="1">
        <f t="array" ref="Q1843">SUM(_xlfn._xlws.FILTER($H$2:$H$2302,_xlfn.MAP($O$2:$O$2302,_xlfn.LAMBDA(_xlpm.x,_xlpm.x=$O1843))))</f>
        <v>3.1867431485022306E-4</v>
      </c>
      <c r="R1843" s="14">
        <f>$H1843/Q1843</f>
        <v>1</v>
      </c>
      <c r="S1843" s="14" cm="1">
        <f t="array" ref="S1843">SUM(_xlfn._xlws.FILTER($H$2:$H$2302,_xlfn.MAP($P$2:$P$2302,_xlfn.LAMBDA(_xlpm.x,_xlpm.x=$P1843))))</f>
        <v>1.5933715742511153E-3</v>
      </c>
      <c r="T1843" s="14">
        <f>$H1843/S1843</f>
        <v>0.2</v>
      </c>
      <c r="U1843" s="14">
        <f>_xlfn.LET(_xlpm.freq,F1843,_xlpm.size,M1843+1,_xlpm.F,V1843,LOG(1+_xlpm.freq)*LOG(1+_xlpm.size)*_xlpm.F)</f>
        <v>0.16285302232049809</v>
      </c>
      <c r="V1843" s="14">
        <f>_xlfn.LET(_xlpm.a,T1843,_xlpm.b,R1843,2*_xlpm.a*_xlpm.b/(_xlpm.a+_xlpm.b))</f>
        <v>0.33333333333333337</v>
      </c>
      <c r="W1843" s="14">
        <f>_xlfn.LET(_xlpm.p,R1843,_xlpm.q,T1843,LOG(_xlpm.p/_xlpm.q))</f>
        <v>0.69897000433601886</v>
      </c>
      <c r="X1843" s="2"/>
      <c r="AC1843" s="2"/>
      <c r="AH1843" s="2"/>
      <c r="AI1843" s="2"/>
    </row>
    <row r="1844" spans="1:35">
      <c r="A1844" s="1" t="str">
        <f>_xlfn.LET(_xlpm.sep," : ",CONCATENATE(O1844,_xlpm.sep,P1844))</f>
        <v>~reth~ : [əθ]</v>
      </c>
      <c r="B1844" s="1">
        <f>_xlfn.LET(_xlpm.d,$G1844,_xlpm.k,_xlfn.CONCAT(LEFT(TRIM(B$1),1),"*"),COUNTIF(_xlpm.d,_xlpm.k))</f>
        <v>0</v>
      </c>
      <c r="C1844" s="1">
        <f>_xlfn.LET(_xlpm.d,$G1844,_xlpm.k,_xlfn.CONCAT(LEFT(TRIM(C$1),1),"*"),COUNTIF(_xlpm.d,_xlpm.k))</f>
        <v>0</v>
      </c>
      <c r="D1844" s="1">
        <f>_xlfn.LET(_xlpm.d,$G1844,_xlpm.k,_xlfn.CONCAT(LEFT(TRIM(D$1),1),"*"),COUNTIF(_xlpm.d,_xlpm.k))</f>
        <v>0</v>
      </c>
      <c r="E1844" s="1">
        <f>LOG(F1844+1,10)</f>
        <v>0.30102999566398114</v>
      </c>
      <c r="F1844" s="7">
        <v>1</v>
      </c>
      <c r="G1844" s="9" t="s">
        <v>2170</v>
      </c>
      <c r="H1844" s="4">
        <f>F1844/freq.sum.r6e</f>
        <v>7.9668578712555765E-5</v>
      </c>
      <c r="I1844" s="4" t="str">
        <f>_xlfn.LET(_xlpm.sep,":",_xlpm.w,$G1844,LEFT(_xlpm.w,FIND(_xlpm.sep,_xlpm.w)-1))</f>
        <v>əθ</v>
      </c>
      <c r="J1844" s="4" t="str">
        <f>_xlfn.LET(_xlpm.sep,":",_xlpm.w,$G1844,RIGHT(_xlpm.w,LEN(_xlpm.w)-FIND(_xlpm.sep,_xlpm.w)))</f>
        <v>reth</v>
      </c>
      <c r="K1844" s="10">
        <f>_xlfn.LET(_xlpm.w,I1844,LEN(_xlpm.w))</f>
        <v>2</v>
      </c>
      <c r="L1844" s="10">
        <f>_xlfn.LET(_xlpm.w,J1844,LEN(_xlpm.w))</f>
        <v>4</v>
      </c>
      <c r="M1844" s="10">
        <f>_xlfn.LET(_xlpm.a,K1844,_xlpm.b,L1844,MAX(_xlpm.a,_xlpm.b))</f>
        <v>4</v>
      </c>
      <c r="N1844" s="10">
        <f>_xlfn.LET(_xlpm.d,(K1844,L1844),MAX(_xlpm.d)-MIN(_xlpm.d))</f>
        <v>2</v>
      </c>
      <c r="O1844" s="1" t="str">
        <f>_xlfn.LET(_xlpm.sep,":",_xlpm.w,$G1844,_xlfn.CONCAT("~",RIGHT(_xlpm.w,LEN(_xlpm.w)-FIND(_xlpm.sep,_xlpm.w)),"~"))</f>
        <v>~reth~</v>
      </c>
      <c r="P1844" s="1" t="str">
        <f>_xlfn.LET(_xlpm.sep,":",_xlpm.w,$G1844,_xlfn.CONCAT("[",LEFT(_xlpm.w,FIND(_xlpm.sep,_xlpm.w)-1),"]"))</f>
        <v>[əθ]</v>
      </c>
      <c r="Q1844" s="14" cm="1">
        <f t="array" ref="Q1844">SUM(_xlfn._xlws.FILTER($H$2:$H$2300,_xlfn.MAP($O$2:$O$2300,_xlfn.LAMBDA(_xlpm.x,_xlpm.x=$O1844))))</f>
        <v>7.9668578712555765E-5</v>
      </c>
      <c r="R1844" s="14">
        <f>$H1844/Q1844</f>
        <v>1</v>
      </c>
      <c r="S1844" s="14" cm="1">
        <f t="array" ref="S1844">SUM(_xlfn._xlws.FILTER($H$2:$H$2300,_xlfn.MAP($P$2:$P$2300,_xlfn.LAMBDA(_xlpm.x,_xlpm.x=$P1844))))</f>
        <v>3.9834289356277883E-4</v>
      </c>
      <c r="T1844" s="14">
        <f>$H1844/S1844</f>
        <v>0.2</v>
      </c>
      <c r="U1844" s="14">
        <f>_xlfn.LET(_xlpm.freq,F1844,_xlpm.size,M1844+1,_xlpm.F,V1844,LOG(1+_xlpm.freq)*LOG(1+_xlpm.size)*_xlpm.F)</f>
        <v>7.8082289176303277E-2</v>
      </c>
      <c r="V1844" s="14">
        <f>_xlfn.LET(_xlpm.a,T1844,_xlpm.b,R1844,2*_xlpm.a*_xlpm.b/(_xlpm.a+_xlpm.b))</f>
        <v>0.33333333333333337</v>
      </c>
      <c r="W1844" s="14">
        <f>_xlfn.LET(_xlpm.p,R1844,_xlpm.q,T1844,LOG(_xlpm.p/_xlpm.q))</f>
        <v>0.69897000433601886</v>
      </c>
      <c r="X1844" s="2"/>
      <c r="AC1844" s="2"/>
      <c r="AH1844" s="2"/>
      <c r="AI1844" s="2"/>
    </row>
    <row r="1845" spans="1:35">
      <c r="A1845" s="1" t="str">
        <f>_xlfn.LET(_xlpm.sep," : ",CONCATENATE(O1845,_xlpm.sep,P1845))</f>
        <v>~orst~ : [ɜɹst]</v>
      </c>
      <c r="B1845" s="1">
        <f>_xlfn.LET(_xlpm.d,$G1845,_xlpm.k,_xlfn.CONCAT(LEFT(TRIM(B$1),1),"*"),COUNTIF(_xlpm.d,_xlpm.k))</f>
        <v>0</v>
      </c>
      <c r="C1845" s="1">
        <f>_xlfn.LET(_xlpm.d,$G1845,_xlpm.k,_xlfn.CONCAT(LEFT(TRIM(C$1),1),"*"),COUNTIF(_xlpm.d,_xlpm.k))</f>
        <v>0</v>
      </c>
      <c r="D1845" s="1">
        <f>_xlfn.LET(_xlpm.d,$G1845,_xlpm.k,_xlfn.CONCAT(LEFT(TRIM(D$1),1),"*"),COUNTIF(_xlpm.d,_xlpm.k))</f>
        <v>0</v>
      </c>
      <c r="E1845" s="1">
        <f>LOG(F1845+1,10)</f>
        <v>0.30102999566398114</v>
      </c>
      <c r="F1845" s="7">
        <v>1</v>
      </c>
      <c r="G1845" s="9" t="s">
        <v>2023</v>
      </c>
      <c r="H1845" s="4">
        <f>F1845/freq.sum.r6e</f>
        <v>7.9668578712555765E-5</v>
      </c>
      <c r="I1845" s="1" t="str">
        <f>_xlfn.LET(_xlpm.sep,":",_xlpm.w,$G1845,LEFT(_xlpm.w,FIND(_xlpm.sep,_xlpm.w)-1))</f>
        <v>ɜɹst</v>
      </c>
      <c r="J1845" s="1" t="str">
        <f>_xlfn.LET(_xlpm.sep,":",_xlpm.w,$G1845,RIGHT(_xlpm.w,LEN(_xlpm.w)-FIND(_xlpm.sep,_xlpm.w)))</f>
        <v>orst</v>
      </c>
      <c r="K1845" s="10">
        <f>_xlfn.LET(_xlpm.w,I1845,LEN(_xlpm.w))</f>
        <v>4</v>
      </c>
      <c r="L1845" s="10">
        <f>_xlfn.LET(_xlpm.w,J1845,LEN(_xlpm.w))</f>
        <v>4</v>
      </c>
      <c r="M1845" s="10">
        <f>_xlfn.LET(_xlpm.a,K1845,_xlpm.b,L1845,MAX(_xlpm.a,_xlpm.b))</f>
        <v>4</v>
      </c>
      <c r="N1845" s="10">
        <f>_xlfn.LET(_xlpm.d,(K1845,L1845),MAX(_xlpm.d)-MIN(_xlpm.d))</f>
        <v>0</v>
      </c>
      <c r="O1845" s="1" t="str">
        <f>_xlfn.LET(_xlpm.sep,":",_xlpm.w,$G1845,_xlfn.CONCAT("~",RIGHT(_xlpm.w,LEN(_xlpm.w)-FIND(_xlpm.sep,_xlpm.w)),"~"))</f>
        <v>~orst~</v>
      </c>
      <c r="P1845" s="1" t="str">
        <f>_xlfn.LET(_xlpm.sep,":",_xlpm.w,$G1845,_xlfn.CONCAT("[",LEFT(_xlpm.w,FIND(_xlpm.sep,_xlpm.w)-1),"]"))</f>
        <v>[ɜɹst]</v>
      </c>
      <c r="Q1845" s="14" cm="1">
        <f t="array" ref="Q1845">SUM(_xlfn._xlws.FILTER($H$2:$H$2302,_xlfn.MAP($O$2:$O$2302,_xlfn.LAMBDA(_xlpm.x,_xlpm.x=$O1845))))</f>
        <v>7.9668578712555765E-5</v>
      </c>
      <c r="R1845" s="14">
        <f>$H1845/Q1845</f>
        <v>1</v>
      </c>
      <c r="S1845" s="14" cm="1">
        <f t="array" ref="S1845">SUM(_xlfn._xlws.FILTER($H$2:$H$2302,_xlfn.MAP($P$2:$P$2302,_xlfn.LAMBDA(_xlpm.x,_xlpm.x=$P1845))))</f>
        <v>3.9834289356277883E-4</v>
      </c>
      <c r="T1845" s="14">
        <f>$H1845/S1845</f>
        <v>0.2</v>
      </c>
      <c r="U1845" s="14">
        <f>_xlfn.LET(_xlpm.freq,F1845,_xlpm.size,M1845+1,_xlpm.F,V1845,LOG(1+_xlpm.freq)*LOG(1+_xlpm.size)*_xlpm.F)</f>
        <v>7.8082289176303277E-2</v>
      </c>
      <c r="V1845" s="14">
        <f>_xlfn.LET(_xlpm.a,T1845,_xlpm.b,R1845,2*_xlpm.a*_xlpm.b/(_xlpm.a+_xlpm.b))</f>
        <v>0.33333333333333337</v>
      </c>
      <c r="W1845" s="14">
        <f>_xlfn.LET(_xlpm.p,R1845,_xlpm.q,T1845,LOG(_xlpm.p/_xlpm.q))</f>
        <v>0.69897000433601886</v>
      </c>
      <c r="X1845" s="2"/>
      <c r="AC1845" s="2"/>
      <c r="AH1845" s="2"/>
      <c r="AI1845" s="2"/>
    </row>
    <row r="1846" spans="1:35">
      <c r="A1846" s="1" t="str">
        <f>_xlfn.LET(_xlpm.sep," : ",CONCATENATE(O1846,_xlpm.sep,P1846))</f>
        <v>~urst~ : [ɜɹst]</v>
      </c>
      <c r="B1846" s="1">
        <f>_xlfn.LET(_xlpm.d,$G1846,_xlpm.k,_xlfn.CONCAT(LEFT(TRIM(B$1),1),"*"),COUNTIF(_xlpm.d,_xlpm.k))</f>
        <v>0</v>
      </c>
      <c r="C1846" s="1">
        <f>_xlfn.LET(_xlpm.d,$G1846,_xlpm.k,_xlfn.CONCAT(LEFT(TRIM(C$1),1),"*"),COUNTIF(_xlpm.d,_xlpm.k))</f>
        <v>0</v>
      </c>
      <c r="D1846" s="1">
        <f>_xlfn.LET(_xlpm.d,$G1846,_xlpm.k,_xlfn.CONCAT(LEFT(TRIM(D$1),1),"*"),COUNTIF(_xlpm.d,_xlpm.k))</f>
        <v>0</v>
      </c>
      <c r="E1846" s="1">
        <f>LOG(F1846+1,10)</f>
        <v>0.30102999566398114</v>
      </c>
      <c r="F1846" s="7">
        <v>1</v>
      </c>
      <c r="G1846" s="9" t="s">
        <v>2025</v>
      </c>
      <c r="H1846" s="4">
        <f>F1846/freq.sum.r6e</f>
        <v>7.9668578712555765E-5</v>
      </c>
      <c r="I1846" s="1" t="str">
        <f>_xlfn.LET(_xlpm.sep,":",_xlpm.w,$G1846,LEFT(_xlpm.w,FIND(_xlpm.sep,_xlpm.w)-1))</f>
        <v>ɜɹst</v>
      </c>
      <c r="J1846" s="1" t="str">
        <f>_xlfn.LET(_xlpm.sep,":",_xlpm.w,$G1846,RIGHT(_xlpm.w,LEN(_xlpm.w)-FIND(_xlpm.sep,_xlpm.w)))</f>
        <v>urst</v>
      </c>
      <c r="K1846" s="10">
        <f>_xlfn.LET(_xlpm.w,I1846,LEN(_xlpm.w))</f>
        <v>4</v>
      </c>
      <c r="L1846" s="10">
        <f>_xlfn.LET(_xlpm.w,J1846,LEN(_xlpm.w))</f>
        <v>4</v>
      </c>
      <c r="M1846" s="10">
        <f>_xlfn.LET(_xlpm.a,K1846,_xlpm.b,L1846,MAX(_xlpm.a,_xlpm.b))</f>
        <v>4</v>
      </c>
      <c r="N1846" s="10">
        <f>_xlfn.LET(_xlpm.d,(K1846,L1846),MAX(_xlpm.d)-MIN(_xlpm.d))</f>
        <v>0</v>
      </c>
      <c r="O1846" s="1" t="str">
        <f>_xlfn.LET(_xlpm.sep,":",_xlpm.w,$G1846,_xlfn.CONCAT("~",RIGHT(_xlpm.w,LEN(_xlpm.w)-FIND(_xlpm.sep,_xlpm.w)),"~"))</f>
        <v>~urst~</v>
      </c>
      <c r="P1846" s="1" t="str">
        <f>_xlfn.LET(_xlpm.sep,":",_xlpm.w,$G1846,_xlfn.CONCAT("[",LEFT(_xlpm.w,FIND(_xlpm.sep,_xlpm.w)-1),"]"))</f>
        <v>[ɜɹst]</v>
      </c>
      <c r="Q1846" s="14" cm="1">
        <f t="array" ref="Q1846">SUM(_xlfn._xlws.FILTER($H$2:$H$2302,_xlfn.MAP($O$2:$O$2302,_xlfn.LAMBDA(_xlpm.x,_xlpm.x=$O1846))))</f>
        <v>7.9668578712555765E-5</v>
      </c>
      <c r="R1846" s="14">
        <f>$H1846/Q1846</f>
        <v>1</v>
      </c>
      <c r="S1846" s="14" cm="1">
        <f t="array" ref="S1846">SUM(_xlfn._xlws.FILTER($H$2:$H$2302,_xlfn.MAP($P$2:$P$2302,_xlfn.LAMBDA(_xlpm.x,_xlpm.x=$P1846))))</f>
        <v>3.9834289356277883E-4</v>
      </c>
      <c r="T1846" s="14">
        <f>$H1846/S1846</f>
        <v>0.2</v>
      </c>
      <c r="U1846" s="14">
        <f>_xlfn.LET(_xlpm.freq,F1846,_xlpm.size,M1846+1,_xlpm.F,V1846,LOG(1+_xlpm.freq)*LOG(1+_xlpm.size)*_xlpm.F)</f>
        <v>7.8082289176303277E-2</v>
      </c>
      <c r="V1846" s="14">
        <f>_xlfn.LET(_xlpm.a,T1846,_xlpm.b,R1846,2*_xlpm.a*_xlpm.b/(_xlpm.a+_xlpm.b))</f>
        <v>0.33333333333333337</v>
      </c>
      <c r="W1846" s="14">
        <f>_xlfn.LET(_xlpm.p,R1846,_xlpm.q,T1846,LOG(_xlpm.p/_xlpm.q))</f>
        <v>0.69897000433601886</v>
      </c>
      <c r="X1846" s="2"/>
      <c r="AC1846" s="2"/>
      <c r="AH1846" s="2"/>
      <c r="AI1846" s="2"/>
    </row>
    <row r="1847" spans="1:35">
      <c r="A1847" s="1" t="str">
        <f>_xlfn.LET(_xlpm.sep," : ",CONCATENATE(O1847,_xlpm.sep,P1847))</f>
        <v>~a~ : [ɪ]</v>
      </c>
      <c r="B1847" s="1">
        <f>_xlfn.LET(_xlpm.d,$G1847,_xlpm.k,_xlfn.CONCAT(LEFT(TRIM(B$1),1),"*"),COUNTIF(_xlpm.d,_xlpm.k))</f>
        <v>0</v>
      </c>
      <c r="C1847" s="1">
        <f>_xlfn.LET(_xlpm.d,$G1847,_xlpm.k,_xlfn.CONCAT(LEFT(TRIM(C$1),1),"*"),COUNTIF(_xlpm.d,_xlpm.k))</f>
        <v>0</v>
      </c>
      <c r="D1847" s="1">
        <f>_xlfn.LET(_xlpm.d,$G1847,_xlpm.k,_xlfn.CONCAT(LEFT(TRIM(D$1),1),"*"),COUNTIF(_xlpm.d,_xlpm.k))</f>
        <v>0</v>
      </c>
      <c r="E1847" s="1">
        <f>LOG(F1847+1,10)</f>
        <v>0.47712125471966244</v>
      </c>
      <c r="F1847" s="7">
        <v>2</v>
      </c>
      <c r="G1847" s="9" t="s">
        <v>766</v>
      </c>
      <c r="H1847" s="4">
        <f>F1847/freq.sum.r6e</f>
        <v>1.5933715742511153E-4</v>
      </c>
      <c r="I1847" s="4" t="str">
        <f>_xlfn.LET(_xlpm.sep,":",_xlpm.w,$G1847,LEFT(_xlpm.w,FIND(_xlpm.sep,_xlpm.w)-1))</f>
        <v>ɪ</v>
      </c>
      <c r="J1847" s="4" t="str">
        <f>_xlfn.LET(_xlpm.sep,":",_xlpm.w,$G1847,RIGHT(_xlpm.w,LEN(_xlpm.w)-FIND(_xlpm.sep,_xlpm.w)))</f>
        <v>a</v>
      </c>
      <c r="K1847" s="10">
        <f>_xlfn.LET(_xlpm.w,I1847,LEN(_xlpm.w))</f>
        <v>1</v>
      </c>
      <c r="L1847" s="10">
        <f>_xlfn.LET(_xlpm.w,J1847,LEN(_xlpm.w))</f>
        <v>1</v>
      </c>
      <c r="M1847" s="10">
        <f>_xlfn.LET(_xlpm.a,K1847,_xlpm.b,L1847,MAX(_xlpm.a,_xlpm.b))</f>
        <v>1</v>
      </c>
      <c r="N1847" s="10">
        <f>_xlfn.LET(_xlpm.d,(K1847,L1847),MAX(_xlpm.d)-MIN(_xlpm.d))</f>
        <v>0</v>
      </c>
      <c r="O1847" s="1" t="str">
        <f>_xlfn.LET(_xlpm.sep,":",_xlpm.w,$G1847,_xlfn.CONCAT("~",RIGHT(_xlpm.w,LEN(_xlpm.w)-FIND(_xlpm.sep,_xlpm.w)),"~"))</f>
        <v>~a~</v>
      </c>
      <c r="P1847" s="1" t="str">
        <f>_xlfn.LET(_xlpm.sep,":",_xlpm.w,$G1847,_xlfn.CONCAT("[",LEFT(_xlpm.w,FIND(_xlpm.sep,_xlpm.w)-1),"]"))</f>
        <v>[ɪ]</v>
      </c>
      <c r="Q1847" s="14" cm="1">
        <f t="array" ref="Q1847">SUM(_xlfn._xlws.FILTER($H$2:$H$2300,_xlfn.MAP($O$2:$O$2300,_xlfn.LAMBDA(_xlpm.x,_xlpm.x=$O1847))))</f>
        <v>6.3734862970044621E-3</v>
      </c>
      <c r="R1847" s="14">
        <f>$H1847/Q1847</f>
        <v>2.4999999999999998E-2</v>
      </c>
      <c r="S1847" s="14" cm="1">
        <f t="array" ref="S1847">SUM(_xlfn._xlws.FILTER($H$2:$H$2300,_xlfn.MAP($P$2:$P$2300,_xlfn.LAMBDA(_xlpm.x,_xlpm.x=$P1847))))</f>
        <v>3.2106437221159974E-2</v>
      </c>
      <c r="T1847" s="14">
        <f>$H1847/S1847</f>
        <v>4.9627791563275434E-3</v>
      </c>
      <c r="U1847" s="14">
        <f>_xlfn.LET(_xlpm.freq,F1847,_xlpm.size,M1847+1,_xlpm.F,V1847,LOG(1+_xlpm.freq)*LOG(1+_xlpm.size)*_xlpm.F)</f>
        <v>1.8852562460063354E-3</v>
      </c>
      <c r="V1847" s="14">
        <f>_xlfn.LET(_xlpm.a,T1847,_xlpm.b,R1847,2*_xlpm.a*_xlpm.b/(_xlpm.a+_xlpm.b))</f>
        <v>8.2815734989648039E-3</v>
      </c>
      <c r="W1847" s="14">
        <f>_xlfn.LET(_xlpm.p,R1847,_xlpm.q,T1847,LOG(_xlpm.p/_xlpm.q))</f>
        <v>0.70221505914916582</v>
      </c>
      <c r="X1847" s="2"/>
      <c r="AC1847" s="2"/>
      <c r="AH1847" s="2"/>
      <c r="AI1847" s="2"/>
    </row>
    <row r="1848" spans="1:35">
      <c r="A1848" s="1" t="str">
        <f>_xlfn.LET(_xlpm.sep," : ",CONCATENATE(O1848,_xlpm.sep,P1848))</f>
        <v>~anc~ : [əns]</v>
      </c>
      <c r="B1848" s="1">
        <f>_xlfn.LET(_xlpm.d,$G1848,_xlpm.k,_xlfn.CONCAT(LEFT(TRIM(B$1),1),"*"),COUNTIF(_xlpm.d,_xlpm.k))</f>
        <v>0</v>
      </c>
      <c r="C1848" s="1">
        <f>_xlfn.LET(_xlpm.d,$G1848,_xlpm.k,_xlfn.CONCAT(LEFT(TRIM(C$1),1),"*"),COUNTIF(_xlpm.d,_xlpm.k))</f>
        <v>0</v>
      </c>
      <c r="D1848" s="1">
        <f>_xlfn.LET(_xlpm.d,$G1848,_xlpm.k,_xlfn.CONCAT(LEFT(TRIM(D$1),1),"*"),COUNTIF(_xlpm.d,_xlpm.k))</f>
        <v>0</v>
      </c>
      <c r="E1848" s="1">
        <f>LOG(F1848+1,10)</f>
        <v>0.30102999566398114</v>
      </c>
      <c r="F1848" s="7">
        <v>1</v>
      </c>
      <c r="G1848" s="9" t="s">
        <v>1322</v>
      </c>
      <c r="H1848" s="4">
        <f>F1848/freq.sum.r6e</f>
        <v>7.9668578712555765E-5</v>
      </c>
      <c r="I1848" s="1" t="str">
        <f>_xlfn.LET(_xlpm.sep,":",_xlpm.w,$G1848,LEFT(_xlpm.w,FIND(_xlpm.sep,_xlpm.w)-1))</f>
        <v>əns</v>
      </c>
      <c r="J1848" s="1" t="str">
        <f>_xlfn.LET(_xlpm.sep,":",_xlpm.w,$G1848,RIGHT(_xlpm.w,LEN(_xlpm.w)-FIND(_xlpm.sep,_xlpm.w)))</f>
        <v>anc</v>
      </c>
      <c r="K1848" s="10">
        <f>_xlfn.LET(_xlpm.w,I1848,LEN(_xlpm.w))</f>
        <v>3</v>
      </c>
      <c r="L1848" s="10">
        <f>_xlfn.LET(_xlpm.w,J1848,LEN(_xlpm.w))</f>
        <v>3</v>
      </c>
      <c r="M1848" s="10">
        <f>_xlfn.LET(_xlpm.a,K1848,_xlpm.b,L1848,MAX(_xlpm.a,_xlpm.b))</f>
        <v>3</v>
      </c>
      <c r="N1848" s="10">
        <f>_xlfn.LET(_xlpm.d,(K1848,L1848),MAX(_xlpm.d)-MIN(_xlpm.d))</f>
        <v>0</v>
      </c>
      <c r="O1848" s="1" t="str">
        <f>_xlfn.LET(_xlpm.sep,":",_xlpm.w,$G1848,_xlfn.CONCAT("~",RIGHT(_xlpm.w,LEN(_xlpm.w)-FIND(_xlpm.sep,_xlpm.w)),"~"))</f>
        <v>~anc~</v>
      </c>
      <c r="P1848" s="1" t="str">
        <f>_xlfn.LET(_xlpm.sep,":",_xlpm.w,$G1848,_xlfn.CONCAT("[",LEFT(_xlpm.w,FIND(_xlpm.sep,_xlpm.w)-1),"]"))</f>
        <v>[əns]</v>
      </c>
      <c r="Q1848" s="14" cm="1">
        <f t="array" ref="Q1848">SUM(_xlfn._xlws.FILTER($H$2:$H$2302,_xlfn.MAP($O$2:$O$2302,_xlfn.LAMBDA(_xlpm.x,_xlpm.x=$O1848))))</f>
        <v>7.9668578712555754E-4</v>
      </c>
      <c r="R1848" s="14">
        <f>$H1848/Q1848</f>
        <v>0.10000000000000002</v>
      </c>
      <c r="S1848" s="14" cm="1">
        <f t="array" ref="S1848">SUM(_xlfn._xlws.FILTER($H$2:$H$2302,_xlfn.MAP($P$2:$P$2302,_xlfn.LAMBDA(_xlpm.x,_xlpm.x=$P1848))))</f>
        <v>4.0630975143403445E-3</v>
      </c>
      <c r="T1848" s="14">
        <f>$H1848/S1848</f>
        <v>1.9607843137254898E-2</v>
      </c>
      <c r="U1848" s="14">
        <f>_xlfn.LET(_xlpm.freq,F1848,_xlpm.size,M1848+1,_xlpm.F,V1848,LOG(1+_xlpm.freq)*LOG(1+_xlpm.size)*_xlpm.F)</f>
        <v>6.8987192581811364E-3</v>
      </c>
      <c r="V1848" s="14">
        <f>_xlfn.LET(_xlpm.a,T1848,_xlpm.b,R1848,2*_xlpm.a*_xlpm.b/(_xlpm.a+_xlpm.b))</f>
        <v>3.2786885245901634E-2</v>
      </c>
      <c r="W1848" s="14">
        <f>_xlfn.LET(_xlpm.p,R1848,_xlpm.q,T1848,LOG(_xlpm.p/_xlpm.q))</f>
        <v>0.7075701760979366</v>
      </c>
      <c r="X1848" s="2"/>
      <c r="AC1848" s="2"/>
      <c r="AH1848" s="2"/>
      <c r="AI1848" s="2"/>
    </row>
    <row r="1849" spans="1:35">
      <c r="A1849" s="1" t="str">
        <f>_xlfn.LET(_xlpm.sep," : ",CONCATENATE(O1849,_xlpm.sep,P1849))</f>
        <v>~ons~ : [əns]</v>
      </c>
      <c r="B1849" s="1">
        <f>_xlfn.LET(_xlpm.d,$G1849,_xlpm.k,_xlfn.CONCAT(LEFT(TRIM(B$1),1),"*"),COUNTIF(_xlpm.d,_xlpm.k))</f>
        <v>0</v>
      </c>
      <c r="C1849" s="1">
        <f>_xlfn.LET(_xlpm.d,$G1849,_xlpm.k,_xlfn.CONCAT(LEFT(TRIM(C$1),1),"*"),COUNTIF(_xlpm.d,_xlpm.k))</f>
        <v>0</v>
      </c>
      <c r="D1849" s="1">
        <f>_xlfn.LET(_xlpm.d,$G1849,_xlpm.k,_xlfn.CONCAT(LEFT(TRIM(D$1),1),"*"),COUNTIF(_xlpm.d,_xlpm.k))</f>
        <v>0</v>
      </c>
      <c r="E1849" s="1">
        <f>LOG(F1849+1,10)</f>
        <v>0.60205999132796229</v>
      </c>
      <c r="F1849" s="7">
        <v>3</v>
      </c>
      <c r="G1849" s="9" t="s">
        <v>1340</v>
      </c>
      <c r="H1849" s="4">
        <f>F1849/freq.sum.r6e</f>
        <v>2.390057361376673E-4</v>
      </c>
      <c r="I1849" s="1" t="str">
        <f>_xlfn.LET(_xlpm.sep,":",_xlpm.w,$G1849,LEFT(_xlpm.w,FIND(_xlpm.sep,_xlpm.w)-1))</f>
        <v>əns</v>
      </c>
      <c r="J1849" s="1" t="str">
        <f>_xlfn.LET(_xlpm.sep,":",_xlpm.w,$G1849,RIGHT(_xlpm.w,LEN(_xlpm.w)-FIND(_xlpm.sep,_xlpm.w)))</f>
        <v>ons</v>
      </c>
      <c r="K1849" s="10">
        <f>_xlfn.LET(_xlpm.w,I1849,LEN(_xlpm.w))</f>
        <v>3</v>
      </c>
      <c r="L1849" s="10">
        <f>_xlfn.LET(_xlpm.w,J1849,LEN(_xlpm.w))</f>
        <v>3</v>
      </c>
      <c r="M1849" s="10">
        <f>_xlfn.LET(_xlpm.a,K1849,_xlpm.b,L1849,MAX(_xlpm.a,_xlpm.b))</f>
        <v>3</v>
      </c>
      <c r="N1849" s="10">
        <f>_xlfn.LET(_xlpm.d,(K1849,L1849),MAX(_xlpm.d)-MIN(_xlpm.d))</f>
        <v>0</v>
      </c>
      <c r="O1849" s="1" t="str">
        <f>_xlfn.LET(_xlpm.sep,":",_xlpm.w,$G1849,_xlfn.CONCAT("~",RIGHT(_xlpm.w,LEN(_xlpm.w)-FIND(_xlpm.sep,_xlpm.w)),"~"))</f>
        <v>~ons~</v>
      </c>
      <c r="P1849" s="1" t="str">
        <f>_xlfn.LET(_xlpm.sep,":",_xlpm.w,$G1849,_xlfn.CONCAT("[",LEFT(_xlpm.w,FIND(_xlpm.sep,_xlpm.w)-1),"]"))</f>
        <v>[əns]</v>
      </c>
      <c r="Q1849" s="14" cm="1">
        <f t="array" ref="Q1849">SUM(_xlfn._xlws.FILTER($H$2:$H$2300,_xlfn.MAP($O$2:$O$2300,_xlfn.LAMBDA(_xlpm.x,_xlpm.x=$O1849))))</f>
        <v>7.9668578712555776E-4</v>
      </c>
      <c r="R1849" s="14">
        <f>$H1849/Q1849</f>
        <v>0.29999999999999993</v>
      </c>
      <c r="S1849" s="14" cm="1">
        <f t="array" ref="S1849">SUM(_xlfn._xlws.FILTER($H$2:$H$2300,_xlfn.MAP($P$2:$P$2300,_xlfn.LAMBDA(_xlpm.x,_xlpm.x=$P1849))))</f>
        <v>4.0630975143403445E-3</v>
      </c>
      <c r="T1849" s="14">
        <f>$H1849/S1849</f>
        <v>5.8823529411764698E-2</v>
      </c>
      <c r="U1849" s="14">
        <f>_xlfn.LET(_xlpm.freq,F1849,_xlpm.size,M1849+1,_xlpm.F,V1849,LOG(1+_xlpm.freq)*LOG(1+_xlpm.size)*_xlpm.F)</f>
        <v>4.139231554908681E-2</v>
      </c>
      <c r="V1849" s="14">
        <f>_xlfn.LET(_xlpm.a,T1849,_xlpm.b,R1849,2*_xlpm.a*_xlpm.b/(_xlpm.a+_xlpm.b))</f>
        <v>9.8360655737704888E-2</v>
      </c>
      <c r="W1849" s="14">
        <f>_xlfn.LET(_xlpm.p,R1849,_xlpm.q,T1849,LOG(_xlpm.p/_xlpm.q))</f>
        <v>0.70757017609793638</v>
      </c>
      <c r="X1849" s="2"/>
      <c r="AC1849" s="2"/>
      <c r="AH1849" s="2"/>
      <c r="AI1849" s="2"/>
    </row>
    <row r="1850" spans="1:35">
      <c r="A1850" s="1" t="str">
        <f>_xlfn.LET(_xlpm.sep," : ",CONCATENATE(O1850,_xlpm.sep,P1850))</f>
        <v>~ol~ : [əl]</v>
      </c>
      <c r="B1850" s="1">
        <f>_xlfn.LET(_xlpm.d,$G1850,_xlpm.k,_xlfn.CONCAT(LEFT(TRIM(B$1),1),"*"),COUNTIF(_xlpm.d,_xlpm.k))</f>
        <v>0</v>
      </c>
      <c r="C1850" s="1">
        <f>_xlfn.LET(_xlpm.d,$G1850,_xlpm.k,_xlfn.CONCAT(LEFT(TRIM(C$1),1),"*"),COUNTIF(_xlpm.d,_xlpm.k))</f>
        <v>0</v>
      </c>
      <c r="D1850" s="1">
        <f>_xlfn.LET(_xlpm.d,$G1850,_xlpm.k,_xlfn.CONCAT(LEFT(TRIM(D$1),1),"*"),COUNTIF(_xlpm.d,_xlpm.k))</f>
        <v>0</v>
      </c>
      <c r="E1850" s="1">
        <f>LOG(F1850+1,10)</f>
        <v>1.2552725051033058</v>
      </c>
      <c r="F1850" s="7">
        <v>17</v>
      </c>
      <c r="G1850" s="9" t="s">
        <v>1082</v>
      </c>
      <c r="H1850" s="4">
        <f>F1850/freq.sum.r6e</f>
        <v>1.354365838113448E-3</v>
      </c>
      <c r="I1850" s="1" t="str">
        <f>_xlfn.LET(_xlpm.sep,":",_xlpm.w,$G1850,LEFT(_xlpm.w,FIND(_xlpm.sep,_xlpm.w)-1))</f>
        <v>əl</v>
      </c>
      <c r="J1850" s="1" t="str">
        <f>_xlfn.LET(_xlpm.sep,":",_xlpm.w,$G1850,RIGHT(_xlpm.w,LEN(_xlpm.w)-FIND(_xlpm.sep,_xlpm.w)))</f>
        <v>ol</v>
      </c>
      <c r="K1850" s="10">
        <f>_xlfn.LET(_xlpm.w,I1850,LEN(_xlpm.w))</f>
        <v>2</v>
      </c>
      <c r="L1850" s="10">
        <f>_xlfn.LET(_xlpm.w,J1850,LEN(_xlpm.w))</f>
        <v>2</v>
      </c>
      <c r="M1850" s="10">
        <f>_xlfn.LET(_xlpm.a,K1850,_xlpm.b,L1850,MAX(_xlpm.a,_xlpm.b))</f>
        <v>2</v>
      </c>
      <c r="N1850" s="10">
        <f>_xlfn.LET(_xlpm.d,(K1850,L1850),MAX(_xlpm.d)-MIN(_xlpm.d))</f>
        <v>0</v>
      </c>
      <c r="O1850" s="1" t="str">
        <f>_xlfn.LET(_xlpm.sep,":",_xlpm.w,$G1850,_xlfn.CONCAT("~",RIGHT(_xlpm.w,LEN(_xlpm.w)-FIND(_xlpm.sep,_xlpm.w)),"~"))</f>
        <v>~ol~</v>
      </c>
      <c r="P1850" s="1" t="str">
        <f>_xlfn.LET(_xlpm.sep,":",_xlpm.w,$G1850,_xlfn.CONCAT("[",LEFT(_xlpm.w,FIND(_xlpm.sep,_xlpm.w)-1),"]"))</f>
        <v>[əl]</v>
      </c>
      <c r="Q1850" s="14" cm="1">
        <f t="array" ref="Q1850">SUM(_xlfn._xlws.FILTER($H$2:$H$2302,_xlfn.MAP($O$2:$O$2302,_xlfn.LAMBDA(_xlpm.x,_xlpm.x=$O1850))))</f>
        <v>3.8240917782026767E-3</v>
      </c>
      <c r="R1850" s="14">
        <f>$H1850/Q1850</f>
        <v>0.35416666666666663</v>
      </c>
      <c r="S1850" s="14" cm="1">
        <f t="array" ref="S1850">SUM(_xlfn._xlws.FILTER($H$2:$H$2302,_xlfn.MAP($P$2:$P$2302,_xlfn.LAMBDA(_xlpm.x,_xlpm.x=$P1850))))</f>
        <v>1.9678138942001277E-2</v>
      </c>
      <c r="T1850" s="14">
        <f>$H1850/S1850</f>
        <v>6.8825910931174072E-2</v>
      </c>
      <c r="U1850" s="14">
        <f>_xlfn.LET(_xlpm.freq,F1850,_xlpm.size,M1850+1,_xlpm.F,V1850,LOG(1+_xlpm.freq)*LOG(1+_xlpm.size)*_xlpm.F)</f>
        <v>8.7103315322876879E-2</v>
      </c>
      <c r="V1850" s="14">
        <f>_xlfn.LET(_xlpm.a,T1850,_xlpm.b,R1850,2*_xlpm.a*_xlpm.b/(_xlpm.a+_xlpm.b))</f>
        <v>0.11525423728813557</v>
      </c>
      <c r="W1850" s="14">
        <f>_xlfn.LET(_xlpm.p,R1850,_xlpm.q,T1850,LOG(_xlpm.p/_xlpm.q))</f>
        <v>0.71145571588407852</v>
      </c>
      <c r="X1850" s="2"/>
      <c r="AC1850" s="2"/>
      <c r="AH1850" s="2"/>
      <c r="AI1850" s="2"/>
    </row>
    <row r="1851" spans="1:35">
      <c r="A1851" s="1" t="str">
        <f>_xlfn.LET(_xlpm.sep," : ",CONCATENATE(O1851,_xlpm.sep,P1851))</f>
        <v>~ees~ : [iz]</v>
      </c>
      <c r="B1851" s="1">
        <f>_xlfn.LET(_xlpm.d,$G1851,_xlpm.k,_xlfn.CONCAT(LEFT(TRIM(B$1),1),"*"),COUNTIF(_xlpm.d,_xlpm.k))</f>
        <v>0</v>
      </c>
      <c r="C1851" s="1">
        <f>_xlfn.LET(_xlpm.d,$G1851,_xlpm.k,_xlfn.CONCAT(LEFT(TRIM(C$1),1),"*"),COUNTIF(_xlpm.d,_xlpm.k))</f>
        <v>0</v>
      </c>
      <c r="D1851" s="1">
        <f>_xlfn.LET(_xlpm.d,$G1851,_xlpm.k,_xlfn.CONCAT(LEFT(TRIM(D$1),1),"*"),COUNTIF(_xlpm.d,_xlpm.k))</f>
        <v>0</v>
      </c>
      <c r="E1851" s="1">
        <f>LOG(F1851+1,10)</f>
        <v>0.77815125038364352</v>
      </c>
      <c r="F1851" s="7">
        <v>5</v>
      </c>
      <c r="G1851" s="9" t="s">
        <v>231</v>
      </c>
      <c r="H1851" s="4">
        <f>F1851/freq.sum.r6e</f>
        <v>3.9834289356277883E-4</v>
      </c>
      <c r="I1851" s="4" t="str">
        <f>_xlfn.LET(_xlpm.sep,":",_xlpm.w,$G1851,LEFT(_xlpm.w,FIND(_xlpm.sep,_xlpm.w)-1))</f>
        <v>iz</v>
      </c>
      <c r="J1851" s="4" t="str">
        <f>_xlfn.LET(_xlpm.sep,":",_xlpm.w,$G1851,RIGHT(_xlpm.w,LEN(_xlpm.w)-FIND(_xlpm.sep,_xlpm.w)))</f>
        <v>ees</v>
      </c>
      <c r="K1851" s="10">
        <f>_xlfn.LET(_xlpm.w,I1851,LEN(_xlpm.w))</f>
        <v>2</v>
      </c>
      <c r="L1851" s="10">
        <f>_xlfn.LET(_xlpm.w,J1851,LEN(_xlpm.w))</f>
        <v>3</v>
      </c>
      <c r="M1851" s="10">
        <f>_xlfn.LET(_xlpm.a,K1851,_xlpm.b,L1851,MAX(_xlpm.a,_xlpm.b))</f>
        <v>3</v>
      </c>
      <c r="N1851" s="10">
        <f>_xlfn.LET(_xlpm.d,(K1851,L1851),MAX(_xlpm.d)-MIN(_xlpm.d))</f>
        <v>1</v>
      </c>
      <c r="O1851" s="1" t="str">
        <f>_xlfn.LET(_xlpm.sep,":",_xlpm.w,$G1851,_xlfn.CONCAT("~",RIGHT(_xlpm.w,LEN(_xlpm.w)-FIND(_xlpm.sep,_xlpm.w)),"~"))</f>
        <v>~ees~</v>
      </c>
      <c r="P1851" s="1" t="str">
        <f>_xlfn.LET(_xlpm.sep,":",_xlpm.w,$G1851,_xlfn.CONCAT("[",LEFT(_xlpm.w,FIND(_xlpm.sep,_xlpm.w)-1),"]"))</f>
        <v>[iz]</v>
      </c>
      <c r="Q1851" s="14" cm="1">
        <f t="array" ref="Q1851">SUM(_xlfn._xlws.FILTER($H$2:$H$2300,_xlfn.MAP($O$2:$O$2300,_xlfn.LAMBDA(_xlpm.x,_xlpm.x=$O1851))))</f>
        <v>3.9834289356277883E-4</v>
      </c>
      <c r="R1851" s="14">
        <f>$H1851/Q1851</f>
        <v>1</v>
      </c>
      <c r="S1851" s="14" cm="1">
        <f t="array" ref="S1851">SUM(_xlfn._xlws.FILTER($H$2:$H$2300,_xlfn.MAP($P$2:$P$2300,_xlfn.LAMBDA(_xlpm.x,_xlpm.x=$P1851))))</f>
        <v>2.0713830465264498E-3</v>
      </c>
      <c r="T1851" s="14">
        <f>$H1851/S1851</f>
        <v>0.19230769230769232</v>
      </c>
      <c r="U1851" s="14">
        <f>_xlfn.LET(_xlpm.freq,F1851,_xlpm.size,M1851+1,_xlpm.F,V1851,LOG(1+_xlpm.freq)*LOG(1+_xlpm.size)*_xlpm.F)</f>
        <v>0.17545302672733354</v>
      </c>
      <c r="V1851" s="14">
        <f>_xlfn.LET(_xlpm.a,T1851,_xlpm.b,R1851,2*_xlpm.a*_xlpm.b/(_xlpm.a+_xlpm.b))</f>
        <v>0.32258064516129037</v>
      </c>
      <c r="W1851" s="14">
        <f>_xlfn.LET(_xlpm.p,R1851,_xlpm.q,T1851,LOG(_xlpm.p/_xlpm.q))</f>
        <v>0.71600334363479912</v>
      </c>
      <c r="X1851" s="2"/>
      <c r="AC1851" s="2"/>
      <c r="AH1851" s="2"/>
      <c r="AI1851" s="2"/>
    </row>
    <row r="1852" spans="1:35">
      <c r="A1852" s="1" t="str">
        <f>_xlfn.LET(_xlpm.sep," : ",CONCATENATE(O1852,_xlpm.sep,P1852))</f>
        <v>~ut~ : [ət]</v>
      </c>
      <c r="B1852" s="1">
        <f>_xlfn.LET(_xlpm.d,$G1852,_xlpm.k,_xlfn.CONCAT(LEFT(TRIM(B$1),1),"*"),COUNTIF(_xlpm.d,_xlpm.k))</f>
        <v>0</v>
      </c>
      <c r="C1852" s="1">
        <f>_xlfn.LET(_xlpm.d,$G1852,_xlpm.k,_xlfn.CONCAT(LEFT(TRIM(C$1),1),"*"),COUNTIF(_xlpm.d,_xlpm.k))</f>
        <v>0</v>
      </c>
      <c r="D1852" s="1">
        <f>_xlfn.LET(_xlpm.d,$G1852,_xlpm.k,_xlfn.CONCAT(LEFT(TRIM(D$1),1),"*"),COUNTIF(_xlpm.d,_xlpm.k))</f>
        <v>0</v>
      </c>
      <c r="E1852" s="1">
        <f>LOG(F1852+1,10)</f>
        <v>0.30102999566398114</v>
      </c>
      <c r="F1852" s="7">
        <v>1</v>
      </c>
      <c r="G1852" s="9" t="s">
        <v>2308</v>
      </c>
      <c r="H1852" s="4">
        <f>F1852/freq.sum.r6e</f>
        <v>7.9668578712555765E-5</v>
      </c>
      <c r="I1852" s="1" t="str">
        <f>_xlfn.LET(_xlpm.sep,":",_xlpm.w,$G1852,LEFT(_xlpm.w,FIND(_xlpm.sep,_xlpm.w)-1))</f>
        <v>ət</v>
      </c>
      <c r="J1852" s="1" t="str">
        <f>_xlfn.LET(_xlpm.sep,":",_xlpm.w,$G1852,RIGHT(_xlpm.w,LEN(_xlpm.w)-FIND(_xlpm.sep,_xlpm.w)))</f>
        <v>ut</v>
      </c>
      <c r="K1852" s="10">
        <f>_xlfn.LET(_xlpm.w,I1852,LEN(_xlpm.w))</f>
        <v>2</v>
      </c>
      <c r="L1852" s="10">
        <f>_xlfn.LET(_xlpm.w,J1852,LEN(_xlpm.w))</f>
        <v>2</v>
      </c>
      <c r="M1852" s="10">
        <f>_xlfn.LET(_xlpm.a,K1852,_xlpm.b,L1852,MAX(_xlpm.a,_xlpm.b))</f>
        <v>2</v>
      </c>
      <c r="N1852" s="10">
        <f>_xlfn.LET(_xlpm.d,(K1852,L1852),MAX(_xlpm.d)-MIN(_xlpm.d))</f>
        <v>0</v>
      </c>
      <c r="O1852" s="1" t="str">
        <f>_xlfn.LET(_xlpm.sep,":",_xlpm.w,$G1852,_xlfn.CONCAT("~",RIGHT(_xlpm.w,LEN(_xlpm.w)-FIND(_xlpm.sep,_xlpm.w)),"~"))</f>
        <v>~ut~</v>
      </c>
      <c r="P1852" s="1" t="str">
        <f>_xlfn.LET(_xlpm.sep,":",_xlpm.w,$G1852,_xlfn.CONCAT("[",LEFT(_xlpm.w,FIND(_xlpm.sep,_xlpm.w)-1),"]"))</f>
        <v>[ət]</v>
      </c>
      <c r="Q1852" s="14" cm="1">
        <f t="array" ref="Q1852">SUM(_xlfn._xlws.FILTER($H$2:$H$2302,_xlfn.MAP($O$2:$O$2302,_xlfn.LAMBDA(_xlpm.x,_xlpm.x=$O1852))))</f>
        <v>1.354365838113448E-3</v>
      </c>
      <c r="R1852" s="14">
        <f>$H1852/Q1852</f>
        <v>5.8823529411764705E-2</v>
      </c>
      <c r="S1852" s="14" cm="1">
        <f t="array" ref="S1852">SUM(_xlfn._xlws.FILTER($H$2:$H$2302,_xlfn.MAP($P$2:$P$2302,_xlfn.LAMBDA(_xlpm.x,_xlpm.x=$P1852))))</f>
        <v>7.0905035054174646E-3</v>
      </c>
      <c r="T1852" s="14">
        <f>$H1852/S1852</f>
        <v>1.1235955056179773E-2</v>
      </c>
      <c r="U1852" s="14">
        <f>_xlfn.LET(_xlpm.freq,F1852,_xlpm.size,M1852+1,_xlpm.F,V1852,LOG(1+_xlpm.freq)*LOG(1+_xlpm.size)*_xlpm.F)</f>
        <v>3.4195871052625105E-3</v>
      </c>
      <c r="V1852" s="14">
        <f>_xlfn.LET(_xlpm.a,T1852,_xlpm.b,R1852,2*_xlpm.a*_xlpm.b/(_xlpm.a+_xlpm.b))</f>
        <v>1.8867924528301883E-2</v>
      </c>
      <c r="W1852" s="14">
        <f>_xlfn.LET(_xlpm.p,R1852,_xlpm.q,T1852,LOG(_xlpm.p/_xlpm.q))</f>
        <v>0.71894108526663891</v>
      </c>
      <c r="X1852" s="2"/>
      <c r="AC1852" s="2"/>
      <c r="AH1852" s="2"/>
      <c r="AI1852" s="2"/>
    </row>
    <row r="1853" spans="1:35">
      <c r="A1853" s="1" t="str">
        <f>_xlfn.LET(_xlpm.sep," : ",CONCATENATE(O1853,_xlpm.sep,P1853))</f>
        <v>~sch~ : [sk]</v>
      </c>
      <c r="B1853" s="1">
        <f>_xlfn.LET(_xlpm.d,$G1853,_xlpm.k,_xlfn.CONCAT(LEFT(TRIM(B$1),1),"*"),COUNTIF(_xlpm.d,_xlpm.k))</f>
        <v>0</v>
      </c>
      <c r="C1853" s="1">
        <f>_xlfn.LET(_xlpm.d,$G1853,_xlpm.k,_xlfn.CONCAT(LEFT(TRIM(C$1),1),"*"),COUNTIF(_xlpm.d,_xlpm.k))</f>
        <v>0</v>
      </c>
      <c r="D1853" s="1">
        <f>_xlfn.LET(_xlpm.d,$G1853,_xlpm.k,_xlfn.CONCAT(LEFT(TRIM(D$1),1),"*"),COUNTIF(_xlpm.d,_xlpm.k))</f>
        <v>0</v>
      </c>
      <c r="E1853" s="1">
        <f>LOG(F1853+1,10)</f>
        <v>0.60205999132796229</v>
      </c>
      <c r="F1853" s="7">
        <v>3</v>
      </c>
      <c r="G1853" s="9" t="s">
        <v>257</v>
      </c>
      <c r="H1853" s="4">
        <f>F1853/freq.sum.r6e</f>
        <v>2.390057361376673E-4</v>
      </c>
      <c r="I1853" s="4" t="str">
        <f>_xlfn.LET(_xlpm.sep,":",_xlpm.w,$G1853,LEFT(_xlpm.w,FIND(_xlpm.sep,_xlpm.w)-1))</f>
        <v>sk</v>
      </c>
      <c r="J1853" s="4" t="str">
        <f>_xlfn.LET(_xlpm.sep,":",_xlpm.w,$G1853,RIGHT(_xlpm.w,LEN(_xlpm.w)-FIND(_xlpm.sep,_xlpm.w)))</f>
        <v>sch</v>
      </c>
      <c r="K1853" s="10">
        <f>_xlfn.LET(_xlpm.w,I1853,LEN(_xlpm.w))</f>
        <v>2</v>
      </c>
      <c r="L1853" s="10">
        <f>_xlfn.LET(_xlpm.w,J1853,LEN(_xlpm.w))</f>
        <v>3</v>
      </c>
      <c r="M1853" s="10">
        <f>_xlfn.LET(_xlpm.a,K1853,_xlpm.b,L1853,MAX(_xlpm.a,_xlpm.b))</f>
        <v>3</v>
      </c>
      <c r="N1853" s="10">
        <f>_xlfn.LET(_xlpm.d,(K1853,L1853),MAX(_xlpm.d)-MIN(_xlpm.d))</f>
        <v>1</v>
      </c>
      <c r="O1853" s="1" t="str">
        <f>_xlfn.LET(_xlpm.sep,":",_xlpm.w,$G1853,_xlfn.CONCAT("~",RIGHT(_xlpm.w,LEN(_xlpm.w)-FIND(_xlpm.sep,_xlpm.w)),"~"))</f>
        <v>~sch~</v>
      </c>
      <c r="P1853" s="1" t="str">
        <f>_xlfn.LET(_xlpm.sep,":",_xlpm.w,$G1853,_xlfn.CONCAT("[",LEFT(_xlpm.w,FIND(_xlpm.sep,_xlpm.w)-1),"]"))</f>
        <v>[sk]</v>
      </c>
      <c r="Q1853" s="14" cm="1">
        <f t="array" ref="Q1853">SUM(_xlfn._xlws.FILTER($H$2:$H$2300,_xlfn.MAP($O$2:$O$2300,_xlfn.LAMBDA(_xlpm.x,_xlpm.x=$O1853))))</f>
        <v>3.1867431485022306E-4</v>
      </c>
      <c r="R1853" s="14">
        <f>$H1853/Q1853</f>
        <v>0.75</v>
      </c>
      <c r="S1853" s="14" cm="1">
        <f t="array" ref="S1853">SUM(_xlfn._xlws.FILTER($H$2:$H$2300,_xlfn.MAP($P$2:$P$2300,_xlfn.LAMBDA(_xlpm.x,_xlpm.x=$P1853))))</f>
        <v>1.673040152963671E-3</v>
      </c>
      <c r="T1853" s="14">
        <f>$H1853/S1853</f>
        <v>0.14285714285714285</v>
      </c>
      <c r="U1853" s="14">
        <f>_xlfn.LET(_xlpm.freq,F1853,_xlpm.size,M1853+1,_xlpm.F,V1853,LOG(1+_xlpm.freq)*LOG(1+_xlpm.size)*_xlpm.F)</f>
        <v>0.10099724993977184</v>
      </c>
      <c r="V1853" s="14">
        <f>_xlfn.LET(_xlpm.a,T1853,_xlpm.b,R1853,2*_xlpm.a*_xlpm.b/(_xlpm.a+_xlpm.b))</f>
        <v>0.24</v>
      </c>
      <c r="W1853" s="14">
        <f>_xlfn.LET(_xlpm.p,R1853,_xlpm.q,T1853,LOG(_xlpm.p/_xlpm.q))</f>
        <v>0.72015930340595691</v>
      </c>
      <c r="X1853" s="2"/>
      <c r="AC1853" s="2"/>
      <c r="AH1853" s="2"/>
      <c r="AI1853" s="2"/>
    </row>
    <row r="1854" spans="1:35">
      <c r="A1854" s="1" t="str">
        <f>_xlfn.LET(_xlpm.sep," : ",CONCATENATE(O1854,_xlpm.sep,P1854))</f>
        <v>~eis~ : [aɪs]</v>
      </c>
      <c r="B1854" s="1">
        <f>_xlfn.LET(_xlpm.d,$G1854,_xlpm.k,_xlfn.CONCAT(LEFT(TRIM(B$1),1),"*"),COUNTIF(_xlpm.d,_xlpm.k))</f>
        <v>0</v>
      </c>
      <c r="C1854" s="1">
        <f>_xlfn.LET(_xlpm.d,$G1854,_xlpm.k,_xlfn.CONCAT(LEFT(TRIM(C$1),1),"*"),COUNTIF(_xlpm.d,_xlpm.k))</f>
        <v>0</v>
      </c>
      <c r="D1854" s="1">
        <f>_xlfn.LET(_xlpm.d,$G1854,_xlpm.k,_xlfn.CONCAT(LEFT(TRIM(D$1),1),"*"),COUNTIF(_xlpm.d,_xlpm.k))</f>
        <v>0</v>
      </c>
      <c r="E1854" s="1">
        <f>LOG(F1854+1,10)</f>
        <v>0.47712125471966244</v>
      </c>
      <c r="F1854" s="7">
        <v>2</v>
      </c>
      <c r="G1854" s="9" t="s">
        <v>468</v>
      </c>
      <c r="H1854" s="4">
        <f>F1854/freq.sum.r6e</f>
        <v>1.5933715742511153E-4</v>
      </c>
      <c r="I1854" s="1" t="str">
        <f>_xlfn.LET(_xlpm.sep,":",_xlpm.w,$G1854,LEFT(_xlpm.w,FIND(_xlpm.sep,_xlpm.w)-1))</f>
        <v>aɪs</v>
      </c>
      <c r="J1854" s="1" t="str">
        <f>_xlfn.LET(_xlpm.sep,":",_xlpm.w,$G1854,RIGHT(_xlpm.w,LEN(_xlpm.w)-FIND(_xlpm.sep,_xlpm.w)))</f>
        <v>eis</v>
      </c>
      <c r="K1854" s="10">
        <f>_xlfn.LET(_xlpm.w,I1854,LEN(_xlpm.w))</f>
        <v>3</v>
      </c>
      <c r="L1854" s="10">
        <f>_xlfn.LET(_xlpm.w,J1854,LEN(_xlpm.w))</f>
        <v>3</v>
      </c>
      <c r="M1854" s="10">
        <f>_xlfn.LET(_xlpm.a,K1854,_xlpm.b,L1854,MAX(_xlpm.a,_xlpm.b))</f>
        <v>3</v>
      </c>
      <c r="N1854" s="10">
        <f>_xlfn.LET(_xlpm.d,(K1854,L1854),MAX(_xlpm.d)-MIN(_xlpm.d))</f>
        <v>0</v>
      </c>
      <c r="O1854" s="1" t="str">
        <f>_xlfn.LET(_xlpm.sep,":",_xlpm.w,$G1854,_xlfn.CONCAT("~",RIGHT(_xlpm.w,LEN(_xlpm.w)-FIND(_xlpm.sep,_xlpm.w)),"~"))</f>
        <v>~eis~</v>
      </c>
      <c r="P1854" s="1" t="str">
        <f>_xlfn.LET(_xlpm.sep,":",_xlpm.w,$G1854,_xlfn.CONCAT("[",LEFT(_xlpm.w,FIND(_xlpm.sep,_xlpm.w)-1),"]"))</f>
        <v>[aɪs]</v>
      </c>
      <c r="Q1854" s="14" cm="1">
        <f t="array" ref="Q1854">SUM(_xlfn._xlws.FILTER($H$2:$H$2300,_xlfn.MAP($O$2:$O$2300,_xlfn.LAMBDA(_xlpm.x,_xlpm.x=$O1854))))</f>
        <v>2.390057361376673E-4</v>
      </c>
      <c r="R1854" s="14">
        <f>$H1854/Q1854</f>
        <v>0.66666666666666663</v>
      </c>
      <c r="S1854" s="14" cm="1">
        <f t="array" ref="S1854">SUM(_xlfn._xlws.FILTER($H$2:$H$2300,_xlfn.MAP($P$2:$P$2300,_xlfn.LAMBDA(_xlpm.x,_xlpm.x=$P1854))))</f>
        <v>1.274697259400892E-3</v>
      </c>
      <c r="T1854" s="14">
        <f>$H1854/S1854</f>
        <v>0.12500000000000003</v>
      </c>
      <c r="U1854" s="14">
        <f>_xlfn.LET(_xlpm.freq,F1854,_xlpm.size,M1854+1,_xlpm.F,V1854,LOG(1+_xlpm.freq)*LOG(1+_xlpm.size)*_xlpm.F)</f>
        <v>7.0209146416886165E-2</v>
      </c>
      <c r="V1854" s="14">
        <f>_xlfn.LET(_xlpm.a,T1854,_xlpm.b,R1854,2*_xlpm.a*_xlpm.b/(_xlpm.a+_xlpm.b))</f>
        <v>0.21052631578947373</v>
      </c>
      <c r="W1854" s="14">
        <f>_xlfn.LET(_xlpm.p,R1854,_xlpm.q,T1854,LOG(_xlpm.p/_xlpm.q))</f>
        <v>0.7269987279362623</v>
      </c>
      <c r="X1854" s="2"/>
      <c r="AC1854" s="2"/>
      <c r="AH1854" s="2"/>
      <c r="AI1854" s="2"/>
    </row>
    <row r="1855" spans="1:35">
      <c r="A1855" s="1" t="str">
        <f>_xlfn.LET(_xlpm.sep," : ",CONCATENATE(O1855,_xlpm.sep,P1855))</f>
        <v>~ys~ : [aɪs]</v>
      </c>
      <c r="B1855" s="1">
        <f>_xlfn.LET(_xlpm.d,$G1855,_xlpm.k,_xlfn.CONCAT(LEFT(TRIM(B$1),1),"*"),COUNTIF(_xlpm.d,_xlpm.k))</f>
        <v>0</v>
      </c>
      <c r="C1855" s="1">
        <f>_xlfn.LET(_xlpm.d,$G1855,_xlpm.k,_xlfn.CONCAT(LEFT(TRIM(C$1),1),"*"),COUNTIF(_xlpm.d,_xlpm.k))</f>
        <v>0</v>
      </c>
      <c r="D1855" s="1">
        <f>_xlfn.LET(_xlpm.d,$G1855,_xlpm.k,_xlfn.CONCAT(LEFT(TRIM(D$1),1),"*"),COUNTIF(_xlpm.d,_xlpm.k))</f>
        <v>0</v>
      </c>
      <c r="E1855" s="1">
        <f>LOG(F1855+1,10)</f>
        <v>0.30102999566398114</v>
      </c>
      <c r="F1855" s="7">
        <v>1</v>
      </c>
      <c r="G1855" s="9" t="s">
        <v>475</v>
      </c>
      <c r="H1855" s="4">
        <f>F1855/freq.sum.r6e</f>
        <v>7.9668578712555765E-5</v>
      </c>
      <c r="I1855" s="1" t="str">
        <f>_xlfn.LET(_xlpm.sep,":",_xlpm.w,$G1855,LEFT(_xlpm.w,FIND(_xlpm.sep,_xlpm.w)-1))</f>
        <v>aɪs</v>
      </c>
      <c r="J1855" s="1" t="str">
        <f>_xlfn.LET(_xlpm.sep,":",_xlpm.w,$G1855,RIGHT(_xlpm.w,LEN(_xlpm.w)-FIND(_xlpm.sep,_xlpm.w)))</f>
        <v>ys</v>
      </c>
      <c r="K1855" s="10">
        <f>_xlfn.LET(_xlpm.w,I1855,LEN(_xlpm.w))</f>
        <v>3</v>
      </c>
      <c r="L1855" s="10">
        <f>_xlfn.LET(_xlpm.w,J1855,LEN(_xlpm.w))</f>
        <v>2</v>
      </c>
      <c r="M1855" s="10">
        <f>_xlfn.LET(_xlpm.a,K1855,_xlpm.b,L1855,MAX(_xlpm.a,_xlpm.b))</f>
        <v>3</v>
      </c>
      <c r="N1855" s="10">
        <f>_xlfn.LET(_xlpm.d,(K1855,L1855),MAX(_xlpm.d)-MIN(_xlpm.d))</f>
        <v>1</v>
      </c>
      <c r="O1855" s="1" t="str">
        <f>_xlfn.LET(_xlpm.sep,":",_xlpm.w,$G1855,_xlfn.CONCAT("~",RIGHT(_xlpm.w,LEN(_xlpm.w)-FIND(_xlpm.sep,_xlpm.w)),"~"))</f>
        <v>~ys~</v>
      </c>
      <c r="P1855" s="1" t="str">
        <f>_xlfn.LET(_xlpm.sep,":",_xlpm.w,$G1855,_xlfn.CONCAT("[",LEFT(_xlpm.w,FIND(_xlpm.sep,_xlpm.w)-1),"]"))</f>
        <v>[aɪs]</v>
      </c>
      <c r="Q1855" s="14" cm="1">
        <f t="array" ref="Q1855">SUM(_xlfn._xlws.FILTER($H$2:$H$2302,_xlfn.MAP($O$2:$O$2302,_xlfn.LAMBDA(_xlpm.x,_xlpm.x=$O1855))))</f>
        <v>2.390057361376673E-4</v>
      </c>
      <c r="R1855" s="14">
        <f>$H1855/Q1855</f>
        <v>0.33333333333333331</v>
      </c>
      <c r="S1855" s="14" cm="1">
        <f t="array" ref="S1855">SUM(_xlfn._xlws.FILTER($H$2:$H$2302,_xlfn.MAP($P$2:$P$2302,_xlfn.LAMBDA(_xlpm.x,_xlpm.x=$P1855))))</f>
        <v>1.274697259400892E-3</v>
      </c>
      <c r="T1855" s="14">
        <f>$H1855/S1855</f>
        <v>6.2500000000000014E-2</v>
      </c>
      <c r="U1855" s="14">
        <f>_xlfn.LET(_xlpm.freq,F1855,_xlpm.size,M1855+1,_xlpm.F,V1855,LOG(1+_xlpm.freq)*LOG(1+_xlpm.size)*_xlpm.F)</f>
        <v>2.2148519723634182E-2</v>
      </c>
      <c r="V1855" s="14">
        <f>_xlfn.LET(_xlpm.a,T1855,_xlpm.b,R1855,2*_xlpm.a*_xlpm.b/(_xlpm.a+_xlpm.b))</f>
        <v>0.10526315789473686</v>
      </c>
      <c r="W1855" s="14">
        <f>_xlfn.LET(_xlpm.p,R1855,_xlpm.q,T1855,LOG(_xlpm.p/_xlpm.q))</f>
        <v>0.7269987279362623</v>
      </c>
      <c r="X1855" s="2"/>
      <c r="AC1855" s="2"/>
      <c r="AH1855" s="2"/>
      <c r="AI1855" s="2"/>
    </row>
    <row r="1856" spans="1:35">
      <c r="A1856" s="1" t="str">
        <f>_xlfn.LET(_xlpm.sep," : ",CONCATENATE(O1856,_xlpm.sep,P1856))</f>
        <v>~aph~ : [əf]</v>
      </c>
      <c r="B1856" s="1">
        <f>_xlfn.LET(_xlpm.d,$G1856,_xlpm.k,_xlfn.CONCAT(LEFT(TRIM(B$1),1),"*"),COUNTIF(_xlpm.d,_xlpm.k))</f>
        <v>0</v>
      </c>
      <c r="C1856" s="1">
        <f>_xlfn.LET(_xlpm.d,$G1856,_xlpm.k,_xlfn.CONCAT(LEFT(TRIM(C$1),1),"*"),COUNTIF(_xlpm.d,_xlpm.k))</f>
        <v>0</v>
      </c>
      <c r="D1856" s="1">
        <f>_xlfn.LET(_xlpm.d,$G1856,_xlpm.k,_xlfn.CONCAT(LEFT(TRIM(D$1),1),"*"),COUNTIF(_xlpm.d,_xlpm.k))</f>
        <v>0</v>
      </c>
      <c r="E1856" s="1">
        <f>LOG(F1856+1,10)</f>
        <v>0.60205999132796229</v>
      </c>
      <c r="F1856" s="7">
        <v>3</v>
      </c>
      <c r="G1856" s="9" t="s">
        <v>921</v>
      </c>
      <c r="H1856" s="4">
        <f>F1856/freq.sum.r6e</f>
        <v>2.390057361376673E-4</v>
      </c>
      <c r="I1856" s="4" t="str">
        <f>_xlfn.LET(_xlpm.sep,":",_xlpm.w,$G1856,LEFT(_xlpm.w,FIND(_xlpm.sep,_xlpm.w)-1))</f>
        <v>əf</v>
      </c>
      <c r="J1856" s="4" t="str">
        <f>_xlfn.LET(_xlpm.sep,":",_xlpm.w,$G1856,RIGHT(_xlpm.w,LEN(_xlpm.w)-FIND(_xlpm.sep,_xlpm.w)))</f>
        <v>aph</v>
      </c>
      <c r="K1856" s="10">
        <f>_xlfn.LET(_xlpm.w,I1856,LEN(_xlpm.w))</f>
        <v>2</v>
      </c>
      <c r="L1856" s="10">
        <f>_xlfn.LET(_xlpm.w,J1856,LEN(_xlpm.w))</f>
        <v>3</v>
      </c>
      <c r="M1856" s="10">
        <f>_xlfn.LET(_xlpm.a,K1856,_xlpm.b,L1856,MAX(_xlpm.a,_xlpm.b))</f>
        <v>3</v>
      </c>
      <c r="N1856" s="10">
        <f>_xlfn.LET(_xlpm.d,(K1856,L1856),MAX(_xlpm.d)-MIN(_xlpm.d))</f>
        <v>1</v>
      </c>
      <c r="O1856" s="1" t="str">
        <f>_xlfn.LET(_xlpm.sep,":",_xlpm.w,$G1856,_xlfn.CONCAT("~",RIGHT(_xlpm.w,LEN(_xlpm.w)-FIND(_xlpm.sep,_xlpm.w)),"~"))</f>
        <v>~aph~</v>
      </c>
      <c r="P1856" s="1" t="str">
        <f>_xlfn.LET(_xlpm.sep,":",_xlpm.w,$G1856,_xlfn.CONCAT("[",LEFT(_xlpm.w,FIND(_xlpm.sep,_xlpm.w)-1),"]"))</f>
        <v>[əf]</v>
      </c>
      <c r="Q1856" s="14" cm="1">
        <f t="array" ref="Q1856">SUM(_xlfn._xlws.FILTER($H$2:$H$2300,_xlfn.MAP($O$2:$O$2300,_xlfn.LAMBDA(_xlpm.x,_xlpm.x=$O1856))))</f>
        <v>4.7801147227533459E-4</v>
      </c>
      <c r="R1856" s="14">
        <f>$H1856/Q1856</f>
        <v>0.5</v>
      </c>
      <c r="S1856" s="14" cm="1">
        <f t="array" ref="S1856">SUM(_xlfn._xlws.FILTER($H$2:$H$2300,_xlfn.MAP($P$2:$P$2300,_xlfn.LAMBDA(_xlpm.x,_xlpm.x=$P1856))))</f>
        <v>2.5493945188017849E-3</v>
      </c>
      <c r="T1856" s="14">
        <f>$H1856/S1856</f>
        <v>9.3749999999999986E-2</v>
      </c>
      <c r="U1856" s="14">
        <f>_xlfn.LET(_xlpm.freq,F1856,_xlpm.size,M1856+1,_xlpm.F,V1856,LOG(1+_xlpm.freq)*LOG(1+_xlpm.size)*_xlpm.F)</f>
        <v>6.6445559170902516E-2</v>
      </c>
      <c r="V1856" s="14">
        <f>_xlfn.LET(_xlpm.a,T1856,_xlpm.b,R1856,2*_xlpm.a*_xlpm.b/(_xlpm.a+_xlpm.b))</f>
        <v>0.15789473684210523</v>
      </c>
      <c r="W1856" s="14">
        <f>_xlfn.LET(_xlpm.p,R1856,_xlpm.q,T1856,LOG(_xlpm.p/_xlpm.q))</f>
        <v>0.72699872793626241</v>
      </c>
      <c r="X1856" s="2"/>
      <c r="AC1856" s="2"/>
      <c r="AH1856" s="2"/>
      <c r="AI1856" s="2"/>
    </row>
    <row r="1857" spans="1:35">
      <c r="A1857" s="1" t="str">
        <f>_xlfn.LET(_xlpm.sep," : ",CONCATENATE(O1857,_xlpm.sep,P1857))</f>
        <v>~ech~ : [ɛk]</v>
      </c>
      <c r="B1857" s="1">
        <f>_xlfn.LET(_xlpm.d,$G1857,_xlpm.k,_xlfn.CONCAT(LEFT(TRIM(B$1),1),"*"),COUNTIF(_xlpm.d,_xlpm.k))</f>
        <v>0</v>
      </c>
      <c r="C1857" s="1">
        <f>_xlfn.LET(_xlpm.d,$G1857,_xlpm.k,_xlfn.CONCAT(LEFT(TRIM(C$1),1),"*"),COUNTIF(_xlpm.d,_xlpm.k))</f>
        <v>0</v>
      </c>
      <c r="D1857" s="1">
        <f>_xlfn.LET(_xlpm.d,$G1857,_xlpm.k,_xlfn.CONCAT(LEFT(TRIM(D$1),1),"*"),COUNTIF(_xlpm.d,_xlpm.k))</f>
        <v>0</v>
      </c>
      <c r="E1857" s="1">
        <f>LOG(F1857+1,10)</f>
        <v>0.60205999132796229</v>
      </c>
      <c r="F1857" s="7">
        <v>3</v>
      </c>
      <c r="G1857" s="9" t="s">
        <v>977</v>
      </c>
      <c r="H1857" s="4">
        <f>F1857/freq.sum.r6e</f>
        <v>2.390057361376673E-4</v>
      </c>
      <c r="I1857" s="4" t="str">
        <f>_xlfn.LET(_xlpm.sep,":",_xlpm.w,$G1857,LEFT(_xlpm.w,FIND(_xlpm.sep,_xlpm.w)-1))</f>
        <v>ɛk</v>
      </c>
      <c r="J1857" s="4" t="str">
        <f>_xlfn.LET(_xlpm.sep,":",_xlpm.w,$G1857,RIGHT(_xlpm.w,LEN(_xlpm.w)-FIND(_xlpm.sep,_xlpm.w)))</f>
        <v>ech</v>
      </c>
      <c r="K1857" s="10">
        <f>_xlfn.LET(_xlpm.w,I1857,LEN(_xlpm.w))</f>
        <v>2</v>
      </c>
      <c r="L1857" s="10">
        <f>_xlfn.LET(_xlpm.w,J1857,LEN(_xlpm.w))</f>
        <v>3</v>
      </c>
      <c r="M1857" s="10">
        <f>_xlfn.LET(_xlpm.a,K1857,_xlpm.b,L1857,MAX(_xlpm.a,_xlpm.b))</f>
        <v>3</v>
      </c>
      <c r="N1857" s="10">
        <f>_xlfn.LET(_xlpm.d,(K1857,L1857),MAX(_xlpm.d)-MIN(_xlpm.d))</f>
        <v>1</v>
      </c>
      <c r="O1857" s="1" t="str">
        <f>_xlfn.LET(_xlpm.sep,":",_xlpm.w,$G1857,_xlfn.CONCAT("~",RIGHT(_xlpm.w,LEN(_xlpm.w)-FIND(_xlpm.sep,_xlpm.w)),"~"))</f>
        <v>~ech~</v>
      </c>
      <c r="P1857" s="1" t="str">
        <f>_xlfn.LET(_xlpm.sep,":",_xlpm.w,$G1857,_xlfn.CONCAT("[",LEFT(_xlpm.w,FIND(_xlpm.sep,_xlpm.w)-1),"]"))</f>
        <v>[ɛk]</v>
      </c>
      <c r="Q1857" s="14" cm="1">
        <f t="array" ref="Q1857">SUM(_xlfn._xlws.FILTER($H$2:$H$2300,_xlfn.MAP($O$2:$O$2300,_xlfn.LAMBDA(_xlpm.x,_xlpm.x=$O1857))))</f>
        <v>2.390057361376673E-4</v>
      </c>
      <c r="R1857" s="14">
        <f>$H1857/Q1857</f>
        <v>1</v>
      </c>
      <c r="S1857" s="14" cm="1">
        <f t="array" ref="S1857">SUM(_xlfn._xlws.FILTER($H$2:$H$2300,_xlfn.MAP($P$2:$P$2300,_xlfn.LAMBDA(_xlpm.x,_xlpm.x=$P1857))))</f>
        <v>1.2746972594008922E-3</v>
      </c>
      <c r="T1857" s="14">
        <f>$H1857/S1857</f>
        <v>0.1875</v>
      </c>
      <c r="U1857" s="14">
        <f>_xlfn.LET(_xlpm.freq,F1857,_xlpm.size,M1857+1,_xlpm.F,V1857,LOG(1+_xlpm.freq)*LOG(1+_xlpm.size)*_xlpm.F)</f>
        <v>0.13289111834180506</v>
      </c>
      <c r="V1857" s="14">
        <f>_xlfn.LET(_xlpm.a,T1857,_xlpm.b,R1857,2*_xlpm.a*_xlpm.b/(_xlpm.a+_xlpm.b))</f>
        <v>0.31578947368421051</v>
      </c>
      <c r="W1857" s="14">
        <f>_xlfn.LET(_xlpm.p,R1857,_xlpm.q,T1857,LOG(_xlpm.p/_xlpm.q))</f>
        <v>0.7269987279362623</v>
      </c>
      <c r="X1857" s="2"/>
      <c r="AC1857" s="2"/>
      <c r="AH1857" s="2"/>
      <c r="AI1857" s="2"/>
    </row>
    <row r="1858" spans="1:35">
      <c r="A1858" s="1" t="str">
        <f>_xlfn.LET(_xlpm.sep," : ",CONCATENATE(O1858,_xlpm.sep,P1858))</f>
        <v>~ope~ : [əp]</v>
      </c>
      <c r="B1858" s="1">
        <f>_xlfn.LET(_xlpm.d,$G1858,_xlpm.k,_xlfn.CONCAT(LEFT(TRIM(B$1),1),"*"),COUNTIF(_xlpm.d,_xlpm.k))</f>
        <v>0</v>
      </c>
      <c r="C1858" s="1">
        <f>_xlfn.LET(_xlpm.d,$G1858,_xlpm.k,_xlfn.CONCAT(LEFT(TRIM(C$1),1),"*"),COUNTIF(_xlpm.d,_xlpm.k))</f>
        <v>0</v>
      </c>
      <c r="D1858" s="1">
        <f>_xlfn.LET(_xlpm.d,$G1858,_xlpm.k,_xlfn.CONCAT(LEFT(TRIM(D$1),1),"*"),COUNTIF(_xlpm.d,_xlpm.k))</f>
        <v>0</v>
      </c>
      <c r="E1858" s="1">
        <f>LOG(F1858+1,10)</f>
        <v>0.30102999566398114</v>
      </c>
      <c r="F1858" s="7">
        <v>1</v>
      </c>
      <c r="G1858" s="9" t="s">
        <v>1426</v>
      </c>
      <c r="H1858" s="4">
        <f>F1858/freq.sum.r6e</f>
        <v>7.9668578712555765E-5</v>
      </c>
      <c r="I1858" s="1" t="str">
        <f>_xlfn.LET(_xlpm.sep,":",_xlpm.w,$G1858,LEFT(_xlpm.w,FIND(_xlpm.sep,_xlpm.w)-1))</f>
        <v>əp</v>
      </c>
      <c r="J1858" s="1" t="str">
        <f>_xlfn.LET(_xlpm.sep,":",_xlpm.w,$G1858,RIGHT(_xlpm.w,LEN(_xlpm.w)-FIND(_xlpm.sep,_xlpm.w)))</f>
        <v>ope</v>
      </c>
      <c r="K1858" s="10">
        <f>_xlfn.LET(_xlpm.w,I1858,LEN(_xlpm.w))</f>
        <v>2</v>
      </c>
      <c r="L1858" s="10">
        <f>_xlfn.LET(_xlpm.w,J1858,LEN(_xlpm.w))</f>
        <v>3</v>
      </c>
      <c r="M1858" s="10">
        <f>_xlfn.LET(_xlpm.a,K1858,_xlpm.b,L1858,MAX(_xlpm.a,_xlpm.b))</f>
        <v>3</v>
      </c>
      <c r="N1858" s="10">
        <f>_xlfn.LET(_xlpm.d,(K1858,L1858),MAX(_xlpm.d)-MIN(_xlpm.d))</f>
        <v>1</v>
      </c>
      <c r="O1858" s="1" t="str">
        <f>_xlfn.LET(_xlpm.sep,":",_xlpm.w,$G1858,_xlfn.CONCAT("~",RIGHT(_xlpm.w,LEN(_xlpm.w)-FIND(_xlpm.sep,_xlpm.w)),"~"))</f>
        <v>~ope~</v>
      </c>
      <c r="P1858" s="1" t="str">
        <f>_xlfn.LET(_xlpm.sep,":",_xlpm.w,$G1858,_xlfn.CONCAT("[",LEFT(_xlpm.w,FIND(_xlpm.sep,_xlpm.w)-1),"]"))</f>
        <v>[əp]</v>
      </c>
      <c r="Q1858" s="14" cm="1">
        <f t="array" ref="Q1858">SUM(_xlfn._xlws.FILTER($H$2:$H$2302,_xlfn.MAP($O$2:$O$2302,_xlfn.LAMBDA(_xlpm.x,_xlpm.x=$O1858))))</f>
        <v>4.7801147227533459E-4</v>
      </c>
      <c r="R1858" s="14">
        <f>$H1858/Q1858</f>
        <v>0.16666666666666666</v>
      </c>
      <c r="S1858" s="14" cm="1">
        <f t="array" ref="S1858">SUM(_xlfn._xlws.FILTER($H$2:$H$2302,_xlfn.MAP($P$2:$P$2302,_xlfn.LAMBDA(_xlpm.x,_xlpm.x=$P1858))))</f>
        <v>2.5493945188017849E-3</v>
      </c>
      <c r="T1858" s="14">
        <f>$H1858/S1858</f>
        <v>3.1249999999999993E-2</v>
      </c>
      <c r="U1858" s="14">
        <f>_xlfn.LET(_xlpm.freq,F1858,_xlpm.size,M1858+1,_xlpm.F,V1858,LOG(1+_xlpm.freq)*LOG(1+_xlpm.size)*_xlpm.F)</f>
        <v>1.1074259861817086E-2</v>
      </c>
      <c r="V1858" s="14">
        <f>_xlfn.LET(_xlpm.a,T1858,_xlpm.b,R1858,2*_xlpm.a*_xlpm.b/(_xlpm.a+_xlpm.b))</f>
        <v>5.2631578947368411E-2</v>
      </c>
      <c r="W1858" s="14">
        <f>_xlfn.LET(_xlpm.p,R1858,_xlpm.q,T1858,LOG(_xlpm.p/_xlpm.q))</f>
        <v>0.72699872793626241</v>
      </c>
      <c r="X1858" s="2"/>
      <c r="AC1858" s="2"/>
      <c r="AH1858" s="2"/>
      <c r="AI1858" s="2"/>
    </row>
    <row r="1859" spans="1:35">
      <c r="A1859" s="1" t="str">
        <f>_xlfn.LET(_xlpm.sep," : ",CONCATENATE(O1859,_xlpm.sep,P1859))</f>
        <v>~upp~ : [əp]</v>
      </c>
      <c r="B1859" s="1">
        <f>_xlfn.LET(_xlpm.d,$G1859,_xlpm.k,_xlfn.CONCAT(LEFT(TRIM(B$1),1),"*"),COUNTIF(_xlpm.d,_xlpm.k))</f>
        <v>0</v>
      </c>
      <c r="C1859" s="1">
        <f>_xlfn.LET(_xlpm.d,$G1859,_xlpm.k,_xlfn.CONCAT(LEFT(TRIM(C$1),1),"*"),COUNTIF(_xlpm.d,_xlpm.k))</f>
        <v>0</v>
      </c>
      <c r="D1859" s="1">
        <f>_xlfn.LET(_xlpm.d,$G1859,_xlpm.k,_xlfn.CONCAT(LEFT(TRIM(D$1),1),"*"),COUNTIF(_xlpm.d,_xlpm.k))</f>
        <v>0</v>
      </c>
      <c r="E1859" s="1">
        <f>LOG(F1859+1,10)</f>
        <v>0.60205999132796229</v>
      </c>
      <c r="F1859" s="7">
        <v>3</v>
      </c>
      <c r="G1859" s="9" t="s">
        <v>1431</v>
      </c>
      <c r="H1859" s="4">
        <f>F1859/freq.sum.r6e</f>
        <v>2.390057361376673E-4</v>
      </c>
      <c r="I1859" s="1" t="str">
        <f>_xlfn.LET(_xlpm.sep,":",_xlpm.w,$G1859,LEFT(_xlpm.w,FIND(_xlpm.sep,_xlpm.w)-1))</f>
        <v>əp</v>
      </c>
      <c r="J1859" s="1" t="str">
        <f>_xlfn.LET(_xlpm.sep,":",_xlpm.w,$G1859,RIGHT(_xlpm.w,LEN(_xlpm.w)-FIND(_xlpm.sep,_xlpm.w)))</f>
        <v>upp</v>
      </c>
      <c r="K1859" s="10">
        <f>_xlfn.LET(_xlpm.w,I1859,LEN(_xlpm.w))</f>
        <v>2</v>
      </c>
      <c r="L1859" s="10">
        <f>_xlfn.LET(_xlpm.w,J1859,LEN(_xlpm.w))</f>
        <v>3</v>
      </c>
      <c r="M1859" s="10">
        <f>_xlfn.LET(_xlpm.a,K1859,_xlpm.b,L1859,MAX(_xlpm.a,_xlpm.b))</f>
        <v>3</v>
      </c>
      <c r="N1859" s="10">
        <f>_xlfn.LET(_xlpm.d,(K1859,L1859),MAX(_xlpm.d)-MIN(_xlpm.d))</f>
        <v>1</v>
      </c>
      <c r="O1859" s="1" t="str">
        <f>_xlfn.LET(_xlpm.sep,":",_xlpm.w,$G1859,_xlfn.CONCAT("~",RIGHT(_xlpm.w,LEN(_xlpm.w)-FIND(_xlpm.sep,_xlpm.w)),"~"))</f>
        <v>~upp~</v>
      </c>
      <c r="P1859" s="1" t="str">
        <f>_xlfn.LET(_xlpm.sep,":",_xlpm.w,$G1859,_xlfn.CONCAT("[",LEFT(_xlpm.w,FIND(_xlpm.sep,_xlpm.w)-1),"]"))</f>
        <v>[əp]</v>
      </c>
      <c r="Q1859" s="14" cm="1">
        <f t="array" ref="Q1859">SUM(_xlfn._xlws.FILTER($H$2:$H$2302,_xlfn.MAP($O$2:$O$2302,_xlfn.LAMBDA(_xlpm.x,_xlpm.x=$O1859))))</f>
        <v>4.7801147227533459E-4</v>
      </c>
      <c r="R1859" s="14">
        <f>$H1859/Q1859</f>
        <v>0.5</v>
      </c>
      <c r="S1859" s="14" cm="1">
        <f t="array" ref="S1859">SUM(_xlfn._xlws.FILTER($H$2:$H$2302,_xlfn.MAP($P$2:$P$2302,_xlfn.LAMBDA(_xlpm.x,_xlpm.x=$P1859))))</f>
        <v>2.5493945188017849E-3</v>
      </c>
      <c r="T1859" s="14">
        <f>$H1859/S1859</f>
        <v>9.3749999999999986E-2</v>
      </c>
      <c r="U1859" s="14">
        <f>_xlfn.LET(_xlpm.freq,F1859,_xlpm.size,M1859+1,_xlpm.F,V1859,LOG(1+_xlpm.freq)*LOG(1+_xlpm.size)*_xlpm.F)</f>
        <v>6.6445559170902516E-2</v>
      </c>
      <c r="V1859" s="14">
        <f>_xlfn.LET(_xlpm.a,T1859,_xlpm.b,R1859,2*_xlpm.a*_xlpm.b/(_xlpm.a+_xlpm.b))</f>
        <v>0.15789473684210523</v>
      </c>
      <c r="W1859" s="14">
        <f>_xlfn.LET(_xlpm.p,R1859,_xlpm.q,T1859,LOG(_xlpm.p/_xlpm.q))</f>
        <v>0.72699872793626241</v>
      </c>
      <c r="X1859" s="2"/>
      <c r="AC1859" s="2"/>
      <c r="AH1859" s="2"/>
      <c r="AI1859" s="2"/>
    </row>
    <row r="1860" spans="1:35">
      <c r="A1860" s="1" t="str">
        <f>_xlfn.LET(_xlpm.sep," : ",CONCATENATE(O1860,_xlpm.sep,P1860))</f>
        <v>~abl~ : [əbl]</v>
      </c>
      <c r="B1860" s="1">
        <f>_xlfn.LET(_xlpm.d,$G1860,_xlpm.k,_xlfn.CONCAT(LEFT(TRIM(B$1),1),"*"),COUNTIF(_xlpm.d,_xlpm.k))</f>
        <v>0</v>
      </c>
      <c r="C1860" s="1">
        <f>_xlfn.LET(_xlpm.d,$G1860,_xlpm.k,_xlfn.CONCAT(LEFT(TRIM(C$1),1),"*"),COUNTIF(_xlpm.d,_xlpm.k))</f>
        <v>0</v>
      </c>
      <c r="D1860" s="1">
        <f>_xlfn.LET(_xlpm.d,$G1860,_xlpm.k,_xlfn.CONCAT(LEFT(TRIM(D$1),1),"*"),COUNTIF(_xlpm.d,_xlpm.k))</f>
        <v>0</v>
      </c>
      <c r="E1860" s="1">
        <f>LOG(F1860+1,10)</f>
        <v>0.47712125471966244</v>
      </c>
      <c r="F1860" s="7">
        <v>2</v>
      </c>
      <c r="G1860" s="9" t="s">
        <v>821</v>
      </c>
      <c r="H1860" s="4">
        <f>F1860/freq.sum.r6e</f>
        <v>1.5933715742511153E-4</v>
      </c>
      <c r="I1860" s="4" t="str">
        <f>_xlfn.LET(_xlpm.sep,":",_xlpm.w,$G1860,LEFT(_xlpm.w,FIND(_xlpm.sep,_xlpm.w)-1))</f>
        <v>əbl</v>
      </c>
      <c r="J1860" s="4" t="str">
        <f>_xlfn.LET(_xlpm.sep,":",_xlpm.w,$G1860,RIGHT(_xlpm.w,LEN(_xlpm.w)-FIND(_xlpm.sep,_xlpm.w)))</f>
        <v>abl</v>
      </c>
      <c r="K1860" s="10">
        <f>_xlfn.LET(_xlpm.w,I1860,LEN(_xlpm.w))</f>
        <v>3</v>
      </c>
      <c r="L1860" s="10">
        <f>_xlfn.LET(_xlpm.w,J1860,LEN(_xlpm.w))</f>
        <v>3</v>
      </c>
      <c r="M1860" s="10">
        <f>_xlfn.LET(_xlpm.a,K1860,_xlpm.b,L1860,MAX(_xlpm.a,_xlpm.b))</f>
        <v>3</v>
      </c>
      <c r="N1860" s="10">
        <f>_xlfn.LET(_xlpm.d,(K1860,L1860),MAX(_xlpm.d)-MIN(_xlpm.d))</f>
        <v>0</v>
      </c>
      <c r="O1860" s="1" t="str">
        <f>_xlfn.LET(_xlpm.sep,":",_xlpm.w,$G1860,_xlfn.CONCAT("~",RIGHT(_xlpm.w,LEN(_xlpm.w)-FIND(_xlpm.sep,_xlpm.w)),"~"))</f>
        <v>~abl~</v>
      </c>
      <c r="P1860" s="1" t="str">
        <f>_xlfn.LET(_xlpm.sep,":",_xlpm.w,$G1860,_xlfn.CONCAT("[",LEFT(_xlpm.w,FIND(_xlpm.sep,_xlpm.w)-1),"]"))</f>
        <v>[əbl]</v>
      </c>
      <c r="Q1860" s="14" cm="1">
        <f t="array" ref="Q1860">SUM(_xlfn._xlws.FILTER($H$2:$H$2300,_xlfn.MAP($O$2:$O$2300,_xlfn.LAMBDA(_xlpm.x,_xlpm.x=$O1860))))</f>
        <v>3.9834289356277883E-4</v>
      </c>
      <c r="R1860" s="14">
        <f>$H1860/Q1860</f>
        <v>0.4</v>
      </c>
      <c r="S1860" s="14" cm="1">
        <f t="array" ref="S1860">SUM(_xlfn._xlws.FILTER($H$2:$H$2300,_xlfn.MAP($P$2:$P$2300,_xlfn.LAMBDA(_xlpm.x,_xlpm.x=$P1860))))</f>
        <v>2.1510516252390061E-3</v>
      </c>
      <c r="T1860" s="14">
        <f>$H1860/S1860</f>
        <v>7.4074074074074056E-2</v>
      </c>
      <c r="U1860" s="14">
        <f>_xlfn.LET(_xlpm.freq,F1860,_xlpm.size,M1860+1,_xlpm.F,V1860,LOG(1+_xlpm.freq)*LOG(1+_xlpm.size)*_xlpm.F)</f>
        <v>4.1686680685026144E-2</v>
      </c>
      <c r="V1860" s="14">
        <f>_xlfn.LET(_xlpm.a,T1860,_xlpm.b,R1860,2*_xlpm.a*_xlpm.b/(_xlpm.a+_xlpm.b))</f>
        <v>0.12499999999999997</v>
      </c>
      <c r="W1860" s="14">
        <f>_xlfn.LET(_xlpm.p,R1860,_xlpm.q,T1860,LOG(_xlpm.p/_xlpm.q))</f>
        <v>0.73239375982296862</v>
      </c>
      <c r="X1860" s="2"/>
      <c r="AC1860" s="2"/>
      <c r="AH1860" s="2"/>
      <c r="AI1860" s="2"/>
    </row>
    <row r="1861" spans="1:35">
      <c r="A1861" s="1" t="str">
        <f>_xlfn.LET(_xlpm.sep," : ",CONCATENATE(O1861,_xlpm.sep,P1861))</f>
        <v>~ough~ : [u]</v>
      </c>
      <c r="B1861" s="1">
        <f>_xlfn.LET(_xlpm.d,$G1861,_xlpm.k,_xlfn.CONCAT(LEFT(TRIM(B$1),1),"*"),COUNTIF(_xlpm.d,_xlpm.k))</f>
        <v>0</v>
      </c>
      <c r="C1861" s="1">
        <f>_xlfn.LET(_xlpm.d,$G1861,_xlpm.k,_xlfn.CONCAT(LEFT(TRIM(C$1),1),"*"),COUNTIF(_xlpm.d,_xlpm.k))</f>
        <v>0</v>
      </c>
      <c r="D1861" s="1">
        <f>_xlfn.LET(_xlpm.d,$G1861,_xlpm.k,_xlfn.CONCAT(LEFT(TRIM(D$1),1),"*"),COUNTIF(_xlpm.d,_xlpm.k))</f>
        <v>0</v>
      </c>
      <c r="E1861" s="1">
        <f>LOG(F1861+1,10)</f>
        <v>0.60205999132796229</v>
      </c>
      <c r="F1861" s="7">
        <v>3</v>
      </c>
      <c r="G1861" s="9" t="s">
        <v>271</v>
      </c>
      <c r="H1861" s="4">
        <f>F1861/freq.sum.r6e</f>
        <v>2.390057361376673E-4</v>
      </c>
      <c r="I1861" s="4" t="str">
        <f>_xlfn.LET(_xlpm.sep,":",_xlpm.w,$G1861,LEFT(_xlpm.w,FIND(_xlpm.sep,_xlpm.w)-1))</f>
        <v>u</v>
      </c>
      <c r="J1861" s="4" t="str">
        <f>_xlfn.LET(_xlpm.sep,":",_xlpm.w,$G1861,RIGHT(_xlpm.w,LEN(_xlpm.w)-FIND(_xlpm.sep,_xlpm.w)))</f>
        <v>ough</v>
      </c>
      <c r="K1861" s="10">
        <f>_xlfn.LET(_xlpm.w,I1861,LEN(_xlpm.w))</f>
        <v>1</v>
      </c>
      <c r="L1861" s="10">
        <f>_xlfn.LET(_xlpm.w,J1861,LEN(_xlpm.w))</f>
        <v>4</v>
      </c>
      <c r="M1861" s="10">
        <f>_xlfn.LET(_xlpm.a,K1861,_xlpm.b,L1861,MAX(_xlpm.a,_xlpm.b))</f>
        <v>4</v>
      </c>
      <c r="N1861" s="10">
        <f>_xlfn.LET(_xlpm.d,(K1861,L1861),MAX(_xlpm.d)-MIN(_xlpm.d))</f>
        <v>3</v>
      </c>
      <c r="O1861" s="1" t="str">
        <f>_xlfn.LET(_xlpm.sep,":",_xlpm.w,$G1861,_xlfn.CONCAT("~",RIGHT(_xlpm.w,LEN(_xlpm.w)-FIND(_xlpm.sep,_xlpm.w)),"~"))</f>
        <v>~ough~</v>
      </c>
      <c r="P1861" s="1" t="str">
        <f>_xlfn.LET(_xlpm.sep,":",_xlpm.w,$G1861,_xlfn.CONCAT("[",LEFT(_xlpm.w,FIND(_xlpm.sep,_xlpm.w)-1),"]"))</f>
        <v>[u]</v>
      </c>
      <c r="Q1861" s="14" cm="1">
        <f t="array" ref="Q1861">SUM(_xlfn._xlws.FILTER($H$2:$H$2300,_xlfn.MAP($O$2:$O$2300,_xlfn.LAMBDA(_xlpm.x,_xlpm.x=$O1861))))</f>
        <v>9.5602294455066918E-4</v>
      </c>
      <c r="R1861" s="14">
        <f>$H1861/Q1861</f>
        <v>0.25</v>
      </c>
      <c r="S1861" s="14" cm="1">
        <f t="array" ref="S1861">SUM(_xlfn._xlws.FILTER($H$2:$H$2300,_xlfn.MAP($P$2:$P$2300,_xlfn.LAMBDA(_xlpm.x,_xlpm.x=$P1861))))</f>
        <v>5.1784576163161249E-3</v>
      </c>
      <c r="T1861" s="14">
        <f>$H1861/S1861</f>
        <v>4.6153846153846149E-2</v>
      </c>
      <c r="U1861" s="14">
        <f>_xlfn.LET(_xlpm.freq,F1861,_xlpm.size,M1861+1,_xlpm.F,V1861,LOG(1+_xlpm.freq)*LOG(1+_xlpm.size)*_xlpm.F)</f>
        <v>3.6506005329180746E-2</v>
      </c>
      <c r="V1861" s="14">
        <f>_xlfn.LET(_xlpm.a,T1861,_xlpm.b,R1861,2*_xlpm.a*_xlpm.b/(_xlpm.a+_xlpm.b))</f>
        <v>7.792207792207792E-2</v>
      </c>
      <c r="W1861" s="14">
        <f>_xlfn.LET(_xlpm.p,R1861,_xlpm.q,T1861,LOG(_xlpm.p/_xlpm.q))</f>
        <v>0.7337321105952308</v>
      </c>
      <c r="X1861" s="2"/>
      <c r="AC1861" s="2"/>
      <c r="AH1861" s="2"/>
      <c r="AI1861" s="2"/>
    </row>
    <row r="1862" spans="1:35">
      <c r="A1862" s="1" t="str">
        <f>_xlfn.LET(_xlpm.sep," : ",CONCATENATE(O1862,_xlpm.sep,P1862))</f>
        <v>~err~ : [ɛɹ]</v>
      </c>
      <c r="B1862" s="1">
        <f>_xlfn.LET(_xlpm.d,$G1862,_xlpm.k,_xlfn.CONCAT(LEFT(TRIM(B$1),1),"*"),COUNTIF(_xlpm.d,_xlpm.k))</f>
        <v>0</v>
      </c>
      <c r="C1862" s="1">
        <f>_xlfn.LET(_xlpm.d,$G1862,_xlpm.k,_xlfn.CONCAT(LEFT(TRIM(C$1),1),"*"),COUNTIF(_xlpm.d,_xlpm.k))</f>
        <v>0</v>
      </c>
      <c r="D1862" s="1">
        <f>_xlfn.LET(_xlpm.d,$G1862,_xlpm.k,_xlfn.CONCAT(LEFT(TRIM(D$1),1),"*"),COUNTIF(_xlpm.d,_xlpm.k))</f>
        <v>0</v>
      </c>
      <c r="E1862" s="1">
        <f>LOG(F1862+1,10)</f>
        <v>1.1139433523068367</v>
      </c>
      <c r="F1862" s="7">
        <v>12</v>
      </c>
      <c r="G1862" s="9" t="s">
        <v>1764</v>
      </c>
      <c r="H1862" s="4">
        <f>F1862/freq.sum.r6e</f>
        <v>9.5602294455066918E-4</v>
      </c>
      <c r="I1862" s="4" t="str">
        <f>_xlfn.LET(_xlpm.sep,":",_xlpm.w,$G1862,LEFT(_xlpm.w,FIND(_xlpm.sep,_xlpm.w)-1))</f>
        <v>ɛɹ</v>
      </c>
      <c r="J1862" s="4" t="str">
        <f>_xlfn.LET(_xlpm.sep,":",_xlpm.w,$G1862,RIGHT(_xlpm.w,LEN(_xlpm.w)-FIND(_xlpm.sep,_xlpm.w)))</f>
        <v>err</v>
      </c>
      <c r="K1862" s="10">
        <f>_xlfn.LET(_xlpm.w,I1862,LEN(_xlpm.w))</f>
        <v>2</v>
      </c>
      <c r="L1862" s="10">
        <f>_xlfn.LET(_xlpm.w,J1862,LEN(_xlpm.w))</f>
        <v>3</v>
      </c>
      <c r="M1862" s="10">
        <f>_xlfn.LET(_xlpm.a,K1862,_xlpm.b,L1862,MAX(_xlpm.a,_xlpm.b))</f>
        <v>3</v>
      </c>
      <c r="N1862" s="10">
        <f>_xlfn.LET(_xlpm.d,(K1862,L1862),MAX(_xlpm.d)-MIN(_xlpm.d))</f>
        <v>1</v>
      </c>
      <c r="O1862" s="1" t="str">
        <f>_xlfn.LET(_xlpm.sep,":",_xlpm.w,$G1862,_xlfn.CONCAT("~",RIGHT(_xlpm.w,LEN(_xlpm.w)-FIND(_xlpm.sep,_xlpm.w)),"~"))</f>
        <v>~err~</v>
      </c>
      <c r="P1862" s="1" t="str">
        <f>_xlfn.LET(_xlpm.sep,":",_xlpm.w,$G1862,_xlfn.CONCAT("[",LEFT(_xlpm.w,FIND(_xlpm.sep,_xlpm.w)-1),"]"))</f>
        <v>[ɛɹ]</v>
      </c>
      <c r="Q1862" s="14" cm="1">
        <f t="array" ref="Q1862">SUM(_xlfn._xlws.FILTER($H$2:$H$2300,_xlfn.MAP($O$2:$O$2300,_xlfn.LAMBDA(_xlpm.x,_xlpm.x=$O1862))))</f>
        <v>1.2746972594008922E-3</v>
      </c>
      <c r="R1862" s="14">
        <f>$H1862/Q1862</f>
        <v>0.75</v>
      </c>
      <c r="S1862" s="14" cm="1">
        <f t="array" ref="S1862">SUM(_xlfn._xlws.FILTER($H$2:$H$2300,_xlfn.MAP($P$2:$P$2300,_xlfn.LAMBDA(_xlpm.x,_xlpm.x=$P1862))))</f>
        <v>6.9311663479923518E-3</v>
      </c>
      <c r="T1862" s="14">
        <f>$H1862/S1862</f>
        <v>0.13793103448275862</v>
      </c>
      <c r="U1862" s="14">
        <f>_xlfn.LET(_xlpm.freq,F1862,_xlpm.size,M1862+1,_xlpm.F,V1862,LOG(1+_xlpm.freq)*LOG(1+_xlpm.size)*_xlpm.F)</f>
        <v>0.18142438597094887</v>
      </c>
      <c r="V1862" s="14">
        <f>_xlfn.LET(_xlpm.a,T1862,_xlpm.b,R1862,2*_xlpm.a*_xlpm.b/(_xlpm.a+_xlpm.b))</f>
        <v>0.23300970873786406</v>
      </c>
      <c r="W1862" s="14">
        <f>_xlfn.LET(_xlpm.p,R1862,_xlpm.q,T1862,LOG(_xlpm.p/_xlpm.q))</f>
        <v>0.73539926996269378</v>
      </c>
      <c r="X1862" s="2"/>
      <c r="AC1862" s="2"/>
      <c r="AH1862" s="2"/>
      <c r="AI1862" s="2"/>
    </row>
    <row r="1863" spans="1:35">
      <c r="A1863" s="1" t="str">
        <f>_xlfn.LET(_xlpm.sep," : ",CONCATENATE(O1863,_xlpm.sep,P1863))</f>
        <v>~ar~ : [əɹ]</v>
      </c>
      <c r="B1863" s="1">
        <f>_xlfn.LET(_xlpm.d,$G1863,_xlpm.k,_xlfn.CONCAT(LEFT(TRIM(B$1),1),"*"),COUNTIF(_xlpm.d,_xlpm.k))</f>
        <v>0</v>
      </c>
      <c r="C1863" s="1">
        <f>_xlfn.LET(_xlpm.d,$G1863,_xlpm.k,_xlfn.CONCAT(LEFT(TRIM(C$1),1),"*"),COUNTIF(_xlpm.d,_xlpm.k))</f>
        <v>0</v>
      </c>
      <c r="D1863" s="1">
        <f>_xlfn.LET(_xlpm.d,$G1863,_xlpm.k,_xlfn.CONCAT(LEFT(TRIM(D$1),1),"*"),COUNTIF(_xlpm.d,_xlpm.k))</f>
        <v>0</v>
      </c>
      <c r="E1863" s="1">
        <f>LOG(F1863+1,10)</f>
        <v>1.5910646070264991</v>
      </c>
      <c r="F1863" s="7">
        <v>38</v>
      </c>
      <c r="G1863" s="9" t="s">
        <v>1725</v>
      </c>
      <c r="H1863" s="4">
        <f>F1863/freq.sum.r6e</f>
        <v>3.0274059910771192E-3</v>
      </c>
      <c r="I1863" s="4" t="str">
        <f>_xlfn.LET(_xlpm.sep,":",_xlpm.w,$G1863,LEFT(_xlpm.w,FIND(_xlpm.sep,_xlpm.w)-1))</f>
        <v>əɹ</v>
      </c>
      <c r="J1863" s="4" t="str">
        <f>_xlfn.LET(_xlpm.sep,":",_xlpm.w,$G1863,RIGHT(_xlpm.w,LEN(_xlpm.w)-FIND(_xlpm.sep,_xlpm.w)))</f>
        <v>ar</v>
      </c>
      <c r="K1863" s="10">
        <f>_xlfn.LET(_xlpm.w,I1863,LEN(_xlpm.w))</f>
        <v>2</v>
      </c>
      <c r="L1863" s="10">
        <f>_xlfn.LET(_xlpm.w,J1863,LEN(_xlpm.w))</f>
        <v>2</v>
      </c>
      <c r="M1863" s="10">
        <f>_xlfn.LET(_xlpm.a,K1863,_xlpm.b,L1863,MAX(_xlpm.a,_xlpm.b))</f>
        <v>2</v>
      </c>
      <c r="N1863" s="10">
        <f>_xlfn.LET(_xlpm.d,(K1863,L1863),MAX(_xlpm.d)-MIN(_xlpm.d))</f>
        <v>0</v>
      </c>
      <c r="O1863" s="1" t="str">
        <f>_xlfn.LET(_xlpm.sep,":",_xlpm.w,$G1863,_xlfn.CONCAT("~",RIGHT(_xlpm.w,LEN(_xlpm.w)-FIND(_xlpm.sep,_xlpm.w)),"~"))</f>
        <v>~ar~</v>
      </c>
      <c r="P1863" s="1" t="str">
        <f>_xlfn.LET(_xlpm.sep,":",_xlpm.w,$G1863,_xlfn.CONCAT("[",LEFT(_xlpm.w,FIND(_xlpm.sep,_xlpm.w)-1),"]"))</f>
        <v>[əɹ]</v>
      </c>
      <c r="Q1863" s="14" cm="1">
        <f t="array" ref="Q1863">SUM(_xlfn._xlws.FILTER($H$2:$H$2300,_xlfn.MAP($O$2:$O$2300,_xlfn.LAMBDA(_xlpm.x,_xlpm.x=$O1863))))</f>
        <v>6.6124920331421281E-3</v>
      </c>
      <c r="R1863" s="14">
        <f>$H1863/Q1863</f>
        <v>0.45783132530120485</v>
      </c>
      <c r="S1863" s="14" cm="1">
        <f t="array" ref="S1863">SUM(_xlfn._xlws.FILTER($H$2:$H$2300,_xlfn.MAP($P$2:$P$2300,_xlfn.LAMBDA(_xlpm.x,_xlpm.x=$P1863))))</f>
        <v>3.60101975780752E-2</v>
      </c>
      <c r="T1863" s="14">
        <f>$H1863/S1863</f>
        <v>8.4070796460177011E-2</v>
      </c>
      <c r="U1863" s="14">
        <f>_xlfn.LET(_xlpm.freq,F1863,_xlpm.size,M1863+1,_xlpm.F,V1863,LOG(1+_xlpm.freq)*LOG(1+_xlpm.size)*_xlpm.F)</f>
        <v>0.13607783571337151</v>
      </c>
      <c r="V1863" s="14">
        <f>_xlfn.LET(_xlpm.a,T1863,_xlpm.b,R1863,2*_xlpm.a*_xlpm.b/(_xlpm.a+_xlpm.b))</f>
        <v>0.14205607476635515</v>
      </c>
      <c r="W1863" s="14">
        <f>_xlfn.LET(_xlpm.p,R1863,_xlpm.q,T1863,LOG(_xlpm.p/_xlpm.q))</f>
        <v>0.73606034243530816</v>
      </c>
      <c r="X1863" s="2"/>
      <c r="AC1863" s="2"/>
      <c r="AH1863" s="2"/>
      <c r="AI1863" s="2"/>
    </row>
    <row r="1864" spans="1:35">
      <c r="A1864" s="1" t="str">
        <f>_xlfn.LET(_xlpm.sep," : ",CONCATENATE(O1864,_xlpm.sep,P1864))</f>
        <v>~ont~ : [ənt]</v>
      </c>
      <c r="B1864" s="1">
        <f>_xlfn.LET(_xlpm.d,$G1864,_xlpm.k,_xlfn.CONCAT(LEFT(TRIM(B$1),1),"*"),COUNTIF(_xlpm.d,_xlpm.k))</f>
        <v>0</v>
      </c>
      <c r="C1864" s="1">
        <f>_xlfn.LET(_xlpm.d,$G1864,_xlpm.k,_xlfn.CONCAT(LEFT(TRIM(C$1),1),"*"),COUNTIF(_xlpm.d,_xlpm.k))</f>
        <v>0</v>
      </c>
      <c r="D1864" s="1">
        <f>_xlfn.LET(_xlpm.d,$G1864,_xlpm.k,_xlfn.CONCAT(LEFT(TRIM(D$1),1),"*"),COUNTIF(_xlpm.d,_xlpm.k))</f>
        <v>0</v>
      </c>
      <c r="E1864" s="1">
        <f>LOG(F1864+1,10)</f>
        <v>0.95424250943932487</v>
      </c>
      <c r="F1864" s="7">
        <v>8</v>
      </c>
      <c r="G1864" s="9" t="s">
        <v>1361</v>
      </c>
      <c r="H1864" s="4">
        <f>F1864/freq.sum.r6e</f>
        <v>6.3734862970044612E-4</v>
      </c>
      <c r="I1864" s="1" t="str">
        <f>_xlfn.LET(_xlpm.sep,":",_xlpm.w,$G1864,LEFT(_xlpm.w,FIND(_xlpm.sep,_xlpm.w)-1))</f>
        <v>ənt</v>
      </c>
      <c r="J1864" s="1" t="str">
        <f>_xlfn.LET(_xlpm.sep,":",_xlpm.w,$G1864,RIGHT(_xlpm.w,LEN(_xlpm.w)-FIND(_xlpm.sep,_xlpm.w)))</f>
        <v>ont</v>
      </c>
      <c r="K1864" s="10">
        <f>_xlfn.LET(_xlpm.w,I1864,LEN(_xlpm.w))</f>
        <v>3</v>
      </c>
      <c r="L1864" s="10">
        <f>_xlfn.LET(_xlpm.w,J1864,LEN(_xlpm.w))</f>
        <v>3</v>
      </c>
      <c r="M1864" s="10">
        <f>_xlfn.LET(_xlpm.a,K1864,_xlpm.b,L1864,MAX(_xlpm.a,_xlpm.b))</f>
        <v>3</v>
      </c>
      <c r="N1864" s="10">
        <f>_xlfn.LET(_xlpm.d,(K1864,L1864),MAX(_xlpm.d)-MIN(_xlpm.d))</f>
        <v>0</v>
      </c>
      <c r="O1864" s="1" t="str">
        <f>_xlfn.LET(_xlpm.sep,":",_xlpm.w,$G1864,_xlfn.CONCAT("~",RIGHT(_xlpm.w,LEN(_xlpm.w)-FIND(_xlpm.sep,_xlpm.w)),"~"))</f>
        <v>~ont~</v>
      </c>
      <c r="P1864" s="1" t="str">
        <f>_xlfn.LET(_xlpm.sep,":",_xlpm.w,$G1864,_xlfn.CONCAT("[",LEFT(_xlpm.w,FIND(_xlpm.sep,_xlpm.w)-1),"]"))</f>
        <v>[ənt]</v>
      </c>
      <c r="Q1864" s="14" cm="1">
        <f t="array" ref="Q1864">SUM(_xlfn._xlws.FILTER($H$2:$H$2302,_xlfn.MAP($O$2:$O$2302,_xlfn.LAMBDA(_xlpm.x,_xlpm.x=$O1864))))</f>
        <v>1.1950286806883365E-3</v>
      </c>
      <c r="R1864" s="14">
        <f>$H1864/Q1864</f>
        <v>0.53333333333333333</v>
      </c>
      <c r="S1864" s="14" cm="1">
        <f t="array" ref="S1864">SUM(_xlfn._xlws.FILTER($H$2:$H$2302,_xlfn.MAP($P$2:$P$2302,_xlfn.LAMBDA(_xlpm.x,_xlpm.x=$P1864))))</f>
        <v>6.5328234544295722E-3</v>
      </c>
      <c r="T1864" s="14">
        <f>$H1864/S1864</f>
        <v>9.7560975609756101E-2</v>
      </c>
      <c r="U1864" s="14">
        <f>_xlfn.LET(_xlpm.freq,F1864,_xlpm.size,M1864+1,_xlpm.F,V1864,LOG(1+_xlpm.freq)*LOG(1+_xlpm.size)*_xlpm.F)</f>
        <v>0.11001845624089375</v>
      </c>
      <c r="V1864" s="14">
        <f>_xlfn.LET(_xlpm.a,T1864,_xlpm.b,R1864,2*_xlpm.a*_xlpm.b/(_xlpm.a+_xlpm.b))</f>
        <v>0.16494845360824742</v>
      </c>
      <c r="W1864" s="14">
        <f>_xlfn.LET(_xlpm.p,R1864,_xlpm.q,T1864,LOG(_xlpm.p/_xlpm.q))</f>
        <v>0.73772259332803547</v>
      </c>
      <c r="X1864" s="2"/>
      <c r="AC1864" s="2"/>
      <c r="AH1864" s="2"/>
      <c r="AI1864" s="2"/>
    </row>
    <row r="1865" spans="1:35">
      <c r="A1865" s="1" t="str">
        <f>_xlfn.LET(_xlpm.sep," : ",CONCATENATE(O1865,_xlpm.sep,P1865))</f>
        <v>~ere~ : [ɜɹ]</v>
      </c>
      <c r="B1865" s="1">
        <f>_xlfn.LET(_xlpm.d,$G1865,_xlpm.k,_xlfn.CONCAT(LEFT(TRIM(B$1),1),"*"),COUNTIF(_xlpm.d,_xlpm.k))</f>
        <v>0</v>
      </c>
      <c r="C1865" s="1">
        <f>_xlfn.LET(_xlpm.d,$G1865,_xlpm.k,_xlfn.CONCAT(LEFT(TRIM(C$1),1),"*"),COUNTIF(_xlpm.d,_xlpm.k))</f>
        <v>0</v>
      </c>
      <c r="D1865" s="1">
        <f>_xlfn.LET(_xlpm.d,$G1865,_xlpm.k,_xlfn.CONCAT(LEFT(TRIM(D$1),1),"*"),COUNTIF(_xlpm.d,_xlpm.k))</f>
        <v>0</v>
      </c>
      <c r="E1865" s="1">
        <f>LOG(F1865+1,10)</f>
        <v>0.30102999566398114</v>
      </c>
      <c r="F1865" s="7">
        <v>1</v>
      </c>
      <c r="G1865" s="9" t="s">
        <v>1762</v>
      </c>
      <c r="H1865" s="4">
        <f>F1865/freq.sum.r6e</f>
        <v>7.9668578712555765E-5</v>
      </c>
      <c r="I1865" s="1" t="str">
        <f>_xlfn.LET(_xlpm.sep,":",_xlpm.w,$G1865,LEFT(_xlpm.w,FIND(_xlpm.sep,_xlpm.w)-1))</f>
        <v>ɜɹ</v>
      </c>
      <c r="J1865" s="1" t="str">
        <f>_xlfn.LET(_xlpm.sep,":",_xlpm.w,$G1865,RIGHT(_xlpm.w,LEN(_xlpm.w)-FIND(_xlpm.sep,_xlpm.w)))</f>
        <v>ere</v>
      </c>
      <c r="K1865" s="10">
        <f>_xlfn.LET(_xlpm.w,I1865,LEN(_xlpm.w))</f>
        <v>2</v>
      </c>
      <c r="L1865" s="10">
        <f>_xlfn.LET(_xlpm.w,J1865,LEN(_xlpm.w))</f>
        <v>3</v>
      </c>
      <c r="M1865" s="10">
        <f>_xlfn.LET(_xlpm.a,K1865,_xlpm.b,L1865,MAX(_xlpm.a,_xlpm.b))</f>
        <v>3</v>
      </c>
      <c r="N1865" s="10">
        <f>_xlfn.LET(_xlpm.d,(K1865,L1865),MAX(_xlpm.d)-MIN(_xlpm.d))</f>
        <v>1</v>
      </c>
      <c r="O1865" s="1" t="str">
        <f>_xlfn.LET(_xlpm.sep,":",_xlpm.w,$G1865,_xlfn.CONCAT("~",RIGHT(_xlpm.w,LEN(_xlpm.w)-FIND(_xlpm.sep,_xlpm.w)),"~"))</f>
        <v>~ere~</v>
      </c>
      <c r="P1865" s="1" t="str">
        <f>_xlfn.LET(_xlpm.sep,":",_xlpm.w,$G1865,_xlfn.CONCAT("[",LEFT(_xlpm.w,FIND(_xlpm.sep,_xlpm.w)-1),"]"))</f>
        <v>[ɜɹ]</v>
      </c>
      <c r="Q1865" s="14" cm="1">
        <f t="array" ref="Q1865">SUM(_xlfn._xlws.FILTER($H$2:$H$2302,_xlfn.MAP($O$2:$O$2302,_xlfn.LAMBDA(_xlpm.x,_xlpm.x=$O1865))))</f>
        <v>4.7801147227533459E-4</v>
      </c>
      <c r="R1865" s="14">
        <f>$H1865/Q1865</f>
        <v>0.16666666666666666</v>
      </c>
      <c r="S1865" s="14" cm="1">
        <f t="array" ref="S1865">SUM(_xlfn._xlws.FILTER($H$2:$H$2302,_xlfn.MAP($P$2:$P$2302,_xlfn.LAMBDA(_xlpm.x,_xlpm.x=$P1865))))</f>
        <v>2.6290630975143404E-3</v>
      </c>
      <c r="T1865" s="14">
        <f>$H1865/S1865</f>
        <v>3.03030303030303E-2</v>
      </c>
      <c r="U1865" s="14">
        <f>_xlfn.LET(_xlpm.freq,F1865,_xlpm.size,M1865+1,_xlpm.F,V1865,LOG(1+_xlpm.freq)*LOG(1+_xlpm.size)*_xlpm.F)</f>
        <v>1.0790304480744856E-2</v>
      </c>
      <c r="V1865" s="14">
        <f>_xlfn.LET(_xlpm.a,T1865,_xlpm.b,R1865,2*_xlpm.a*_xlpm.b/(_xlpm.a+_xlpm.b))</f>
        <v>5.128205128205128E-2</v>
      </c>
      <c r="W1865" s="14">
        <f>_xlfn.LET(_xlpm.p,R1865,_xlpm.q,T1865,LOG(_xlpm.p/_xlpm.q))</f>
        <v>0.74036268949424389</v>
      </c>
      <c r="X1865" s="2"/>
      <c r="AC1865" s="2"/>
      <c r="AH1865" s="2"/>
      <c r="AI1865" s="2"/>
    </row>
    <row r="1866" spans="1:35">
      <c r="A1866" s="1" t="str">
        <f>_xlfn.LET(_xlpm.sep," : ",CONCATENATE(O1866,_xlpm.sep,P1866))</f>
        <v>~eur~ : [ɜɹ]</v>
      </c>
      <c r="B1866" s="1">
        <f>_xlfn.LET(_xlpm.d,$G1866,_xlpm.k,_xlfn.CONCAT(LEFT(TRIM(B$1),1),"*"),COUNTIF(_xlpm.d,_xlpm.k))</f>
        <v>0</v>
      </c>
      <c r="C1866" s="1">
        <f>_xlfn.LET(_xlpm.d,$G1866,_xlpm.k,_xlfn.CONCAT(LEFT(TRIM(C$1),1),"*"),COUNTIF(_xlpm.d,_xlpm.k))</f>
        <v>0</v>
      </c>
      <c r="D1866" s="1">
        <f>_xlfn.LET(_xlpm.d,$G1866,_xlpm.k,_xlfn.CONCAT(LEFT(TRIM(D$1),1),"*"),COUNTIF(_xlpm.d,_xlpm.k))</f>
        <v>0</v>
      </c>
      <c r="E1866" s="1">
        <f>LOG(F1866+1,10)</f>
        <v>0.47712125471966244</v>
      </c>
      <c r="F1866" s="7">
        <v>2</v>
      </c>
      <c r="G1866" s="9" t="s">
        <v>1771</v>
      </c>
      <c r="H1866" s="4">
        <f>F1866/freq.sum.r6e</f>
        <v>1.5933715742511153E-4</v>
      </c>
      <c r="I1866" s="4" t="str">
        <f>_xlfn.LET(_xlpm.sep,":",_xlpm.w,$G1866,LEFT(_xlpm.w,FIND(_xlpm.sep,_xlpm.w)-1))</f>
        <v>ɜɹ</v>
      </c>
      <c r="J1866" s="4" t="str">
        <f>_xlfn.LET(_xlpm.sep,":",_xlpm.w,$G1866,RIGHT(_xlpm.w,LEN(_xlpm.w)-FIND(_xlpm.sep,_xlpm.w)))</f>
        <v>eur</v>
      </c>
      <c r="K1866" s="10">
        <f>_xlfn.LET(_xlpm.w,I1866,LEN(_xlpm.w))</f>
        <v>2</v>
      </c>
      <c r="L1866" s="10">
        <f>_xlfn.LET(_xlpm.w,J1866,LEN(_xlpm.w))</f>
        <v>3</v>
      </c>
      <c r="M1866" s="10">
        <f>_xlfn.LET(_xlpm.a,K1866,_xlpm.b,L1866,MAX(_xlpm.a,_xlpm.b))</f>
        <v>3</v>
      </c>
      <c r="N1866" s="10">
        <f>_xlfn.LET(_xlpm.d,(K1866,L1866),MAX(_xlpm.d)-MIN(_xlpm.d))</f>
        <v>1</v>
      </c>
      <c r="O1866" s="1" t="str">
        <f>_xlfn.LET(_xlpm.sep,":",_xlpm.w,$G1866,_xlfn.CONCAT("~",RIGHT(_xlpm.w,LEN(_xlpm.w)-FIND(_xlpm.sep,_xlpm.w)),"~"))</f>
        <v>~eur~</v>
      </c>
      <c r="P1866" s="1" t="str">
        <f>_xlfn.LET(_xlpm.sep,":",_xlpm.w,$G1866,_xlfn.CONCAT("[",LEFT(_xlpm.w,FIND(_xlpm.sep,_xlpm.w)-1),"]"))</f>
        <v>[ɜɹ]</v>
      </c>
      <c r="Q1866" s="14" cm="1">
        <f t="array" ref="Q1866">SUM(_xlfn._xlws.FILTER($H$2:$H$2300,_xlfn.MAP($O$2:$O$2300,_xlfn.LAMBDA(_xlpm.x,_xlpm.x=$O1866))))</f>
        <v>4.7801147227533459E-4</v>
      </c>
      <c r="R1866" s="14">
        <f>$H1866/Q1866</f>
        <v>0.33333333333333331</v>
      </c>
      <c r="S1866" s="14" cm="1">
        <f t="array" ref="S1866">SUM(_xlfn._xlws.FILTER($H$2:$H$2300,_xlfn.MAP($P$2:$P$2300,_xlfn.LAMBDA(_xlpm.x,_xlpm.x=$P1866))))</f>
        <v>2.6290630975143404E-3</v>
      </c>
      <c r="T1866" s="14">
        <f>$H1866/S1866</f>
        <v>6.0606060606060601E-2</v>
      </c>
      <c r="U1866" s="14">
        <f>_xlfn.LET(_xlpm.freq,F1866,_xlpm.size,M1866+1,_xlpm.F,V1866,LOG(1+_xlpm.freq)*LOG(1+_xlpm.size)*_xlpm.F)</f>
        <v>3.4204455946688125E-2</v>
      </c>
      <c r="V1866" s="14">
        <f>_xlfn.LET(_xlpm.a,T1866,_xlpm.b,R1866,2*_xlpm.a*_xlpm.b/(_xlpm.a+_xlpm.b))</f>
        <v>0.10256410256410256</v>
      </c>
      <c r="W1866" s="14">
        <f>_xlfn.LET(_xlpm.p,R1866,_xlpm.q,T1866,LOG(_xlpm.p/_xlpm.q))</f>
        <v>0.74036268949424389</v>
      </c>
      <c r="X1866" s="2"/>
      <c r="AC1866" s="2"/>
      <c r="AH1866" s="2"/>
      <c r="AI1866" s="2"/>
    </row>
    <row r="1867" spans="1:35">
      <c r="A1867" s="1" t="str">
        <f>_xlfn.LET(_xlpm.sep," : ",CONCATENATE(O1867,_xlpm.sep,P1867))</f>
        <v>~ude~ : [ud]</v>
      </c>
      <c r="B1867" s="1">
        <f>_xlfn.LET(_xlpm.d,$G1867,_xlpm.k,_xlfn.CONCAT(LEFT(TRIM(B$1),1),"*"),COUNTIF(_xlpm.d,_xlpm.k))</f>
        <v>0</v>
      </c>
      <c r="C1867" s="1">
        <f>_xlfn.LET(_xlpm.d,$G1867,_xlpm.k,_xlfn.CONCAT(LEFT(TRIM(C$1),1),"*"),COUNTIF(_xlpm.d,_xlpm.k))</f>
        <v>0</v>
      </c>
      <c r="D1867" s="1">
        <f>_xlfn.LET(_xlpm.d,$G1867,_xlpm.k,_xlfn.CONCAT(LEFT(TRIM(D$1),1),"*"),COUNTIF(_xlpm.d,_xlpm.k))</f>
        <v>0</v>
      </c>
      <c r="E1867" s="1">
        <f>LOG(F1867+1,10)</f>
        <v>0.47712125471966244</v>
      </c>
      <c r="F1867" s="7">
        <v>2</v>
      </c>
      <c r="G1867" s="9" t="s">
        <v>277</v>
      </c>
      <c r="H1867" s="4">
        <f>F1867/freq.sum.r6e</f>
        <v>1.5933715742511153E-4</v>
      </c>
      <c r="I1867" s="4" t="str">
        <f>_xlfn.LET(_xlpm.sep,":",_xlpm.w,$G1867,LEFT(_xlpm.w,FIND(_xlpm.sep,_xlpm.w)-1))</f>
        <v>ud</v>
      </c>
      <c r="J1867" s="4" t="str">
        <f>_xlfn.LET(_xlpm.sep,":",_xlpm.w,$G1867,RIGHT(_xlpm.w,LEN(_xlpm.w)-FIND(_xlpm.sep,_xlpm.w)))</f>
        <v>ude</v>
      </c>
      <c r="K1867" s="10">
        <f>_xlfn.LET(_xlpm.w,I1867,LEN(_xlpm.w))</f>
        <v>2</v>
      </c>
      <c r="L1867" s="10">
        <f>_xlfn.LET(_xlpm.w,J1867,LEN(_xlpm.w))</f>
        <v>3</v>
      </c>
      <c r="M1867" s="10">
        <f>_xlfn.LET(_xlpm.a,K1867,_xlpm.b,L1867,MAX(_xlpm.a,_xlpm.b))</f>
        <v>3</v>
      </c>
      <c r="N1867" s="10">
        <f>_xlfn.LET(_xlpm.d,(K1867,L1867),MAX(_xlpm.d)-MIN(_xlpm.d))</f>
        <v>1</v>
      </c>
      <c r="O1867" s="1" t="str">
        <f>_xlfn.LET(_xlpm.sep,":",_xlpm.w,$G1867,_xlfn.CONCAT("~",RIGHT(_xlpm.w,LEN(_xlpm.w)-FIND(_xlpm.sep,_xlpm.w)),"~"))</f>
        <v>~ude~</v>
      </c>
      <c r="P1867" s="1" t="str">
        <f>_xlfn.LET(_xlpm.sep,":",_xlpm.w,$G1867,_xlfn.CONCAT("[",LEFT(_xlpm.w,FIND(_xlpm.sep,_xlpm.w)-1),"]"))</f>
        <v>[ud]</v>
      </c>
      <c r="Q1867" s="14" cm="1">
        <f t="array" ref="Q1867">SUM(_xlfn._xlws.FILTER($H$2:$H$2300,_xlfn.MAP($O$2:$O$2300,_xlfn.LAMBDA(_xlpm.x,_xlpm.x=$O1867))))</f>
        <v>1.5933715742511153E-4</v>
      </c>
      <c r="R1867" s="14">
        <f>$H1867/Q1867</f>
        <v>1</v>
      </c>
      <c r="S1867" s="14" cm="1">
        <f t="array" ref="S1867">SUM(_xlfn._xlws.FILTER($H$2:$H$2300,_xlfn.MAP($P$2:$P$2300,_xlfn.LAMBDA(_xlpm.x,_xlpm.x=$P1867))))</f>
        <v>8.7635436583811336E-4</v>
      </c>
      <c r="T1867" s="14">
        <f>$H1867/S1867</f>
        <v>0.18181818181818182</v>
      </c>
      <c r="U1867" s="14">
        <f>_xlfn.LET(_xlpm.freq,F1867,_xlpm.size,M1867+1,_xlpm.F,V1867,LOG(1+_xlpm.freq)*LOG(1+_xlpm.size)*_xlpm.F)</f>
        <v>0.10261336784006438</v>
      </c>
      <c r="V1867" s="14">
        <f>_xlfn.LET(_xlpm.a,T1867,_xlpm.b,R1867,2*_xlpm.a*_xlpm.b/(_xlpm.a+_xlpm.b))</f>
        <v>0.30769230769230771</v>
      </c>
      <c r="W1867" s="14">
        <f>_xlfn.LET(_xlpm.p,R1867,_xlpm.q,T1867,LOG(_xlpm.p/_xlpm.q))</f>
        <v>0.74036268949424389</v>
      </c>
      <c r="X1867" s="2"/>
      <c r="AC1867" s="2"/>
      <c r="AH1867" s="2"/>
      <c r="AI1867" s="2"/>
    </row>
    <row r="1868" spans="1:35">
      <c r="A1868" s="1" t="str">
        <f>_xlfn.LET(_xlpm.sep," : ",CONCATENATE(O1868,_xlpm.sep,P1868))</f>
        <v>~eff~ : [ɪf]</v>
      </c>
      <c r="B1868" s="1">
        <f>_xlfn.LET(_xlpm.d,$G1868,_xlpm.k,_xlfn.CONCAT(LEFT(TRIM(B$1),1),"*"),COUNTIF(_xlpm.d,_xlpm.k))</f>
        <v>0</v>
      </c>
      <c r="C1868" s="1">
        <f>_xlfn.LET(_xlpm.d,$G1868,_xlpm.k,_xlfn.CONCAT(LEFT(TRIM(C$1),1),"*"),COUNTIF(_xlpm.d,_xlpm.k))</f>
        <v>0</v>
      </c>
      <c r="D1868" s="1">
        <f>_xlfn.LET(_xlpm.d,$G1868,_xlpm.k,_xlfn.CONCAT(LEFT(TRIM(D$1),1),"*"),COUNTIF(_xlpm.d,_xlpm.k))</f>
        <v>0</v>
      </c>
      <c r="E1868" s="1">
        <f>LOG(F1868+1,10)</f>
        <v>0.77815125038364352</v>
      </c>
      <c r="F1868" s="7">
        <v>5</v>
      </c>
      <c r="G1868" s="9" t="s">
        <v>928</v>
      </c>
      <c r="H1868" s="4">
        <f>F1868/freq.sum.r6e</f>
        <v>3.9834289356277883E-4</v>
      </c>
      <c r="I1868" s="4" t="str">
        <f>_xlfn.LET(_xlpm.sep,":",_xlpm.w,$G1868,LEFT(_xlpm.w,FIND(_xlpm.sep,_xlpm.w)-1))</f>
        <v>ɪf</v>
      </c>
      <c r="J1868" s="4" t="str">
        <f>_xlfn.LET(_xlpm.sep,":",_xlpm.w,$G1868,RIGHT(_xlpm.w,LEN(_xlpm.w)-FIND(_xlpm.sep,_xlpm.w)))</f>
        <v>eff</v>
      </c>
      <c r="K1868" s="10">
        <f>_xlfn.LET(_xlpm.w,I1868,LEN(_xlpm.w))</f>
        <v>2</v>
      </c>
      <c r="L1868" s="10">
        <f>_xlfn.LET(_xlpm.w,J1868,LEN(_xlpm.w))</f>
        <v>3</v>
      </c>
      <c r="M1868" s="10">
        <f>_xlfn.LET(_xlpm.a,K1868,_xlpm.b,L1868,MAX(_xlpm.a,_xlpm.b))</f>
        <v>3</v>
      </c>
      <c r="N1868" s="10">
        <f>_xlfn.LET(_xlpm.d,(K1868,L1868),MAX(_xlpm.d)-MIN(_xlpm.d))</f>
        <v>1</v>
      </c>
      <c r="O1868" s="1" t="str">
        <f>_xlfn.LET(_xlpm.sep,":",_xlpm.w,$G1868,_xlfn.CONCAT("~",RIGHT(_xlpm.w,LEN(_xlpm.w)-FIND(_xlpm.sep,_xlpm.w)),"~"))</f>
        <v>~eff~</v>
      </c>
      <c r="P1868" s="1" t="str">
        <f>_xlfn.LET(_xlpm.sep,":",_xlpm.w,$G1868,_xlfn.CONCAT("[",LEFT(_xlpm.w,FIND(_xlpm.sep,_xlpm.w)-1),"]"))</f>
        <v>[ɪf]</v>
      </c>
      <c r="Q1868" s="14" cm="1">
        <f t="array" ref="Q1868">SUM(_xlfn._xlws.FILTER($H$2:$H$2300,_xlfn.MAP($O$2:$O$2300,_xlfn.LAMBDA(_xlpm.x,_xlpm.x=$O1868))))</f>
        <v>4.7801147227533459E-4</v>
      </c>
      <c r="R1868" s="14">
        <f>$H1868/Q1868</f>
        <v>0.83333333333333337</v>
      </c>
      <c r="S1868" s="14" cm="1">
        <f t="array" ref="S1868">SUM(_xlfn._xlws.FILTER($H$2:$H$2300,_xlfn.MAP($P$2:$P$2300,_xlfn.LAMBDA(_xlpm.x,_xlpm.x=$P1868))))</f>
        <v>2.6290630975143404E-3</v>
      </c>
      <c r="T1868" s="14">
        <f>$H1868/S1868</f>
        <v>0.15151515151515152</v>
      </c>
      <c r="U1868" s="14">
        <f>_xlfn.LET(_xlpm.freq,F1868,_xlpm.size,M1868+1,_xlpm.F,V1868,LOG(1+_xlpm.freq)*LOG(1+_xlpm.size)*_xlpm.F)</f>
        <v>0.1394626622704446</v>
      </c>
      <c r="V1868" s="14">
        <f>_xlfn.LET(_xlpm.a,T1868,_xlpm.b,R1868,2*_xlpm.a*_xlpm.b/(_xlpm.a+_xlpm.b))</f>
        <v>0.25641025641025644</v>
      </c>
      <c r="W1868" s="14">
        <f>_xlfn.LET(_xlpm.p,R1868,_xlpm.q,T1868,LOG(_xlpm.p/_xlpm.q))</f>
        <v>0.74036268949424389</v>
      </c>
      <c r="X1868" s="2"/>
      <c r="AC1868" s="2"/>
      <c r="AH1868" s="2"/>
      <c r="AI1868" s="2"/>
    </row>
    <row r="1869" spans="1:35">
      <c r="A1869" s="1" t="str">
        <f>_xlfn.LET(_xlpm.sep," : ",CONCATENATE(O1869,_xlpm.sep,P1869))</f>
        <v>~ief~ : [ɪf]</v>
      </c>
      <c r="B1869" s="1">
        <f>_xlfn.LET(_xlpm.d,$G1869,_xlpm.k,_xlfn.CONCAT(LEFT(TRIM(B$1),1),"*"),COUNTIF(_xlpm.d,_xlpm.k))</f>
        <v>0</v>
      </c>
      <c r="C1869" s="1">
        <f>_xlfn.LET(_xlpm.d,$G1869,_xlpm.k,_xlfn.CONCAT(LEFT(TRIM(C$1),1),"*"),COUNTIF(_xlpm.d,_xlpm.k))</f>
        <v>0</v>
      </c>
      <c r="D1869" s="1">
        <f>_xlfn.LET(_xlpm.d,$G1869,_xlpm.k,_xlfn.CONCAT(LEFT(TRIM(D$1),1),"*"),COUNTIF(_xlpm.d,_xlpm.k))</f>
        <v>0</v>
      </c>
      <c r="E1869" s="1">
        <f>LOG(F1869+1,10)</f>
        <v>0.30102999566398114</v>
      </c>
      <c r="F1869" s="7">
        <v>1</v>
      </c>
      <c r="G1869" s="9" t="s">
        <v>931</v>
      </c>
      <c r="H1869" s="4">
        <f>F1869/freq.sum.r6e</f>
        <v>7.9668578712555765E-5</v>
      </c>
      <c r="I1869" s="1" t="str">
        <f>_xlfn.LET(_xlpm.sep,":",_xlpm.w,$G1869,LEFT(_xlpm.w,FIND(_xlpm.sep,_xlpm.w)-1))</f>
        <v>ɪf</v>
      </c>
      <c r="J1869" s="1" t="str">
        <f>_xlfn.LET(_xlpm.sep,":",_xlpm.w,$G1869,RIGHT(_xlpm.w,LEN(_xlpm.w)-FIND(_xlpm.sep,_xlpm.w)))</f>
        <v>ief</v>
      </c>
      <c r="K1869" s="10">
        <f>_xlfn.LET(_xlpm.w,I1869,LEN(_xlpm.w))</f>
        <v>2</v>
      </c>
      <c r="L1869" s="10">
        <f>_xlfn.LET(_xlpm.w,J1869,LEN(_xlpm.w))</f>
        <v>3</v>
      </c>
      <c r="M1869" s="10">
        <f>_xlfn.LET(_xlpm.a,K1869,_xlpm.b,L1869,MAX(_xlpm.a,_xlpm.b))</f>
        <v>3</v>
      </c>
      <c r="N1869" s="10">
        <f>_xlfn.LET(_xlpm.d,(K1869,L1869),MAX(_xlpm.d)-MIN(_xlpm.d))</f>
        <v>1</v>
      </c>
      <c r="O1869" s="1" t="str">
        <f>_xlfn.LET(_xlpm.sep,":",_xlpm.w,$G1869,_xlfn.CONCAT("~",RIGHT(_xlpm.w,LEN(_xlpm.w)-FIND(_xlpm.sep,_xlpm.w)),"~"))</f>
        <v>~ief~</v>
      </c>
      <c r="P1869" s="1" t="str">
        <f>_xlfn.LET(_xlpm.sep,":",_xlpm.w,$G1869,_xlfn.CONCAT("[",LEFT(_xlpm.w,FIND(_xlpm.sep,_xlpm.w)-1),"]"))</f>
        <v>[ɪf]</v>
      </c>
      <c r="Q1869" s="14" cm="1">
        <f t="array" ref="Q1869">SUM(_xlfn._xlws.FILTER($H$2:$H$2302,_xlfn.MAP($O$2:$O$2302,_xlfn.LAMBDA(_xlpm.x,_xlpm.x=$O1869))))</f>
        <v>4.7801147227533459E-4</v>
      </c>
      <c r="R1869" s="14">
        <f>$H1869/Q1869</f>
        <v>0.16666666666666666</v>
      </c>
      <c r="S1869" s="14" cm="1">
        <f t="array" ref="S1869">SUM(_xlfn._xlws.FILTER($H$2:$H$2302,_xlfn.MAP($P$2:$P$2302,_xlfn.LAMBDA(_xlpm.x,_xlpm.x=$P1869))))</f>
        <v>2.6290630975143404E-3</v>
      </c>
      <c r="T1869" s="14">
        <f>$H1869/S1869</f>
        <v>3.03030303030303E-2</v>
      </c>
      <c r="U1869" s="14">
        <f>_xlfn.LET(_xlpm.freq,F1869,_xlpm.size,M1869+1,_xlpm.F,V1869,LOG(1+_xlpm.freq)*LOG(1+_xlpm.size)*_xlpm.F)</f>
        <v>1.0790304480744856E-2</v>
      </c>
      <c r="V1869" s="14">
        <f>_xlfn.LET(_xlpm.a,T1869,_xlpm.b,R1869,2*_xlpm.a*_xlpm.b/(_xlpm.a+_xlpm.b))</f>
        <v>5.128205128205128E-2</v>
      </c>
      <c r="W1869" s="14">
        <f>_xlfn.LET(_xlpm.p,R1869,_xlpm.q,T1869,LOG(_xlpm.p/_xlpm.q))</f>
        <v>0.74036268949424389</v>
      </c>
      <c r="X1869" s="2"/>
      <c r="AC1869" s="2"/>
      <c r="AH1869" s="2"/>
      <c r="AI1869" s="2"/>
    </row>
    <row r="1870" spans="1:35">
      <c r="A1870" s="1" t="str">
        <f>_xlfn.LET(_xlpm.sep," : ",CONCATENATE(O1870,_xlpm.sep,P1870))</f>
        <v>~epp~ : [ɛp]</v>
      </c>
      <c r="B1870" s="1">
        <f>_xlfn.LET(_xlpm.d,$G1870,_xlpm.k,_xlfn.CONCAT(LEFT(TRIM(B$1),1),"*"),COUNTIF(_xlpm.d,_xlpm.k))</f>
        <v>0</v>
      </c>
      <c r="C1870" s="1">
        <f>_xlfn.LET(_xlpm.d,$G1870,_xlpm.k,_xlfn.CONCAT(LEFT(TRIM(C$1),1),"*"),COUNTIF(_xlpm.d,_xlpm.k))</f>
        <v>0</v>
      </c>
      <c r="D1870" s="1">
        <f>_xlfn.LET(_xlpm.d,$G1870,_xlpm.k,_xlfn.CONCAT(LEFT(TRIM(D$1),1),"*"),COUNTIF(_xlpm.d,_xlpm.k))</f>
        <v>0</v>
      </c>
      <c r="E1870" s="1">
        <f>LOG(F1870+1,10)</f>
        <v>0.47712125471966244</v>
      </c>
      <c r="F1870" s="7">
        <v>2</v>
      </c>
      <c r="G1870" s="9" t="s">
        <v>1420</v>
      </c>
      <c r="H1870" s="4">
        <f>F1870/freq.sum.r6e</f>
        <v>1.5933715742511153E-4</v>
      </c>
      <c r="I1870" s="1" t="str">
        <f>_xlfn.LET(_xlpm.sep,":",_xlpm.w,$G1870,LEFT(_xlpm.w,FIND(_xlpm.sep,_xlpm.w)-1))</f>
        <v>ɛp</v>
      </c>
      <c r="J1870" s="1" t="str">
        <f>_xlfn.LET(_xlpm.sep,":",_xlpm.w,$G1870,RIGHT(_xlpm.w,LEN(_xlpm.w)-FIND(_xlpm.sep,_xlpm.w)))</f>
        <v>epp</v>
      </c>
      <c r="K1870" s="10">
        <f>_xlfn.LET(_xlpm.w,I1870,LEN(_xlpm.w))</f>
        <v>2</v>
      </c>
      <c r="L1870" s="10">
        <f>_xlfn.LET(_xlpm.w,J1870,LEN(_xlpm.w))</f>
        <v>3</v>
      </c>
      <c r="M1870" s="10">
        <f>_xlfn.LET(_xlpm.a,K1870,_xlpm.b,L1870,MAX(_xlpm.a,_xlpm.b))</f>
        <v>3</v>
      </c>
      <c r="N1870" s="10">
        <f>_xlfn.LET(_xlpm.d,(K1870,L1870),MAX(_xlpm.d)-MIN(_xlpm.d))</f>
        <v>1</v>
      </c>
      <c r="O1870" s="1" t="str">
        <f>_xlfn.LET(_xlpm.sep,":",_xlpm.w,$G1870,_xlfn.CONCAT("~",RIGHT(_xlpm.w,LEN(_xlpm.w)-FIND(_xlpm.sep,_xlpm.w)),"~"))</f>
        <v>~epp~</v>
      </c>
      <c r="P1870" s="1" t="str">
        <f>_xlfn.LET(_xlpm.sep,":",_xlpm.w,$G1870,_xlfn.CONCAT("[",LEFT(_xlpm.w,FIND(_xlpm.sep,_xlpm.w)-1),"]"))</f>
        <v>[ɛp]</v>
      </c>
      <c r="Q1870" s="14" cm="1">
        <f t="array" ref="Q1870">SUM(_xlfn._xlws.FILTER($H$2:$H$2300,_xlfn.MAP($O$2:$O$2300,_xlfn.LAMBDA(_xlpm.x,_xlpm.x=$O1870))))</f>
        <v>1.5933715742511153E-4</v>
      </c>
      <c r="R1870" s="14">
        <f>$H1870/Q1870</f>
        <v>1</v>
      </c>
      <c r="S1870" s="14" cm="1">
        <f t="array" ref="S1870">SUM(_xlfn._xlws.FILTER($H$2:$H$2300,_xlfn.MAP($P$2:$P$2300,_xlfn.LAMBDA(_xlpm.x,_xlpm.x=$P1870))))</f>
        <v>8.7635436583811336E-4</v>
      </c>
      <c r="T1870" s="14">
        <f>$H1870/S1870</f>
        <v>0.18181818181818182</v>
      </c>
      <c r="U1870" s="14">
        <f>_xlfn.LET(_xlpm.freq,F1870,_xlpm.size,M1870+1,_xlpm.F,V1870,LOG(1+_xlpm.freq)*LOG(1+_xlpm.size)*_xlpm.F)</f>
        <v>0.10261336784006438</v>
      </c>
      <c r="V1870" s="14">
        <f>_xlfn.LET(_xlpm.a,T1870,_xlpm.b,R1870,2*_xlpm.a*_xlpm.b/(_xlpm.a+_xlpm.b))</f>
        <v>0.30769230769230771</v>
      </c>
      <c r="W1870" s="14">
        <f>_xlfn.LET(_xlpm.p,R1870,_xlpm.q,T1870,LOG(_xlpm.p/_xlpm.q))</f>
        <v>0.74036268949424389</v>
      </c>
      <c r="X1870" s="2"/>
      <c r="AC1870" s="2"/>
      <c r="AH1870" s="2"/>
      <c r="AI1870" s="2"/>
    </row>
    <row r="1871" spans="1:35">
      <c r="A1871" s="1" t="str">
        <f>_xlfn.LET(_xlpm.sep," : ",CONCATENATE(O1871,_xlpm.sep,P1871))</f>
        <v>~iss~ : [ɪz]</v>
      </c>
      <c r="B1871" s="1">
        <f>_xlfn.LET(_xlpm.d,$G1871,_xlpm.k,_xlfn.CONCAT(LEFT(TRIM(B$1),1),"*"),COUNTIF(_xlpm.d,_xlpm.k))</f>
        <v>0</v>
      </c>
      <c r="C1871" s="1">
        <f>_xlfn.LET(_xlpm.d,$G1871,_xlpm.k,_xlfn.CONCAT(LEFT(TRIM(C$1),1),"*"),COUNTIF(_xlpm.d,_xlpm.k))</f>
        <v>0</v>
      </c>
      <c r="D1871" s="1">
        <f>_xlfn.LET(_xlpm.d,$G1871,_xlpm.k,_xlfn.CONCAT(LEFT(TRIM(D$1),1),"*"),COUNTIF(_xlpm.d,_xlpm.k))</f>
        <v>0</v>
      </c>
      <c r="E1871" s="1">
        <f>LOG(F1871+1,10)</f>
        <v>0.30102999566398114</v>
      </c>
      <c r="F1871" s="7">
        <v>1</v>
      </c>
      <c r="G1871" s="9" t="s">
        <v>1690</v>
      </c>
      <c r="H1871" s="4">
        <f>F1871/freq.sum.r6e</f>
        <v>7.9668578712555765E-5</v>
      </c>
      <c r="I1871" s="1" t="str">
        <f>_xlfn.LET(_xlpm.sep,":",_xlpm.w,$G1871,LEFT(_xlpm.w,FIND(_xlpm.sep,_xlpm.w)-1))</f>
        <v>ɪz</v>
      </c>
      <c r="J1871" s="1" t="str">
        <f>_xlfn.LET(_xlpm.sep,":",_xlpm.w,$G1871,RIGHT(_xlpm.w,LEN(_xlpm.w)-FIND(_xlpm.sep,_xlpm.w)))</f>
        <v>iss</v>
      </c>
      <c r="K1871" s="10">
        <f>_xlfn.LET(_xlpm.w,I1871,LEN(_xlpm.w))</f>
        <v>2</v>
      </c>
      <c r="L1871" s="10">
        <f>_xlfn.LET(_xlpm.w,J1871,LEN(_xlpm.w))</f>
        <v>3</v>
      </c>
      <c r="M1871" s="10">
        <f>_xlfn.LET(_xlpm.a,K1871,_xlpm.b,L1871,MAX(_xlpm.a,_xlpm.b))</f>
        <v>3</v>
      </c>
      <c r="N1871" s="10">
        <f>_xlfn.LET(_xlpm.d,(K1871,L1871),MAX(_xlpm.d)-MIN(_xlpm.d))</f>
        <v>1</v>
      </c>
      <c r="O1871" s="1" t="str">
        <f>_xlfn.LET(_xlpm.sep,":",_xlpm.w,$G1871,_xlfn.CONCAT("~",RIGHT(_xlpm.w,LEN(_xlpm.w)-FIND(_xlpm.sep,_xlpm.w)),"~"))</f>
        <v>~iss~</v>
      </c>
      <c r="P1871" s="1" t="str">
        <f>_xlfn.LET(_xlpm.sep,":",_xlpm.w,$G1871,_xlfn.CONCAT("[",LEFT(_xlpm.w,FIND(_xlpm.sep,_xlpm.w)-1),"]"))</f>
        <v>[ɪz]</v>
      </c>
      <c r="Q1871" s="14" cm="1">
        <f t="array" ref="Q1871">SUM(_xlfn._xlws.FILTER($H$2:$H$2302,_xlfn.MAP($O$2:$O$2302,_xlfn.LAMBDA(_xlpm.x,_xlpm.x=$O1871))))</f>
        <v>1.1153601019757806E-3</v>
      </c>
      <c r="R1871" s="14">
        <f>$H1871/Q1871</f>
        <v>7.1428571428571438E-2</v>
      </c>
      <c r="S1871" s="14" cm="1">
        <f t="array" ref="S1871">SUM(_xlfn._xlws.FILTER($H$2:$H$2302,_xlfn.MAP($P$2:$P$2302,_xlfn.LAMBDA(_xlpm.x,_xlpm.x=$P1871))))</f>
        <v>6.134480560866796E-3</v>
      </c>
      <c r="T1871" s="14">
        <f>$H1871/S1871</f>
        <v>1.2987012987012983E-2</v>
      </c>
      <c r="U1871" s="14">
        <f>_xlfn.LET(_xlpm.freq,F1871,_xlpm.size,M1871+1,_xlpm.F,V1871,LOG(1+_xlpm.freq)*LOG(1+_xlpm.size)*_xlpm.F)</f>
        <v>4.6244162060335081E-3</v>
      </c>
      <c r="V1871" s="14">
        <f>_xlfn.LET(_xlpm.a,T1871,_xlpm.b,R1871,2*_xlpm.a*_xlpm.b/(_xlpm.a+_xlpm.b))</f>
        <v>2.1978021978021973E-2</v>
      </c>
      <c r="W1871" s="14">
        <f>_xlfn.LET(_xlpm.p,R1871,_xlpm.q,T1871,LOG(_xlpm.p/_xlpm.q))</f>
        <v>0.74036268949424411</v>
      </c>
      <c r="X1871" s="2"/>
      <c r="AC1871" s="2"/>
      <c r="AH1871" s="2"/>
      <c r="AI1871" s="2"/>
    </row>
    <row r="1872" spans="1:35">
      <c r="A1872" s="1" t="str">
        <f>_xlfn.LET(_xlpm.sep," : ",CONCATENATE(O1872,_xlpm.sep,P1872))</f>
        <v>~ch~ : [k]</v>
      </c>
      <c r="B1872" s="1">
        <f>_xlfn.LET(_xlpm.d,$G1872,_xlpm.k,_xlfn.CONCAT(LEFT(TRIM(B$1),1),"*"),COUNTIF(_xlpm.d,_xlpm.k))</f>
        <v>0</v>
      </c>
      <c r="C1872" s="1">
        <f>_xlfn.LET(_xlpm.d,$G1872,_xlpm.k,_xlfn.CONCAT(LEFT(TRIM(C$1),1),"*"),COUNTIF(_xlpm.d,_xlpm.k))</f>
        <v>0</v>
      </c>
      <c r="D1872" s="1">
        <f>_xlfn.LET(_xlpm.d,$G1872,_xlpm.k,_xlfn.CONCAT(LEFT(TRIM(D$1),1),"*"),COUNTIF(_xlpm.d,_xlpm.k))</f>
        <v>0</v>
      </c>
      <c r="E1872" s="1">
        <f>LOG(F1872+1,10)</f>
        <v>0.77815125038364352</v>
      </c>
      <c r="F1872" s="7">
        <v>5</v>
      </c>
      <c r="G1872" s="9" t="s">
        <v>244</v>
      </c>
      <c r="H1872" s="4">
        <f>F1872/freq.sum.r6e</f>
        <v>3.9834289356277883E-4</v>
      </c>
      <c r="I1872" s="4" t="str">
        <f>_xlfn.LET(_xlpm.sep,":",_xlpm.w,$G1872,LEFT(_xlpm.w,FIND(_xlpm.sep,_xlpm.w)-1))</f>
        <v>k</v>
      </c>
      <c r="J1872" s="4" t="str">
        <f>_xlfn.LET(_xlpm.sep,":",_xlpm.w,$G1872,RIGHT(_xlpm.w,LEN(_xlpm.w)-FIND(_xlpm.sep,_xlpm.w)))</f>
        <v>ch</v>
      </c>
      <c r="K1872" s="10">
        <f>_xlfn.LET(_xlpm.w,I1872,LEN(_xlpm.w))</f>
        <v>1</v>
      </c>
      <c r="L1872" s="10">
        <f>_xlfn.LET(_xlpm.w,J1872,LEN(_xlpm.w))</f>
        <v>2</v>
      </c>
      <c r="M1872" s="10">
        <f>_xlfn.LET(_xlpm.a,K1872,_xlpm.b,L1872,MAX(_xlpm.a,_xlpm.b))</f>
        <v>2</v>
      </c>
      <c r="N1872" s="10">
        <f>_xlfn.LET(_xlpm.d,(K1872,L1872),MAX(_xlpm.d)-MIN(_xlpm.d))</f>
        <v>1</v>
      </c>
      <c r="O1872" s="1" t="str">
        <f>_xlfn.LET(_xlpm.sep,":",_xlpm.w,$G1872,_xlfn.CONCAT("~",RIGHT(_xlpm.w,LEN(_xlpm.w)-FIND(_xlpm.sep,_xlpm.w)),"~"))</f>
        <v>~ch~</v>
      </c>
      <c r="P1872" s="1" t="str">
        <f>_xlfn.LET(_xlpm.sep,":",_xlpm.w,$G1872,_xlfn.CONCAT("[",LEFT(_xlpm.w,FIND(_xlpm.sep,_xlpm.w)-1),"]"))</f>
        <v>[k]</v>
      </c>
      <c r="Q1872" s="14" cm="1">
        <f t="array" ref="Q1872">SUM(_xlfn._xlws.FILTER($H$2:$H$2300,_xlfn.MAP($O$2:$O$2300,_xlfn.LAMBDA(_xlpm.x,_xlpm.x=$O1872))))</f>
        <v>4.3021032504780114E-3</v>
      </c>
      <c r="R1872" s="14">
        <f>$H1872/Q1872</f>
        <v>9.2592592592592587E-2</v>
      </c>
      <c r="S1872" s="14" cm="1">
        <f t="array" ref="S1872">SUM(_xlfn._xlws.FILTER($H$2:$H$2300,_xlfn.MAP($P$2:$P$2300,_xlfn.LAMBDA(_xlpm.x,_xlpm.x=$P1872))))</f>
        <v>2.3820905035054171E-2</v>
      </c>
      <c r="T1872" s="14">
        <f>$H1872/S1872</f>
        <v>1.6722408026755856E-2</v>
      </c>
      <c r="U1872" s="14">
        <f>_xlfn.LET(_xlpm.freq,F1872,_xlpm.size,M1872+1,_xlpm.F,V1872,LOG(1+_xlpm.freq)*LOG(1+_xlpm.size)*_xlpm.F)</f>
        <v>1.3271777197105374E-2</v>
      </c>
      <c r="V1872" s="14">
        <f>_xlfn.LET(_xlpm.a,T1872,_xlpm.b,R1872,2*_xlpm.a*_xlpm.b/(_xlpm.a+_xlpm.b))</f>
        <v>2.8328611898017001E-2</v>
      </c>
      <c r="W1872" s="14">
        <f>_xlfn.LET(_xlpm.p,R1872,_xlpm.q,T1872,LOG(_xlpm.p/_xlpm.q))</f>
        <v>0.74327742850146106</v>
      </c>
      <c r="X1872" s="2"/>
      <c r="AC1872" s="2"/>
      <c r="AH1872" s="2"/>
      <c r="AI1872" s="2"/>
    </row>
    <row r="1873" spans="1:35">
      <c r="A1873" s="1" t="str">
        <f>_xlfn.LET(_xlpm.sep," : ",CONCATENATE(O1873,_xlpm.sep,P1873))</f>
        <v>~a~ : [əɹ]</v>
      </c>
      <c r="B1873" s="1">
        <f>_xlfn.LET(_xlpm.d,$G1873,_xlpm.k,_xlfn.CONCAT(LEFT(TRIM(B$1),1),"*"),COUNTIF(_xlpm.d,_xlpm.k))</f>
        <v>0</v>
      </c>
      <c r="C1873" s="1">
        <f>_xlfn.LET(_xlpm.d,$G1873,_xlpm.k,_xlfn.CONCAT(LEFT(TRIM(C$1),1),"*"),COUNTIF(_xlpm.d,_xlpm.k))</f>
        <v>0</v>
      </c>
      <c r="D1873" s="1">
        <f>_xlfn.LET(_xlpm.d,$G1873,_xlpm.k,_xlfn.CONCAT(LEFT(TRIM(D$1),1),"*"),COUNTIF(_xlpm.d,_xlpm.k))</f>
        <v>0</v>
      </c>
      <c r="E1873" s="1">
        <f>LOG(F1873+1,10)</f>
        <v>0.47712125471966244</v>
      </c>
      <c r="F1873" s="7">
        <v>2</v>
      </c>
      <c r="G1873" s="9" t="s">
        <v>1717</v>
      </c>
      <c r="H1873" s="4">
        <f>F1873/freq.sum.r6e</f>
        <v>1.5933715742511153E-4</v>
      </c>
      <c r="I1873" s="1" t="str">
        <f>_xlfn.LET(_xlpm.sep,":",_xlpm.w,$G1873,LEFT(_xlpm.w,FIND(_xlpm.sep,_xlpm.w)-1))</f>
        <v>əɹ</v>
      </c>
      <c r="J1873" s="1" t="str">
        <f>_xlfn.LET(_xlpm.sep,":",_xlpm.w,$G1873,RIGHT(_xlpm.w,LEN(_xlpm.w)-FIND(_xlpm.sep,_xlpm.w)))</f>
        <v>a</v>
      </c>
      <c r="K1873" s="10">
        <f>_xlfn.LET(_xlpm.w,I1873,LEN(_xlpm.w))</f>
        <v>2</v>
      </c>
      <c r="L1873" s="10">
        <f>_xlfn.LET(_xlpm.w,J1873,LEN(_xlpm.w))</f>
        <v>1</v>
      </c>
      <c r="M1873" s="10">
        <f>_xlfn.LET(_xlpm.a,K1873,_xlpm.b,L1873,MAX(_xlpm.a,_xlpm.b))</f>
        <v>2</v>
      </c>
      <c r="N1873" s="10">
        <f>_xlfn.LET(_xlpm.d,(K1873,L1873),MAX(_xlpm.d)-MIN(_xlpm.d))</f>
        <v>1</v>
      </c>
      <c r="O1873" s="1" t="str">
        <f>_xlfn.LET(_xlpm.sep,":",_xlpm.w,$G1873,_xlfn.CONCAT("~",RIGHT(_xlpm.w,LEN(_xlpm.w)-FIND(_xlpm.sep,_xlpm.w)),"~"))</f>
        <v>~a~</v>
      </c>
      <c r="P1873" s="1" t="str">
        <f>_xlfn.LET(_xlpm.sep,":",_xlpm.w,$G1873,_xlfn.CONCAT("[",LEFT(_xlpm.w,FIND(_xlpm.sep,_xlpm.w)-1),"]"))</f>
        <v>[əɹ]</v>
      </c>
      <c r="Q1873" s="14" cm="1">
        <f t="array" ref="Q1873">SUM(_xlfn._xlws.FILTER($H$2:$H$2302,_xlfn.MAP($O$2:$O$2302,_xlfn.LAMBDA(_xlpm.x,_xlpm.x=$O1873))))</f>
        <v>6.3734862970044621E-3</v>
      </c>
      <c r="R1873" s="14">
        <f>$H1873/Q1873</f>
        <v>2.4999999999999998E-2</v>
      </c>
      <c r="S1873" s="14" cm="1">
        <f t="array" ref="S1873">SUM(_xlfn._xlws.FILTER($H$2:$H$2302,_xlfn.MAP($P$2:$P$2302,_xlfn.LAMBDA(_xlpm.x,_xlpm.x=$P1873))))</f>
        <v>3.60101975780752E-2</v>
      </c>
      <c r="T1873" s="14">
        <f>$H1873/S1873</f>
        <v>4.4247787610619477E-3</v>
      </c>
      <c r="U1873" s="14">
        <f>_xlfn.LET(_xlpm.freq,F1873,_xlpm.size,M1873+1,_xlpm.F,V1873,LOG(1+_xlpm.freq)*LOG(1+_xlpm.size)*_xlpm.F)</f>
        <v>2.1598166802925304E-3</v>
      </c>
      <c r="V1873" s="14">
        <f>_xlfn.LET(_xlpm.a,T1873,_xlpm.b,R1873,2*_xlpm.a*_xlpm.b/(_xlpm.a+_xlpm.b))</f>
        <v>7.5187969924812043E-3</v>
      </c>
      <c r="W1873" s="14">
        <f>_xlfn.LET(_xlpm.p,R1873,_xlpm.q,T1873,LOG(_xlpm.p/_xlpm.q))</f>
        <v>0.75204844781943847</v>
      </c>
      <c r="X1873" s="2"/>
      <c r="AC1873" s="2"/>
      <c r="AH1873" s="2"/>
      <c r="AI1873" s="2"/>
    </row>
    <row r="1874" spans="1:35">
      <c r="A1874" s="1" t="str">
        <f>_xlfn.LET(_xlpm.sep," : ",CONCATENATE(O1874,_xlpm.sep,P1874))</f>
        <v>~enc~ : [əns]</v>
      </c>
      <c r="B1874" s="1">
        <f>_xlfn.LET(_xlpm.d,$G1874,_xlpm.k,_xlfn.CONCAT(LEFT(TRIM(B$1),1),"*"),COUNTIF(_xlpm.d,_xlpm.k))</f>
        <v>0</v>
      </c>
      <c r="C1874" s="1">
        <f>_xlfn.LET(_xlpm.d,$G1874,_xlpm.k,_xlfn.CONCAT(LEFT(TRIM(C$1),1),"*"),COUNTIF(_xlpm.d,_xlpm.k))</f>
        <v>0</v>
      </c>
      <c r="D1874" s="1">
        <f>_xlfn.LET(_xlpm.d,$G1874,_xlpm.k,_xlfn.CONCAT(LEFT(TRIM(D$1),1),"*"),COUNTIF(_xlpm.d,_xlpm.k))</f>
        <v>0</v>
      </c>
      <c r="E1874" s="1">
        <f>LOG(F1874+1,10)</f>
        <v>0.60205999132796229</v>
      </c>
      <c r="F1874" s="7">
        <v>3</v>
      </c>
      <c r="G1874" s="9" t="s">
        <v>1324</v>
      </c>
      <c r="H1874" s="4">
        <f>F1874/freq.sum.r6e</f>
        <v>2.390057361376673E-4</v>
      </c>
      <c r="I1874" s="4" t="str">
        <f>_xlfn.LET(_xlpm.sep,":",_xlpm.w,$G1874,LEFT(_xlpm.w,FIND(_xlpm.sep,_xlpm.w)-1))</f>
        <v>əns</v>
      </c>
      <c r="J1874" s="4" t="str">
        <f>_xlfn.LET(_xlpm.sep,":",_xlpm.w,$G1874,RIGHT(_xlpm.w,LEN(_xlpm.w)-FIND(_xlpm.sep,_xlpm.w)))</f>
        <v>enc</v>
      </c>
      <c r="K1874" s="10">
        <f>_xlfn.LET(_xlpm.w,I1874,LEN(_xlpm.w))</f>
        <v>3</v>
      </c>
      <c r="L1874" s="10">
        <f>_xlfn.LET(_xlpm.w,J1874,LEN(_xlpm.w))</f>
        <v>3</v>
      </c>
      <c r="M1874" s="10">
        <f>_xlfn.LET(_xlpm.a,K1874,_xlpm.b,L1874,MAX(_xlpm.a,_xlpm.b))</f>
        <v>3</v>
      </c>
      <c r="N1874" s="10">
        <f>_xlfn.LET(_xlpm.d,(K1874,L1874),MAX(_xlpm.d)-MIN(_xlpm.d))</f>
        <v>0</v>
      </c>
      <c r="O1874" s="1" t="str">
        <f>_xlfn.LET(_xlpm.sep,":",_xlpm.w,$G1874,_xlfn.CONCAT("~",RIGHT(_xlpm.w,LEN(_xlpm.w)-FIND(_xlpm.sep,_xlpm.w)),"~"))</f>
        <v>~enc~</v>
      </c>
      <c r="P1874" s="1" t="str">
        <f>_xlfn.LET(_xlpm.sep,":",_xlpm.w,$G1874,_xlfn.CONCAT("[",LEFT(_xlpm.w,FIND(_xlpm.sep,_xlpm.w)-1),"]"))</f>
        <v>[əns]</v>
      </c>
      <c r="Q1874" s="14" cm="1">
        <f t="array" ref="Q1874">SUM(_xlfn._xlws.FILTER($H$2:$H$2300,_xlfn.MAP($O$2:$O$2300,_xlfn.LAMBDA(_xlpm.x,_xlpm.x=$O1874))))</f>
        <v>7.1701720841300183E-4</v>
      </c>
      <c r="R1874" s="14">
        <f>$H1874/Q1874</f>
        <v>0.33333333333333337</v>
      </c>
      <c r="S1874" s="14" cm="1">
        <f t="array" ref="S1874">SUM(_xlfn._xlws.FILTER($H$2:$H$2300,_xlfn.MAP($P$2:$P$2300,_xlfn.LAMBDA(_xlpm.x,_xlpm.x=$P1874))))</f>
        <v>4.0630975143403445E-3</v>
      </c>
      <c r="T1874" s="14">
        <f>$H1874/S1874</f>
        <v>5.8823529411764698E-2</v>
      </c>
      <c r="U1874" s="14">
        <f>_xlfn.LET(_xlpm.freq,F1874,_xlpm.size,M1874+1,_xlpm.F,V1874,LOG(1+_xlpm.freq)*LOG(1+_xlpm.size)*_xlpm.F)</f>
        <v>4.2082187474904935E-2</v>
      </c>
      <c r="V1874" s="14">
        <f>_xlfn.LET(_xlpm.a,T1874,_xlpm.b,R1874,2*_xlpm.a*_xlpm.b/(_xlpm.a+_xlpm.b))</f>
        <v>9.9999999999999992E-2</v>
      </c>
      <c r="W1874" s="14">
        <f>_xlfn.LET(_xlpm.p,R1874,_xlpm.q,T1874,LOG(_xlpm.p/_xlpm.q))</f>
        <v>0.75332766665861162</v>
      </c>
      <c r="X1874" s="2"/>
      <c r="AC1874" s="2"/>
      <c r="AH1874" s="2"/>
      <c r="AI1874" s="2"/>
    </row>
    <row r="1875" spans="1:35">
      <c r="A1875" s="1" t="str">
        <f>_xlfn.LET(_xlpm.sep," : ",CONCATENATE(O1875,_xlpm.sep,P1875))</f>
        <v>~ul~ : [əl]</v>
      </c>
      <c r="B1875" s="1">
        <f>_xlfn.LET(_xlpm.d,$G1875,_xlpm.k,_xlfn.CONCAT(LEFT(TRIM(B$1),1),"*"),COUNTIF(_xlpm.d,_xlpm.k))</f>
        <v>0</v>
      </c>
      <c r="C1875" s="1">
        <f>_xlfn.LET(_xlpm.d,$G1875,_xlpm.k,_xlfn.CONCAT(LEFT(TRIM(C$1),1),"*"),COUNTIF(_xlpm.d,_xlpm.k))</f>
        <v>0</v>
      </c>
      <c r="D1875" s="1">
        <f>_xlfn.LET(_xlpm.d,$G1875,_xlpm.k,_xlfn.CONCAT(LEFT(TRIM(D$1),1),"*"),COUNTIF(_xlpm.d,_xlpm.k))</f>
        <v>0</v>
      </c>
      <c r="E1875" s="1">
        <f>LOG(F1875+1,10)</f>
        <v>1.5051499783199058</v>
      </c>
      <c r="F1875" s="7">
        <v>31</v>
      </c>
      <c r="G1875" s="9" t="s">
        <v>1091</v>
      </c>
      <c r="H1875" s="4">
        <f>F1875/freq.sum.r6e</f>
        <v>2.469725940089229E-3</v>
      </c>
      <c r="I1875" s="1" t="str">
        <f>_xlfn.LET(_xlpm.sep,":",_xlpm.w,$G1875,LEFT(_xlpm.w,FIND(_xlpm.sep,_xlpm.w)-1))</f>
        <v>əl</v>
      </c>
      <c r="J1875" s="1" t="str">
        <f>_xlfn.LET(_xlpm.sep,":",_xlpm.w,$G1875,RIGHT(_xlpm.w,LEN(_xlpm.w)-FIND(_xlpm.sep,_xlpm.w)))</f>
        <v>ul</v>
      </c>
      <c r="K1875" s="10">
        <f>_xlfn.LET(_xlpm.w,I1875,LEN(_xlpm.w))</f>
        <v>2</v>
      </c>
      <c r="L1875" s="10">
        <f>_xlfn.LET(_xlpm.w,J1875,LEN(_xlpm.w))</f>
        <v>2</v>
      </c>
      <c r="M1875" s="10">
        <f>_xlfn.LET(_xlpm.a,K1875,_xlpm.b,L1875,MAX(_xlpm.a,_xlpm.b))</f>
        <v>2</v>
      </c>
      <c r="N1875" s="10">
        <f>_xlfn.LET(_xlpm.d,(K1875,L1875),MAX(_xlpm.d)-MIN(_xlpm.d))</f>
        <v>0</v>
      </c>
      <c r="O1875" s="1" t="str">
        <f>_xlfn.LET(_xlpm.sep,":",_xlpm.w,$G1875,_xlfn.CONCAT("~",RIGHT(_xlpm.w,LEN(_xlpm.w)-FIND(_xlpm.sep,_xlpm.w)),"~"))</f>
        <v>~ul~</v>
      </c>
      <c r="P1875" s="1" t="str">
        <f>_xlfn.LET(_xlpm.sep,":",_xlpm.w,$G1875,_xlfn.CONCAT("[",LEFT(_xlpm.w,FIND(_xlpm.sep,_xlpm.w)-1),"]"))</f>
        <v>[əl]</v>
      </c>
      <c r="Q1875" s="14" cm="1">
        <f t="array" ref="Q1875">SUM(_xlfn._xlws.FILTER($H$2:$H$2302,_xlfn.MAP($O$2:$O$2302,_xlfn.LAMBDA(_xlpm.x,_xlpm.x=$O1875))))</f>
        <v>3.425748884639898E-3</v>
      </c>
      <c r="R1875" s="14">
        <f>$H1875/Q1875</f>
        <v>0.72093023255813959</v>
      </c>
      <c r="S1875" s="14" cm="1">
        <f t="array" ref="S1875">SUM(_xlfn._xlws.FILTER($H$2:$H$2302,_xlfn.MAP($P$2:$P$2302,_xlfn.LAMBDA(_xlpm.x,_xlpm.x=$P1875))))</f>
        <v>1.9678138942001277E-2</v>
      </c>
      <c r="T1875" s="14">
        <f>$H1875/S1875</f>
        <v>0.12550607287449392</v>
      </c>
      <c r="U1875" s="14">
        <f>_xlfn.LET(_xlpm.freq,F1875,_xlpm.size,M1875+1,_xlpm.F,V1875,LOG(1+_xlpm.freq)*LOG(1+_xlpm.size)*_xlpm.F)</f>
        <v>0.19373729703263121</v>
      </c>
      <c r="V1875" s="14">
        <f>_xlfn.LET(_xlpm.a,T1875,_xlpm.b,R1875,2*_xlpm.a*_xlpm.b/(_xlpm.a+_xlpm.b))</f>
        <v>0.21379310344827585</v>
      </c>
      <c r="W1875" s="14">
        <f>_xlfn.LET(_xlpm.p,R1875,_xlpm.q,T1875,LOG(_xlpm.p/_xlpm.q))</f>
        <v>0.75922849768007927</v>
      </c>
      <c r="X1875" s="2"/>
      <c r="AC1875" s="2"/>
      <c r="AH1875" s="2"/>
      <c r="AI1875" s="2"/>
    </row>
    <row r="1876" spans="1:35">
      <c r="A1876" s="1" t="str">
        <f>_xlfn.LET(_xlpm.sep," : ",CONCATENATE(O1876,_xlpm.sep,P1876))</f>
        <v>~umm~ : [ʌm]</v>
      </c>
      <c r="B1876" s="1">
        <f>_xlfn.LET(_xlpm.d,$G1876,_xlpm.k,_xlfn.CONCAT(LEFT(TRIM(B$1),1),"*"),COUNTIF(_xlpm.d,_xlpm.k))</f>
        <v>0</v>
      </c>
      <c r="C1876" s="1">
        <f>_xlfn.LET(_xlpm.d,$G1876,_xlpm.k,_xlfn.CONCAT(LEFT(TRIM(C$1),1),"*"),COUNTIF(_xlpm.d,_xlpm.k))</f>
        <v>0</v>
      </c>
      <c r="D1876" s="1">
        <f>_xlfn.LET(_xlpm.d,$G1876,_xlpm.k,_xlfn.CONCAT(LEFT(TRIM(D$1),1),"*"),COUNTIF(_xlpm.d,_xlpm.k))</f>
        <v>0</v>
      </c>
      <c r="E1876" s="1">
        <f>LOG(F1876+1,10)</f>
        <v>0.69897000433601875</v>
      </c>
      <c r="F1876" s="7">
        <v>4</v>
      </c>
      <c r="G1876" s="9" t="s">
        <v>1184</v>
      </c>
      <c r="H1876" s="4">
        <f>F1876/freq.sum.r6e</f>
        <v>3.1867431485022306E-4</v>
      </c>
      <c r="I1876" s="4" t="str">
        <f>_xlfn.LET(_xlpm.sep,":",_xlpm.w,$G1876,LEFT(_xlpm.w,FIND(_xlpm.sep,_xlpm.w)-1))</f>
        <v>ʌm</v>
      </c>
      <c r="J1876" s="4" t="str">
        <f>_xlfn.LET(_xlpm.sep,":",_xlpm.w,$G1876,RIGHT(_xlpm.w,LEN(_xlpm.w)-FIND(_xlpm.sep,_xlpm.w)))</f>
        <v>umm</v>
      </c>
      <c r="K1876" s="10">
        <f>_xlfn.LET(_xlpm.w,I1876,LEN(_xlpm.w))</f>
        <v>2</v>
      </c>
      <c r="L1876" s="10">
        <f>_xlfn.LET(_xlpm.w,J1876,LEN(_xlpm.w))</f>
        <v>3</v>
      </c>
      <c r="M1876" s="10">
        <f>_xlfn.LET(_xlpm.a,K1876,_xlpm.b,L1876,MAX(_xlpm.a,_xlpm.b))</f>
        <v>3</v>
      </c>
      <c r="N1876" s="10">
        <f>_xlfn.LET(_xlpm.d,(K1876,L1876),MAX(_xlpm.d)-MIN(_xlpm.d))</f>
        <v>1</v>
      </c>
      <c r="O1876" s="1" t="str">
        <f>_xlfn.LET(_xlpm.sep,":",_xlpm.w,$G1876,_xlfn.CONCAT("~",RIGHT(_xlpm.w,LEN(_xlpm.w)-FIND(_xlpm.sep,_xlpm.w)),"~"))</f>
        <v>~umm~</v>
      </c>
      <c r="P1876" s="1" t="str">
        <f>_xlfn.LET(_xlpm.sep,":",_xlpm.w,$G1876,_xlfn.CONCAT("[",LEFT(_xlpm.w,FIND(_xlpm.sep,_xlpm.w)-1),"]"))</f>
        <v>[ʌm]</v>
      </c>
      <c r="Q1876" s="14" cm="1">
        <f t="array" ref="Q1876">SUM(_xlfn._xlws.FILTER($H$2:$H$2300,_xlfn.MAP($O$2:$O$2300,_xlfn.LAMBDA(_xlpm.x,_xlpm.x=$O1876))))</f>
        <v>3.1867431485022306E-4</v>
      </c>
      <c r="R1876" s="14">
        <f>$H1876/Q1876</f>
        <v>1</v>
      </c>
      <c r="S1876" s="14" cm="1">
        <f t="array" ref="S1876">SUM(_xlfn._xlws.FILTER($H$2:$H$2300,_xlfn.MAP($P$2:$P$2300,_xlfn.LAMBDA(_xlpm.x,_xlpm.x=$P1876))))</f>
        <v>1.8323773103887827E-3</v>
      </c>
      <c r="T1876" s="14">
        <f>$H1876/S1876</f>
        <v>0.17391304347826086</v>
      </c>
      <c r="U1876" s="14">
        <f>_xlfn.LET(_xlpm.freq,F1876,_xlpm.size,M1876+1,_xlpm.F,V1876,LOG(1+_xlpm.freq)*LOG(1+_xlpm.size)*_xlpm.F)</f>
        <v>0.14475824206266497</v>
      </c>
      <c r="V1876" s="14">
        <f>_xlfn.LET(_xlpm.a,T1876,_xlpm.b,R1876,2*_xlpm.a*_xlpm.b/(_xlpm.a+_xlpm.b))</f>
        <v>0.29629629629629634</v>
      </c>
      <c r="W1876" s="14">
        <f>_xlfn.LET(_xlpm.p,R1876,_xlpm.q,T1876,LOG(_xlpm.p/_xlpm.q))</f>
        <v>0.75966784468963044</v>
      </c>
      <c r="X1876" s="2"/>
      <c r="AC1876" s="2"/>
      <c r="AH1876" s="2"/>
      <c r="AI1876" s="2"/>
    </row>
    <row r="1877" spans="1:35">
      <c r="A1877" s="1" t="str">
        <f>_xlfn.LET(_xlpm.sep," : ",CONCATENATE(O1877,_xlpm.sep,P1877))</f>
        <v>~isc~ : [ɪs]</v>
      </c>
      <c r="B1877" s="1">
        <f>_xlfn.LET(_xlpm.d,$G1877,_xlpm.k,_xlfn.CONCAT(LEFT(TRIM(B$1),1),"*"),COUNTIF(_xlpm.d,_xlpm.k))</f>
        <v>0</v>
      </c>
      <c r="C1877" s="1">
        <f>_xlfn.LET(_xlpm.d,$G1877,_xlpm.k,_xlfn.CONCAT(LEFT(TRIM(C$1),1),"*"),COUNTIF(_xlpm.d,_xlpm.k))</f>
        <v>0</v>
      </c>
      <c r="D1877" s="1">
        <f>_xlfn.LET(_xlpm.d,$G1877,_xlpm.k,_xlfn.CONCAT(LEFT(TRIM(D$1),1),"*"),COUNTIF(_xlpm.d,_xlpm.k))</f>
        <v>0</v>
      </c>
      <c r="E1877" s="1">
        <f>LOG(F1877+1,10)</f>
        <v>0.47712125471966244</v>
      </c>
      <c r="F1877" s="7">
        <v>2</v>
      </c>
      <c r="G1877" s="9" t="s">
        <v>1486</v>
      </c>
      <c r="H1877" s="4">
        <f>F1877/freq.sum.r6e</f>
        <v>1.5933715742511153E-4</v>
      </c>
      <c r="I1877" s="4" t="str">
        <f>_xlfn.LET(_xlpm.sep,":",_xlpm.w,$G1877,LEFT(_xlpm.w,FIND(_xlpm.sep,_xlpm.w)-1))</f>
        <v>ɪs</v>
      </c>
      <c r="J1877" s="4" t="str">
        <f>_xlfn.LET(_xlpm.sep,":",_xlpm.w,$G1877,RIGHT(_xlpm.w,LEN(_xlpm.w)-FIND(_xlpm.sep,_xlpm.w)))</f>
        <v>isc</v>
      </c>
      <c r="K1877" s="10">
        <f>_xlfn.LET(_xlpm.w,I1877,LEN(_xlpm.w))</f>
        <v>2</v>
      </c>
      <c r="L1877" s="10">
        <f>_xlfn.LET(_xlpm.w,J1877,LEN(_xlpm.w))</f>
        <v>3</v>
      </c>
      <c r="M1877" s="10">
        <f>_xlfn.LET(_xlpm.a,K1877,_xlpm.b,L1877,MAX(_xlpm.a,_xlpm.b))</f>
        <v>3</v>
      </c>
      <c r="N1877" s="10">
        <f>_xlfn.LET(_xlpm.d,(K1877,L1877),MAX(_xlpm.d)-MIN(_xlpm.d))</f>
        <v>1</v>
      </c>
      <c r="O1877" s="1" t="str">
        <f>_xlfn.LET(_xlpm.sep,":",_xlpm.w,$G1877,_xlfn.CONCAT("~",RIGHT(_xlpm.w,LEN(_xlpm.w)-FIND(_xlpm.sep,_xlpm.w)),"~"))</f>
        <v>~isc~</v>
      </c>
      <c r="P1877" s="1" t="str">
        <f>_xlfn.LET(_xlpm.sep,":",_xlpm.w,$G1877,_xlfn.CONCAT("[",LEFT(_xlpm.w,FIND(_xlpm.sep,_xlpm.w)-1),"]"))</f>
        <v>[ɪs]</v>
      </c>
      <c r="Q1877" s="14" cm="1">
        <f t="array" ref="Q1877">SUM(_xlfn._xlws.FILTER($H$2:$H$2300,_xlfn.MAP($O$2:$O$2300,_xlfn.LAMBDA(_xlpm.x,_xlpm.x=$O1877))))</f>
        <v>9.5602294455066918E-4</v>
      </c>
      <c r="R1877" s="14">
        <f>$H1877/Q1877</f>
        <v>0.16666666666666666</v>
      </c>
      <c r="S1877" s="14" cm="1">
        <f t="array" ref="S1877">SUM(_xlfn._xlws.FILTER($H$2:$H$2300,_xlfn.MAP($P$2:$P$2300,_xlfn.LAMBDA(_xlpm.x,_xlpm.x=$P1877))))</f>
        <v>5.4971319311663495E-3</v>
      </c>
      <c r="T1877" s="14">
        <f>$H1877/S1877</f>
        <v>2.8985507246376802E-2</v>
      </c>
      <c r="U1877" s="14">
        <f>_xlfn.LET(_xlpm.freq,F1877,_xlpm.size,M1877+1,_xlpm.F,V1877,LOG(1+_xlpm.freq)*LOG(1+_xlpm.size)*_xlpm.F)</f>
        <v>1.646881212247946E-2</v>
      </c>
      <c r="V1877" s="14">
        <f>_xlfn.LET(_xlpm.a,T1877,_xlpm.b,R1877,2*_xlpm.a*_xlpm.b/(_xlpm.a+_xlpm.b))</f>
        <v>4.9382716049382699E-2</v>
      </c>
      <c r="W1877" s="14">
        <f>_xlfn.LET(_xlpm.p,R1877,_xlpm.q,T1877,LOG(_xlpm.p/_xlpm.q))</f>
        <v>0.75966784468963067</v>
      </c>
      <c r="X1877" s="2"/>
      <c r="AC1877" s="2"/>
      <c r="AH1877" s="2"/>
      <c r="AI1877" s="2"/>
    </row>
    <row r="1878" spans="1:35">
      <c r="A1878" s="1" t="str">
        <f>_xlfn.LET(_xlpm.sep," : ",CONCATENATE(O1878,_xlpm.sep,P1878))</f>
        <v>~esc~ : [ɛs]</v>
      </c>
      <c r="B1878" s="1">
        <f>_xlfn.LET(_xlpm.d,$G1878,_xlpm.k,_xlfn.CONCAT(LEFT(TRIM(B$1),1),"*"),COUNTIF(_xlpm.d,_xlpm.k))</f>
        <v>0</v>
      </c>
      <c r="C1878" s="1">
        <f>_xlfn.LET(_xlpm.d,$G1878,_xlpm.k,_xlfn.CONCAT(LEFT(TRIM(C$1),1),"*"),COUNTIF(_xlpm.d,_xlpm.k))</f>
        <v>0</v>
      </c>
      <c r="D1878" s="1">
        <f>_xlfn.LET(_xlpm.d,$G1878,_xlpm.k,_xlfn.CONCAT(LEFT(TRIM(D$1),1),"*"),COUNTIF(_xlpm.d,_xlpm.k))</f>
        <v>0</v>
      </c>
      <c r="E1878" s="1">
        <f>LOG(F1878+1,10)</f>
        <v>0.30102999566398114</v>
      </c>
      <c r="F1878" s="7">
        <v>1</v>
      </c>
      <c r="G1878" s="9" t="s">
        <v>1474</v>
      </c>
      <c r="H1878" s="4">
        <f>F1878/freq.sum.r6e</f>
        <v>7.9668578712555765E-5</v>
      </c>
      <c r="I1878" s="1" t="str">
        <f>_xlfn.LET(_xlpm.sep,":",_xlpm.w,$G1878,LEFT(_xlpm.w,FIND(_xlpm.sep,_xlpm.w)-1))</f>
        <v>ɛs</v>
      </c>
      <c r="J1878" s="1" t="str">
        <f>_xlfn.LET(_xlpm.sep,":",_xlpm.w,$G1878,RIGHT(_xlpm.w,LEN(_xlpm.w)-FIND(_xlpm.sep,_xlpm.w)))</f>
        <v>esc</v>
      </c>
      <c r="K1878" s="10">
        <f>_xlfn.LET(_xlpm.w,I1878,LEN(_xlpm.w))</f>
        <v>2</v>
      </c>
      <c r="L1878" s="10">
        <f>_xlfn.LET(_xlpm.w,J1878,LEN(_xlpm.w))</f>
        <v>3</v>
      </c>
      <c r="M1878" s="10">
        <f>_xlfn.LET(_xlpm.a,K1878,_xlpm.b,L1878,MAX(_xlpm.a,_xlpm.b))</f>
        <v>3</v>
      </c>
      <c r="N1878" s="10">
        <f>_xlfn.LET(_xlpm.d,(K1878,L1878),MAX(_xlpm.d)-MIN(_xlpm.d))</f>
        <v>1</v>
      </c>
      <c r="O1878" s="1" t="str">
        <f>_xlfn.LET(_xlpm.sep,":",_xlpm.w,$G1878,_xlfn.CONCAT("~",RIGHT(_xlpm.w,LEN(_xlpm.w)-FIND(_xlpm.sep,_xlpm.w)),"~"))</f>
        <v>~esc~</v>
      </c>
      <c r="P1878" s="1" t="str">
        <f>_xlfn.LET(_xlpm.sep,":",_xlpm.w,$G1878,_xlfn.CONCAT("[",LEFT(_xlpm.w,FIND(_xlpm.sep,_xlpm.w)-1),"]"))</f>
        <v>[ɛs]</v>
      </c>
      <c r="Q1878" s="14" cm="1">
        <f t="array" ref="Q1878">SUM(_xlfn._xlws.FILTER($H$2:$H$2302,_xlfn.MAP($O$2:$O$2302,_xlfn.LAMBDA(_xlpm.x,_xlpm.x=$O1878))))</f>
        <v>6.3734862970044612E-4</v>
      </c>
      <c r="R1878" s="14">
        <f>$H1878/Q1878</f>
        <v>0.125</v>
      </c>
      <c r="S1878" s="14" cm="1">
        <f t="array" ref="S1878">SUM(_xlfn._xlws.FILTER($H$2:$H$2302,_xlfn.MAP($P$2:$P$2302,_xlfn.LAMBDA(_xlpm.x,_xlpm.x=$P1878))))</f>
        <v>3.7444231994901212E-3</v>
      </c>
      <c r="T1878" s="14">
        <f>$H1878/S1878</f>
        <v>2.1276595744680851E-2</v>
      </c>
      <c r="U1878" s="14">
        <f>_xlfn.LET(_xlpm.freq,F1878,_xlpm.size,M1878+1,_xlpm.F,V1878,LOG(1+_xlpm.freq)*LOG(1+_xlpm.size)*_xlpm.F)</f>
        <v>7.6513068136190793E-3</v>
      </c>
      <c r="V1878" s="14">
        <f>_xlfn.LET(_xlpm.a,T1878,_xlpm.b,R1878,2*_xlpm.a*_xlpm.b/(_xlpm.a+_xlpm.b))</f>
        <v>3.6363636363636362E-2</v>
      </c>
      <c r="W1878" s="14">
        <f>_xlfn.LET(_xlpm.p,R1878,_xlpm.q,T1878,LOG(_xlpm.p/_xlpm.q))</f>
        <v>0.76900787094377387</v>
      </c>
      <c r="X1878" s="2"/>
      <c r="AC1878" s="2"/>
      <c r="AH1878" s="2"/>
      <c r="AI1878" s="2"/>
    </row>
    <row r="1879" spans="1:35">
      <c r="A1879" s="1" t="str">
        <f>_xlfn.LET(_xlpm.sep," : ",CONCATENATE(O1879,_xlpm.sep,P1879))</f>
        <v>~att~ : [ət]</v>
      </c>
      <c r="B1879" s="1">
        <f>_xlfn.LET(_xlpm.d,$G1879,_xlpm.k,_xlfn.CONCAT(LEFT(TRIM(B$1),1),"*"),COUNTIF(_xlpm.d,_xlpm.k))</f>
        <v>0</v>
      </c>
      <c r="C1879" s="1">
        <f>_xlfn.LET(_xlpm.d,$G1879,_xlpm.k,_xlfn.CONCAT(LEFT(TRIM(C$1),1),"*"),COUNTIF(_xlpm.d,_xlpm.k))</f>
        <v>0</v>
      </c>
      <c r="D1879" s="1">
        <f>_xlfn.LET(_xlpm.d,$G1879,_xlpm.k,_xlfn.CONCAT(LEFT(TRIM(D$1),1),"*"),COUNTIF(_xlpm.d,_xlpm.k))</f>
        <v>0</v>
      </c>
      <c r="E1879" s="1">
        <f>LOG(F1879+1,10)</f>
        <v>0.90308998699194343</v>
      </c>
      <c r="F1879" s="7">
        <v>7</v>
      </c>
      <c r="G1879" s="9" t="s">
        <v>1572</v>
      </c>
      <c r="H1879" s="4">
        <f>F1879/freq.sum.r6e</f>
        <v>5.5768005098789041E-4</v>
      </c>
      <c r="I1879" s="1" t="str">
        <f>_xlfn.LET(_xlpm.sep,":",_xlpm.w,$G1879,LEFT(_xlpm.w,FIND(_xlpm.sep,_xlpm.w)-1))</f>
        <v>ət</v>
      </c>
      <c r="J1879" s="1" t="str">
        <f>_xlfn.LET(_xlpm.sep,":",_xlpm.w,$G1879,RIGHT(_xlpm.w,LEN(_xlpm.w)-FIND(_xlpm.sep,_xlpm.w)))</f>
        <v>att</v>
      </c>
      <c r="K1879" s="10">
        <f>_xlfn.LET(_xlpm.w,I1879,LEN(_xlpm.w))</f>
        <v>2</v>
      </c>
      <c r="L1879" s="10">
        <f>_xlfn.LET(_xlpm.w,J1879,LEN(_xlpm.w))</f>
        <v>3</v>
      </c>
      <c r="M1879" s="10">
        <f>_xlfn.LET(_xlpm.a,K1879,_xlpm.b,L1879,MAX(_xlpm.a,_xlpm.b))</f>
        <v>3</v>
      </c>
      <c r="N1879" s="10">
        <f>_xlfn.LET(_xlpm.d,(K1879,L1879),MAX(_xlpm.d)-MIN(_xlpm.d))</f>
        <v>1</v>
      </c>
      <c r="O1879" s="1" t="str">
        <f>_xlfn.LET(_xlpm.sep,":",_xlpm.w,$G1879,_xlfn.CONCAT("~",RIGHT(_xlpm.w,LEN(_xlpm.w)-FIND(_xlpm.sep,_xlpm.w)),"~"))</f>
        <v>~att~</v>
      </c>
      <c r="P1879" s="1" t="str">
        <f>_xlfn.LET(_xlpm.sep,":",_xlpm.w,$G1879,_xlfn.CONCAT("[",LEFT(_xlpm.w,FIND(_xlpm.sep,_xlpm.w)-1),"]"))</f>
        <v>[ət]</v>
      </c>
      <c r="Q1879" s="14" cm="1">
        <f t="array" ref="Q1879">SUM(_xlfn._xlws.FILTER($H$2:$H$2302,_xlfn.MAP($O$2:$O$2302,_xlfn.LAMBDA(_xlpm.x,_xlpm.x=$O1879))))</f>
        <v>1.1950286806883365E-3</v>
      </c>
      <c r="R1879" s="14">
        <f>$H1879/Q1879</f>
        <v>0.46666666666666667</v>
      </c>
      <c r="S1879" s="14" cm="1">
        <f t="array" ref="S1879">SUM(_xlfn._xlws.FILTER($H$2:$H$2302,_xlfn.MAP($P$2:$P$2302,_xlfn.LAMBDA(_xlpm.x,_xlpm.x=$P1879))))</f>
        <v>7.0905035054174646E-3</v>
      </c>
      <c r="T1879" s="14">
        <f>$H1879/S1879</f>
        <v>7.8651685393258425E-2</v>
      </c>
      <c r="U1879" s="14">
        <f>_xlfn.LET(_xlpm.freq,F1879,_xlpm.size,M1879+1,_xlpm.F,V1879,LOG(1+_xlpm.freq)*LOG(1+_xlpm.size)*_xlpm.F)</f>
        <v>8.4973647785865733E-2</v>
      </c>
      <c r="V1879" s="14">
        <f>_xlfn.LET(_xlpm.a,T1879,_xlpm.b,R1879,2*_xlpm.a*_xlpm.b/(_xlpm.a+_xlpm.b))</f>
        <v>0.13461538461538464</v>
      </c>
      <c r="W1879" s="14">
        <f>_xlfn.LET(_xlpm.p,R1879,_xlpm.q,T1879,LOG(_xlpm.p/_xlpm.q))</f>
        <v>0.77329874758923156</v>
      </c>
      <c r="X1879" s="2"/>
      <c r="AC1879" s="2"/>
      <c r="AH1879" s="2"/>
      <c r="AI1879" s="2"/>
    </row>
    <row r="1880" spans="1:35">
      <c r="A1880" s="1" t="str">
        <f>_xlfn.LET(_xlpm.sep," : ",CONCATENATE(O1880,_xlpm.sep,P1880))</f>
        <v>~ath~ : [ət]</v>
      </c>
      <c r="B1880" s="1">
        <f>_xlfn.LET(_xlpm.d,$G1880,_xlpm.k,_xlfn.CONCAT(LEFT(TRIM(B$1),1),"*"),COUNTIF(_xlpm.d,_xlpm.k))</f>
        <v>0</v>
      </c>
      <c r="C1880" s="1">
        <f>_xlfn.LET(_xlpm.d,$G1880,_xlpm.k,_xlfn.CONCAT(LEFT(TRIM(C$1),1),"*"),COUNTIF(_xlpm.d,_xlpm.k))</f>
        <v>0</v>
      </c>
      <c r="D1880" s="1">
        <f>_xlfn.LET(_xlpm.d,$G1880,_xlpm.k,_xlfn.CONCAT(LEFT(TRIM(D$1),1),"*"),COUNTIF(_xlpm.d,_xlpm.k))</f>
        <v>0</v>
      </c>
      <c r="E1880" s="1">
        <f>LOG(F1880+1,10)</f>
        <v>0.30102999566398114</v>
      </c>
      <c r="F1880" s="7">
        <v>1</v>
      </c>
      <c r="G1880" s="9" t="s">
        <v>1570</v>
      </c>
      <c r="H1880" s="4">
        <f>F1880/freq.sum.r6e</f>
        <v>7.9668578712555765E-5</v>
      </c>
      <c r="I1880" s="4" t="str">
        <f>_xlfn.LET(_xlpm.sep,":",_xlpm.w,$G1880,LEFT(_xlpm.w,FIND(_xlpm.sep,_xlpm.w)-1))</f>
        <v>ət</v>
      </c>
      <c r="J1880" s="4" t="str">
        <f>_xlfn.LET(_xlpm.sep,":",_xlpm.w,$G1880,RIGHT(_xlpm.w,LEN(_xlpm.w)-FIND(_xlpm.sep,_xlpm.w)))</f>
        <v>ath</v>
      </c>
      <c r="K1880" s="10">
        <f>_xlfn.LET(_xlpm.w,I1880,LEN(_xlpm.w))</f>
        <v>2</v>
      </c>
      <c r="L1880" s="10">
        <f>_xlfn.LET(_xlpm.w,J1880,LEN(_xlpm.w))</f>
        <v>3</v>
      </c>
      <c r="M1880" s="10">
        <f>_xlfn.LET(_xlpm.a,K1880,_xlpm.b,L1880,MAX(_xlpm.a,_xlpm.b))</f>
        <v>3</v>
      </c>
      <c r="N1880" s="10">
        <f>_xlfn.LET(_xlpm.d,(K1880,L1880),MAX(_xlpm.d)-MIN(_xlpm.d))</f>
        <v>1</v>
      </c>
      <c r="O1880" s="1" t="str">
        <f>_xlfn.LET(_xlpm.sep,":",_xlpm.w,$G1880,_xlfn.CONCAT("~",RIGHT(_xlpm.w,LEN(_xlpm.w)-FIND(_xlpm.sep,_xlpm.w)),"~"))</f>
        <v>~ath~</v>
      </c>
      <c r="P1880" s="1" t="str">
        <f>_xlfn.LET(_xlpm.sep,":",_xlpm.w,$G1880,_xlfn.CONCAT("[",LEFT(_xlpm.w,FIND(_xlpm.sep,_xlpm.w)-1),"]"))</f>
        <v>[ət]</v>
      </c>
      <c r="Q1880" s="14" cm="1">
        <f t="array" ref="Q1880">SUM(_xlfn._xlws.FILTER($H$2:$H$2300,_xlfn.MAP($O$2:$O$2300,_xlfn.LAMBDA(_xlpm.x,_xlpm.x=$O1880))))</f>
        <v>1.1950286806883365E-3</v>
      </c>
      <c r="R1880" s="14">
        <f>$H1880/Q1880</f>
        <v>6.6666666666666666E-2</v>
      </c>
      <c r="S1880" s="14" cm="1">
        <f t="array" ref="S1880">SUM(_xlfn._xlws.FILTER($H$2:$H$2300,_xlfn.MAP($P$2:$P$2300,_xlfn.LAMBDA(_xlpm.x,_xlpm.x=$P1880))))</f>
        <v>7.0905035054174646E-3</v>
      </c>
      <c r="T1880" s="14">
        <f>$H1880/S1880</f>
        <v>1.1235955056179773E-2</v>
      </c>
      <c r="U1880" s="14">
        <f>_xlfn.LET(_xlpm.freq,F1880,_xlpm.size,M1880+1,_xlpm.F,V1880,LOG(1+_xlpm.freq)*LOG(1+_xlpm.size)*_xlpm.F)</f>
        <v>4.0463641802793195E-3</v>
      </c>
      <c r="V1880" s="14">
        <f>_xlfn.LET(_xlpm.a,T1880,_xlpm.b,R1880,2*_xlpm.a*_xlpm.b/(_xlpm.a+_xlpm.b))</f>
        <v>1.9230769230769225E-2</v>
      </c>
      <c r="W1880" s="14">
        <f>_xlfn.LET(_xlpm.p,R1880,_xlpm.q,T1880,LOG(_xlpm.p/_xlpm.q))</f>
        <v>0.77329874758923167</v>
      </c>
      <c r="X1880" s="2"/>
      <c r="AC1880" s="2"/>
      <c r="AH1880" s="2"/>
      <c r="AI1880" s="2"/>
    </row>
    <row r="1881" spans="1:35">
      <c r="A1881" s="1" t="str">
        <f>_xlfn.LET(_xlpm.sep," : ",CONCATENATE(O1881,_xlpm.sep,P1881))</f>
        <v>~ohn~ : [ɑn]</v>
      </c>
      <c r="B1881" s="1">
        <f>_xlfn.LET(_xlpm.d,$G1881,_xlpm.k,_xlfn.CONCAT(LEFT(TRIM(B$1),1),"*"),COUNTIF(_xlpm.d,_xlpm.k))</f>
        <v>0</v>
      </c>
      <c r="C1881" s="1">
        <f>_xlfn.LET(_xlpm.d,$G1881,_xlpm.k,_xlfn.CONCAT(LEFT(TRIM(C$1),1),"*"),COUNTIF(_xlpm.d,_xlpm.k))</f>
        <v>0</v>
      </c>
      <c r="D1881" s="1">
        <f>_xlfn.LET(_xlpm.d,$G1881,_xlpm.k,_xlfn.CONCAT(LEFT(TRIM(D$1),1),"*"),COUNTIF(_xlpm.d,_xlpm.k))</f>
        <v>0</v>
      </c>
      <c r="E1881" s="1">
        <f>LOG(F1881+1,10)</f>
        <v>0.30102999566398114</v>
      </c>
      <c r="F1881" s="7">
        <v>1</v>
      </c>
      <c r="G1881" s="9" t="s">
        <v>1257</v>
      </c>
      <c r="H1881" s="4">
        <f>F1881/freq.sum.r6e</f>
        <v>7.9668578712555765E-5</v>
      </c>
      <c r="I1881" s="4" t="str">
        <f>_xlfn.LET(_xlpm.sep,":",_xlpm.w,$G1881,LEFT(_xlpm.w,FIND(_xlpm.sep,_xlpm.w)-1))</f>
        <v>ɑn</v>
      </c>
      <c r="J1881" s="4" t="str">
        <f>_xlfn.LET(_xlpm.sep,":",_xlpm.w,$G1881,RIGHT(_xlpm.w,LEN(_xlpm.w)-FIND(_xlpm.sep,_xlpm.w)))</f>
        <v>ohn</v>
      </c>
      <c r="K1881" s="10">
        <f>_xlfn.LET(_xlpm.w,I1881,LEN(_xlpm.w))</f>
        <v>2</v>
      </c>
      <c r="L1881" s="10">
        <f>_xlfn.LET(_xlpm.w,J1881,LEN(_xlpm.w))</f>
        <v>3</v>
      </c>
      <c r="M1881" s="10">
        <f>_xlfn.LET(_xlpm.a,K1881,_xlpm.b,L1881,MAX(_xlpm.a,_xlpm.b))</f>
        <v>3</v>
      </c>
      <c r="N1881" s="10">
        <f>_xlfn.LET(_xlpm.d,(K1881,L1881),MAX(_xlpm.d)-MIN(_xlpm.d))</f>
        <v>1</v>
      </c>
      <c r="O1881" s="1" t="str">
        <f>_xlfn.LET(_xlpm.sep,":",_xlpm.w,$G1881,_xlfn.CONCAT("~",RIGHT(_xlpm.w,LEN(_xlpm.w)-FIND(_xlpm.sep,_xlpm.w)),"~"))</f>
        <v>~ohn~</v>
      </c>
      <c r="P1881" s="1" t="str">
        <f>_xlfn.LET(_xlpm.sep,":",_xlpm.w,$G1881,_xlfn.CONCAT("[",LEFT(_xlpm.w,FIND(_xlpm.sep,_xlpm.w)-1),"]"))</f>
        <v>[ɑn]</v>
      </c>
      <c r="Q1881" s="14" cm="1">
        <f t="array" ref="Q1881">SUM(_xlfn._xlws.FILTER($H$2:$H$2300,_xlfn.MAP($O$2:$O$2300,_xlfn.LAMBDA(_xlpm.x,_xlpm.x=$O1881))))</f>
        <v>2.390057361376673E-4</v>
      </c>
      <c r="R1881" s="14">
        <f>$H1881/Q1881</f>
        <v>0.33333333333333331</v>
      </c>
      <c r="S1881" s="14" cm="1">
        <f t="array" ref="S1881">SUM(_xlfn._xlws.FILTER($H$2:$H$2300,_xlfn.MAP($P$2:$P$2300,_xlfn.LAMBDA(_xlpm.x,_xlpm.x=$P1881))))</f>
        <v>1.4340344168260037E-3</v>
      </c>
      <c r="T1881" s="14">
        <f>$H1881/S1881</f>
        <v>5.5555555555555559E-2</v>
      </c>
      <c r="U1881" s="14">
        <f>_xlfn.LET(_xlpm.freq,F1881,_xlpm.size,M1881+1,_xlpm.F,V1881,LOG(1+_xlpm.freq)*LOG(1+_xlpm.size)*_xlpm.F)</f>
        <v>2.0039136892811872E-2</v>
      </c>
      <c r="V1881" s="14">
        <f>_xlfn.LET(_xlpm.a,T1881,_xlpm.b,R1881,2*_xlpm.a*_xlpm.b/(_xlpm.a+_xlpm.b))</f>
        <v>9.5238095238095233E-2</v>
      </c>
      <c r="W1881" s="14">
        <f>_xlfn.LET(_xlpm.p,R1881,_xlpm.q,T1881,LOG(_xlpm.p/_xlpm.q))</f>
        <v>0.77815125038364352</v>
      </c>
      <c r="X1881" s="2"/>
      <c r="AC1881" s="2"/>
      <c r="AH1881" s="2"/>
      <c r="AI1881" s="2"/>
    </row>
    <row r="1882" spans="1:35">
      <c r="A1882" s="1" t="str">
        <f>_xlfn.LET(_xlpm.sep," : ",CONCATENATE(O1882,_xlpm.sep,P1882))</f>
        <v>~andk~ : [æŋk]</v>
      </c>
      <c r="B1882" s="1">
        <f>_xlfn.LET(_xlpm.d,$G1882,_xlpm.k,_xlfn.CONCAT(LEFT(TRIM(B$1),1),"*"),COUNTIF(_xlpm.d,_xlpm.k))</f>
        <v>0</v>
      </c>
      <c r="C1882" s="1">
        <f>_xlfn.LET(_xlpm.d,$G1882,_xlpm.k,_xlfn.CONCAT(LEFT(TRIM(C$1),1),"*"),COUNTIF(_xlpm.d,_xlpm.k))</f>
        <v>0</v>
      </c>
      <c r="D1882" s="1">
        <f>_xlfn.LET(_xlpm.d,$G1882,_xlpm.k,_xlfn.CONCAT(LEFT(TRIM(D$1),1),"*"),COUNTIF(_xlpm.d,_xlpm.k))</f>
        <v>0</v>
      </c>
      <c r="E1882" s="1">
        <f>LOG(F1882+1,10)</f>
        <v>0.30102999566398114</v>
      </c>
      <c r="F1882" s="7">
        <v>1</v>
      </c>
      <c r="G1882" s="9" t="s">
        <v>408</v>
      </c>
      <c r="H1882" s="4">
        <f>F1882/freq.sum.r6e</f>
        <v>7.9668578712555765E-5</v>
      </c>
      <c r="I1882" s="1" t="str">
        <f>_xlfn.LET(_xlpm.sep,":",_xlpm.w,$G1882,LEFT(_xlpm.w,FIND(_xlpm.sep,_xlpm.w)-1))</f>
        <v>æŋk</v>
      </c>
      <c r="J1882" s="1" t="str">
        <f>_xlfn.LET(_xlpm.sep,":",_xlpm.w,$G1882,RIGHT(_xlpm.w,LEN(_xlpm.w)-FIND(_xlpm.sep,_xlpm.w)))</f>
        <v>andk</v>
      </c>
      <c r="K1882" s="10">
        <f>_xlfn.LET(_xlpm.w,I1882,LEN(_xlpm.w))</f>
        <v>3</v>
      </c>
      <c r="L1882" s="10">
        <f>_xlfn.LET(_xlpm.w,J1882,LEN(_xlpm.w))</f>
        <v>4</v>
      </c>
      <c r="M1882" s="10">
        <f>_xlfn.LET(_xlpm.a,K1882,_xlpm.b,L1882,MAX(_xlpm.a,_xlpm.b))</f>
        <v>4</v>
      </c>
      <c r="N1882" s="10">
        <f>_xlfn.LET(_xlpm.d,(K1882,L1882),MAX(_xlpm.d)-MIN(_xlpm.d))</f>
        <v>1</v>
      </c>
      <c r="O1882" s="1" t="str">
        <f>_xlfn.LET(_xlpm.sep,":",_xlpm.w,$G1882,_xlfn.CONCAT("~",RIGHT(_xlpm.w,LEN(_xlpm.w)-FIND(_xlpm.sep,_xlpm.w)),"~"))</f>
        <v>~andk~</v>
      </c>
      <c r="P1882" s="1" t="str">
        <f>_xlfn.LET(_xlpm.sep,":",_xlpm.w,$G1882,_xlfn.CONCAT("[",LEFT(_xlpm.w,FIND(_xlpm.sep,_xlpm.w)-1),"]"))</f>
        <v>[æŋk]</v>
      </c>
      <c r="Q1882" s="14" cm="1">
        <f t="array" ref="Q1882">SUM(_xlfn._xlws.FILTER($H$2:$H$2302,_xlfn.MAP($O$2:$O$2302,_xlfn.LAMBDA(_xlpm.x,_xlpm.x=$O1882))))</f>
        <v>7.9668578712555765E-5</v>
      </c>
      <c r="R1882" s="14">
        <f>$H1882/Q1882</f>
        <v>1</v>
      </c>
      <c r="S1882" s="14" cm="1">
        <f t="array" ref="S1882">SUM(_xlfn._xlws.FILTER($H$2:$H$2302,_xlfn.MAP($P$2:$P$2302,_xlfn.LAMBDA(_xlpm.x,_xlpm.x=$P1882))))</f>
        <v>4.7801147227533459E-4</v>
      </c>
      <c r="T1882" s="14">
        <f>$H1882/S1882</f>
        <v>0.16666666666666666</v>
      </c>
      <c r="U1882" s="14">
        <f>_xlfn.LET(_xlpm.freq,F1882,_xlpm.size,M1882+1,_xlpm.F,V1882,LOG(1+_xlpm.freq)*LOG(1+_xlpm.size)*_xlpm.F)</f>
        <v>6.6927676436831368E-2</v>
      </c>
      <c r="V1882" s="14">
        <f>_xlfn.LET(_xlpm.a,T1882,_xlpm.b,R1882,2*_xlpm.a*_xlpm.b/(_xlpm.a+_xlpm.b))</f>
        <v>0.2857142857142857</v>
      </c>
      <c r="W1882" s="14">
        <f>_xlfn.LET(_xlpm.p,R1882,_xlpm.q,T1882,LOG(_xlpm.p/_xlpm.q))</f>
        <v>0.77815125038364363</v>
      </c>
      <c r="X1882" s="2"/>
      <c r="AC1882" s="2"/>
      <c r="AH1882" s="2"/>
      <c r="AI1882" s="2"/>
    </row>
    <row r="1883" spans="1:35">
      <c r="A1883" s="1" t="str">
        <f>_xlfn.LET(_xlpm.sep," : ",CONCATENATE(O1883,_xlpm.sep,P1883))</f>
        <v>~imb~ : [aɪm]</v>
      </c>
      <c r="B1883" s="1">
        <f>_xlfn.LET(_xlpm.d,$G1883,_xlpm.k,_xlfn.CONCAT(LEFT(TRIM(B$1),1),"*"),COUNTIF(_xlpm.d,_xlpm.k))</f>
        <v>0</v>
      </c>
      <c r="C1883" s="1">
        <f>_xlfn.LET(_xlpm.d,$G1883,_xlpm.k,_xlfn.CONCAT(LEFT(TRIM(C$1),1),"*"),COUNTIF(_xlpm.d,_xlpm.k))</f>
        <v>0</v>
      </c>
      <c r="D1883" s="1">
        <f>_xlfn.LET(_xlpm.d,$G1883,_xlpm.k,_xlfn.CONCAT(LEFT(TRIM(D$1),1),"*"),COUNTIF(_xlpm.d,_xlpm.k))</f>
        <v>0</v>
      </c>
      <c r="E1883" s="1">
        <f>LOG(F1883+1,10)</f>
        <v>0.30102999566398114</v>
      </c>
      <c r="F1883" s="7">
        <v>1</v>
      </c>
      <c r="G1883" s="9" t="s">
        <v>436</v>
      </c>
      <c r="H1883" s="4">
        <f>F1883/freq.sum.r6e</f>
        <v>7.9668578712555765E-5</v>
      </c>
      <c r="I1883" s="4" t="str">
        <f>_xlfn.LET(_xlpm.sep,":",_xlpm.w,$G1883,LEFT(_xlpm.w,FIND(_xlpm.sep,_xlpm.w)-1))</f>
        <v>aɪm</v>
      </c>
      <c r="J1883" s="4" t="str">
        <f>_xlfn.LET(_xlpm.sep,":",_xlpm.w,$G1883,RIGHT(_xlpm.w,LEN(_xlpm.w)-FIND(_xlpm.sep,_xlpm.w)))</f>
        <v>imb</v>
      </c>
      <c r="K1883" s="10">
        <f>_xlfn.LET(_xlpm.w,I1883,LEN(_xlpm.w))</f>
        <v>3</v>
      </c>
      <c r="L1883" s="10">
        <f>_xlfn.LET(_xlpm.w,J1883,LEN(_xlpm.w))</f>
        <v>3</v>
      </c>
      <c r="M1883" s="10">
        <f>_xlfn.LET(_xlpm.a,K1883,_xlpm.b,L1883,MAX(_xlpm.a,_xlpm.b))</f>
        <v>3</v>
      </c>
      <c r="N1883" s="10">
        <f>_xlfn.LET(_xlpm.d,(K1883,L1883),MAX(_xlpm.d)-MIN(_xlpm.d))</f>
        <v>0</v>
      </c>
      <c r="O1883" s="1" t="str">
        <f>_xlfn.LET(_xlpm.sep,":",_xlpm.w,$G1883,_xlfn.CONCAT("~",RIGHT(_xlpm.w,LEN(_xlpm.w)-FIND(_xlpm.sep,_xlpm.w)),"~"))</f>
        <v>~imb~</v>
      </c>
      <c r="P1883" s="1" t="str">
        <f>_xlfn.LET(_xlpm.sep,":",_xlpm.w,$G1883,_xlfn.CONCAT("[",LEFT(_xlpm.w,FIND(_xlpm.sep,_xlpm.w)-1),"]"))</f>
        <v>[aɪm]</v>
      </c>
      <c r="Q1883" s="14" cm="1">
        <f t="array" ref="Q1883">SUM(_xlfn._xlws.FILTER($H$2:$H$2300,_xlfn.MAP($O$2:$O$2300,_xlfn.LAMBDA(_xlpm.x,_xlpm.x=$O1883))))</f>
        <v>1.5933715742511153E-4</v>
      </c>
      <c r="R1883" s="14">
        <f>$H1883/Q1883</f>
        <v>0.5</v>
      </c>
      <c r="S1883" s="14" cm="1">
        <f t="array" ref="S1883">SUM(_xlfn._xlws.FILTER($H$2:$H$2300,_xlfn.MAP($P$2:$P$2300,_xlfn.LAMBDA(_xlpm.x,_xlpm.x=$P1883))))</f>
        <v>9.5602294455066918E-4</v>
      </c>
      <c r="T1883" s="14">
        <f>$H1883/S1883</f>
        <v>8.3333333333333329E-2</v>
      </c>
      <c r="U1883" s="14">
        <f>_xlfn.LET(_xlpm.freq,F1883,_xlpm.size,M1883+1,_xlpm.F,V1883,LOG(1+_xlpm.freq)*LOG(1+_xlpm.size)*_xlpm.F)</f>
        <v>3.0058705339217812E-2</v>
      </c>
      <c r="V1883" s="14">
        <f>_xlfn.LET(_xlpm.a,T1883,_xlpm.b,R1883,2*_xlpm.a*_xlpm.b/(_xlpm.a+_xlpm.b))</f>
        <v>0.14285714285714285</v>
      </c>
      <c r="W1883" s="14">
        <f>_xlfn.LET(_xlpm.p,R1883,_xlpm.q,T1883,LOG(_xlpm.p/_xlpm.q))</f>
        <v>0.77815125038364363</v>
      </c>
      <c r="X1883" s="2"/>
      <c r="AC1883" s="2"/>
      <c r="AH1883" s="2"/>
      <c r="AI1883" s="2"/>
    </row>
    <row r="1884" spans="1:35">
      <c r="A1884" s="1" t="str">
        <f>_xlfn.LET(_xlpm.sep," : ",CONCATENATE(O1884,_xlpm.sep,P1884))</f>
        <v>~awn~ : [aʊn]</v>
      </c>
      <c r="B1884" s="1">
        <f>_xlfn.LET(_xlpm.d,$G1884,_xlpm.k,_xlfn.CONCAT(LEFT(TRIM(B$1),1),"*"),COUNTIF(_xlpm.d,_xlpm.k))</f>
        <v>0</v>
      </c>
      <c r="C1884" s="1">
        <f>_xlfn.LET(_xlpm.d,$G1884,_xlpm.k,_xlfn.CONCAT(LEFT(TRIM(C$1),1),"*"),COUNTIF(_xlpm.d,_xlpm.k))</f>
        <v>0</v>
      </c>
      <c r="D1884" s="1">
        <f>_xlfn.LET(_xlpm.d,$G1884,_xlpm.k,_xlfn.CONCAT(LEFT(TRIM(D$1),1),"*"),COUNTIF(_xlpm.d,_xlpm.k))</f>
        <v>0</v>
      </c>
      <c r="E1884" s="1">
        <f>LOG(F1884+1,10)</f>
        <v>0.30102999566398114</v>
      </c>
      <c r="F1884" s="7">
        <v>1</v>
      </c>
      <c r="G1884" s="9" t="s">
        <v>440</v>
      </c>
      <c r="H1884" s="4">
        <f>F1884/freq.sum.r6e</f>
        <v>7.9668578712555765E-5</v>
      </c>
      <c r="I1884" s="4" t="str">
        <f>_xlfn.LET(_xlpm.sep,":",_xlpm.w,$G1884,LEFT(_xlpm.w,FIND(_xlpm.sep,_xlpm.w)-1))</f>
        <v>aʊn</v>
      </c>
      <c r="J1884" s="4" t="str">
        <f>_xlfn.LET(_xlpm.sep,":",_xlpm.w,$G1884,RIGHT(_xlpm.w,LEN(_xlpm.w)-FIND(_xlpm.sep,_xlpm.w)))</f>
        <v>awn</v>
      </c>
      <c r="K1884" s="10">
        <f>_xlfn.LET(_xlpm.w,I1884,LEN(_xlpm.w))</f>
        <v>3</v>
      </c>
      <c r="L1884" s="10">
        <f>_xlfn.LET(_xlpm.w,J1884,LEN(_xlpm.w))</f>
        <v>3</v>
      </c>
      <c r="M1884" s="10">
        <f>_xlfn.LET(_xlpm.a,K1884,_xlpm.b,L1884,MAX(_xlpm.a,_xlpm.b))</f>
        <v>3</v>
      </c>
      <c r="N1884" s="10">
        <f>_xlfn.LET(_xlpm.d,(K1884,L1884),MAX(_xlpm.d)-MIN(_xlpm.d))</f>
        <v>0</v>
      </c>
      <c r="O1884" s="1" t="str">
        <f>_xlfn.LET(_xlpm.sep,":",_xlpm.w,$G1884,_xlfn.CONCAT("~",RIGHT(_xlpm.w,LEN(_xlpm.w)-FIND(_xlpm.sep,_xlpm.w)),"~"))</f>
        <v>~awn~</v>
      </c>
      <c r="P1884" s="1" t="str">
        <f>_xlfn.LET(_xlpm.sep,":",_xlpm.w,$G1884,_xlfn.CONCAT("[",LEFT(_xlpm.w,FIND(_xlpm.sep,_xlpm.w)-1),"]"))</f>
        <v>[aʊn]</v>
      </c>
      <c r="Q1884" s="14" cm="1">
        <f t="array" ref="Q1884">SUM(_xlfn._xlws.FILTER($H$2:$H$2300,_xlfn.MAP($O$2:$O$2300,_xlfn.LAMBDA(_xlpm.x,_xlpm.x=$O1884))))</f>
        <v>1.5933715742511153E-4</v>
      </c>
      <c r="R1884" s="14">
        <f>$H1884/Q1884</f>
        <v>0.5</v>
      </c>
      <c r="S1884" s="14" cm="1">
        <f t="array" ref="S1884">SUM(_xlfn._xlws.FILTER($H$2:$H$2300,_xlfn.MAP($P$2:$P$2300,_xlfn.LAMBDA(_xlpm.x,_xlpm.x=$P1884))))</f>
        <v>9.5602294455066918E-4</v>
      </c>
      <c r="T1884" s="14">
        <f>$H1884/S1884</f>
        <v>8.3333333333333329E-2</v>
      </c>
      <c r="U1884" s="14">
        <f>_xlfn.LET(_xlpm.freq,F1884,_xlpm.size,M1884+1,_xlpm.F,V1884,LOG(1+_xlpm.freq)*LOG(1+_xlpm.size)*_xlpm.F)</f>
        <v>3.0058705339217812E-2</v>
      </c>
      <c r="V1884" s="14">
        <f>_xlfn.LET(_xlpm.a,T1884,_xlpm.b,R1884,2*_xlpm.a*_xlpm.b/(_xlpm.a+_xlpm.b))</f>
        <v>0.14285714285714285</v>
      </c>
      <c r="W1884" s="14">
        <f>_xlfn.LET(_xlpm.p,R1884,_xlpm.q,T1884,LOG(_xlpm.p/_xlpm.q))</f>
        <v>0.77815125038364363</v>
      </c>
      <c r="X1884" s="2"/>
      <c r="AC1884" s="2"/>
      <c r="AH1884" s="2"/>
      <c r="AI1884" s="2"/>
    </row>
    <row r="1885" spans="1:35">
      <c r="A1885" s="1" t="str">
        <f>_xlfn.LET(_xlpm.sep," : ",CONCATENATE(O1885,_xlpm.sep,P1885))</f>
        <v>~oap~ : [oʊp]</v>
      </c>
      <c r="B1885" s="1">
        <f>_xlfn.LET(_xlpm.d,$G1885,_xlpm.k,_xlfn.CONCAT(LEFT(TRIM(B$1),1),"*"),COUNTIF(_xlpm.d,_xlpm.k))</f>
        <v>0</v>
      </c>
      <c r="C1885" s="1">
        <f>_xlfn.LET(_xlpm.d,$G1885,_xlpm.k,_xlfn.CONCAT(LEFT(TRIM(C$1),1),"*"),COUNTIF(_xlpm.d,_xlpm.k))</f>
        <v>0</v>
      </c>
      <c r="D1885" s="1">
        <f>_xlfn.LET(_xlpm.d,$G1885,_xlpm.k,_xlfn.CONCAT(LEFT(TRIM(D$1),1),"*"),COUNTIF(_xlpm.d,_xlpm.k))</f>
        <v>0</v>
      </c>
      <c r="E1885" s="1">
        <f>LOG(F1885+1,10)</f>
        <v>0.30102999566398114</v>
      </c>
      <c r="F1885" s="7">
        <v>1</v>
      </c>
      <c r="G1885" s="9" t="s">
        <v>711</v>
      </c>
      <c r="H1885" s="4">
        <f>F1885/freq.sum.r6e</f>
        <v>7.9668578712555765E-5</v>
      </c>
      <c r="I1885" s="1" t="str">
        <f>_xlfn.LET(_xlpm.sep,":",_xlpm.w,$G1885,LEFT(_xlpm.w,FIND(_xlpm.sep,_xlpm.w)-1))</f>
        <v>oʊp</v>
      </c>
      <c r="J1885" s="1" t="str">
        <f>_xlfn.LET(_xlpm.sep,":",_xlpm.w,$G1885,RIGHT(_xlpm.w,LEN(_xlpm.w)-FIND(_xlpm.sep,_xlpm.w)))</f>
        <v>oap</v>
      </c>
      <c r="K1885" s="10">
        <f>_xlfn.LET(_xlpm.w,I1885,LEN(_xlpm.w))</f>
        <v>3</v>
      </c>
      <c r="L1885" s="10">
        <f>_xlfn.LET(_xlpm.w,J1885,LEN(_xlpm.w))</f>
        <v>3</v>
      </c>
      <c r="M1885" s="10">
        <f>_xlfn.LET(_xlpm.a,K1885,_xlpm.b,L1885,MAX(_xlpm.a,_xlpm.b))</f>
        <v>3</v>
      </c>
      <c r="N1885" s="10">
        <f>_xlfn.LET(_xlpm.d,(K1885,L1885),MAX(_xlpm.d)-MIN(_xlpm.d))</f>
        <v>0</v>
      </c>
      <c r="O1885" s="1" t="str">
        <f>_xlfn.LET(_xlpm.sep,":",_xlpm.w,$G1885,_xlfn.CONCAT("~",RIGHT(_xlpm.w,LEN(_xlpm.w)-FIND(_xlpm.sep,_xlpm.w)),"~"))</f>
        <v>~oap~</v>
      </c>
      <c r="P1885" s="1" t="str">
        <f>_xlfn.LET(_xlpm.sep,":",_xlpm.w,$G1885,_xlfn.CONCAT("[",LEFT(_xlpm.w,FIND(_xlpm.sep,_xlpm.w)-1),"]"))</f>
        <v>[oʊp]</v>
      </c>
      <c r="Q1885" s="14" cm="1">
        <f t="array" ref="Q1885">SUM(_xlfn._xlws.FILTER($H$2:$H$2300,_xlfn.MAP($O$2:$O$2300,_xlfn.LAMBDA(_xlpm.x,_xlpm.x=$O1885))))</f>
        <v>7.9668578712555765E-5</v>
      </c>
      <c r="R1885" s="14">
        <f>$H1885/Q1885</f>
        <v>1</v>
      </c>
      <c r="S1885" s="14" cm="1">
        <f t="array" ref="S1885">SUM(_xlfn._xlws.FILTER($H$2:$H$2300,_xlfn.MAP($P$2:$P$2300,_xlfn.LAMBDA(_xlpm.x,_xlpm.x=$P1885))))</f>
        <v>4.7801147227533459E-4</v>
      </c>
      <c r="T1885" s="14">
        <f>$H1885/S1885</f>
        <v>0.16666666666666666</v>
      </c>
      <c r="U1885" s="14">
        <f>_xlfn.LET(_xlpm.freq,F1885,_xlpm.size,M1885+1,_xlpm.F,V1885,LOG(1+_xlpm.freq)*LOG(1+_xlpm.size)*_xlpm.F)</f>
        <v>6.0117410678435623E-2</v>
      </c>
      <c r="V1885" s="14">
        <f>_xlfn.LET(_xlpm.a,T1885,_xlpm.b,R1885,2*_xlpm.a*_xlpm.b/(_xlpm.a+_xlpm.b))</f>
        <v>0.2857142857142857</v>
      </c>
      <c r="W1885" s="14">
        <f>_xlfn.LET(_xlpm.p,R1885,_xlpm.q,T1885,LOG(_xlpm.p/_xlpm.q))</f>
        <v>0.77815125038364363</v>
      </c>
      <c r="X1885" s="2"/>
      <c r="AC1885" s="2"/>
      <c r="AH1885" s="2"/>
      <c r="AI1885" s="2"/>
    </row>
    <row r="1886" spans="1:35">
      <c r="A1886" s="1" t="str">
        <f>_xlfn.LET(_xlpm.sep," : ",CONCATENATE(O1886,_xlpm.sep,P1886))</f>
        <v>~oom~ : [um]</v>
      </c>
      <c r="B1886" s="1">
        <f>_xlfn.LET(_xlpm.d,$G1886,_xlpm.k,_xlfn.CONCAT(LEFT(TRIM(B$1),1),"*"),COUNTIF(_xlpm.d,_xlpm.k))</f>
        <v>0</v>
      </c>
      <c r="C1886" s="1">
        <f>_xlfn.LET(_xlpm.d,$G1886,_xlpm.k,_xlfn.CONCAT(LEFT(TRIM(C$1),1),"*"),COUNTIF(_xlpm.d,_xlpm.k))</f>
        <v>0</v>
      </c>
      <c r="D1886" s="1">
        <f>_xlfn.LET(_xlpm.d,$G1886,_xlpm.k,_xlfn.CONCAT(LEFT(TRIM(D$1),1),"*"),COUNTIF(_xlpm.d,_xlpm.k))</f>
        <v>0</v>
      </c>
      <c r="E1886" s="1">
        <f>LOG(F1886+1,10)</f>
        <v>0.47712125471966244</v>
      </c>
      <c r="F1886" s="7">
        <v>2</v>
      </c>
      <c r="G1886" s="9" t="s">
        <v>289</v>
      </c>
      <c r="H1886" s="4">
        <f>F1886/freq.sum.r6e</f>
        <v>1.5933715742511153E-4</v>
      </c>
      <c r="I1886" s="1" t="str">
        <f>_xlfn.LET(_xlpm.sep,":",_xlpm.w,$G1886,LEFT(_xlpm.w,FIND(_xlpm.sep,_xlpm.w)-1))</f>
        <v>um</v>
      </c>
      <c r="J1886" s="1" t="str">
        <f>_xlfn.LET(_xlpm.sep,":",_xlpm.w,$G1886,RIGHT(_xlpm.w,LEN(_xlpm.w)-FIND(_xlpm.sep,_xlpm.w)))</f>
        <v>oom</v>
      </c>
      <c r="K1886" s="10">
        <f>_xlfn.LET(_xlpm.w,I1886,LEN(_xlpm.w))</f>
        <v>2</v>
      </c>
      <c r="L1886" s="10">
        <f>_xlfn.LET(_xlpm.w,J1886,LEN(_xlpm.w))</f>
        <v>3</v>
      </c>
      <c r="M1886" s="10">
        <f>_xlfn.LET(_xlpm.a,K1886,_xlpm.b,L1886,MAX(_xlpm.a,_xlpm.b))</f>
        <v>3</v>
      </c>
      <c r="N1886" s="10">
        <f>_xlfn.LET(_xlpm.d,(K1886,L1886),MAX(_xlpm.d)-MIN(_xlpm.d))</f>
        <v>1</v>
      </c>
      <c r="O1886" s="1" t="str">
        <f>_xlfn.LET(_xlpm.sep,":",_xlpm.w,$G1886,_xlfn.CONCAT("~",RIGHT(_xlpm.w,LEN(_xlpm.w)-FIND(_xlpm.sep,_xlpm.w)),"~"))</f>
        <v>~oom~</v>
      </c>
      <c r="P1886" s="1" t="str">
        <f>_xlfn.LET(_xlpm.sep,":",_xlpm.w,$G1886,_xlfn.CONCAT("[",LEFT(_xlpm.w,FIND(_xlpm.sep,_xlpm.w)-1),"]"))</f>
        <v>[um]</v>
      </c>
      <c r="Q1886" s="14" cm="1">
        <f t="array" ref="Q1886">SUM(_xlfn._xlws.FILTER($H$2:$H$2302,_xlfn.MAP($O$2:$O$2302,_xlfn.LAMBDA(_xlpm.x,_xlpm.x=$O1886))))</f>
        <v>1.5933715742511153E-4</v>
      </c>
      <c r="R1886" s="14">
        <f>$H1886/Q1886</f>
        <v>1</v>
      </c>
      <c r="S1886" s="14" cm="1">
        <f t="array" ref="S1886">SUM(_xlfn._xlws.FILTER($H$2:$H$2302,_xlfn.MAP($P$2:$P$2302,_xlfn.LAMBDA(_xlpm.x,_xlpm.x=$P1886))))</f>
        <v>9.5602294455066918E-4</v>
      </c>
      <c r="T1886" s="14">
        <f>$H1886/S1886</f>
        <v>0.16666666666666666</v>
      </c>
      <c r="U1886" s="14">
        <f>_xlfn.LET(_xlpm.freq,F1886,_xlpm.size,M1886+1,_xlpm.F,V1886,LOG(1+_xlpm.freq)*LOG(1+_xlpm.size)*_xlpm.F)</f>
        <v>9.5283841565774047E-2</v>
      </c>
      <c r="V1886" s="14">
        <f>_xlfn.LET(_xlpm.a,T1886,_xlpm.b,R1886,2*_xlpm.a*_xlpm.b/(_xlpm.a+_xlpm.b))</f>
        <v>0.2857142857142857</v>
      </c>
      <c r="W1886" s="14">
        <f>_xlfn.LET(_xlpm.p,R1886,_xlpm.q,T1886,LOG(_xlpm.p/_xlpm.q))</f>
        <v>0.77815125038364363</v>
      </c>
      <c r="X1886" s="2"/>
      <c r="AC1886" s="2"/>
      <c r="AH1886" s="2"/>
      <c r="AI1886" s="2"/>
    </row>
    <row r="1887" spans="1:35">
      <c r="A1887" s="1" t="str">
        <f>_xlfn.LET(_xlpm.sep," : ",CONCATENATE(O1887,_xlpm.sep,P1887))</f>
        <v>~ute~ : [ut]</v>
      </c>
      <c r="B1887" s="1">
        <f>_xlfn.LET(_xlpm.d,$G1887,_xlpm.k,_xlfn.CONCAT(LEFT(TRIM(B$1),1),"*"),COUNTIF(_xlpm.d,_xlpm.k))</f>
        <v>0</v>
      </c>
      <c r="C1887" s="1">
        <f>_xlfn.LET(_xlpm.d,$G1887,_xlpm.k,_xlfn.CONCAT(LEFT(TRIM(C$1),1),"*"),COUNTIF(_xlpm.d,_xlpm.k))</f>
        <v>0</v>
      </c>
      <c r="D1887" s="1">
        <f>_xlfn.LET(_xlpm.d,$G1887,_xlpm.k,_xlfn.CONCAT(LEFT(TRIM(D$1),1),"*"),COUNTIF(_xlpm.d,_xlpm.k))</f>
        <v>0</v>
      </c>
      <c r="E1887" s="1">
        <f>LOG(F1887+1,10)</f>
        <v>0.47712125471966244</v>
      </c>
      <c r="F1887" s="7">
        <v>2</v>
      </c>
      <c r="G1887" s="9" t="s">
        <v>310</v>
      </c>
      <c r="H1887" s="4">
        <f>F1887/freq.sum.r6e</f>
        <v>1.5933715742511153E-4</v>
      </c>
      <c r="I1887" s="1" t="str">
        <f>_xlfn.LET(_xlpm.sep,":",_xlpm.w,$G1887,LEFT(_xlpm.w,FIND(_xlpm.sep,_xlpm.w)-1))</f>
        <v>ut</v>
      </c>
      <c r="J1887" s="1" t="str">
        <f>_xlfn.LET(_xlpm.sep,":",_xlpm.w,$G1887,RIGHT(_xlpm.w,LEN(_xlpm.w)-FIND(_xlpm.sep,_xlpm.w)))</f>
        <v>ute</v>
      </c>
      <c r="K1887" s="10">
        <f>_xlfn.LET(_xlpm.w,I1887,LEN(_xlpm.w))</f>
        <v>2</v>
      </c>
      <c r="L1887" s="10">
        <f>_xlfn.LET(_xlpm.w,J1887,LEN(_xlpm.w))</f>
        <v>3</v>
      </c>
      <c r="M1887" s="10">
        <f>_xlfn.LET(_xlpm.a,K1887,_xlpm.b,L1887,MAX(_xlpm.a,_xlpm.b))</f>
        <v>3</v>
      </c>
      <c r="N1887" s="10">
        <f>_xlfn.LET(_xlpm.d,(K1887,L1887),MAX(_xlpm.d)-MIN(_xlpm.d))</f>
        <v>1</v>
      </c>
      <c r="O1887" s="1" t="str">
        <f>_xlfn.LET(_xlpm.sep,":",_xlpm.w,$G1887,_xlfn.CONCAT("~",RIGHT(_xlpm.w,LEN(_xlpm.w)-FIND(_xlpm.sep,_xlpm.w)),"~"))</f>
        <v>~ute~</v>
      </c>
      <c r="P1887" s="1" t="str">
        <f>_xlfn.LET(_xlpm.sep,":",_xlpm.w,$G1887,_xlfn.CONCAT("[",LEFT(_xlpm.w,FIND(_xlpm.sep,_xlpm.w)-1),"]"))</f>
        <v>[ut]</v>
      </c>
      <c r="Q1887" s="14" cm="1">
        <f t="array" ref="Q1887">SUM(_xlfn._xlws.FILTER($H$2:$H$2300,_xlfn.MAP($O$2:$O$2300,_xlfn.LAMBDA(_xlpm.x,_xlpm.x=$O1887))))</f>
        <v>2.390057361376673E-4</v>
      </c>
      <c r="R1887" s="14">
        <f>$H1887/Q1887</f>
        <v>0.66666666666666663</v>
      </c>
      <c r="S1887" s="14" cm="1">
        <f t="array" ref="S1887">SUM(_xlfn._xlws.FILTER($H$2:$H$2300,_xlfn.MAP($P$2:$P$2300,_xlfn.LAMBDA(_xlpm.x,_xlpm.x=$P1887))))</f>
        <v>1.4340344168260034E-3</v>
      </c>
      <c r="T1887" s="14">
        <f>$H1887/S1887</f>
        <v>0.11111111111111113</v>
      </c>
      <c r="U1887" s="14">
        <f>_xlfn.LET(_xlpm.freq,F1887,_xlpm.size,M1887+1,_xlpm.F,V1887,LOG(1+_xlpm.freq)*LOG(1+_xlpm.size)*_xlpm.F)</f>
        <v>6.3522561043849374E-2</v>
      </c>
      <c r="V1887" s="14">
        <f>_xlfn.LET(_xlpm.a,T1887,_xlpm.b,R1887,2*_xlpm.a*_xlpm.b/(_xlpm.a+_xlpm.b))</f>
        <v>0.19047619047619049</v>
      </c>
      <c r="W1887" s="14">
        <f>_xlfn.LET(_xlpm.p,R1887,_xlpm.q,T1887,LOG(_xlpm.p/_xlpm.q))</f>
        <v>0.77815125038364352</v>
      </c>
      <c r="X1887" s="2"/>
      <c r="AC1887" s="2"/>
      <c r="AH1887" s="2"/>
      <c r="AI1887" s="2"/>
    </row>
    <row r="1888" spans="1:35">
      <c r="A1888" s="1" t="str">
        <f>_xlfn.LET(_xlpm.sep," : ",CONCATENATE(O1888,_xlpm.sep,P1888))</f>
        <v>~awd~ : [ɔd]</v>
      </c>
      <c r="B1888" s="1">
        <f>_xlfn.LET(_xlpm.d,$G1888,_xlpm.k,_xlfn.CONCAT(LEFT(TRIM(B$1),1),"*"),COUNTIF(_xlpm.d,_xlpm.k))</f>
        <v>0</v>
      </c>
      <c r="C1888" s="1">
        <f>_xlfn.LET(_xlpm.d,$G1888,_xlpm.k,_xlfn.CONCAT(LEFT(TRIM(C$1),1),"*"),COUNTIF(_xlpm.d,_xlpm.k))</f>
        <v>0</v>
      </c>
      <c r="D1888" s="1">
        <f>_xlfn.LET(_xlpm.d,$G1888,_xlpm.k,_xlfn.CONCAT(LEFT(TRIM(D$1),1),"*"),COUNTIF(_xlpm.d,_xlpm.k))</f>
        <v>0</v>
      </c>
      <c r="E1888" s="1">
        <f>LOG(F1888+1,10)</f>
        <v>0.30102999566398114</v>
      </c>
      <c r="F1888" s="7">
        <v>1</v>
      </c>
      <c r="G1888" s="9" t="s">
        <v>847</v>
      </c>
      <c r="H1888" s="4">
        <f>F1888/freq.sum.r6e</f>
        <v>7.9668578712555765E-5</v>
      </c>
      <c r="I1888" s="1" t="str">
        <f>_xlfn.LET(_xlpm.sep,":",_xlpm.w,$G1888,LEFT(_xlpm.w,FIND(_xlpm.sep,_xlpm.w)-1))</f>
        <v>ɔd</v>
      </c>
      <c r="J1888" s="1" t="str">
        <f>_xlfn.LET(_xlpm.sep,":",_xlpm.w,$G1888,RIGHT(_xlpm.w,LEN(_xlpm.w)-FIND(_xlpm.sep,_xlpm.w)))</f>
        <v>awd</v>
      </c>
      <c r="K1888" s="10">
        <f>_xlfn.LET(_xlpm.w,I1888,LEN(_xlpm.w))</f>
        <v>2</v>
      </c>
      <c r="L1888" s="10">
        <f>_xlfn.LET(_xlpm.w,J1888,LEN(_xlpm.w))</f>
        <v>3</v>
      </c>
      <c r="M1888" s="10">
        <f>_xlfn.LET(_xlpm.a,K1888,_xlpm.b,L1888,MAX(_xlpm.a,_xlpm.b))</f>
        <v>3</v>
      </c>
      <c r="N1888" s="10">
        <f>_xlfn.LET(_xlpm.d,(K1888,L1888),MAX(_xlpm.d)-MIN(_xlpm.d))</f>
        <v>1</v>
      </c>
      <c r="O1888" s="1" t="str">
        <f>_xlfn.LET(_xlpm.sep,":",_xlpm.w,$G1888,_xlfn.CONCAT("~",RIGHT(_xlpm.w,LEN(_xlpm.w)-FIND(_xlpm.sep,_xlpm.w)),"~"))</f>
        <v>~awd~</v>
      </c>
      <c r="P1888" s="1" t="str">
        <f>_xlfn.LET(_xlpm.sep,":",_xlpm.w,$G1888,_xlfn.CONCAT("[",LEFT(_xlpm.w,FIND(_xlpm.sep,_xlpm.w)-1),"]"))</f>
        <v>[ɔd]</v>
      </c>
      <c r="Q1888" s="14" cm="1">
        <f t="array" ref="Q1888">SUM(_xlfn._xlws.FILTER($H$2:$H$2302,_xlfn.MAP($O$2:$O$2302,_xlfn.LAMBDA(_xlpm.x,_xlpm.x=$O1888))))</f>
        <v>7.9668578712555765E-5</v>
      </c>
      <c r="R1888" s="14">
        <f>$H1888/Q1888</f>
        <v>1</v>
      </c>
      <c r="S1888" s="14" cm="1">
        <f t="array" ref="S1888">SUM(_xlfn._xlws.FILTER($H$2:$H$2302,_xlfn.MAP($P$2:$P$2302,_xlfn.LAMBDA(_xlpm.x,_xlpm.x=$P1888))))</f>
        <v>4.7801147227533459E-4</v>
      </c>
      <c r="T1888" s="14">
        <f>$H1888/S1888</f>
        <v>0.16666666666666666</v>
      </c>
      <c r="U1888" s="14">
        <f>_xlfn.LET(_xlpm.freq,F1888,_xlpm.size,M1888+1,_xlpm.F,V1888,LOG(1+_xlpm.freq)*LOG(1+_xlpm.size)*_xlpm.F)</f>
        <v>6.0117410678435623E-2</v>
      </c>
      <c r="V1888" s="14">
        <f>_xlfn.LET(_xlpm.a,T1888,_xlpm.b,R1888,2*_xlpm.a*_xlpm.b/(_xlpm.a+_xlpm.b))</f>
        <v>0.2857142857142857</v>
      </c>
      <c r="W1888" s="14">
        <f>_xlfn.LET(_xlpm.p,R1888,_xlpm.q,T1888,LOG(_xlpm.p/_xlpm.q))</f>
        <v>0.77815125038364363</v>
      </c>
      <c r="X1888" s="2"/>
      <c r="AC1888" s="2"/>
      <c r="AH1888" s="2"/>
      <c r="AI1888" s="2"/>
    </row>
    <row r="1889" spans="1:35">
      <c r="A1889" s="1" t="str">
        <f>_xlfn.LET(_xlpm.sep," : ",CONCATENATE(O1889,_xlpm.sep,P1889))</f>
        <v>~awed~ : [ɔd]</v>
      </c>
      <c r="B1889" s="1">
        <f>_xlfn.LET(_xlpm.d,$G1889,_xlpm.k,_xlfn.CONCAT(LEFT(TRIM(B$1),1),"*"),COUNTIF(_xlpm.d,_xlpm.k))</f>
        <v>0</v>
      </c>
      <c r="C1889" s="1">
        <f>_xlfn.LET(_xlpm.d,$G1889,_xlpm.k,_xlfn.CONCAT(LEFT(TRIM(C$1),1),"*"),COUNTIF(_xlpm.d,_xlpm.k))</f>
        <v>0</v>
      </c>
      <c r="D1889" s="1">
        <f>_xlfn.LET(_xlpm.d,$G1889,_xlpm.k,_xlfn.CONCAT(LEFT(TRIM(D$1),1),"*"),COUNTIF(_xlpm.d,_xlpm.k))</f>
        <v>0</v>
      </c>
      <c r="E1889" s="1">
        <f>LOG(F1889+1,10)</f>
        <v>0.30102999566398114</v>
      </c>
      <c r="F1889" s="7">
        <v>1</v>
      </c>
      <c r="G1889" s="9" t="s">
        <v>848</v>
      </c>
      <c r="H1889" s="4">
        <f>F1889/freq.sum.r6e</f>
        <v>7.9668578712555765E-5</v>
      </c>
      <c r="I1889" s="1" t="str">
        <f>_xlfn.LET(_xlpm.sep,":",_xlpm.w,$G1889,LEFT(_xlpm.w,FIND(_xlpm.sep,_xlpm.w)-1))</f>
        <v>ɔd</v>
      </c>
      <c r="J1889" s="1" t="str">
        <f>_xlfn.LET(_xlpm.sep,":",_xlpm.w,$G1889,RIGHT(_xlpm.w,LEN(_xlpm.w)-FIND(_xlpm.sep,_xlpm.w)))</f>
        <v>awed</v>
      </c>
      <c r="K1889" s="10">
        <f>_xlfn.LET(_xlpm.w,I1889,LEN(_xlpm.w))</f>
        <v>2</v>
      </c>
      <c r="L1889" s="10">
        <f>_xlfn.LET(_xlpm.w,J1889,LEN(_xlpm.w))</f>
        <v>4</v>
      </c>
      <c r="M1889" s="10">
        <f>_xlfn.LET(_xlpm.a,K1889,_xlpm.b,L1889,MAX(_xlpm.a,_xlpm.b))</f>
        <v>4</v>
      </c>
      <c r="N1889" s="10">
        <f>_xlfn.LET(_xlpm.d,(K1889,L1889),MAX(_xlpm.d)-MIN(_xlpm.d))</f>
        <v>2</v>
      </c>
      <c r="O1889" s="1" t="str">
        <f>_xlfn.LET(_xlpm.sep,":",_xlpm.w,$G1889,_xlfn.CONCAT("~",RIGHT(_xlpm.w,LEN(_xlpm.w)-FIND(_xlpm.sep,_xlpm.w)),"~"))</f>
        <v>~awed~</v>
      </c>
      <c r="P1889" s="1" t="str">
        <f>_xlfn.LET(_xlpm.sep,":",_xlpm.w,$G1889,_xlfn.CONCAT("[",LEFT(_xlpm.w,FIND(_xlpm.sep,_xlpm.w)-1),"]"))</f>
        <v>[ɔd]</v>
      </c>
      <c r="Q1889" s="14" cm="1">
        <f t="array" ref="Q1889">SUM(_xlfn._xlws.FILTER($H$2:$H$2302,_xlfn.MAP($O$2:$O$2302,_xlfn.LAMBDA(_xlpm.x,_xlpm.x=$O1889))))</f>
        <v>7.9668578712555765E-5</v>
      </c>
      <c r="R1889" s="14">
        <f>$H1889/Q1889</f>
        <v>1</v>
      </c>
      <c r="S1889" s="14" cm="1">
        <f t="array" ref="S1889">SUM(_xlfn._xlws.FILTER($H$2:$H$2302,_xlfn.MAP($P$2:$P$2302,_xlfn.LAMBDA(_xlpm.x,_xlpm.x=$P1889))))</f>
        <v>4.7801147227533459E-4</v>
      </c>
      <c r="T1889" s="14">
        <f>$H1889/S1889</f>
        <v>0.16666666666666666</v>
      </c>
      <c r="U1889" s="14">
        <f>_xlfn.LET(_xlpm.freq,F1889,_xlpm.size,M1889+1,_xlpm.F,V1889,LOG(1+_xlpm.freq)*LOG(1+_xlpm.size)*_xlpm.F)</f>
        <v>6.6927676436831368E-2</v>
      </c>
      <c r="V1889" s="14">
        <f>_xlfn.LET(_xlpm.a,T1889,_xlpm.b,R1889,2*_xlpm.a*_xlpm.b/(_xlpm.a+_xlpm.b))</f>
        <v>0.2857142857142857</v>
      </c>
      <c r="W1889" s="14">
        <f>_xlfn.LET(_xlpm.p,R1889,_xlpm.q,T1889,LOG(_xlpm.p/_xlpm.q))</f>
        <v>0.77815125038364363</v>
      </c>
      <c r="X1889" s="2"/>
      <c r="AC1889" s="2"/>
      <c r="AH1889" s="2"/>
      <c r="AI1889" s="2"/>
    </row>
    <row r="1890" spans="1:35">
      <c r="A1890" s="1" t="str">
        <f>_xlfn.LET(_xlpm.sep," : ",CONCATENATE(O1890,_xlpm.sep,P1890))</f>
        <v>~odge~ : [ɑdʒ]</v>
      </c>
      <c r="B1890" s="1">
        <f>_xlfn.LET(_xlpm.d,$G1890,_xlpm.k,_xlfn.CONCAT(LEFT(TRIM(B$1),1),"*"),COUNTIF(_xlpm.d,_xlpm.k))</f>
        <v>0</v>
      </c>
      <c r="C1890" s="1">
        <f>_xlfn.LET(_xlpm.d,$G1890,_xlpm.k,_xlfn.CONCAT(LEFT(TRIM(C$1),1),"*"),COUNTIF(_xlpm.d,_xlpm.k))</f>
        <v>0</v>
      </c>
      <c r="D1890" s="1">
        <f>_xlfn.LET(_xlpm.d,$G1890,_xlpm.k,_xlfn.CONCAT(LEFT(TRIM(D$1),1),"*"),COUNTIF(_xlpm.d,_xlpm.k))</f>
        <v>0</v>
      </c>
      <c r="E1890" s="1">
        <f>LOG(F1890+1,10)</f>
        <v>0.30102999566398114</v>
      </c>
      <c r="F1890" s="7">
        <v>1</v>
      </c>
      <c r="G1890" s="9" t="s">
        <v>906</v>
      </c>
      <c r="H1890" s="4">
        <f>F1890/freq.sum.r6e</f>
        <v>7.9668578712555765E-5</v>
      </c>
      <c r="I1890" s="1" t="str">
        <f>_xlfn.LET(_xlpm.sep,":",_xlpm.w,$G1890,LEFT(_xlpm.w,FIND(_xlpm.sep,_xlpm.w)-1))</f>
        <v>ɑdʒ</v>
      </c>
      <c r="J1890" s="1" t="str">
        <f>_xlfn.LET(_xlpm.sep,":",_xlpm.w,$G1890,RIGHT(_xlpm.w,LEN(_xlpm.w)-FIND(_xlpm.sep,_xlpm.w)))</f>
        <v>odge</v>
      </c>
      <c r="K1890" s="10">
        <f>_xlfn.LET(_xlpm.w,I1890,LEN(_xlpm.w))</f>
        <v>3</v>
      </c>
      <c r="L1890" s="10">
        <f>_xlfn.LET(_xlpm.w,J1890,LEN(_xlpm.w))</f>
        <v>4</v>
      </c>
      <c r="M1890" s="10">
        <f>_xlfn.LET(_xlpm.a,K1890,_xlpm.b,L1890,MAX(_xlpm.a,_xlpm.b))</f>
        <v>4</v>
      </c>
      <c r="N1890" s="10">
        <f>_xlfn.LET(_xlpm.d,(K1890,L1890),MAX(_xlpm.d)-MIN(_xlpm.d))</f>
        <v>1</v>
      </c>
      <c r="O1890" s="1" t="str">
        <f>_xlfn.LET(_xlpm.sep,":",_xlpm.w,$G1890,_xlfn.CONCAT("~",RIGHT(_xlpm.w,LEN(_xlpm.w)-FIND(_xlpm.sep,_xlpm.w)),"~"))</f>
        <v>~odge~</v>
      </c>
      <c r="P1890" s="1" t="str">
        <f>_xlfn.LET(_xlpm.sep,":",_xlpm.w,$G1890,_xlfn.CONCAT("[",LEFT(_xlpm.w,FIND(_xlpm.sep,_xlpm.w)-1),"]"))</f>
        <v>[ɑdʒ]</v>
      </c>
      <c r="Q1890" s="14" cm="1">
        <f t="array" ref="Q1890">SUM(_xlfn._xlws.FILTER($H$2:$H$2302,_xlfn.MAP($O$2:$O$2302,_xlfn.LAMBDA(_xlpm.x,_xlpm.x=$O1890))))</f>
        <v>7.9668578712555765E-5</v>
      </c>
      <c r="R1890" s="14">
        <f>$H1890/Q1890</f>
        <v>1</v>
      </c>
      <c r="S1890" s="14" cm="1">
        <f t="array" ref="S1890">SUM(_xlfn._xlws.FILTER($H$2:$H$2302,_xlfn.MAP($P$2:$P$2302,_xlfn.LAMBDA(_xlpm.x,_xlpm.x=$P1890))))</f>
        <v>4.7801147227533459E-4</v>
      </c>
      <c r="T1890" s="14">
        <f>$H1890/S1890</f>
        <v>0.16666666666666666</v>
      </c>
      <c r="U1890" s="14">
        <f>_xlfn.LET(_xlpm.freq,F1890,_xlpm.size,M1890+1,_xlpm.F,V1890,LOG(1+_xlpm.freq)*LOG(1+_xlpm.size)*_xlpm.F)</f>
        <v>6.6927676436831368E-2</v>
      </c>
      <c r="V1890" s="14">
        <f>_xlfn.LET(_xlpm.a,T1890,_xlpm.b,R1890,2*_xlpm.a*_xlpm.b/(_xlpm.a+_xlpm.b))</f>
        <v>0.2857142857142857</v>
      </c>
      <c r="W1890" s="14">
        <f>_xlfn.LET(_xlpm.p,R1890,_xlpm.q,T1890,LOG(_xlpm.p/_xlpm.q))</f>
        <v>0.77815125038364363</v>
      </c>
      <c r="X1890" s="2"/>
      <c r="AC1890" s="2"/>
      <c r="AH1890" s="2"/>
      <c r="AI1890" s="2"/>
    </row>
    <row r="1891" spans="1:35">
      <c r="A1891" s="1" t="str">
        <f>_xlfn.LET(_xlpm.sep," : ",CONCATENATE(O1891,_xlpm.sep,P1891))</f>
        <v>~enz~ : [ɪns]</v>
      </c>
      <c r="B1891" s="1">
        <f>_xlfn.LET(_xlpm.d,$G1891,_xlpm.k,_xlfn.CONCAT(LEFT(TRIM(B$1),1),"*"),COUNTIF(_xlpm.d,_xlpm.k))</f>
        <v>0</v>
      </c>
      <c r="C1891" s="1">
        <f>_xlfn.LET(_xlpm.d,$G1891,_xlpm.k,_xlfn.CONCAT(LEFT(TRIM(C$1),1),"*"),COUNTIF(_xlpm.d,_xlpm.k))</f>
        <v>0</v>
      </c>
      <c r="D1891" s="1">
        <f>_xlfn.LET(_xlpm.d,$G1891,_xlpm.k,_xlfn.CONCAT(LEFT(TRIM(D$1),1),"*"),COUNTIF(_xlpm.d,_xlpm.k))</f>
        <v>0</v>
      </c>
      <c r="E1891" s="1">
        <f>LOG(F1891+1,10)</f>
        <v>0.30102999566398114</v>
      </c>
      <c r="F1891" s="7">
        <v>1</v>
      </c>
      <c r="G1891" s="9" t="s">
        <v>1330</v>
      </c>
      <c r="H1891" s="4">
        <f>F1891/freq.sum.r6e</f>
        <v>7.9668578712555765E-5</v>
      </c>
      <c r="I1891" s="4" t="str">
        <f>_xlfn.LET(_xlpm.sep,":",_xlpm.w,$G1891,LEFT(_xlpm.w,FIND(_xlpm.sep,_xlpm.w)-1))</f>
        <v>ɪns</v>
      </c>
      <c r="J1891" s="4" t="str">
        <f>_xlfn.LET(_xlpm.sep,":",_xlpm.w,$G1891,RIGHT(_xlpm.w,LEN(_xlpm.w)-FIND(_xlpm.sep,_xlpm.w)))</f>
        <v>enz</v>
      </c>
      <c r="K1891" s="10">
        <f>_xlfn.LET(_xlpm.w,I1891,LEN(_xlpm.w))</f>
        <v>3</v>
      </c>
      <c r="L1891" s="10">
        <f>_xlfn.LET(_xlpm.w,J1891,LEN(_xlpm.w))</f>
        <v>3</v>
      </c>
      <c r="M1891" s="10">
        <f>_xlfn.LET(_xlpm.a,K1891,_xlpm.b,L1891,MAX(_xlpm.a,_xlpm.b))</f>
        <v>3</v>
      </c>
      <c r="N1891" s="10">
        <f>_xlfn.LET(_xlpm.d,(K1891,L1891),MAX(_xlpm.d)-MIN(_xlpm.d))</f>
        <v>0</v>
      </c>
      <c r="O1891" s="1" t="str">
        <f>_xlfn.LET(_xlpm.sep,":",_xlpm.w,$G1891,_xlfn.CONCAT("~",RIGHT(_xlpm.w,LEN(_xlpm.w)-FIND(_xlpm.sep,_xlpm.w)),"~"))</f>
        <v>~enz~</v>
      </c>
      <c r="P1891" s="1" t="str">
        <f>_xlfn.LET(_xlpm.sep,":",_xlpm.w,$G1891,_xlfn.CONCAT("[",LEFT(_xlpm.w,FIND(_xlpm.sep,_xlpm.w)-1),"]"))</f>
        <v>[ɪns]</v>
      </c>
      <c r="Q1891" s="14" cm="1">
        <f t="array" ref="Q1891">SUM(_xlfn._xlws.FILTER($H$2:$H$2300,_xlfn.MAP($O$2:$O$2300,_xlfn.LAMBDA(_xlpm.x,_xlpm.x=$O1891))))</f>
        <v>1.5933715742511153E-4</v>
      </c>
      <c r="R1891" s="14">
        <f>$H1891/Q1891</f>
        <v>0.5</v>
      </c>
      <c r="S1891" s="14" cm="1">
        <f t="array" ref="S1891">SUM(_xlfn._xlws.FILTER($H$2:$H$2300,_xlfn.MAP($P$2:$P$2300,_xlfn.LAMBDA(_xlpm.x,_xlpm.x=$P1891))))</f>
        <v>9.5602294455066907E-4</v>
      </c>
      <c r="T1891" s="14">
        <f>$H1891/S1891</f>
        <v>8.3333333333333343E-2</v>
      </c>
      <c r="U1891" s="14">
        <f>_xlfn.LET(_xlpm.freq,F1891,_xlpm.size,M1891+1,_xlpm.F,V1891,LOG(1+_xlpm.freq)*LOG(1+_xlpm.size)*_xlpm.F)</f>
        <v>3.0058705339217815E-2</v>
      </c>
      <c r="V1891" s="14">
        <f>_xlfn.LET(_xlpm.a,T1891,_xlpm.b,R1891,2*_xlpm.a*_xlpm.b/(_xlpm.a+_xlpm.b))</f>
        <v>0.14285714285714288</v>
      </c>
      <c r="W1891" s="14">
        <f>_xlfn.LET(_xlpm.p,R1891,_xlpm.q,T1891,LOG(_xlpm.p/_xlpm.q))</f>
        <v>0.77815125038364352</v>
      </c>
      <c r="X1891" s="2"/>
      <c r="AC1891" s="2"/>
      <c r="AH1891" s="2"/>
      <c r="AI1891" s="2"/>
    </row>
    <row r="1892" spans="1:35">
      <c r="A1892" s="1" t="str">
        <f>_xlfn.LET(_xlpm.sep," : ",CONCATENATE(O1892,_xlpm.sep,P1892))</f>
        <v>~ince~ : [ɪns]</v>
      </c>
      <c r="B1892" s="1">
        <f>_xlfn.LET(_xlpm.d,$G1892,_xlpm.k,_xlfn.CONCAT(LEFT(TRIM(B$1),1),"*"),COUNTIF(_xlpm.d,_xlpm.k))</f>
        <v>0</v>
      </c>
      <c r="C1892" s="1">
        <f>_xlfn.LET(_xlpm.d,$G1892,_xlpm.k,_xlfn.CONCAT(LEFT(TRIM(C$1),1),"*"),COUNTIF(_xlpm.d,_xlpm.k))</f>
        <v>0</v>
      </c>
      <c r="D1892" s="1">
        <f>_xlfn.LET(_xlpm.d,$G1892,_xlpm.k,_xlfn.CONCAT(LEFT(TRIM(D$1),1),"*"),COUNTIF(_xlpm.d,_xlpm.k))</f>
        <v>0</v>
      </c>
      <c r="E1892" s="1">
        <f>LOG(F1892+1,10)</f>
        <v>0.47712125471966244</v>
      </c>
      <c r="F1892" s="7">
        <v>2</v>
      </c>
      <c r="G1892" s="9" t="s">
        <v>1334</v>
      </c>
      <c r="H1892" s="4">
        <f>F1892/freq.sum.r6e</f>
        <v>1.5933715742511153E-4</v>
      </c>
      <c r="I1892" s="1" t="str">
        <f>_xlfn.LET(_xlpm.sep,":",_xlpm.w,$G1892,LEFT(_xlpm.w,FIND(_xlpm.sep,_xlpm.w)-1))</f>
        <v>ɪns</v>
      </c>
      <c r="J1892" s="1" t="str">
        <f>_xlfn.LET(_xlpm.sep,":",_xlpm.w,$G1892,RIGHT(_xlpm.w,LEN(_xlpm.w)-FIND(_xlpm.sep,_xlpm.w)))</f>
        <v>ince</v>
      </c>
      <c r="K1892" s="10">
        <f>_xlfn.LET(_xlpm.w,I1892,LEN(_xlpm.w))</f>
        <v>3</v>
      </c>
      <c r="L1892" s="10">
        <f>_xlfn.LET(_xlpm.w,J1892,LEN(_xlpm.w))</f>
        <v>4</v>
      </c>
      <c r="M1892" s="10">
        <f>_xlfn.LET(_xlpm.a,K1892,_xlpm.b,L1892,MAX(_xlpm.a,_xlpm.b))</f>
        <v>4</v>
      </c>
      <c r="N1892" s="10">
        <f>_xlfn.LET(_xlpm.d,(K1892,L1892),MAX(_xlpm.d)-MIN(_xlpm.d))</f>
        <v>1</v>
      </c>
      <c r="O1892" s="1" t="str">
        <f>_xlfn.LET(_xlpm.sep,":",_xlpm.w,$G1892,_xlfn.CONCAT("~",RIGHT(_xlpm.w,LEN(_xlpm.w)-FIND(_xlpm.sep,_xlpm.w)),"~"))</f>
        <v>~ince~</v>
      </c>
      <c r="P1892" s="1" t="str">
        <f>_xlfn.LET(_xlpm.sep,":",_xlpm.w,$G1892,_xlfn.CONCAT("[",LEFT(_xlpm.w,FIND(_xlpm.sep,_xlpm.w)-1),"]"))</f>
        <v>[ɪns]</v>
      </c>
      <c r="Q1892" s="14" cm="1">
        <f t="array" ref="Q1892">SUM(_xlfn._xlws.FILTER($H$2:$H$2300,_xlfn.MAP($O$2:$O$2300,_xlfn.LAMBDA(_xlpm.x,_xlpm.x=$O1892))))</f>
        <v>1.5933715742511153E-4</v>
      </c>
      <c r="R1892" s="14">
        <f>$H1892/Q1892</f>
        <v>1</v>
      </c>
      <c r="S1892" s="14" cm="1">
        <f t="array" ref="S1892">SUM(_xlfn._xlws.FILTER($H$2:$H$2300,_xlfn.MAP($P$2:$P$2300,_xlfn.LAMBDA(_xlpm.x,_xlpm.x=$P1892))))</f>
        <v>9.5602294455066907E-4</v>
      </c>
      <c r="T1892" s="14">
        <f>$H1892/S1892</f>
        <v>0.16666666666666669</v>
      </c>
      <c r="U1892" s="14">
        <f>_xlfn.LET(_xlpm.freq,F1892,_xlpm.size,M1892+1,_xlpm.F,V1892,LOG(1+_xlpm.freq)*LOG(1+_xlpm.size)*_xlpm.F)</f>
        <v>0.10607785741277666</v>
      </c>
      <c r="V1892" s="14">
        <f>_xlfn.LET(_xlpm.a,T1892,_xlpm.b,R1892,2*_xlpm.a*_xlpm.b/(_xlpm.a+_xlpm.b))</f>
        <v>0.28571428571428575</v>
      </c>
      <c r="W1892" s="14">
        <f>_xlfn.LET(_xlpm.p,R1892,_xlpm.q,T1892,LOG(_xlpm.p/_xlpm.q))</f>
        <v>0.77815125038364352</v>
      </c>
      <c r="X1892" s="2"/>
      <c r="AC1892" s="2"/>
      <c r="AH1892" s="2"/>
      <c r="AI1892" s="2"/>
    </row>
    <row r="1893" spans="1:35">
      <c r="A1893" s="1" t="str">
        <f>_xlfn.LET(_xlpm.sep," : ",CONCATENATE(O1893,_xlpm.sep,P1893))</f>
        <v>~ients~ : [ənts]</v>
      </c>
      <c r="B1893" s="1">
        <f>_xlfn.LET(_xlpm.d,$G1893,_xlpm.k,_xlfn.CONCAT(LEFT(TRIM(B$1),1),"*"),COUNTIF(_xlpm.d,_xlpm.k))</f>
        <v>0</v>
      </c>
      <c r="C1893" s="1">
        <f>_xlfn.LET(_xlpm.d,$G1893,_xlpm.k,_xlfn.CONCAT(LEFT(TRIM(C$1),1),"*"),COUNTIF(_xlpm.d,_xlpm.k))</f>
        <v>0</v>
      </c>
      <c r="D1893" s="1">
        <f>_xlfn.LET(_xlpm.d,$G1893,_xlpm.k,_xlfn.CONCAT(LEFT(TRIM(D$1),1),"*"),COUNTIF(_xlpm.d,_xlpm.k))</f>
        <v>0</v>
      </c>
      <c r="E1893" s="1">
        <f>LOG(F1893+1,10)</f>
        <v>0.30102999566398114</v>
      </c>
      <c r="F1893" s="7">
        <v>1</v>
      </c>
      <c r="G1893" s="9" t="s">
        <v>1371</v>
      </c>
      <c r="H1893" s="4">
        <f>F1893/freq.sum.r6e</f>
        <v>7.9668578712555765E-5</v>
      </c>
      <c r="I1893" s="1" t="str">
        <f>_xlfn.LET(_xlpm.sep,":",_xlpm.w,$G1893,LEFT(_xlpm.w,FIND(_xlpm.sep,_xlpm.w)-1))</f>
        <v>ənts</v>
      </c>
      <c r="J1893" s="1" t="str">
        <f>_xlfn.LET(_xlpm.sep,":",_xlpm.w,$G1893,RIGHT(_xlpm.w,LEN(_xlpm.w)-FIND(_xlpm.sep,_xlpm.w)))</f>
        <v>ients</v>
      </c>
      <c r="K1893" s="10">
        <f>_xlfn.LET(_xlpm.w,I1893,LEN(_xlpm.w))</f>
        <v>4</v>
      </c>
      <c r="L1893" s="10">
        <f>_xlfn.LET(_xlpm.w,J1893,LEN(_xlpm.w))</f>
        <v>5</v>
      </c>
      <c r="M1893" s="10">
        <f>_xlfn.LET(_xlpm.a,K1893,_xlpm.b,L1893,MAX(_xlpm.a,_xlpm.b))</f>
        <v>5</v>
      </c>
      <c r="N1893" s="10">
        <f>_xlfn.LET(_xlpm.d,(K1893,L1893),MAX(_xlpm.d)-MIN(_xlpm.d))</f>
        <v>1</v>
      </c>
      <c r="O1893" s="1" t="str">
        <f>_xlfn.LET(_xlpm.sep,":",_xlpm.w,$G1893,_xlfn.CONCAT("~",RIGHT(_xlpm.w,LEN(_xlpm.w)-FIND(_xlpm.sep,_xlpm.w)),"~"))</f>
        <v>~ients~</v>
      </c>
      <c r="P1893" s="1" t="str">
        <f>_xlfn.LET(_xlpm.sep,":",_xlpm.w,$G1893,_xlfn.CONCAT("[",LEFT(_xlpm.w,FIND(_xlpm.sep,_xlpm.w)-1),"]"))</f>
        <v>[ənts]</v>
      </c>
      <c r="Q1893" s="14" cm="1">
        <f t="array" ref="Q1893">SUM(_xlfn._xlws.FILTER($H$2:$H$2302,_xlfn.MAP($O$2:$O$2302,_xlfn.LAMBDA(_xlpm.x,_xlpm.x=$O1893))))</f>
        <v>7.9668578712555765E-5</v>
      </c>
      <c r="R1893" s="14">
        <f>$H1893/Q1893</f>
        <v>1</v>
      </c>
      <c r="S1893" s="14" cm="1">
        <f t="array" ref="S1893">SUM(_xlfn._xlws.FILTER($H$2:$H$2302,_xlfn.MAP($P$2:$P$2302,_xlfn.LAMBDA(_xlpm.x,_xlpm.x=$P1893))))</f>
        <v>4.7801147227533459E-4</v>
      </c>
      <c r="T1893" s="14">
        <f>$H1893/S1893</f>
        <v>0.16666666666666666</v>
      </c>
      <c r="U1893" s="14">
        <f>_xlfn.LET(_xlpm.freq,F1893,_xlpm.size,M1893+1,_xlpm.F,V1893,LOG(1+_xlpm.freq)*LOG(1+_xlpm.size)*_xlpm.F)</f>
        <v>7.268567409175164E-2</v>
      </c>
      <c r="V1893" s="14">
        <f>_xlfn.LET(_xlpm.a,T1893,_xlpm.b,R1893,2*_xlpm.a*_xlpm.b/(_xlpm.a+_xlpm.b))</f>
        <v>0.2857142857142857</v>
      </c>
      <c r="W1893" s="14">
        <f>_xlfn.LET(_xlpm.p,R1893,_xlpm.q,T1893,LOG(_xlpm.p/_xlpm.q))</f>
        <v>0.77815125038364363</v>
      </c>
      <c r="X1893" s="2"/>
      <c r="AC1893" s="2"/>
      <c r="AH1893" s="2"/>
      <c r="AI1893" s="2"/>
    </row>
    <row r="1894" spans="1:35">
      <c r="A1894" s="1" t="str">
        <f>_xlfn.LET(_xlpm.sep," : ",CONCATENATE(O1894,_xlpm.sep,P1894))</f>
        <v>~rent's~ : [ənts]</v>
      </c>
      <c r="B1894" s="1">
        <f>_xlfn.LET(_xlpm.d,$G1894,_xlpm.k,_xlfn.CONCAT(LEFT(TRIM(B$1),1),"*"),COUNTIF(_xlpm.d,_xlpm.k))</f>
        <v>0</v>
      </c>
      <c r="C1894" s="1">
        <f>_xlfn.LET(_xlpm.d,$G1894,_xlpm.k,_xlfn.CONCAT(LEFT(TRIM(C$1),1),"*"),COUNTIF(_xlpm.d,_xlpm.k))</f>
        <v>0</v>
      </c>
      <c r="D1894" s="1">
        <f>_xlfn.LET(_xlpm.d,$G1894,_xlpm.k,_xlfn.CONCAT(LEFT(TRIM(D$1),1),"*"),COUNTIF(_xlpm.d,_xlpm.k))</f>
        <v>0</v>
      </c>
      <c r="E1894" s="1">
        <f>LOG(F1894+1,10)</f>
        <v>0.30102999566398114</v>
      </c>
      <c r="F1894" s="7">
        <v>1</v>
      </c>
      <c r="G1894" s="9" t="s">
        <v>1372</v>
      </c>
      <c r="H1894" s="4">
        <f>F1894/freq.sum.r6e</f>
        <v>7.9668578712555765E-5</v>
      </c>
      <c r="I1894" s="1" t="str">
        <f>_xlfn.LET(_xlpm.sep,":",_xlpm.w,$G1894,LEFT(_xlpm.w,FIND(_xlpm.sep,_xlpm.w)-1))</f>
        <v>ənts</v>
      </c>
      <c r="J1894" s="1" t="str">
        <f>_xlfn.LET(_xlpm.sep,":",_xlpm.w,$G1894,RIGHT(_xlpm.w,LEN(_xlpm.w)-FIND(_xlpm.sep,_xlpm.w)))</f>
        <v>rent's</v>
      </c>
      <c r="K1894" s="10">
        <f>_xlfn.LET(_xlpm.w,I1894,LEN(_xlpm.w))</f>
        <v>4</v>
      </c>
      <c r="L1894" s="10">
        <f>_xlfn.LET(_xlpm.w,J1894,LEN(_xlpm.w))</f>
        <v>6</v>
      </c>
      <c r="M1894" s="10">
        <f>_xlfn.LET(_xlpm.a,K1894,_xlpm.b,L1894,MAX(_xlpm.a,_xlpm.b))</f>
        <v>6</v>
      </c>
      <c r="N1894" s="10">
        <f>_xlfn.LET(_xlpm.d,(K1894,L1894),MAX(_xlpm.d)-MIN(_xlpm.d))</f>
        <v>2</v>
      </c>
      <c r="O1894" s="1" t="str">
        <f>_xlfn.LET(_xlpm.sep,":",_xlpm.w,$G1894,_xlfn.CONCAT("~",RIGHT(_xlpm.w,LEN(_xlpm.w)-FIND(_xlpm.sep,_xlpm.w)),"~"))</f>
        <v>~rent's~</v>
      </c>
      <c r="P1894" s="1" t="str">
        <f>_xlfn.LET(_xlpm.sep,":",_xlpm.w,$G1894,_xlfn.CONCAT("[",LEFT(_xlpm.w,FIND(_xlpm.sep,_xlpm.w)-1),"]"))</f>
        <v>[ənts]</v>
      </c>
      <c r="Q1894" s="14" cm="1">
        <f t="array" ref="Q1894">SUM(_xlfn._xlws.FILTER($H$2:$H$2302,_xlfn.MAP($O$2:$O$2302,_xlfn.LAMBDA(_xlpm.x,_xlpm.x=$O1894))))</f>
        <v>7.9668578712555765E-5</v>
      </c>
      <c r="R1894" s="14">
        <f>$H1894/Q1894</f>
        <v>1</v>
      </c>
      <c r="S1894" s="14" cm="1">
        <f t="array" ref="S1894">SUM(_xlfn._xlws.FILTER($H$2:$H$2302,_xlfn.MAP($P$2:$P$2302,_xlfn.LAMBDA(_xlpm.x,_xlpm.x=$P1894))))</f>
        <v>4.7801147227533459E-4</v>
      </c>
      <c r="T1894" s="14">
        <f>$H1894/S1894</f>
        <v>0.16666666666666666</v>
      </c>
      <c r="U1894" s="14">
        <f>_xlfn.LET(_xlpm.freq,F1894,_xlpm.size,M1894+1,_xlpm.F,V1894,LOG(1+_xlpm.freq)*LOG(1+_xlpm.size)*_xlpm.F)</f>
        <v>7.7673478533819881E-2</v>
      </c>
      <c r="V1894" s="14">
        <f>_xlfn.LET(_xlpm.a,T1894,_xlpm.b,R1894,2*_xlpm.a*_xlpm.b/(_xlpm.a+_xlpm.b))</f>
        <v>0.2857142857142857</v>
      </c>
      <c r="W1894" s="14">
        <f>_xlfn.LET(_xlpm.p,R1894,_xlpm.q,T1894,LOG(_xlpm.p/_xlpm.q))</f>
        <v>0.77815125038364363</v>
      </c>
      <c r="X1894" s="2"/>
      <c r="AC1894" s="2"/>
      <c r="AH1894" s="2"/>
      <c r="AI1894" s="2"/>
    </row>
    <row r="1895" spans="1:35">
      <c r="A1895" s="1" t="str">
        <f>_xlfn.LET(_xlpm.sep," : ",CONCATENATE(O1895,_xlpm.sep,P1895))</f>
        <v>~ottes~ : [əts]</v>
      </c>
      <c r="B1895" s="1">
        <f>_xlfn.LET(_xlpm.d,$G1895,_xlpm.k,_xlfn.CONCAT(LEFT(TRIM(B$1),1),"*"),COUNTIF(_xlpm.d,_xlpm.k))</f>
        <v>0</v>
      </c>
      <c r="C1895" s="1">
        <f>_xlfn.LET(_xlpm.d,$G1895,_xlpm.k,_xlfn.CONCAT(LEFT(TRIM(C$1),1),"*"),COUNTIF(_xlpm.d,_xlpm.k))</f>
        <v>0</v>
      </c>
      <c r="D1895" s="1">
        <f>_xlfn.LET(_xlpm.d,$G1895,_xlpm.k,_xlfn.CONCAT(LEFT(TRIM(D$1),1),"*"),COUNTIF(_xlpm.d,_xlpm.k))</f>
        <v>0</v>
      </c>
      <c r="E1895" s="1">
        <f>LOG(F1895+1,10)</f>
        <v>0.30102999566398114</v>
      </c>
      <c r="F1895" s="7">
        <v>1</v>
      </c>
      <c r="G1895" s="9" t="s">
        <v>1615</v>
      </c>
      <c r="H1895" s="4">
        <f>F1895/freq.sum.r6e</f>
        <v>7.9668578712555765E-5</v>
      </c>
      <c r="I1895" s="4" t="str">
        <f>_xlfn.LET(_xlpm.sep,":",_xlpm.w,$G1895,LEFT(_xlpm.w,FIND(_xlpm.sep,_xlpm.w)-1))</f>
        <v>əts</v>
      </c>
      <c r="J1895" s="4" t="str">
        <f>_xlfn.LET(_xlpm.sep,":",_xlpm.w,$G1895,RIGHT(_xlpm.w,LEN(_xlpm.w)-FIND(_xlpm.sep,_xlpm.w)))</f>
        <v>ottes</v>
      </c>
      <c r="K1895" s="10">
        <f>_xlfn.LET(_xlpm.w,I1895,LEN(_xlpm.w))</f>
        <v>3</v>
      </c>
      <c r="L1895" s="10">
        <f>_xlfn.LET(_xlpm.w,J1895,LEN(_xlpm.w))</f>
        <v>5</v>
      </c>
      <c r="M1895" s="10">
        <f>_xlfn.LET(_xlpm.a,K1895,_xlpm.b,L1895,MAX(_xlpm.a,_xlpm.b))</f>
        <v>5</v>
      </c>
      <c r="N1895" s="10">
        <f>_xlfn.LET(_xlpm.d,(K1895,L1895),MAX(_xlpm.d)-MIN(_xlpm.d))</f>
        <v>2</v>
      </c>
      <c r="O1895" s="1" t="str">
        <f>_xlfn.LET(_xlpm.sep,":",_xlpm.w,$G1895,_xlfn.CONCAT("~",RIGHT(_xlpm.w,LEN(_xlpm.w)-FIND(_xlpm.sep,_xlpm.w)),"~"))</f>
        <v>~ottes~</v>
      </c>
      <c r="P1895" s="1" t="str">
        <f>_xlfn.LET(_xlpm.sep,":",_xlpm.w,$G1895,_xlfn.CONCAT("[",LEFT(_xlpm.w,FIND(_xlpm.sep,_xlpm.w)-1),"]"))</f>
        <v>[əts]</v>
      </c>
      <c r="Q1895" s="14" cm="1">
        <f t="array" ref="Q1895">SUM(_xlfn._xlws.FILTER($H$2:$H$2300,_xlfn.MAP($O$2:$O$2300,_xlfn.LAMBDA(_xlpm.x,_xlpm.x=$O1895))))</f>
        <v>7.9668578712555765E-5</v>
      </c>
      <c r="R1895" s="14">
        <f>$H1895/Q1895</f>
        <v>1</v>
      </c>
      <c r="S1895" s="14" cm="1">
        <f t="array" ref="S1895">SUM(_xlfn._xlws.FILTER($H$2:$H$2300,_xlfn.MAP($P$2:$P$2300,_xlfn.LAMBDA(_xlpm.x,_xlpm.x=$P1895))))</f>
        <v>4.7801147227533459E-4</v>
      </c>
      <c r="T1895" s="14">
        <f>$H1895/S1895</f>
        <v>0.16666666666666666</v>
      </c>
      <c r="U1895" s="14">
        <f>_xlfn.LET(_xlpm.freq,F1895,_xlpm.size,M1895+1,_xlpm.F,V1895,LOG(1+_xlpm.freq)*LOG(1+_xlpm.size)*_xlpm.F)</f>
        <v>7.268567409175164E-2</v>
      </c>
      <c r="V1895" s="14">
        <f>_xlfn.LET(_xlpm.a,T1895,_xlpm.b,R1895,2*_xlpm.a*_xlpm.b/(_xlpm.a+_xlpm.b))</f>
        <v>0.2857142857142857</v>
      </c>
      <c r="W1895" s="14">
        <f>_xlfn.LET(_xlpm.p,R1895,_xlpm.q,T1895,LOG(_xlpm.p/_xlpm.q))</f>
        <v>0.77815125038364363</v>
      </c>
      <c r="X1895" s="2"/>
      <c r="AC1895" s="2"/>
      <c r="AH1895" s="2"/>
      <c r="AI1895" s="2"/>
    </row>
    <row r="1896" spans="1:35">
      <c r="A1896" s="1" t="str">
        <f>_xlfn.LET(_xlpm.sep," : ",CONCATENATE(O1896,_xlpm.sep,P1896))</f>
        <v>~utes~ : [əts]</v>
      </c>
      <c r="B1896" s="1">
        <f>_xlfn.LET(_xlpm.d,$G1896,_xlpm.k,_xlfn.CONCAT(LEFT(TRIM(B$1),1),"*"),COUNTIF(_xlpm.d,_xlpm.k))</f>
        <v>0</v>
      </c>
      <c r="C1896" s="1">
        <f>_xlfn.LET(_xlpm.d,$G1896,_xlpm.k,_xlfn.CONCAT(LEFT(TRIM(C$1),1),"*"),COUNTIF(_xlpm.d,_xlpm.k))</f>
        <v>0</v>
      </c>
      <c r="D1896" s="1">
        <f>_xlfn.LET(_xlpm.d,$G1896,_xlpm.k,_xlfn.CONCAT(LEFT(TRIM(D$1),1),"*"),COUNTIF(_xlpm.d,_xlpm.k))</f>
        <v>0</v>
      </c>
      <c r="E1896" s="1">
        <f>LOG(F1896+1,10)</f>
        <v>0.30102999566398114</v>
      </c>
      <c r="F1896" s="7">
        <v>1</v>
      </c>
      <c r="G1896" s="9" t="s">
        <v>1616</v>
      </c>
      <c r="H1896" s="4">
        <f>F1896/freq.sum.r6e</f>
        <v>7.9668578712555765E-5</v>
      </c>
      <c r="I1896" s="1" t="str">
        <f>_xlfn.LET(_xlpm.sep,":",_xlpm.w,$G1896,LEFT(_xlpm.w,FIND(_xlpm.sep,_xlpm.w)-1))</f>
        <v>əts</v>
      </c>
      <c r="J1896" s="1" t="str">
        <f>_xlfn.LET(_xlpm.sep,":",_xlpm.w,$G1896,RIGHT(_xlpm.w,LEN(_xlpm.w)-FIND(_xlpm.sep,_xlpm.w)))</f>
        <v>utes</v>
      </c>
      <c r="K1896" s="10">
        <f>_xlfn.LET(_xlpm.w,I1896,LEN(_xlpm.w))</f>
        <v>3</v>
      </c>
      <c r="L1896" s="10">
        <f>_xlfn.LET(_xlpm.w,J1896,LEN(_xlpm.w))</f>
        <v>4</v>
      </c>
      <c r="M1896" s="10">
        <f>_xlfn.LET(_xlpm.a,K1896,_xlpm.b,L1896,MAX(_xlpm.a,_xlpm.b))</f>
        <v>4</v>
      </c>
      <c r="N1896" s="10">
        <f>_xlfn.LET(_xlpm.d,(K1896,L1896),MAX(_xlpm.d)-MIN(_xlpm.d))</f>
        <v>1</v>
      </c>
      <c r="O1896" s="1" t="str">
        <f>_xlfn.LET(_xlpm.sep,":",_xlpm.w,$G1896,_xlfn.CONCAT("~",RIGHT(_xlpm.w,LEN(_xlpm.w)-FIND(_xlpm.sep,_xlpm.w)),"~"))</f>
        <v>~utes~</v>
      </c>
      <c r="P1896" s="1" t="str">
        <f>_xlfn.LET(_xlpm.sep,":",_xlpm.w,$G1896,_xlfn.CONCAT("[",LEFT(_xlpm.w,FIND(_xlpm.sep,_xlpm.w)-1),"]"))</f>
        <v>[əts]</v>
      </c>
      <c r="Q1896" s="14" cm="1">
        <f t="array" ref="Q1896">SUM(_xlfn._xlws.FILTER($H$2:$H$2300,_xlfn.MAP($O$2:$O$2300,_xlfn.LAMBDA(_xlpm.x,_xlpm.x=$O1896))))</f>
        <v>7.9668578712555765E-5</v>
      </c>
      <c r="R1896" s="14">
        <f>$H1896/Q1896</f>
        <v>1</v>
      </c>
      <c r="S1896" s="14" cm="1">
        <f t="array" ref="S1896">SUM(_xlfn._xlws.FILTER($H$2:$H$2300,_xlfn.MAP($P$2:$P$2300,_xlfn.LAMBDA(_xlpm.x,_xlpm.x=$P1896))))</f>
        <v>4.7801147227533459E-4</v>
      </c>
      <c r="T1896" s="14">
        <f>$H1896/S1896</f>
        <v>0.16666666666666666</v>
      </c>
      <c r="U1896" s="14">
        <f>_xlfn.LET(_xlpm.freq,F1896,_xlpm.size,M1896+1,_xlpm.F,V1896,LOG(1+_xlpm.freq)*LOG(1+_xlpm.size)*_xlpm.F)</f>
        <v>6.6927676436831368E-2</v>
      </c>
      <c r="V1896" s="14">
        <f>_xlfn.LET(_xlpm.a,T1896,_xlpm.b,R1896,2*_xlpm.a*_xlpm.b/(_xlpm.a+_xlpm.b))</f>
        <v>0.2857142857142857</v>
      </c>
      <c r="W1896" s="14">
        <f>_xlfn.LET(_xlpm.p,R1896,_xlpm.q,T1896,LOG(_xlpm.p/_xlpm.q))</f>
        <v>0.77815125038364363</v>
      </c>
      <c r="X1896" s="2"/>
      <c r="AC1896" s="2"/>
      <c r="AH1896" s="2"/>
      <c r="AI1896" s="2"/>
    </row>
    <row r="1897" spans="1:35">
      <c r="A1897" s="1" t="str">
        <f>_xlfn.LET(_xlpm.sep," : ",CONCATENATE(O1897,_xlpm.sep,P1897))</f>
        <v>~irc~ : [ɜɹk]</v>
      </c>
      <c r="B1897" s="1">
        <f>_xlfn.LET(_xlpm.d,$G1897,_xlpm.k,_xlfn.CONCAT(LEFT(TRIM(B$1),1),"*"),COUNTIF(_xlpm.d,_xlpm.k))</f>
        <v>0</v>
      </c>
      <c r="C1897" s="1">
        <f>_xlfn.LET(_xlpm.d,$G1897,_xlpm.k,_xlfn.CONCAT(LEFT(TRIM(C$1),1),"*"),COUNTIF(_xlpm.d,_xlpm.k))</f>
        <v>0</v>
      </c>
      <c r="D1897" s="1">
        <f>_xlfn.LET(_xlpm.d,$G1897,_xlpm.k,_xlfn.CONCAT(LEFT(TRIM(D$1),1),"*"),COUNTIF(_xlpm.d,_xlpm.k))</f>
        <v>0</v>
      </c>
      <c r="E1897" s="1">
        <f>LOG(F1897+1,10)</f>
        <v>0.30102999566398114</v>
      </c>
      <c r="F1897" s="7">
        <v>1</v>
      </c>
      <c r="G1897" s="9" t="s">
        <v>1904</v>
      </c>
      <c r="H1897" s="4">
        <f>F1897/freq.sum.r6e</f>
        <v>7.9668578712555765E-5</v>
      </c>
      <c r="I1897" s="1" t="str">
        <f>_xlfn.LET(_xlpm.sep,":",_xlpm.w,$G1897,LEFT(_xlpm.w,FIND(_xlpm.sep,_xlpm.w)-1))</f>
        <v>ɜɹk</v>
      </c>
      <c r="J1897" s="1" t="str">
        <f>_xlfn.LET(_xlpm.sep,":",_xlpm.w,$G1897,RIGHT(_xlpm.w,LEN(_xlpm.w)-FIND(_xlpm.sep,_xlpm.w)))</f>
        <v>irc</v>
      </c>
      <c r="K1897" s="10">
        <f>_xlfn.LET(_xlpm.w,I1897,LEN(_xlpm.w))</f>
        <v>3</v>
      </c>
      <c r="L1897" s="10">
        <f>_xlfn.LET(_xlpm.w,J1897,LEN(_xlpm.w))</f>
        <v>3</v>
      </c>
      <c r="M1897" s="10">
        <f>_xlfn.LET(_xlpm.a,K1897,_xlpm.b,L1897,MAX(_xlpm.a,_xlpm.b))</f>
        <v>3</v>
      </c>
      <c r="N1897" s="10">
        <f>_xlfn.LET(_xlpm.d,(K1897,L1897),MAX(_xlpm.d)-MIN(_xlpm.d))</f>
        <v>0</v>
      </c>
      <c r="O1897" s="1" t="str">
        <f>_xlfn.LET(_xlpm.sep,":",_xlpm.w,$G1897,_xlfn.CONCAT("~",RIGHT(_xlpm.w,LEN(_xlpm.w)-FIND(_xlpm.sep,_xlpm.w)),"~"))</f>
        <v>~irc~</v>
      </c>
      <c r="P1897" s="1" t="str">
        <f>_xlfn.LET(_xlpm.sep,":",_xlpm.w,$G1897,_xlfn.CONCAT("[",LEFT(_xlpm.w,FIND(_xlpm.sep,_xlpm.w)-1),"]"))</f>
        <v>[ɜɹk]</v>
      </c>
      <c r="Q1897" s="14" cm="1">
        <f t="array" ref="Q1897">SUM(_xlfn._xlws.FILTER($H$2:$H$2302,_xlfn.MAP($O$2:$O$2302,_xlfn.LAMBDA(_xlpm.x,_xlpm.x=$O1897))))</f>
        <v>1.5933715742511153E-4</v>
      </c>
      <c r="R1897" s="14">
        <f>$H1897/Q1897</f>
        <v>0.5</v>
      </c>
      <c r="S1897" s="14" cm="1">
        <f t="array" ref="S1897">SUM(_xlfn._xlws.FILTER($H$2:$H$2302,_xlfn.MAP($P$2:$P$2302,_xlfn.LAMBDA(_xlpm.x,_xlpm.x=$P1897))))</f>
        <v>9.5602294455066918E-4</v>
      </c>
      <c r="T1897" s="14">
        <f>$H1897/S1897</f>
        <v>8.3333333333333329E-2</v>
      </c>
      <c r="U1897" s="14">
        <f>_xlfn.LET(_xlpm.freq,F1897,_xlpm.size,M1897+1,_xlpm.F,V1897,LOG(1+_xlpm.freq)*LOG(1+_xlpm.size)*_xlpm.F)</f>
        <v>3.0058705339217812E-2</v>
      </c>
      <c r="V1897" s="14">
        <f>_xlfn.LET(_xlpm.a,T1897,_xlpm.b,R1897,2*_xlpm.a*_xlpm.b/(_xlpm.a+_xlpm.b))</f>
        <v>0.14285714285714285</v>
      </c>
      <c r="W1897" s="14">
        <f>_xlfn.LET(_xlpm.p,R1897,_xlpm.q,T1897,LOG(_xlpm.p/_xlpm.q))</f>
        <v>0.77815125038364363</v>
      </c>
      <c r="X1897" s="2"/>
      <c r="AC1897" s="2"/>
      <c r="AH1897" s="2"/>
      <c r="AI1897" s="2"/>
    </row>
    <row r="1898" spans="1:35">
      <c r="A1898" s="1" t="str">
        <f>_xlfn.LET(_xlpm.sep," : ",CONCATENATE(O1898,_xlpm.sep,P1898))</f>
        <v>~orce~ : [ɔɹs]</v>
      </c>
      <c r="B1898" s="1">
        <f>_xlfn.LET(_xlpm.d,$G1898,_xlpm.k,_xlfn.CONCAT(LEFT(TRIM(B$1),1),"*"),COUNTIF(_xlpm.d,_xlpm.k))</f>
        <v>0</v>
      </c>
      <c r="C1898" s="1">
        <f>_xlfn.LET(_xlpm.d,$G1898,_xlpm.k,_xlfn.CONCAT(LEFT(TRIM(C$1),1),"*"),COUNTIF(_xlpm.d,_xlpm.k))</f>
        <v>0</v>
      </c>
      <c r="D1898" s="1">
        <f>_xlfn.LET(_xlpm.d,$G1898,_xlpm.k,_xlfn.CONCAT(LEFT(TRIM(D$1),1),"*"),COUNTIF(_xlpm.d,_xlpm.k))</f>
        <v>0</v>
      </c>
      <c r="E1898" s="1">
        <f>LOG(F1898+1,10)</f>
        <v>0.47712125471966244</v>
      </c>
      <c r="F1898" s="7">
        <v>2</v>
      </c>
      <c r="G1898" s="9" t="s">
        <v>2006</v>
      </c>
      <c r="H1898" s="4">
        <f>F1898/freq.sum.r6e</f>
        <v>1.5933715742511153E-4</v>
      </c>
      <c r="I1898" s="1" t="str">
        <f>_xlfn.LET(_xlpm.sep,":",_xlpm.w,$G1898,LEFT(_xlpm.w,FIND(_xlpm.sep,_xlpm.w)-1))</f>
        <v>ɔɹs</v>
      </c>
      <c r="J1898" s="1" t="str">
        <f>_xlfn.LET(_xlpm.sep,":",_xlpm.w,$G1898,RIGHT(_xlpm.w,LEN(_xlpm.w)-FIND(_xlpm.sep,_xlpm.w)))</f>
        <v>orce</v>
      </c>
      <c r="K1898" s="10">
        <f>_xlfn.LET(_xlpm.w,I1898,LEN(_xlpm.w))</f>
        <v>3</v>
      </c>
      <c r="L1898" s="10">
        <f>_xlfn.LET(_xlpm.w,J1898,LEN(_xlpm.w))</f>
        <v>4</v>
      </c>
      <c r="M1898" s="10">
        <f>_xlfn.LET(_xlpm.a,K1898,_xlpm.b,L1898,MAX(_xlpm.a,_xlpm.b))</f>
        <v>4</v>
      </c>
      <c r="N1898" s="10">
        <f>_xlfn.LET(_xlpm.d,(K1898,L1898),MAX(_xlpm.d)-MIN(_xlpm.d))</f>
        <v>1</v>
      </c>
      <c r="O1898" s="1" t="str">
        <f>_xlfn.LET(_xlpm.sep,":",_xlpm.w,$G1898,_xlfn.CONCAT("~",RIGHT(_xlpm.w,LEN(_xlpm.w)-FIND(_xlpm.sep,_xlpm.w)),"~"))</f>
        <v>~orce~</v>
      </c>
      <c r="P1898" s="1" t="str">
        <f>_xlfn.LET(_xlpm.sep,":",_xlpm.w,$G1898,_xlfn.CONCAT("[",LEFT(_xlpm.w,FIND(_xlpm.sep,_xlpm.w)-1),"]"))</f>
        <v>[ɔɹs]</v>
      </c>
      <c r="Q1898" s="14" cm="1">
        <f t="array" ref="Q1898">SUM(_xlfn._xlws.FILTER($H$2:$H$2300,_xlfn.MAP($O$2:$O$2300,_xlfn.LAMBDA(_xlpm.x,_xlpm.x=$O1898))))</f>
        <v>1.5933715742511153E-4</v>
      </c>
      <c r="R1898" s="14">
        <f>$H1898/Q1898</f>
        <v>1</v>
      </c>
      <c r="S1898" s="14" cm="1">
        <f t="array" ref="S1898">SUM(_xlfn._xlws.FILTER($H$2:$H$2300,_xlfn.MAP($P$2:$P$2300,_xlfn.LAMBDA(_xlpm.x,_xlpm.x=$P1898))))</f>
        <v>9.5602294455066896E-4</v>
      </c>
      <c r="T1898" s="14">
        <f>$H1898/S1898</f>
        <v>0.16666666666666671</v>
      </c>
      <c r="U1898" s="14">
        <f>_xlfn.LET(_xlpm.freq,F1898,_xlpm.size,M1898+1,_xlpm.F,V1898,LOG(1+_xlpm.freq)*LOG(1+_xlpm.size)*_xlpm.F)</f>
        <v>0.10607785741277666</v>
      </c>
      <c r="V1898" s="14">
        <f>_xlfn.LET(_xlpm.a,T1898,_xlpm.b,R1898,2*_xlpm.a*_xlpm.b/(_xlpm.a+_xlpm.b))</f>
        <v>0.28571428571428575</v>
      </c>
      <c r="W1898" s="14">
        <f>_xlfn.LET(_xlpm.p,R1898,_xlpm.q,T1898,LOG(_xlpm.p/_xlpm.q))</f>
        <v>0.77815125038364352</v>
      </c>
      <c r="X1898" s="2"/>
      <c r="AC1898" s="2"/>
      <c r="AH1898" s="2"/>
      <c r="AI1898" s="2"/>
    </row>
    <row r="1899" spans="1:35">
      <c r="A1899" s="1" t="str">
        <f>_xlfn.LET(_xlpm.sep," : ",CONCATENATE(O1899,_xlpm.sep,P1899))</f>
        <v>~ource~ : [ɔɹs]</v>
      </c>
      <c r="B1899" s="1">
        <f>_xlfn.LET(_xlpm.d,$G1899,_xlpm.k,_xlfn.CONCAT(LEFT(TRIM(B$1),1),"*"),COUNTIF(_xlpm.d,_xlpm.k))</f>
        <v>0</v>
      </c>
      <c r="C1899" s="1">
        <f>_xlfn.LET(_xlpm.d,$G1899,_xlpm.k,_xlfn.CONCAT(LEFT(TRIM(C$1),1),"*"),COUNTIF(_xlpm.d,_xlpm.k))</f>
        <v>0</v>
      </c>
      <c r="D1899" s="1">
        <f>_xlfn.LET(_xlpm.d,$G1899,_xlpm.k,_xlfn.CONCAT(LEFT(TRIM(D$1),1),"*"),COUNTIF(_xlpm.d,_xlpm.k))</f>
        <v>0</v>
      </c>
      <c r="E1899" s="1">
        <f>LOG(F1899+1,10)</f>
        <v>0.47712125471966244</v>
      </c>
      <c r="F1899" s="7">
        <v>2</v>
      </c>
      <c r="G1899" s="9" t="s">
        <v>2012</v>
      </c>
      <c r="H1899" s="4">
        <f>F1899/freq.sum.r6e</f>
        <v>1.5933715742511153E-4</v>
      </c>
      <c r="I1899" s="4" t="str">
        <f>_xlfn.LET(_xlpm.sep,":",_xlpm.w,$G1899,LEFT(_xlpm.w,FIND(_xlpm.sep,_xlpm.w)-1))</f>
        <v>ɔɹs</v>
      </c>
      <c r="J1899" s="4" t="str">
        <f>_xlfn.LET(_xlpm.sep,":",_xlpm.w,$G1899,RIGHT(_xlpm.w,LEN(_xlpm.w)-FIND(_xlpm.sep,_xlpm.w)))</f>
        <v>ource</v>
      </c>
      <c r="K1899" s="10">
        <f>_xlfn.LET(_xlpm.w,I1899,LEN(_xlpm.w))</f>
        <v>3</v>
      </c>
      <c r="L1899" s="10">
        <f>_xlfn.LET(_xlpm.w,J1899,LEN(_xlpm.w))</f>
        <v>5</v>
      </c>
      <c r="M1899" s="10">
        <f>_xlfn.LET(_xlpm.a,K1899,_xlpm.b,L1899,MAX(_xlpm.a,_xlpm.b))</f>
        <v>5</v>
      </c>
      <c r="N1899" s="10">
        <f>_xlfn.LET(_xlpm.d,(K1899,L1899),MAX(_xlpm.d)-MIN(_xlpm.d))</f>
        <v>2</v>
      </c>
      <c r="O1899" s="1" t="str">
        <f>_xlfn.LET(_xlpm.sep,":",_xlpm.w,$G1899,_xlfn.CONCAT("~",RIGHT(_xlpm.w,LEN(_xlpm.w)-FIND(_xlpm.sep,_xlpm.w)),"~"))</f>
        <v>~ource~</v>
      </c>
      <c r="P1899" s="1" t="str">
        <f>_xlfn.LET(_xlpm.sep,":",_xlpm.w,$G1899,_xlfn.CONCAT("[",LEFT(_xlpm.w,FIND(_xlpm.sep,_xlpm.w)-1),"]"))</f>
        <v>[ɔɹs]</v>
      </c>
      <c r="Q1899" s="14" cm="1">
        <f t="array" ref="Q1899">SUM(_xlfn._xlws.FILTER($H$2:$H$2300,_xlfn.MAP($O$2:$O$2300,_xlfn.LAMBDA(_xlpm.x,_xlpm.x=$O1899))))</f>
        <v>1.5933715742511153E-4</v>
      </c>
      <c r="R1899" s="14">
        <f>$H1899/Q1899</f>
        <v>1</v>
      </c>
      <c r="S1899" s="14" cm="1">
        <f t="array" ref="S1899">SUM(_xlfn._xlws.FILTER($H$2:$H$2300,_xlfn.MAP($P$2:$P$2300,_xlfn.LAMBDA(_xlpm.x,_xlpm.x=$P1899))))</f>
        <v>9.5602294455066896E-4</v>
      </c>
      <c r="T1899" s="14">
        <f>$H1899/S1899</f>
        <v>0.16666666666666671</v>
      </c>
      <c r="U1899" s="14">
        <f>_xlfn.LET(_xlpm.freq,F1899,_xlpm.size,M1899+1,_xlpm.F,V1899,LOG(1+_xlpm.freq)*LOG(1+_xlpm.size)*_xlpm.F)</f>
        <v>0.11520406777506564</v>
      </c>
      <c r="V1899" s="14">
        <f>_xlfn.LET(_xlpm.a,T1899,_xlpm.b,R1899,2*_xlpm.a*_xlpm.b/(_xlpm.a+_xlpm.b))</f>
        <v>0.28571428571428575</v>
      </c>
      <c r="W1899" s="14">
        <f>_xlfn.LET(_xlpm.p,R1899,_xlpm.q,T1899,LOG(_xlpm.p/_xlpm.q))</f>
        <v>0.77815125038364352</v>
      </c>
      <c r="X1899" s="2"/>
      <c r="AC1899" s="2"/>
      <c r="AH1899" s="2"/>
      <c r="AI1899" s="2"/>
    </row>
    <row r="1900" spans="1:35">
      <c r="A1900" s="1" t="str">
        <f>_xlfn.LET(_xlpm.sep," : ",CONCATENATE(O1900,_xlpm.sep,P1900))</f>
        <v>~urt~ : [əɹt]</v>
      </c>
      <c r="B1900" s="1">
        <f>_xlfn.LET(_xlpm.d,$G1900,_xlpm.k,_xlfn.CONCAT(LEFT(TRIM(B$1),1),"*"),COUNTIF(_xlpm.d,_xlpm.k))</f>
        <v>0</v>
      </c>
      <c r="C1900" s="1">
        <f>_xlfn.LET(_xlpm.d,$G1900,_xlpm.k,_xlfn.CONCAT(LEFT(TRIM(C$1),1),"*"),COUNTIF(_xlpm.d,_xlpm.k))</f>
        <v>0</v>
      </c>
      <c r="D1900" s="1">
        <f>_xlfn.LET(_xlpm.d,$G1900,_xlpm.k,_xlfn.CONCAT(LEFT(TRIM(D$1),1),"*"),COUNTIF(_xlpm.d,_xlpm.k))</f>
        <v>0</v>
      </c>
      <c r="E1900" s="1">
        <f>LOG(F1900+1,10)</f>
        <v>0.30102999566398114</v>
      </c>
      <c r="F1900" s="7">
        <v>1</v>
      </c>
      <c r="G1900" s="9" t="s">
        <v>2042</v>
      </c>
      <c r="H1900" s="4">
        <f>F1900/freq.sum.r6e</f>
        <v>7.9668578712555765E-5</v>
      </c>
      <c r="I1900" s="4" t="str">
        <f>_xlfn.LET(_xlpm.sep,":",_xlpm.w,$G1900,LEFT(_xlpm.w,FIND(_xlpm.sep,_xlpm.w)-1))</f>
        <v>əɹt</v>
      </c>
      <c r="J1900" s="4" t="str">
        <f>_xlfn.LET(_xlpm.sep,":",_xlpm.w,$G1900,RIGHT(_xlpm.w,LEN(_xlpm.w)-FIND(_xlpm.sep,_xlpm.w)))</f>
        <v>urt</v>
      </c>
      <c r="K1900" s="10">
        <f>_xlfn.LET(_xlpm.w,I1900,LEN(_xlpm.w))</f>
        <v>3</v>
      </c>
      <c r="L1900" s="10">
        <f>_xlfn.LET(_xlpm.w,J1900,LEN(_xlpm.w))</f>
        <v>3</v>
      </c>
      <c r="M1900" s="10">
        <f>_xlfn.LET(_xlpm.a,K1900,_xlpm.b,L1900,MAX(_xlpm.a,_xlpm.b))</f>
        <v>3</v>
      </c>
      <c r="N1900" s="10">
        <f>_xlfn.LET(_xlpm.d,(K1900,L1900),MAX(_xlpm.d)-MIN(_xlpm.d))</f>
        <v>0</v>
      </c>
      <c r="O1900" s="1" t="str">
        <f>_xlfn.LET(_xlpm.sep,":",_xlpm.w,$G1900,_xlfn.CONCAT("~",RIGHT(_xlpm.w,LEN(_xlpm.w)-FIND(_xlpm.sep,_xlpm.w)),"~"))</f>
        <v>~urt~</v>
      </c>
      <c r="P1900" s="1" t="str">
        <f>_xlfn.LET(_xlpm.sep,":",_xlpm.w,$G1900,_xlfn.CONCAT("[",LEFT(_xlpm.w,FIND(_xlpm.sep,_xlpm.w)-1),"]"))</f>
        <v>[əɹt]</v>
      </c>
      <c r="Q1900" s="14" cm="1">
        <f t="array" ref="Q1900">SUM(_xlfn._xlws.FILTER($H$2:$H$2300,_xlfn.MAP($O$2:$O$2300,_xlfn.LAMBDA(_xlpm.x,_xlpm.x=$O1900))))</f>
        <v>2.390057361376673E-4</v>
      </c>
      <c r="R1900" s="14">
        <f>$H1900/Q1900</f>
        <v>0.33333333333333331</v>
      </c>
      <c r="S1900" s="14" cm="1">
        <f t="array" ref="S1900">SUM(_xlfn._xlws.FILTER($H$2:$H$2300,_xlfn.MAP($P$2:$P$2300,_xlfn.LAMBDA(_xlpm.x,_xlpm.x=$P1900))))</f>
        <v>1.4340344168260039E-3</v>
      </c>
      <c r="T1900" s="14">
        <f>$H1900/S1900</f>
        <v>5.5555555555555552E-2</v>
      </c>
      <c r="U1900" s="14">
        <f>_xlfn.LET(_xlpm.freq,F1900,_xlpm.size,M1900+1,_xlpm.F,V1900,LOG(1+_xlpm.freq)*LOG(1+_xlpm.size)*_xlpm.F)</f>
        <v>2.0039136892811876E-2</v>
      </c>
      <c r="V1900" s="14">
        <f>_xlfn.LET(_xlpm.a,T1900,_xlpm.b,R1900,2*_xlpm.a*_xlpm.b/(_xlpm.a+_xlpm.b))</f>
        <v>9.5238095238095247E-2</v>
      </c>
      <c r="W1900" s="14">
        <f>_xlfn.LET(_xlpm.p,R1900,_xlpm.q,T1900,LOG(_xlpm.p/_xlpm.q))</f>
        <v>0.77815125038364363</v>
      </c>
      <c r="X1900" s="2"/>
      <c r="AC1900" s="2"/>
      <c r="AH1900" s="2"/>
      <c r="AI1900" s="2"/>
    </row>
    <row r="1901" spans="1:35">
      <c r="A1901" s="1" t="str">
        <f>_xlfn.LET(_xlpm.sep," : ",CONCATENATE(O1901,_xlpm.sep,P1901))</f>
        <v>~ourth~ : [ɔɹθ]</v>
      </c>
      <c r="B1901" s="1">
        <f>_xlfn.LET(_xlpm.d,$G1901,_xlpm.k,_xlfn.CONCAT(LEFT(TRIM(B$1),1),"*"),COUNTIF(_xlpm.d,_xlpm.k))</f>
        <v>0</v>
      </c>
      <c r="C1901" s="1">
        <f>_xlfn.LET(_xlpm.d,$G1901,_xlpm.k,_xlfn.CONCAT(LEFT(TRIM(C$1),1),"*"),COUNTIF(_xlpm.d,_xlpm.k))</f>
        <v>0</v>
      </c>
      <c r="D1901" s="1">
        <f>_xlfn.LET(_xlpm.d,$G1901,_xlpm.k,_xlfn.CONCAT(LEFT(TRIM(D$1),1),"*"),COUNTIF(_xlpm.d,_xlpm.k))</f>
        <v>0</v>
      </c>
      <c r="E1901" s="1">
        <f>LOG(F1901+1,10)</f>
        <v>0.30102999566398114</v>
      </c>
      <c r="F1901" s="7">
        <v>1</v>
      </c>
      <c r="G1901" s="9" t="s">
        <v>2124</v>
      </c>
      <c r="H1901" s="4">
        <f>F1901/freq.sum.r6e</f>
        <v>7.9668578712555765E-5</v>
      </c>
      <c r="I1901" s="4" t="str">
        <f>_xlfn.LET(_xlpm.sep,":",_xlpm.w,$G1901,LEFT(_xlpm.w,FIND(_xlpm.sep,_xlpm.w)-1))</f>
        <v>ɔɹθ</v>
      </c>
      <c r="J1901" s="4" t="str">
        <f>_xlfn.LET(_xlpm.sep,":",_xlpm.w,$G1901,RIGHT(_xlpm.w,LEN(_xlpm.w)-FIND(_xlpm.sep,_xlpm.w)))</f>
        <v>ourth</v>
      </c>
      <c r="K1901" s="10">
        <f>_xlfn.LET(_xlpm.w,I1901,LEN(_xlpm.w))</f>
        <v>3</v>
      </c>
      <c r="L1901" s="10">
        <f>_xlfn.LET(_xlpm.w,J1901,LEN(_xlpm.w))</f>
        <v>5</v>
      </c>
      <c r="M1901" s="10">
        <f>_xlfn.LET(_xlpm.a,K1901,_xlpm.b,L1901,MAX(_xlpm.a,_xlpm.b))</f>
        <v>5</v>
      </c>
      <c r="N1901" s="10">
        <f>_xlfn.LET(_xlpm.d,(K1901,L1901),MAX(_xlpm.d)-MIN(_xlpm.d))</f>
        <v>2</v>
      </c>
      <c r="O1901" s="1" t="str">
        <f>_xlfn.LET(_xlpm.sep,":",_xlpm.w,$G1901,_xlfn.CONCAT("~",RIGHT(_xlpm.w,LEN(_xlpm.w)-FIND(_xlpm.sep,_xlpm.w)),"~"))</f>
        <v>~ourth~</v>
      </c>
      <c r="P1901" s="1" t="str">
        <f>_xlfn.LET(_xlpm.sep,":",_xlpm.w,$G1901,_xlfn.CONCAT("[",LEFT(_xlpm.w,FIND(_xlpm.sep,_xlpm.w)-1),"]"))</f>
        <v>[ɔɹθ]</v>
      </c>
      <c r="Q1901" s="14" cm="1">
        <f t="array" ref="Q1901">SUM(_xlfn._xlws.FILTER($H$2:$H$2300,_xlfn.MAP($O$2:$O$2300,_xlfn.LAMBDA(_xlpm.x,_xlpm.x=$O1901))))</f>
        <v>7.9668578712555765E-5</v>
      </c>
      <c r="R1901" s="14">
        <f>$H1901/Q1901</f>
        <v>1</v>
      </c>
      <c r="S1901" s="14" cm="1">
        <f t="array" ref="S1901">SUM(_xlfn._xlws.FILTER($H$2:$H$2300,_xlfn.MAP($P$2:$P$2300,_xlfn.LAMBDA(_xlpm.x,_xlpm.x=$P1901))))</f>
        <v>4.7801147227533459E-4</v>
      </c>
      <c r="T1901" s="14">
        <f>$H1901/S1901</f>
        <v>0.16666666666666666</v>
      </c>
      <c r="U1901" s="14">
        <f>_xlfn.LET(_xlpm.freq,F1901,_xlpm.size,M1901+1,_xlpm.F,V1901,LOG(1+_xlpm.freq)*LOG(1+_xlpm.size)*_xlpm.F)</f>
        <v>7.268567409175164E-2</v>
      </c>
      <c r="V1901" s="14">
        <f>_xlfn.LET(_xlpm.a,T1901,_xlpm.b,R1901,2*_xlpm.a*_xlpm.b/(_xlpm.a+_xlpm.b))</f>
        <v>0.2857142857142857</v>
      </c>
      <c r="W1901" s="14">
        <f>_xlfn.LET(_xlpm.p,R1901,_xlpm.q,T1901,LOG(_xlpm.p/_xlpm.q))</f>
        <v>0.77815125038364363</v>
      </c>
      <c r="X1901" s="2"/>
      <c r="AC1901" s="2"/>
      <c r="AH1901" s="2"/>
      <c r="AI1901" s="2"/>
    </row>
    <row r="1902" spans="1:35">
      <c r="A1902" s="1" t="str">
        <f>_xlfn.LET(_xlpm.sep," : ",CONCATENATE(O1902,_xlpm.sep,P1902))</f>
        <v>~ied~ : [aɪd]</v>
      </c>
      <c r="B1902" s="1">
        <f>_xlfn.LET(_xlpm.d,$G1902,_xlpm.k,_xlfn.CONCAT(LEFT(TRIM(B$1),1),"*"),COUNTIF(_xlpm.d,_xlpm.k))</f>
        <v>0</v>
      </c>
      <c r="C1902" s="1">
        <f>_xlfn.LET(_xlpm.d,$G1902,_xlpm.k,_xlfn.CONCAT(LEFT(TRIM(C$1),1),"*"),COUNTIF(_xlpm.d,_xlpm.k))</f>
        <v>0</v>
      </c>
      <c r="D1902" s="1">
        <f>_xlfn.LET(_xlpm.d,$G1902,_xlpm.k,_xlfn.CONCAT(LEFT(TRIM(D$1),1),"*"),COUNTIF(_xlpm.d,_xlpm.k))</f>
        <v>0</v>
      </c>
      <c r="E1902" s="1">
        <f>LOG(F1902+1,10)</f>
        <v>0.8450980400142567</v>
      </c>
      <c r="F1902" s="7">
        <v>6</v>
      </c>
      <c r="G1902" s="9" t="s">
        <v>399</v>
      </c>
      <c r="H1902" s="4">
        <f>F1902/freq.sum.r6e</f>
        <v>4.7801147227533459E-4</v>
      </c>
      <c r="I1902" s="1" t="str">
        <f>_xlfn.LET(_xlpm.sep,":",_xlpm.w,$G1902,LEFT(_xlpm.w,FIND(_xlpm.sep,_xlpm.w)-1))</f>
        <v>aɪd</v>
      </c>
      <c r="J1902" s="1" t="str">
        <f>_xlfn.LET(_xlpm.sep,":",_xlpm.w,$G1902,RIGHT(_xlpm.w,LEN(_xlpm.w)-FIND(_xlpm.sep,_xlpm.w)))</f>
        <v>ied</v>
      </c>
      <c r="K1902" s="10">
        <f>_xlfn.LET(_xlpm.w,I1902,LEN(_xlpm.w))</f>
        <v>3</v>
      </c>
      <c r="L1902" s="10">
        <f>_xlfn.LET(_xlpm.w,J1902,LEN(_xlpm.w))</f>
        <v>3</v>
      </c>
      <c r="M1902" s="10">
        <f>_xlfn.LET(_xlpm.a,K1902,_xlpm.b,L1902,MAX(_xlpm.a,_xlpm.b))</f>
        <v>3</v>
      </c>
      <c r="N1902" s="10">
        <f>_xlfn.LET(_xlpm.d,(K1902,L1902),MAX(_xlpm.d)-MIN(_xlpm.d))</f>
        <v>0</v>
      </c>
      <c r="O1902" s="1" t="str">
        <f>_xlfn.LET(_xlpm.sep,":",_xlpm.w,$G1902,_xlfn.CONCAT("~",RIGHT(_xlpm.w,LEN(_xlpm.w)-FIND(_xlpm.sep,_xlpm.w)),"~"))</f>
        <v>~ied~</v>
      </c>
      <c r="P1902" s="1" t="str">
        <f>_xlfn.LET(_xlpm.sep,":",_xlpm.w,$G1902,_xlfn.CONCAT("[",LEFT(_xlpm.w,FIND(_xlpm.sep,_xlpm.w)-1),"]"))</f>
        <v>[aɪd]</v>
      </c>
      <c r="Q1902" s="14" cm="1">
        <f t="array" ref="Q1902">SUM(_xlfn._xlws.FILTER($H$2:$H$2300,_xlfn.MAP($O$2:$O$2300,_xlfn.LAMBDA(_xlpm.x,_xlpm.x=$O1902))))</f>
        <v>4.7801147227533459E-4</v>
      </c>
      <c r="R1902" s="14">
        <f>$H1902/Q1902</f>
        <v>1</v>
      </c>
      <c r="S1902" s="14" cm="1">
        <f t="array" ref="S1902">SUM(_xlfn._xlws.FILTER($H$2:$H$2300,_xlfn.MAP($P$2:$P$2300,_xlfn.LAMBDA(_xlpm.x,_xlpm.x=$P1902))))</f>
        <v>2.9477374123645633E-3</v>
      </c>
      <c r="T1902" s="14">
        <f>$H1902/S1902</f>
        <v>0.16216216216216217</v>
      </c>
      <c r="U1902" s="14">
        <f>_xlfn.LET(_xlpm.freq,F1902,_xlpm.size,M1902+1,_xlpm.F,V1902,LOG(1+_xlpm.freq)*LOG(1+_xlpm.size)*_xlpm.F)</f>
        <v>0.16484600391436077</v>
      </c>
      <c r="V1902" s="14">
        <f>_xlfn.LET(_xlpm.a,T1902,_xlpm.b,R1902,2*_xlpm.a*_xlpm.b/(_xlpm.a+_xlpm.b))</f>
        <v>0.27906976744186046</v>
      </c>
      <c r="W1902" s="14">
        <f>_xlfn.LET(_xlpm.p,R1902,_xlpm.q,T1902,LOG(_xlpm.p/_xlpm.q))</f>
        <v>0.79005047368335135</v>
      </c>
      <c r="X1902" s="2"/>
      <c r="AC1902" s="2"/>
      <c r="AH1902" s="2"/>
      <c r="AI1902" s="2"/>
    </row>
    <row r="1903" spans="1:35">
      <c r="A1903" s="1" t="str">
        <f>_xlfn.LET(_xlpm.sep," : ",CONCATENATE(O1903,_xlpm.sep,P1903))</f>
        <v>~ose~ : [əs]</v>
      </c>
      <c r="B1903" s="1">
        <f>_xlfn.LET(_xlpm.d,$G1903,_xlpm.k,_xlfn.CONCAT(LEFT(TRIM(B$1),1),"*"),COUNTIF(_xlpm.d,_xlpm.k))</f>
        <v>0</v>
      </c>
      <c r="C1903" s="1">
        <f>_xlfn.LET(_xlpm.d,$G1903,_xlpm.k,_xlfn.CONCAT(LEFT(TRIM(C$1),1),"*"),COUNTIF(_xlpm.d,_xlpm.k))</f>
        <v>0</v>
      </c>
      <c r="D1903" s="1">
        <f>_xlfn.LET(_xlpm.d,$G1903,_xlpm.k,_xlfn.CONCAT(LEFT(TRIM(D$1),1),"*"),COUNTIF(_xlpm.d,_xlpm.k))</f>
        <v>0</v>
      </c>
      <c r="E1903" s="1">
        <f>LOG(F1903+1,10)</f>
        <v>0.30102999566398114</v>
      </c>
      <c r="F1903" s="7">
        <v>1</v>
      </c>
      <c r="G1903" s="9" t="s">
        <v>1491</v>
      </c>
      <c r="H1903" s="4">
        <f>F1903/freq.sum.r6e</f>
        <v>7.9668578712555765E-5</v>
      </c>
      <c r="I1903" s="1" t="str">
        <f>_xlfn.LET(_xlpm.sep,":",_xlpm.w,$G1903,LEFT(_xlpm.w,FIND(_xlpm.sep,_xlpm.w)-1))</f>
        <v>əs</v>
      </c>
      <c r="J1903" s="1" t="str">
        <f>_xlfn.LET(_xlpm.sep,":",_xlpm.w,$G1903,RIGHT(_xlpm.w,LEN(_xlpm.w)-FIND(_xlpm.sep,_xlpm.w)))</f>
        <v>ose</v>
      </c>
      <c r="K1903" s="10">
        <f>_xlfn.LET(_xlpm.w,I1903,LEN(_xlpm.w))</f>
        <v>2</v>
      </c>
      <c r="L1903" s="10">
        <f>_xlfn.LET(_xlpm.w,J1903,LEN(_xlpm.w))</f>
        <v>3</v>
      </c>
      <c r="M1903" s="10">
        <f>_xlfn.LET(_xlpm.a,K1903,_xlpm.b,L1903,MAX(_xlpm.a,_xlpm.b))</f>
        <v>3</v>
      </c>
      <c r="N1903" s="10">
        <f>_xlfn.LET(_xlpm.d,(K1903,L1903),MAX(_xlpm.d)-MIN(_xlpm.d))</f>
        <v>1</v>
      </c>
      <c r="O1903" s="1" t="str">
        <f>_xlfn.LET(_xlpm.sep,":",_xlpm.w,$G1903,_xlfn.CONCAT("~",RIGHT(_xlpm.w,LEN(_xlpm.w)-FIND(_xlpm.sep,_xlpm.w)),"~"))</f>
        <v>~ose~</v>
      </c>
      <c r="P1903" s="1" t="str">
        <f>_xlfn.LET(_xlpm.sep,":",_xlpm.w,$G1903,_xlfn.CONCAT("[",LEFT(_xlpm.w,FIND(_xlpm.sep,_xlpm.w)-1),"]"))</f>
        <v>[əs]</v>
      </c>
      <c r="Q1903" s="14" cm="1">
        <f t="array" ref="Q1903">SUM(_xlfn._xlws.FILTER($H$2:$H$2300,_xlfn.MAP($O$2:$O$2300,_xlfn.LAMBDA(_xlpm.x,_xlpm.x=$O1903))))</f>
        <v>1.0356915232632251E-3</v>
      </c>
      <c r="R1903" s="14">
        <f>$H1903/Q1903</f>
        <v>7.6923076923076913E-2</v>
      </c>
      <c r="S1903" s="14" cm="1">
        <f t="array" ref="S1903">SUM(_xlfn._xlws.FILTER($H$2:$H$2300,_xlfn.MAP($P$2:$P$2300,_xlfn.LAMBDA(_xlpm.x,_xlpm.x=$P1903))))</f>
        <v>6.4531548757170189E-3</v>
      </c>
      <c r="T1903" s="14">
        <f>$H1903/S1903</f>
        <v>1.2345679012345675E-2</v>
      </c>
      <c r="U1903" s="14">
        <f>_xlfn.LET(_xlpm.freq,F1903,_xlpm.size,M1903+1,_xlpm.F,V1903,LOG(1+_xlpm.freq)*LOG(1+_xlpm.size)*_xlpm.F)</f>
        <v>4.4768284547771191E-3</v>
      </c>
      <c r="V1903" s="14">
        <f>_xlfn.LET(_xlpm.a,T1903,_xlpm.b,R1903,2*_xlpm.a*_xlpm.b/(_xlpm.a+_xlpm.b))</f>
        <v>2.1276595744680844E-2</v>
      </c>
      <c r="W1903" s="14">
        <f>_xlfn.LET(_xlpm.p,R1903,_xlpm.q,T1903,LOG(_xlpm.p/_xlpm.q))</f>
        <v>0.79454166657181302</v>
      </c>
      <c r="X1903" s="2"/>
      <c r="AC1903" s="2"/>
      <c r="AH1903" s="2"/>
      <c r="AI1903" s="2"/>
    </row>
    <row r="1904" spans="1:35">
      <c r="A1904" s="1" t="str">
        <f>_xlfn.LET(_xlpm.sep," : ",CONCATENATE(O1904,_xlpm.sep,P1904))</f>
        <v>~ace~ : [əs]</v>
      </c>
      <c r="B1904" s="1">
        <f>_xlfn.LET(_xlpm.d,$G1904,_xlpm.k,_xlfn.CONCAT(LEFT(TRIM(B$1),1),"*"),COUNTIF(_xlpm.d,_xlpm.k))</f>
        <v>0</v>
      </c>
      <c r="C1904" s="1">
        <f>_xlfn.LET(_xlpm.d,$G1904,_xlpm.k,_xlfn.CONCAT(LEFT(TRIM(C$1),1),"*"),COUNTIF(_xlpm.d,_xlpm.k))</f>
        <v>0</v>
      </c>
      <c r="D1904" s="1">
        <f>_xlfn.LET(_xlpm.d,$G1904,_xlpm.k,_xlfn.CONCAT(LEFT(TRIM(D$1),1),"*"),COUNTIF(_xlpm.d,_xlpm.k))</f>
        <v>0</v>
      </c>
      <c r="E1904" s="1">
        <f>LOG(F1904+1,10)</f>
        <v>0.47712125471966244</v>
      </c>
      <c r="F1904" s="7">
        <v>2</v>
      </c>
      <c r="G1904" s="9" t="s">
        <v>1463</v>
      </c>
      <c r="H1904" s="4">
        <f>F1904/freq.sum.r6e</f>
        <v>1.5933715742511153E-4</v>
      </c>
      <c r="I1904" s="1" t="str">
        <f>_xlfn.LET(_xlpm.sep,":",_xlpm.w,$G1904,LEFT(_xlpm.w,FIND(_xlpm.sep,_xlpm.w)-1))</f>
        <v>əs</v>
      </c>
      <c r="J1904" s="1" t="str">
        <f>_xlfn.LET(_xlpm.sep,":",_xlpm.w,$G1904,RIGHT(_xlpm.w,LEN(_xlpm.w)-FIND(_xlpm.sep,_xlpm.w)))</f>
        <v>ace</v>
      </c>
      <c r="K1904" s="10">
        <f>_xlfn.LET(_xlpm.w,I1904,LEN(_xlpm.w))</f>
        <v>2</v>
      </c>
      <c r="L1904" s="10">
        <f>_xlfn.LET(_xlpm.w,J1904,LEN(_xlpm.w))</f>
        <v>3</v>
      </c>
      <c r="M1904" s="10">
        <f>_xlfn.LET(_xlpm.a,K1904,_xlpm.b,L1904,MAX(_xlpm.a,_xlpm.b))</f>
        <v>3</v>
      </c>
      <c r="N1904" s="10">
        <f>_xlfn.LET(_xlpm.d,(K1904,L1904),MAX(_xlpm.d)-MIN(_xlpm.d))</f>
        <v>1</v>
      </c>
      <c r="O1904" s="1" t="str">
        <f>_xlfn.LET(_xlpm.sep,":",_xlpm.w,$G1904,_xlfn.CONCAT("~",RIGHT(_xlpm.w,LEN(_xlpm.w)-FIND(_xlpm.sep,_xlpm.w)),"~"))</f>
        <v>~ace~</v>
      </c>
      <c r="P1904" s="1" t="str">
        <f>_xlfn.LET(_xlpm.sep,":",_xlpm.w,$G1904,_xlfn.CONCAT("[",LEFT(_xlpm.w,FIND(_xlpm.sep,_xlpm.w)-1),"]"))</f>
        <v>[əs]</v>
      </c>
      <c r="Q1904" s="14" cm="1">
        <f t="array" ref="Q1904">SUM(_xlfn._xlws.FILTER($H$2:$H$2302,_xlfn.MAP($O$2:$O$2302,_xlfn.LAMBDA(_xlpm.x,_xlpm.x=$O1904))))</f>
        <v>1.0356915232632249E-3</v>
      </c>
      <c r="R1904" s="14">
        <f>$H1904/Q1904</f>
        <v>0.15384615384615385</v>
      </c>
      <c r="S1904" s="14" cm="1">
        <f t="array" ref="S1904">SUM(_xlfn._xlws.FILTER($H$2:$H$2302,_xlfn.MAP($P$2:$P$2302,_xlfn.LAMBDA(_xlpm.x,_xlpm.x=$P1904))))</f>
        <v>6.4531548757170189E-3</v>
      </c>
      <c r="T1904" s="14">
        <f>$H1904/S1904</f>
        <v>2.469135802469135E-2</v>
      </c>
      <c r="U1904" s="14">
        <f>_xlfn.LET(_xlpm.freq,F1904,_xlpm.size,M1904+1,_xlpm.F,V1904,LOG(1+_xlpm.freq)*LOG(1+_xlpm.size)*_xlpm.F)</f>
        <v>1.4191210445966345E-2</v>
      </c>
      <c r="V1904" s="14">
        <f>_xlfn.LET(_xlpm.a,T1904,_xlpm.b,R1904,2*_xlpm.a*_xlpm.b/(_xlpm.a+_xlpm.b))</f>
        <v>4.2553191489361687E-2</v>
      </c>
      <c r="W1904" s="14">
        <f>_xlfn.LET(_xlpm.p,R1904,_xlpm.q,T1904,LOG(_xlpm.p/_xlpm.q))</f>
        <v>0.79454166657181313</v>
      </c>
      <c r="X1904" s="2"/>
      <c r="AC1904" s="2"/>
      <c r="AH1904" s="2"/>
      <c r="AI1904" s="2"/>
    </row>
    <row r="1905" spans="1:35">
      <c r="A1905" s="1" t="str">
        <f>_xlfn.LET(_xlpm.sep," : ",CONCATENATE(O1905,_xlpm.sep,P1905))</f>
        <v>~all~ : [əl]</v>
      </c>
      <c r="B1905" s="1">
        <f>_xlfn.LET(_xlpm.d,$G1905,_xlpm.k,_xlfn.CONCAT(LEFT(TRIM(B$1),1),"*"),COUNTIF(_xlpm.d,_xlpm.k))</f>
        <v>0</v>
      </c>
      <c r="C1905" s="1">
        <f>_xlfn.LET(_xlpm.d,$G1905,_xlpm.k,_xlfn.CONCAT(LEFT(TRIM(C$1),1),"*"),COUNTIF(_xlpm.d,_xlpm.k))</f>
        <v>0</v>
      </c>
      <c r="D1905" s="1">
        <f>_xlfn.LET(_xlpm.d,$G1905,_xlpm.k,_xlfn.CONCAT(LEFT(TRIM(D$1),1),"*"),COUNTIF(_xlpm.d,_xlpm.k))</f>
        <v>0</v>
      </c>
      <c r="E1905" s="1">
        <f>LOG(F1905+1,10)</f>
        <v>1.3222192947339191</v>
      </c>
      <c r="F1905" s="7">
        <v>20</v>
      </c>
      <c r="G1905" s="9" t="s">
        <v>1063</v>
      </c>
      <c r="H1905" s="4">
        <f>F1905/freq.sum.r6e</f>
        <v>1.5933715742511153E-3</v>
      </c>
      <c r="I1905" s="1" t="str">
        <f>_xlfn.LET(_xlpm.sep,":",_xlpm.w,$G1905,LEFT(_xlpm.w,FIND(_xlpm.sep,_xlpm.w)-1))</f>
        <v>əl</v>
      </c>
      <c r="J1905" s="1" t="str">
        <f>_xlfn.LET(_xlpm.sep,":",_xlpm.w,$G1905,RIGHT(_xlpm.w,LEN(_xlpm.w)-FIND(_xlpm.sep,_xlpm.w)))</f>
        <v>all</v>
      </c>
      <c r="K1905" s="10">
        <f>_xlfn.LET(_xlpm.w,I1905,LEN(_xlpm.w))</f>
        <v>2</v>
      </c>
      <c r="L1905" s="10">
        <f>_xlfn.LET(_xlpm.w,J1905,LEN(_xlpm.w))</f>
        <v>3</v>
      </c>
      <c r="M1905" s="10">
        <f>_xlfn.LET(_xlpm.a,K1905,_xlpm.b,L1905,MAX(_xlpm.a,_xlpm.b))</f>
        <v>3</v>
      </c>
      <c r="N1905" s="10">
        <f>_xlfn.LET(_xlpm.d,(K1905,L1905),MAX(_xlpm.d)-MIN(_xlpm.d))</f>
        <v>1</v>
      </c>
      <c r="O1905" s="1" t="str">
        <f>_xlfn.LET(_xlpm.sep,":",_xlpm.w,$G1905,_xlfn.CONCAT("~",RIGHT(_xlpm.w,LEN(_xlpm.w)-FIND(_xlpm.sep,_xlpm.w)),"~"))</f>
        <v>~all~</v>
      </c>
      <c r="P1905" s="1" t="str">
        <f>_xlfn.LET(_xlpm.sep,":",_xlpm.w,$G1905,_xlfn.CONCAT("[",LEFT(_xlpm.w,FIND(_xlpm.sep,_xlpm.w)-1),"]"))</f>
        <v>[əl]</v>
      </c>
      <c r="Q1905" s="14" cm="1">
        <f t="array" ref="Q1905">SUM(_xlfn._xlws.FILTER($H$2:$H$2302,_xlfn.MAP($O$2:$O$2302,_xlfn.LAMBDA(_xlpm.x,_xlpm.x=$O1905))))</f>
        <v>3.1070745697896751E-3</v>
      </c>
      <c r="R1905" s="14">
        <f>$H1905/Q1905</f>
        <v>0.51282051282051277</v>
      </c>
      <c r="S1905" s="14" cm="1">
        <f t="array" ref="S1905">SUM(_xlfn._xlws.FILTER($H$2:$H$2302,_xlfn.MAP($P$2:$P$2302,_xlfn.LAMBDA(_xlpm.x,_xlpm.x=$P1905))))</f>
        <v>1.9678138942001277E-2</v>
      </c>
      <c r="T1905" s="14">
        <f>$H1905/S1905</f>
        <v>8.0971659919028327E-2</v>
      </c>
      <c r="U1905" s="14">
        <f>_xlfn.LET(_xlpm.freq,F1905,_xlpm.size,M1905+1,_xlpm.F,V1905,LOG(1+_xlpm.freq)*LOG(1+_xlpm.size)*_xlpm.F)</f>
        <v>0.12925757009417277</v>
      </c>
      <c r="V1905" s="14">
        <f>_xlfn.LET(_xlpm.a,T1905,_xlpm.b,R1905,2*_xlpm.a*_xlpm.b/(_xlpm.a+_xlpm.b))</f>
        <v>0.13986013986013984</v>
      </c>
      <c r="W1905" s="14">
        <f>_xlfn.LET(_xlpm.p,R1905,_xlpm.q,T1905,LOG(_xlpm.p/_xlpm.q))</f>
        <v>0.80163234623316659</v>
      </c>
      <c r="X1905" s="2"/>
      <c r="AC1905" s="2"/>
      <c r="AH1905" s="2"/>
      <c r="AI1905" s="2"/>
    </row>
    <row r="1906" spans="1:35">
      <c r="A1906" s="1" t="str">
        <f>_xlfn.LET(_xlpm.sep," : ",CONCATENATE(O1906,_xlpm.sep,P1906))</f>
        <v>~eak~ : [ək]</v>
      </c>
      <c r="B1906" s="1">
        <f>_xlfn.LET(_xlpm.d,$G1906,_xlpm.k,_xlfn.CONCAT(LEFT(TRIM(B$1),1),"*"),COUNTIF(_xlpm.d,_xlpm.k))</f>
        <v>0</v>
      </c>
      <c r="C1906" s="1">
        <f>_xlfn.LET(_xlpm.d,$G1906,_xlpm.k,_xlfn.CONCAT(LEFT(TRIM(C$1),1),"*"),COUNTIF(_xlpm.d,_xlpm.k))</f>
        <v>0</v>
      </c>
      <c r="D1906" s="1">
        <f>_xlfn.LET(_xlpm.d,$G1906,_xlpm.k,_xlfn.CONCAT(LEFT(TRIM(D$1),1),"*"),COUNTIF(_xlpm.d,_xlpm.k))</f>
        <v>0</v>
      </c>
      <c r="E1906" s="1">
        <f>LOG(F1906+1,10)</f>
        <v>0.30102999566398114</v>
      </c>
      <c r="F1906" s="7">
        <v>1</v>
      </c>
      <c r="G1906" s="9" t="s">
        <v>973</v>
      </c>
      <c r="H1906" s="4">
        <f>F1906/freq.sum.r6e</f>
        <v>7.9668578712555765E-5</v>
      </c>
      <c r="I1906" s="4" t="str">
        <f>_xlfn.LET(_xlpm.sep,":",_xlpm.w,$G1906,LEFT(_xlpm.w,FIND(_xlpm.sep,_xlpm.w)-1))</f>
        <v>ək</v>
      </c>
      <c r="J1906" s="4" t="str">
        <f>_xlfn.LET(_xlpm.sep,":",_xlpm.w,$G1906,RIGHT(_xlpm.w,LEN(_xlpm.w)-FIND(_xlpm.sep,_xlpm.w)))</f>
        <v>eak</v>
      </c>
      <c r="K1906" s="10">
        <f>_xlfn.LET(_xlpm.w,I1906,LEN(_xlpm.w))</f>
        <v>2</v>
      </c>
      <c r="L1906" s="10">
        <f>_xlfn.LET(_xlpm.w,J1906,LEN(_xlpm.w))</f>
        <v>3</v>
      </c>
      <c r="M1906" s="10">
        <f>_xlfn.LET(_xlpm.a,K1906,_xlpm.b,L1906,MAX(_xlpm.a,_xlpm.b))</f>
        <v>3</v>
      </c>
      <c r="N1906" s="10">
        <f>_xlfn.LET(_xlpm.d,(K1906,L1906),MAX(_xlpm.d)-MIN(_xlpm.d))</f>
        <v>1</v>
      </c>
      <c r="O1906" s="1" t="str">
        <f>_xlfn.LET(_xlpm.sep,":",_xlpm.w,$G1906,_xlfn.CONCAT("~",RIGHT(_xlpm.w,LEN(_xlpm.w)-FIND(_xlpm.sep,_xlpm.w)),"~"))</f>
        <v>~eak~</v>
      </c>
      <c r="P1906" s="1" t="str">
        <f>_xlfn.LET(_xlpm.sep,":",_xlpm.w,$G1906,_xlfn.CONCAT("[",LEFT(_xlpm.w,FIND(_xlpm.sep,_xlpm.w)-1),"]"))</f>
        <v>[ək]</v>
      </c>
      <c r="Q1906" s="14" cm="1">
        <f t="array" ref="Q1906">SUM(_xlfn._xlws.FILTER($H$2:$H$2300,_xlfn.MAP($O$2:$O$2300,_xlfn.LAMBDA(_xlpm.x,_xlpm.x=$O1906))))</f>
        <v>5.5768005098789041E-4</v>
      </c>
      <c r="R1906" s="14">
        <f>$H1906/Q1906</f>
        <v>0.14285714285714285</v>
      </c>
      <c r="S1906" s="14" cm="1">
        <f t="array" ref="S1906">SUM(_xlfn._xlws.FILTER($H$2:$H$2300,_xlfn.MAP($P$2:$P$2300,_xlfn.LAMBDA(_xlpm.x,_xlpm.x=$P1906))))</f>
        <v>3.5850860420650102E-3</v>
      </c>
      <c r="T1906" s="14">
        <f>$H1906/S1906</f>
        <v>2.2222222222222216E-2</v>
      </c>
      <c r="U1906" s="14">
        <f>_xlfn.LET(_xlpm.freq,F1906,_xlpm.size,M1906+1,_xlpm.F,V1906,LOG(1+_xlpm.freq)*LOG(1+_xlpm.size)*_xlpm.F)</f>
        <v>8.0927283605586389E-3</v>
      </c>
      <c r="V1906" s="14">
        <f>_xlfn.LET(_xlpm.a,T1906,_xlpm.b,R1906,2*_xlpm.a*_xlpm.b/(_xlpm.a+_xlpm.b))</f>
        <v>3.846153846153845E-2</v>
      </c>
      <c r="W1906" s="14">
        <f>_xlfn.LET(_xlpm.p,R1906,_xlpm.q,T1906,LOG(_xlpm.p/_xlpm.q))</f>
        <v>0.80811447376108692</v>
      </c>
      <c r="X1906" s="2"/>
      <c r="AC1906" s="2"/>
      <c r="AH1906" s="2"/>
      <c r="AI1906" s="2"/>
    </row>
    <row r="1907" spans="1:35">
      <c r="A1907" s="1" t="str">
        <f>_xlfn.LET(_xlpm.sep," : ",CONCATENATE(O1907,_xlpm.sep,P1907))</f>
        <v>~een~ : [ɪn]</v>
      </c>
      <c r="B1907" s="1">
        <f>_xlfn.LET(_xlpm.d,$G1907,_xlpm.k,_xlfn.CONCAT(LEFT(TRIM(B$1),1),"*"),COUNTIF(_xlpm.d,_xlpm.k))</f>
        <v>0</v>
      </c>
      <c r="C1907" s="1">
        <f>_xlfn.LET(_xlpm.d,$G1907,_xlpm.k,_xlfn.CONCAT(LEFT(TRIM(C$1),1),"*"),COUNTIF(_xlpm.d,_xlpm.k))</f>
        <v>0</v>
      </c>
      <c r="D1907" s="1">
        <f>_xlfn.LET(_xlpm.d,$G1907,_xlpm.k,_xlfn.CONCAT(LEFT(TRIM(D$1),1),"*"),COUNTIF(_xlpm.d,_xlpm.k))</f>
        <v>0</v>
      </c>
      <c r="E1907" s="1">
        <f>LOG(F1907+1,10)</f>
        <v>0.30102999566398114</v>
      </c>
      <c r="F1907" s="7">
        <v>1</v>
      </c>
      <c r="G1907" s="9" t="s">
        <v>1239</v>
      </c>
      <c r="H1907" s="4">
        <f>F1907/freq.sum.r6e</f>
        <v>7.9668578712555765E-5</v>
      </c>
      <c r="I1907" s="1" t="str">
        <f>_xlfn.LET(_xlpm.sep,":",_xlpm.w,$G1907,LEFT(_xlpm.w,FIND(_xlpm.sep,_xlpm.w)-1))</f>
        <v>ɪn</v>
      </c>
      <c r="J1907" s="1" t="str">
        <f>_xlfn.LET(_xlpm.sep,":",_xlpm.w,$G1907,RIGHT(_xlpm.w,LEN(_xlpm.w)-FIND(_xlpm.sep,_xlpm.w)))</f>
        <v>een</v>
      </c>
      <c r="K1907" s="10">
        <f>_xlfn.LET(_xlpm.w,I1907,LEN(_xlpm.w))</f>
        <v>2</v>
      </c>
      <c r="L1907" s="10">
        <f>_xlfn.LET(_xlpm.w,J1907,LEN(_xlpm.w))</f>
        <v>3</v>
      </c>
      <c r="M1907" s="10">
        <f>_xlfn.LET(_xlpm.a,K1907,_xlpm.b,L1907,MAX(_xlpm.a,_xlpm.b))</f>
        <v>3</v>
      </c>
      <c r="N1907" s="10">
        <f>_xlfn.LET(_xlpm.d,(K1907,L1907),MAX(_xlpm.d)-MIN(_xlpm.d))</f>
        <v>1</v>
      </c>
      <c r="O1907" s="1" t="str">
        <f>_xlfn.LET(_xlpm.sep,":",_xlpm.w,$G1907,_xlfn.CONCAT("~",RIGHT(_xlpm.w,LEN(_xlpm.w)-FIND(_xlpm.sep,_xlpm.w)),"~"))</f>
        <v>~een~</v>
      </c>
      <c r="P1907" s="1" t="str">
        <f>_xlfn.LET(_xlpm.sep,":",_xlpm.w,$G1907,_xlfn.CONCAT("[",LEFT(_xlpm.w,FIND(_xlpm.sep,_xlpm.w)-1),"]"))</f>
        <v>[ɪn]</v>
      </c>
      <c r="Q1907" s="14" cm="1">
        <f t="array" ref="Q1907">SUM(_xlfn._xlws.FILTER($H$2:$H$2300,_xlfn.MAP($O$2:$O$2300,_xlfn.LAMBDA(_xlpm.x,_xlpm.x=$O1907))))</f>
        <v>8.7635436583811347E-4</v>
      </c>
      <c r="R1907" s="14">
        <f>$H1907/Q1907</f>
        <v>9.0909090909090898E-2</v>
      </c>
      <c r="S1907" s="14" cm="1">
        <f t="array" ref="S1907">SUM(_xlfn._xlws.FILTER($H$2:$H$2300,_xlfn.MAP($P$2:$P$2300,_xlfn.LAMBDA(_xlpm.x,_xlpm.x=$P1907))))</f>
        <v>5.6564690885914605E-3</v>
      </c>
      <c r="T1907" s="14">
        <f>$H1907/S1907</f>
        <v>1.4084507042253518E-2</v>
      </c>
      <c r="U1907" s="14">
        <f>_xlfn.LET(_xlpm.freq,F1907,_xlpm.size,M1907+1,_xlpm.F,V1907,LOG(1+_xlpm.freq)*LOG(1+_xlpm.size)*_xlpm.F)</f>
        <v>5.1319740823054785E-3</v>
      </c>
      <c r="V1907" s="14">
        <f>_xlfn.LET(_xlpm.a,T1907,_xlpm.b,R1907,2*_xlpm.a*_xlpm.b/(_xlpm.a+_xlpm.b))</f>
        <v>2.4390243902439018E-2</v>
      </c>
      <c r="W1907" s="14">
        <f>_xlfn.LET(_xlpm.p,R1907,_xlpm.q,T1907,LOG(_xlpm.p/_xlpm.q))</f>
        <v>0.80986566356085032</v>
      </c>
      <c r="X1907" s="2"/>
      <c r="AC1907" s="2"/>
      <c r="AH1907" s="2"/>
      <c r="AI1907" s="2"/>
    </row>
    <row r="1908" spans="1:35">
      <c r="A1908" s="1" t="str">
        <f>_xlfn.LET(_xlpm.sep," : ",CONCATENATE(O1908,_xlpm.sep,P1908))</f>
        <v>~owed~ : [oʊd]</v>
      </c>
      <c r="B1908" s="1">
        <f>_xlfn.LET(_xlpm.d,$G1908,_xlpm.k,_xlfn.CONCAT(LEFT(TRIM(B$1),1),"*"),COUNTIF(_xlpm.d,_xlpm.k))</f>
        <v>0</v>
      </c>
      <c r="C1908" s="1">
        <f>_xlfn.LET(_xlpm.d,$G1908,_xlpm.k,_xlfn.CONCAT(LEFT(TRIM(C$1),1),"*"),COUNTIF(_xlpm.d,_xlpm.k))</f>
        <v>0</v>
      </c>
      <c r="D1908" s="1">
        <f>_xlfn.LET(_xlpm.d,$G1908,_xlpm.k,_xlfn.CONCAT(LEFT(TRIM(D$1),1),"*"),COUNTIF(_xlpm.d,_xlpm.k))</f>
        <v>0</v>
      </c>
      <c r="E1908" s="1">
        <f>LOG(F1908+1,10)</f>
        <v>0.30102999566398114</v>
      </c>
      <c r="F1908" s="7">
        <v>1</v>
      </c>
      <c r="G1908" s="9" t="s">
        <v>677</v>
      </c>
      <c r="H1908" s="4">
        <f>F1908/freq.sum.r6e</f>
        <v>7.9668578712555765E-5</v>
      </c>
      <c r="I1908" s="1" t="str">
        <f>_xlfn.LET(_xlpm.sep,":",_xlpm.w,$G1908,LEFT(_xlpm.w,FIND(_xlpm.sep,_xlpm.w)-1))</f>
        <v>oʊd</v>
      </c>
      <c r="J1908" s="1" t="str">
        <f>_xlfn.LET(_xlpm.sep,":",_xlpm.w,$G1908,RIGHT(_xlpm.w,LEN(_xlpm.w)-FIND(_xlpm.sep,_xlpm.w)))</f>
        <v>owed</v>
      </c>
      <c r="K1908" s="10">
        <f>_xlfn.LET(_xlpm.w,I1908,LEN(_xlpm.w))</f>
        <v>3</v>
      </c>
      <c r="L1908" s="10">
        <f>_xlfn.LET(_xlpm.w,J1908,LEN(_xlpm.w))</f>
        <v>4</v>
      </c>
      <c r="M1908" s="10">
        <f>_xlfn.LET(_xlpm.a,K1908,_xlpm.b,L1908,MAX(_xlpm.a,_xlpm.b))</f>
        <v>4</v>
      </c>
      <c r="N1908" s="10">
        <f>_xlfn.LET(_xlpm.d,(K1908,L1908),MAX(_xlpm.d)-MIN(_xlpm.d))</f>
        <v>1</v>
      </c>
      <c r="O1908" s="1" t="str">
        <f>_xlfn.LET(_xlpm.sep,":",_xlpm.w,$G1908,_xlfn.CONCAT("~",RIGHT(_xlpm.w,LEN(_xlpm.w)-FIND(_xlpm.sep,_xlpm.w)),"~"))</f>
        <v>~owed~</v>
      </c>
      <c r="P1908" s="1" t="str">
        <f>_xlfn.LET(_xlpm.sep,":",_xlpm.w,$G1908,_xlfn.CONCAT("[",LEFT(_xlpm.w,FIND(_xlpm.sep,_xlpm.w)-1),"]"))</f>
        <v>[oʊd]</v>
      </c>
      <c r="Q1908" s="14" cm="1">
        <f t="array" ref="Q1908">SUM(_xlfn._xlws.FILTER($H$2:$H$2302,_xlfn.MAP($O$2:$O$2302,_xlfn.LAMBDA(_xlpm.x,_xlpm.x=$O1908))))</f>
        <v>1.5933715742511153E-4</v>
      </c>
      <c r="R1908" s="14">
        <f>$H1908/Q1908</f>
        <v>0.5</v>
      </c>
      <c r="S1908" s="14" cm="1">
        <f t="array" ref="S1908">SUM(_xlfn._xlws.FILTER($H$2:$H$2302,_xlfn.MAP($P$2:$P$2302,_xlfn.LAMBDA(_xlpm.x,_xlpm.x=$P1908))))</f>
        <v>1.0356915232632249E-3</v>
      </c>
      <c r="T1908" s="14">
        <f>$H1908/S1908</f>
        <v>7.6923076923076927E-2</v>
      </c>
      <c r="U1908" s="14">
        <f>_xlfn.LET(_xlpm.freq,F1908,_xlpm.size,M1908+1,_xlpm.F,V1908,LOG(1+_xlpm.freq)*LOG(1+_xlpm.size)*_xlpm.F)</f>
        <v>3.1232915670521312E-2</v>
      </c>
      <c r="V1908" s="14">
        <f>_xlfn.LET(_xlpm.a,T1908,_xlpm.b,R1908,2*_xlpm.a*_xlpm.b/(_xlpm.a+_xlpm.b))</f>
        <v>0.13333333333333336</v>
      </c>
      <c r="W1908" s="14">
        <f>_xlfn.LET(_xlpm.p,R1908,_xlpm.q,T1908,LOG(_xlpm.p/_xlpm.q))</f>
        <v>0.81291335664285558</v>
      </c>
      <c r="X1908" s="2"/>
      <c r="AC1908" s="2"/>
      <c r="AH1908" s="2"/>
      <c r="AI1908" s="2"/>
    </row>
    <row r="1909" spans="1:35">
      <c r="A1909" s="1" t="str">
        <f>_xlfn.LET(_xlpm.sep," : ",CONCATENATE(O1909,_xlpm.sep,P1909))</f>
        <v>~ue~ : [u]</v>
      </c>
      <c r="B1909" s="1">
        <f>_xlfn.LET(_xlpm.d,$G1909,_xlpm.k,_xlfn.CONCAT(LEFT(TRIM(B$1),1),"*"),COUNTIF(_xlpm.d,_xlpm.k))</f>
        <v>0</v>
      </c>
      <c r="C1909" s="1">
        <f>_xlfn.LET(_xlpm.d,$G1909,_xlpm.k,_xlfn.CONCAT(LEFT(TRIM(C$1),1),"*"),COUNTIF(_xlpm.d,_xlpm.k))</f>
        <v>0</v>
      </c>
      <c r="D1909" s="1">
        <f>_xlfn.LET(_xlpm.d,$G1909,_xlpm.k,_xlfn.CONCAT(LEFT(TRIM(D$1),1),"*"),COUNTIF(_xlpm.d,_xlpm.k))</f>
        <v>0</v>
      </c>
      <c r="E1909" s="1">
        <f>LOG(F1909+1,10)</f>
        <v>1.0413926851582249</v>
      </c>
      <c r="F1909" s="7">
        <v>10</v>
      </c>
      <c r="G1909" s="9" t="s">
        <v>273</v>
      </c>
      <c r="H1909" s="4">
        <f>F1909/freq.sum.r6e</f>
        <v>7.9668578712555765E-4</v>
      </c>
      <c r="I1909" s="1" t="str">
        <f>_xlfn.LET(_xlpm.sep,":",_xlpm.w,$G1909,LEFT(_xlpm.w,FIND(_xlpm.sep,_xlpm.w)-1))</f>
        <v>u</v>
      </c>
      <c r="J1909" s="1" t="str">
        <f>_xlfn.LET(_xlpm.sep,":",_xlpm.w,$G1909,RIGHT(_xlpm.w,LEN(_xlpm.w)-FIND(_xlpm.sep,_xlpm.w)))</f>
        <v>ue</v>
      </c>
      <c r="K1909" s="10">
        <f>_xlfn.LET(_xlpm.w,I1909,LEN(_xlpm.w))</f>
        <v>1</v>
      </c>
      <c r="L1909" s="10">
        <f>_xlfn.LET(_xlpm.w,J1909,LEN(_xlpm.w))</f>
        <v>2</v>
      </c>
      <c r="M1909" s="10">
        <f>_xlfn.LET(_xlpm.a,K1909,_xlpm.b,L1909,MAX(_xlpm.a,_xlpm.b))</f>
        <v>2</v>
      </c>
      <c r="N1909" s="10">
        <f>_xlfn.LET(_xlpm.d,(K1909,L1909),MAX(_xlpm.d)-MIN(_xlpm.d))</f>
        <v>1</v>
      </c>
      <c r="O1909" s="1" t="str">
        <f>_xlfn.LET(_xlpm.sep,":",_xlpm.w,$G1909,_xlfn.CONCAT("~",RIGHT(_xlpm.w,LEN(_xlpm.w)-FIND(_xlpm.sep,_xlpm.w)),"~"))</f>
        <v>~ue~</v>
      </c>
      <c r="P1909" s="1" t="str">
        <f>_xlfn.LET(_xlpm.sep,":",_xlpm.w,$G1909,_xlfn.CONCAT("[",LEFT(_xlpm.w,FIND(_xlpm.sep,_xlpm.w)-1),"]"))</f>
        <v>[u]</v>
      </c>
      <c r="Q1909" s="14" cm="1">
        <f t="array" ref="Q1909">SUM(_xlfn._xlws.FILTER($H$2:$H$2302,_xlfn.MAP($O$2:$O$2302,_xlfn.LAMBDA(_xlpm.x,_xlpm.x=$O1909))))</f>
        <v>7.9668578712555765E-4</v>
      </c>
      <c r="R1909" s="14">
        <f>$H1909/Q1909</f>
        <v>1</v>
      </c>
      <c r="S1909" s="14" cm="1">
        <f t="array" ref="S1909">SUM(_xlfn._xlws.FILTER($H$2:$H$2302,_xlfn.MAP($P$2:$P$2302,_xlfn.LAMBDA(_xlpm.x,_xlpm.x=$P1909))))</f>
        <v>5.1784576163161249E-3</v>
      </c>
      <c r="T1909" s="14">
        <f>$H1909/S1909</f>
        <v>0.15384615384615385</v>
      </c>
      <c r="U1909" s="14">
        <f>_xlfn.LET(_xlpm.freq,F1909,_xlpm.size,M1909+1,_xlpm.F,V1909,LOG(1+_xlpm.freq)*LOG(1+_xlpm.size)*_xlpm.F)</f>
        <v>0.16719489893209724</v>
      </c>
      <c r="V1909" s="14">
        <f>_xlfn.LET(_xlpm.a,T1909,_xlpm.b,R1909,2*_xlpm.a*_xlpm.b/(_xlpm.a+_xlpm.b))</f>
        <v>0.26666666666666672</v>
      </c>
      <c r="W1909" s="14">
        <f>_xlfn.LET(_xlpm.p,R1909,_xlpm.q,T1909,LOG(_xlpm.p/_xlpm.q))</f>
        <v>0.81291335664285558</v>
      </c>
      <c r="X1909" s="2"/>
      <c r="AC1909" s="2"/>
      <c r="AH1909" s="2"/>
      <c r="AI1909" s="2"/>
    </row>
    <row r="1910" spans="1:35">
      <c r="A1910" s="1" t="str">
        <f>_xlfn.LET(_xlpm.sep," : ",CONCATENATE(O1910,_xlpm.sep,P1910))</f>
        <v>~oose~ : [uz]</v>
      </c>
      <c r="B1910" s="1">
        <f>_xlfn.LET(_xlpm.d,$G1910,_xlpm.k,_xlfn.CONCAT(LEFT(TRIM(B$1),1),"*"),COUNTIF(_xlpm.d,_xlpm.k))</f>
        <v>0</v>
      </c>
      <c r="C1910" s="1">
        <f>_xlfn.LET(_xlpm.d,$G1910,_xlpm.k,_xlfn.CONCAT(LEFT(TRIM(C$1),1),"*"),COUNTIF(_xlpm.d,_xlpm.k))</f>
        <v>0</v>
      </c>
      <c r="D1910" s="1">
        <f>_xlfn.LET(_xlpm.d,$G1910,_xlpm.k,_xlfn.CONCAT(LEFT(TRIM(D$1),1),"*"),COUNTIF(_xlpm.d,_xlpm.k))</f>
        <v>0</v>
      </c>
      <c r="E1910" s="1">
        <f>LOG(F1910+1,10)</f>
        <v>0.30102999566398114</v>
      </c>
      <c r="F1910" s="7">
        <v>1</v>
      </c>
      <c r="G1910" s="9" t="s">
        <v>319</v>
      </c>
      <c r="H1910" s="4">
        <f>F1910/freq.sum.r6e</f>
        <v>7.9668578712555765E-5</v>
      </c>
      <c r="I1910" s="1" t="str">
        <f>_xlfn.LET(_xlpm.sep,":",_xlpm.w,$G1910,LEFT(_xlpm.w,FIND(_xlpm.sep,_xlpm.w)-1))</f>
        <v>uz</v>
      </c>
      <c r="J1910" s="1" t="str">
        <f>_xlfn.LET(_xlpm.sep,":",_xlpm.w,$G1910,RIGHT(_xlpm.w,LEN(_xlpm.w)-FIND(_xlpm.sep,_xlpm.w)))</f>
        <v>oose</v>
      </c>
      <c r="K1910" s="10">
        <f>_xlfn.LET(_xlpm.w,I1910,LEN(_xlpm.w))</f>
        <v>2</v>
      </c>
      <c r="L1910" s="10">
        <f>_xlfn.LET(_xlpm.w,J1910,LEN(_xlpm.w))</f>
        <v>4</v>
      </c>
      <c r="M1910" s="10">
        <f>_xlfn.LET(_xlpm.a,K1910,_xlpm.b,L1910,MAX(_xlpm.a,_xlpm.b))</f>
        <v>4</v>
      </c>
      <c r="N1910" s="10">
        <f>_xlfn.LET(_xlpm.d,(K1910,L1910),MAX(_xlpm.d)-MIN(_xlpm.d))</f>
        <v>2</v>
      </c>
      <c r="O1910" s="1" t="str">
        <f>_xlfn.LET(_xlpm.sep,":",_xlpm.w,$G1910,_xlfn.CONCAT("~",RIGHT(_xlpm.w,LEN(_xlpm.w)-FIND(_xlpm.sep,_xlpm.w)),"~"))</f>
        <v>~oose~</v>
      </c>
      <c r="P1910" s="1" t="str">
        <f>_xlfn.LET(_xlpm.sep,":",_xlpm.w,$G1910,_xlfn.CONCAT("[",LEFT(_xlpm.w,FIND(_xlpm.sep,_xlpm.w)-1),"]"))</f>
        <v>[uz]</v>
      </c>
      <c r="Q1910" s="14" cm="1">
        <f t="array" ref="Q1910">SUM(_xlfn._xlws.FILTER($H$2:$H$2300,_xlfn.MAP($O$2:$O$2300,_xlfn.LAMBDA(_xlpm.x,_xlpm.x=$O1910))))</f>
        <v>3.1867431485022306E-4</v>
      </c>
      <c r="R1910" s="14">
        <f>$H1910/Q1910</f>
        <v>0.25</v>
      </c>
      <c r="S1910" s="14" cm="1">
        <f t="array" ref="S1910">SUM(_xlfn._xlws.FILTER($H$2:$H$2300,_xlfn.MAP($P$2:$P$2300,_xlfn.LAMBDA(_xlpm.x,_xlpm.x=$P1910))))</f>
        <v>2.0713830465264502E-3</v>
      </c>
      <c r="T1910" s="14">
        <f>$H1910/S1910</f>
        <v>3.8461538461538457E-2</v>
      </c>
      <c r="U1910" s="14">
        <f>_xlfn.LET(_xlpm.freq,F1910,_xlpm.size,M1910+1,_xlpm.F,V1910,LOG(1+_xlpm.freq)*LOG(1+_xlpm.size)*_xlpm.F)</f>
        <v>1.5616457835260653E-2</v>
      </c>
      <c r="V1910" s="14">
        <f>_xlfn.LET(_xlpm.a,T1910,_xlpm.b,R1910,2*_xlpm.a*_xlpm.b/(_xlpm.a+_xlpm.b))</f>
        <v>6.6666666666666666E-2</v>
      </c>
      <c r="W1910" s="14">
        <f>_xlfn.LET(_xlpm.p,R1910,_xlpm.q,T1910,LOG(_xlpm.p/_xlpm.q))</f>
        <v>0.81291335664285558</v>
      </c>
      <c r="X1910" s="2"/>
      <c r="AC1910" s="2"/>
      <c r="AH1910" s="2"/>
      <c r="AI1910" s="2"/>
    </row>
    <row r="1911" spans="1:35">
      <c r="A1911" s="1" t="str">
        <f>_xlfn.LET(_xlpm.sep," : ",CONCATENATE(O1911,_xlpm.sep,P1911))</f>
        <v>~e~ : [ɪ]</v>
      </c>
      <c r="B1911" s="1">
        <f>_xlfn.LET(_xlpm.d,$G1911,_xlpm.k,_xlfn.CONCAT(LEFT(TRIM(B$1),1),"*"),COUNTIF(_xlpm.d,_xlpm.k))</f>
        <v>0</v>
      </c>
      <c r="C1911" s="1">
        <f>_xlfn.LET(_xlpm.d,$G1911,_xlpm.k,_xlfn.CONCAT(LEFT(TRIM(C$1),1),"*"),COUNTIF(_xlpm.d,_xlpm.k))</f>
        <v>0</v>
      </c>
      <c r="D1911" s="1">
        <f>_xlfn.LET(_xlpm.d,$G1911,_xlpm.k,_xlfn.CONCAT(LEFT(TRIM(D$1),1),"*"),COUNTIF(_xlpm.d,_xlpm.k))</f>
        <v>0</v>
      </c>
      <c r="E1911" s="1">
        <f>LOG(F1911+1,10)</f>
        <v>1.3222192947339191</v>
      </c>
      <c r="F1911" s="7">
        <v>20</v>
      </c>
      <c r="G1911" s="9" t="s">
        <v>773</v>
      </c>
      <c r="H1911" s="4">
        <f>F1911/freq.sum.r6e</f>
        <v>1.5933715742511153E-3</v>
      </c>
      <c r="I1911" s="1" t="str">
        <f>_xlfn.LET(_xlpm.sep,":",_xlpm.w,$G1911,LEFT(_xlpm.w,FIND(_xlpm.sep,_xlpm.w)-1))</f>
        <v>ɪ</v>
      </c>
      <c r="J1911" s="1" t="str">
        <f>_xlfn.LET(_xlpm.sep,":",_xlpm.w,$G1911,RIGHT(_xlpm.w,LEN(_xlpm.w)-FIND(_xlpm.sep,_xlpm.w)))</f>
        <v>e</v>
      </c>
      <c r="K1911" s="10">
        <f>_xlfn.LET(_xlpm.w,I1911,LEN(_xlpm.w))</f>
        <v>1</v>
      </c>
      <c r="L1911" s="10">
        <f>_xlfn.LET(_xlpm.w,J1911,LEN(_xlpm.w))</f>
        <v>1</v>
      </c>
      <c r="M1911" s="10">
        <f>_xlfn.LET(_xlpm.a,K1911,_xlpm.b,L1911,MAX(_xlpm.a,_xlpm.b))</f>
        <v>1</v>
      </c>
      <c r="N1911" s="10">
        <f>_xlfn.LET(_xlpm.d,(K1911,L1911),MAX(_xlpm.d)-MIN(_xlpm.d))</f>
        <v>0</v>
      </c>
      <c r="O1911" s="1" t="str">
        <f>_xlfn.LET(_xlpm.sep,":",_xlpm.w,$G1911,_xlfn.CONCAT("~",RIGHT(_xlpm.w,LEN(_xlpm.w)-FIND(_xlpm.sep,_xlpm.w)),"~"))</f>
        <v>~e~</v>
      </c>
      <c r="P1911" s="1" t="str">
        <f>_xlfn.LET(_xlpm.sep,":",_xlpm.w,$G1911,_xlfn.CONCAT("[",LEFT(_xlpm.w,FIND(_xlpm.sep,_xlpm.w)-1),"]"))</f>
        <v>[ɪ]</v>
      </c>
      <c r="Q1911" s="14" cm="1">
        <f t="array" ref="Q1911">SUM(_xlfn._xlws.FILTER($H$2:$H$2302,_xlfn.MAP($O$2:$O$2302,_xlfn.LAMBDA(_xlpm.x,_xlpm.x=$O1911))))</f>
        <v>4.939451880178458E-3</v>
      </c>
      <c r="R1911" s="14">
        <f>$H1911/Q1911</f>
        <v>0.32258064516129031</v>
      </c>
      <c r="S1911" s="14" cm="1">
        <f t="array" ref="S1911">SUM(_xlfn._xlws.FILTER($H$2:$H$2302,_xlfn.MAP($P$2:$P$2302,_xlfn.LAMBDA(_xlpm.x,_xlpm.x=$P1911))))</f>
        <v>3.2106437221159974E-2</v>
      </c>
      <c r="T1911" s="14">
        <f>$H1911/S1911</f>
        <v>4.9627791563275431E-2</v>
      </c>
      <c r="U1911" s="14">
        <f>_xlfn.LET(_xlpm.freq,F1911,_xlpm.size,M1911+1,_xlpm.F,V1911,LOG(1+_xlpm.freq)*LOG(1+_xlpm.size)*_xlpm.F)</f>
        <v>5.4267434745633961E-2</v>
      </c>
      <c r="V1911" s="14">
        <f>_xlfn.LET(_xlpm.a,T1911,_xlpm.b,R1911,2*_xlpm.a*_xlpm.b/(_xlpm.a+_xlpm.b))</f>
        <v>8.6021505376344093E-2</v>
      </c>
      <c r="W1911" s="14">
        <f>_xlfn.LET(_xlpm.p,R1911,_xlpm.q,T1911,LOG(_xlpm.p/_xlpm.q))</f>
        <v>0.81291335664285558</v>
      </c>
      <c r="X1911" s="2"/>
      <c r="AC1911" s="2"/>
      <c r="AH1911" s="2"/>
      <c r="AI1911" s="2"/>
    </row>
    <row r="1912" spans="1:35">
      <c r="A1912" s="1" t="str">
        <f>_xlfn.LET(_xlpm.sep," : ",CONCATENATE(O1912,_xlpm.sep,P1912))</f>
        <v>~alm~ : [ɑm]</v>
      </c>
      <c r="B1912" s="1">
        <f>_xlfn.LET(_xlpm.d,$G1912,_xlpm.k,_xlfn.CONCAT(LEFT(TRIM(B$1),1),"*"),COUNTIF(_xlpm.d,_xlpm.k))</f>
        <v>0</v>
      </c>
      <c r="C1912" s="1">
        <f>_xlfn.LET(_xlpm.d,$G1912,_xlpm.k,_xlfn.CONCAT(LEFT(TRIM(C$1),1),"*"),COUNTIF(_xlpm.d,_xlpm.k))</f>
        <v>0</v>
      </c>
      <c r="D1912" s="1">
        <f>_xlfn.LET(_xlpm.d,$G1912,_xlpm.k,_xlfn.CONCAT(LEFT(TRIM(D$1),1),"*"),COUNTIF(_xlpm.d,_xlpm.k))</f>
        <v>0</v>
      </c>
      <c r="E1912" s="1">
        <f>LOG(F1912+1,10)</f>
        <v>0.47712125471966244</v>
      </c>
      <c r="F1912" s="7">
        <v>2</v>
      </c>
      <c r="G1912" s="9" t="s">
        <v>1153</v>
      </c>
      <c r="H1912" s="4">
        <f>F1912/freq.sum.r6e</f>
        <v>1.5933715742511153E-4</v>
      </c>
      <c r="I1912" s="1" t="str">
        <f>_xlfn.LET(_xlpm.sep,":",_xlpm.w,$G1912,LEFT(_xlpm.w,FIND(_xlpm.sep,_xlpm.w)-1))</f>
        <v>ɑm</v>
      </c>
      <c r="J1912" s="1" t="str">
        <f>_xlfn.LET(_xlpm.sep,":",_xlpm.w,$G1912,RIGHT(_xlpm.w,LEN(_xlpm.w)-FIND(_xlpm.sep,_xlpm.w)))</f>
        <v>alm</v>
      </c>
      <c r="K1912" s="10">
        <f>_xlfn.LET(_xlpm.w,I1912,LEN(_xlpm.w))</f>
        <v>2</v>
      </c>
      <c r="L1912" s="10">
        <f>_xlfn.LET(_xlpm.w,J1912,LEN(_xlpm.w))</f>
        <v>3</v>
      </c>
      <c r="M1912" s="10">
        <f>_xlfn.LET(_xlpm.a,K1912,_xlpm.b,L1912,MAX(_xlpm.a,_xlpm.b))</f>
        <v>3</v>
      </c>
      <c r="N1912" s="10">
        <f>_xlfn.LET(_xlpm.d,(K1912,L1912),MAX(_xlpm.d)-MIN(_xlpm.d))</f>
        <v>1</v>
      </c>
      <c r="O1912" s="1" t="str">
        <f>_xlfn.LET(_xlpm.sep,":",_xlpm.w,$G1912,_xlfn.CONCAT("~",RIGHT(_xlpm.w,LEN(_xlpm.w)-FIND(_xlpm.sep,_xlpm.w)),"~"))</f>
        <v>~alm~</v>
      </c>
      <c r="P1912" s="1" t="str">
        <f>_xlfn.LET(_xlpm.sep,":",_xlpm.w,$G1912,_xlfn.CONCAT("[",LEFT(_xlpm.w,FIND(_xlpm.sep,_xlpm.w)-1),"]"))</f>
        <v>[ɑm]</v>
      </c>
      <c r="Q1912" s="14" cm="1">
        <f t="array" ref="Q1912">SUM(_xlfn._xlws.FILTER($H$2:$H$2302,_xlfn.MAP($O$2:$O$2302,_xlfn.LAMBDA(_xlpm.x,_xlpm.x=$O1912))))</f>
        <v>2.390057361376673E-4</v>
      </c>
      <c r="R1912" s="14">
        <f>$H1912/Q1912</f>
        <v>0.66666666666666663</v>
      </c>
      <c r="S1912" s="14" cm="1">
        <f t="array" ref="S1912">SUM(_xlfn._xlws.FILTER($H$2:$H$2302,_xlfn.MAP($P$2:$P$2302,_xlfn.LAMBDA(_xlpm.x,_xlpm.x=$P1912))))</f>
        <v>1.5933715742511151E-3</v>
      </c>
      <c r="T1912" s="14">
        <f>$H1912/S1912</f>
        <v>0.10000000000000002</v>
      </c>
      <c r="U1912" s="14">
        <f>_xlfn.LET(_xlpm.freq,F1912,_xlpm.size,M1912+1,_xlpm.F,V1912,LOG(1+_xlpm.freq)*LOG(1+_xlpm.size)*_xlpm.F)</f>
        <v>5.799886008351466E-2</v>
      </c>
      <c r="V1912" s="14">
        <f>_xlfn.LET(_xlpm.a,T1912,_xlpm.b,R1912,2*_xlpm.a*_xlpm.b/(_xlpm.a+_xlpm.b))</f>
        <v>0.17391304347826092</v>
      </c>
      <c r="W1912" s="14">
        <f>_xlfn.LET(_xlpm.p,R1912,_xlpm.q,T1912,LOG(_xlpm.p/_xlpm.q))</f>
        <v>0.82390874094431865</v>
      </c>
      <c r="X1912" s="2"/>
      <c r="AC1912" s="2"/>
      <c r="AH1912" s="2"/>
      <c r="AI1912" s="2"/>
    </row>
    <row r="1913" spans="1:35">
      <c r="A1913" s="1" t="str">
        <f>_xlfn.LET(_xlpm.sep," : ",CONCATENATE(O1913,_xlpm.sep,P1913))</f>
        <v>~oard~ : [ɔɹd]</v>
      </c>
      <c r="B1913" s="1">
        <f>_xlfn.LET(_xlpm.d,$G1913,_xlpm.k,_xlfn.CONCAT(LEFT(TRIM(B$1),1),"*"),COUNTIF(_xlpm.d,_xlpm.k))</f>
        <v>0</v>
      </c>
      <c r="C1913" s="1">
        <f>_xlfn.LET(_xlpm.d,$G1913,_xlpm.k,_xlfn.CONCAT(LEFT(TRIM(C$1),1),"*"),COUNTIF(_xlpm.d,_xlpm.k))</f>
        <v>0</v>
      </c>
      <c r="D1913" s="1">
        <f>_xlfn.LET(_xlpm.d,$G1913,_xlpm.k,_xlfn.CONCAT(LEFT(TRIM(D$1),1),"*"),COUNTIF(_xlpm.d,_xlpm.k))</f>
        <v>0</v>
      </c>
      <c r="E1913" s="1">
        <f>LOG(F1913+1,10)</f>
        <v>0.47712125471966244</v>
      </c>
      <c r="F1913" s="7">
        <v>2</v>
      </c>
      <c r="G1913" s="9" t="s">
        <v>1864</v>
      </c>
      <c r="H1913" s="4">
        <f>F1913/freq.sum.r6e</f>
        <v>1.5933715742511153E-4</v>
      </c>
      <c r="I1913" s="1" t="str">
        <f>_xlfn.LET(_xlpm.sep,":",_xlpm.w,$G1913,LEFT(_xlpm.w,FIND(_xlpm.sep,_xlpm.w)-1))</f>
        <v>ɔɹd</v>
      </c>
      <c r="J1913" s="1" t="str">
        <f>_xlfn.LET(_xlpm.sep,":",_xlpm.w,$G1913,RIGHT(_xlpm.w,LEN(_xlpm.w)-FIND(_xlpm.sep,_xlpm.w)))</f>
        <v>oard</v>
      </c>
      <c r="K1913" s="10">
        <f>_xlfn.LET(_xlpm.w,I1913,LEN(_xlpm.w))</f>
        <v>3</v>
      </c>
      <c r="L1913" s="10">
        <f>_xlfn.LET(_xlpm.w,J1913,LEN(_xlpm.w))</f>
        <v>4</v>
      </c>
      <c r="M1913" s="10">
        <f>_xlfn.LET(_xlpm.a,K1913,_xlpm.b,L1913,MAX(_xlpm.a,_xlpm.b))</f>
        <v>4</v>
      </c>
      <c r="N1913" s="10">
        <f>_xlfn.LET(_xlpm.d,(K1913,L1913),MAX(_xlpm.d)-MIN(_xlpm.d))</f>
        <v>1</v>
      </c>
      <c r="O1913" s="1" t="str">
        <f>_xlfn.LET(_xlpm.sep,":",_xlpm.w,$G1913,_xlfn.CONCAT("~",RIGHT(_xlpm.w,LEN(_xlpm.w)-FIND(_xlpm.sep,_xlpm.w)),"~"))</f>
        <v>~oard~</v>
      </c>
      <c r="P1913" s="1" t="str">
        <f>_xlfn.LET(_xlpm.sep,":",_xlpm.w,$G1913,_xlfn.CONCAT("[",LEFT(_xlpm.w,FIND(_xlpm.sep,_xlpm.w)-1),"]"))</f>
        <v>[ɔɹd]</v>
      </c>
      <c r="Q1913" s="14" cm="1">
        <f t="array" ref="Q1913">SUM(_xlfn._xlws.FILTER($H$2:$H$2302,_xlfn.MAP($O$2:$O$2302,_xlfn.LAMBDA(_xlpm.x,_xlpm.x=$O1913))))</f>
        <v>2.390057361376673E-4</v>
      </c>
      <c r="R1913" s="14">
        <f>$H1913/Q1913</f>
        <v>0.66666666666666663</v>
      </c>
      <c r="S1913" s="14" cm="1">
        <f t="array" ref="S1913">SUM(_xlfn._xlws.FILTER($H$2:$H$2302,_xlfn.MAP($P$2:$P$2302,_xlfn.LAMBDA(_xlpm.x,_xlpm.x=$P1913))))</f>
        <v>1.5933715742511155E-3</v>
      </c>
      <c r="T1913" s="14">
        <f>$H1913/S1913</f>
        <v>9.9999999999999992E-2</v>
      </c>
      <c r="U1913" s="14">
        <f>_xlfn.LET(_xlpm.freq,F1913,_xlpm.size,M1913+1,_xlpm.F,V1913,LOG(1+_xlpm.freq)*LOG(1+_xlpm.size)*_xlpm.F)</f>
        <v>6.4569130599081426E-2</v>
      </c>
      <c r="V1913" s="14">
        <f>_xlfn.LET(_xlpm.a,T1913,_xlpm.b,R1913,2*_xlpm.a*_xlpm.b/(_xlpm.a+_xlpm.b))</f>
        <v>0.17391304347826084</v>
      </c>
      <c r="W1913" s="14">
        <f>_xlfn.LET(_xlpm.p,R1913,_xlpm.q,T1913,LOG(_xlpm.p/_xlpm.q))</f>
        <v>0.82390874094431876</v>
      </c>
      <c r="X1913" s="2"/>
      <c r="AC1913" s="2"/>
      <c r="AH1913" s="2"/>
      <c r="AI1913" s="2"/>
    </row>
    <row r="1914" spans="1:35">
      <c r="A1914" s="1" t="str">
        <f>_xlfn.LET(_xlpm.sep," : ",CONCATENATE(O1914,_xlpm.sep,P1914))</f>
        <v>~ourn~ : [ɜɹn]</v>
      </c>
      <c r="B1914" s="1">
        <f>_xlfn.LET(_xlpm.d,$G1914,_xlpm.k,_xlfn.CONCAT(LEFT(TRIM(B$1),1),"*"),COUNTIF(_xlpm.d,_xlpm.k))</f>
        <v>0</v>
      </c>
      <c r="C1914" s="1">
        <f>_xlfn.LET(_xlpm.d,$G1914,_xlpm.k,_xlfn.CONCAT(LEFT(TRIM(C$1),1),"*"),COUNTIF(_xlpm.d,_xlpm.k))</f>
        <v>0</v>
      </c>
      <c r="D1914" s="1">
        <f>_xlfn.LET(_xlpm.d,$G1914,_xlpm.k,_xlfn.CONCAT(LEFT(TRIM(D$1),1),"*"),COUNTIF(_xlpm.d,_xlpm.k))</f>
        <v>0</v>
      </c>
      <c r="E1914" s="1">
        <f>LOG(F1914+1,10)</f>
        <v>0.47712125471966244</v>
      </c>
      <c r="F1914" s="7">
        <v>2</v>
      </c>
      <c r="G1914" s="9" t="s">
        <v>1971</v>
      </c>
      <c r="H1914" s="4">
        <f>F1914/freq.sum.r6e</f>
        <v>1.5933715742511153E-4</v>
      </c>
      <c r="I1914" s="1" t="str">
        <f>_xlfn.LET(_xlpm.sep,":",_xlpm.w,$G1914,LEFT(_xlpm.w,FIND(_xlpm.sep,_xlpm.w)-1))</f>
        <v>ɜɹn</v>
      </c>
      <c r="J1914" s="1" t="str">
        <f>_xlfn.LET(_xlpm.sep,":",_xlpm.w,$G1914,RIGHT(_xlpm.w,LEN(_xlpm.w)-FIND(_xlpm.sep,_xlpm.w)))</f>
        <v>ourn</v>
      </c>
      <c r="K1914" s="10">
        <f>_xlfn.LET(_xlpm.w,I1914,LEN(_xlpm.w))</f>
        <v>3</v>
      </c>
      <c r="L1914" s="10">
        <f>_xlfn.LET(_xlpm.w,J1914,LEN(_xlpm.w))</f>
        <v>4</v>
      </c>
      <c r="M1914" s="10">
        <f>_xlfn.LET(_xlpm.a,K1914,_xlpm.b,L1914,MAX(_xlpm.a,_xlpm.b))</f>
        <v>4</v>
      </c>
      <c r="N1914" s="10">
        <f>_xlfn.LET(_xlpm.d,(K1914,L1914),MAX(_xlpm.d)-MIN(_xlpm.d))</f>
        <v>1</v>
      </c>
      <c r="O1914" s="1" t="str">
        <f>_xlfn.LET(_xlpm.sep,":",_xlpm.w,$G1914,_xlfn.CONCAT("~",RIGHT(_xlpm.w,LEN(_xlpm.w)-FIND(_xlpm.sep,_xlpm.w)),"~"))</f>
        <v>~ourn~</v>
      </c>
      <c r="P1914" s="1" t="str">
        <f>_xlfn.LET(_xlpm.sep,":",_xlpm.w,$G1914,_xlfn.CONCAT("[",LEFT(_xlpm.w,FIND(_xlpm.sep,_xlpm.w)-1),"]"))</f>
        <v>[ɜɹn]</v>
      </c>
      <c r="Q1914" s="14" cm="1">
        <f t="array" ref="Q1914">SUM(_xlfn._xlws.FILTER($H$2:$H$2300,_xlfn.MAP($O$2:$O$2300,_xlfn.LAMBDA(_xlpm.x,_xlpm.x=$O1914))))</f>
        <v>2.390057361376673E-4</v>
      </c>
      <c r="R1914" s="14">
        <f>$H1914/Q1914</f>
        <v>0.66666666666666663</v>
      </c>
      <c r="S1914" s="14" cm="1">
        <f t="array" ref="S1914">SUM(_xlfn._xlws.FILTER($H$2:$H$2300,_xlfn.MAP($P$2:$P$2300,_xlfn.LAMBDA(_xlpm.x,_xlpm.x=$P1914))))</f>
        <v>1.5933715742511151E-3</v>
      </c>
      <c r="T1914" s="14">
        <f>$H1914/S1914</f>
        <v>0.10000000000000002</v>
      </c>
      <c r="U1914" s="14">
        <f>_xlfn.LET(_xlpm.freq,F1914,_xlpm.size,M1914+1,_xlpm.F,V1914,LOG(1+_xlpm.freq)*LOG(1+_xlpm.size)*_xlpm.F)</f>
        <v>6.4569130599081453E-2</v>
      </c>
      <c r="V1914" s="14">
        <f>_xlfn.LET(_xlpm.a,T1914,_xlpm.b,R1914,2*_xlpm.a*_xlpm.b/(_xlpm.a+_xlpm.b))</f>
        <v>0.17391304347826092</v>
      </c>
      <c r="W1914" s="14">
        <f>_xlfn.LET(_xlpm.p,R1914,_xlpm.q,T1914,LOG(_xlpm.p/_xlpm.q))</f>
        <v>0.82390874094431865</v>
      </c>
      <c r="X1914" s="2"/>
      <c r="AC1914" s="2"/>
      <c r="AH1914" s="2"/>
      <c r="AI1914" s="2"/>
    </row>
    <row r="1915" spans="1:35">
      <c r="A1915" s="1" t="str">
        <f>_xlfn.LET(_xlpm.sep," : ",CONCATENATE(O1915,_xlpm.sep,P1915))</f>
        <v>~unn~ : [ʌn]</v>
      </c>
      <c r="B1915" s="1">
        <f>_xlfn.LET(_xlpm.d,$G1915,_xlpm.k,_xlfn.CONCAT(LEFT(TRIM(B$1),1),"*"),COUNTIF(_xlpm.d,_xlpm.k))</f>
        <v>0</v>
      </c>
      <c r="C1915" s="1">
        <f>_xlfn.LET(_xlpm.d,$G1915,_xlpm.k,_xlfn.CONCAT(LEFT(TRIM(C$1),1),"*"),COUNTIF(_xlpm.d,_xlpm.k))</f>
        <v>0</v>
      </c>
      <c r="D1915" s="1">
        <f>_xlfn.LET(_xlpm.d,$G1915,_xlpm.k,_xlfn.CONCAT(LEFT(TRIM(D$1),1),"*"),COUNTIF(_xlpm.d,_xlpm.k))</f>
        <v>0</v>
      </c>
      <c r="E1915" s="1">
        <f>LOG(F1915+1,10)</f>
        <v>0.69897000433601875</v>
      </c>
      <c r="F1915" s="7">
        <v>4</v>
      </c>
      <c r="G1915" s="9" t="s">
        <v>1271</v>
      </c>
      <c r="H1915" s="4">
        <f>F1915/freq.sum.r6e</f>
        <v>3.1867431485022306E-4</v>
      </c>
      <c r="I1915" s="1" t="str">
        <f>_xlfn.LET(_xlpm.sep,":",_xlpm.w,$G1915,LEFT(_xlpm.w,FIND(_xlpm.sep,_xlpm.w)-1))</f>
        <v>ʌn</v>
      </c>
      <c r="J1915" s="1" t="str">
        <f>_xlfn.LET(_xlpm.sep,":",_xlpm.w,$G1915,RIGHT(_xlpm.w,LEN(_xlpm.w)-FIND(_xlpm.sep,_xlpm.w)))</f>
        <v>unn</v>
      </c>
      <c r="K1915" s="10">
        <f>_xlfn.LET(_xlpm.w,I1915,LEN(_xlpm.w))</f>
        <v>2</v>
      </c>
      <c r="L1915" s="10">
        <f>_xlfn.LET(_xlpm.w,J1915,LEN(_xlpm.w))</f>
        <v>3</v>
      </c>
      <c r="M1915" s="10">
        <f>_xlfn.LET(_xlpm.a,K1915,_xlpm.b,L1915,MAX(_xlpm.a,_xlpm.b))</f>
        <v>3</v>
      </c>
      <c r="N1915" s="10">
        <f>_xlfn.LET(_xlpm.d,(K1915,L1915),MAX(_xlpm.d)-MIN(_xlpm.d))</f>
        <v>1</v>
      </c>
      <c r="O1915" s="1" t="str">
        <f>_xlfn.LET(_xlpm.sep,":",_xlpm.w,$G1915,_xlfn.CONCAT("~",RIGHT(_xlpm.w,LEN(_xlpm.w)-FIND(_xlpm.sep,_xlpm.w)),"~"))</f>
        <v>~unn~</v>
      </c>
      <c r="P1915" s="1" t="str">
        <f>_xlfn.LET(_xlpm.sep,":",_xlpm.w,$G1915,_xlfn.CONCAT("[",LEFT(_xlpm.w,FIND(_xlpm.sep,_xlpm.w)-1),"]"))</f>
        <v>[ʌn]</v>
      </c>
      <c r="Q1915" s="14" cm="1">
        <f t="array" ref="Q1915">SUM(_xlfn._xlws.FILTER($H$2:$H$2302,_xlfn.MAP($O$2:$O$2302,_xlfn.LAMBDA(_xlpm.x,_xlpm.x=$O1915))))</f>
        <v>3.1867431485022306E-4</v>
      </c>
      <c r="R1915" s="14">
        <f>$H1915/Q1915</f>
        <v>1</v>
      </c>
      <c r="S1915" s="14" cm="1">
        <f t="array" ref="S1915">SUM(_xlfn._xlws.FILTER($H$2:$H$2302,_xlfn.MAP($P$2:$P$2302,_xlfn.LAMBDA(_xlpm.x,_xlpm.x=$P1915))))</f>
        <v>2.1510516252390057E-3</v>
      </c>
      <c r="T1915" s="14">
        <f>$H1915/S1915</f>
        <v>0.14814814814814814</v>
      </c>
      <c r="U1915" s="14">
        <f>_xlfn.LET(_xlpm.freq,F1915,_xlpm.size,M1915+1,_xlpm.F,V1915,LOG(1+_xlpm.freq)*LOG(1+_xlpm.size)*_xlpm.F)</f>
        <v>0.12607975921586947</v>
      </c>
      <c r="V1915" s="14">
        <f>_xlfn.LET(_xlpm.a,T1915,_xlpm.b,R1915,2*_xlpm.a*_xlpm.b/(_xlpm.a+_xlpm.b))</f>
        <v>0.25806451612903225</v>
      </c>
      <c r="W1915" s="14">
        <f>_xlfn.LET(_xlpm.p,R1915,_xlpm.q,T1915,LOG(_xlpm.p/_xlpm.q))</f>
        <v>0.82930377283102497</v>
      </c>
      <c r="X1915" s="2"/>
      <c r="AC1915" s="2"/>
      <c r="AH1915" s="2"/>
      <c r="AI1915" s="2"/>
    </row>
    <row r="1916" spans="1:35">
      <c r="A1916" s="1" t="str">
        <f>_xlfn.LET(_xlpm.sep," : ",CONCATENATE(O1916,_xlpm.sep,P1916))</f>
        <v>~ac~ : [eɪʃ]</v>
      </c>
      <c r="B1916" s="1">
        <f>_xlfn.LET(_xlpm.d,$G1916,_xlpm.k,_xlfn.CONCAT(LEFT(TRIM(B$1),1),"*"),COUNTIF(_xlpm.d,_xlpm.k))</f>
        <v>0</v>
      </c>
      <c r="C1916" s="1">
        <f>_xlfn.LET(_xlpm.d,$G1916,_xlpm.k,_xlfn.CONCAT(LEFT(TRIM(C$1),1),"*"),COUNTIF(_xlpm.d,_xlpm.k))</f>
        <v>0</v>
      </c>
      <c r="D1916" s="1">
        <f>_xlfn.LET(_xlpm.d,$G1916,_xlpm.k,_xlfn.CONCAT(LEFT(TRIM(D$1),1),"*"),COUNTIF(_xlpm.d,_xlpm.k))</f>
        <v>0</v>
      </c>
      <c r="E1916" s="1">
        <f>LOG(F1916+1,10)</f>
        <v>0.30102999566398114</v>
      </c>
      <c r="F1916" s="7">
        <v>1</v>
      </c>
      <c r="G1916" s="9" t="s">
        <v>2183</v>
      </c>
      <c r="H1916" s="4">
        <f>F1916/freq.sum.r6e</f>
        <v>7.9668578712555765E-5</v>
      </c>
      <c r="I1916" s="4" t="str">
        <f>_xlfn.LET(_xlpm.sep,":",_xlpm.w,$G1916,LEFT(_xlpm.w,FIND(_xlpm.sep,_xlpm.w)-1))</f>
        <v>eɪʃ</v>
      </c>
      <c r="J1916" s="4" t="str">
        <f>_xlfn.LET(_xlpm.sep,":",_xlpm.w,$G1916,RIGHT(_xlpm.w,LEN(_xlpm.w)-FIND(_xlpm.sep,_xlpm.w)))</f>
        <v>ac</v>
      </c>
      <c r="K1916" s="10">
        <f>_xlfn.LET(_xlpm.w,I1916,LEN(_xlpm.w))</f>
        <v>3</v>
      </c>
      <c r="L1916" s="10">
        <f>_xlfn.LET(_xlpm.w,J1916,LEN(_xlpm.w))</f>
        <v>2</v>
      </c>
      <c r="M1916" s="10">
        <f>_xlfn.LET(_xlpm.a,K1916,_xlpm.b,L1916,MAX(_xlpm.a,_xlpm.b))</f>
        <v>3</v>
      </c>
      <c r="N1916" s="10">
        <f>_xlfn.LET(_xlpm.d,(K1916,L1916),MAX(_xlpm.d)-MIN(_xlpm.d))</f>
        <v>1</v>
      </c>
      <c r="O1916" s="1" t="str">
        <f>_xlfn.LET(_xlpm.sep,":",_xlpm.w,$G1916,_xlfn.CONCAT("~",RIGHT(_xlpm.w,LEN(_xlpm.w)-FIND(_xlpm.sep,_xlpm.w)),"~"))</f>
        <v>~ac~</v>
      </c>
      <c r="P1916" s="1" t="str">
        <f>_xlfn.LET(_xlpm.sep,":",_xlpm.w,$G1916,_xlfn.CONCAT("[",LEFT(_xlpm.w,FIND(_xlpm.sep,_xlpm.w)-1),"]"))</f>
        <v>[eɪʃ]</v>
      </c>
      <c r="Q1916" s="14" cm="1">
        <f t="array" ref="Q1916">SUM(_xlfn._xlws.FILTER($H$2:$H$2300,_xlfn.MAP($O$2:$O$2300,_xlfn.LAMBDA(_xlpm.x,_xlpm.x=$O1916))))</f>
        <v>7.9668578712555765E-4</v>
      </c>
      <c r="R1916" s="14">
        <f>$H1916/Q1916</f>
        <v>0.1</v>
      </c>
      <c r="S1916" s="14" cm="1">
        <f t="array" ref="S1916">SUM(_xlfn._xlws.FILTER($H$2:$H$2300,_xlfn.MAP($P$2:$P$2300,_xlfn.LAMBDA(_xlpm.x,_xlpm.x=$P1916))))</f>
        <v>5.4174633524537927E-3</v>
      </c>
      <c r="T1916" s="14">
        <f>$H1916/S1916</f>
        <v>1.4705882352941175E-2</v>
      </c>
      <c r="U1916" s="14">
        <f>_xlfn.LET(_xlpm.freq,F1916,_xlpm.size,M1916+1,_xlpm.F,V1916,LOG(1+_xlpm.freq)*LOG(1+_xlpm.size)*_xlpm.F)</f>
        <v>5.395152240372428E-3</v>
      </c>
      <c r="V1916" s="14">
        <f>_xlfn.LET(_xlpm.a,T1916,_xlpm.b,R1916,2*_xlpm.a*_xlpm.b/(_xlpm.a+_xlpm.b))</f>
        <v>2.564102564102564E-2</v>
      </c>
      <c r="W1916" s="14">
        <f>_xlfn.LET(_xlpm.p,R1916,_xlpm.q,T1916,LOG(_xlpm.p/_xlpm.q))</f>
        <v>0.83250891270623639</v>
      </c>
      <c r="X1916" s="2"/>
      <c r="AC1916" s="2"/>
      <c r="AH1916" s="2"/>
      <c r="AI1916" s="2"/>
    </row>
    <row r="1917" spans="1:35">
      <c r="A1917" s="1" t="str">
        <f>_xlfn.LET(_xlpm.sep," : ",CONCATENATE(O1917,_xlpm.sep,P1917))</f>
        <v>~equ~ : [ɪk]</v>
      </c>
      <c r="B1917" s="1">
        <f>_xlfn.LET(_xlpm.d,$G1917,_xlpm.k,_xlfn.CONCAT(LEFT(TRIM(B$1),1),"*"),COUNTIF(_xlpm.d,_xlpm.k))</f>
        <v>0</v>
      </c>
      <c r="C1917" s="1">
        <f>_xlfn.LET(_xlpm.d,$G1917,_xlpm.k,_xlfn.CONCAT(LEFT(TRIM(C$1),1),"*"),COUNTIF(_xlpm.d,_xlpm.k))</f>
        <v>0</v>
      </c>
      <c r="D1917" s="1">
        <f>_xlfn.LET(_xlpm.d,$G1917,_xlpm.k,_xlfn.CONCAT(LEFT(TRIM(D$1),1),"*"),COUNTIF(_xlpm.d,_xlpm.k))</f>
        <v>0</v>
      </c>
      <c r="E1917" s="1">
        <f>LOG(F1917+1,10)</f>
        <v>0.30102999566398114</v>
      </c>
      <c r="F1917" s="7">
        <v>1</v>
      </c>
      <c r="G1917" s="9" t="s">
        <v>2196</v>
      </c>
      <c r="H1917" s="4">
        <f>F1917/freq.sum.r6e</f>
        <v>7.9668578712555765E-5</v>
      </c>
      <c r="I1917" s="1" t="str">
        <f>_xlfn.LET(_xlpm.sep,":",_xlpm.w,$G1917,LEFT(_xlpm.w,FIND(_xlpm.sep,_xlpm.w)-1))</f>
        <v>ɪk</v>
      </c>
      <c r="J1917" s="1" t="str">
        <f>_xlfn.LET(_xlpm.sep,":",_xlpm.w,$G1917,RIGHT(_xlpm.w,LEN(_xlpm.w)-FIND(_xlpm.sep,_xlpm.w)))</f>
        <v>equ</v>
      </c>
      <c r="K1917" s="10">
        <f>_xlfn.LET(_xlpm.w,I1917,LEN(_xlpm.w))</f>
        <v>2</v>
      </c>
      <c r="L1917" s="10">
        <f>_xlfn.LET(_xlpm.w,J1917,LEN(_xlpm.w))</f>
        <v>3</v>
      </c>
      <c r="M1917" s="10">
        <f>_xlfn.LET(_xlpm.a,K1917,_xlpm.b,L1917,MAX(_xlpm.a,_xlpm.b))</f>
        <v>3</v>
      </c>
      <c r="N1917" s="10">
        <f>_xlfn.LET(_xlpm.d,(K1917,L1917),MAX(_xlpm.d)-MIN(_xlpm.d))</f>
        <v>1</v>
      </c>
      <c r="O1917" s="1" t="str">
        <f>_xlfn.LET(_xlpm.sep,":",_xlpm.w,$G1917,_xlfn.CONCAT("~",RIGHT(_xlpm.w,LEN(_xlpm.w)-FIND(_xlpm.sep,_xlpm.w)),"~"))</f>
        <v>~equ~</v>
      </c>
      <c r="P1917" s="1" t="str">
        <f>_xlfn.LET(_xlpm.sep,":",_xlpm.w,$G1917,_xlfn.CONCAT("[",LEFT(_xlpm.w,FIND(_xlpm.sep,_xlpm.w)-1),"]"))</f>
        <v>[ɪk]</v>
      </c>
      <c r="Q1917" s="14" cm="1">
        <f t="array" ref="Q1917">SUM(_xlfn._xlws.FILTER($H$2:$H$2302,_xlfn.MAP($O$2:$O$2302,_xlfn.LAMBDA(_xlpm.x,_xlpm.x=$O1917))))</f>
        <v>9.5602294455066918E-4</v>
      </c>
      <c r="R1917" s="14">
        <f>$H1917/Q1917</f>
        <v>8.3333333333333329E-2</v>
      </c>
      <c r="S1917" s="14" cm="1">
        <f t="array" ref="S1917">SUM(_xlfn._xlws.FILTER($H$2:$H$2302,_xlfn.MAP($P$2:$P$2302,_xlfn.LAMBDA(_xlpm.x,_xlpm.x=$P1917))))</f>
        <v>6.5328234544295731E-3</v>
      </c>
      <c r="T1917" s="14">
        <f>$H1917/S1917</f>
        <v>1.2195121951219511E-2</v>
      </c>
      <c r="U1917" s="14">
        <f>_xlfn.LET(_xlpm.freq,F1917,_xlpm.size,M1917+1,_xlpm.F,V1917,LOG(1+_xlpm.freq)*LOG(1+_xlpm.size)*_xlpm.F)</f>
        <v>4.4768284547771209E-3</v>
      </c>
      <c r="V1917" s="14">
        <f>_xlfn.LET(_xlpm.a,T1917,_xlpm.b,R1917,2*_xlpm.a*_xlpm.b/(_xlpm.a+_xlpm.b))</f>
        <v>2.1276595744680851E-2</v>
      </c>
      <c r="W1917" s="14">
        <f>_xlfn.LET(_xlpm.p,R1917,_xlpm.q,T1917,LOG(_xlpm.p/_xlpm.q))</f>
        <v>0.83463260633609193</v>
      </c>
      <c r="X1917" s="2"/>
      <c r="AC1917" s="2"/>
      <c r="AH1917" s="2"/>
      <c r="AI1917" s="2"/>
    </row>
    <row r="1918" spans="1:35">
      <c r="A1918" s="1" t="str">
        <f>_xlfn.LET(_xlpm.sep," : ",CONCATENATE(O1918,_xlpm.sep,P1918))</f>
        <v>~ious~ : [ɪs]</v>
      </c>
      <c r="B1918" s="1">
        <f>_xlfn.LET(_xlpm.d,$G1918,_xlpm.k,_xlfn.CONCAT(LEFT(TRIM(B$1),1),"*"),COUNTIF(_xlpm.d,_xlpm.k))</f>
        <v>0</v>
      </c>
      <c r="C1918" s="1">
        <f>_xlfn.LET(_xlpm.d,$G1918,_xlpm.k,_xlfn.CONCAT(LEFT(TRIM(C$1),1),"*"),COUNTIF(_xlpm.d,_xlpm.k))</f>
        <v>0</v>
      </c>
      <c r="D1918" s="1">
        <f>_xlfn.LET(_xlpm.d,$G1918,_xlpm.k,_xlfn.CONCAT(LEFT(TRIM(D$1),1),"*"),COUNTIF(_xlpm.d,_xlpm.k))</f>
        <v>0</v>
      </c>
      <c r="E1918" s="1">
        <f>LOG(F1918+1,10)</f>
        <v>0.30102999566398114</v>
      </c>
      <c r="F1918" s="7">
        <v>1</v>
      </c>
      <c r="G1918" s="9" t="s">
        <v>2304</v>
      </c>
      <c r="H1918" s="4">
        <f>F1918/freq.sum.r6e</f>
        <v>7.9668578712555765E-5</v>
      </c>
      <c r="I1918" s="4" t="str">
        <f>_xlfn.LET(_xlpm.sep,":",_xlpm.w,$G1918,LEFT(_xlpm.w,FIND(_xlpm.sep,_xlpm.w)-1))</f>
        <v>ɪs</v>
      </c>
      <c r="J1918" s="4" t="str">
        <f>_xlfn.LET(_xlpm.sep,":",_xlpm.w,$G1918,RIGHT(_xlpm.w,LEN(_xlpm.w)-FIND(_xlpm.sep,_xlpm.w)))</f>
        <v>ious</v>
      </c>
      <c r="K1918" s="10">
        <f>_xlfn.LET(_xlpm.w,I1918,LEN(_xlpm.w))</f>
        <v>2</v>
      </c>
      <c r="L1918" s="10">
        <f>_xlfn.LET(_xlpm.w,J1918,LEN(_xlpm.w))</f>
        <v>4</v>
      </c>
      <c r="M1918" s="10">
        <f>_xlfn.LET(_xlpm.a,K1918,_xlpm.b,L1918,MAX(_xlpm.a,_xlpm.b))</f>
        <v>4</v>
      </c>
      <c r="N1918" s="10">
        <f>_xlfn.LET(_xlpm.d,(K1918,L1918),MAX(_xlpm.d)-MIN(_xlpm.d))</f>
        <v>2</v>
      </c>
      <c r="O1918" s="1" t="str">
        <f>_xlfn.LET(_xlpm.sep,":",_xlpm.w,$G1918,_xlfn.CONCAT("~",RIGHT(_xlpm.w,LEN(_xlpm.w)-FIND(_xlpm.sep,_xlpm.w)),"~"))</f>
        <v>~ious~</v>
      </c>
      <c r="P1918" s="1" t="str">
        <f>_xlfn.LET(_xlpm.sep,":",_xlpm.w,$G1918,_xlfn.CONCAT("[",LEFT(_xlpm.w,FIND(_xlpm.sep,_xlpm.w)-1),"]"))</f>
        <v>[ɪs]</v>
      </c>
      <c r="Q1918" s="14" cm="1">
        <f t="array" ref="Q1918">SUM(_xlfn._xlws.FILTER($H$2:$H$2300,_xlfn.MAP($O$2:$O$2300,_xlfn.LAMBDA(_xlpm.x,_xlpm.x=$O1918))))</f>
        <v>7.9668578712555776E-4</v>
      </c>
      <c r="R1918" s="14">
        <f>$H1918/Q1918</f>
        <v>9.9999999999999992E-2</v>
      </c>
      <c r="S1918" s="14" cm="1">
        <f t="array" ref="S1918">SUM(_xlfn._xlws.FILTER($H$2:$H$2300,_xlfn.MAP($P$2:$P$2300,_xlfn.LAMBDA(_xlpm.x,_xlpm.x=$P1918))))</f>
        <v>5.4971319311663495E-3</v>
      </c>
      <c r="T1918" s="14">
        <f>$H1918/S1918</f>
        <v>1.4492753623188401E-2</v>
      </c>
      <c r="U1918" s="14">
        <f>_xlfn.LET(_xlpm.freq,F1918,_xlpm.size,M1918+1,_xlpm.F,V1918,LOG(1+_xlpm.freq)*LOG(1+_xlpm.size)*_xlpm.F)</f>
        <v>5.9303004437698667E-3</v>
      </c>
      <c r="V1918" s="14">
        <f>_xlfn.LET(_xlpm.a,T1918,_xlpm.b,R1918,2*_xlpm.a*_xlpm.b/(_xlpm.a+_xlpm.b))</f>
        <v>2.5316455696202524E-2</v>
      </c>
      <c r="W1918" s="14">
        <f>_xlfn.LET(_xlpm.p,R1918,_xlpm.q,T1918,LOG(_xlpm.p/_xlpm.q))</f>
        <v>0.83884909073725544</v>
      </c>
      <c r="X1918" s="2"/>
      <c r="AC1918" s="2"/>
      <c r="AH1918" s="2"/>
      <c r="AI1918" s="2"/>
    </row>
    <row r="1919" spans="1:35">
      <c r="A1919" s="1" t="str">
        <f>_xlfn.LET(_xlpm.sep," : ",CONCATENATE(O1919,_xlpm.sep,P1919))</f>
        <v>~adj~ : [ædʒ]</v>
      </c>
      <c r="B1919" s="1">
        <f>_xlfn.LET(_xlpm.d,$G1919,_xlpm.k,_xlfn.CONCAT(LEFT(TRIM(B$1),1),"*"),COUNTIF(_xlpm.d,_xlpm.k))</f>
        <v>0</v>
      </c>
      <c r="C1919" s="1">
        <f>_xlfn.LET(_xlpm.d,$G1919,_xlpm.k,_xlfn.CONCAT(LEFT(TRIM(C$1),1),"*"),COUNTIF(_xlpm.d,_xlpm.k))</f>
        <v>0</v>
      </c>
      <c r="D1919" s="1">
        <f>_xlfn.LET(_xlpm.d,$G1919,_xlpm.k,_xlfn.CONCAT(LEFT(TRIM(D$1),1),"*"),COUNTIF(_xlpm.d,_xlpm.k))</f>
        <v>0</v>
      </c>
      <c r="E1919" s="1">
        <f>LOG(F1919+1,10)</f>
        <v>0.30102999566398114</v>
      </c>
      <c r="F1919" s="7">
        <v>1</v>
      </c>
      <c r="G1919" s="9" t="s">
        <v>350</v>
      </c>
      <c r="H1919" s="4">
        <f>F1919/freq.sum.r6e</f>
        <v>7.9668578712555765E-5</v>
      </c>
      <c r="I1919" s="1" t="str">
        <f>_xlfn.LET(_xlpm.sep,":",_xlpm.w,$G1919,LEFT(_xlpm.w,FIND(_xlpm.sep,_xlpm.w)-1))</f>
        <v>ædʒ</v>
      </c>
      <c r="J1919" s="1" t="str">
        <f>_xlfn.LET(_xlpm.sep,":",_xlpm.w,$G1919,RIGHT(_xlpm.w,LEN(_xlpm.w)-FIND(_xlpm.sep,_xlpm.w)))</f>
        <v>adj</v>
      </c>
      <c r="K1919" s="10">
        <f>_xlfn.LET(_xlpm.w,I1919,LEN(_xlpm.w))</f>
        <v>3</v>
      </c>
      <c r="L1919" s="10">
        <f>_xlfn.LET(_xlpm.w,J1919,LEN(_xlpm.w))</f>
        <v>3</v>
      </c>
      <c r="M1919" s="10">
        <f>_xlfn.LET(_xlpm.a,K1919,_xlpm.b,L1919,MAX(_xlpm.a,_xlpm.b))</f>
        <v>3</v>
      </c>
      <c r="N1919" s="10">
        <f>_xlfn.LET(_xlpm.d,(K1919,L1919),MAX(_xlpm.d)-MIN(_xlpm.d))</f>
        <v>0</v>
      </c>
      <c r="O1919" s="1" t="str">
        <f>_xlfn.LET(_xlpm.sep,":",_xlpm.w,$G1919,_xlfn.CONCAT("~",RIGHT(_xlpm.w,LEN(_xlpm.w)-FIND(_xlpm.sep,_xlpm.w)),"~"))</f>
        <v>~adj~</v>
      </c>
      <c r="P1919" s="1" t="str">
        <f>_xlfn.LET(_xlpm.sep,":",_xlpm.w,$G1919,_xlfn.CONCAT("[",LEFT(_xlpm.w,FIND(_xlpm.sep,_xlpm.w)-1),"]"))</f>
        <v>[ædʒ]</v>
      </c>
      <c r="Q1919" s="14" cm="1">
        <f t="array" ref="Q1919">SUM(_xlfn._xlws.FILTER($H$2:$H$2302,_xlfn.MAP($O$2:$O$2302,_xlfn.LAMBDA(_xlpm.x,_xlpm.x=$O1919))))</f>
        <v>7.9668578712555765E-5</v>
      </c>
      <c r="R1919" s="14">
        <f>$H1919/Q1919</f>
        <v>1</v>
      </c>
      <c r="S1919" s="14" cm="1">
        <f t="array" ref="S1919">SUM(_xlfn._xlws.FILTER($H$2:$H$2302,_xlfn.MAP($P$2:$P$2302,_xlfn.LAMBDA(_xlpm.x,_xlpm.x=$P1919))))</f>
        <v>5.5768005098789041E-4</v>
      </c>
      <c r="T1919" s="14">
        <f>$H1919/S1919</f>
        <v>0.14285714285714285</v>
      </c>
      <c r="U1919" s="14">
        <f>_xlfn.LET(_xlpm.freq,F1919,_xlpm.size,M1919+1,_xlpm.F,V1919,LOG(1+_xlpm.freq)*LOG(1+_xlpm.size)*_xlpm.F)</f>
        <v>5.260273434363117E-2</v>
      </c>
      <c r="V1919" s="14">
        <f>_xlfn.LET(_xlpm.a,T1919,_xlpm.b,R1919,2*_xlpm.a*_xlpm.b/(_xlpm.a+_xlpm.b))</f>
        <v>0.25</v>
      </c>
      <c r="W1919" s="14">
        <f>_xlfn.LET(_xlpm.p,R1919,_xlpm.q,T1919,LOG(_xlpm.p/_xlpm.q))</f>
        <v>0.84509804001425681</v>
      </c>
      <c r="X1919" s="2"/>
      <c r="AC1919" s="2"/>
      <c r="AH1919" s="2"/>
      <c r="AI1919" s="2"/>
    </row>
    <row r="1920" spans="1:35">
      <c r="A1920" s="1" t="str">
        <f>_xlfn.LET(_xlpm.sep," : ",CONCATENATE(O1920,_xlpm.sep,P1920))</f>
        <v>~alf~ : [æf]</v>
      </c>
      <c r="B1920" s="1">
        <f>_xlfn.LET(_xlpm.d,$G1920,_xlpm.k,_xlfn.CONCAT(LEFT(TRIM(B$1),1),"*"),COUNTIF(_xlpm.d,_xlpm.k))</f>
        <v>0</v>
      </c>
      <c r="C1920" s="1">
        <f>_xlfn.LET(_xlpm.d,$G1920,_xlpm.k,_xlfn.CONCAT(LEFT(TRIM(C$1),1),"*"),COUNTIF(_xlpm.d,_xlpm.k))</f>
        <v>0</v>
      </c>
      <c r="D1920" s="1">
        <f>_xlfn.LET(_xlpm.d,$G1920,_xlpm.k,_xlfn.CONCAT(LEFT(TRIM(D$1),1),"*"),COUNTIF(_xlpm.d,_xlpm.k))</f>
        <v>0</v>
      </c>
      <c r="E1920" s="1">
        <f>LOG(F1920+1,10)</f>
        <v>0.30102999566398114</v>
      </c>
      <c r="F1920" s="7">
        <v>1</v>
      </c>
      <c r="G1920" s="9" t="s">
        <v>70</v>
      </c>
      <c r="H1920" s="4">
        <f>F1920/freq.sum.r6e</f>
        <v>7.9668578712555765E-5</v>
      </c>
      <c r="I1920" s="4" t="str">
        <f>_xlfn.LET(_xlpm.sep,":",_xlpm.w,$G1920,LEFT(_xlpm.w,FIND(_xlpm.sep,_xlpm.w)-1))</f>
        <v>æf</v>
      </c>
      <c r="J1920" s="4" t="str">
        <f>_xlfn.LET(_xlpm.sep,":",_xlpm.w,$G1920,RIGHT(_xlpm.w,LEN(_xlpm.w)-FIND(_xlpm.sep,_xlpm.w)))</f>
        <v>alf</v>
      </c>
      <c r="K1920" s="10">
        <f>_xlfn.LET(_xlpm.w,I1920,LEN(_xlpm.w))</f>
        <v>2</v>
      </c>
      <c r="L1920" s="10">
        <f>_xlfn.LET(_xlpm.w,J1920,LEN(_xlpm.w))</f>
        <v>3</v>
      </c>
      <c r="M1920" s="10">
        <f>_xlfn.LET(_xlpm.a,K1920,_xlpm.b,L1920,MAX(_xlpm.a,_xlpm.b))</f>
        <v>3</v>
      </c>
      <c r="N1920" s="10">
        <f>_xlfn.LET(_xlpm.d,(K1920,L1920),MAX(_xlpm.d)-MIN(_xlpm.d))</f>
        <v>1</v>
      </c>
      <c r="O1920" s="1" t="str">
        <f>_xlfn.LET(_xlpm.sep,":",_xlpm.w,$G1920,_xlfn.CONCAT("~",RIGHT(_xlpm.w,LEN(_xlpm.w)-FIND(_xlpm.sep,_xlpm.w)),"~"))</f>
        <v>~alf~</v>
      </c>
      <c r="P1920" s="1" t="str">
        <f>_xlfn.LET(_xlpm.sep,":",_xlpm.w,$G1920,_xlfn.CONCAT("[",LEFT(_xlpm.w,FIND(_xlpm.sep,_xlpm.w)-1),"]"))</f>
        <v>[æf]</v>
      </c>
      <c r="Q1920" s="14" cm="1">
        <f t="array" ref="Q1920">SUM(_xlfn._xlws.FILTER($H$2:$H$2300,_xlfn.MAP($O$2:$O$2300,_xlfn.LAMBDA(_xlpm.x,_xlpm.x=$O1920))))</f>
        <v>7.9668578712555765E-5</v>
      </c>
      <c r="R1920" s="14">
        <f>$H1920/Q1920</f>
        <v>1</v>
      </c>
      <c r="S1920" s="14" cm="1">
        <f t="array" ref="S1920">SUM(_xlfn._xlws.FILTER($H$2:$H$2300,_xlfn.MAP($P$2:$P$2300,_xlfn.LAMBDA(_xlpm.x,_xlpm.x=$P1920))))</f>
        <v>5.5768005098789041E-4</v>
      </c>
      <c r="T1920" s="14">
        <f>$H1920/S1920</f>
        <v>0.14285714285714285</v>
      </c>
      <c r="U1920" s="14">
        <f>_xlfn.LET(_xlpm.freq,F1920,_xlpm.size,M1920+1,_xlpm.F,V1920,LOG(1+_xlpm.freq)*LOG(1+_xlpm.size)*_xlpm.F)</f>
        <v>5.260273434363117E-2</v>
      </c>
      <c r="V1920" s="14">
        <f>_xlfn.LET(_xlpm.a,T1920,_xlpm.b,R1920,2*_xlpm.a*_xlpm.b/(_xlpm.a+_xlpm.b))</f>
        <v>0.25</v>
      </c>
      <c r="W1920" s="14">
        <f>_xlfn.LET(_xlpm.p,R1920,_xlpm.q,T1920,LOG(_xlpm.p/_xlpm.q))</f>
        <v>0.84509804001425681</v>
      </c>
      <c r="X1920" s="2"/>
      <c r="AC1920" s="2"/>
      <c r="AH1920" s="2"/>
      <c r="AI1920" s="2"/>
    </row>
    <row r="1921" spans="1:35">
      <c r="A1921" s="1" t="str">
        <f>_xlfn.LET(_xlpm.sep," : ",CONCATENATE(O1921,_xlpm.sep,P1921))</f>
        <v>~agg~ : [æɡ]</v>
      </c>
      <c r="B1921" s="1">
        <f>_xlfn.LET(_xlpm.d,$G1921,_xlpm.k,_xlfn.CONCAT(LEFT(TRIM(B$1),1),"*"),COUNTIF(_xlpm.d,_xlpm.k))</f>
        <v>0</v>
      </c>
      <c r="C1921" s="1">
        <f>_xlfn.LET(_xlpm.d,$G1921,_xlpm.k,_xlfn.CONCAT(LEFT(TRIM(C$1),1),"*"),COUNTIF(_xlpm.d,_xlpm.k))</f>
        <v>0</v>
      </c>
      <c r="D1921" s="1">
        <f>_xlfn.LET(_xlpm.d,$G1921,_xlpm.k,_xlfn.CONCAT(LEFT(TRIM(D$1),1),"*"),COUNTIF(_xlpm.d,_xlpm.k))</f>
        <v>0</v>
      </c>
      <c r="E1921" s="1">
        <f>LOG(F1921+1,10)</f>
        <v>0.30102999566398114</v>
      </c>
      <c r="F1921" s="7">
        <v>1</v>
      </c>
      <c r="G1921" s="9" t="s">
        <v>371</v>
      </c>
      <c r="H1921" s="4">
        <f>F1921/freq.sum.r6e</f>
        <v>7.9668578712555765E-5</v>
      </c>
      <c r="I1921" s="1" t="str">
        <f>_xlfn.LET(_xlpm.sep,":",_xlpm.w,$G1921,LEFT(_xlpm.w,FIND(_xlpm.sep,_xlpm.w)-1))</f>
        <v>æɡ</v>
      </c>
      <c r="J1921" s="1" t="str">
        <f>_xlfn.LET(_xlpm.sep,":",_xlpm.w,$G1921,RIGHT(_xlpm.w,LEN(_xlpm.w)-FIND(_xlpm.sep,_xlpm.w)))</f>
        <v>agg</v>
      </c>
      <c r="K1921" s="10">
        <f>_xlfn.LET(_xlpm.w,I1921,LEN(_xlpm.w))</f>
        <v>2</v>
      </c>
      <c r="L1921" s="10">
        <f>_xlfn.LET(_xlpm.w,J1921,LEN(_xlpm.w))</f>
        <v>3</v>
      </c>
      <c r="M1921" s="10">
        <f>_xlfn.LET(_xlpm.a,K1921,_xlpm.b,L1921,MAX(_xlpm.a,_xlpm.b))</f>
        <v>3</v>
      </c>
      <c r="N1921" s="10">
        <f>_xlfn.LET(_xlpm.d,(K1921,L1921),MAX(_xlpm.d)-MIN(_xlpm.d))</f>
        <v>1</v>
      </c>
      <c r="O1921" s="1" t="str">
        <f>_xlfn.LET(_xlpm.sep,":",_xlpm.w,$G1921,_xlfn.CONCAT("~",RIGHT(_xlpm.w,LEN(_xlpm.w)-FIND(_xlpm.sep,_xlpm.w)),"~"))</f>
        <v>~agg~</v>
      </c>
      <c r="P1921" s="1" t="str">
        <f>_xlfn.LET(_xlpm.sep,":",_xlpm.w,$G1921,_xlfn.CONCAT("[",LEFT(_xlpm.w,FIND(_xlpm.sep,_xlpm.w)-1),"]"))</f>
        <v>[æɡ]</v>
      </c>
      <c r="Q1921" s="14" cm="1">
        <f t="array" ref="Q1921">SUM(_xlfn._xlws.FILTER($H$2:$H$2300,_xlfn.MAP($O$2:$O$2300,_xlfn.LAMBDA(_xlpm.x,_xlpm.x=$O1921))))</f>
        <v>7.9668578712555765E-5</v>
      </c>
      <c r="R1921" s="14">
        <f>$H1921/Q1921</f>
        <v>1</v>
      </c>
      <c r="S1921" s="14" cm="1">
        <f t="array" ref="S1921">SUM(_xlfn._xlws.FILTER($H$2:$H$2300,_xlfn.MAP($P$2:$P$2300,_xlfn.LAMBDA(_xlpm.x,_xlpm.x=$P1921))))</f>
        <v>5.5768005098789041E-4</v>
      </c>
      <c r="T1921" s="14">
        <f>$H1921/S1921</f>
        <v>0.14285714285714285</v>
      </c>
      <c r="U1921" s="14">
        <f>_xlfn.LET(_xlpm.freq,F1921,_xlpm.size,M1921+1,_xlpm.F,V1921,LOG(1+_xlpm.freq)*LOG(1+_xlpm.size)*_xlpm.F)</f>
        <v>5.260273434363117E-2</v>
      </c>
      <c r="V1921" s="14">
        <f>_xlfn.LET(_xlpm.a,T1921,_xlpm.b,R1921,2*_xlpm.a*_xlpm.b/(_xlpm.a+_xlpm.b))</f>
        <v>0.25</v>
      </c>
      <c r="W1921" s="14">
        <f>_xlfn.LET(_xlpm.p,R1921,_xlpm.q,T1921,LOG(_xlpm.p/_xlpm.q))</f>
        <v>0.84509804001425681</v>
      </c>
      <c r="X1921" s="2"/>
      <c r="AC1921" s="2"/>
      <c r="AH1921" s="2"/>
      <c r="AI1921" s="2"/>
    </row>
    <row r="1922" spans="1:35">
      <c r="A1922" s="1" t="str">
        <f>_xlfn.LET(_xlpm.sep," : ",CONCATENATE(O1922,_xlpm.sep,P1922))</f>
        <v>~eighten~ : [aɪtn]</v>
      </c>
      <c r="B1922" s="1">
        <f>_xlfn.LET(_xlpm.d,$G1922,_xlpm.k,_xlfn.CONCAT(LEFT(TRIM(B$1),1),"*"),COUNTIF(_xlpm.d,_xlpm.k))</f>
        <v>0</v>
      </c>
      <c r="C1922" s="1">
        <f>_xlfn.LET(_xlpm.d,$G1922,_xlpm.k,_xlfn.CONCAT(LEFT(TRIM(C$1),1),"*"),COUNTIF(_xlpm.d,_xlpm.k))</f>
        <v>0</v>
      </c>
      <c r="D1922" s="1">
        <f>_xlfn.LET(_xlpm.d,$G1922,_xlpm.k,_xlfn.CONCAT(LEFT(TRIM(D$1),1),"*"),COUNTIF(_xlpm.d,_xlpm.k))</f>
        <v>0</v>
      </c>
      <c r="E1922" s="1">
        <f>LOG(F1922+1,10)</f>
        <v>0.30102999566398114</v>
      </c>
      <c r="F1922" s="7">
        <v>1</v>
      </c>
      <c r="G1922" s="9" t="s">
        <v>490</v>
      </c>
      <c r="H1922" s="4">
        <f>F1922/freq.sum.r6e</f>
        <v>7.9668578712555765E-5</v>
      </c>
      <c r="I1922" s="1" t="str">
        <f>_xlfn.LET(_xlpm.sep,":",_xlpm.w,$G1922,LEFT(_xlpm.w,FIND(_xlpm.sep,_xlpm.w)-1))</f>
        <v>aɪtn</v>
      </c>
      <c r="J1922" s="1" t="str">
        <f>_xlfn.LET(_xlpm.sep,":",_xlpm.w,$G1922,RIGHT(_xlpm.w,LEN(_xlpm.w)-FIND(_xlpm.sep,_xlpm.w)))</f>
        <v>eighten</v>
      </c>
      <c r="K1922" s="10">
        <f>_xlfn.LET(_xlpm.w,I1922,LEN(_xlpm.w))</f>
        <v>4</v>
      </c>
      <c r="L1922" s="10">
        <f>_xlfn.LET(_xlpm.w,J1922,LEN(_xlpm.w))</f>
        <v>7</v>
      </c>
      <c r="M1922" s="10">
        <f>_xlfn.LET(_xlpm.a,K1922,_xlpm.b,L1922,MAX(_xlpm.a,_xlpm.b))</f>
        <v>7</v>
      </c>
      <c r="N1922" s="10">
        <f>_xlfn.LET(_xlpm.d,(K1922,L1922),MAX(_xlpm.d)-MIN(_xlpm.d))</f>
        <v>3</v>
      </c>
      <c r="O1922" s="1" t="str">
        <f>_xlfn.LET(_xlpm.sep,":",_xlpm.w,$G1922,_xlfn.CONCAT("~",RIGHT(_xlpm.w,LEN(_xlpm.w)-FIND(_xlpm.sep,_xlpm.w)),"~"))</f>
        <v>~eighten~</v>
      </c>
      <c r="P1922" s="1" t="str">
        <f>_xlfn.LET(_xlpm.sep,":",_xlpm.w,$G1922,_xlfn.CONCAT("[",LEFT(_xlpm.w,FIND(_xlpm.sep,_xlpm.w)-1),"]"))</f>
        <v>[aɪtn]</v>
      </c>
      <c r="Q1922" s="14" cm="1">
        <f t="array" ref="Q1922">SUM(_xlfn._xlws.FILTER($H$2:$H$2300,_xlfn.MAP($O$2:$O$2300,_xlfn.LAMBDA(_xlpm.x,_xlpm.x=$O1922))))</f>
        <v>7.9668578712555765E-5</v>
      </c>
      <c r="R1922" s="14">
        <f>$H1922/Q1922</f>
        <v>1</v>
      </c>
      <c r="S1922" s="14" cm="1">
        <f t="array" ref="S1922">SUM(_xlfn._xlws.FILTER($H$2:$H$2300,_xlfn.MAP($P$2:$P$2300,_xlfn.LAMBDA(_xlpm.x,_xlpm.x=$P1922))))</f>
        <v>5.5768005098789041E-4</v>
      </c>
      <c r="T1922" s="14">
        <f>$H1922/S1922</f>
        <v>0.14285714285714285</v>
      </c>
      <c r="U1922" s="14">
        <f>_xlfn.LET(_xlpm.freq,F1922,_xlpm.size,M1922+1,_xlpm.F,V1922,LOG(1+_xlpm.freq)*LOG(1+_xlpm.size)*_xlpm.F)</f>
        <v>7.1813904619726629E-2</v>
      </c>
      <c r="V1922" s="14">
        <f>_xlfn.LET(_xlpm.a,T1922,_xlpm.b,R1922,2*_xlpm.a*_xlpm.b/(_xlpm.a+_xlpm.b))</f>
        <v>0.25</v>
      </c>
      <c r="W1922" s="14">
        <f>_xlfn.LET(_xlpm.p,R1922,_xlpm.q,T1922,LOG(_xlpm.p/_xlpm.q))</f>
        <v>0.84509804001425681</v>
      </c>
      <c r="X1922" s="2"/>
      <c r="AC1922" s="2"/>
      <c r="AH1922" s="2"/>
      <c r="AI1922" s="2"/>
    </row>
    <row r="1923" spans="1:35">
      <c r="A1923" s="1" t="str">
        <f>_xlfn.LET(_xlpm.sep," : ",CONCATENATE(O1923,_xlpm.sep,P1923))</f>
        <v>~ightn~ : [aɪtn]</v>
      </c>
      <c r="B1923" s="1">
        <f>_xlfn.LET(_xlpm.d,$G1923,_xlpm.k,_xlfn.CONCAT(LEFT(TRIM(B$1),1),"*"),COUNTIF(_xlpm.d,_xlpm.k))</f>
        <v>0</v>
      </c>
      <c r="C1923" s="1">
        <f>_xlfn.LET(_xlpm.d,$G1923,_xlpm.k,_xlfn.CONCAT(LEFT(TRIM(C$1),1),"*"),COUNTIF(_xlpm.d,_xlpm.k))</f>
        <v>0</v>
      </c>
      <c r="D1923" s="1">
        <f>_xlfn.LET(_xlpm.d,$G1923,_xlpm.k,_xlfn.CONCAT(LEFT(TRIM(D$1),1),"*"),COUNTIF(_xlpm.d,_xlpm.k))</f>
        <v>0</v>
      </c>
      <c r="E1923" s="1">
        <f>LOG(F1923+1,10)</f>
        <v>0.30102999566398114</v>
      </c>
      <c r="F1923" s="7">
        <v>1</v>
      </c>
      <c r="G1923" s="9" t="s">
        <v>492</v>
      </c>
      <c r="H1923" s="4">
        <f>F1923/freq.sum.r6e</f>
        <v>7.9668578712555765E-5</v>
      </c>
      <c r="I1923" s="4" t="str">
        <f>_xlfn.LET(_xlpm.sep,":",_xlpm.w,$G1923,LEFT(_xlpm.w,FIND(_xlpm.sep,_xlpm.w)-1))</f>
        <v>aɪtn</v>
      </c>
      <c r="J1923" s="4" t="str">
        <f>_xlfn.LET(_xlpm.sep,":",_xlpm.w,$G1923,RIGHT(_xlpm.w,LEN(_xlpm.w)-FIND(_xlpm.sep,_xlpm.w)))</f>
        <v>ightn</v>
      </c>
      <c r="K1923" s="10">
        <f>_xlfn.LET(_xlpm.w,I1923,LEN(_xlpm.w))</f>
        <v>4</v>
      </c>
      <c r="L1923" s="10">
        <f>_xlfn.LET(_xlpm.w,J1923,LEN(_xlpm.w))</f>
        <v>5</v>
      </c>
      <c r="M1923" s="10">
        <f>_xlfn.LET(_xlpm.a,K1923,_xlpm.b,L1923,MAX(_xlpm.a,_xlpm.b))</f>
        <v>5</v>
      </c>
      <c r="N1923" s="10">
        <f>_xlfn.LET(_xlpm.d,(K1923,L1923),MAX(_xlpm.d)-MIN(_xlpm.d))</f>
        <v>1</v>
      </c>
      <c r="O1923" s="1" t="str">
        <f>_xlfn.LET(_xlpm.sep,":",_xlpm.w,$G1923,_xlfn.CONCAT("~",RIGHT(_xlpm.w,LEN(_xlpm.w)-FIND(_xlpm.sep,_xlpm.w)),"~"))</f>
        <v>~ightn~</v>
      </c>
      <c r="P1923" s="1" t="str">
        <f>_xlfn.LET(_xlpm.sep,":",_xlpm.w,$G1923,_xlfn.CONCAT("[",LEFT(_xlpm.w,FIND(_xlpm.sep,_xlpm.w)-1),"]"))</f>
        <v>[aɪtn]</v>
      </c>
      <c r="Q1923" s="14" cm="1">
        <f t="array" ref="Q1923">SUM(_xlfn._xlws.FILTER($H$2:$H$2300,_xlfn.MAP($O$2:$O$2300,_xlfn.LAMBDA(_xlpm.x,_xlpm.x=$O1923))))</f>
        <v>7.9668578712555765E-5</v>
      </c>
      <c r="R1923" s="14">
        <f>$H1923/Q1923</f>
        <v>1</v>
      </c>
      <c r="S1923" s="14" cm="1">
        <f t="array" ref="S1923">SUM(_xlfn._xlws.FILTER($H$2:$H$2300,_xlfn.MAP($P$2:$P$2300,_xlfn.LAMBDA(_xlpm.x,_xlpm.x=$P1923))))</f>
        <v>5.5768005098789041E-4</v>
      </c>
      <c r="T1923" s="14">
        <f>$H1923/S1923</f>
        <v>0.14285714285714285</v>
      </c>
      <c r="U1923" s="14">
        <f>_xlfn.LET(_xlpm.freq,F1923,_xlpm.size,M1923+1,_xlpm.F,V1923,LOG(1+_xlpm.freq)*LOG(1+_xlpm.size)*_xlpm.F)</f>
        <v>6.3599964830282685E-2</v>
      </c>
      <c r="V1923" s="14">
        <f>_xlfn.LET(_xlpm.a,T1923,_xlpm.b,R1923,2*_xlpm.a*_xlpm.b/(_xlpm.a+_xlpm.b))</f>
        <v>0.25</v>
      </c>
      <c r="W1923" s="14">
        <f>_xlfn.LET(_xlpm.p,R1923,_xlpm.q,T1923,LOG(_xlpm.p/_xlpm.q))</f>
        <v>0.84509804001425681</v>
      </c>
      <c r="X1923" s="2"/>
      <c r="AC1923" s="2"/>
      <c r="AH1923" s="2"/>
      <c r="AI1923" s="2"/>
    </row>
    <row r="1924" spans="1:35">
      <c r="A1924" s="1" t="str">
        <f>_xlfn.LET(_xlpm.sep," : ",CONCATENATE(O1924,_xlpm.sep,P1924))</f>
        <v>~iten~ : [aɪtn]</v>
      </c>
      <c r="B1924" s="1">
        <f>_xlfn.LET(_xlpm.d,$G1924,_xlpm.k,_xlfn.CONCAT(LEFT(TRIM(B$1),1),"*"),COUNTIF(_xlpm.d,_xlpm.k))</f>
        <v>0</v>
      </c>
      <c r="C1924" s="1">
        <f>_xlfn.LET(_xlpm.d,$G1924,_xlpm.k,_xlfn.CONCAT(LEFT(TRIM(C$1),1),"*"),COUNTIF(_xlpm.d,_xlpm.k))</f>
        <v>0</v>
      </c>
      <c r="D1924" s="1">
        <f>_xlfn.LET(_xlpm.d,$G1924,_xlpm.k,_xlfn.CONCAT(LEFT(TRIM(D$1),1),"*"),COUNTIF(_xlpm.d,_xlpm.k))</f>
        <v>0</v>
      </c>
      <c r="E1924" s="1">
        <f>LOG(F1924+1,10)</f>
        <v>0.30102999566398114</v>
      </c>
      <c r="F1924" s="7">
        <v>1</v>
      </c>
      <c r="G1924" s="9" t="s">
        <v>493</v>
      </c>
      <c r="H1924" s="4">
        <f>F1924/freq.sum.r6e</f>
        <v>7.9668578712555765E-5</v>
      </c>
      <c r="I1924" s="4" t="str">
        <f>_xlfn.LET(_xlpm.sep,":",_xlpm.w,$G1924,LEFT(_xlpm.w,FIND(_xlpm.sep,_xlpm.w)-1))</f>
        <v>aɪtn</v>
      </c>
      <c r="J1924" s="4" t="str">
        <f>_xlfn.LET(_xlpm.sep,":",_xlpm.w,$G1924,RIGHT(_xlpm.w,LEN(_xlpm.w)-FIND(_xlpm.sep,_xlpm.w)))</f>
        <v>iten</v>
      </c>
      <c r="K1924" s="10">
        <f>_xlfn.LET(_xlpm.w,I1924,LEN(_xlpm.w))</f>
        <v>4</v>
      </c>
      <c r="L1924" s="10">
        <f>_xlfn.LET(_xlpm.w,J1924,LEN(_xlpm.w))</f>
        <v>4</v>
      </c>
      <c r="M1924" s="10">
        <f>_xlfn.LET(_xlpm.a,K1924,_xlpm.b,L1924,MAX(_xlpm.a,_xlpm.b))</f>
        <v>4</v>
      </c>
      <c r="N1924" s="10">
        <f>_xlfn.LET(_xlpm.d,(K1924,L1924),MAX(_xlpm.d)-MIN(_xlpm.d))</f>
        <v>0</v>
      </c>
      <c r="O1924" s="1" t="str">
        <f>_xlfn.LET(_xlpm.sep,":",_xlpm.w,$G1924,_xlfn.CONCAT("~",RIGHT(_xlpm.w,LEN(_xlpm.w)-FIND(_xlpm.sep,_xlpm.w)),"~"))</f>
        <v>~iten~</v>
      </c>
      <c r="P1924" s="1" t="str">
        <f>_xlfn.LET(_xlpm.sep,":",_xlpm.w,$G1924,_xlfn.CONCAT("[",LEFT(_xlpm.w,FIND(_xlpm.sep,_xlpm.w)-1),"]"))</f>
        <v>[aɪtn]</v>
      </c>
      <c r="Q1924" s="14" cm="1">
        <f t="array" ref="Q1924">SUM(_xlfn._xlws.FILTER($H$2:$H$2300,_xlfn.MAP($O$2:$O$2300,_xlfn.LAMBDA(_xlpm.x,_xlpm.x=$O1924))))</f>
        <v>7.9668578712555765E-5</v>
      </c>
      <c r="R1924" s="14">
        <f>$H1924/Q1924</f>
        <v>1</v>
      </c>
      <c r="S1924" s="14" cm="1">
        <f t="array" ref="S1924">SUM(_xlfn._xlws.FILTER($H$2:$H$2300,_xlfn.MAP($P$2:$P$2300,_xlfn.LAMBDA(_xlpm.x,_xlpm.x=$P1924))))</f>
        <v>5.5768005098789041E-4</v>
      </c>
      <c r="T1924" s="14">
        <f>$H1924/S1924</f>
        <v>0.14285714285714285</v>
      </c>
      <c r="U1924" s="14">
        <f>_xlfn.LET(_xlpm.freq,F1924,_xlpm.size,M1924+1,_xlpm.F,V1924,LOG(1+_xlpm.freq)*LOG(1+_xlpm.size)*_xlpm.F)</f>
        <v>5.8561716882227451E-2</v>
      </c>
      <c r="V1924" s="14">
        <f>_xlfn.LET(_xlpm.a,T1924,_xlpm.b,R1924,2*_xlpm.a*_xlpm.b/(_xlpm.a+_xlpm.b))</f>
        <v>0.25</v>
      </c>
      <c r="W1924" s="14">
        <f>_xlfn.LET(_xlpm.p,R1924,_xlpm.q,T1924,LOG(_xlpm.p/_xlpm.q))</f>
        <v>0.84509804001425681</v>
      </c>
      <c r="X1924" s="2"/>
      <c r="AC1924" s="2"/>
      <c r="AH1924" s="2"/>
      <c r="AI1924" s="2"/>
    </row>
    <row r="1925" spans="1:35">
      <c r="A1925" s="1" t="str">
        <f>_xlfn.LET(_xlpm.sep," : ",CONCATENATE(O1925,_xlpm.sep,P1925))</f>
        <v>~eave~ : [iv]</v>
      </c>
      <c r="B1925" s="1">
        <f>_xlfn.LET(_xlpm.d,$G1925,_xlpm.k,_xlfn.CONCAT(LEFT(TRIM(B$1),1),"*"),COUNTIF(_xlpm.d,_xlpm.k))</f>
        <v>0</v>
      </c>
      <c r="C1925" s="1">
        <f>_xlfn.LET(_xlpm.d,$G1925,_xlpm.k,_xlfn.CONCAT(LEFT(TRIM(C$1),1),"*"),COUNTIF(_xlpm.d,_xlpm.k))</f>
        <v>0</v>
      </c>
      <c r="D1925" s="1">
        <f>_xlfn.LET(_xlpm.d,$G1925,_xlpm.k,_xlfn.CONCAT(LEFT(TRIM(D$1),1),"*"),COUNTIF(_xlpm.d,_xlpm.k))</f>
        <v>0</v>
      </c>
      <c r="E1925" s="1">
        <f>LOG(F1925+1,10)</f>
        <v>0.47712125471966244</v>
      </c>
      <c r="F1925" s="7">
        <v>2</v>
      </c>
      <c r="G1925" s="9" t="s">
        <v>222</v>
      </c>
      <c r="H1925" s="4">
        <f>F1925/freq.sum.r6e</f>
        <v>1.5933715742511153E-4</v>
      </c>
      <c r="I1925" s="4" t="str">
        <f>_xlfn.LET(_xlpm.sep,":",_xlpm.w,$G1925,LEFT(_xlpm.w,FIND(_xlpm.sep,_xlpm.w)-1))</f>
        <v>iv</v>
      </c>
      <c r="J1925" s="4" t="str">
        <f>_xlfn.LET(_xlpm.sep,":",_xlpm.w,$G1925,RIGHT(_xlpm.w,LEN(_xlpm.w)-FIND(_xlpm.sep,_xlpm.w)))</f>
        <v>eave</v>
      </c>
      <c r="K1925" s="10">
        <f>_xlfn.LET(_xlpm.w,I1925,LEN(_xlpm.w))</f>
        <v>2</v>
      </c>
      <c r="L1925" s="10">
        <f>_xlfn.LET(_xlpm.w,J1925,LEN(_xlpm.w))</f>
        <v>4</v>
      </c>
      <c r="M1925" s="10">
        <f>_xlfn.LET(_xlpm.a,K1925,_xlpm.b,L1925,MAX(_xlpm.a,_xlpm.b))</f>
        <v>4</v>
      </c>
      <c r="N1925" s="10">
        <f>_xlfn.LET(_xlpm.d,(K1925,L1925),MAX(_xlpm.d)-MIN(_xlpm.d))</f>
        <v>2</v>
      </c>
      <c r="O1925" s="1" t="str">
        <f>_xlfn.LET(_xlpm.sep,":",_xlpm.w,$G1925,_xlfn.CONCAT("~",RIGHT(_xlpm.w,LEN(_xlpm.w)-FIND(_xlpm.sep,_xlpm.w)),"~"))</f>
        <v>~eave~</v>
      </c>
      <c r="P1925" s="1" t="str">
        <f>_xlfn.LET(_xlpm.sep,":",_xlpm.w,$G1925,_xlfn.CONCAT("[",LEFT(_xlpm.w,FIND(_xlpm.sep,_xlpm.w)-1),"]"))</f>
        <v>[iv]</v>
      </c>
      <c r="Q1925" s="14" cm="1">
        <f t="array" ref="Q1925">SUM(_xlfn._xlws.FILTER($H$2:$H$2300,_xlfn.MAP($O$2:$O$2300,_xlfn.LAMBDA(_xlpm.x,_xlpm.x=$O1925))))</f>
        <v>1.5933715742511153E-4</v>
      </c>
      <c r="R1925" s="14">
        <f>$H1925/Q1925</f>
        <v>1</v>
      </c>
      <c r="S1925" s="14" cm="1">
        <f t="array" ref="S1925">SUM(_xlfn._xlws.FILTER($H$2:$H$2300,_xlfn.MAP($P$2:$P$2300,_xlfn.LAMBDA(_xlpm.x,_xlpm.x=$P1925))))</f>
        <v>1.1153601019757806E-3</v>
      </c>
      <c r="T1925" s="14">
        <f>$H1925/S1925</f>
        <v>0.14285714285714288</v>
      </c>
      <c r="U1925" s="14">
        <f>_xlfn.LET(_xlpm.freq,F1925,_xlpm.size,M1925+1,_xlpm.F,V1925,LOG(1+_xlpm.freq)*LOG(1+_xlpm.size)*_xlpm.F)</f>
        <v>9.2818125236179577E-2</v>
      </c>
      <c r="V1925" s="14">
        <f>_xlfn.LET(_xlpm.a,T1925,_xlpm.b,R1925,2*_xlpm.a*_xlpm.b/(_xlpm.a+_xlpm.b))</f>
        <v>0.25000000000000006</v>
      </c>
      <c r="W1925" s="14">
        <f>_xlfn.LET(_xlpm.p,R1925,_xlpm.q,T1925,LOG(_xlpm.p/_xlpm.q))</f>
        <v>0.84509804001425681</v>
      </c>
      <c r="X1925" s="2"/>
      <c r="AC1925" s="2"/>
      <c r="AH1925" s="2"/>
      <c r="AI1925" s="2"/>
    </row>
    <row r="1926" spans="1:35">
      <c r="A1926" s="1" t="str">
        <f>_xlfn.LET(_xlpm.sep," : ",CONCATENATE(O1926,_xlpm.sep,P1926))</f>
        <v>~eive~ : [iv]</v>
      </c>
      <c r="B1926" s="1">
        <f>_xlfn.LET(_xlpm.d,$G1926,_xlpm.k,_xlfn.CONCAT(LEFT(TRIM(B$1),1),"*"),COUNTIF(_xlpm.d,_xlpm.k))</f>
        <v>0</v>
      </c>
      <c r="C1926" s="1">
        <f>_xlfn.LET(_xlpm.d,$G1926,_xlpm.k,_xlfn.CONCAT(LEFT(TRIM(C$1),1),"*"),COUNTIF(_xlpm.d,_xlpm.k))</f>
        <v>0</v>
      </c>
      <c r="D1926" s="1">
        <f>_xlfn.LET(_xlpm.d,$G1926,_xlpm.k,_xlfn.CONCAT(LEFT(TRIM(D$1),1),"*"),COUNTIF(_xlpm.d,_xlpm.k))</f>
        <v>0</v>
      </c>
      <c r="E1926" s="1">
        <f>LOG(F1926+1,10)</f>
        <v>0.47712125471966244</v>
      </c>
      <c r="F1926" s="7">
        <v>2</v>
      </c>
      <c r="G1926" s="9" t="s">
        <v>223</v>
      </c>
      <c r="H1926" s="4">
        <f>F1926/freq.sum.r6e</f>
        <v>1.5933715742511153E-4</v>
      </c>
      <c r="I1926" s="4" t="str">
        <f>_xlfn.LET(_xlpm.sep,":",_xlpm.w,$G1926,LEFT(_xlpm.w,FIND(_xlpm.sep,_xlpm.w)-1))</f>
        <v>iv</v>
      </c>
      <c r="J1926" s="4" t="str">
        <f>_xlfn.LET(_xlpm.sep,":",_xlpm.w,$G1926,RIGHT(_xlpm.w,LEN(_xlpm.w)-FIND(_xlpm.sep,_xlpm.w)))</f>
        <v>eive</v>
      </c>
      <c r="K1926" s="10">
        <f>_xlfn.LET(_xlpm.w,I1926,LEN(_xlpm.w))</f>
        <v>2</v>
      </c>
      <c r="L1926" s="10">
        <f>_xlfn.LET(_xlpm.w,J1926,LEN(_xlpm.w))</f>
        <v>4</v>
      </c>
      <c r="M1926" s="10">
        <f>_xlfn.LET(_xlpm.a,K1926,_xlpm.b,L1926,MAX(_xlpm.a,_xlpm.b))</f>
        <v>4</v>
      </c>
      <c r="N1926" s="10">
        <f>_xlfn.LET(_xlpm.d,(K1926,L1926),MAX(_xlpm.d)-MIN(_xlpm.d))</f>
        <v>2</v>
      </c>
      <c r="O1926" s="1" t="str">
        <f>_xlfn.LET(_xlpm.sep,":",_xlpm.w,$G1926,_xlfn.CONCAT("~",RIGHT(_xlpm.w,LEN(_xlpm.w)-FIND(_xlpm.sep,_xlpm.w)),"~"))</f>
        <v>~eive~</v>
      </c>
      <c r="P1926" s="1" t="str">
        <f>_xlfn.LET(_xlpm.sep,":",_xlpm.w,$G1926,_xlfn.CONCAT("[",LEFT(_xlpm.w,FIND(_xlpm.sep,_xlpm.w)-1),"]"))</f>
        <v>[iv]</v>
      </c>
      <c r="Q1926" s="14" cm="1">
        <f t="array" ref="Q1926">SUM(_xlfn._xlws.FILTER($H$2:$H$2300,_xlfn.MAP($O$2:$O$2300,_xlfn.LAMBDA(_xlpm.x,_xlpm.x=$O1926))))</f>
        <v>1.5933715742511153E-4</v>
      </c>
      <c r="R1926" s="14">
        <f>$H1926/Q1926</f>
        <v>1</v>
      </c>
      <c r="S1926" s="14" cm="1">
        <f t="array" ref="S1926">SUM(_xlfn._xlws.FILTER($H$2:$H$2300,_xlfn.MAP($P$2:$P$2300,_xlfn.LAMBDA(_xlpm.x,_xlpm.x=$P1926))))</f>
        <v>1.1153601019757806E-3</v>
      </c>
      <c r="T1926" s="14">
        <f>$H1926/S1926</f>
        <v>0.14285714285714288</v>
      </c>
      <c r="U1926" s="14">
        <f>_xlfn.LET(_xlpm.freq,F1926,_xlpm.size,M1926+1,_xlpm.F,V1926,LOG(1+_xlpm.freq)*LOG(1+_xlpm.size)*_xlpm.F)</f>
        <v>9.2818125236179577E-2</v>
      </c>
      <c r="V1926" s="14">
        <f>_xlfn.LET(_xlpm.a,T1926,_xlpm.b,R1926,2*_xlpm.a*_xlpm.b/(_xlpm.a+_xlpm.b))</f>
        <v>0.25000000000000006</v>
      </c>
      <c r="W1926" s="14">
        <f>_xlfn.LET(_xlpm.p,R1926,_xlpm.q,T1926,LOG(_xlpm.p/_xlpm.q))</f>
        <v>0.84509804001425681</v>
      </c>
      <c r="X1926" s="2"/>
      <c r="AC1926" s="2"/>
      <c r="AH1926" s="2"/>
      <c r="AI1926" s="2"/>
    </row>
    <row r="1927" spans="1:35">
      <c r="A1927" s="1" t="str">
        <f>_xlfn.LET(_xlpm.sep," : ",CONCATENATE(O1927,_xlpm.sep,P1927))</f>
        <v>~oop~ : [up]</v>
      </c>
      <c r="B1927" s="1">
        <f>_xlfn.LET(_xlpm.d,$G1927,_xlpm.k,_xlfn.CONCAT(LEFT(TRIM(B$1),1),"*"),COUNTIF(_xlpm.d,_xlpm.k))</f>
        <v>0</v>
      </c>
      <c r="C1927" s="1">
        <f>_xlfn.LET(_xlpm.d,$G1927,_xlpm.k,_xlfn.CONCAT(LEFT(TRIM(C$1),1),"*"),COUNTIF(_xlpm.d,_xlpm.k))</f>
        <v>0</v>
      </c>
      <c r="D1927" s="1">
        <f>_xlfn.LET(_xlpm.d,$G1927,_xlpm.k,_xlfn.CONCAT(LEFT(TRIM(D$1),1),"*"),COUNTIF(_xlpm.d,_xlpm.k))</f>
        <v>0</v>
      </c>
      <c r="E1927" s="1">
        <f>LOG(F1927+1,10)</f>
        <v>0.30102999566398114</v>
      </c>
      <c r="F1927" s="7">
        <v>1</v>
      </c>
      <c r="G1927" s="9" t="s">
        <v>295</v>
      </c>
      <c r="H1927" s="4">
        <f>F1927/freq.sum.r6e</f>
        <v>7.9668578712555765E-5</v>
      </c>
      <c r="I1927" s="4" t="str">
        <f>_xlfn.LET(_xlpm.sep,":",_xlpm.w,$G1927,LEFT(_xlpm.w,FIND(_xlpm.sep,_xlpm.w)-1))</f>
        <v>up</v>
      </c>
      <c r="J1927" s="4" t="str">
        <f>_xlfn.LET(_xlpm.sep,":",_xlpm.w,$G1927,RIGHT(_xlpm.w,LEN(_xlpm.w)-FIND(_xlpm.sep,_xlpm.w)))</f>
        <v>oop</v>
      </c>
      <c r="K1927" s="10">
        <f>_xlfn.LET(_xlpm.w,I1927,LEN(_xlpm.w))</f>
        <v>2</v>
      </c>
      <c r="L1927" s="10">
        <f>_xlfn.LET(_xlpm.w,J1927,LEN(_xlpm.w))</f>
        <v>3</v>
      </c>
      <c r="M1927" s="10">
        <f>_xlfn.LET(_xlpm.a,K1927,_xlpm.b,L1927,MAX(_xlpm.a,_xlpm.b))</f>
        <v>3</v>
      </c>
      <c r="N1927" s="10">
        <f>_xlfn.LET(_xlpm.d,(K1927,L1927),MAX(_xlpm.d)-MIN(_xlpm.d))</f>
        <v>1</v>
      </c>
      <c r="O1927" s="1" t="str">
        <f>_xlfn.LET(_xlpm.sep,":",_xlpm.w,$G1927,_xlfn.CONCAT("~",RIGHT(_xlpm.w,LEN(_xlpm.w)-FIND(_xlpm.sep,_xlpm.w)),"~"))</f>
        <v>~oop~</v>
      </c>
      <c r="P1927" s="1" t="str">
        <f>_xlfn.LET(_xlpm.sep,":",_xlpm.w,$G1927,_xlfn.CONCAT("[",LEFT(_xlpm.w,FIND(_xlpm.sep,_xlpm.w)-1),"]"))</f>
        <v>[up]</v>
      </c>
      <c r="Q1927" s="14" cm="1">
        <f t="array" ref="Q1927">SUM(_xlfn._xlws.FILTER($H$2:$H$2300,_xlfn.MAP($O$2:$O$2300,_xlfn.LAMBDA(_xlpm.x,_xlpm.x=$O1927))))</f>
        <v>7.9668578712555765E-5</v>
      </c>
      <c r="R1927" s="14">
        <f>$H1927/Q1927</f>
        <v>1</v>
      </c>
      <c r="S1927" s="14" cm="1">
        <f t="array" ref="S1927">SUM(_xlfn._xlws.FILTER($H$2:$H$2300,_xlfn.MAP($P$2:$P$2300,_xlfn.LAMBDA(_xlpm.x,_xlpm.x=$P1927))))</f>
        <v>5.5768005098789041E-4</v>
      </c>
      <c r="T1927" s="14">
        <f>$H1927/S1927</f>
        <v>0.14285714285714285</v>
      </c>
      <c r="U1927" s="14">
        <f>_xlfn.LET(_xlpm.freq,F1927,_xlpm.size,M1927+1,_xlpm.F,V1927,LOG(1+_xlpm.freq)*LOG(1+_xlpm.size)*_xlpm.F)</f>
        <v>5.260273434363117E-2</v>
      </c>
      <c r="V1927" s="14">
        <f>_xlfn.LET(_xlpm.a,T1927,_xlpm.b,R1927,2*_xlpm.a*_xlpm.b/(_xlpm.a+_xlpm.b))</f>
        <v>0.25</v>
      </c>
      <c r="W1927" s="14">
        <f>_xlfn.LET(_xlpm.p,R1927,_xlpm.q,T1927,LOG(_xlpm.p/_xlpm.q))</f>
        <v>0.84509804001425681</v>
      </c>
      <c r="X1927" s="2"/>
      <c r="AC1927" s="2"/>
      <c r="AH1927" s="2"/>
      <c r="AI1927" s="2"/>
    </row>
    <row r="1928" spans="1:35">
      <c r="A1928" s="1" t="str">
        <f>_xlfn.LET(_xlpm.sep," : ",CONCATENATE(O1928,_xlpm.sep,P1928))</f>
        <v>~upb~ : [ʌb]</v>
      </c>
      <c r="B1928" s="1">
        <f>_xlfn.LET(_xlpm.d,$G1928,_xlpm.k,_xlfn.CONCAT(LEFT(TRIM(B$1),1),"*"),COUNTIF(_xlpm.d,_xlpm.k))</f>
        <v>0</v>
      </c>
      <c r="C1928" s="1">
        <f>_xlfn.LET(_xlpm.d,$G1928,_xlpm.k,_xlfn.CONCAT(LEFT(TRIM(C$1),1),"*"),COUNTIF(_xlpm.d,_xlpm.k))</f>
        <v>0</v>
      </c>
      <c r="D1928" s="1">
        <f>_xlfn.LET(_xlpm.d,$G1928,_xlpm.k,_xlfn.CONCAT(LEFT(TRIM(D$1),1),"*"),COUNTIF(_xlpm.d,_xlpm.k))</f>
        <v>0</v>
      </c>
      <c r="E1928" s="1">
        <f>LOG(F1928+1,10)</f>
        <v>0.30102999566398114</v>
      </c>
      <c r="F1928" s="7">
        <v>1</v>
      </c>
      <c r="G1928" s="9" t="s">
        <v>816</v>
      </c>
      <c r="H1928" s="4">
        <f>F1928/freq.sum.r6e</f>
        <v>7.9668578712555765E-5</v>
      </c>
      <c r="I1928" s="1" t="str">
        <f>_xlfn.LET(_xlpm.sep,":",_xlpm.w,$G1928,LEFT(_xlpm.w,FIND(_xlpm.sep,_xlpm.w)-1))</f>
        <v>ʌb</v>
      </c>
      <c r="J1928" s="1" t="str">
        <f>_xlfn.LET(_xlpm.sep,":",_xlpm.w,$G1928,RIGHT(_xlpm.w,LEN(_xlpm.w)-FIND(_xlpm.sep,_xlpm.w)))</f>
        <v>upb</v>
      </c>
      <c r="K1928" s="10">
        <f>_xlfn.LET(_xlpm.w,I1928,LEN(_xlpm.w))</f>
        <v>2</v>
      </c>
      <c r="L1928" s="10">
        <f>_xlfn.LET(_xlpm.w,J1928,LEN(_xlpm.w))</f>
        <v>3</v>
      </c>
      <c r="M1928" s="10">
        <f>_xlfn.LET(_xlpm.a,K1928,_xlpm.b,L1928,MAX(_xlpm.a,_xlpm.b))</f>
        <v>3</v>
      </c>
      <c r="N1928" s="10">
        <f>_xlfn.LET(_xlpm.d,(K1928,L1928),MAX(_xlpm.d)-MIN(_xlpm.d))</f>
        <v>1</v>
      </c>
      <c r="O1928" s="1" t="str">
        <f>_xlfn.LET(_xlpm.sep,":",_xlpm.w,$G1928,_xlfn.CONCAT("~",RIGHT(_xlpm.w,LEN(_xlpm.w)-FIND(_xlpm.sep,_xlpm.w)),"~"))</f>
        <v>~upb~</v>
      </c>
      <c r="P1928" s="1" t="str">
        <f>_xlfn.LET(_xlpm.sep,":",_xlpm.w,$G1928,_xlfn.CONCAT("[",LEFT(_xlpm.w,FIND(_xlpm.sep,_xlpm.w)-1),"]"))</f>
        <v>[ʌb]</v>
      </c>
      <c r="Q1928" s="14" cm="1">
        <f t="array" ref="Q1928">SUM(_xlfn._xlws.FILTER($H$2:$H$2300,_xlfn.MAP($O$2:$O$2300,_xlfn.LAMBDA(_xlpm.x,_xlpm.x=$O1928))))</f>
        <v>7.9668578712555765E-5</v>
      </c>
      <c r="R1928" s="14">
        <f>$H1928/Q1928</f>
        <v>1</v>
      </c>
      <c r="S1928" s="14" cm="1">
        <f t="array" ref="S1928">SUM(_xlfn._xlws.FILTER($H$2:$H$2300,_xlfn.MAP($P$2:$P$2300,_xlfn.LAMBDA(_xlpm.x,_xlpm.x=$P1928))))</f>
        <v>5.5768005098789041E-4</v>
      </c>
      <c r="T1928" s="14">
        <f>$H1928/S1928</f>
        <v>0.14285714285714285</v>
      </c>
      <c r="U1928" s="14">
        <f>_xlfn.LET(_xlpm.freq,F1928,_xlpm.size,M1928+1,_xlpm.F,V1928,LOG(1+_xlpm.freq)*LOG(1+_xlpm.size)*_xlpm.F)</f>
        <v>5.260273434363117E-2</v>
      </c>
      <c r="V1928" s="14">
        <f>_xlfn.LET(_xlpm.a,T1928,_xlpm.b,R1928,2*_xlpm.a*_xlpm.b/(_xlpm.a+_xlpm.b))</f>
        <v>0.25</v>
      </c>
      <c r="W1928" s="14">
        <f>_xlfn.LET(_xlpm.p,R1928,_xlpm.q,T1928,LOG(_xlpm.p/_xlpm.q))</f>
        <v>0.84509804001425681</v>
      </c>
      <c r="X1928" s="2"/>
      <c r="AC1928" s="2"/>
      <c r="AH1928" s="2"/>
      <c r="AI1928" s="2"/>
    </row>
    <row r="1929" spans="1:35">
      <c r="A1929" s="1" t="str">
        <f>_xlfn.LET(_xlpm.sep," : ",CONCATENATE(O1929,_xlpm.sep,P1929))</f>
        <v>~ymp~ : [ɪmp]</v>
      </c>
      <c r="B1929" s="1">
        <f>_xlfn.LET(_xlpm.d,$G1929,_xlpm.k,_xlfn.CONCAT(LEFT(TRIM(B$1),1),"*"),COUNTIF(_xlpm.d,_xlpm.k))</f>
        <v>0</v>
      </c>
      <c r="C1929" s="1">
        <f>_xlfn.LET(_xlpm.d,$G1929,_xlpm.k,_xlfn.CONCAT(LEFT(TRIM(C$1),1),"*"),COUNTIF(_xlpm.d,_xlpm.k))</f>
        <v>0</v>
      </c>
      <c r="D1929" s="1">
        <f>_xlfn.LET(_xlpm.d,$G1929,_xlpm.k,_xlfn.CONCAT(LEFT(TRIM(D$1),1),"*"),COUNTIF(_xlpm.d,_xlpm.k))</f>
        <v>0</v>
      </c>
      <c r="E1929" s="1">
        <f>LOG(F1929+1,10)</f>
        <v>0.30102999566398114</v>
      </c>
      <c r="F1929" s="7">
        <v>1</v>
      </c>
      <c r="G1929" s="9" t="s">
        <v>1208</v>
      </c>
      <c r="H1929" s="4">
        <f>F1929/freq.sum.r6e</f>
        <v>7.9668578712555765E-5</v>
      </c>
      <c r="I1929" s="1" t="str">
        <f>_xlfn.LET(_xlpm.sep,":",_xlpm.w,$G1929,LEFT(_xlpm.w,FIND(_xlpm.sep,_xlpm.w)-1))</f>
        <v>ɪmp</v>
      </c>
      <c r="J1929" s="1" t="str">
        <f>_xlfn.LET(_xlpm.sep,":",_xlpm.w,$G1929,RIGHT(_xlpm.w,LEN(_xlpm.w)-FIND(_xlpm.sep,_xlpm.w)))</f>
        <v>ymp</v>
      </c>
      <c r="K1929" s="10">
        <f>_xlfn.LET(_xlpm.w,I1929,LEN(_xlpm.w))</f>
        <v>3</v>
      </c>
      <c r="L1929" s="10">
        <f>_xlfn.LET(_xlpm.w,J1929,LEN(_xlpm.w))</f>
        <v>3</v>
      </c>
      <c r="M1929" s="10">
        <f>_xlfn.LET(_xlpm.a,K1929,_xlpm.b,L1929,MAX(_xlpm.a,_xlpm.b))</f>
        <v>3</v>
      </c>
      <c r="N1929" s="10">
        <f>_xlfn.LET(_xlpm.d,(K1929,L1929),MAX(_xlpm.d)-MIN(_xlpm.d))</f>
        <v>0</v>
      </c>
      <c r="O1929" s="1" t="str">
        <f>_xlfn.LET(_xlpm.sep,":",_xlpm.w,$G1929,_xlfn.CONCAT("~",RIGHT(_xlpm.w,LEN(_xlpm.w)-FIND(_xlpm.sep,_xlpm.w)),"~"))</f>
        <v>~ymp~</v>
      </c>
      <c r="P1929" s="1" t="str">
        <f>_xlfn.LET(_xlpm.sep,":",_xlpm.w,$G1929,_xlfn.CONCAT("[",LEFT(_xlpm.w,FIND(_xlpm.sep,_xlpm.w)-1),"]"))</f>
        <v>[ɪmp]</v>
      </c>
      <c r="Q1929" s="14" cm="1">
        <f t="array" ref="Q1929">SUM(_xlfn._xlws.FILTER($H$2:$H$2300,_xlfn.MAP($O$2:$O$2300,_xlfn.LAMBDA(_xlpm.x,_xlpm.x=$O1929))))</f>
        <v>7.9668578712555765E-5</v>
      </c>
      <c r="R1929" s="14">
        <f>$H1929/Q1929</f>
        <v>1</v>
      </c>
      <c r="S1929" s="14" cm="1">
        <f t="array" ref="S1929">SUM(_xlfn._xlws.FILTER($H$2:$H$2300,_xlfn.MAP($P$2:$P$2300,_xlfn.LAMBDA(_xlpm.x,_xlpm.x=$P1929))))</f>
        <v>5.5768005098789041E-4</v>
      </c>
      <c r="T1929" s="14">
        <f>$H1929/S1929</f>
        <v>0.14285714285714285</v>
      </c>
      <c r="U1929" s="14">
        <f>_xlfn.LET(_xlpm.freq,F1929,_xlpm.size,M1929+1,_xlpm.F,V1929,LOG(1+_xlpm.freq)*LOG(1+_xlpm.size)*_xlpm.F)</f>
        <v>5.260273434363117E-2</v>
      </c>
      <c r="V1929" s="14">
        <f>_xlfn.LET(_xlpm.a,T1929,_xlpm.b,R1929,2*_xlpm.a*_xlpm.b/(_xlpm.a+_xlpm.b))</f>
        <v>0.25</v>
      </c>
      <c r="W1929" s="14">
        <f>_xlfn.LET(_xlpm.p,R1929,_xlpm.q,T1929,LOG(_xlpm.p/_xlpm.q))</f>
        <v>0.84509804001425681</v>
      </c>
      <c r="X1929" s="2"/>
      <c r="AC1929" s="2"/>
      <c r="AH1929" s="2"/>
      <c r="AI1929" s="2"/>
    </row>
    <row r="1930" spans="1:35">
      <c r="A1930" s="1" t="str">
        <f>_xlfn.LET(_xlpm.sep," : ",CONCATENATE(O1930,_xlpm.sep,P1930))</f>
        <v>~onse~ : [ɑns]</v>
      </c>
      <c r="B1930" s="1">
        <f>_xlfn.LET(_xlpm.d,$G1930,_xlpm.k,_xlfn.CONCAT(LEFT(TRIM(B$1),1),"*"),COUNTIF(_xlpm.d,_xlpm.k))</f>
        <v>0</v>
      </c>
      <c r="C1930" s="1">
        <f>_xlfn.LET(_xlpm.d,$G1930,_xlpm.k,_xlfn.CONCAT(LEFT(TRIM(C$1),1),"*"),COUNTIF(_xlpm.d,_xlpm.k))</f>
        <v>0</v>
      </c>
      <c r="D1930" s="1">
        <f>_xlfn.LET(_xlpm.d,$G1930,_xlpm.k,_xlfn.CONCAT(LEFT(TRIM(D$1),1),"*"),COUNTIF(_xlpm.d,_xlpm.k))</f>
        <v>0</v>
      </c>
      <c r="E1930" s="1">
        <f>LOG(F1930+1,10)</f>
        <v>0.30102999566398114</v>
      </c>
      <c r="F1930" s="7">
        <v>1</v>
      </c>
      <c r="G1930" s="9" t="s">
        <v>1341</v>
      </c>
      <c r="H1930" s="4">
        <f>F1930/freq.sum.r6e</f>
        <v>7.9668578712555765E-5</v>
      </c>
      <c r="I1930" s="1" t="str">
        <f>_xlfn.LET(_xlpm.sep,":",_xlpm.w,$G1930,LEFT(_xlpm.w,FIND(_xlpm.sep,_xlpm.w)-1))</f>
        <v>ɑns</v>
      </c>
      <c r="J1930" s="1" t="str">
        <f>_xlfn.LET(_xlpm.sep,":",_xlpm.w,$G1930,RIGHT(_xlpm.w,LEN(_xlpm.w)-FIND(_xlpm.sep,_xlpm.w)))</f>
        <v>onse</v>
      </c>
      <c r="K1930" s="10">
        <f>_xlfn.LET(_xlpm.w,I1930,LEN(_xlpm.w))</f>
        <v>3</v>
      </c>
      <c r="L1930" s="10">
        <f>_xlfn.LET(_xlpm.w,J1930,LEN(_xlpm.w))</f>
        <v>4</v>
      </c>
      <c r="M1930" s="10">
        <f>_xlfn.LET(_xlpm.a,K1930,_xlpm.b,L1930,MAX(_xlpm.a,_xlpm.b))</f>
        <v>4</v>
      </c>
      <c r="N1930" s="10">
        <f>_xlfn.LET(_xlpm.d,(K1930,L1930),MAX(_xlpm.d)-MIN(_xlpm.d))</f>
        <v>1</v>
      </c>
      <c r="O1930" s="1" t="str">
        <f>_xlfn.LET(_xlpm.sep,":",_xlpm.w,$G1930,_xlfn.CONCAT("~",RIGHT(_xlpm.w,LEN(_xlpm.w)-FIND(_xlpm.sep,_xlpm.w)),"~"))</f>
        <v>~onse~</v>
      </c>
      <c r="P1930" s="1" t="str">
        <f>_xlfn.LET(_xlpm.sep,":",_xlpm.w,$G1930,_xlfn.CONCAT("[",LEFT(_xlpm.w,FIND(_xlpm.sep,_xlpm.w)-1),"]"))</f>
        <v>[ɑns]</v>
      </c>
      <c r="Q1930" s="14" cm="1">
        <f t="array" ref="Q1930">SUM(_xlfn._xlws.FILTER($H$2:$H$2300,_xlfn.MAP($O$2:$O$2300,_xlfn.LAMBDA(_xlpm.x,_xlpm.x=$O1930))))</f>
        <v>7.9668578712555765E-5</v>
      </c>
      <c r="R1930" s="14">
        <f>$H1930/Q1930</f>
        <v>1</v>
      </c>
      <c r="S1930" s="14" cm="1">
        <f t="array" ref="S1930">SUM(_xlfn._xlws.FILTER($H$2:$H$2300,_xlfn.MAP($P$2:$P$2300,_xlfn.LAMBDA(_xlpm.x,_xlpm.x=$P1930))))</f>
        <v>5.5768005098789041E-4</v>
      </c>
      <c r="T1930" s="14">
        <f>$H1930/S1930</f>
        <v>0.14285714285714285</v>
      </c>
      <c r="U1930" s="14">
        <f>_xlfn.LET(_xlpm.freq,F1930,_xlpm.size,M1930+1,_xlpm.F,V1930,LOG(1+_xlpm.freq)*LOG(1+_xlpm.size)*_xlpm.F)</f>
        <v>5.8561716882227451E-2</v>
      </c>
      <c r="V1930" s="14">
        <f>_xlfn.LET(_xlpm.a,T1930,_xlpm.b,R1930,2*_xlpm.a*_xlpm.b/(_xlpm.a+_xlpm.b))</f>
        <v>0.25</v>
      </c>
      <c r="W1930" s="14">
        <f>_xlfn.LET(_xlpm.p,R1930,_xlpm.q,T1930,LOG(_xlpm.p/_xlpm.q))</f>
        <v>0.84509804001425681</v>
      </c>
      <c r="X1930" s="2"/>
      <c r="AC1930" s="2"/>
      <c r="AH1930" s="2"/>
      <c r="AI1930" s="2"/>
    </row>
    <row r="1931" spans="1:35">
      <c r="A1931" s="1" t="str">
        <f>_xlfn.LET(_xlpm.sep," : ",CONCATENATE(O1931,_xlpm.sep,P1931))</f>
        <v>~yw~ : [ɪw]</v>
      </c>
      <c r="B1931" s="1">
        <f>_xlfn.LET(_xlpm.d,$G1931,_xlpm.k,_xlfn.CONCAT(LEFT(TRIM(B$1),1),"*"),COUNTIF(_xlpm.d,_xlpm.k))</f>
        <v>0</v>
      </c>
      <c r="C1931" s="1">
        <f>_xlfn.LET(_xlpm.d,$G1931,_xlpm.k,_xlfn.CONCAT(LEFT(TRIM(C$1),1),"*"),COUNTIF(_xlpm.d,_xlpm.k))</f>
        <v>0</v>
      </c>
      <c r="D1931" s="1">
        <f>_xlfn.LET(_xlpm.d,$G1931,_xlpm.k,_xlfn.CONCAT(LEFT(TRIM(D$1),1),"*"),COUNTIF(_xlpm.d,_xlpm.k))</f>
        <v>0</v>
      </c>
      <c r="E1931" s="1">
        <f>LOG(F1931+1,10)</f>
        <v>0.30102999566398114</v>
      </c>
      <c r="F1931" s="7">
        <v>1</v>
      </c>
      <c r="G1931" s="9" t="s">
        <v>1672</v>
      </c>
      <c r="H1931" s="4">
        <f>F1931/freq.sum.r6e</f>
        <v>7.9668578712555765E-5</v>
      </c>
      <c r="I1931" s="4" t="str">
        <f>_xlfn.LET(_xlpm.sep,":",_xlpm.w,$G1931,LEFT(_xlpm.w,FIND(_xlpm.sep,_xlpm.w)-1))</f>
        <v>ɪw</v>
      </c>
      <c r="J1931" s="4" t="str">
        <f>_xlfn.LET(_xlpm.sep,":",_xlpm.w,$G1931,RIGHT(_xlpm.w,LEN(_xlpm.w)-FIND(_xlpm.sep,_xlpm.w)))</f>
        <v>yw</v>
      </c>
      <c r="K1931" s="10">
        <f>_xlfn.LET(_xlpm.w,I1931,LEN(_xlpm.w))</f>
        <v>2</v>
      </c>
      <c r="L1931" s="10">
        <f>_xlfn.LET(_xlpm.w,J1931,LEN(_xlpm.w))</f>
        <v>2</v>
      </c>
      <c r="M1931" s="10">
        <f>_xlfn.LET(_xlpm.a,K1931,_xlpm.b,L1931,MAX(_xlpm.a,_xlpm.b))</f>
        <v>2</v>
      </c>
      <c r="N1931" s="10">
        <f>_xlfn.LET(_xlpm.d,(K1931,L1931),MAX(_xlpm.d)-MIN(_xlpm.d))</f>
        <v>0</v>
      </c>
      <c r="O1931" s="1" t="str">
        <f>_xlfn.LET(_xlpm.sep,":",_xlpm.w,$G1931,_xlfn.CONCAT("~",RIGHT(_xlpm.w,LEN(_xlpm.w)-FIND(_xlpm.sep,_xlpm.w)),"~"))</f>
        <v>~yw~</v>
      </c>
      <c r="P1931" s="1" t="str">
        <f>_xlfn.LET(_xlpm.sep,":",_xlpm.w,$G1931,_xlfn.CONCAT("[",LEFT(_xlpm.w,FIND(_xlpm.sep,_xlpm.w)-1),"]"))</f>
        <v>[ɪw]</v>
      </c>
      <c r="Q1931" s="14" cm="1">
        <f t="array" ref="Q1931">SUM(_xlfn._xlws.FILTER($H$2:$H$2300,_xlfn.MAP($O$2:$O$2300,_xlfn.LAMBDA(_xlpm.x,_xlpm.x=$O1931))))</f>
        <v>7.9668578712555765E-5</v>
      </c>
      <c r="R1931" s="14">
        <f>$H1931/Q1931</f>
        <v>1</v>
      </c>
      <c r="S1931" s="14" cm="1">
        <f t="array" ref="S1931">SUM(_xlfn._xlws.FILTER($H$2:$H$2300,_xlfn.MAP($P$2:$P$2300,_xlfn.LAMBDA(_xlpm.x,_xlpm.x=$P1931))))</f>
        <v>5.5768005098789041E-4</v>
      </c>
      <c r="T1931" s="14">
        <f>$H1931/S1931</f>
        <v>0.14285714285714285</v>
      </c>
      <c r="U1931" s="14">
        <f>_xlfn.LET(_xlpm.freq,F1931,_xlpm.size,M1931+1,_xlpm.F,V1931,LOG(1+_xlpm.freq)*LOG(1+_xlpm.size)*_xlpm.F)</f>
        <v>4.5309529144728272E-2</v>
      </c>
      <c r="V1931" s="14">
        <f>_xlfn.LET(_xlpm.a,T1931,_xlpm.b,R1931,2*_xlpm.a*_xlpm.b/(_xlpm.a+_xlpm.b))</f>
        <v>0.25</v>
      </c>
      <c r="W1931" s="14">
        <f>_xlfn.LET(_xlpm.p,R1931,_xlpm.q,T1931,LOG(_xlpm.p/_xlpm.q))</f>
        <v>0.84509804001425681</v>
      </c>
      <c r="X1931" s="2"/>
      <c r="AC1931" s="2"/>
      <c r="AH1931" s="2"/>
      <c r="AI1931" s="2"/>
    </row>
    <row r="1932" spans="1:35">
      <c r="A1932" s="1" t="str">
        <f>_xlfn.LET(_xlpm.sep," : ",CONCATENATE(O1932,_xlpm.sep,P1932))</f>
        <v>~ing's~ : [ɪŋz]</v>
      </c>
      <c r="B1932" s="1">
        <f>_xlfn.LET(_xlpm.d,$G1932,_xlpm.k,_xlfn.CONCAT(LEFT(TRIM(B$1),1),"*"),COUNTIF(_xlpm.d,_xlpm.k))</f>
        <v>0</v>
      </c>
      <c r="C1932" s="1">
        <f>_xlfn.LET(_xlpm.d,$G1932,_xlpm.k,_xlfn.CONCAT(LEFT(TRIM(C$1),1),"*"),COUNTIF(_xlpm.d,_xlpm.k))</f>
        <v>0</v>
      </c>
      <c r="D1932" s="1">
        <f>_xlfn.LET(_xlpm.d,$G1932,_xlpm.k,_xlfn.CONCAT(LEFT(TRIM(D$1),1),"*"),COUNTIF(_xlpm.d,_xlpm.k))</f>
        <v>0</v>
      </c>
      <c r="E1932" s="1">
        <f>LOG(F1932+1,10)</f>
        <v>0.30102999566398114</v>
      </c>
      <c r="F1932" s="7">
        <v>1</v>
      </c>
      <c r="G1932" s="9" t="s">
        <v>2083</v>
      </c>
      <c r="H1932" s="4">
        <f>F1932/freq.sum.r6e</f>
        <v>7.9668578712555765E-5</v>
      </c>
      <c r="I1932" s="1" t="str">
        <f>_xlfn.LET(_xlpm.sep,":",_xlpm.w,$G1932,LEFT(_xlpm.w,FIND(_xlpm.sep,_xlpm.w)-1))</f>
        <v>ɪŋz</v>
      </c>
      <c r="J1932" s="1" t="str">
        <f>_xlfn.LET(_xlpm.sep,":",_xlpm.w,$G1932,RIGHT(_xlpm.w,LEN(_xlpm.w)-FIND(_xlpm.sep,_xlpm.w)))</f>
        <v>ing's</v>
      </c>
      <c r="K1932" s="10">
        <f>_xlfn.LET(_xlpm.w,I1932,LEN(_xlpm.w))</f>
        <v>3</v>
      </c>
      <c r="L1932" s="10">
        <f>_xlfn.LET(_xlpm.w,J1932,LEN(_xlpm.w))</f>
        <v>5</v>
      </c>
      <c r="M1932" s="10">
        <f>_xlfn.LET(_xlpm.a,K1932,_xlpm.b,L1932,MAX(_xlpm.a,_xlpm.b))</f>
        <v>5</v>
      </c>
      <c r="N1932" s="10">
        <f>_xlfn.LET(_xlpm.d,(K1932,L1932),MAX(_xlpm.d)-MIN(_xlpm.d))</f>
        <v>2</v>
      </c>
      <c r="O1932" s="1" t="str">
        <f>_xlfn.LET(_xlpm.sep,":",_xlpm.w,$G1932,_xlfn.CONCAT("~",RIGHT(_xlpm.w,LEN(_xlpm.w)-FIND(_xlpm.sep,_xlpm.w)),"~"))</f>
        <v>~ing's~</v>
      </c>
      <c r="P1932" s="1" t="str">
        <f>_xlfn.LET(_xlpm.sep,":",_xlpm.w,$G1932,_xlfn.CONCAT("[",LEFT(_xlpm.w,FIND(_xlpm.sep,_xlpm.w)-1),"]"))</f>
        <v>[ɪŋz]</v>
      </c>
      <c r="Q1932" s="14" cm="1">
        <f t="array" ref="Q1932">SUM(_xlfn._xlws.FILTER($H$2:$H$2302,_xlfn.MAP($O$2:$O$2302,_xlfn.LAMBDA(_xlpm.x,_xlpm.x=$O1932))))</f>
        <v>7.9668578712555765E-5</v>
      </c>
      <c r="R1932" s="14">
        <f>$H1932/Q1932</f>
        <v>1</v>
      </c>
      <c r="S1932" s="14" cm="1">
        <f t="array" ref="S1932">SUM(_xlfn._xlws.FILTER($H$2:$H$2302,_xlfn.MAP($P$2:$P$2302,_xlfn.LAMBDA(_xlpm.x,_xlpm.x=$P1932))))</f>
        <v>5.5768005098789041E-4</v>
      </c>
      <c r="T1932" s="14">
        <f>$H1932/S1932</f>
        <v>0.14285714285714285</v>
      </c>
      <c r="U1932" s="14">
        <f>_xlfn.LET(_xlpm.freq,F1932,_xlpm.size,M1932+1,_xlpm.F,V1932,LOG(1+_xlpm.freq)*LOG(1+_xlpm.size)*_xlpm.F)</f>
        <v>6.3599964830282685E-2</v>
      </c>
      <c r="V1932" s="14">
        <f>_xlfn.LET(_xlpm.a,T1932,_xlpm.b,R1932,2*_xlpm.a*_xlpm.b/(_xlpm.a+_xlpm.b))</f>
        <v>0.25</v>
      </c>
      <c r="W1932" s="14">
        <f>_xlfn.LET(_xlpm.p,R1932,_xlpm.q,T1932,LOG(_xlpm.p/_xlpm.q))</f>
        <v>0.84509804001425681</v>
      </c>
      <c r="X1932" s="2"/>
      <c r="AC1932" s="2"/>
      <c r="AH1932" s="2"/>
      <c r="AI1932" s="2"/>
    </row>
    <row r="1933" spans="1:35">
      <c r="A1933" s="1" t="str">
        <f>_xlfn.LET(_xlpm.sep," : ",CONCATENATE(O1933,_xlpm.sep,P1933))</f>
        <v>~e~ : [əɹ]</v>
      </c>
      <c r="B1933" s="1">
        <f>_xlfn.LET(_xlpm.d,$G1933,_xlpm.k,_xlfn.CONCAT(LEFT(TRIM(B$1),1),"*"),COUNTIF(_xlpm.d,_xlpm.k))</f>
        <v>0</v>
      </c>
      <c r="C1933" s="1">
        <f>_xlfn.LET(_xlpm.d,$G1933,_xlpm.k,_xlfn.CONCAT(LEFT(TRIM(C$1),1),"*"),COUNTIF(_xlpm.d,_xlpm.k))</f>
        <v>0</v>
      </c>
      <c r="D1933" s="1">
        <f>_xlfn.LET(_xlpm.d,$G1933,_xlpm.k,_xlfn.CONCAT(LEFT(TRIM(D$1),1),"*"),COUNTIF(_xlpm.d,_xlpm.k))</f>
        <v>0</v>
      </c>
      <c r="E1933" s="1">
        <f>LOG(F1933+1,10)</f>
        <v>0.30102999566398114</v>
      </c>
      <c r="F1933" s="7">
        <v>1</v>
      </c>
      <c r="G1933" s="9" t="s">
        <v>1747</v>
      </c>
      <c r="H1933" s="4">
        <f>F1933/freq.sum.r6e</f>
        <v>7.9668578712555765E-5</v>
      </c>
      <c r="I1933" s="4" t="str">
        <f>_xlfn.LET(_xlpm.sep,":",_xlpm.w,$G1933,LEFT(_xlpm.w,FIND(_xlpm.sep,_xlpm.w)-1))</f>
        <v>əɹ</v>
      </c>
      <c r="J1933" s="4" t="str">
        <f>_xlfn.LET(_xlpm.sep,":",_xlpm.w,$G1933,RIGHT(_xlpm.w,LEN(_xlpm.w)-FIND(_xlpm.sep,_xlpm.w)))</f>
        <v>e</v>
      </c>
      <c r="K1933" s="10">
        <f>_xlfn.LET(_xlpm.w,I1933,LEN(_xlpm.w))</f>
        <v>2</v>
      </c>
      <c r="L1933" s="10">
        <f>_xlfn.LET(_xlpm.w,J1933,LEN(_xlpm.w))</f>
        <v>1</v>
      </c>
      <c r="M1933" s="10">
        <f>_xlfn.LET(_xlpm.a,K1933,_xlpm.b,L1933,MAX(_xlpm.a,_xlpm.b))</f>
        <v>2</v>
      </c>
      <c r="N1933" s="10">
        <f>_xlfn.LET(_xlpm.d,(K1933,L1933),MAX(_xlpm.d)-MIN(_xlpm.d))</f>
        <v>1</v>
      </c>
      <c r="O1933" s="1" t="str">
        <f>_xlfn.LET(_xlpm.sep,":",_xlpm.w,$G1933,_xlfn.CONCAT("~",RIGHT(_xlpm.w,LEN(_xlpm.w)-FIND(_xlpm.sep,_xlpm.w)),"~"))</f>
        <v>~e~</v>
      </c>
      <c r="P1933" s="1" t="str">
        <f>_xlfn.LET(_xlpm.sep,":",_xlpm.w,$G1933,_xlfn.CONCAT("[",LEFT(_xlpm.w,FIND(_xlpm.sep,_xlpm.w)-1),"]"))</f>
        <v>[əɹ]</v>
      </c>
      <c r="Q1933" s="14" cm="1">
        <f t="array" ref="Q1933">SUM(_xlfn._xlws.FILTER($H$2:$H$2300,_xlfn.MAP($O$2:$O$2300,_xlfn.LAMBDA(_xlpm.x,_xlpm.x=$O1933))))</f>
        <v>4.939451880178458E-3</v>
      </c>
      <c r="R1933" s="14">
        <f>$H1933/Q1933</f>
        <v>1.6129032258064516E-2</v>
      </c>
      <c r="S1933" s="14" cm="1">
        <f t="array" ref="S1933">SUM(_xlfn._xlws.FILTER($H$2:$H$2300,_xlfn.MAP($P$2:$P$2300,_xlfn.LAMBDA(_xlpm.x,_xlpm.x=$P1933))))</f>
        <v>3.60101975780752E-2</v>
      </c>
      <c r="T1933" s="14">
        <f>$H1933/S1933</f>
        <v>2.2123893805309739E-3</v>
      </c>
      <c r="U1933" s="14">
        <f>_xlfn.LET(_xlpm.freq,F1933,_xlpm.size,M1933+1,_xlpm.F,V1933,LOG(1+_xlpm.freq)*LOG(1+_xlpm.size)*_xlpm.F)</f>
        <v>7.0520667929538177E-4</v>
      </c>
      <c r="V1933" s="14">
        <f>_xlfn.LET(_xlpm.a,T1933,_xlpm.b,R1933,2*_xlpm.a*_xlpm.b/(_xlpm.a+_xlpm.b))</f>
        <v>3.891050583657588E-3</v>
      </c>
      <c r="W1933" s="14">
        <f>_xlfn.LET(_xlpm.p,R1933,_xlpm.q,T1933,LOG(_xlpm.p/_xlpm.q))</f>
        <v>0.86274674531312812</v>
      </c>
      <c r="X1933" s="2"/>
      <c r="AC1933" s="2"/>
      <c r="AH1933" s="2"/>
      <c r="AI1933" s="2"/>
    </row>
    <row r="1934" spans="1:35">
      <c r="A1934" s="1" t="str">
        <f>_xlfn.LET(_xlpm.sep," : ",CONCATENATE(O1934,_xlpm.sep,P1934))</f>
        <v>~odd~ : [ɑd]</v>
      </c>
      <c r="B1934" s="1">
        <f>_xlfn.LET(_xlpm.d,$G1934,_xlpm.k,_xlfn.CONCAT(LEFT(TRIM(B$1),1),"*"),COUNTIF(_xlpm.d,_xlpm.k))</f>
        <v>0</v>
      </c>
      <c r="C1934" s="1">
        <f>_xlfn.LET(_xlpm.d,$G1934,_xlpm.k,_xlfn.CONCAT(LEFT(TRIM(C$1),1),"*"),COUNTIF(_xlpm.d,_xlpm.k))</f>
        <v>0</v>
      </c>
      <c r="D1934" s="1">
        <f>_xlfn.LET(_xlpm.d,$G1934,_xlpm.k,_xlfn.CONCAT(LEFT(TRIM(D$1),1),"*"),COUNTIF(_xlpm.d,_xlpm.k))</f>
        <v>0</v>
      </c>
      <c r="E1934" s="1">
        <f>LOG(F1934+1,10)</f>
        <v>0.60205999132796229</v>
      </c>
      <c r="F1934" s="7">
        <v>3</v>
      </c>
      <c r="G1934" s="9" t="s">
        <v>859</v>
      </c>
      <c r="H1934" s="4">
        <f>F1934/freq.sum.r6e</f>
        <v>2.390057361376673E-4</v>
      </c>
      <c r="I1934" s="1" t="str">
        <f>_xlfn.LET(_xlpm.sep,":",_xlpm.w,$G1934,LEFT(_xlpm.w,FIND(_xlpm.sep,_xlpm.w)-1))</f>
        <v>ɑd</v>
      </c>
      <c r="J1934" s="1" t="str">
        <f>_xlfn.LET(_xlpm.sep,":",_xlpm.w,$G1934,RIGHT(_xlpm.w,LEN(_xlpm.w)-FIND(_xlpm.sep,_xlpm.w)))</f>
        <v>odd</v>
      </c>
      <c r="K1934" s="10">
        <f>_xlfn.LET(_xlpm.w,I1934,LEN(_xlpm.w))</f>
        <v>2</v>
      </c>
      <c r="L1934" s="10">
        <f>_xlfn.LET(_xlpm.w,J1934,LEN(_xlpm.w))</f>
        <v>3</v>
      </c>
      <c r="M1934" s="10">
        <f>_xlfn.LET(_xlpm.a,K1934,_xlpm.b,L1934,MAX(_xlpm.a,_xlpm.b))</f>
        <v>3</v>
      </c>
      <c r="N1934" s="10">
        <f>_xlfn.LET(_xlpm.d,(K1934,L1934),MAX(_xlpm.d)-MIN(_xlpm.d))</f>
        <v>1</v>
      </c>
      <c r="O1934" s="1" t="str">
        <f>_xlfn.LET(_xlpm.sep,":",_xlpm.w,$G1934,_xlfn.CONCAT("~",RIGHT(_xlpm.w,LEN(_xlpm.w)-FIND(_xlpm.sep,_xlpm.w)),"~"))</f>
        <v>~odd~</v>
      </c>
      <c r="P1934" s="1" t="str">
        <f>_xlfn.LET(_xlpm.sep,":",_xlpm.w,$G1934,_xlfn.CONCAT("[",LEFT(_xlpm.w,FIND(_xlpm.sep,_xlpm.w)-1),"]"))</f>
        <v>[ɑd]</v>
      </c>
      <c r="Q1934" s="14" cm="1">
        <f t="array" ref="Q1934">SUM(_xlfn._xlws.FILTER($H$2:$H$2302,_xlfn.MAP($O$2:$O$2302,_xlfn.LAMBDA(_xlpm.x,_xlpm.x=$O1934))))</f>
        <v>2.390057361376673E-4</v>
      </c>
      <c r="R1934" s="14">
        <f>$H1934/Q1934</f>
        <v>1</v>
      </c>
      <c r="S1934" s="14" cm="1">
        <f t="array" ref="S1934">SUM(_xlfn._xlws.FILTER($H$2:$H$2302,_xlfn.MAP($P$2:$P$2302,_xlfn.LAMBDA(_xlpm.x,_xlpm.x=$P1934))))</f>
        <v>1.7527087316762267E-3</v>
      </c>
      <c r="T1934" s="14">
        <f>$H1934/S1934</f>
        <v>0.13636363636363638</v>
      </c>
      <c r="U1934" s="14">
        <f>_xlfn.LET(_xlpm.freq,F1934,_xlpm.size,M1934+1,_xlpm.F,V1934,LOG(1+_xlpm.freq)*LOG(1+_xlpm.size)*_xlpm.F)</f>
        <v>0.10099724993977185</v>
      </c>
      <c r="V1934" s="14">
        <f>_xlfn.LET(_xlpm.a,T1934,_xlpm.b,R1934,2*_xlpm.a*_xlpm.b/(_xlpm.a+_xlpm.b))</f>
        <v>0.24000000000000002</v>
      </c>
      <c r="W1934" s="14">
        <f>_xlfn.LET(_xlpm.p,R1934,_xlpm.q,T1934,LOG(_xlpm.p/_xlpm.q))</f>
        <v>0.86530142610254368</v>
      </c>
      <c r="X1934" s="2"/>
      <c r="AC1934" s="2"/>
      <c r="AH1934" s="2"/>
      <c r="AI1934" s="2"/>
    </row>
    <row r="1935" spans="1:35">
      <c r="A1935" s="1" t="str">
        <f>_xlfn.LET(_xlpm.sep," : ",CONCATENATE(O1935,_xlpm.sep,P1935))</f>
        <v>~eal~ : [ɛl]</v>
      </c>
      <c r="B1935" s="1">
        <f>_xlfn.LET(_xlpm.d,$G1935,_xlpm.k,_xlfn.CONCAT(LEFT(TRIM(B$1),1),"*"),COUNTIF(_xlpm.d,_xlpm.k))</f>
        <v>0</v>
      </c>
      <c r="C1935" s="1">
        <f>_xlfn.LET(_xlpm.d,$G1935,_xlpm.k,_xlfn.CONCAT(LEFT(TRIM(C$1),1),"*"),COUNTIF(_xlpm.d,_xlpm.k))</f>
        <v>0</v>
      </c>
      <c r="D1935" s="1">
        <f>_xlfn.LET(_xlpm.d,$G1935,_xlpm.k,_xlfn.CONCAT(LEFT(TRIM(D$1),1),"*"),COUNTIF(_xlpm.d,_xlpm.k))</f>
        <v>0</v>
      </c>
      <c r="E1935" s="1">
        <f>LOG(F1935+1,10)</f>
        <v>0.47712125471966244</v>
      </c>
      <c r="F1935" s="7">
        <v>2</v>
      </c>
      <c r="G1935" s="9" t="s">
        <v>1065</v>
      </c>
      <c r="H1935" s="4">
        <f>F1935/freq.sum.r6e</f>
        <v>1.5933715742511153E-4</v>
      </c>
      <c r="I1935" s="1" t="str">
        <f>_xlfn.LET(_xlpm.sep,":",_xlpm.w,$G1935,LEFT(_xlpm.w,FIND(_xlpm.sep,_xlpm.w)-1))</f>
        <v>ɛl</v>
      </c>
      <c r="J1935" s="1" t="str">
        <f>_xlfn.LET(_xlpm.sep,":",_xlpm.w,$G1935,RIGHT(_xlpm.w,LEN(_xlpm.w)-FIND(_xlpm.sep,_xlpm.w)))</f>
        <v>eal</v>
      </c>
      <c r="K1935" s="10">
        <f>_xlfn.LET(_xlpm.w,I1935,LEN(_xlpm.w))</f>
        <v>2</v>
      </c>
      <c r="L1935" s="10">
        <f>_xlfn.LET(_xlpm.w,J1935,LEN(_xlpm.w))</f>
        <v>3</v>
      </c>
      <c r="M1935" s="10">
        <f>_xlfn.LET(_xlpm.a,K1935,_xlpm.b,L1935,MAX(_xlpm.a,_xlpm.b))</f>
        <v>3</v>
      </c>
      <c r="N1935" s="10">
        <f>_xlfn.LET(_xlpm.d,(K1935,L1935),MAX(_xlpm.d)-MIN(_xlpm.d))</f>
        <v>1</v>
      </c>
      <c r="O1935" s="1" t="str">
        <f>_xlfn.LET(_xlpm.sep,":",_xlpm.w,$G1935,_xlfn.CONCAT("~",RIGHT(_xlpm.w,LEN(_xlpm.w)-FIND(_xlpm.sep,_xlpm.w)),"~"))</f>
        <v>~eal~</v>
      </c>
      <c r="P1935" s="1" t="str">
        <f>_xlfn.LET(_xlpm.sep,":",_xlpm.w,$G1935,_xlfn.CONCAT("[",LEFT(_xlpm.w,FIND(_xlpm.sep,_xlpm.w)-1),"]"))</f>
        <v>[ɛl]</v>
      </c>
      <c r="Q1935" s="14" cm="1">
        <f t="array" ref="Q1935">SUM(_xlfn._xlws.FILTER($H$2:$H$2302,_xlfn.MAP($O$2:$O$2302,_xlfn.LAMBDA(_xlpm.x,_xlpm.x=$O1935))))</f>
        <v>4.7801147227533459E-4</v>
      </c>
      <c r="R1935" s="14">
        <f>$H1935/Q1935</f>
        <v>0.33333333333333331</v>
      </c>
      <c r="S1935" s="14" cm="1">
        <f t="array" ref="S1935">SUM(_xlfn._xlws.FILTER($H$2:$H$2302,_xlfn.MAP($P$2:$P$2302,_xlfn.LAMBDA(_xlpm.x,_xlpm.x=$P1935))))</f>
        <v>3.5054174633524543E-3</v>
      </c>
      <c r="T1935" s="14">
        <f>$H1935/S1935</f>
        <v>4.5454545454545449E-2</v>
      </c>
      <c r="U1935" s="14">
        <f>_xlfn.LET(_xlpm.freq,F1935,_xlpm.size,M1935+1,_xlpm.F,V1935,LOG(1+_xlpm.freq)*LOG(1+_xlpm.size)*_xlpm.F)</f>
        <v>2.6679475638416734E-2</v>
      </c>
      <c r="V1935" s="14">
        <f>_xlfn.LET(_xlpm.a,T1935,_xlpm.b,R1935,2*_xlpm.a*_xlpm.b/(_xlpm.a+_xlpm.b))</f>
        <v>7.9999999999999988E-2</v>
      </c>
      <c r="W1935" s="14">
        <f>_xlfn.LET(_xlpm.p,R1935,_xlpm.q,T1935,LOG(_xlpm.p/_xlpm.q))</f>
        <v>0.86530142610254379</v>
      </c>
      <c r="X1935" s="2"/>
      <c r="AC1935" s="2"/>
      <c r="AH1935" s="2"/>
      <c r="AI1935" s="2"/>
    </row>
    <row r="1936" spans="1:35">
      <c r="A1936" s="1" t="str">
        <f>_xlfn.LET(_xlpm.sep," : ",CONCATENATE(O1936,_xlpm.sep,P1936))</f>
        <v>~oard~ : [əɹd]</v>
      </c>
      <c r="B1936" s="1">
        <f>_xlfn.LET(_xlpm.d,$G1936,_xlpm.k,_xlfn.CONCAT(LEFT(TRIM(B$1),1),"*"),COUNTIF(_xlpm.d,_xlpm.k))</f>
        <v>0</v>
      </c>
      <c r="C1936" s="1">
        <f>_xlfn.LET(_xlpm.d,$G1936,_xlpm.k,_xlfn.CONCAT(LEFT(TRIM(C$1),1),"*"),COUNTIF(_xlpm.d,_xlpm.k))</f>
        <v>0</v>
      </c>
      <c r="D1936" s="1">
        <f>_xlfn.LET(_xlpm.d,$G1936,_xlpm.k,_xlfn.CONCAT(LEFT(TRIM(D$1),1),"*"),COUNTIF(_xlpm.d,_xlpm.k))</f>
        <v>0</v>
      </c>
      <c r="E1936" s="1">
        <f>LOG(F1936+1,10)</f>
        <v>0.30102999566398114</v>
      </c>
      <c r="F1936" s="7">
        <v>1</v>
      </c>
      <c r="G1936" s="9" t="s">
        <v>1865</v>
      </c>
      <c r="H1936" s="4">
        <f>F1936/freq.sum.r6e</f>
        <v>7.9668578712555765E-5</v>
      </c>
      <c r="I1936" s="1" t="str">
        <f>_xlfn.LET(_xlpm.sep,":",_xlpm.w,$G1936,LEFT(_xlpm.w,FIND(_xlpm.sep,_xlpm.w)-1))</f>
        <v>əɹd</v>
      </c>
      <c r="J1936" s="1" t="str">
        <f>_xlfn.LET(_xlpm.sep,":",_xlpm.w,$G1936,RIGHT(_xlpm.w,LEN(_xlpm.w)-FIND(_xlpm.sep,_xlpm.w)))</f>
        <v>oard</v>
      </c>
      <c r="K1936" s="10">
        <f>_xlfn.LET(_xlpm.w,I1936,LEN(_xlpm.w))</f>
        <v>3</v>
      </c>
      <c r="L1936" s="10">
        <f>_xlfn.LET(_xlpm.w,J1936,LEN(_xlpm.w))</f>
        <v>4</v>
      </c>
      <c r="M1936" s="10">
        <f>_xlfn.LET(_xlpm.a,K1936,_xlpm.b,L1936,MAX(_xlpm.a,_xlpm.b))</f>
        <v>4</v>
      </c>
      <c r="N1936" s="10">
        <f>_xlfn.LET(_xlpm.d,(K1936,L1936),MAX(_xlpm.d)-MIN(_xlpm.d))</f>
        <v>1</v>
      </c>
      <c r="O1936" s="1" t="str">
        <f>_xlfn.LET(_xlpm.sep,":",_xlpm.w,$G1936,_xlfn.CONCAT("~",RIGHT(_xlpm.w,LEN(_xlpm.w)-FIND(_xlpm.sep,_xlpm.w)),"~"))</f>
        <v>~oard~</v>
      </c>
      <c r="P1936" s="1" t="str">
        <f>_xlfn.LET(_xlpm.sep,":",_xlpm.w,$G1936,_xlfn.CONCAT("[",LEFT(_xlpm.w,FIND(_xlpm.sep,_xlpm.w)-1),"]"))</f>
        <v>[əɹd]</v>
      </c>
      <c r="Q1936" s="14" cm="1">
        <f t="array" ref="Q1936">SUM(_xlfn._xlws.FILTER($H$2:$H$2302,_xlfn.MAP($O$2:$O$2302,_xlfn.LAMBDA(_xlpm.x,_xlpm.x=$O1936))))</f>
        <v>2.390057361376673E-4</v>
      </c>
      <c r="R1936" s="14">
        <f>$H1936/Q1936</f>
        <v>0.33333333333333331</v>
      </c>
      <c r="S1936" s="14" cm="1">
        <f t="array" ref="S1936">SUM(_xlfn._xlws.FILTER($H$2:$H$2302,_xlfn.MAP($P$2:$P$2302,_xlfn.LAMBDA(_xlpm.x,_xlpm.x=$P1936))))</f>
        <v>1.7527087316762267E-3</v>
      </c>
      <c r="T1936" s="14">
        <f>$H1936/S1936</f>
        <v>4.5454545454545456E-2</v>
      </c>
      <c r="U1936" s="14">
        <f>_xlfn.LET(_xlpm.freq,F1936,_xlpm.size,M1936+1,_xlpm.F,V1936,LOG(1+_xlpm.freq)*LOG(1+_xlpm.size)*_xlpm.F)</f>
        <v>1.8739749402312784E-2</v>
      </c>
      <c r="V1936" s="14">
        <f>_xlfn.LET(_xlpm.a,T1936,_xlpm.b,R1936,2*_xlpm.a*_xlpm.b/(_xlpm.a+_xlpm.b))</f>
        <v>0.08</v>
      </c>
      <c r="W1936" s="14">
        <f>_xlfn.LET(_xlpm.p,R1936,_xlpm.q,T1936,LOG(_xlpm.p/_xlpm.q))</f>
        <v>0.86530142610254379</v>
      </c>
      <c r="X1936" s="2"/>
      <c r="AC1936" s="2"/>
      <c r="AH1936" s="2"/>
      <c r="AI1936" s="2"/>
    </row>
    <row r="1937" spans="1:35">
      <c r="A1937" s="1" t="str">
        <f>_xlfn.LET(_xlpm.sep," : ",CONCATENATE(O1937,_xlpm.sep,P1937))</f>
        <v>~ise~ : [əs]</v>
      </c>
      <c r="B1937" s="1">
        <f>_xlfn.LET(_xlpm.d,$G1937,_xlpm.k,_xlfn.CONCAT(LEFT(TRIM(B$1),1),"*"),COUNTIF(_xlpm.d,_xlpm.k))</f>
        <v>0</v>
      </c>
      <c r="C1937" s="1">
        <f>_xlfn.LET(_xlpm.d,$G1937,_xlpm.k,_xlfn.CONCAT(LEFT(TRIM(C$1),1),"*"),COUNTIF(_xlpm.d,_xlpm.k))</f>
        <v>0</v>
      </c>
      <c r="D1937" s="1">
        <f>_xlfn.LET(_xlpm.d,$G1937,_xlpm.k,_xlfn.CONCAT(LEFT(TRIM(D$1),1),"*"),COUNTIF(_xlpm.d,_xlpm.k))</f>
        <v>0</v>
      </c>
      <c r="E1937" s="1">
        <f>LOG(F1937+1,10)</f>
        <v>0.30102999566398114</v>
      </c>
      <c r="F1937" s="7">
        <v>1</v>
      </c>
      <c r="G1937" s="9" t="s">
        <v>1487</v>
      </c>
      <c r="H1937" s="4">
        <f>F1937/freq.sum.r6e</f>
        <v>7.9668578712555765E-5</v>
      </c>
      <c r="I1937" s="1" t="str">
        <f>_xlfn.LET(_xlpm.sep,":",_xlpm.w,$G1937,LEFT(_xlpm.w,FIND(_xlpm.sep,_xlpm.w)-1))</f>
        <v>əs</v>
      </c>
      <c r="J1937" s="1" t="str">
        <f>_xlfn.LET(_xlpm.sep,":",_xlpm.w,$G1937,RIGHT(_xlpm.w,LEN(_xlpm.w)-FIND(_xlpm.sep,_xlpm.w)))</f>
        <v>ise</v>
      </c>
      <c r="K1937" s="10">
        <f>_xlfn.LET(_xlpm.w,I1937,LEN(_xlpm.w))</f>
        <v>2</v>
      </c>
      <c r="L1937" s="10">
        <f>_xlfn.LET(_xlpm.w,J1937,LEN(_xlpm.w))</f>
        <v>3</v>
      </c>
      <c r="M1937" s="10">
        <f>_xlfn.LET(_xlpm.a,K1937,_xlpm.b,L1937,MAX(_xlpm.a,_xlpm.b))</f>
        <v>3</v>
      </c>
      <c r="N1937" s="10">
        <f>_xlfn.LET(_xlpm.d,(K1937,L1937),MAX(_xlpm.d)-MIN(_xlpm.d))</f>
        <v>1</v>
      </c>
      <c r="O1937" s="1" t="str">
        <f>_xlfn.LET(_xlpm.sep,":",_xlpm.w,$G1937,_xlfn.CONCAT("~",RIGHT(_xlpm.w,LEN(_xlpm.w)-FIND(_xlpm.sep,_xlpm.w)),"~"))</f>
        <v>~ise~</v>
      </c>
      <c r="P1937" s="1" t="str">
        <f>_xlfn.LET(_xlpm.sep,":",_xlpm.w,$G1937,_xlfn.CONCAT("[",LEFT(_xlpm.w,FIND(_xlpm.sep,_xlpm.w)-1),"]"))</f>
        <v>[əs]</v>
      </c>
      <c r="Q1937" s="14" cm="1">
        <f t="array" ref="Q1937">SUM(_xlfn._xlws.FILTER($H$2:$H$2302,_xlfn.MAP($O$2:$O$2302,_xlfn.LAMBDA(_xlpm.x,_xlpm.x=$O1937))))</f>
        <v>8.7635436583811347E-4</v>
      </c>
      <c r="R1937" s="14">
        <f>$H1937/Q1937</f>
        <v>9.0909090909090898E-2</v>
      </c>
      <c r="S1937" s="14" cm="1">
        <f t="array" ref="S1937">SUM(_xlfn._xlws.FILTER($H$2:$H$2302,_xlfn.MAP($P$2:$P$2302,_xlfn.LAMBDA(_xlpm.x,_xlpm.x=$P1937))))</f>
        <v>6.4531548757170189E-3</v>
      </c>
      <c r="T1937" s="14">
        <f>$H1937/S1937</f>
        <v>1.2345679012345675E-2</v>
      </c>
      <c r="U1937" s="14">
        <f>_xlfn.LET(_xlpm.freq,F1937,_xlpm.size,M1937+1,_xlpm.F,V1937,LOG(1+_xlpm.freq)*LOG(1+_xlpm.size)*_xlpm.F)</f>
        <v>4.5741508124896657E-3</v>
      </c>
      <c r="V1937" s="14">
        <f>_xlfn.LET(_xlpm.a,T1937,_xlpm.b,R1937,2*_xlpm.a*_xlpm.b/(_xlpm.a+_xlpm.b))</f>
        <v>2.1739130434782601E-2</v>
      </c>
      <c r="W1937" s="14">
        <f>_xlfn.LET(_xlpm.p,R1937,_xlpm.q,T1937,LOG(_xlpm.p/_xlpm.q))</f>
        <v>0.86709233372042482</v>
      </c>
      <c r="X1937" s="2"/>
      <c r="AC1937" s="2"/>
      <c r="AH1937" s="2"/>
      <c r="AI1937" s="2"/>
    </row>
    <row r="1938" spans="1:35">
      <c r="A1938" s="1" t="str">
        <f>_xlfn.LET(_xlpm.sep," : ",CONCATENATE(O1938,_xlpm.sep,P1938))</f>
        <v>~orr~ : [ɔɹ]</v>
      </c>
      <c r="B1938" s="1">
        <f>_xlfn.LET(_xlpm.d,$G1938,_xlpm.k,_xlfn.CONCAT(LEFT(TRIM(B$1),1),"*"),COUNTIF(_xlpm.d,_xlpm.k))</f>
        <v>0</v>
      </c>
      <c r="C1938" s="1">
        <f>_xlfn.LET(_xlpm.d,$G1938,_xlpm.k,_xlfn.CONCAT(LEFT(TRIM(C$1),1),"*"),COUNTIF(_xlpm.d,_xlpm.k))</f>
        <v>0</v>
      </c>
      <c r="D1938" s="1">
        <f>_xlfn.LET(_xlpm.d,$G1938,_xlpm.k,_xlfn.CONCAT(LEFT(TRIM(D$1),1),"*"),COUNTIF(_xlpm.d,_xlpm.k))</f>
        <v>0</v>
      </c>
      <c r="E1938" s="1">
        <f>LOG(F1938+1,10)</f>
        <v>0.47712125471966244</v>
      </c>
      <c r="F1938" s="7">
        <v>2</v>
      </c>
      <c r="G1938" s="9" t="s">
        <v>1808</v>
      </c>
      <c r="H1938" s="4">
        <f>F1938/freq.sum.r6e</f>
        <v>1.5933715742511153E-4</v>
      </c>
      <c r="I1938" s="4" t="str">
        <f>_xlfn.LET(_xlpm.sep,":",_xlpm.w,$G1938,LEFT(_xlpm.w,FIND(_xlpm.sep,_xlpm.w)-1))</f>
        <v>ɔɹ</v>
      </c>
      <c r="J1938" s="4" t="str">
        <f>_xlfn.LET(_xlpm.sep,":",_xlpm.w,$G1938,RIGHT(_xlpm.w,LEN(_xlpm.w)-FIND(_xlpm.sep,_xlpm.w)))</f>
        <v>orr</v>
      </c>
      <c r="K1938" s="10">
        <f>_xlfn.LET(_xlpm.w,I1938,LEN(_xlpm.w))</f>
        <v>2</v>
      </c>
      <c r="L1938" s="10">
        <f>_xlfn.LET(_xlpm.w,J1938,LEN(_xlpm.w))</f>
        <v>3</v>
      </c>
      <c r="M1938" s="10">
        <f>_xlfn.LET(_xlpm.a,K1938,_xlpm.b,L1938,MAX(_xlpm.a,_xlpm.b))</f>
        <v>3</v>
      </c>
      <c r="N1938" s="10">
        <f>_xlfn.LET(_xlpm.d,(K1938,L1938),MAX(_xlpm.d)-MIN(_xlpm.d))</f>
        <v>1</v>
      </c>
      <c r="O1938" s="1" t="str">
        <f>_xlfn.LET(_xlpm.sep,":",_xlpm.w,$G1938,_xlfn.CONCAT("~",RIGHT(_xlpm.w,LEN(_xlpm.w)-FIND(_xlpm.sep,_xlpm.w)),"~"))</f>
        <v>~orr~</v>
      </c>
      <c r="P1938" s="1" t="str">
        <f>_xlfn.LET(_xlpm.sep,":",_xlpm.w,$G1938,_xlfn.CONCAT("[",LEFT(_xlpm.w,FIND(_xlpm.sep,_xlpm.w)-1),"]"))</f>
        <v>[ɔɹ]</v>
      </c>
      <c r="Q1938" s="14" cm="1">
        <f t="array" ref="Q1938">SUM(_xlfn._xlws.FILTER($H$2:$H$2300,_xlfn.MAP($O$2:$O$2300,_xlfn.LAMBDA(_xlpm.x,_xlpm.x=$O1938))))</f>
        <v>6.3734862970044612E-4</v>
      </c>
      <c r="R1938" s="14">
        <f>$H1938/Q1938</f>
        <v>0.25</v>
      </c>
      <c r="S1938" s="14" cm="1">
        <f t="array" ref="S1938">SUM(_xlfn._xlws.FILTER($H$2:$H$2300,_xlfn.MAP($P$2:$P$2300,_xlfn.LAMBDA(_xlpm.x,_xlpm.x=$P1938))))</f>
        <v>4.7004461440407911E-3</v>
      </c>
      <c r="T1938" s="14">
        <f>$H1938/S1938</f>
        <v>3.3898305084745756E-2</v>
      </c>
      <c r="U1938" s="14">
        <f>_xlfn.LET(_xlpm.freq,F1938,_xlpm.size,M1938+1,_xlpm.F,V1938,LOG(1+_xlpm.freq)*LOG(1+_xlpm.size)*_xlpm.F)</f>
        <v>1.9910056446579651E-2</v>
      </c>
      <c r="V1938" s="14">
        <f>_xlfn.LET(_xlpm.a,T1938,_xlpm.b,R1938,2*_xlpm.a*_xlpm.b/(_xlpm.a+_xlpm.b))</f>
        <v>5.9701492537313418E-2</v>
      </c>
      <c r="W1938" s="14">
        <f>_xlfn.LET(_xlpm.p,R1938,_xlpm.q,T1938,LOG(_xlpm.p/_xlpm.q))</f>
        <v>0.86776202465020069</v>
      </c>
      <c r="X1938" s="2"/>
      <c r="AC1938" s="2"/>
      <c r="AH1938" s="2"/>
      <c r="AI1938" s="2"/>
    </row>
    <row r="1939" spans="1:35">
      <c r="A1939" s="1" t="str">
        <f>_xlfn.LET(_xlpm.sep," : ",CONCATENATE(O1939,_xlpm.sep,P1939))</f>
        <v>~ir~ : [aɪ]</v>
      </c>
      <c r="B1939" s="1">
        <f>_xlfn.LET(_xlpm.d,$G1939,_xlpm.k,_xlfn.CONCAT(LEFT(TRIM(B$1),1),"*"),COUNTIF(_xlpm.d,_xlpm.k))</f>
        <v>0</v>
      </c>
      <c r="C1939" s="1">
        <f>_xlfn.LET(_xlpm.d,$G1939,_xlpm.k,_xlfn.CONCAT(LEFT(TRIM(C$1),1),"*"),COUNTIF(_xlpm.d,_xlpm.k))</f>
        <v>0</v>
      </c>
      <c r="D1939" s="1">
        <f>_xlfn.LET(_xlpm.d,$G1939,_xlpm.k,_xlfn.CONCAT(LEFT(TRIM(D$1),1),"*"),COUNTIF(_xlpm.d,_xlpm.k))</f>
        <v>0</v>
      </c>
      <c r="E1939" s="1">
        <f>LOG(F1939+1,10)</f>
        <v>0.30102999566398114</v>
      </c>
      <c r="F1939" s="7">
        <v>1</v>
      </c>
      <c r="G1939" s="9" t="s">
        <v>384</v>
      </c>
      <c r="H1939" s="4">
        <f>F1939/freq.sum.r6e</f>
        <v>7.9668578712555765E-5</v>
      </c>
      <c r="I1939" s="1" t="str">
        <f>_xlfn.LET(_xlpm.sep,":",_xlpm.w,$G1939,LEFT(_xlpm.w,FIND(_xlpm.sep,_xlpm.w)-1))</f>
        <v>aɪ</v>
      </c>
      <c r="J1939" s="1" t="str">
        <f>_xlfn.LET(_xlpm.sep,":",_xlpm.w,$G1939,RIGHT(_xlpm.w,LEN(_xlpm.w)-FIND(_xlpm.sep,_xlpm.w)))</f>
        <v>ir</v>
      </c>
      <c r="K1939" s="10">
        <f>_xlfn.LET(_xlpm.w,I1939,LEN(_xlpm.w))</f>
        <v>2</v>
      </c>
      <c r="L1939" s="10">
        <f>_xlfn.LET(_xlpm.w,J1939,LEN(_xlpm.w))</f>
        <v>2</v>
      </c>
      <c r="M1939" s="10">
        <f>_xlfn.LET(_xlpm.a,K1939,_xlpm.b,L1939,MAX(_xlpm.a,_xlpm.b))</f>
        <v>2</v>
      </c>
      <c r="N1939" s="10">
        <f>_xlfn.LET(_xlpm.d,(K1939,L1939),MAX(_xlpm.d)-MIN(_xlpm.d))</f>
        <v>0</v>
      </c>
      <c r="O1939" s="1" t="str">
        <f>_xlfn.LET(_xlpm.sep,":",_xlpm.w,$G1939,_xlfn.CONCAT("~",RIGHT(_xlpm.w,LEN(_xlpm.w)-FIND(_xlpm.sep,_xlpm.w)),"~"))</f>
        <v>~ir~</v>
      </c>
      <c r="P1939" s="1" t="str">
        <f>_xlfn.LET(_xlpm.sep,":",_xlpm.w,$G1939,_xlfn.CONCAT("[",LEFT(_xlpm.w,FIND(_xlpm.sep,_xlpm.w)-1),"]"))</f>
        <v>[aɪ]</v>
      </c>
      <c r="Q1939" s="14" cm="1">
        <f t="array" ref="Q1939">SUM(_xlfn._xlws.FILTER($H$2:$H$2300,_xlfn.MAP($O$2:$O$2300,_xlfn.LAMBDA(_xlpm.x,_xlpm.x=$O1939))))</f>
        <v>9.5602294455066918E-4</v>
      </c>
      <c r="R1939" s="14">
        <f>$H1939/Q1939</f>
        <v>8.3333333333333329E-2</v>
      </c>
      <c r="S1939" s="14" cm="1">
        <f t="array" ref="S1939">SUM(_xlfn._xlws.FILTER($H$2:$H$2300,_xlfn.MAP($P$2:$P$2300,_xlfn.LAMBDA(_xlpm.x,_xlpm.x=$P1939))))</f>
        <v>7.0905035054174646E-3</v>
      </c>
      <c r="T1939" s="14">
        <f>$H1939/S1939</f>
        <v>1.1235955056179773E-2</v>
      </c>
      <c r="U1939" s="14">
        <f>_xlfn.LET(_xlpm.freq,F1939,_xlpm.size,M1939+1,_xlpm.F,V1939,LOG(1+_xlpm.freq)*LOG(1+_xlpm.size)*_xlpm.F)</f>
        <v>3.5888735956220406E-3</v>
      </c>
      <c r="V1939" s="14">
        <f>_xlfn.LET(_xlpm.a,T1939,_xlpm.b,R1939,2*_xlpm.a*_xlpm.b/(_xlpm.a+_xlpm.b))</f>
        <v>1.9801980198019799E-2</v>
      </c>
      <c r="W1939" s="14">
        <f>_xlfn.LET(_xlpm.p,R1939,_xlpm.q,T1939,LOG(_xlpm.p/_xlpm.q))</f>
        <v>0.87020876059728802</v>
      </c>
      <c r="X1939" s="2"/>
      <c r="AC1939" s="2"/>
      <c r="AH1939" s="2"/>
      <c r="AI1939" s="2"/>
    </row>
    <row r="1940" spans="1:35">
      <c r="A1940" s="1" t="str">
        <f>_xlfn.LET(_xlpm.sep," : ",CONCATENATE(O1940,_xlpm.sep,P1940))</f>
        <v>~add~ : [əd]</v>
      </c>
      <c r="B1940" s="1">
        <f>_xlfn.LET(_xlpm.d,$G1940,_xlpm.k,_xlfn.CONCAT(LEFT(TRIM(B$1),1),"*"),COUNTIF(_xlpm.d,_xlpm.k))</f>
        <v>0</v>
      </c>
      <c r="C1940" s="1">
        <f>_xlfn.LET(_xlpm.d,$G1940,_xlpm.k,_xlfn.CONCAT(LEFT(TRIM(C$1),1),"*"),COUNTIF(_xlpm.d,_xlpm.k))</f>
        <v>0</v>
      </c>
      <c r="D1940" s="1">
        <f>_xlfn.LET(_xlpm.d,$G1940,_xlpm.k,_xlfn.CONCAT(LEFT(TRIM(D$1),1),"*"),COUNTIF(_xlpm.d,_xlpm.k))</f>
        <v>0</v>
      </c>
      <c r="E1940" s="1">
        <f>LOG(F1940+1,10)</f>
        <v>0.47712125471966244</v>
      </c>
      <c r="F1940" s="7">
        <v>2</v>
      </c>
      <c r="G1940" s="9" t="s">
        <v>843</v>
      </c>
      <c r="H1940" s="4">
        <f>F1940/freq.sum.r6e</f>
        <v>1.5933715742511153E-4</v>
      </c>
      <c r="I1940" s="1" t="str">
        <f>_xlfn.LET(_xlpm.sep,":",_xlpm.w,$G1940,LEFT(_xlpm.w,FIND(_xlpm.sep,_xlpm.w)-1))</f>
        <v>əd</v>
      </c>
      <c r="J1940" s="1" t="str">
        <f>_xlfn.LET(_xlpm.sep,":",_xlpm.w,$G1940,RIGHT(_xlpm.w,LEN(_xlpm.w)-FIND(_xlpm.sep,_xlpm.w)))</f>
        <v>add</v>
      </c>
      <c r="K1940" s="10">
        <f>_xlfn.LET(_xlpm.w,I1940,LEN(_xlpm.w))</f>
        <v>2</v>
      </c>
      <c r="L1940" s="10">
        <f>_xlfn.LET(_xlpm.w,J1940,LEN(_xlpm.w))</f>
        <v>3</v>
      </c>
      <c r="M1940" s="10">
        <f>_xlfn.LET(_xlpm.a,K1940,_xlpm.b,L1940,MAX(_xlpm.a,_xlpm.b))</f>
        <v>3</v>
      </c>
      <c r="N1940" s="10">
        <f>_xlfn.LET(_xlpm.d,(K1940,L1940),MAX(_xlpm.d)-MIN(_xlpm.d))</f>
        <v>1</v>
      </c>
      <c r="O1940" s="1" t="str">
        <f>_xlfn.LET(_xlpm.sep,":",_xlpm.w,$G1940,_xlfn.CONCAT("~",RIGHT(_xlpm.w,LEN(_xlpm.w)-FIND(_xlpm.sep,_xlpm.w)),"~"))</f>
        <v>~add~</v>
      </c>
      <c r="P1940" s="1" t="str">
        <f>_xlfn.LET(_xlpm.sep,":",_xlpm.w,$G1940,_xlfn.CONCAT("[",LEFT(_xlpm.w,FIND(_xlpm.sep,_xlpm.w)-1),"]"))</f>
        <v>[əd]</v>
      </c>
      <c r="Q1940" s="14" cm="1">
        <f t="array" ref="Q1940">SUM(_xlfn._xlws.FILTER($H$2:$H$2300,_xlfn.MAP($O$2:$O$2300,_xlfn.LAMBDA(_xlpm.x,_xlpm.x=$O1940))))</f>
        <v>5.5768005098789041E-4</v>
      </c>
      <c r="R1940" s="14">
        <f>$H1940/Q1940</f>
        <v>0.2857142857142857</v>
      </c>
      <c r="S1940" s="14" cm="1">
        <f t="array" ref="S1940">SUM(_xlfn._xlws.FILTER($H$2:$H$2300,_xlfn.MAP($P$2:$P$2300,_xlfn.LAMBDA(_xlpm.x,_xlpm.x=$P1940))))</f>
        <v>4.1427660930528996E-3</v>
      </c>
      <c r="T1940" s="14">
        <f>$H1940/S1940</f>
        <v>3.8461538461538464E-2</v>
      </c>
      <c r="U1940" s="14">
        <f>_xlfn.LET(_xlpm.freq,F1940,_xlpm.size,M1940+1,_xlpm.F,V1940,LOG(1+_xlpm.freq)*LOG(1+_xlpm.size)*_xlpm.F)</f>
        <v>2.2609725117302325E-2</v>
      </c>
      <c r="V1940" s="14">
        <f>_xlfn.LET(_xlpm.a,T1940,_xlpm.b,R1940,2*_xlpm.a*_xlpm.b/(_xlpm.a+_xlpm.b))</f>
        <v>6.7796610169491539E-2</v>
      </c>
      <c r="W1940" s="14">
        <f>_xlfn.LET(_xlpm.p,R1940,_xlpm.q,T1940,LOG(_xlpm.p/_xlpm.q))</f>
        <v>0.8709053036205423</v>
      </c>
      <c r="X1940" s="2"/>
      <c r="AC1940" s="2"/>
      <c r="AH1940" s="2"/>
      <c r="AI1940" s="2"/>
    </row>
    <row r="1941" spans="1:35">
      <c r="A1941" s="1" t="str">
        <f>_xlfn.LET(_xlpm.sep," : ",CONCATENATE(O1941,_xlpm.sep,P1941))</f>
        <v>~eace~ : [is]</v>
      </c>
      <c r="B1941" s="1">
        <f>_xlfn.LET(_xlpm.d,$G1941,_xlpm.k,_xlfn.CONCAT(LEFT(TRIM(B$1),1),"*"),COUNTIF(_xlpm.d,_xlpm.k))</f>
        <v>0</v>
      </c>
      <c r="C1941" s="1">
        <f>_xlfn.LET(_xlpm.d,$G1941,_xlpm.k,_xlfn.CONCAT(LEFT(TRIM(C$1),1),"*"),COUNTIF(_xlpm.d,_xlpm.k))</f>
        <v>0</v>
      </c>
      <c r="D1941" s="1">
        <f>_xlfn.LET(_xlpm.d,$G1941,_xlpm.k,_xlfn.CONCAT(LEFT(TRIM(D$1),1),"*"),COUNTIF(_xlpm.d,_xlpm.k))</f>
        <v>0</v>
      </c>
      <c r="E1941" s="1">
        <f>LOG(F1941+1,10)</f>
        <v>0.47712125471966244</v>
      </c>
      <c r="F1941" s="7">
        <v>2</v>
      </c>
      <c r="G1941" s="9" t="s">
        <v>203</v>
      </c>
      <c r="H1941" s="4">
        <f>F1941/freq.sum.r6e</f>
        <v>1.5933715742511153E-4</v>
      </c>
      <c r="I1941" s="4" t="str">
        <f>_xlfn.LET(_xlpm.sep,":",_xlpm.w,$G1941,LEFT(_xlpm.w,FIND(_xlpm.sep,_xlpm.w)-1))</f>
        <v>is</v>
      </c>
      <c r="J1941" s="4" t="str">
        <f>_xlfn.LET(_xlpm.sep,":",_xlpm.w,$G1941,RIGHT(_xlpm.w,LEN(_xlpm.w)-FIND(_xlpm.sep,_xlpm.w)))</f>
        <v>eace</v>
      </c>
      <c r="K1941" s="10">
        <f>_xlfn.LET(_xlpm.w,I1941,LEN(_xlpm.w))</f>
        <v>2</v>
      </c>
      <c r="L1941" s="10">
        <f>_xlfn.LET(_xlpm.w,J1941,LEN(_xlpm.w))</f>
        <v>4</v>
      </c>
      <c r="M1941" s="10">
        <f>_xlfn.LET(_xlpm.a,K1941,_xlpm.b,L1941,MAX(_xlpm.a,_xlpm.b))</f>
        <v>4</v>
      </c>
      <c r="N1941" s="10">
        <f>_xlfn.LET(_xlpm.d,(K1941,L1941),MAX(_xlpm.d)-MIN(_xlpm.d))</f>
        <v>2</v>
      </c>
      <c r="O1941" s="1" t="str">
        <f>_xlfn.LET(_xlpm.sep,":",_xlpm.w,$G1941,_xlfn.CONCAT("~",RIGHT(_xlpm.w,LEN(_xlpm.w)-FIND(_xlpm.sep,_xlpm.w)),"~"))</f>
        <v>~eace~</v>
      </c>
      <c r="P1941" s="1" t="str">
        <f>_xlfn.LET(_xlpm.sep,":",_xlpm.w,$G1941,_xlfn.CONCAT("[",LEFT(_xlpm.w,FIND(_xlpm.sep,_xlpm.w)-1),"]"))</f>
        <v>[is]</v>
      </c>
      <c r="Q1941" s="14" cm="1">
        <f t="array" ref="Q1941">SUM(_xlfn._xlws.FILTER($H$2:$H$2300,_xlfn.MAP($O$2:$O$2300,_xlfn.LAMBDA(_xlpm.x,_xlpm.x=$O1941))))</f>
        <v>1.5933715742511153E-4</v>
      </c>
      <c r="R1941" s="14">
        <f>$H1941/Q1941</f>
        <v>1</v>
      </c>
      <c r="S1941" s="14" cm="1">
        <f t="array" ref="S1941">SUM(_xlfn._xlws.FILTER($H$2:$H$2300,_xlfn.MAP($P$2:$P$2300,_xlfn.LAMBDA(_xlpm.x,_xlpm.x=$P1941))))</f>
        <v>1.1950286806883365E-3</v>
      </c>
      <c r="T1941" s="14">
        <f>$H1941/S1941</f>
        <v>0.13333333333333333</v>
      </c>
      <c r="U1941" s="14">
        <f>_xlfn.LET(_xlpm.freq,F1941,_xlpm.size,M1941+1,_xlpm.F,V1941,LOG(1+_xlpm.freq)*LOG(1+_xlpm.size)*_xlpm.F)</f>
        <v>8.7358235516404301E-2</v>
      </c>
      <c r="V1941" s="14">
        <f>_xlfn.LET(_xlpm.a,T1941,_xlpm.b,R1941,2*_xlpm.a*_xlpm.b/(_xlpm.a+_xlpm.b))</f>
        <v>0.23529411764705882</v>
      </c>
      <c r="W1941" s="14">
        <f>_xlfn.LET(_xlpm.p,R1941,_xlpm.q,T1941,LOG(_xlpm.p/_xlpm.q))</f>
        <v>0.87506126339170009</v>
      </c>
      <c r="X1941" s="2"/>
      <c r="AC1941" s="2"/>
      <c r="AH1941" s="2"/>
      <c r="AI1941" s="2"/>
    </row>
    <row r="1942" spans="1:35">
      <c r="A1942" s="1" t="str">
        <f>_xlfn.LET(_xlpm.sep," : ",CONCATENATE(O1942,_xlpm.sep,P1942))</f>
        <v>~iece~ : [is]</v>
      </c>
      <c r="B1942" s="1">
        <f>_xlfn.LET(_xlpm.d,$G1942,_xlpm.k,_xlfn.CONCAT(LEFT(TRIM(B$1),1),"*"),COUNTIF(_xlpm.d,_xlpm.k))</f>
        <v>0</v>
      </c>
      <c r="C1942" s="1">
        <f>_xlfn.LET(_xlpm.d,$G1942,_xlpm.k,_xlfn.CONCAT(LEFT(TRIM(C$1),1),"*"),COUNTIF(_xlpm.d,_xlpm.k))</f>
        <v>0</v>
      </c>
      <c r="D1942" s="1">
        <f>_xlfn.LET(_xlpm.d,$G1942,_xlpm.k,_xlfn.CONCAT(LEFT(TRIM(D$1),1),"*"),COUNTIF(_xlpm.d,_xlpm.k))</f>
        <v>0</v>
      </c>
      <c r="E1942" s="1">
        <f>LOG(F1942+1,10)</f>
        <v>0.47712125471966244</v>
      </c>
      <c r="F1942" s="7">
        <v>2</v>
      </c>
      <c r="G1942" s="9" t="s">
        <v>208</v>
      </c>
      <c r="H1942" s="4">
        <f>F1942/freq.sum.r6e</f>
        <v>1.5933715742511153E-4</v>
      </c>
      <c r="I1942" s="1" t="str">
        <f>_xlfn.LET(_xlpm.sep,":",_xlpm.w,$G1942,LEFT(_xlpm.w,FIND(_xlpm.sep,_xlpm.w)-1))</f>
        <v>is</v>
      </c>
      <c r="J1942" s="1" t="str">
        <f>_xlfn.LET(_xlpm.sep,":",_xlpm.w,$G1942,RIGHT(_xlpm.w,LEN(_xlpm.w)-FIND(_xlpm.sep,_xlpm.w)))</f>
        <v>iece</v>
      </c>
      <c r="K1942" s="10">
        <f>_xlfn.LET(_xlpm.w,I1942,LEN(_xlpm.w))</f>
        <v>2</v>
      </c>
      <c r="L1942" s="10">
        <f>_xlfn.LET(_xlpm.w,J1942,LEN(_xlpm.w))</f>
        <v>4</v>
      </c>
      <c r="M1942" s="10">
        <f>_xlfn.LET(_xlpm.a,K1942,_xlpm.b,L1942,MAX(_xlpm.a,_xlpm.b))</f>
        <v>4</v>
      </c>
      <c r="N1942" s="10">
        <f>_xlfn.LET(_xlpm.d,(K1942,L1942),MAX(_xlpm.d)-MIN(_xlpm.d))</f>
        <v>2</v>
      </c>
      <c r="O1942" s="1" t="str">
        <f>_xlfn.LET(_xlpm.sep,":",_xlpm.w,$G1942,_xlfn.CONCAT("~",RIGHT(_xlpm.w,LEN(_xlpm.w)-FIND(_xlpm.sep,_xlpm.w)),"~"))</f>
        <v>~iece~</v>
      </c>
      <c r="P1942" s="1" t="str">
        <f>_xlfn.LET(_xlpm.sep,":",_xlpm.w,$G1942,_xlfn.CONCAT("[",LEFT(_xlpm.w,FIND(_xlpm.sep,_xlpm.w)-1),"]"))</f>
        <v>[is]</v>
      </c>
      <c r="Q1942" s="14" cm="1">
        <f t="array" ref="Q1942">SUM(_xlfn._xlws.FILTER($H$2:$H$2302,_xlfn.MAP($O$2:$O$2302,_xlfn.LAMBDA(_xlpm.x,_xlpm.x=$O1942))))</f>
        <v>1.5933715742511153E-4</v>
      </c>
      <c r="R1942" s="14">
        <f>$H1942/Q1942</f>
        <v>1</v>
      </c>
      <c r="S1942" s="14" cm="1">
        <f t="array" ref="S1942">SUM(_xlfn._xlws.FILTER($H$2:$H$2302,_xlfn.MAP($P$2:$P$2302,_xlfn.LAMBDA(_xlpm.x,_xlpm.x=$P1942))))</f>
        <v>1.1950286806883365E-3</v>
      </c>
      <c r="T1942" s="14">
        <f>$H1942/S1942</f>
        <v>0.13333333333333333</v>
      </c>
      <c r="U1942" s="14">
        <f>_xlfn.LET(_xlpm.freq,F1942,_xlpm.size,M1942+1,_xlpm.F,V1942,LOG(1+_xlpm.freq)*LOG(1+_xlpm.size)*_xlpm.F)</f>
        <v>8.7358235516404301E-2</v>
      </c>
      <c r="V1942" s="14">
        <f>_xlfn.LET(_xlpm.a,T1942,_xlpm.b,R1942,2*_xlpm.a*_xlpm.b/(_xlpm.a+_xlpm.b))</f>
        <v>0.23529411764705882</v>
      </c>
      <c r="W1942" s="14">
        <f>_xlfn.LET(_xlpm.p,R1942,_xlpm.q,T1942,LOG(_xlpm.p/_xlpm.q))</f>
        <v>0.87506126339170009</v>
      </c>
      <c r="X1942" s="2"/>
      <c r="AC1942" s="2"/>
      <c r="AH1942" s="2"/>
      <c r="AI1942" s="2"/>
    </row>
    <row r="1943" spans="1:35">
      <c r="A1943" s="1" t="str">
        <f>_xlfn.LET(_xlpm.sep," : ",CONCATENATE(O1943,_xlpm.sep,P1943))</f>
        <v>~ors~ : [əɹz]</v>
      </c>
      <c r="B1943" s="1">
        <f>_xlfn.LET(_xlpm.d,$G1943,_xlpm.k,_xlfn.CONCAT(LEFT(TRIM(B$1),1),"*"),COUNTIF(_xlpm.d,_xlpm.k))</f>
        <v>0</v>
      </c>
      <c r="C1943" s="1">
        <f>_xlfn.LET(_xlpm.d,$G1943,_xlpm.k,_xlfn.CONCAT(LEFT(TRIM(C$1),1),"*"),COUNTIF(_xlpm.d,_xlpm.k))</f>
        <v>0</v>
      </c>
      <c r="D1943" s="1">
        <f>_xlfn.LET(_xlpm.d,$G1943,_xlpm.k,_xlfn.CONCAT(LEFT(TRIM(D$1),1),"*"),COUNTIF(_xlpm.d,_xlpm.k))</f>
        <v>0</v>
      </c>
      <c r="E1943" s="1">
        <f>LOG(F1943+1,10)</f>
        <v>0.77815125038364352</v>
      </c>
      <c r="F1943" s="7">
        <v>5</v>
      </c>
      <c r="G1943" s="9" t="s">
        <v>2091</v>
      </c>
      <c r="H1943" s="4">
        <f>F1943/freq.sum.r6e</f>
        <v>3.9834289356277883E-4</v>
      </c>
      <c r="I1943" s="1" t="str">
        <f>_xlfn.LET(_xlpm.sep,":",_xlpm.w,$G1943,LEFT(_xlpm.w,FIND(_xlpm.sep,_xlpm.w)-1))</f>
        <v>əɹz</v>
      </c>
      <c r="J1943" s="1" t="str">
        <f>_xlfn.LET(_xlpm.sep,":",_xlpm.w,$G1943,RIGHT(_xlpm.w,LEN(_xlpm.w)-FIND(_xlpm.sep,_xlpm.w)))</f>
        <v>ors</v>
      </c>
      <c r="K1943" s="10">
        <f>_xlfn.LET(_xlpm.w,I1943,LEN(_xlpm.w))</f>
        <v>3</v>
      </c>
      <c r="L1943" s="10">
        <f>_xlfn.LET(_xlpm.w,J1943,LEN(_xlpm.w))</f>
        <v>3</v>
      </c>
      <c r="M1943" s="10">
        <f>_xlfn.LET(_xlpm.a,K1943,_xlpm.b,L1943,MAX(_xlpm.a,_xlpm.b))</f>
        <v>3</v>
      </c>
      <c r="N1943" s="10">
        <f>_xlfn.LET(_xlpm.d,(K1943,L1943),MAX(_xlpm.d)-MIN(_xlpm.d))</f>
        <v>0</v>
      </c>
      <c r="O1943" s="1" t="str">
        <f>_xlfn.LET(_xlpm.sep,":",_xlpm.w,$G1943,_xlfn.CONCAT("~",RIGHT(_xlpm.w,LEN(_xlpm.w)-FIND(_xlpm.sep,_xlpm.w)),"~"))</f>
        <v>~ors~</v>
      </c>
      <c r="P1943" s="1" t="str">
        <f>_xlfn.LET(_xlpm.sep,":",_xlpm.w,$G1943,_xlfn.CONCAT("[",LEFT(_xlpm.w,FIND(_xlpm.sep,_xlpm.w)-1),"]"))</f>
        <v>[əɹz]</v>
      </c>
      <c r="Q1943" s="14" cm="1">
        <f t="array" ref="Q1943">SUM(_xlfn._xlws.FILTER($H$2:$H$2300,_xlfn.MAP($O$2:$O$2300,_xlfn.LAMBDA(_xlpm.x,_xlpm.x=$O1943))))</f>
        <v>5.5768005098789041E-4</v>
      </c>
      <c r="R1943" s="14">
        <f>$H1943/Q1943</f>
        <v>0.71428571428571419</v>
      </c>
      <c r="S1943" s="14" cm="1">
        <f t="array" ref="S1943">SUM(_xlfn._xlws.FILTER($H$2:$H$2300,_xlfn.MAP($P$2:$P$2300,_xlfn.LAMBDA(_xlpm.x,_xlpm.x=$P1943))))</f>
        <v>4.3021032504780123E-3</v>
      </c>
      <c r="T1943" s="14">
        <f>$H1943/S1943</f>
        <v>9.2592592592592574E-2</v>
      </c>
      <c r="U1943" s="14">
        <f>_xlfn.LET(_xlpm.freq,F1943,_xlpm.size,M1943+1,_xlpm.F,V1943,LOG(1+_xlpm.freq)*LOG(1+_xlpm.size)*_xlpm.F)</f>
        <v>8.9164652927005539E-2</v>
      </c>
      <c r="V1943" s="14">
        <f>_xlfn.LET(_xlpm.a,T1943,_xlpm.b,R1943,2*_xlpm.a*_xlpm.b/(_xlpm.a+_xlpm.b))</f>
        <v>0.16393442622950818</v>
      </c>
      <c r="W1943" s="14">
        <f>_xlfn.LET(_xlpm.p,R1943,_xlpm.q,T1943,LOG(_xlpm.p/_xlpm.q))</f>
        <v>0.88729571980871169</v>
      </c>
      <c r="X1943" s="2"/>
      <c r="AC1943" s="2"/>
      <c r="AH1943" s="2"/>
      <c r="AI1943" s="2"/>
    </row>
    <row r="1944" spans="1:35">
      <c r="A1944" s="1" t="str">
        <f>_xlfn.LET(_xlpm.sep," : ",CONCATENATE(O1944,_xlpm.sep,P1944))</f>
        <v>~il~ : [əl]</v>
      </c>
      <c r="B1944" s="1">
        <f>_xlfn.LET(_xlpm.d,$G1944,_xlpm.k,_xlfn.CONCAT(LEFT(TRIM(B$1),1),"*"),COUNTIF(_xlpm.d,_xlpm.k))</f>
        <v>0</v>
      </c>
      <c r="C1944" s="1">
        <f>_xlfn.LET(_xlpm.d,$G1944,_xlpm.k,_xlfn.CONCAT(LEFT(TRIM(C$1),1),"*"),COUNTIF(_xlpm.d,_xlpm.k))</f>
        <v>0</v>
      </c>
      <c r="D1944" s="1">
        <f>_xlfn.LET(_xlpm.d,$G1944,_xlpm.k,_xlfn.CONCAT(LEFT(TRIM(D$1),1),"*"),COUNTIF(_xlpm.d,_xlpm.k))</f>
        <v>0</v>
      </c>
      <c r="E1944" s="1">
        <f>LOG(F1944+1,10)</f>
        <v>1.1760912590556811</v>
      </c>
      <c r="F1944" s="7">
        <v>14</v>
      </c>
      <c r="G1944" s="9" t="s">
        <v>1075</v>
      </c>
      <c r="H1944" s="4">
        <f>F1944/freq.sum.r6e</f>
        <v>1.1153601019757808E-3</v>
      </c>
      <c r="I1944" s="1" t="str">
        <f>_xlfn.LET(_xlpm.sep,":",_xlpm.w,$G1944,LEFT(_xlpm.w,FIND(_xlpm.sep,_xlpm.w)-1))</f>
        <v>əl</v>
      </c>
      <c r="J1944" s="1" t="str">
        <f>_xlfn.LET(_xlpm.sep,":",_xlpm.w,$G1944,RIGHT(_xlpm.w,LEN(_xlpm.w)-FIND(_xlpm.sep,_xlpm.w)))</f>
        <v>il</v>
      </c>
      <c r="K1944" s="10">
        <f>_xlfn.LET(_xlpm.w,I1944,LEN(_xlpm.w))</f>
        <v>2</v>
      </c>
      <c r="L1944" s="10">
        <f>_xlfn.LET(_xlpm.w,J1944,LEN(_xlpm.w))</f>
        <v>2</v>
      </c>
      <c r="M1944" s="10">
        <f>_xlfn.LET(_xlpm.a,K1944,_xlpm.b,L1944,MAX(_xlpm.a,_xlpm.b))</f>
        <v>2</v>
      </c>
      <c r="N1944" s="10">
        <f>_xlfn.LET(_xlpm.d,(K1944,L1944),MAX(_xlpm.d)-MIN(_xlpm.d))</f>
        <v>0</v>
      </c>
      <c r="O1944" s="1" t="str">
        <f>_xlfn.LET(_xlpm.sep,":",_xlpm.w,$G1944,_xlfn.CONCAT("~",RIGHT(_xlpm.w,LEN(_xlpm.w)-FIND(_xlpm.sep,_xlpm.w)),"~"))</f>
        <v>~il~</v>
      </c>
      <c r="P1944" s="1" t="str">
        <f>_xlfn.LET(_xlpm.sep,":",_xlpm.w,$G1944,_xlfn.CONCAT("[",LEFT(_xlpm.w,FIND(_xlpm.sep,_xlpm.w)-1),"]"))</f>
        <v>[əl]</v>
      </c>
      <c r="Q1944" s="14" cm="1">
        <f t="array" ref="Q1944">SUM(_xlfn._xlws.FILTER($H$2:$H$2300,_xlfn.MAP($O$2:$O$2300,_xlfn.LAMBDA(_xlpm.x,_xlpm.x=$O1944))))</f>
        <v>2.5493945188017845E-3</v>
      </c>
      <c r="R1944" s="14">
        <f>$H1944/Q1944</f>
        <v>0.43750000000000006</v>
      </c>
      <c r="S1944" s="14" cm="1">
        <f t="array" ref="S1944">SUM(_xlfn._xlws.FILTER($H$2:$H$2300,_xlfn.MAP($P$2:$P$2300,_xlfn.LAMBDA(_xlpm.x,_xlpm.x=$P1944))))</f>
        <v>1.9678138942001277E-2</v>
      </c>
      <c r="T1944" s="14">
        <f>$H1944/S1944</f>
        <v>5.6680161943319839E-2</v>
      </c>
      <c r="U1944" s="14">
        <f>_xlfn.LET(_xlpm.freq,F1944,_xlpm.size,M1944+1,_xlpm.F,V1944,LOG(1+_xlpm.freq)*LOG(1+_xlpm.size)*_xlpm.F)</f>
        <v>7.1061540539006332E-2</v>
      </c>
      <c r="V1944" s="14">
        <f>_xlfn.LET(_xlpm.a,T1944,_xlpm.b,R1944,2*_xlpm.a*_xlpm.b/(_xlpm.a+_xlpm.b))</f>
        <v>0.10035842293906812</v>
      </c>
      <c r="W1944" s="14">
        <f>_xlfn.LET(_xlpm.p,R1944,_xlpm.q,T1944,LOG(_xlpm.p/_xlpm.q))</f>
        <v>0.88754697493975976</v>
      </c>
      <c r="X1944" s="2"/>
      <c r="AC1944" s="2"/>
      <c r="AH1944" s="2"/>
      <c r="AI1944" s="2"/>
    </row>
    <row r="1945" spans="1:35">
      <c r="A1945" s="1" t="str">
        <f>_xlfn.LET(_xlpm.sep," : ",CONCATENATE(O1945,_xlpm.sep,P1945))</f>
        <v>~yl~ : [aɪl]</v>
      </c>
      <c r="B1945" s="1">
        <f>_xlfn.LET(_xlpm.d,$G1945,_xlpm.k,_xlfn.CONCAT(LEFT(TRIM(B$1),1),"*"),COUNTIF(_xlpm.d,_xlpm.k))</f>
        <v>0</v>
      </c>
      <c r="C1945" s="1">
        <f>_xlfn.LET(_xlpm.d,$G1945,_xlpm.k,_xlfn.CONCAT(LEFT(TRIM(C$1),1),"*"),COUNTIF(_xlpm.d,_xlpm.k))</f>
        <v>0</v>
      </c>
      <c r="D1945" s="1">
        <f>_xlfn.LET(_xlpm.d,$G1945,_xlpm.k,_xlfn.CONCAT(LEFT(TRIM(D$1),1),"*"),COUNTIF(_xlpm.d,_xlpm.k))</f>
        <v>0</v>
      </c>
      <c r="E1945" s="1">
        <f>LOG(F1945+1,10)</f>
        <v>0.60205999132796229</v>
      </c>
      <c r="F1945" s="7">
        <v>3</v>
      </c>
      <c r="G1945" s="9" t="s">
        <v>428</v>
      </c>
      <c r="H1945" s="4">
        <f>F1945/freq.sum.r6e</f>
        <v>2.390057361376673E-4</v>
      </c>
      <c r="I1945" s="1" t="str">
        <f>_xlfn.LET(_xlpm.sep,":",_xlpm.w,$G1945,LEFT(_xlpm.w,FIND(_xlpm.sep,_xlpm.w)-1))</f>
        <v>aɪl</v>
      </c>
      <c r="J1945" s="1" t="str">
        <f>_xlfn.LET(_xlpm.sep,":",_xlpm.w,$G1945,RIGHT(_xlpm.w,LEN(_xlpm.w)-FIND(_xlpm.sep,_xlpm.w)))</f>
        <v>yl</v>
      </c>
      <c r="K1945" s="10">
        <f>_xlfn.LET(_xlpm.w,I1945,LEN(_xlpm.w))</f>
        <v>3</v>
      </c>
      <c r="L1945" s="10">
        <f>_xlfn.LET(_xlpm.w,J1945,LEN(_xlpm.w))</f>
        <v>2</v>
      </c>
      <c r="M1945" s="10">
        <f>_xlfn.LET(_xlpm.a,K1945,_xlpm.b,L1945,MAX(_xlpm.a,_xlpm.b))</f>
        <v>3</v>
      </c>
      <c r="N1945" s="10">
        <f>_xlfn.LET(_xlpm.d,(K1945,L1945),MAX(_xlpm.d)-MIN(_xlpm.d))</f>
        <v>1</v>
      </c>
      <c r="O1945" s="1" t="str">
        <f>_xlfn.LET(_xlpm.sep,":",_xlpm.w,$G1945,_xlfn.CONCAT("~",RIGHT(_xlpm.w,LEN(_xlpm.w)-FIND(_xlpm.sep,_xlpm.w)),"~"))</f>
        <v>~yl~</v>
      </c>
      <c r="P1945" s="1" t="str">
        <f>_xlfn.LET(_xlpm.sep,":",_xlpm.w,$G1945,_xlfn.CONCAT("[",LEFT(_xlpm.w,FIND(_xlpm.sep,_xlpm.w)-1),"]"))</f>
        <v>[aɪl]</v>
      </c>
      <c r="Q1945" s="14" cm="1">
        <f t="array" ref="Q1945">SUM(_xlfn._xlws.FILTER($H$2:$H$2302,_xlfn.MAP($O$2:$O$2302,_xlfn.LAMBDA(_xlpm.x,_xlpm.x=$O1945))))</f>
        <v>2.390057361376673E-4</v>
      </c>
      <c r="R1945" s="14">
        <f>$H1945/Q1945</f>
        <v>1</v>
      </c>
      <c r="S1945" s="14" cm="1">
        <f t="array" ref="S1945">SUM(_xlfn._xlws.FILTER($H$2:$H$2302,_xlfn.MAP($P$2:$P$2302,_xlfn.LAMBDA(_xlpm.x,_xlpm.x=$P1945))))</f>
        <v>1.9120458891013381E-3</v>
      </c>
      <c r="T1945" s="14">
        <f>$H1945/S1945</f>
        <v>0.12500000000000003</v>
      </c>
      <c r="U1945" s="14">
        <f>_xlfn.LET(_xlpm.freq,F1945,_xlpm.size,M1945+1,_xlpm.F,V1945,LOG(1+_xlpm.freq)*LOG(1+_xlpm.size)*_xlpm.F)</f>
        <v>9.3515972166455436E-2</v>
      </c>
      <c r="V1945" s="14">
        <f>_xlfn.LET(_xlpm.a,T1945,_xlpm.b,R1945,2*_xlpm.a*_xlpm.b/(_xlpm.a+_xlpm.b))</f>
        <v>0.22222222222222227</v>
      </c>
      <c r="W1945" s="14">
        <f>_xlfn.LET(_xlpm.p,R1945,_xlpm.q,T1945,LOG(_xlpm.p/_xlpm.q))</f>
        <v>0.90308998699194354</v>
      </c>
      <c r="X1945" s="2"/>
      <c r="AC1945" s="2"/>
      <c r="AH1945" s="2"/>
      <c r="AI1945" s="2"/>
    </row>
    <row r="1946" spans="1:35">
      <c r="A1946" s="1" t="str">
        <f>_xlfn.LET(_xlpm.sep," : ",CONCATENATE(O1946,_xlpm.sep,P1946))</f>
        <v>~oes~ : [oʊz]</v>
      </c>
      <c r="B1946" s="1">
        <f>_xlfn.LET(_xlpm.d,$G1946,_xlpm.k,_xlfn.CONCAT(LEFT(TRIM(B$1),1),"*"),COUNTIF(_xlpm.d,_xlpm.k))</f>
        <v>0</v>
      </c>
      <c r="C1946" s="1">
        <f>_xlfn.LET(_xlpm.d,$G1946,_xlpm.k,_xlfn.CONCAT(LEFT(TRIM(C$1),1),"*"),COUNTIF(_xlpm.d,_xlpm.k))</f>
        <v>0</v>
      </c>
      <c r="D1946" s="1">
        <f>_xlfn.LET(_xlpm.d,$G1946,_xlpm.k,_xlfn.CONCAT(LEFT(TRIM(D$1),1),"*"),COUNTIF(_xlpm.d,_xlpm.k))</f>
        <v>0</v>
      </c>
      <c r="E1946" s="1">
        <f>LOG(F1946+1,10)</f>
        <v>0.30102999566398114</v>
      </c>
      <c r="F1946" s="7">
        <v>1</v>
      </c>
      <c r="G1946" s="9" t="s">
        <v>730</v>
      </c>
      <c r="H1946" s="4">
        <f>F1946/freq.sum.r6e</f>
        <v>7.9668578712555765E-5</v>
      </c>
      <c r="I1946" s="1" t="str">
        <f>_xlfn.LET(_xlpm.sep,":",_xlpm.w,$G1946,LEFT(_xlpm.w,FIND(_xlpm.sep,_xlpm.w)-1))</f>
        <v>oʊz</v>
      </c>
      <c r="J1946" s="1" t="str">
        <f>_xlfn.LET(_xlpm.sep,":",_xlpm.w,$G1946,RIGHT(_xlpm.w,LEN(_xlpm.w)-FIND(_xlpm.sep,_xlpm.w)))</f>
        <v>oes</v>
      </c>
      <c r="K1946" s="10">
        <f>_xlfn.LET(_xlpm.w,I1946,LEN(_xlpm.w))</f>
        <v>3</v>
      </c>
      <c r="L1946" s="10">
        <f>_xlfn.LET(_xlpm.w,J1946,LEN(_xlpm.w))</f>
        <v>3</v>
      </c>
      <c r="M1946" s="10">
        <f>_xlfn.LET(_xlpm.a,K1946,_xlpm.b,L1946,MAX(_xlpm.a,_xlpm.b))</f>
        <v>3</v>
      </c>
      <c r="N1946" s="10">
        <f>_xlfn.LET(_xlpm.d,(K1946,L1946),MAX(_xlpm.d)-MIN(_xlpm.d))</f>
        <v>0</v>
      </c>
      <c r="O1946" s="1" t="str">
        <f>_xlfn.LET(_xlpm.sep,":",_xlpm.w,$G1946,_xlfn.CONCAT("~",RIGHT(_xlpm.w,LEN(_xlpm.w)-FIND(_xlpm.sep,_xlpm.w)),"~"))</f>
        <v>~oes~</v>
      </c>
      <c r="P1946" s="1" t="str">
        <f>_xlfn.LET(_xlpm.sep,":",_xlpm.w,$G1946,_xlfn.CONCAT("[",LEFT(_xlpm.w,FIND(_xlpm.sep,_xlpm.w)-1),"]"))</f>
        <v>[oʊz]</v>
      </c>
      <c r="Q1946" s="14" cm="1">
        <f t="array" ref="Q1946">SUM(_xlfn._xlws.FILTER($H$2:$H$2302,_xlfn.MAP($O$2:$O$2302,_xlfn.LAMBDA(_xlpm.x,_xlpm.x=$O1946))))</f>
        <v>1.5933715742511153E-4</v>
      </c>
      <c r="R1946" s="14">
        <f>$H1946/Q1946</f>
        <v>0.5</v>
      </c>
      <c r="S1946" s="14" cm="1">
        <f t="array" ref="S1946">SUM(_xlfn._xlws.FILTER($H$2:$H$2302,_xlfn.MAP($P$2:$P$2302,_xlfn.LAMBDA(_xlpm.x,_xlpm.x=$P1946))))</f>
        <v>1.2746972594008922E-3</v>
      </c>
      <c r="T1946" s="14">
        <f>$H1946/S1946</f>
        <v>6.25E-2</v>
      </c>
      <c r="U1946" s="14">
        <f>_xlfn.LET(_xlpm.freq,F1946,_xlpm.size,M1946+1,_xlpm.F,V1946,LOG(1+_xlpm.freq)*LOG(1+_xlpm.size)*_xlpm.F)</f>
        <v>2.3378993041613852E-2</v>
      </c>
      <c r="V1946" s="14">
        <f>_xlfn.LET(_xlpm.a,T1946,_xlpm.b,R1946,2*_xlpm.a*_xlpm.b/(_xlpm.a+_xlpm.b))</f>
        <v>0.1111111111111111</v>
      </c>
      <c r="W1946" s="14">
        <f>_xlfn.LET(_xlpm.p,R1946,_xlpm.q,T1946,LOG(_xlpm.p/_xlpm.q))</f>
        <v>0.90308998699194354</v>
      </c>
      <c r="X1946" s="2"/>
      <c r="AC1946" s="2"/>
      <c r="AH1946" s="2"/>
      <c r="AI1946" s="2"/>
    </row>
    <row r="1947" spans="1:35">
      <c r="A1947" s="1" t="str">
        <f>_xlfn.LET(_xlpm.sep," : ",CONCATENATE(O1947,_xlpm.sep,P1947))</f>
        <v>~oz~ : [oʊz]</v>
      </c>
      <c r="B1947" s="1">
        <f>_xlfn.LET(_xlpm.d,$G1947,_xlpm.k,_xlfn.CONCAT(LEFT(TRIM(B$1),1),"*"),COUNTIF(_xlpm.d,_xlpm.k))</f>
        <v>0</v>
      </c>
      <c r="C1947" s="1">
        <f>_xlfn.LET(_xlpm.d,$G1947,_xlpm.k,_xlfn.CONCAT(LEFT(TRIM(C$1),1),"*"),COUNTIF(_xlpm.d,_xlpm.k))</f>
        <v>0</v>
      </c>
      <c r="D1947" s="1">
        <f>_xlfn.LET(_xlpm.d,$G1947,_xlpm.k,_xlfn.CONCAT(LEFT(TRIM(D$1),1),"*"),COUNTIF(_xlpm.d,_xlpm.k))</f>
        <v>0</v>
      </c>
      <c r="E1947" s="1">
        <f>LOG(F1947+1,10)</f>
        <v>0.30102999566398114</v>
      </c>
      <c r="F1947" s="7">
        <v>1</v>
      </c>
      <c r="G1947" s="9" t="s">
        <v>734</v>
      </c>
      <c r="H1947" s="4">
        <f>F1947/freq.sum.r6e</f>
        <v>7.9668578712555765E-5</v>
      </c>
      <c r="I1947" s="4" t="str">
        <f>_xlfn.LET(_xlpm.sep,":",_xlpm.w,$G1947,LEFT(_xlpm.w,FIND(_xlpm.sep,_xlpm.w)-1))</f>
        <v>oʊz</v>
      </c>
      <c r="J1947" s="4" t="str">
        <f>_xlfn.LET(_xlpm.sep,":",_xlpm.w,$G1947,RIGHT(_xlpm.w,LEN(_xlpm.w)-FIND(_xlpm.sep,_xlpm.w)))</f>
        <v>oz</v>
      </c>
      <c r="K1947" s="10">
        <f>_xlfn.LET(_xlpm.w,I1947,LEN(_xlpm.w))</f>
        <v>3</v>
      </c>
      <c r="L1947" s="10">
        <f>_xlfn.LET(_xlpm.w,J1947,LEN(_xlpm.w))</f>
        <v>2</v>
      </c>
      <c r="M1947" s="10">
        <f>_xlfn.LET(_xlpm.a,K1947,_xlpm.b,L1947,MAX(_xlpm.a,_xlpm.b))</f>
        <v>3</v>
      </c>
      <c r="N1947" s="10">
        <f>_xlfn.LET(_xlpm.d,(K1947,L1947),MAX(_xlpm.d)-MIN(_xlpm.d))</f>
        <v>1</v>
      </c>
      <c r="O1947" s="1" t="str">
        <f>_xlfn.LET(_xlpm.sep,":",_xlpm.w,$G1947,_xlfn.CONCAT("~",RIGHT(_xlpm.w,LEN(_xlpm.w)-FIND(_xlpm.sep,_xlpm.w)),"~"))</f>
        <v>~oz~</v>
      </c>
      <c r="P1947" s="1" t="str">
        <f>_xlfn.LET(_xlpm.sep,":",_xlpm.w,$G1947,_xlfn.CONCAT("[",LEFT(_xlpm.w,FIND(_xlpm.sep,_xlpm.w)-1),"]"))</f>
        <v>[oʊz]</v>
      </c>
      <c r="Q1947" s="14" cm="1">
        <f t="array" ref="Q1947">SUM(_xlfn._xlws.FILTER($H$2:$H$2300,_xlfn.MAP($O$2:$O$2300,_xlfn.LAMBDA(_xlpm.x,_xlpm.x=$O1947))))</f>
        <v>1.5933715742511153E-4</v>
      </c>
      <c r="R1947" s="14">
        <f>$H1947/Q1947</f>
        <v>0.5</v>
      </c>
      <c r="S1947" s="14" cm="1">
        <f t="array" ref="S1947">SUM(_xlfn._xlws.FILTER($H$2:$H$2300,_xlfn.MAP($P$2:$P$2300,_xlfn.LAMBDA(_xlpm.x,_xlpm.x=$P1947))))</f>
        <v>1.2746972594008922E-3</v>
      </c>
      <c r="T1947" s="14">
        <f>$H1947/S1947</f>
        <v>6.25E-2</v>
      </c>
      <c r="U1947" s="14">
        <f>_xlfn.LET(_xlpm.freq,F1947,_xlpm.size,M1947+1,_xlpm.F,V1947,LOG(1+_xlpm.freq)*LOG(1+_xlpm.size)*_xlpm.F)</f>
        <v>2.3378993041613852E-2</v>
      </c>
      <c r="V1947" s="14">
        <f>_xlfn.LET(_xlpm.a,T1947,_xlpm.b,R1947,2*_xlpm.a*_xlpm.b/(_xlpm.a+_xlpm.b))</f>
        <v>0.1111111111111111</v>
      </c>
      <c r="W1947" s="14">
        <f>_xlfn.LET(_xlpm.p,R1947,_xlpm.q,T1947,LOG(_xlpm.p/_xlpm.q))</f>
        <v>0.90308998699194354</v>
      </c>
      <c r="X1947" s="2"/>
      <c r="AC1947" s="2"/>
      <c r="AH1947" s="2"/>
      <c r="AI1947" s="2"/>
    </row>
    <row r="1948" spans="1:35">
      <c r="A1948" s="1" t="str">
        <f>_xlfn.LET(_xlpm.sep," : ",CONCATENATE(O1948,_xlpm.sep,P1948))</f>
        <v>~oul~ : [ul]</v>
      </c>
      <c r="B1948" s="1">
        <f>_xlfn.LET(_xlpm.d,$G1948,_xlpm.k,_xlfn.CONCAT(LEFT(TRIM(B$1),1),"*"),COUNTIF(_xlpm.d,_xlpm.k))</f>
        <v>0</v>
      </c>
      <c r="C1948" s="1">
        <f>_xlfn.LET(_xlpm.d,$G1948,_xlpm.k,_xlfn.CONCAT(LEFT(TRIM(C$1),1),"*"),COUNTIF(_xlpm.d,_xlpm.k))</f>
        <v>0</v>
      </c>
      <c r="D1948" s="1">
        <f>_xlfn.LET(_xlpm.d,$G1948,_xlpm.k,_xlfn.CONCAT(LEFT(TRIM(D$1),1),"*"),COUNTIF(_xlpm.d,_xlpm.k))</f>
        <v>0</v>
      </c>
      <c r="E1948" s="1">
        <f>LOG(F1948+1,10)</f>
        <v>0.30102999566398114</v>
      </c>
      <c r="F1948" s="7">
        <v>1</v>
      </c>
      <c r="G1948" s="9" t="s">
        <v>283</v>
      </c>
      <c r="H1948" s="4">
        <f>F1948/freq.sum.r6e</f>
        <v>7.9668578712555765E-5</v>
      </c>
      <c r="I1948" s="1" t="str">
        <f>_xlfn.LET(_xlpm.sep,":",_xlpm.w,$G1948,LEFT(_xlpm.w,FIND(_xlpm.sep,_xlpm.w)-1))</f>
        <v>ul</v>
      </c>
      <c r="J1948" s="1" t="str">
        <f>_xlfn.LET(_xlpm.sep,":",_xlpm.w,$G1948,RIGHT(_xlpm.w,LEN(_xlpm.w)-FIND(_xlpm.sep,_xlpm.w)))</f>
        <v>oul</v>
      </c>
      <c r="K1948" s="10">
        <f>_xlfn.LET(_xlpm.w,I1948,LEN(_xlpm.w))</f>
        <v>2</v>
      </c>
      <c r="L1948" s="10">
        <f>_xlfn.LET(_xlpm.w,J1948,LEN(_xlpm.w))</f>
        <v>3</v>
      </c>
      <c r="M1948" s="10">
        <f>_xlfn.LET(_xlpm.a,K1948,_xlpm.b,L1948,MAX(_xlpm.a,_xlpm.b))</f>
        <v>3</v>
      </c>
      <c r="N1948" s="10">
        <f>_xlfn.LET(_xlpm.d,(K1948,L1948),MAX(_xlpm.d)-MIN(_xlpm.d))</f>
        <v>1</v>
      </c>
      <c r="O1948" s="1" t="str">
        <f>_xlfn.LET(_xlpm.sep,":",_xlpm.w,$G1948,_xlfn.CONCAT("~",RIGHT(_xlpm.w,LEN(_xlpm.w)-FIND(_xlpm.sep,_xlpm.w)),"~"))</f>
        <v>~oul~</v>
      </c>
      <c r="P1948" s="1" t="str">
        <f>_xlfn.LET(_xlpm.sep,":",_xlpm.w,$G1948,_xlfn.CONCAT("[",LEFT(_xlpm.w,FIND(_xlpm.sep,_xlpm.w)-1),"]"))</f>
        <v>[ul]</v>
      </c>
      <c r="Q1948" s="14" cm="1">
        <f t="array" ref="Q1948">SUM(_xlfn._xlws.FILTER($H$2:$H$2302,_xlfn.MAP($O$2:$O$2302,_xlfn.LAMBDA(_xlpm.x,_xlpm.x=$O1948))))</f>
        <v>1.5933715742511153E-4</v>
      </c>
      <c r="R1948" s="14">
        <f>$H1948/Q1948</f>
        <v>0.5</v>
      </c>
      <c r="S1948" s="14" cm="1">
        <f t="array" ref="S1948">SUM(_xlfn._xlws.FILTER($H$2:$H$2302,_xlfn.MAP($P$2:$P$2302,_xlfn.LAMBDA(_xlpm.x,_xlpm.x=$P1948))))</f>
        <v>1.274697259400892E-3</v>
      </c>
      <c r="T1948" s="14">
        <f>$H1948/S1948</f>
        <v>6.2500000000000014E-2</v>
      </c>
      <c r="U1948" s="14">
        <f>_xlfn.LET(_xlpm.freq,F1948,_xlpm.size,M1948+1,_xlpm.F,V1948,LOG(1+_xlpm.freq)*LOG(1+_xlpm.size)*_xlpm.F)</f>
        <v>2.3378993041613859E-2</v>
      </c>
      <c r="V1948" s="14">
        <f>_xlfn.LET(_xlpm.a,T1948,_xlpm.b,R1948,2*_xlpm.a*_xlpm.b/(_xlpm.a+_xlpm.b))</f>
        <v>0.11111111111111113</v>
      </c>
      <c r="W1948" s="14">
        <f>_xlfn.LET(_xlpm.p,R1948,_xlpm.q,T1948,LOG(_xlpm.p/_xlpm.q))</f>
        <v>0.90308998699194354</v>
      </c>
      <c r="X1948" s="2"/>
      <c r="AC1948" s="2"/>
      <c r="AH1948" s="2"/>
      <c r="AI1948" s="2"/>
    </row>
    <row r="1949" spans="1:35">
      <c r="A1949" s="1" t="str">
        <f>_xlfn.LET(_xlpm.sep," : ",CONCATENATE(O1949,_xlpm.sep,P1949))</f>
        <v>~ule~ : [ul]</v>
      </c>
      <c r="B1949" s="1">
        <f>_xlfn.LET(_xlpm.d,$G1949,_xlpm.k,_xlfn.CONCAT(LEFT(TRIM(B$1),1),"*"),COUNTIF(_xlpm.d,_xlpm.k))</f>
        <v>0</v>
      </c>
      <c r="C1949" s="1">
        <f>_xlfn.LET(_xlpm.d,$G1949,_xlpm.k,_xlfn.CONCAT(LEFT(TRIM(C$1),1),"*"),COUNTIF(_xlpm.d,_xlpm.k))</f>
        <v>0</v>
      </c>
      <c r="D1949" s="1">
        <f>_xlfn.LET(_xlpm.d,$G1949,_xlpm.k,_xlfn.CONCAT(LEFT(TRIM(D$1),1),"*"),COUNTIF(_xlpm.d,_xlpm.k))</f>
        <v>0</v>
      </c>
      <c r="E1949" s="1">
        <f>LOG(F1949+1,10)</f>
        <v>0.47712125471966244</v>
      </c>
      <c r="F1949" s="7">
        <v>2</v>
      </c>
      <c r="G1949" s="9" t="s">
        <v>286</v>
      </c>
      <c r="H1949" s="4">
        <f>F1949/freq.sum.r6e</f>
        <v>1.5933715742511153E-4</v>
      </c>
      <c r="I1949" s="4" t="str">
        <f>_xlfn.LET(_xlpm.sep,":",_xlpm.w,$G1949,LEFT(_xlpm.w,FIND(_xlpm.sep,_xlpm.w)-1))</f>
        <v>ul</v>
      </c>
      <c r="J1949" s="4" t="str">
        <f>_xlfn.LET(_xlpm.sep,":",_xlpm.w,$G1949,RIGHT(_xlpm.w,LEN(_xlpm.w)-FIND(_xlpm.sep,_xlpm.w)))</f>
        <v>ule</v>
      </c>
      <c r="K1949" s="10">
        <f>_xlfn.LET(_xlpm.w,I1949,LEN(_xlpm.w))</f>
        <v>2</v>
      </c>
      <c r="L1949" s="10">
        <f>_xlfn.LET(_xlpm.w,J1949,LEN(_xlpm.w))</f>
        <v>3</v>
      </c>
      <c r="M1949" s="10">
        <f>_xlfn.LET(_xlpm.a,K1949,_xlpm.b,L1949,MAX(_xlpm.a,_xlpm.b))</f>
        <v>3</v>
      </c>
      <c r="N1949" s="10">
        <f>_xlfn.LET(_xlpm.d,(K1949,L1949),MAX(_xlpm.d)-MIN(_xlpm.d))</f>
        <v>1</v>
      </c>
      <c r="O1949" s="1" t="str">
        <f>_xlfn.LET(_xlpm.sep,":",_xlpm.w,$G1949,_xlfn.CONCAT("~",RIGHT(_xlpm.w,LEN(_xlpm.w)-FIND(_xlpm.sep,_xlpm.w)),"~"))</f>
        <v>~ule~</v>
      </c>
      <c r="P1949" s="1" t="str">
        <f>_xlfn.LET(_xlpm.sep,":",_xlpm.w,$G1949,_xlfn.CONCAT("[",LEFT(_xlpm.w,FIND(_xlpm.sep,_xlpm.w)-1),"]"))</f>
        <v>[ul]</v>
      </c>
      <c r="Q1949" s="14" cm="1">
        <f t="array" ref="Q1949">SUM(_xlfn._xlws.FILTER($H$2:$H$2300,_xlfn.MAP($O$2:$O$2300,_xlfn.LAMBDA(_xlpm.x,_xlpm.x=$O1949))))</f>
        <v>1.5933715742511153E-4</v>
      </c>
      <c r="R1949" s="14">
        <f>$H1949/Q1949</f>
        <v>1</v>
      </c>
      <c r="S1949" s="14" cm="1">
        <f t="array" ref="S1949">SUM(_xlfn._xlws.FILTER($H$2:$H$2300,_xlfn.MAP($P$2:$P$2300,_xlfn.LAMBDA(_xlpm.x,_xlpm.x=$P1949))))</f>
        <v>1.274697259400892E-3</v>
      </c>
      <c r="T1949" s="14">
        <f>$H1949/S1949</f>
        <v>0.12500000000000003</v>
      </c>
      <c r="U1949" s="14">
        <f>_xlfn.LET(_xlpm.freq,F1949,_xlpm.size,M1949+1,_xlpm.F,V1949,LOG(1+_xlpm.freq)*LOG(1+_xlpm.size)*_xlpm.F)</f>
        <v>7.4109654551157617E-2</v>
      </c>
      <c r="V1949" s="14">
        <f>_xlfn.LET(_xlpm.a,T1949,_xlpm.b,R1949,2*_xlpm.a*_xlpm.b/(_xlpm.a+_xlpm.b))</f>
        <v>0.22222222222222227</v>
      </c>
      <c r="W1949" s="14">
        <f>_xlfn.LET(_xlpm.p,R1949,_xlpm.q,T1949,LOG(_xlpm.p/_xlpm.q))</f>
        <v>0.90308998699194354</v>
      </c>
      <c r="X1949" s="2"/>
      <c r="AC1949" s="2"/>
      <c r="AH1949" s="2"/>
      <c r="AI1949" s="2"/>
    </row>
    <row r="1950" spans="1:35">
      <c r="A1950" s="1" t="str">
        <f>_xlfn.LET(_xlpm.sep," : ",CONCATENATE(O1950,_xlpm.sep,P1950))</f>
        <v>~oubl~ : [ʌbl]</v>
      </c>
      <c r="B1950" s="1">
        <f>_xlfn.LET(_xlpm.d,$G1950,_xlpm.k,_xlfn.CONCAT(LEFT(TRIM(B$1),1),"*"),COUNTIF(_xlpm.d,_xlpm.k))</f>
        <v>0</v>
      </c>
      <c r="C1950" s="1">
        <f>_xlfn.LET(_xlpm.d,$G1950,_xlpm.k,_xlfn.CONCAT(LEFT(TRIM(C$1),1),"*"),COUNTIF(_xlpm.d,_xlpm.k))</f>
        <v>0</v>
      </c>
      <c r="D1950" s="1">
        <f>_xlfn.LET(_xlpm.d,$G1950,_xlpm.k,_xlfn.CONCAT(LEFT(TRIM(D$1),1),"*"),COUNTIF(_xlpm.d,_xlpm.k))</f>
        <v>0</v>
      </c>
      <c r="E1950" s="1">
        <f>LOG(F1950+1,10)</f>
        <v>0.30102999566398114</v>
      </c>
      <c r="F1950" s="7">
        <v>1</v>
      </c>
      <c r="G1950" s="9" t="s">
        <v>830</v>
      </c>
      <c r="H1950" s="4">
        <f>F1950/freq.sum.r6e</f>
        <v>7.9668578712555765E-5</v>
      </c>
      <c r="I1950" s="1" t="str">
        <f>_xlfn.LET(_xlpm.sep,":",_xlpm.w,$G1950,LEFT(_xlpm.w,FIND(_xlpm.sep,_xlpm.w)-1))</f>
        <v>ʌbl</v>
      </c>
      <c r="J1950" s="1" t="str">
        <f>_xlfn.LET(_xlpm.sep,":",_xlpm.w,$G1950,RIGHT(_xlpm.w,LEN(_xlpm.w)-FIND(_xlpm.sep,_xlpm.w)))</f>
        <v>oubl</v>
      </c>
      <c r="K1950" s="10">
        <f>_xlfn.LET(_xlpm.w,I1950,LEN(_xlpm.w))</f>
        <v>3</v>
      </c>
      <c r="L1950" s="10">
        <f>_xlfn.LET(_xlpm.w,J1950,LEN(_xlpm.w))</f>
        <v>4</v>
      </c>
      <c r="M1950" s="10">
        <f>_xlfn.LET(_xlpm.a,K1950,_xlpm.b,L1950,MAX(_xlpm.a,_xlpm.b))</f>
        <v>4</v>
      </c>
      <c r="N1950" s="10">
        <f>_xlfn.LET(_xlpm.d,(K1950,L1950),MAX(_xlpm.d)-MIN(_xlpm.d))</f>
        <v>1</v>
      </c>
      <c r="O1950" s="1" t="str">
        <f>_xlfn.LET(_xlpm.sep,":",_xlpm.w,$G1950,_xlfn.CONCAT("~",RIGHT(_xlpm.w,LEN(_xlpm.w)-FIND(_xlpm.sep,_xlpm.w)),"~"))</f>
        <v>~oubl~</v>
      </c>
      <c r="P1950" s="1" t="str">
        <f>_xlfn.LET(_xlpm.sep,":",_xlpm.w,$G1950,_xlfn.CONCAT("[",LEFT(_xlpm.w,FIND(_xlpm.sep,_xlpm.w)-1),"]"))</f>
        <v>[ʌbl]</v>
      </c>
      <c r="Q1950" s="14" cm="1">
        <f t="array" ref="Q1950">SUM(_xlfn._xlws.FILTER($H$2:$H$2302,_xlfn.MAP($O$2:$O$2302,_xlfn.LAMBDA(_xlpm.x,_xlpm.x=$O1950))))</f>
        <v>7.9668578712555765E-5</v>
      </c>
      <c r="R1950" s="14">
        <f>$H1950/Q1950</f>
        <v>1</v>
      </c>
      <c r="S1950" s="14" cm="1">
        <f t="array" ref="S1950">SUM(_xlfn._xlws.FILTER($H$2:$H$2302,_xlfn.MAP($P$2:$P$2302,_xlfn.LAMBDA(_xlpm.x,_xlpm.x=$P1950))))</f>
        <v>6.3734862970044612E-4</v>
      </c>
      <c r="T1950" s="14">
        <f>$H1950/S1950</f>
        <v>0.125</v>
      </c>
      <c r="U1950" s="14">
        <f>_xlfn.LET(_xlpm.freq,F1950,_xlpm.size,M1950+1,_xlpm.F,V1950,LOG(1+_xlpm.freq)*LOG(1+_xlpm.size)*_xlpm.F)</f>
        <v>5.2054859450868844E-2</v>
      </c>
      <c r="V1950" s="14">
        <f>_xlfn.LET(_xlpm.a,T1950,_xlpm.b,R1950,2*_xlpm.a*_xlpm.b/(_xlpm.a+_xlpm.b))</f>
        <v>0.22222222222222221</v>
      </c>
      <c r="W1950" s="14">
        <f>_xlfn.LET(_xlpm.p,R1950,_xlpm.q,T1950,LOG(_xlpm.p/_xlpm.q))</f>
        <v>0.90308998699194354</v>
      </c>
      <c r="X1950" s="2"/>
      <c r="AC1950" s="2"/>
      <c r="AH1950" s="2"/>
      <c r="AI1950" s="2"/>
    </row>
    <row r="1951" spans="1:35">
      <c r="A1951" s="1" t="str">
        <f>_xlfn.LET(_xlpm.sep," : ",CONCATENATE(O1951,_xlpm.sep,P1951))</f>
        <v>~ej~ : [ɪdʒ]</v>
      </c>
      <c r="B1951" s="1">
        <f>_xlfn.LET(_xlpm.d,$G1951,_xlpm.k,_xlfn.CONCAT(LEFT(TRIM(B$1),1),"*"),COUNTIF(_xlpm.d,_xlpm.k))</f>
        <v>0</v>
      </c>
      <c r="C1951" s="1">
        <f>_xlfn.LET(_xlpm.d,$G1951,_xlpm.k,_xlfn.CONCAT(LEFT(TRIM(C$1),1),"*"),COUNTIF(_xlpm.d,_xlpm.k))</f>
        <v>0</v>
      </c>
      <c r="D1951" s="1">
        <f>_xlfn.LET(_xlpm.d,$G1951,_xlpm.k,_xlfn.CONCAT(LEFT(TRIM(D$1),1),"*"),COUNTIF(_xlpm.d,_xlpm.k))</f>
        <v>0</v>
      </c>
      <c r="E1951" s="1">
        <f>LOG(F1951+1,10)</f>
        <v>0.47712125471966244</v>
      </c>
      <c r="F1951" s="7">
        <v>2</v>
      </c>
      <c r="G1951" s="9" t="s">
        <v>897</v>
      </c>
      <c r="H1951" s="4">
        <f>F1951/freq.sum.r6e</f>
        <v>1.5933715742511153E-4</v>
      </c>
      <c r="I1951" s="1" t="str">
        <f>_xlfn.LET(_xlpm.sep,":",_xlpm.w,$G1951,LEFT(_xlpm.w,FIND(_xlpm.sep,_xlpm.w)-1))</f>
        <v>ɪdʒ</v>
      </c>
      <c r="J1951" s="1" t="str">
        <f>_xlfn.LET(_xlpm.sep,":",_xlpm.w,$G1951,RIGHT(_xlpm.w,LEN(_xlpm.w)-FIND(_xlpm.sep,_xlpm.w)))</f>
        <v>ej</v>
      </c>
      <c r="K1951" s="10">
        <f>_xlfn.LET(_xlpm.w,I1951,LEN(_xlpm.w))</f>
        <v>3</v>
      </c>
      <c r="L1951" s="10">
        <f>_xlfn.LET(_xlpm.w,J1951,LEN(_xlpm.w))</f>
        <v>2</v>
      </c>
      <c r="M1951" s="10">
        <f>_xlfn.LET(_xlpm.a,K1951,_xlpm.b,L1951,MAX(_xlpm.a,_xlpm.b))</f>
        <v>3</v>
      </c>
      <c r="N1951" s="10">
        <f>_xlfn.LET(_xlpm.d,(K1951,L1951),MAX(_xlpm.d)-MIN(_xlpm.d))</f>
        <v>1</v>
      </c>
      <c r="O1951" s="1" t="str">
        <f>_xlfn.LET(_xlpm.sep,":",_xlpm.w,$G1951,_xlfn.CONCAT("~",RIGHT(_xlpm.w,LEN(_xlpm.w)-FIND(_xlpm.sep,_xlpm.w)),"~"))</f>
        <v>~ej~</v>
      </c>
      <c r="P1951" s="1" t="str">
        <f>_xlfn.LET(_xlpm.sep,":",_xlpm.w,$G1951,_xlfn.CONCAT("[",LEFT(_xlpm.w,FIND(_xlpm.sep,_xlpm.w)-1),"]"))</f>
        <v>[ɪdʒ]</v>
      </c>
      <c r="Q1951" s="14" cm="1">
        <f t="array" ref="Q1951">SUM(_xlfn._xlws.FILTER($H$2:$H$2302,_xlfn.MAP($O$2:$O$2302,_xlfn.LAMBDA(_xlpm.x,_xlpm.x=$O1951))))</f>
        <v>2.390057361376673E-4</v>
      </c>
      <c r="R1951" s="14">
        <f>$H1951/Q1951</f>
        <v>0.66666666666666663</v>
      </c>
      <c r="S1951" s="14" cm="1">
        <f t="array" ref="S1951">SUM(_xlfn._xlws.FILTER($H$2:$H$2302,_xlfn.MAP($P$2:$P$2302,_xlfn.LAMBDA(_xlpm.x,_xlpm.x=$P1951))))</f>
        <v>1.9120458891013381E-3</v>
      </c>
      <c r="T1951" s="14">
        <f>$H1951/S1951</f>
        <v>8.3333333333333343E-2</v>
      </c>
      <c r="U1951" s="14">
        <f>_xlfn.LET(_xlpm.freq,F1951,_xlpm.size,M1951+1,_xlpm.F,V1951,LOG(1+_xlpm.freq)*LOG(1+_xlpm.size)*_xlpm.F)</f>
        <v>4.9406436367438404E-2</v>
      </c>
      <c r="V1951" s="14">
        <f>_xlfn.LET(_xlpm.a,T1951,_xlpm.b,R1951,2*_xlpm.a*_xlpm.b/(_xlpm.a+_xlpm.b))</f>
        <v>0.14814814814814817</v>
      </c>
      <c r="W1951" s="14">
        <f>_xlfn.LET(_xlpm.p,R1951,_xlpm.q,T1951,LOG(_xlpm.p/_xlpm.q))</f>
        <v>0.90308998699194354</v>
      </c>
      <c r="X1951" s="2"/>
      <c r="AC1951" s="2"/>
      <c r="AH1951" s="2"/>
      <c r="AI1951" s="2"/>
    </row>
    <row r="1952" spans="1:35">
      <c r="A1952" s="1" t="str">
        <f>_xlfn.LET(_xlpm.sep," : ",CONCATENATE(O1952,_xlpm.sep,P1952))</f>
        <v>~rage~ : [ɪdʒ]</v>
      </c>
      <c r="B1952" s="1">
        <f>_xlfn.LET(_xlpm.d,$G1952,_xlpm.k,_xlfn.CONCAT(LEFT(TRIM(B$1),1),"*"),COUNTIF(_xlpm.d,_xlpm.k))</f>
        <v>0</v>
      </c>
      <c r="C1952" s="1">
        <f>_xlfn.LET(_xlpm.d,$G1952,_xlpm.k,_xlfn.CONCAT(LEFT(TRIM(C$1),1),"*"),COUNTIF(_xlpm.d,_xlpm.k))</f>
        <v>0</v>
      </c>
      <c r="D1952" s="1">
        <f>_xlfn.LET(_xlpm.d,$G1952,_xlpm.k,_xlfn.CONCAT(LEFT(TRIM(D$1),1),"*"),COUNTIF(_xlpm.d,_xlpm.k))</f>
        <v>0</v>
      </c>
      <c r="E1952" s="1">
        <f>LOG(F1952+1,10)</f>
        <v>0.47712125471966244</v>
      </c>
      <c r="F1952" s="7">
        <v>2</v>
      </c>
      <c r="G1952" s="9" t="s">
        <v>911</v>
      </c>
      <c r="H1952" s="4">
        <f>F1952/freq.sum.r6e</f>
        <v>1.5933715742511153E-4</v>
      </c>
      <c r="I1952" s="1" t="str">
        <f>_xlfn.LET(_xlpm.sep,":",_xlpm.w,$G1952,LEFT(_xlpm.w,FIND(_xlpm.sep,_xlpm.w)-1))</f>
        <v>ɪdʒ</v>
      </c>
      <c r="J1952" s="1" t="str">
        <f>_xlfn.LET(_xlpm.sep,":",_xlpm.w,$G1952,RIGHT(_xlpm.w,LEN(_xlpm.w)-FIND(_xlpm.sep,_xlpm.w)))</f>
        <v>rage</v>
      </c>
      <c r="K1952" s="10">
        <f>_xlfn.LET(_xlpm.w,I1952,LEN(_xlpm.w))</f>
        <v>3</v>
      </c>
      <c r="L1952" s="10">
        <f>_xlfn.LET(_xlpm.w,J1952,LEN(_xlpm.w))</f>
        <v>4</v>
      </c>
      <c r="M1952" s="10">
        <f>_xlfn.LET(_xlpm.a,K1952,_xlpm.b,L1952,MAX(_xlpm.a,_xlpm.b))</f>
        <v>4</v>
      </c>
      <c r="N1952" s="10">
        <f>_xlfn.LET(_xlpm.d,(K1952,L1952),MAX(_xlpm.d)-MIN(_xlpm.d))</f>
        <v>1</v>
      </c>
      <c r="O1952" s="1" t="str">
        <f>_xlfn.LET(_xlpm.sep,":",_xlpm.w,$G1952,_xlfn.CONCAT("~",RIGHT(_xlpm.w,LEN(_xlpm.w)-FIND(_xlpm.sep,_xlpm.w)),"~"))</f>
        <v>~rage~</v>
      </c>
      <c r="P1952" s="1" t="str">
        <f>_xlfn.LET(_xlpm.sep,":",_xlpm.w,$G1952,_xlfn.CONCAT("[",LEFT(_xlpm.w,FIND(_xlpm.sep,_xlpm.w)-1),"]"))</f>
        <v>[ɪdʒ]</v>
      </c>
      <c r="Q1952" s="14" cm="1">
        <f t="array" ref="Q1952">SUM(_xlfn._xlws.FILTER($H$2:$H$2302,_xlfn.MAP($O$2:$O$2302,_xlfn.LAMBDA(_xlpm.x,_xlpm.x=$O1952))))</f>
        <v>2.390057361376673E-4</v>
      </c>
      <c r="R1952" s="14">
        <f>$H1952/Q1952</f>
        <v>0.66666666666666663</v>
      </c>
      <c r="S1952" s="14" cm="1">
        <f t="array" ref="S1952">SUM(_xlfn._xlws.FILTER($H$2:$H$2302,_xlfn.MAP($P$2:$P$2302,_xlfn.LAMBDA(_xlpm.x,_xlpm.x=$P1952))))</f>
        <v>1.9120458891013381E-3</v>
      </c>
      <c r="T1952" s="14">
        <f>$H1952/S1952</f>
        <v>8.3333333333333343E-2</v>
      </c>
      <c r="U1952" s="14">
        <f>_xlfn.LET(_xlpm.freq,F1952,_xlpm.size,M1952+1,_xlpm.F,V1952,LOG(1+_xlpm.freq)*LOG(1+_xlpm.size)*_xlpm.F)</f>
        <v>5.5003333473291602E-2</v>
      </c>
      <c r="V1952" s="14">
        <f>_xlfn.LET(_xlpm.a,T1952,_xlpm.b,R1952,2*_xlpm.a*_xlpm.b/(_xlpm.a+_xlpm.b))</f>
        <v>0.14814814814814817</v>
      </c>
      <c r="W1952" s="14">
        <f>_xlfn.LET(_xlpm.p,R1952,_xlpm.q,T1952,LOG(_xlpm.p/_xlpm.q))</f>
        <v>0.90308998699194354</v>
      </c>
      <c r="X1952" s="2"/>
      <c r="AC1952" s="2"/>
      <c r="AH1952" s="2"/>
      <c r="AI1952" s="2"/>
    </row>
    <row r="1953" spans="1:35">
      <c r="A1953" s="1" t="str">
        <f>_xlfn.LET(_xlpm.sep," : ",CONCATENATE(O1953,_xlpm.sep,P1953))</f>
        <v>~eph~ : [əf]</v>
      </c>
      <c r="B1953" s="1">
        <f>_xlfn.LET(_xlpm.d,$G1953,_xlpm.k,_xlfn.CONCAT(LEFT(TRIM(B$1),1),"*"),COUNTIF(_xlpm.d,_xlpm.k))</f>
        <v>0</v>
      </c>
      <c r="C1953" s="1">
        <f>_xlfn.LET(_xlpm.d,$G1953,_xlpm.k,_xlfn.CONCAT(LEFT(TRIM(C$1),1),"*"),COUNTIF(_xlpm.d,_xlpm.k))</f>
        <v>0</v>
      </c>
      <c r="D1953" s="1">
        <f>_xlfn.LET(_xlpm.d,$G1953,_xlpm.k,_xlfn.CONCAT(LEFT(TRIM(D$1),1),"*"),COUNTIF(_xlpm.d,_xlpm.k))</f>
        <v>0</v>
      </c>
      <c r="E1953" s="1">
        <f>LOG(F1953+1,10)</f>
        <v>0.30102999566398114</v>
      </c>
      <c r="F1953" s="7">
        <v>1</v>
      </c>
      <c r="G1953" s="9" t="s">
        <v>929</v>
      </c>
      <c r="H1953" s="4">
        <f>F1953/freq.sum.r6e</f>
        <v>7.9668578712555765E-5</v>
      </c>
      <c r="I1953" s="4" t="str">
        <f>_xlfn.LET(_xlpm.sep,":",_xlpm.w,$G1953,LEFT(_xlpm.w,FIND(_xlpm.sep,_xlpm.w)-1))</f>
        <v>əf</v>
      </c>
      <c r="J1953" s="4" t="str">
        <f>_xlfn.LET(_xlpm.sep,":",_xlpm.w,$G1953,RIGHT(_xlpm.w,LEN(_xlpm.w)-FIND(_xlpm.sep,_xlpm.w)))</f>
        <v>eph</v>
      </c>
      <c r="K1953" s="10">
        <f>_xlfn.LET(_xlpm.w,I1953,LEN(_xlpm.w))</f>
        <v>2</v>
      </c>
      <c r="L1953" s="10">
        <f>_xlfn.LET(_xlpm.w,J1953,LEN(_xlpm.w))</f>
        <v>3</v>
      </c>
      <c r="M1953" s="10">
        <f>_xlfn.LET(_xlpm.a,K1953,_xlpm.b,L1953,MAX(_xlpm.a,_xlpm.b))</f>
        <v>3</v>
      </c>
      <c r="N1953" s="10">
        <f>_xlfn.LET(_xlpm.d,(K1953,L1953),MAX(_xlpm.d)-MIN(_xlpm.d))</f>
        <v>1</v>
      </c>
      <c r="O1953" s="1" t="str">
        <f>_xlfn.LET(_xlpm.sep,":",_xlpm.w,$G1953,_xlfn.CONCAT("~",RIGHT(_xlpm.w,LEN(_xlpm.w)-FIND(_xlpm.sep,_xlpm.w)),"~"))</f>
        <v>~eph~</v>
      </c>
      <c r="P1953" s="1" t="str">
        <f>_xlfn.LET(_xlpm.sep,":",_xlpm.w,$G1953,_xlfn.CONCAT("[",LEFT(_xlpm.w,FIND(_xlpm.sep,_xlpm.w)-1),"]"))</f>
        <v>[əf]</v>
      </c>
      <c r="Q1953" s="14" cm="1">
        <f t="array" ref="Q1953">SUM(_xlfn._xlws.FILTER($H$2:$H$2300,_xlfn.MAP($O$2:$O$2300,_xlfn.LAMBDA(_xlpm.x,_xlpm.x=$O1953))))</f>
        <v>3.1867431485022306E-4</v>
      </c>
      <c r="R1953" s="14">
        <f>$H1953/Q1953</f>
        <v>0.25</v>
      </c>
      <c r="S1953" s="14" cm="1">
        <f t="array" ref="S1953">SUM(_xlfn._xlws.FILTER($H$2:$H$2300,_xlfn.MAP($P$2:$P$2300,_xlfn.LAMBDA(_xlpm.x,_xlpm.x=$P1953))))</f>
        <v>2.5493945188017849E-3</v>
      </c>
      <c r="T1953" s="14">
        <f>$H1953/S1953</f>
        <v>3.1249999999999993E-2</v>
      </c>
      <c r="U1953" s="14">
        <f>_xlfn.LET(_xlpm.freq,F1953,_xlpm.size,M1953+1,_xlpm.F,V1953,LOG(1+_xlpm.freq)*LOG(1+_xlpm.size)*_xlpm.F)</f>
        <v>1.1689496520806924E-2</v>
      </c>
      <c r="V1953" s="14">
        <f>_xlfn.LET(_xlpm.a,T1953,_xlpm.b,R1953,2*_xlpm.a*_xlpm.b/(_xlpm.a+_xlpm.b))</f>
        <v>5.5555555555555546E-2</v>
      </c>
      <c r="W1953" s="14">
        <f>_xlfn.LET(_xlpm.p,R1953,_xlpm.q,T1953,LOG(_xlpm.p/_xlpm.q))</f>
        <v>0.90308998699194365</v>
      </c>
      <c r="X1953" s="2"/>
      <c r="AC1953" s="2"/>
      <c r="AH1953" s="2"/>
      <c r="AI1953" s="2"/>
    </row>
    <row r="1954" spans="1:35">
      <c r="A1954" s="1" t="str">
        <f>_xlfn.LET(_xlpm.sep," : ",CONCATENATE(O1954,_xlpm.sep,P1954))</f>
        <v>~yh~ : [ɪh]</v>
      </c>
      <c r="B1954" s="1">
        <f>_xlfn.LET(_xlpm.d,$G1954,_xlpm.k,_xlfn.CONCAT(LEFT(TRIM(B$1),1),"*"),COUNTIF(_xlpm.d,_xlpm.k))</f>
        <v>0</v>
      </c>
      <c r="C1954" s="1">
        <f>_xlfn.LET(_xlpm.d,$G1954,_xlpm.k,_xlfn.CONCAT(LEFT(TRIM(C$1),1),"*"),COUNTIF(_xlpm.d,_xlpm.k))</f>
        <v>0</v>
      </c>
      <c r="D1954" s="1">
        <f>_xlfn.LET(_xlpm.d,$G1954,_xlpm.k,_xlfn.CONCAT(LEFT(TRIM(D$1),1),"*"),COUNTIF(_xlpm.d,_xlpm.k))</f>
        <v>0</v>
      </c>
      <c r="E1954" s="1">
        <f>LOG(F1954+1,10)</f>
        <v>0.30102999566398114</v>
      </c>
      <c r="F1954" s="7">
        <v>1</v>
      </c>
      <c r="G1954" s="9" t="s">
        <v>963</v>
      </c>
      <c r="H1954" s="4">
        <f>F1954/freq.sum.r6e</f>
        <v>7.9668578712555765E-5</v>
      </c>
      <c r="I1954" s="1" t="str">
        <f>_xlfn.LET(_xlpm.sep,":",_xlpm.w,$G1954,LEFT(_xlpm.w,FIND(_xlpm.sep,_xlpm.w)-1))</f>
        <v>ɪh</v>
      </c>
      <c r="J1954" s="1" t="str">
        <f>_xlfn.LET(_xlpm.sep,":",_xlpm.w,$G1954,RIGHT(_xlpm.w,LEN(_xlpm.w)-FIND(_xlpm.sep,_xlpm.w)))</f>
        <v>yh</v>
      </c>
      <c r="K1954" s="10">
        <f>_xlfn.LET(_xlpm.w,I1954,LEN(_xlpm.w))</f>
        <v>2</v>
      </c>
      <c r="L1954" s="10">
        <f>_xlfn.LET(_xlpm.w,J1954,LEN(_xlpm.w))</f>
        <v>2</v>
      </c>
      <c r="M1954" s="10">
        <f>_xlfn.LET(_xlpm.a,K1954,_xlpm.b,L1954,MAX(_xlpm.a,_xlpm.b))</f>
        <v>2</v>
      </c>
      <c r="N1954" s="10">
        <f>_xlfn.LET(_xlpm.d,(K1954,L1954),MAX(_xlpm.d)-MIN(_xlpm.d))</f>
        <v>0</v>
      </c>
      <c r="O1954" s="1" t="str">
        <f>_xlfn.LET(_xlpm.sep,":",_xlpm.w,$G1954,_xlfn.CONCAT("~",RIGHT(_xlpm.w,LEN(_xlpm.w)-FIND(_xlpm.sep,_xlpm.w)),"~"))</f>
        <v>~yh~</v>
      </c>
      <c r="P1954" s="1" t="str">
        <f>_xlfn.LET(_xlpm.sep,":",_xlpm.w,$G1954,_xlfn.CONCAT("[",LEFT(_xlpm.w,FIND(_xlpm.sep,_xlpm.w)-1),"]"))</f>
        <v>[ɪh]</v>
      </c>
      <c r="Q1954" s="14" cm="1">
        <f t="array" ref="Q1954">SUM(_xlfn._xlws.FILTER($H$2:$H$2302,_xlfn.MAP($O$2:$O$2302,_xlfn.LAMBDA(_xlpm.x,_xlpm.x=$O1954))))</f>
        <v>7.9668578712555765E-5</v>
      </c>
      <c r="R1954" s="14">
        <f>$H1954/Q1954</f>
        <v>1</v>
      </c>
      <c r="S1954" s="14" cm="1">
        <f t="array" ref="S1954">SUM(_xlfn._xlws.FILTER($H$2:$H$2302,_xlfn.MAP($P$2:$P$2302,_xlfn.LAMBDA(_xlpm.x,_xlpm.x=$P1954))))</f>
        <v>6.3734862970044612E-4</v>
      </c>
      <c r="T1954" s="14">
        <f>$H1954/S1954</f>
        <v>0.125</v>
      </c>
      <c r="U1954" s="14">
        <f>_xlfn.LET(_xlpm.freq,F1954,_xlpm.size,M1954+1,_xlpm.F,V1954,LOG(1+_xlpm.freq)*LOG(1+_xlpm.size)*_xlpm.F)</f>
        <v>4.0275137017536239E-2</v>
      </c>
      <c r="V1954" s="14">
        <f>_xlfn.LET(_xlpm.a,T1954,_xlpm.b,R1954,2*_xlpm.a*_xlpm.b/(_xlpm.a+_xlpm.b))</f>
        <v>0.22222222222222221</v>
      </c>
      <c r="W1954" s="14">
        <f>_xlfn.LET(_xlpm.p,R1954,_xlpm.q,T1954,LOG(_xlpm.p/_xlpm.q))</f>
        <v>0.90308998699194354</v>
      </c>
      <c r="X1954" s="2"/>
      <c r="AC1954" s="2"/>
      <c r="AH1954" s="2"/>
      <c r="AI1954" s="2"/>
    </row>
    <row r="1955" spans="1:35">
      <c r="A1955" s="1" t="str">
        <f>_xlfn.LET(_xlpm.sep," : ",CONCATENATE(O1955,_xlpm.sep,P1955))</f>
        <v>~icts~ : [ɪks]</v>
      </c>
      <c r="B1955" s="1">
        <f>_xlfn.LET(_xlpm.d,$G1955,_xlpm.k,_xlfn.CONCAT(LEFT(TRIM(B$1),1),"*"),COUNTIF(_xlpm.d,_xlpm.k))</f>
        <v>0</v>
      </c>
      <c r="C1955" s="1">
        <f>_xlfn.LET(_xlpm.d,$G1955,_xlpm.k,_xlfn.CONCAT(LEFT(TRIM(C$1),1),"*"),COUNTIF(_xlpm.d,_xlpm.k))</f>
        <v>0</v>
      </c>
      <c r="D1955" s="1">
        <f>_xlfn.LET(_xlpm.d,$G1955,_xlpm.k,_xlfn.CONCAT(LEFT(TRIM(D$1),1),"*"),COUNTIF(_xlpm.d,_xlpm.k))</f>
        <v>0</v>
      </c>
      <c r="E1955" s="1">
        <f>LOG(F1955+1,10)</f>
        <v>0.30102999566398114</v>
      </c>
      <c r="F1955" s="7">
        <v>1</v>
      </c>
      <c r="G1955" s="9" t="s">
        <v>1008</v>
      </c>
      <c r="H1955" s="4">
        <f>F1955/freq.sum.r6e</f>
        <v>7.9668578712555765E-5</v>
      </c>
      <c r="I1955" s="1" t="str">
        <f>_xlfn.LET(_xlpm.sep,":",_xlpm.w,$G1955,LEFT(_xlpm.w,FIND(_xlpm.sep,_xlpm.w)-1))</f>
        <v>ɪks</v>
      </c>
      <c r="J1955" s="1" t="str">
        <f>_xlfn.LET(_xlpm.sep,":",_xlpm.w,$G1955,RIGHT(_xlpm.w,LEN(_xlpm.w)-FIND(_xlpm.sep,_xlpm.w)))</f>
        <v>icts</v>
      </c>
      <c r="K1955" s="10">
        <f>_xlfn.LET(_xlpm.w,I1955,LEN(_xlpm.w))</f>
        <v>3</v>
      </c>
      <c r="L1955" s="10">
        <f>_xlfn.LET(_xlpm.w,J1955,LEN(_xlpm.w))</f>
        <v>4</v>
      </c>
      <c r="M1955" s="10">
        <f>_xlfn.LET(_xlpm.a,K1955,_xlpm.b,L1955,MAX(_xlpm.a,_xlpm.b))</f>
        <v>4</v>
      </c>
      <c r="N1955" s="10">
        <f>_xlfn.LET(_xlpm.d,(K1955,L1955),MAX(_xlpm.d)-MIN(_xlpm.d))</f>
        <v>1</v>
      </c>
      <c r="O1955" s="1" t="str">
        <f>_xlfn.LET(_xlpm.sep,":",_xlpm.w,$G1955,_xlfn.CONCAT("~",RIGHT(_xlpm.w,LEN(_xlpm.w)-FIND(_xlpm.sep,_xlpm.w)),"~"))</f>
        <v>~icts~</v>
      </c>
      <c r="P1955" s="1" t="str">
        <f>_xlfn.LET(_xlpm.sep,":",_xlpm.w,$G1955,_xlfn.CONCAT("[",LEFT(_xlpm.w,FIND(_xlpm.sep,_xlpm.w)-1),"]"))</f>
        <v>[ɪks]</v>
      </c>
      <c r="Q1955" s="14" cm="1">
        <f t="array" ref="Q1955">SUM(_xlfn._xlws.FILTER($H$2:$H$2302,_xlfn.MAP($O$2:$O$2302,_xlfn.LAMBDA(_xlpm.x,_xlpm.x=$O1955))))</f>
        <v>1.5933715742511153E-4</v>
      </c>
      <c r="R1955" s="14">
        <f>$H1955/Q1955</f>
        <v>0.5</v>
      </c>
      <c r="S1955" s="14" cm="1">
        <f t="array" ref="S1955">SUM(_xlfn._xlws.FILTER($H$2:$H$2302,_xlfn.MAP($P$2:$P$2302,_xlfn.LAMBDA(_xlpm.x,_xlpm.x=$P1955))))</f>
        <v>1.274697259400892E-3</v>
      </c>
      <c r="T1955" s="14">
        <f>$H1955/S1955</f>
        <v>6.2500000000000014E-2</v>
      </c>
      <c r="U1955" s="14">
        <f>_xlfn.LET(_xlpm.freq,F1955,_xlpm.size,M1955+1,_xlpm.F,V1955,LOG(1+_xlpm.freq)*LOG(1+_xlpm.size)*_xlpm.F)</f>
        <v>2.6027429725434429E-2</v>
      </c>
      <c r="V1955" s="14">
        <f>_xlfn.LET(_xlpm.a,T1955,_xlpm.b,R1955,2*_xlpm.a*_xlpm.b/(_xlpm.a+_xlpm.b))</f>
        <v>0.11111111111111113</v>
      </c>
      <c r="W1955" s="14">
        <f>_xlfn.LET(_xlpm.p,R1955,_xlpm.q,T1955,LOG(_xlpm.p/_xlpm.q))</f>
        <v>0.90308998699194354</v>
      </c>
      <c r="X1955" s="2"/>
      <c r="AC1955" s="2"/>
      <c r="AH1955" s="2"/>
      <c r="AI1955" s="2"/>
    </row>
    <row r="1956" spans="1:35">
      <c r="A1956" s="1" t="str">
        <f>_xlfn.LET(_xlpm.sep," : ",CONCATENATE(O1956,_xlpm.sep,P1956))</f>
        <v>~iqu~ : [ɪkw]</v>
      </c>
      <c r="B1956" s="1">
        <f>_xlfn.LET(_xlpm.d,$G1956,_xlpm.k,_xlfn.CONCAT(LEFT(TRIM(B$1),1),"*"),COUNTIF(_xlpm.d,_xlpm.k))</f>
        <v>0</v>
      </c>
      <c r="C1956" s="1">
        <f>_xlfn.LET(_xlpm.d,$G1956,_xlpm.k,_xlfn.CONCAT(LEFT(TRIM(C$1),1),"*"),COUNTIF(_xlpm.d,_xlpm.k))</f>
        <v>0</v>
      </c>
      <c r="D1956" s="1">
        <f>_xlfn.LET(_xlpm.d,$G1956,_xlpm.k,_xlfn.CONCAT(LEFT(TRIM(D$1),1),"*"),COUNTIF(_xlpm.d,_xlpm.k))</f>
        <v>0</v>
      </c>
      <c r="E1956" s="1">
        <f>LOG(F1956+1,10)</f>
        <v>0.30102999566398114</v>
      </c>
      <c r="F1956" s="7">
        <v>1</v>
      </c>
      <c r="G1956" s="9" t="s">
        <v>2198</v>
      </c>
      <c r="H1956" s="4">
        <f>F1956/freq.sum.r6e</f>
        <v>7.9668578712555765E-5</v>
      </c>
      <c r="I1956" s="4" t="str">
        <f>_xlfn.LET(_xlpm.sep,":",_xlpm.w,$G1956,LEFT(_xlpm.w,FIND(_xlpm.sep,_xlpm.w)-1))</f>
        <v>ɪkw</v>
      </c>
      <c r="J1956" s="4" t="str">
        <f>_xlfn.LET(_xlpm.sep,":",_xlpm.w,$G1956,RIGHT(_xlpm.w,LEN(_xlpm.w)-FIND(_xlpm.sep,_xlpm.w)))</f>
        <v>iqu</v>
      </c>
      <c r="K1956" s="10">
        <f>_xlfn.LET(_xlpm.w,I1956,LEN(_xlpm.w))</f>
        <v>3</v>
      </c>
      <c r="L1956" s="10">
        <f>_xlfn.LET(_xlpm.w,J1956,LEN(_xlpm.w))</f>
        <v>3</v>
      </c>
      <c r="M1956" s="10">
        <f>_xlfn.LET(_xlpm.a,K1956,_xlpm.b,L1956,MAX(_xlpm.a,_xlpm.b))</f>
        <v>3</v>
      </c>
      <c r="N1956" s="10">
        <f>_xlfn.LET(_xlpm.d,(K1956,L1956),MAX(_xlpm.d)-MIN(_xlpm.d))</f>
        <v>0</v>
      </c>
      <c r="O1956" s="1" t="str">
        <f>_xlfn.LET(_xlpm.sep,":",_xlpm.w,$G1956,_xlfn.CONCAT("~",RIGHT(_xlpm.w,LEN(_xlpm.w)-FIND(_xlpm.sep,_xlpm.w)),"~"))</f>
        <v>~iqu~</v>
      </c>
      <c r="P1956" s="1" t="str">
        <f>_xlfn.LET(_xlpm.sep,":",_xlpm.w,$G1956,_xlfn.CONCAT("[",LEFT(_xlpm.w,FIND(_xlpm.sep,_xlpm.w)-1),"]"))</f>
        <v>[ɪkw]</v>
      </c>
      <c r="Q1956" s="14" cm="1">
        <f t="array" ref="Q1956">SUM(_xlfn._xlws.FILTER($H$2:$H$2300,_xlfn.MAP($O$2:$O$2300,_xlfn.LAMBDA(_xlpm.x,_xlpm.x=$O1956))))</f>
        <v>7.9668578712555765E-5</v>
      </c>
      <c r="R1956" s="14">
        <f>$H1956/Q1956</f>
        <v>1</v>
      </c>
      <c r="S1956" s="14" cm="1">
        <f t="array" ref="S1956">SUM(_xlfn._xlws.FILTER($H$2:$H$2300,_xlfn.MAP($P$2:$P$2300,_xlfn.LAMBDA(_xlpm.x,_xlpm.x=$P1956))))</f>
        <v>6.3734862970044612E-4</v>
      </c>
      <c r="T1956" s="14">
        <f>$H1956/S1956</f>
        <v>0.125</v>
      </c>
      <c r="U1956" s="14">
        <f>_xlfn.LET(_xlpm.freq,F1956,_xlpm.size,M1956+1,_xlpm.F,V1956,LOG(1+_xlpm.freq)*LOG(1+_xlpm.size)*_xlpm.F)</f>
        <v>4.6757986083227704E-2</v>
      </c>
      <c r="V1956" s="14">
        <f>_xlfn.LET(_xlpm.a,T1956,_xlpm.b,R1956,2*_xlpm.a*_xlpm.b/(_xlpm.a+_xlpm.b))</f>
        <v>0.22222222222222221</v>
      </c>
      <c r="W1956" s="14">
        <f>_xlfn.LET(_xlpm.p,R1956,_xlpm.q,T1956,LOG(_xlpm.p/_xlpm.q))</f>
        <v>0.90308998699194354</v>
      </c>
      <c r="X1956" s="2"/>
      <c r="AC1956" s="2"/>
      <c r="AH1956" s="2"/>
      <c r="AI1956" s="2"/>
    </row>
    <row r="1957" spans="1:35">
      <c r="A1957" s="1" t="str">
        <f>_xlfn.LET(_xlpm.sep," : ",CONCATENATE(O1957,_xlpm.sep,P1957))</f>
        <v>~usc~ : [ʌs]</v>
      </c>
      <c r="B1957" s="1">
        <f>_xlfn.LET(_xlpm.d,$G1957,_xlpm.k,_xlfn.CONCAT(LEFT(TRIM(B$1),1),"*"),COUNTIF(_xlpm.d,_xlpm.k))</f>
        <v>0</v>
      </c>
      <c r="C1957" s="1">
        <f>_xlfn.LET(_xlpm.d,$G1957,_xlpm.k,_xlfn.CONCAT(LEFT(TRIM(C$1),1),"*"),COUNTIF(_xlpm.d,_xlpm.k))</f>
        <v>0</v>
      </c>
      <c r="D1957" s="1">
        <f>_xlfn.LET(_xlpm.d,$G1957,_xlpm.k,_xlfn.CONCAT(LEFT(TRIM(D$1),1),"*"),COUNTIF(_xlpm.d,_xlpm.k))</f>
        <v>0</v>
      </c>
      <c r="E1957" s="1">
        <f>LOG(F1957+1,10)</f>
        <v>0.30102999566398114</v>
      </c>
      <c r="F1957" s="7">
        <v>1</v>
      </c>
      <c r="G1957" s="9" t="s">
        <v>1497</v>
      </c>
      <c r="H1957" s="4">
        <f>F1957/freq.sum.r6e</f>
        <v>7.9668578712555765E-5</v>
      </c>
      <c r="I1957" s="4" t="str">
        <f>_xlfn.LET(_xlpm.sep,":",_xlpm.w,$G1957,LEFT(_xlpm.w,FIND(_xlpm.sep,_xlpm.w)-1))</f>
        <v>ʌs</v>
      </c>
      <c r="J1957" s="4" t="str">
        <f>_xlfn.LET(_xlpm.sep,":",_xlpm.w,$G1957,RIGHT(_xlpm.w,LEN(_xlpm.w)-FIND(_xlpm.sep,_xlpm.w)))</f>
        <v>usc</v>
      </c>
      <c r="K1957" s="10">
        <f>_xlfn.LET(_xlpm.w,I1957,LEN(_xlpm.w))</f>
        <v>2</v>
      </c>
      <c r="L1957" s="10">
        <f>_xlfn.LET(_xlpm.w,J1957,LEN(_xlpm.w))</f>
        <v>3</v>
      </c>
      <c r="M1957" s="10">
        <f>_xlfn.LET(_xlpm.a,K1957,_xlpm.b,L1957,MAX(_xlpm.a,_xlpm.b))</f>
        <v>3</v>
      </c>
      <c r="N1957" s="10">
        <f>_xlfn.LET(_xlpm.d,(K1957,L1957),MAX(_xlpm.d)-MIN(_xlpm.d))</f>
        <v>1</v>
      </c>
      <c r="O1957" s="1" t="str">
        <f>_xlfn.LET(_xlpm.sep,":",_xlpm.w,$G1957,_xlfn.CONCAT("~",RIGHT(_xlpm.w,LEN(_xlpm.w)-FIND(_xlpm.sep,_xlpm.w)),"~"))</f>
        <v>~usc~</v>
      </c>
      <c r="P1957" s="1" t="str">
        <f>_xlfn.LET(_xlpm.sep,":",_xlpm.w,$G1957,_xlfn.CONCAT("[",LEFT(_xlpm.w,FIND(_xlpm.sep,_xlpm.w)-1),"]"))</f>
        <v>[ʌs]</v>
      </c>
      <c r="Q1957" s="14" cm="1">
        <f t="array" ref="Q1957">SUM(_xlfn._xlws.FILTER($H$2:$H$2300,_xlfn.MAP($O$2:$O$2300,_xlfn.LAMBDA(_xlpm.x,_xlpm.x=$O1957))))</f>
        <v>7.9668578712555765E-5</v>
      </c>
      <c r="R1957" s="14">
        <f>$H1957/Q1957</f>
        <v>1</v>
      </c>
      <c r="S1957" s="14" cm="1">
        <f t="array" ref="S1957">SUM(_xlfn._xlws.FILTER($H$2:$H$2300,_xlfn.MAP($P$2:$P$2300,_xlfn.LAMBDA(_xlpm.x,_xlpm.x=$P1957))))</f>
        <v>6.3734862970044612E-4</v>
      </c>
      <c r="T1957" s="14">
        <f>$H1957/S1957</f>
        <v>0.125</v>
      </c>
      <c r="U1957" s="14">
        <f>_xlfn.LET(_xlpm.freq,F1957,_xlpm.size,M1957+1,_xlpm.F,V1957,LOG(1+_xlpm.freq)*LOG(1+_xlpm.size)*_xlpm.F)</f>
        <v>4.6757986083227704E-2</v>
      </c>
      <c r="V1957" s="14">
        <f>_xlfn.LET(_xlpm.a,T1957,_xlpm.b,R1957,2*_xlpm.a*_xlpm.b/(_xlpm.a+_xlpm.b))</f>
        <v>0.22222222222222221</v>
      </c>
      <c r="W1957" s="14">
        <f>_xlfn.LET(_xlpm.p,R1957,_xlpm.q,T1957,LOG(_xlpm.p/_xlpm.q))</f>
        <v>0.90308998699194354</v>
      </c>
      <c r="X1957" s="2"/>
      <c r="AC1957" s="2"/>
      <c r="AH1957" s="2"/>
      <c r="AI1957" s="2"/>
    </row>
    <row r="1958" spans="1:35">
      <c r="A1958" s="1" t="str">
        <f>_xlfn.LET(_xlpm.sep," : ",CONCATENATE(O1958,_xlpm.sep,P1958))</f>
        <v>~usse~ : [ʌs]</v>
      </c>
      <c r="B1958" s="1">
        <f>_xlfn.LET(_xlpm.d,$G1958,_xlpm.k,_xlfn.CONCAT(LEFT(TRIM(B$1),1),"*"),COUNTIF(_xlpm.d,_xlpm.k))</f>
        <v>0</v>
      </c>
      <c r="C1958" s="1">
        <f>_xlfn.LET(_xlpm.d,$G1958,_xlpm.k,_xlfn.CONCAT(LEFT(TRIM(C$1),1),"*"),COUNTIF(_xlpm.d,_xlpm.k))</f>
        <v>0</v>
      </c>
      <c r="D1958" s="1">
        <f>_xlfn.LET(_xlpm.d,$G1958,_xlpm.k,_xlfn.CONCAT(LEFT(TRIM(D$1),1),"*"),COUNTIF(_xlpm.d,_xlpm.k))</f>
        <v>0</v>
      </c>
      <c r="E1958" s="1">
        <f>LOG(F1958+1,10)</f>
        <v>0.30102999566398114</v>
      </c>
      <c r="F1958" s="7">
        <v>1</v>
      </c>
      <c r="G1958" s="9" t="s">
        <v>1499</v>
      </c>
      <c r="H1958" s="4">
        <f>F1958/freq.sum.r6e</f>
        <v>7.9668578712555765E-5</v>
      </c>
      <c r="I1958" s="1" t="str">
        <f>_xlfn.LET(_xlpm.sep,":",_xlpm.w,$G1958,LEFT(_xlpm.w,FIND(_xlpm.sep,_xlpm.w)-1))</f>
        <v>ʌs</v>
      </c>
      <c r="J1958" s="1" t="str">
        <f>_xlfn.LET(_xlpm.sep,":",_xlpm.w,$G1958,RIGHT(_xlpm.w,LEN(_xlpm.w)-FIND(_xlpm.sep,_xlpm.w)))</f>
        <v>usse</v>
      </c>
      <c r="K1958" s="10">
        <f>_xlfn.LET(_xlpm.w,I1958,LEN(_xlpm.w))</f>
        <v>2</v>
      </c>
      <c r="L1958" s="10">
        <f>_xlfn.LET(_xlpm.w,J1958,LEN(_xlpm.w))</f>
        <v>4</v>
      </c>
      <c r="M1958" s="10">
        <f>_xlfn.LET(_xlpm.a,K1958,_xlpm.b,L1958,MAX(_xlpm.a,_xlpm.b))</f>
        <v>4</v>
      </c>
      <c r="N1958" s="10">
        <f>_xlfn.LET(_xlpm.d,(K1958,L1958),MAX(_xlpm.d)-MIN(_xlpm.d))</f>
        <v>2</v>
      </c>
      <c r="O1958" s="1" t="str">
        <f>_xlfn.LET(_xlpm.sep,":",_xlpm.w,$G1958,_xlfn.CONCAT("~",RIGHT(_xlpm.w,LEN(_xlpm.w)-FIND(_xlpm.sep,_xlpm.w)),"~"))</f>
        <v>~usse~</v>
      </c>
      <c r="P1958" s="1" t="str">
        <f>_xlfn.LET(_xlpm.sep,":",_xlpm.w,$G1958,_xlfn.CONCAT("[",LEFT(_xlpm.w,FIND(_xlpm.sep,_xlpm.w)-1),"]"))</f>
        <v>[ʌs]</v>
      </c>
      <c r="Q1958" s="14" cm="1">
        <f t="array" ref="Q1958">SUM(_xlfn._xlws.FILTER($H$2:$H$2302,_xlfn.MAP($O$2:$O$2302,_xlfn.LAMBDA(_xlpm.x,_xlpm.x=$O1958))))</f>
        <v>7.9668578712555765E-5</v>
      </c>
      <c r="R1958" s="14">
        <f>$H1958/Q1958</f>
        <v>1</v>
      </c>
      <c r="S1958" s="14" cm="1">
        <f t="array" ref="S1958">SUM(_xlfn._xlws.FILTER($H$2:$H$2302,_xlfn.MAP($P$2:$P$2302,_xlfn.LAMBDA(_xlpm.x,_xlpm.x=$P1958))))</f>
        <v>6.3734862970044612E-4</v>
      </c>
      <c r="T1958" s="14">
        <f>$H1958/S1958</f>
        <v>0.125</v>
      </c>
      <c r="U1958" s="14">
        <f>_xlfn.LET(_xlpm.freq,F1958,_xlpm.size,M1958+1,_xlpm.F,V1958,LOG(1+_xlpm.freq)*LOG(1+_xlpm.size)*_xlpm.F)</f>
        <v>5.2054859450868844E-2</v>
      </c>
      <c r="V1958" s="14">
        <f>_xlfn.LET(_xlpm.a,T1958,_xlpm.b,R1958,2*_xlpm.a*_xlpm.b/(_xlpm.a+_xlpm.b))</f>
        <v>0.22222222222222221</v>
      </c>
      <c r="W1958" s="14">
        <f>_xlfn.LET(_xlpm.p,R1958,_xlpm.q,T1958,LOG(_xlpm.p/_xlpm.q))</f>
        <v>0.90308998699194354</v>
      </c>
      <c r="X1958" s="2"/>
      <c r="AC1958" s="2"/>
      <c r="AH1958" s="2"/>
      <c r="AI1958" s="2"/>
    </row>
    <row r="1959" spans="1:35">
      <c r="A1959" s="1" t="str">
        <f>_xlfn.LET(_xlpm.sep," : ",CONCATENATE(O1959,_xlpm.sep,P1959))</f>
        <v>~erce~ : [əɹs]</v>
      </c>
      <c r="B1959" s="1">
        <f>_xlfn.LET(_xlpm.d,$G1959,_xlpm.k,_xlfn.CONCAT(LEFT(TRIM(B$1),1),"*"),COUNTIF(_xlpm.d,_xlpm.k))</f>
        <v>0</v>
      </c>
      <c r="C1959" s="1">
        <f>_xlfn.LET(_xlpm.d,$G1959,_xlpm.k,_xlfn.CONCAT(LEFT(TRIM(C$1),1),"*"),COUNTIF(_xlpm.d,_xlpm.k))</f>
        <v>0</v>
      </c>
      <c r="D1959" s="1">
        <f>_xlfn.LET(_xlpm.d,$G1959,_xlpm.k,_xlfn.CONCAT(LEFT(TRIM(D$1),1),"*"),COUNTIF(_xlpm.d,_xlpm.k))</f>
        <v>0</v>
      </c>
      <c r="E1959" s="1">
        <f>LOG(F1959+1,10)</f>
        <v>0.30102999566398114</v>
      </c>
      <c r="F1959" s="7">
        <v>1</v>
      </c>
      <c r="G1959" s="9" t="s">
        <v>1997</v>
      </c>
      <c r="H1959" s="4">
        <f>F1959/freq.sum.r6e</f>
        <v>7.9668578712555765E-5</v>
      </c>
      <c r="I1959" s="1" t="str">
        <f>_xlfn.LET(_xlpm.sep,":",_xlpm.w,$G1959,LEFT(_xlpm.w,FIND(_xlpm.sep,_xlpm.w)-1))</f>
        <v>əɹs</v>
      </c>
      <c r="J1959" s="1" t="str">
        <f>_xlfn.LET(_xlpm.sep,":",_xlpm.w,$G1959,RIGHT(_xlpm.w,LEN(_xlpm.w)-FIND(_xlpm.sep,_xlpm.w)))</f>
        <v>erce</v>
      </c>
      <c r="K1959" s="10">
        <f>_xlfn.LET(_xlpm.w,I1959,LEN(_xlpm.w))</f>
        <v>3</v>
      </c>
      <c r="L1959" s="10">
        <f>_xlfn.LET(_xlpm.w,J1959,LEN(_xlpm.w))</f>
        <v>4</v>
      </c>
      <c r="M1959" s="10">
        <f>_xlfn.LET(_xlpm.a,K1959,_xlpm.b,L1959,MAX(_xlpm.a,_xlpm.b))</f>
        <v>4</v>
      </c>
      <c r="N1959" s="10">
        <f>_xlfn.LET(_xlpm.d,(K1959,L1959),MAX(_xlpm.d)-MIN(_xlpm.d))</f>
        <v>1</v>
      </c>
      <c r="O1959" s="1" t="str">
        <f>_xlfn.LET(_xlpm.sep,":",_xlpm.w,$G1959,_xlfn.CONCAT("~",RIGHT(_xlpm.w,LEN(_xlpm.w)-FIND(_xlpm.sep,_xlpm.w)),"~"))</f>
        <v>~erce~</v>
      </c>
      <c r="P1959" s="1" t="str">
        <f>_xlfn.LET(_xlpm.sep,":",_xlpm.w,$G1959,_xlfn.CONCAT("[",LEFT(_xlpm.w,FIND(_xlpm.sep,_xlpm.w)-1),"]"))</f>
        <v>[əɹs]</v>
      </c>
      <c r="Q1959" s="14" cm="1">
        <f t="array" ref="Q1959">SUM(_xlfn._xlws.FILTER($H$2:$H$2300,_xlfn.MAP($O$2:$O$2300,_xlfn.LAMBDA(_xlpm.x,_xlpm.x=$O1959))))</f>
        <v>7.9668578712555765E-5</v>
      </c>
      <c r="R1959" s="14">
        <f>$H1959/Q1959</f>
        <v>1</v>
      </c>
      <c r="S1959" s="14" cm="1">
        <f t="array" ref="S1959">SUM(_xlfn._xlws.FILTER($H$2:$H$2300,_xlfn.MAP($P$2:$P$2300,_xlfn.LAMBDA(_xlpm.x,_xlpm.x=$P1959))))</f>
        <v>6.3734862970044612E-4</v>
      </c>
      <c r="T1959" s="14">
        <f>$H1959/S1959</f>
        <v>0.125</v>
      </c>
      <c r="U1959" s="14">
        <f>_xlfn.LET(_xlpm.freq,F1959,_xlpm.size,M1959+1,_xlpm.F,V1959,LOG(1+_xlpm.freq)*LOG(1+_xlpm.size)*_xlpm.F)</f>
        <v>5.2054859450868844E-2</v>
      </c>
      <c r="V1959" s="14">
        <f>_xlfn.LET(_xlpm.a,T1959,_xlpm.b,R1959,2*_xlpm.a*_xlpm.b/(_xlpm.a+_xlpm.b))</f>
        <v>0.22222222222222221</v>
      </c>
      <c r="W1959" s="14">
        <f>_xlfn.LET(_xlpm.p,R1959,_xlpm.q,T1959,LOG(_xlpm.p/_xlpm.q))</f>
        <v>0.90308998699194354</v>
      </c>
      <c r="X1959" s="2"/>
      <c r="AC1959" s="2"/>
      <c r="AH1959" s="2"/>
      <c r="AI1959" s="2"/>
    </row>
    <row r="1960" spans="1:35">
      <c r="A1960" s="1" t="str">
        <f>_xlfn.LET(_xlpm.sep," : ",CONCATENATE(O1960,_xlpm.sep,P1960))</f>
        <v>~ious~ : [əs]</v>
      </c>
      <c r="B1960" s="1">
        <f>_xlfn.LET(_xlpm.d,$G1960,_xlpm.k,_xlfn.CONCAT(LEFT(TRIM(B$1),1),"*"),COUNTIF(_xlpm.d,_xlpm.k))</f>
        <v>0</v>
      </c>
      <c r="C1960" s="1">
        <f>_xlfn.LET(_xlpm.d,$G1960,_xlpm.k,_xlfn.CONCAT(LEFT(TRIM(C$1),1),"*"),COUNTIF(_xlpm.d,_xlpm.k))</f>
        <v>0</v>
      </c>
      <c r="D1960" s="1">
        <f>_xlfn.LET(_xlpm.d,$G1960,_xlpm.k,_xlfn.CONCAT(LEFT(TRIM(D$1),1),"*"),COUNTIF(_xlpm.d,_xlpm.k))</f>
        <v>0</v>
      </c>
      <c r="E1960" s="1">
        <f>LOG(F1960+1,10)</f>
        <v>1</v>
      </c>
      <c r="F1960" s="7">
        <v>9</v>
      </c>
      <c r="G1960" s="9" t="s">
        <v>1483</v>
      </c>
      <c r="H1960" s="4">
        <f>F1960/freq.sum.r6e</f>
        <v>7.1701720841300194E-4</v>
      </c>
      <c r="I1960" s="1" t="str">
        <f>_xlfn.LET(_xlpm.sep,":",_xlpm.w,$G1960,LEFT(_xlpm.w,FIND(_xlpm.sep,_xlpm.w)-1))</f>
        <v>əs</v>
      </c>
      <c r="J1960" s="1" t="str">
        <f>_xlfn.LET(_xlpm.sep,":",_xlpm.w,$G1960,RIGHT(_xlpm.w,LEN(_xlpm.w)-FIND(_xlpm.sep,_xlpm.w)))</f>
        <v>ious</v>
      </c>
      <c r="K1960" s="10">
        <f>_xlfn.LET(_xlpm.w,I1960,LEN(_xlpm.w))</f>
        <v>2</v>
      </c>
      <c r="L1960" s="10">
        <f>_xlfn.LET(_xlpm.w,J1960,LEN(_xlpm.w))</f>
        <v>4</v>
      </c>
      <c r="M1960" s="10">
        <f>_xlfn.LET(_xlpm.a,K1960,_xlpm.b,L1960,MAX(_xlpm.a,_xlpm.b))</f>
        <v>4</v>
      </c>
      <c r="N1960" s="10">
        <f>_xlfn.LET(_xlpm.d,(K1960,L1960),MAX(_xlpm.d)-MIN(_xlpm.d))</f>
        <v>2</v>
      </c>
      <c r="O1960" s="1" t="str">
        <f>_xlfn.LET(_xlpm.sep,":",_xlpm.w,$G1960,_xlfn.CONCAT("~",RIGHT(_xlpm.w,LEN(_xlpm.w)-FIND(_xlpm.sep,_xlpm.w)),"~"))</f>
        <v>~ious~</v>
      </c>
      <c r="P1960" s="1" t="str">
        <f>_xlfn.LET(_xlpm.sep,":",_xlpm.w,$G1960,_xlfn.CONCAT("[",LEFT(_xlpm.w,FIND(_xlpm.sep,_xlpm.w)-1),"]"))</f>
        <v>[əs]</v>
      </c>
      <c r="Q1960" s="14" cm="1">
        <f t="array" ref="Q1960">SUM(_xlfn._xlws.FILTER($H$2:$H$2300,_xlfn.MAP($O$2:$O$2300,_xlfn.LAMBDA(_xlpm.x,_xlpm.x=$O1960))))</f>
        <v>7.9668578712555776E-4</v>
      </c>
      <c r="R1960" s="14">
        <f>$H1960/Q1960</f>
        <v>0.89999999999999991</v>
      </c>
      <c r="S1960" s="14" cm="1">
        <f t="array" ref="S1960">SUM(_xlfn._xlws.FILTER($H$2:$H$2300,_xlfn.MAP($P$2:$P$2300,_xlfn.LAMBDA(_xlpm.x,_xlpm.x=$P1960))))</f>
        <v>6.4531548757170189E-3</v>
      </c>
      <c r="T1960" s="14">
        <f>$H1960/S1960</f>
        <v>0.11111111111111109</v>
      </c>
      <c r="U1960" s="14">
        <f>_xlfn.LET(_xlpm.freq,F1960,_xlpm.size,M1960+1,_xlpm.F,V1960,LOG(1+_xlpm.freq)*LOG(1+_xlpm.size)*_xlpm.F)</f>
        <v>0.153920027548413</v>
      </c>
      <c r="V1960" s="14">
        <f>_xlfn.LET(_xlpm.a,T1960,_xlpm.b,R1960,2*_xlpm.a*_xlpm.b/(_xlpm.a+_xlpm.b))</f>
        <v>0.19780219780219777</v>
      </c>
      <c r="W1960" s="14">
        <f>_xlfn.LET(_xlpm.p,R1960,_xlpm.q,T1960,LOG(_xlpm.p/_xlpm.q))</f>
        <v>0.90848501887864985</v>
      </c>
      <c r="X1960" s="2"/>
      <c r="AC1960" s="2"/>
      <c r="AH1960" s="2"/>
      <c r="AI1960" s="2"/>
    </row>
    <row r="1961" spans="1:35">
      <c r="A1961" s="1" t="str">
        <f>_xlfn.LET(_xlpm.sep," : ",CONCATENATE(O1961,_xlpm.sep,P1961))</f>
        <v>~ac~ : [əs]</v>
      </c>
      <c r="B1961" s="1">
        <f>_xlfn.LET(_xlpm.d,$G1961,_xlpm.k,_xlfn.CONCAT(LEFT(TRIM(B$1),1),"*"),COUNTIF(_xlpm.d,_xlpm.k))</f>
        <v>0</v>
      </c>
      <c r="C1961" s="1">
        <f>_xlfn.LET(_xlpm.d,$G1961,_xlpm.k,_xlfn.CONCAT(LEFT(TRIM(C$1),1),"*"),COUNTIF(_xlpm.d,_xlpm.k))</f>
        <v>0</v>
      </c>
      <c r="D1961" s="1">
        <f>_xlfn.LET(_xlpm.d,$G1961,_xlpm.k,_xlfn.CONCAT(LEFT(TRIM(D$1),1),"*"),COUNTIF(_xlpm.d,_xlpm.k))</f>
        <v>0</v>
      </c>
      <c r="E1961" s="1">
        <f>LOG(F1961+1,10)</f>
        <v>0.47712125471966244</v>
      </c>
      <c r="F1961" s="7">
        <v>2</v>
      </c>
      <c r="G1961" s="9" t="s">
        <v>1462</v>
      </c>
      <c r="H1961" s="4">
        <f>F1961/freq.sum.r6e</f>
        <v>1.5933715742511153E-4</v>
      </c>
      <c r="I1961" s="4" t="str">
        <f>_xlfn.LET(_xlpm.sep,":",_xlpm.w,$G1961,LEFT(_xlpm.w,FIND(_xlpm.sep,_xlpm.w)-1))</f>
        <v>əs</v>
      </c>
      <c r="J1961" s="4" t="str">
        <f>_xlfn.LET(_xlpm.sep,":",_xlpm.w,$G1961,RIGHT(_xlpm.w,LEN(_xlpm.w)-FIND(_xlpm.sep,_xlpm.w)))</f>
        <v>ac</v>
      </c>
      <c r="K1961" s="10">
        <f>_xlfn.LET(_xlpm.w,I1961,LEN(_xlpm.w))</f>
        <v>2</v>
      </c>
      <c r="L1961" s="10">
        <f>_xlfn.LET(_xlpm.w,J1961,LEN(_xlpm.w))</f>
        <v>2</v>
      </c>
      <c r="M1961" s="10">
        <f>_xlfn.LET(_xlpm.a,K1961,_xlpm.b,L1961,MAX(_xlpm.a,_xlpm.b))</f>
        <v>2</v>
      </c>
      <c r="N1961" s="10">
        <f>_xlfn.LET(_xlpm.d,(K1961,L1961),MAX(_xlpm.d)-MIN(_xlpm.d))</f>
        <v>0</v>
      </c>
      <c r="O1961" s="1" t="str">
        <f>_xlfn.LET(_xlpm.sep,":",_xlpm.w,$G1961,_xlfn.CONCAT("~",RIGHT(_xlpm.w,LEN(_xlpm.w)-FIND(_xlpm.sep,_xlpm.w)),"~"))</f>
        <v>~ac~</v>
      </c>
      <c r="P1961" s="1" t="str">
        <f>_xlfn.LET(_xlpm.sep,":",_xlpm.w,$G1961,_xlfn.CONCAT("[",LEFT(_xlpm.w,FIND(_xlpm.sep,_xlpm.w)-1),"]"))</f>
        <v>[əs]</v>
      </c>
      <c r="Q1961" s="14" cm="1">
        <f t="array" ref="Q1961">SUM(_xlfn._xlws.FILTER($H$2:$H$2300,_xlfn.MAP($O$2:$O$2300,_xlfn.LAMBDA(_xlpm.x,_xlpm.x=$O1961))))</f>
        <v>7.9668578712555765E-4</v>
      </c>
      <c r="R1961" s="14">
        <f>$H1961/Q1961</f>
        <v>0.2</v>
      </c>
      <c r="S1961" s="14" cm="1">
        <f t="array" ref="S1961">SUM(_xlfn._xlws.FILTER($H$2:$H$2300,_xlfn.MAP($P$2:$P$2300,_xlfn.LAMBDA(_xlpm.x,_xlpm.x=$P1961))))</f>
        <v>6.4531548757170189E-3</v>
      </c>
      <c r="T1961" s="14">
        <f>$H1961/S1961</f>
        <v>2.469135802469135E-2</v>
      </c>
      <c r="U1961" s="14">
        <f>_xlfn.LET(_xlpm.freq,F1961,_xlpm.size,M1961+1,_xlpm.F,V1961,LOG(1+_xlpm.freq)*LOG(1+_xlpm.size)*_xlpm.F)</f>
        <v>1.2626620592479404E-2</v>
      </c>
      <c r="V1961" s="14">
        <f>_xlfn.LET(_xlpm.a,T1961,_xlpm.b,R1961,2*_xlpm.a*_xlpm.b/(_xlpm.a+_xlpm.b))</f>
        <v>4.3956043956043946E-2</v>
      </c>
      <c r="W1961" s="14">
        <f>_xlfn.LET(_xlpm.p,R1961,_xlpm.q,T1961,LOG(_xlpm.p/_xlpm.q))</f>
        <v>0.90848501887864996</v>
      </c>
      <c r="X1961" s="2"/>
      <c r="AC1961" s="2"/>
      <c r="AH1961" s="2"/>
      <c r="AI1961" s="2"/>
    </row>
    <row r="1962" spans="1:35">
      <c r="A1962" s="1" t="str">
        <f>_xlfn.LET(_xlpm.sep," : ",CONCATENATE(O1962,_xlpm.sep,P1962))</f>
        <v>~re~ : [ɹ]</v>
      </c>
      <c r="B1962" s="1">
        <f>_xlfn.LET(_xlpm.d,$G1962,_xlpm.k,_xlfn.CONCAT(LEFT(TRIM(B$1),1),"*"),COUNTIF(_xlpm.d,_xlpm.k))</f>
        <v>1</v>
      </c>
      <c r="C1962" s="1">
        <f>_xlfn.LET(_xlpm.d,$G1962,_xlpm.k,_xlfn.CONCAT(LEFT(TRIM(C$1),1),"*"),COUNTIF(_xlpm.d,_xlpm.k))</f>
        <v>0</v>
      </c>
      <c r="D1962" s="1">
        <f>_xlfn.LET(_xlpm.d,$G1962,_xlpm.k,_xlfn.CONCAT(LEFT(TRIM(D$1),1),"*"),COUNTIF(_xlpm.d,_xlpm.k))</f>
        <v>0</v>
      </c>
      <c r="E1962" s="1">
        <f>LOG(F1962+1,10)</f>
        <v>0.30102999566398114</v>
      </c>
      <c r="F1962" s="7">
        <v>1</v>
      </c>
      <c r="G1962" s="9" t="s">
        <v>793</v>
      </c>
      <c r="H1962" s="4">
        <f>F1962/freq.sum.r6e</f>
        <v>7.9668578712555765E-5</v>
      </c>
      <c r="I1962" s="4" t="str">
        <f>_xlfn.LET(_xlpm.sep,":",_xlpm.w,$G1962,LEFT(_xlpm.w,FIND(_xlpm.sep,_xlpm.w)-1))</f>
        <v>ɹ</v>
      </c>
      <c r="J1962" s="4" t="str">
        <f>_xlfn.LET(_xlpm.sep,":",_xlpm.w,$G1962,RIGHT(_xlpm.w,LEN(_xlpm.w)-FIND(_xlpm.sep,_xlpm.w)))</f>
        <v>re</v>
      </c>
      <c r="K1962" s="10">
        <f>_xlfn.LET(_xlpm.w,I1962,LEN(_xlpm.w))</f>
        <v>1</v>
      </c>
      <c r="L1962" s="10">
        <f>_xlfn.LET(_xlpm.w,J1962,LEN(_xlpm.w))</f>
        <v>2</v>
      </c>
      <c r="M1962" s="10">
        <f>_xlfn.LET(_xlpm.a,K1962,_xlpm.b,L1962,MAX(_xlpm.a,_xlpm.b))</f>
        <v>2</v>
      </c>
      <c r="N1962" s="10">
        <f>_xlfn.LET(_xlpm.d,(K1962,L1962),MAX(_xlpm.d)-MIN(_xlpm.d))</f>
        <v>1</v>
      </c>
      <c r="O1962" s="1" t="str">
        <f>_xlfn.LET(_xlpm.sep,":",_xlpm.w,$G1962,_xlfn.CONCAT("~",RIGHT(_xlpm.w,LEN(_xlpm.w)-FIND(_xlpm.sep,_xlpm.w)),"~"))</f>
        <v>~re~</v>
      </c>
      <c r="P1962" s="1" t="str">
        <f>_xlfn.LET(_xlpm.sep,":",_xlpm.w,$G1962,_xlfn.CONCAT("[",LEFT(_xlpm.w,FIND(_xlpm.sep,_xlpm.w)-1),"]"))</f>
        <v>[ɹ]</v>
      </c>
      <c r="Q1962" s="14" cm="1">
        <f t="array" ref="Q1962">SUM(_xlfn._xlws.FILTER($H$2:$H$2300,_xlfn.MAP($O$2:$O$2300,_xlfn.LAMBDA(_xlpm.x,_xlpm.x=$O1962))))</f>
        <v>2.3900573613766726E-3</v>
      </c>
      <c r="R1962" s="14">
        <f>$H1962/Q1962</f>
        <v>3.333333333333334E-2</v>
      </c>
      <c r="S1962" s="14" cm="1">
        <f t="array" ref="S1962">SUM(_xlfn._xlws.FILTER($H$2:$H$2300,_xlfn.MAP($P$2:$P$2300,_xlfn.LAMBDA(_xlpm.x,_xlpm.x=$P1962))))</f>
        <v>1.9757807520713828E-2</v>
      </c>
      <c r="T1962" s="14">
        <f>$H1962/S1962</f>
        <v>4.0322580645161289E-3</v>
      </c>
      <c r="U1962" s="14">
        <f>_xlfn.LET(_xlpm.freq,F1962,_xlpm.size,M1962+1,_xlpm.F,V1962,LOG(1+_xlpm.freq)*LOG(1+_xlpm.size)*_xlpm.F)</f>
        <v>1.303871342294339E-3</v>
      </c>
      <c r="V1962" s="14">
        <f>_xlfn.LET(_xlpm.a,T1962,_xlpm.b,R1962,2*_xlpm.a*_xlpm.b/(_xlpm.a+_xlpm.b))</f>
        <v>7.194244604316548E-3</v>
      </c>
      <c r="W1962" s="14">
        <f>_xlfn.LET(_xlpm.p,R1962,_xlpm.q,T1962,LOG(_xlpm.p/_xlpm.q))</f>
        <v>0.91733042610655402</v>
      </c>
      <c r="X1962" s="2"/>
      <c r="AC1962" s="2"/>
      <c r="AH1962" s="2"/>
      <c r="AI1962" s="2"/>
    </row>
    <row r="1963" spans="1:35">
      <c r="A1963" s="1" t="str">
        <f>_xlfn.LET(_xlpm.sep," : ",CONCATENATE(O1963,_xlpm.sep,P1963))</f>
        <v>~ohn~ : [oʊn]</v>
      </c>
      <c r="B1963" s="1">
        <f>_xlfn.LET(_xlpm.d,$G1963,_xlpm.k,_xlfn.CONCAT(LEFT(TRIM(B$1),1),"*"),COUNTIF(_xlpm.d,_xlpm.k))</f>
        <v>0</v>
      </c>
      <c r="C1963" s="1">
        <f>_xlfn.LET(_xlpm.d,$G1963,_xlpm.k,_xlfn.CONCAT(LEFT(TRIM(C$1),1),"*"),COUNTIF(_xlpm.d,_xlpm.k))</f>
        <v>0</v>
      </c>
      <c r="D1963" s="1">
        <f>_xlfn.LET(_xlpm.d,$G1963,_xlpm.k,_xlfn.CONCAT(LEFT(TRIM(D$1),1),"*"),COUNTIF(_xlpm.d,_xlpm.k))</f>
        <v>0</v>
      </c>
      <c r="E1963" s="1">
        <f>LOG(F1963+1,10)</f>
        <v>0.47712125471966244</v>
      </c>
      <c r="F1963" s="7">
        <v>2</v>
      </c>
      <c r="G1963" s="9" t="s">
        <v>2140</v>
      </c>
      <c r="H1963" s="4">
        <f>F1963/freq.sum.r6e</f>
        <v>1.5933715742511153E-4</v>
      </c>
      <c r="I1963" s="1" t="str">
        <f>_xlfn.LET(_xlpm.sep,":",_xlpm.w,$G1963,LEFT(_xlpm.w,FIND(_xlpm.sep,_xlpm.w)-1))</f>
        <v>oʊn</v>
      </c>
      <c r="J1963" s="1" t="str">
        <f>_xlfn.LET(_xlpm.sep,":",_xlpm.w,$G1963,RIGHT(_xlpm.w,LEN(_xlpm.w)-FIND(_xlpm.sep,_xlpm.w)))</f>
        <v>ohn</v>
      </c>
      <c r="K1963" s="10">
        <f>_xlfn.LET(_xlpm.w,I1963,LEN(_xlpm.w))</f>
        <v>3</v>
      </c>
      <c r="L1963" s="10">
        <f>_xlfn.LET(_xlpm.w,J1963,LEN(_xlpm.w))</f>
        <v>3</v>
      </c>
      <c r="M1963" s="10">
        <f>_xlfn.LET(_xlpm.a,K1963,_xlpm.b,L1963,MAX(_xlpm.a,_xlpm.b))</f>
        <v>3</v>
      </c>
      <c r="N1963" s="10">
        <f>_xlfn.LET(_xlpm.d,(K1963,L1963),MAX(_xlpm.d)-MIN(_xlpm.d))</f>
        <v>0</v>
      </c>
      <c r="O1963" s="1" t="str">
        <f>_xlfn.LET(_xlpm.sep,":",_xlpm.w,$G1963,_xlfn.CONCAT("~",RIGHT(_xlpm.w,LEN(_xlpm.w)-FIND(_xlpm.sep,_xlpm.w)),"~"))</f>
        <v>~ohn~</v>
      </c>
      <c r="P1963" s="1" t="str">
        <f>_xlfn.LET(_xlpm.sep,":",_xlpm.w,$G1963,_xlfn.CONCAT("[",LEFT(_xlpm.w,FIND(_xlpm.sep,_xlpm.w)-1),"]"))</f>
        <v>[oʊn]</v>
      </c>
      <c r="Q1963" s="14" cm="1">
        <f t="array" ref="Q1963">SUM(_xlfn._xlws.FILTER($H$2:$H$2300,_xlfn.MAP($O$2:$O$2300,_xlfn.LAMBDA(_xlpm.x,_xlpm.x=$O1963))))</f>
        <v>2.390057361376673E-4</v>
      </c>
      <c r="R1963" s="14">
        <f>$H1963/Q1963</f>
        <v>0.66666666666666663</v>
      </c>
      <c r="S1963" s="14" cm="1">
        <f t="array" ref="S1963">SUM(_xlfn._xlws.FILTER($H$2:$H$2300,_xlfn.MAP($P$2:$P$2300,_xlfn.LAMBDA(_xlpm.x,_xlpm.x=$P1963))))</f>
        <v>1.9917144678138943E-3</v>
      </c>
      <c r="T1963" s="14">
        <f>$H1963/S1963</f>
        <v>7.9999999999999988E-2</v>
      </c>
      <c r="U1963" s="14">
        <f>_xlfn.LET(_xlpm.freq,F1963,_xlpm.size,M1963+1,_xlpm.F,V1963,LOG(1+_xlpm.freq)*LOG(1+_xlpm.size)*_xlpm.F)</f>
        <v>4.7641920782887023E-2</v>
      </c>
      <c r="V1963" s="14">
        <f>_xlfn.LET(_xlpm.a,T1963,_xlpm.b,R1963,2*_xlpm.a*_xlpm.b/(_xlpm.a+_xlpm.b))</f>
        <v>0.14285714285714285</v>
      </c>
      <c r="W1963" s="14">
        <f>_xlfn.LET(_xlpm.p,R1963,_xlpm.q,T1963,LOG(_xlpm.p/_xlpm.q))</f>
        <v>0.92081875395237522</v>
      </c>
      <c r="X1963" s="2"/>
      <c r="AC1963" s="2"/>
      <c r="AH1963" s="2"/>
      <c r="AI1963" s="2"/>
    </row>
    <row r="1964" spans="1:35">
      <c r="A1964" s="1" t="str">
        <f>_xlfn.LET(_xlpm.sep," : ",CONCATENATE(O1964,_xlpm.sep,P1964))</f>
        <v>~itt~ : [ɪt]</v>
      </c>
      <c r="B1964" s="1">
        <f>_xlfn.LET(_xlpm.d,$G1964,_xlpm.k,_xlfn.CONCAT(LEFT(TRIM(B$1),1),"*"),COUNTIF(_xlpm.d,_xlpm.k))</f>
        <v>0</v>
      </c>
      <c r="C1964" s="1">
        <f>_xlfn.LET(_xlpm.d,$G1964,_xlpm.k,_xlfn.CONCAT(LEFT(TRIM(C$1),1),"*"),COUNTIF(_xlpm.d,_xlpm.k))</f>
        <v>0</v>
      </c>
      <c r="D1964" s="1">
        <f>_xlfn.LET(_xlpm.d,$G1964,_xlpm.k,_xlfn.CONCAT(LEFT(TRIM(D$1),1),"*"),COUNTIF(_xlpm.d,_xlpm.k))</f>
        <v>0</v>
      </c>
      <c r="E1964" s="1">
        <f>LOG(F1964+1,10)</f>
        <v>0.95424250943932487</v>
      </c>
      <c r="F1964" s="7">
        <v>8</v>
      </c>
      <c r="G1964" s="9" t="s">
        <v>1586</v>
      </c>
      <c r="H1964" s="4">
        <f>F1964/freq.sum.r6e</f>
        <v>6.3734862970044612E-4</v>
      </c>
      <c r="I1964" s="4" t="str">
        <f>_xlfn.LET(_xlpm.sep,":",_xlpm.w,$G1964,LEFT(_xlpm.w,FIND(_xlpm.sep,_xlpm.w)-1))</f>
        <v>ɪt</v>
      </c>
      <c r="J1964" s="4" t="str">
        <f>_xlfn.LET(_xlpm.sep,":",_xlpm.w,$G1964,RIGHT(_xlpm.w,LEN(_xlpm.w)-FIND(_xlpm.sep,_xlpm.w)))</f>
        <v>itt</v>
      </c>
      <c r="K1964" s="10">
        <f>_xlfn.LET(_xlpm.w,I1964,LEN(_xlpm.w))</f>
        <v>2</v>
      </c>
      <c r="L1964" s="10">
        <f>_xlfn.LET(_xlpm.w,J1964,LEN(_xlpm.w))</f>
        <v>3</v>
      </c>
      <c r="M1964" s="10">
        <f>_xlfn.LET(_xlpm.a,K1964,_xlpm.b,L1964,MAX(_xlpm.a,_xlpm.b))</f>
        <v>3</v>
      </c>
      <c r="N1964" s="10">
        <f>_xlfn.LET(_xlpm.d,(K1964,L1964),MAX(_xlpm.d)-MIN(_xlpm.d))</f>
        <v>1</v>
      </c>
      <c r="O1964" s="1" t="str">
        <f>_xlfn.LET(_xlpm.sep,":",_xlpm.w,$G1964,_xlfn.CONCAT("~",RIGHT(_xlpm.w,LEN(_xlpm.w)-FIND(_xlpm.sep,_xlpm.w)),"~"))</f>
        <v>~itt~</v>
      </c>
      <c r="P1964" s="1" t="str">
        <f>_xlfn.LET(_xlpm.sep,":",_xlpm.w,$G1964,_xlfn.CONCAT("[",LEFT(_xlpm.w,FIND(_xlpm.sep,_xlpm.w)-1),"]"))</f>
        <v>[ɪt]</v>
      </c>
      <c r="Q1964" s="14" cm="1">
        <f t="array" ref="Q1964">SUM(_xlfn._xlws.FILTER($H$2:$H$2300,_xlfn.MAP($O$2:$O$2300,_xlfn.LAMBDA(_xlpm.x,_xlpm.x=$O1964))))</f>
        <v>6.3734862970044612E-4</v>
      </c>
      <c r="R1964" s="14">
        <f>$H1964/Q1964</f>
        <v>1</v>
      </c>
      <c r="S1964" s="14" cm="1">
        <f t="array" ref="S1964">SUM(_xlfn._xlws.FILTER($H$2:$H$2300,_xlfn.MAP($P$2:$P$2300,_xlfn.LAMBDA(_xlpm.x,_xlpm.x=$P1964))))</f>
        <v>5.3377947737412376E-3</v>
      </c>
      <c r="T1964" s="14">
        <f>$H1964/S1964</f>
        <v>0.11940298507462684</v>
      </c>
      <c r="U1964" s="14">
        <f>_xlfn.LET(_xlpm.freq,F1964,_xlpm.size,M1964+1,_xlpm.F,V1964,LOG(1+_xlpm.freq)*LOG(1+_xlpm.size)*_xlpm.F)</f>
        <v>0.14229053673822256</v>
      </c>
      <c r="V1964" s="14">
        <f>_xlfn.LET(_xlpm.a,T1964,_xlpm.b,R1964,2*_xlpm.a*_xlpm.b/(_xlpm.a+_xlpm.b))</f>
        <v>0.21333333333333329</v>
      </c>
      <c r="W1964" s="14">
        <f>_xlfn.LET(_xlpm.p,R1964,_xlpm.q,T1964,LOG(_xlpm.p/_xlpm.q))</f>
        <v>0.92298481570888291</v>
      </c>
      <c r="X1964" s="2"/>
      <c r="AC1964" s="2"/>
      <c r="AH1964" s="2"/>
      <c r="AI1964" s="2"/>
    </row>
    <row r="1965" spans="1:35">
      <c r="A1965" s="1" t="str">
        <f>_xlfn.LET(_xlpm.sep," : ",CONCATENATE(O1965,_xlpm.sep,P1965))</f>
        <v>~aise~ : [eɪz]</v>
      </c>
      <c r="B1965" s="1">
        <f>_xlfn.LET(_xlpm.d,$G1965,_xlpm.k,_xlfn.CONCAT(LEFT(TRIM(B$1),1),"*"),COUNTIF(_xlpm.d,_xlpm.k))</f>
        <v>0</v>
      </c>
      <c r="C1965" s="1">
        <f>_xlfn.LET(_xlpm.d,$G1965,_xlpm.k,_xlfn.CONCAT(LEFT(TRIM(C$1),1),"*"),COUNTIF(_xlpm.d,_xlpm.k))</f>
        <v>0</v>
      </c>
      <c r="D1965" s="1">
        <f>_xlfn.LET(_xlpm.d,$G1965,_xlpm.k,_xlfn.CONCAT(LEFT(TRIM(D$1),1),"*"),COUNTIF(_xlpm.d,_xlpm.k))</f>
        <v>0</v>
      </c>
      <c r="E1965" s="1">
        <f>LOG(F1965+1,10)</f>
        <v>0.47712125471966244</v>
      </c>
      <c r="F1965" s="7">
        <v>2</v>
      </c>
      <c r="G1965" s="9" t="s">
        <v>626</v>
      </c>
      <c r="H1965" s="4">
        <f>F1965/freq.sum.r6e</f>
        <v>1.5933715742511153E-4</v>
      </c>
      <c r="I1965" s="1" t="str">
        <f>_xlfn.LET(_xlpm.sep,":",_xlpm.w,$G1965,LEFT(_xlpm.w,FIND(_xlpm.sep,_xlpm.w)-1))</f>
        <v>eɪz</v>
      </c>
      <c r="J1965" s="1" t="str">
        <f>_xlfn.LET(_xlpm.sep,":",_xlpm.w,$G1965,RIGHT(_xlpm.w,LEN(_xlpm.w)-FIND(_xlpm.sep,_xlpm.w)))</f>
        <v>aise</v>
      </c>
      <c r="K1965" s="10">
        <f>_xlfn.LET(_xlpm.w,I1965,LEN(_xlpm.w))</f>
        <v>3</v>
      </c>
      <c r="L1965" s="10">
        <f>_xlfn.LET(_xlpm.w,J1965,LEN(_xlpm.w))</f>
        <v>4</v>
      </c>
      <c r="M1965" s="10">
        <f>_xlfn.LET(_xlpm.a,K1965,_xlpm.b,L1965,MAX(_xlpm.a,_xlpm.b))</f>
        <v>4</v>
      </c>
      <c r="N1965" s="10">
        <f>_xlfn.LET(_xlpm.d,(K1965,L1965),MAX(_xlpm.d)-MIN(_xlpm.d))</f>
        <v>1</v>
      </c>
      <c r="O1965" s="1" t="str">
        <f>_xlfn.LET(_xlpm.sep,":",_xlpm.w,$G1965,_xlfn.CONCAT("~",RIGHT(_xlpm.w,LEN(_xlpm.w)-FIND(_xlpm.sep,_xlpm.w)),"~"))</f>
        <v>~aise~</v>
      </c>
      <c r="P1965" s="1" t="str">
        <f>_xlfn.LET(_xlpm.sep,":",_xlpm.w,$G1965,_xlfn.CONCAT("[",LEFT(_xlpm.w,FIND(_xlpm.sep,_xlpm.w)-1),"]"))</f>
        <v>[eɪz]</v>
      </c>
      <c r="Q1965" s="14" cm="1">
        <f t="array" ref="Q1965">SUM(_xlfn._xlws.FILTER($H$2:$H$2302,_xlfn.MAP($O$2:$O$2302,_xlfn.LAMBDA(_xlpm.x,_xlpm.x=$O1965))))</f>
        <v>1.5933715742511153E-4</v>
      </c>
      <c r="R1965" s="14">
        <f>$H1965/Q1965</f>
        <v>1</v>
      </c>
      <c r="S1965" s="14" cm="1">
        <f t="array" ref="S1965">SUM(_xlfn._xlws.FILTER($H$2:$H$2302,_xlfn.MAP($P$2:$P$2302,_xlfn.LAMBDA(_xlpm.x,_xlpm.x=$P1965))))</f>
        <v>1.3543658381134477E-3</v>
      </c>
      <c r="T1965" s="14">
        <f>$H1965/S1965</f>
        <v>0.11764705882352944</v>
      </c>
      <c r="U1965" s="14">
        <f>_xlfn.LET(_xlpm.freq,F1965,_xlpm.size,M1965+1,_xlpm.F,V1965,LOG(1+_xlpm.freq)*LOG(1+_xlpm.size)*_xlpm.F)</f>
        <v>7.8162631777835431E-2</v>
      </c>
      <c r="V1965" s="14">
        <f>_xlfn.LET(_xlpm.a,T1965,_xlpm.b,R1965,2*_xlpm.a*_xlpm.b/(_xlpm.a+_xlpm.b))</f>
        <v>0.21052631578947373</v>
      </c>
      <c r="W1965" s="14">
        <f>_xlfn.LET(_xlpm.p,R1965,_xlpm.q,T1965,LOG(_xlpm.p/_xlpm.q))</f>
        <v>0.92941892571429263</v>
      </c>
      <c r="X1965" s="2"/>
      <c r="AC1965" s="2"/>
      <c r="AH1965" s="2"/>
      <c r="AI1965" s="2"/>
    </row>
    <row r="1966" spans="1:35">
      <c r="A1966" s="1" t="str">
        <f>_xlfn.LET(_xlpm.sep," : ",CONCATENATE(O1966,_xlpm.sep,P1966))</f>
        <v>~iz~ : [ɪz]</v>
      </c>
      <c r="B1966" s="1">
        <f>_xlfn.LET(_xlpm.d,$G1966,_xlpm.k,_xlfn.CONCAT(LEFT(TRIM(B$1),1),"*"),COUNTIF(_xlpm.d,_xlpm.k))</f>
        <v>0</v>
      </c>
      <c r="C1966" s="1">
        <f>_xlfn.LET(_xlpm.d,$G1966,_xlpm.k,_xlfn.CONCAT(LEFT(TRIM(C$1),1),"*"),COUNTIF(_xlpm.d,_xlpm.k))</f>
        <v>0</v>
      </c>
      <c r="D1966" s="1">
        <f>_xlfn.LET(_xlpm.d,$G1966,_xlpm.k,_xlfn.CONCAT(LEFT(TRIM(D$1),1),"*"),COUNTIF(_xlpm.d,_xlpm.k))</f>
        <v>0</v>
      </c>
      <c r="E1966" s="1">
        <f>LOG(F1966+1,10)</f>
        <v>0.47712125471966244</v>
      </c>
      <c r="F1966" s="7">
        <v>2</v>
      </c>
      <c r="G1966" s="9" t="s">
        <v>1692</v>
      </c>
      <c r="H1966" s="4">
        <f>F1966/freq.sum.r6e</f>
        <v>1.5933715742511153E-4</v>
      </c>
      <c r="I1966" s="1" t="str">
        <f>_xlfn.LET(_xlpm.sep,":",_xlpm.w,$G1966,LEFT(_xlpm.w,FIND(_xlpm.sep,_xlpm.w)-1))</f>
        <v>ɪz</v>
      </c>
      <c r="J1966" s="1" t="str">
        <f>_xlfn.LET(_xlpm.sep,":",_xlpm.w,$G1966,RIGHT(_xlpm.w,LEN(_xlpm.w)-FIND(_xlpm.sep,_xlpm.w)))</f>
        <v>iz</v>
      </c>
      <c r="K1966" s="10">
        <f>_xlfn.LET(_xlpm.w,I1966,LEN(_xlpm.w))</f>
        <v>2</v>
      </c>
      <c r="L1966" s="10">
        <f>_xlfn.LET(_xlpm.w,J1966,LEN(_xlpm.w))</f>
        <v>2</v>
      </c>
      <c r="M1966" s="10">
        <f>_xlfn.LET(_xlpm.a,K1966,_xlpm.b,L1966,MAX(_xlpm.a,_xlpm.b))</f>
        <v>2</v>
      </c>
      <c r="N1966" s="10">
        <f>_xlfn.LET(_xlpm.d,(K1966,L1966),MAX(_xlpm.d)-MIN(_xlpm.d))</f>
        <v>0</v>
      </c>
      <c r="O1966" s="1" t="str">
        <f>_xlfn.LET(_xlpm.sep,":",_xlpm.w,$G1966,_xlfn.CONCAT("~",RIGHT(_xlpm.w,LEN(_xlpm.w)-FIND(_xlpm.sep,_xlpm.w)),"~"))</f>
        <v>~iz~</v>
      </c>
      <c r="P1966" s="1" t="str">
        <f>_xlfn.LET(_xlpm.sep,":",_xlpm.w,$G1966,_xlfn.CONCAT("[",LEFT(_xlpm.w,FIND(_xlpm.sep,_xlpm.w)-1),"]"))</f>
        <v>[ɪz]</v>
      </c>
      <c r="Q1966" s="14" cm="1">
        <f t="array" ref="Q1966">SUM(_xlfn._xlws.FILTER($H$2:$H$2302,_xlfn.MAP($O$2:$O$2302,_xlfn.LAMBDA(_xlpm.x,_xlpm.x=$O1966))))</f>
        <v>7.1701720841300194E-4</v>
      </c>
      <c r="R1966" s="14">
        <f>$H1966/Q1966</f>
        <v>0.22222222222222221</v>
      </c>
      <c r="S1966" s="14" cm="1">
        <f t="array" ref="S1966">SUM(_xlfn._xlws.FILTER($H$2:$H$2302,_xlfn.MAP($P$2:$P$2302,_xlfn.LAMBDA(_xlpm.x,_xlpm.x=$P1966))))</f>
        <v>6.134480560866796E-3</v>
      </c>
      <c r="T1966" s="14">
        <f>$H1966/S1966</f>
        <v>2.5974025974025965E-2</v>
      </c>
      <c r="U1966" s="14">
        <f>_xlfn.LET(_xlpm.freq,F1966,_xlpm.size,M1966+1,_xlpm.F,V1966,LOG(1+_xlpm.freq)*LOG(1+_xlpm.size)*_xlpm.F)</f>
        <v>1.3360726440879369E-2</v>
      </c>
      <c r="V1966" s="14">
        <f>_xlfn.LET(_xlpm.a,T1966,_xlpm.b,R1966,2*_xlpm.a*_xlpm.b/(_xlpm.a+_xlpm.b))</f>
        <v>4.651162790697673E-2</v>
      </c>
      <c r="W1966" s="14">
        <f>_xlfn.LET(_xlpm.p,R1966,_xlpm.q,T1966,LOG(_xlpm.p/_xlpm.q))</f>
        <v>0.93224821573315708</v>
      </c>
      <c r="X1966" s="2"/>
      <c r="AC1966" s="2"/>
      <c r="AH1966" s="2"/>
      <c r="AI1966" s="2"/>
    </row>
    <row r="1967" spans="1:35">
      <c r="A1967" s="1" t="str">
        <f>_xlfn.LET(_xlpm.sep," : ",CONCATENATE(O1967,_xlpm.sep,P1967))</f>
        <v>~esc~ : [ɪs]</v>
      </c>
      <c r="B1967" s="1">
        <f>_xlfn.LET(_xlpm.d,$G1967,_xlpm.k,_xlfn.CONCAT(LEFT(TRIM(B$1),1),"*"),COUNTIF(_xlpm.d,_xlpm.k))</f>
        <v>0</v>
      </c>
      <c r="C1967" s="1">
        <f>_xlfn.LET(_xlpm.d,$G1967,_xlpm.k,_xlfn.CONCAT(LEFT(TRIM(C$1),1),"*"),COUNTIF(_xlpm.d,_xlpm.k))</f>
        <v>0</v>
      </c>
      <c r="D1967" s="1">
        <f>_xlfn.LET(_xlpm.d,$G1967,_xlpm.k,_xlfn.CONCAT(LEFT(TRIM(D$1),1),"*"),COUNTIF(_xlpm.d,_xlpm.k))</f>
        <v>0</v>
      </c>
      <c r="E1967" s="1">
        <f>LOG(F1967+1,10)</f>
        <v>0.60205999132796229</v>
      </c>
      <c r="F1967" s="7">
        <v>3</v>
      </c>
      <c r="G1967" s="9" t="s">
        <v>1475</v>
      </c>
      <c r="H1967" s="4">
        <f>F1967/freq.sum.r6e</f>
        <v>2.390057361376673E-4</v>
      </c>
      <c r="I1967" s="1" t="str">
        <f>_xlfn.LET(_xlpm.sep,":",_xlpm.w,$G1967,LEFT(_xlpm.w,FIND(_xlpm.sep,_xlpm.w)-1))</f>
        <v>ɪs</v>
      </c>
      <c r="J1967" s="1" t="str">
        <f>_xlfn.LET(_xlpm.sep,":",_xlpm.w,$G1967,RIGHT(_xlpm.w,LEN(_xlpm.w)-FIND(_xlpm.sep,_xlpm.w)))</f>
        <v>esc</v>
      </c>
      <c r="K1967" s="10">
        <f>_xlfn.LET(_xlpm.w,I1967,LEN(_xlpm.w))</f>
        <v>2</v>
      </c>
      <c r="L1967" s="10">
        <f>_xlfn.LET(_xlpm.w,J1967,LEN(_xlpm.w))</f>
        <v>3</v>
      </c>
      <c r="M1967" s="10">
        <f>_xlfn.LET(_xlpm.a,K1967,_xlpm.b,L1967,MAX(_xlpm.a,_xlpm.b))</f>
        <v>3</v>
      </c>
      <c r="N1967" s="10">
        <f>_xlfn.LET(_xlpm.d,(K1967,L1967),MAX(_xlpm.d)-MIN(_xlpm.d))</f>
        <v>1</v>
      </c>
      <c r="O1967" s="1" t="str">
        <f>_xlfn.LET(_xlpm.sep,":",_xlpm.w,$G1967,_xlfn.CONCAT("~",RIGHT(_xlpm.w,LEN(_xlpm.w)-FIND(_xlpm.sep,_xlpm.w)),"~"))</f>
        <v>~esc~</v>
      </c>
      <c r="P1967" s="1" t="str">
        <f>_xlfn.LET(_xlpm.sep,":",_xlpm.w,$G1967,_xlfn.CONCAT("[",LEFT(_xlpm.w,FIND(_xlpm.sep,_xlpm.w)-1),"]"))</f>
        <v>[ɪs]</v>
      </c>
      <c r="Q1967" s="14" cm="1">
        <f t="array" ref="Q1967">SUM(_xlfn._xlws.FILTER($H$2:$H$2300,_xlfn.MAP($O$2:$O$2300,_xlfn.LAMBDA(_xlpm.x,_xlpm.x=$O1967))))</f>
        <v>6.3734862970044612E-4</v>
      </c>
      <c r="R1967" s="14">
        <f>$H1967/Q1967</f>
        <v>0.375</v>
      </c>
      <c r="S1967" s="14" cm="1">
        <f t="array" ref="S1967">SUM(_xlfn._xlws.FILTER($H$2:$H$2300,_xlfn.MAP($P$2:$P$2300,_xlfn.LAMBDA(_xlpm.x,_xlpm.x=$P1967))))</f>
        <v>5.4971319311663495E-3</v>
      </c>
      <c r="T1967" s="14">
        <f>$H1967/S1967</f>
        <v>4.3478260869565202E-2</v>
      </c>
      <c r="U1967" s="14">
        <f>_xlfn.LET(_xlpm.freq,F1967,_xlpm.size,M1967+1,_xlpm.F,V1967,LOG(1+_xlpm.freq)*LOG(1+_xlpm.size)*_xlpm.F)</f>
        <v>3.2791314915510336E-2</v>
      </c>
      <c r="V1967" s="14">
        <f>_xlfn.LET(_xlpm.a,T1967,_xlpm.b,R1967,2*_xlpm.a*_xlpm.b/(_xlpm.a+_xlpm.b))</f>
        <v>7.7922077922077906E-2</v>
      </c>
      <c r="W1967" s="14">
        <f>_xlfn.LET(_xlpm.p,R1967,_xlpm.q,T1967,LOG(_xlpm.p/_xlpm.q))</f>
        <v>0.9357591037453119</v>
      </c>
      <c r="X1967" s="2"/>
      <c r="AC1967" s="2"/>
      <c r="AH1967" s="2"/>
      <c r="AI1967" s="2"/>
    </row>
    <row r="1968" spans="1:35">
      <c r="A1968" s="1" t="str">
        <f>_xlfn.LET(_xlpm.sep," : ",CONCATENATE(O1968,_xlpm.sep,P1968))</f>
        <v>~eis~ : [iz]</v>
      </c>
      <c r="B1968" s="1">
        <f>_xlfn.LET(_xlpm.d,$G1968,_xlpm.k,_xlfn.CONCAT(LEFT(TRIM(B$1),1),"*"),COUNTIF(_xlpm.d,_xlpm.k))</f>
        <v>0</v>
      </c>
      <c r="C1968" s="1">
        <f>_xlfn.LET(_xlpm.d,$G1968,_xlpm.k,_xlfn.CONCAT(LEFT(TRIM(C$1),1),"*"),COUNTIF(_xlpm.d,_xlpm.k))</f>
        <v>0</v>
      </c>
      <c r="D1968" s="1">
        <f>_xlfn.LET(_xlpm.d,$G1968,_xlpm.k,_xlfn.CONCAT(LEFT(TRIM(D$1),1),"*"),COUNTIF(_xlpm.d,_xlpm.k))</f>
        <v>0</v>
      </c>
      <c r="E1968" s="1">
        <f>LOG(F1968+1,10)</f>
        <v>0.30102999566398114</v>
      </c>
      <c r="F1968" s="7">
        <v>1</v>
      </c>
      <c r="G1968" s="9" t="s">
        <v>234</v>
      </c>
      <c r="H1968" s="4">
        <f>F1968/freq.sum.r6e</f>
        <v>7.9668578712555765E-5</v>
      </c>
      <c r="I1968" s="1" t="str">
        <f>_xlfn.LET(_xlpm.sep,":",_xlpm.w,$G1968,LEFT(_xlpm.w,FIND(_xlpm.sep,_xlpm.w)-1))</f>
        <v>iz</v>
      </c>
      <c r="J1968" s="1" t="str">
        <f>_xlfn.LET(_xlpm.sep,":",_xlpm.w,$G1968,RIGHT(_xlpm.w,LEN(_xlpm.w)-FIND(_xlpm.sep,_xlpm.w)))</f>
        <v>eis</v>
      </c>
      <c r="K1968" s="10">
        <f>_xlfn.LET(_xlpm.w,I1968,LEN(_xlpm.w))</f>
        <v>2</v>
      </c>
      <c r="L1968" s="10">
        <f>_xlfn.LET(_xlpm.w,J1968,LEN(_xlpm.w))</f>
        <v>3</v>
      </c>
      <c r="M1968" s="10">
        <f>_xlfn.LET(_xlpm.a,K1968,_xlpm.b,L1968,MAX(_xlpm.a,_xlpm.b))</f>
        <v>3</v>
      </c>
      <c r="N1968" s="10">
        <f>_xlfn.LET(_xlpm.d,(K1968,L1968),MAX(_xlpm.d)-MIN(_xlpm.d))</f>
        <v>1</v>
      </c>
      <c r="O1968" s="1" t="str">
        <f>_xlfn.LET(_xlpm.sep,":",_xlpm.w,$G1968,_xlfn.CONCAT("~",RIGHT(_xlpm.w,LEN(_xlpm.w)-FIND(_xlpm.sep,_xlpm.w)),"~"))</f>
        <v>~eis~</v>
      </c>
      <c r="P1968" s="1" t="str">
        <f>_xlfn.LET(_xlpm.sep,":",_xlpm.w,$G1968,_xlfn.CONCAT("[",LEFT(_xlpm.w,FIND(_xlpm.sep,_xlpm.w)-1),"]"))</f>
        <v>[iz]</v>
      </c>
      <c r="Q1968" s="14" cm="1">
        <f t="array" ref="Q1968">SUM(_xlfn._xlws.FILTER($H$2:$H$2300,_xlfn.MAP($O$2:$O$2300,_xlfn.LAMBDA(_xlpm.x,_xlpm.x=$O1968))))</f>
        <v>2.390057361376673E-4</v>
      </c>
      <c r="R1968" s="14">
        <f>$H1968/Q1968</f>
        <v>0.33333333333333331</v>
      </c>
      <c r="S1968" s="14" cm="1">
        <f t="array" ref="S1968">SUM(_xlfn._xlws.FILTER($H$2:$H$2300,_xlfn.MAP($P$2:$P$2300,_xlfn.LAMBDA(_xlpm.x,_xlpm.x=$P1968))))</f>
        <v>2.0713830465264498E-3</v>
      </c>
      <c r="T1968" s="14">
        <f>$H1968/S1968</f>
        <v>3.8461538461538464E-2</v>
      </c>
      <c r="U1968" s="14">
        <f>_xlfn.LET(_xlpm.freq,F1968,_xlpm.size,M1968+1,_xlpm.F,V1968,LOG(1+_xlpm.freq)*LOG(1+_xlpm.size)*_xlpm.F)</f>
        <v>1.4511099129277564E-2</v>
      </c>
      <c r="V1968" s="14">
        <f>_xlfn.LET(_xlpm.a,T1968,_xlpm.b,R1968,2*_xlpm.a*_xlpm.b/(_xlpm.a+_xlpm.b))</f>
        <v>6.8965517241379309E-2</v>
      </c>
      <c r="W1968" s="14">
        <f>_xlfn.LET(_xlpm.p,R1968,_xlpm.q,T1968,LOG(_xlpm.p/_xlpm.q))</f>
        <v>0.93785209325115548</v>
      </c>
      <c r="X1968" s="2"/>
      <c r="AC1968" s="2"/>
      <c r="AH1968" s="2"/>
      <c r="AI1968" s="2"/>
    </row>
    <row r="1969" spans="1:35">
      <c r="A1969" s="1" t="str">
        <f>_xlfn.LET(_xlpm.sep," : ",CONCATENATE(O1969,_xlpm.sep,P1969))</f>
        <v>~une~ : [un]</v>
      </c>
      <c r="B1969" s="1">
        <f>_xlfn.LET(_xlpm.d,$G1969,_xlpm.k,_xlfn.CONCAT(LEFT(TRIM(B$1),1),"*"),COUNTIF(_xlpm.d,_xlpm.k))</f>
        <v>0</v>
      </c>
      <c r="C1969" s="1">
        <f>_xlfn.LET(_xlpm.d,$G1969,_xlpm.k,_xlfn.CONCAT(LEFT(TRIM(C$1),1),"*"),COUNTIF(_xlpm.d,_xlpm.k))</f>
        <v>0</v>
      </c>
      <c r="D1969" s="1">
        <f>_xlfn.LET(_xlpm.d,$G1969,_xlpm.k,_xlfn.CONCAT(LEFT(TRIM(D$1),1),"*"),COUNTIF(_xlpm.d,_xlpm.k))</f>
        <v>0</v>
      </c>
      <c r="E1969" s="1">
        <f>LOG(F1969+1,10)</f>
        <v>0.47712125471966244</v>
      </c>
      <c r="F1969" s="7">
        <v>2</v>
      </c>
      <c r="G1969" s="9" t="s">
        <v>294</v>
      </c>
      <c r="H1969" s="4">
        <f>F1969/freq.sum.r6e</f>
        <v>1.5933715742511153E-4</v>
      </c>
      <c r="I1969" s="1" t="str">
        <f>_xlfn.LET(_xlpm.sep,":",_xlpm.w,$G1969,LEFT(_xlpm.w,FIND(_xlpm.sep,_xlpm.w)-1))</f>
        <v>un</v>
      </c>
      <c r="J1969" s="1" t="str">
        <f>_xlfn.LET(_xlpm.sep,":",_xlpm.w,$G1969,RIGHT(_xlpm.w,LEN(_xlpm.w)-FIND(_xlpm.sep,_xlpm.w)))</f>
        <v>une</v>
      </c>
      <c r="K1969" s="10">
        <f>_xlfn.LET(_xlpm.w,I1969,LEN(_xlpm.w))</f>
        <v>2</v>
      </c>
      <c r="L1969" s="10">
        <f>_xlfn.LET(_xlpm.w,J1969,LEN(_xlpm.w))</f>
        <v>3</v>
      </c>
      <c r="M1969" s="10">
        <f>_xlfn.LET(_xlpm.a,K1969,_xlpm.b,L1969,MAX(_xlpm.a,_xlpm.b))</f>
        <v>3</v>
      </c>
      <c r="N1969" s="10">
        <f>_xlfn.LET(_xlpm.d,(K1969,L1969),MAX(_xlpm.d)-MIN(_xlpm.d))</f>
        <v>1</v>
      </c>
      <c r="O1969" s="1" t="str">
        <f>_xlfn.LET(_xlpm.sep,":",_xlpm.w,$G1969,_xlfn.CONCAT("~",RIGHT(_xlpm.w,LEN(_xlpm.w)-FIND(_xlpm.sep,_xlpm.w)),"~"))</f>
        <v>~une~</v>
      </c>
      <c r="P1969" s="1" t="str">
        <f>_xlfn.LET(_xlpm.sep,":",_xlpm.w,$G1969,_xlfn.CONCAT("[",LEFT(_xlpm.w,FIND(_xlpm.sep,_xlpm.w)-1),"]"))</f>
        <v>[un]</v>
      </c>
      <c r="Q1969" s="14" cm="1">
        <f t="array" ref="Q1969">SUM(_xlfn._xlws.FILTER($H$2:$H$2302,_xlfn.MAP($O$2:$O$2302,_xlfn.LAMBDA(_xlpm.x,_xlpm.x=$O1969))))</f>
        <v>2.390057361376673E-4</v>
      </c>
      <c r="R1969" s="14">
        <f>$H1969/Q1969</f>
        <v>0.66666666666666663</v>
      </c>
      <c r="S1969" s="14" cm="1">
        <f t="array" ref="S1969">SUM(_xlfn._xlws.FILTER($H$2:$H$2302,_xlfn.MAP($P$2:$P$2302,_xlfn.LAMBDA(_xlpm.x,_xlpm.x=$P1969))))</f>
        <v>2.0713830465264498E-3</v>
      </c>
      <c r="T1969" s="14">
        <f>$H1969/S1969</f>
        <v>7.6923076923076927E-2</v>
      </c>
      <c r="U1969" s="14">
        <f>_xlfn.LET(_xlpm.freq,F1969,_xlpm.size,M1969+1,_xlpm.F,V1969,LOG(1+_xlpm.freq)*LOG(1+_xlpm.size)*_xlpm.F)</f>
        <v>4.5999095928304715E-2</v>
      </c>
      <c r="V1969" s="14">
        <f>_xlfn.LET(_xlpm.a,T1969,_xlpm.b,R1969,2*_xlpm.a*_xlpm.b/(_xlpm.a+_xlpm.b))</f>
        <v>0.13793103448275862</v>
      </c>
      <c r="W1969" s="14">
        <f>_xlfn.LET(_xlpm.p,R1969,_xlpm.q,T1969,LOG(_xlpm.p/_xlpm.q))</f>
        <v>0.93785209325115548</v>
      </c>
      <c r="X1969" s="2"/>
      <c r="AC1969" s="2"/>
      <c r="AH1969" s="2"/>
      <c r="AI1969" s="2"/>
    </row>
    <row r="1970" spans="1:35">
      <c r="A1970" s="1" t="str">
        <f>_xlfn.LET(_xlpm.sep," : ",CONCATENATE(O1970,_xlpm.sep,P1970))</f>
        <v>~aced~ : [eɪst]</v>
      </c>
      <c r="B1970" s="1">
        <f>_xlfn.LET(_xlpm.d,$G1970,_xlpm.k,_xlfn.CONCAT(LEFT(TRIM(B$1),1),"*"),COUNTIF(_xlpm.d,_xlpm.k))</f>
        <v>0</v>
      </c>
      <c r="C1970" s="1">
        <f>_xlfn.LET(_xlpm.d,$G1970,_xlpm.k,_xlfn.CONCAT(LEFT(TRIM(C$1),1),"*"),COUNTIF(_xlpm.d,_xlpm.k))</f>
        <v>0</v>
      </c>
      <c r="D1970" s="1">
        <f>_xlfn.LET(_xlpm.d,$G1970,_xlpm.k,_xlfn.CONCAT(LEFT(TRIM(D$1),1),"*"),COUNTIF(_xlpm.d,_xlpm.k))</f>
        <v>0</v>
      </c>
      <c r="E1970" s="1">
        <f>LOG(F1970+1,10)</f>
        <v>0.30102999566398114</v>
      </c>
      <c r="F1970" s="7">
        <v>1</v>
      </c>
      <c r="G1970" s="9" t="s">
        <v>604</v>
      </c>
      <c r="H1970" s="4">
        <f>F1970/freq.sum.r6e</f>
        <v>7.9668578712555765E-5</v>
      </c>
      <c r="I1970" s="4" t="str">
        <f>_xlfn.LET(_xlpm.sep,":",_xlpm.w,$G1970,LEFT(_xlpm.w,FIND(_xlpm.sep,_xlpm.w)-1))</f>
        <v>eɪst</v>
      </c>
      <c r="J1970" s="4" t="str">
        <f>_xlfn.LET(_xlpm.sep,":",_xlpm.w,$G1970,RIGHT(_xlpm.w,LEN(_xlpm.w)-FIND(_xlpm.sep,_xlpm.w)))</f>
        <v>aced</v>
      </c>
      <c r="K1970" s="10">
        <f>_xlfn.LET(_xlpm.w,I1970,LEN(_xlpm.w))</f>
        <v>4</v>
      </c>
      <c r="L1970" s="10">
        <f>_xlfn.LET(_xlpm.w,J1970,LEN(_xlpm.w))</f>
        <v>4</v>
      </c>
      <c r="M1970" s="10">
        <f>_xlfn.LET(_xlpm.a,K1970,_xlpm.b,L1970,MAX(_xlpm.a,_xlpm.b))</f>
        <v>4</v>
      </c>
      <c r="N1970" s="10">
        <f>_xlfn.LET(_xlpm.d,(K1970,L1970),MAX(_xlpm.d)-MIN(_xlpm.d))</f>
        <v>0</v>
      </c>
      <c r="O1970" s="1" t="str">
        <f>_xlfn.LET(_xlpm.sep,":",_xlpm.w,$G1970,_xlfn.CONCAT("~",RIGHT(_xlpm.w,LEN(_xlpm.w)-FIND(_xlpm.sep,_xlpm.w)),"~"))</f>
        <v>~aced~</v>
      </c>
      <c r="P1970" s="1" t="str">
        <f>_xlfn.LET(_xlpm.sep,":",_xlpm.w,$G1970,_xlfn.CONCAT("[",LEFT(_xlpm.w,FIND(_xlpm.sep,_xlpm.w)-1),"]"))</f>
        <v>[eɪst]</v>
      </c>
      <c r="Q1970" s="14" cm="1">
        <f t="array" ref="Q1970">SUM(_xlfn._xlws.FILTER($H$2:$H$2300,_xlfn.MAP($O$2:$O$2300,_xlfn.LAMBDA(_xlpm.x,_xlpm.x=$O1970))))</f>
        <v>7.9668578712555765E-5</v>
      </c>
      <c r="R1970" s="14">
        <f>$H1970/Q1970</f>
        <v>1</v>
      </c>
      <c r="S1970" s="14" cm="1">
        <f t="array" ref="S1970">SUM(_xlfn._xlws.FILTER($H$2:$H$2300,_xlfn.MAP($P$2:$P$2300,_xlfn.LAMBDA(_xlpm.x,_xlpm.x=$P1970))))</f>
        <v>7.1701720841300183E-4</v>
      </c>
      <c r="T1970" s="14">
        <f>$H1970/S1970</f>
        <v>0.11111111111111112</v>
      </c>
      <c r="U1970" s="14">
        <f>_xlfn.LET(_xlpm.freq,F1970,_xlpm.size,M1970+1,_xlpm.F,V1970,LOG(1+_xlpm.freq)*LOG(1+_xlpm.size)*_xlpm.F)</f>
        <v>4.6849373505781965E-2</v>
      </c>
      <c r="V1970" s="14">
        <f>_xlfn.LET(_xlpm.a,T1970,_xlpm.b,R1970,2*_xlpm.a*_xlpm.b/(_xlpm.a+_xlpm.b))</f>
        <v>0.2</v>
      </c>
      <c r="W1970" s="14">
        <f>_xlfn.LET(_xlpm.p,R1970,_xlpm.q,T1970,LOG(_xlpm.p/_xlpm.q))</f>
        <v>0.95424250943932487</v>
      </c>
      <c r="X1970" s="2"/>
      <c r="AC1970" s="2"/>
      <c r="AH1970" s="2"/>
      <c r="AI1970" s="2"/>
    </row>
    <row r="1971" spans="1:35">
      <c r="A1971" s="1" t="str">
        <f>_xlfn.LET(_xlpm.sep," : ",CONCATENATE(O1971,_xlpm.sep,P1971))</f>
        <v>~aist~ : [eɪst]</v>
      </c>
      <c r="B1971" s="1">
        <f>_xlfn.LET(_xlpm.d,$G1971,_xlpm.k,_xlfn.CONCAT(LEFT(TRIM(B$1),1),"*"),COUNTIF(_xlpm.d,_xlpm.k))</f>
        <v>0</v>
      </c>
      <c r="C1971" s="1">
        <f>_xlfn.LET(_xlpm.d,$G1971,_xlpm.k,_xlfn.CONCAT(LEFT(TRIM(C$1),1),"*"),COUNTIF(_xlpm.d,_xlpm.k))</f>
        <v>0</v>
      </c>
      <c r="D1971" s="1">
        <f>_xlfn.LET(_xlpm.d,$G1971,_xlpm.k,_xlfn.CONCAT(LEFT(TRIM(D$1),1),"*"),COUNTIF(_xlpm.d,_xlpm.k))</f>
        <v>0</v>
      </c>
      <c r="E1971" s="1">
        <f>LOG(F1971+1,10)</f>
        <v>0.30102999566398114</v>
      </c>
      <c r="F1971" s="7">
        <v>1</v>
      </c>
      <c r="G1971" s="9" t="s">
        <v>605</v>
      </c>
      <c r="H1971" s="4">
        <f>F1971/freq.sum.r6e</f>
        <v>7.9668578712555765E-5</v>
      </c>
      <c r="I1971" s="1" t="str">
        <f>_xlfn.LET(_xlpm.sep,":",_xlpm.w,$G1971,LEFT(_xlpm.w,FIND(_xlpm.sep,_xlpm.w)-1))</f>
        <v>eɪst</v>
      </c>
      <c r="J1971" s="1" t="str">
        <f>_xlfn.LET(_xlpm.sep,":",_xlpm.w,$G1971,RIGHT(_xlpm.w,LEN(_xlpm.w)-FIND(_xlpm.sep,_xlpm.w)))</f>
        <v>aist</v>
      </c>
      <c r="K1971" s="10">
        <f>_xlfn.LET(_xlpm.w,I1971,LEN(_xlpm.w))</f>
        <v>4</v>
      </c>
      <c r="L1971" s="10">
        <f>_xlfn.LET(_xlpm.w,J1971,LEN(_xlpm.w))</f>
        <v>4</v>
      </c>
      <c r="M1971" s="10">
        <f>_xlfn.LET(_xlpm.a,K1971,_xlpm.b,L1971,MAX(_xlpm.a,_xlpm.b))</f>
        <v>4</v>
      </c>
      <c r="N1971" s="10">
        <f>_xlfn.LET(_xlpm.d,(K1971,L1971),MAX(_xlpm.d)-MIN(_xlpm.d))</f>
        <v>0</v>
      </c>
      <c r="O1971" s="1" t="str">
        <f>_xlfn.LET(_xlpm.sep,":",_xlpm.w,$G1971,_xlfn.CONCAT("~",RIGHT(_xlpm.w,LEN(_xlpm.w)-FIND(_xlpm.sep,_xlpm.w)),"~"))</f>
        <v>~aist~</v>
      </c>
      <c r="P1971" s="1" t="str">
        <f>_xlfn.LET(_xlpm.sep,":",_xlpm.w,$G1971,_xlfn.CONCAT("[",LEFT(_xlpm.w,FIND(_xlpm.sep,_xlpm.w)-1),"]"))</f>
        <v>[eɪst]</v>
      </c>
      <c r="Q1971" s="14" cm="1">
        <f t="array" ref="Q1971">SUM(_xlfn._xlws.FILTER($H$2:$H$2302,_xlfn.MAP($O$2:$O$2302,_xlfn.LAMBDA(_xlpm.x,_xlpm.x=$O1971))))</f>
        <v>7.9668578712555765E-5</v>
      </c>
      <c r="R1971" s="14">
        <f>$H1971/Q1971</f>
        <v>1</v>
      </c>
      <c r="S1971" s="14" cm="1">
        <f t="array" ref="S1971">SUM(_xlfn._xlws.FILTER($H$2:$H$2302,_xlfn.MAP($P$2:$P$2302,_xlfn.LAMBDA(_xlpm.x,_xlpm.x=$P1971))))</f>
        <v>7.1701720841300183E-4</v>
      </c>
      <c r="T1971" s="14">
        <f>$H1971/S1971</f>
        <v>0.11111111111111112</v>
      </c>
      <c r="U1971" s="14">
        <f>_xlfn.LET(_xlpm.freq,F1971,_xlpm.size,M1971+1,_xlpm.F,V1971,LOG(1+_xlpm.freq)*LOG(1+_xlpm.size)*_xlpm.F)</f>
        <v>4.6849373505781965E-2</v>
      </c>
      <c r="V1971" s="14">
        <f>_xlfn.LET(_xlpm.a,T1971,_xlpm.b,R1971,2*_xlpm.a*_xlpm.b/(_xlpm.a+_xlpm.b))</f>
        <v>0.2</v>
      </c>
      <c r="W1971" s="14">
        <f>_xlfn.LET(_xlpm.p,R1971,_xlpm.q,T1971,LOG(_xlpm.p/_xlpm.q))</f>
        <v>0.95424250943932487</v>
      </c>
      <c r="X1971" s="2"/>
      <c r="AC1971" s="2"/>
      <c r="AH1971" s="2"/>
      <c r="AI1971" s="2"/>
    </row>
    <row r="1972" spans="1:35">
      <c r="A1972" s="1" t="str">
        <f>_xlfn.LET(_xlpm.sep," : ",CONCATENATE(O1972,_xlpm.sep,P1972))</f>
        <v>~ased~ : [eɪst]</v>
      </c>
      <c r="B1972" s="1">
        <f>_xlfn.LET(_xlpm.d,$G1972,_xlpm.k,_xlfn.CONCAT(LEFT(TRIM(B$1),1),"*"),COUNTIF(_xlpm.d,_xlpm.k))</f>
        <v>0</v>
      </c>
      <c r="C1972" s="1">
        <f>_xlfn.LET(_xlpm.d,$G1972,_xlpm.k,_xlfn.CONCAT(LEFT(TRIM(C$1),1),"*"),COUNTIF(_xlpm.d,_xlpm.k))</f>
        <v>0</v>
      </c>
      <c r="D1972" s="1">
        <f>_xlfn.LET(_xlpm.d,$G1972,_xlpm.k,_xlfn.CONCAT(LEFT(TRIM(D$1),1),"*"),COUNTIF(_xlpm.d,_xlpm.k))</f>
        <v>0</v>
      </c>
      <c r="E1972" s="1">
        <f>LOG(F1972+1,10)</f>
        <v>0.30102999566398114</v>
      </c>
      <c r="F1972" s="7">
        <v>1</v>
      </c>
      <c r="G1972" s="9" t="s">
        <v>606</v>
      </c>
      <c r="H1972" s="4">
        <f>F1972/freq.sum.r6e</f>
        <v>7.9668578712555765E-5</v>
      </c>
      <c r="I1972" s="1" t="str">
        <f>_xlfn.LET(_xlpm.sep,":",_xlpm.w,$G1972,LEFT(_xlpm.w,FIND(_xlpm.sep,_xlpm.w)-1))</f>
        <v>eɪst</v>
      </c>
      <c r="J1972" s="1" t="str">
        <f>_xlfn.LET(_xlpm.sep,":",_xlpm.w,$G1972,RIGHT(_xlpm.w,LEN(_xlpm.w)-FIND(_xlpm.sep,_xlpm.w)))</f>
        <v>ased</v>
      </c>
      <c r="K1972" s="10">
        <f>_xlfn.LET(_xlpm.w,I1972,LEN(_xlpm.w))</f>
        <v>4</v>
      </c>
      <c r="L1972" s="10">
        <f>_xlfn.LET(_xlpm.w,J1972,LEN(_xlpm.w))</f>
        <v>4</v>
      </c>
      <c r="M1972" s="10">
        <f>_xlfn.LET(_xlpm.a,K1972,_xlpm.b,L1972,MAX(_xlpm.a,_xlpm.b))</f>
        <v>4</v>
      </c>
      <c r="N1972" s="10">
        <f>_xlfn.LET(_xlpm.d,(K1972,L1972),MAX(_xlpm.d)-MIN(_xlpm.d))</f>
        <v>0</v>
      </c>
      <c r="O1972" s="1" t="str">
        <f>_xlfn.LET(_xlpm.sep,":",_xlpm.w,$G1972,_xlfn.CONCAT("~",RIGHT(_xlpm.w,LEN(_xlpm.w)-FIND(_xlpm.sep,_xlpm.w)),"~"))</f>
        <v>~ased~</v>
      </c>
      <c r="P1972" s="1" t="str">
        <f>_xlfn.LET(_xlpm.sep,":",_xlpm.w,$G1972,_xlfn.CONCAT("[",LEFT(_xlpm.w,FIND(_xlpm.sep,_xlpm.w)-1),"]"))</f>
        <v>[eɪst]</v>
      </c>
      <c r="Q1972" s="14" cm="1">
        <f t="array" ref="Q1972">SUM(_xlfn._xlws.FILTER($H$2:$H$2302,_xlfn.MAP($O$2:$O$2302,_xlfn.LAMBDA(_xlpm.x,_xlpm.x=$O1972))))</f>
        <v>7.9668578712555765E-5</v>
      </c>
      <c r="R1972" s="14">
        <f>$H1972/Q1972</f>
        <v>1</v>
      </c>
      <c r="S1972" s="14" cm="1">
        <f t="array" ref="S1972">SUM(_xlfn._xlws.FILTER($H$2:$H$2302,_xlfn.MAP($P$2:$P$2302,_xlfn.LAMBDA(_xlpm.x,_xlpm.x=$P1972))))</f>
        <v>7.1701720841300183E-4</v>
      </c>
      <c r="T1972" s="14">
        <f>$H1972/S1972</f>
        <v>0.11111111111111112</v>
      </c>
      <c r="U1972" s="14">
        <f>_xlfn.LET(_xlpm.freq,F1972,_xlpm.size,M1972+1,_xlpm.F,V1972,LOG(1+_xlpm.freq)*LOG(1+_xlpm.size)*_xlpm.F)</f>
        <v>4.6849373505781965E-2</v>
      </c>
      <c r="V1972" s="14">
        <f>_xlfn.LET(_xlpm.a,T1972,_xlpm.b,R1972,2*_xlpm.a*_xlpm.b/(_xlpm.a+_xlpm.b))</f>
        <v>0.2</v>
      </c>
      <c r="W1972" s="14">
        <f>_xlfn.LET(_xlpm.p,R1972,_xlpm.q,T1972,LOG(_xlpm.p/_xlpm.q))</f>
        <v>0.95424250943932487</v>
      </c>
      <c r="X1972" s="2"/>
      <c r="AC1972" s="2"/>
      <c r="AH1972" s="2"/>
      <c r="AI1972" s="2"/>
    </row>
    <row r="1973" spans="1:35">
      <c r="A1973" s="1" t="str">
        <f>_xlfn.LET(_xlpm.sep," : ",CONCATENATE(O1973,_xlpm.sep,P1973))</f>
        <v>~iest~ : [ist]</v>
      </c>
      <c r="B1973" s="1">
        <f>_xlfn.LET(_xlpm.d,$G1973,_xlpm.k,_xlfn.CONCAT(LEFT(TRIM(B$1),1),"*"),COUNTIF(_xlpm.d,_xlpm.k))</f>
        <v>0</v>
      </c>
      <c r="C1973" s="1">
        <f>_xlfn.LET(_xlpm.d,$G1973,_xlpm.k,_xlfn.CONCAT(LEFT(TRIM(C$1),1),"*"),COUNTIF(_xlpm.d,_xlpm.k))</f>
        <v>0</v>
      </c>
      <c r="D1973" s="1">
        <f>_xlfn.LET(_xlpm.d,$G1973,_xlpm.k,_xlfn.CONCAT(LEFT(TRIM(D$1),1),"*"),COUNTIF(_xlpm.d,_xlpm.k))</f>
        <v>0</v>
      </c>
      <c r="E1973" s="1">
        <f>LOG(F1973+1,10)</f>
        <v>0.30102999566398114</v>
      </c>
      <c r="F1973" s="7">
        <v>1</v>
      </c>
      <c r="G1973" s="9" t="s">
        <v>210</v>
      </c>
      <c r="H1973" s="4">
        <f>F1973/freq.sum.r6e</f>
        <v>7.9668578712555765E-5</v>
      </c>
      <c r="I1973" s="4" t="str">
        <f>_xlfn.LET(_xlpm.sep,":",_xlpm.w,$G1973,LEFT(_xlpm.w,FIND(_xlpm.sep,_xlpm.w)-1))</f>
        <v>ist</v>
      </c>
      <c r="J1973" s="4" t="str">
        <f>_xlfn.LET(_xlpm.sep,":",_xlpm.w,$G1973,RIGHT(_xlpm.w,LEN(_xlpm.w)-FIND(_xlpm.sep,_xlpm.w)))</f>
        <v>iest</v>
      </c>
      <c r="K1973" s="10">
        <f>_xlfn.LET(_xlpm.w,I1973,LEN(_xlpm.w))</f>
        <v>3</v>
      </c>
      <c r="L1973" s="10">
        <f>_xlfn.LET(_xlpm.w,J1973,LEN(_xlpm.w))</f>
        <v>4</v>
      </c>
      <c r="M1973" s="10">
        <f>_xlfn.LET(_xlpm.a,K1973,_xlpm.b,L1973,MAX(_xlpm.a,_xlpm.b))</f>
        <v>4</v>
      </c>
      <c r="N1973" s="10">
        <f>_xlfn.LET(_xlpm.d,(K1973,L1973),MAX(_xlpm.d)-MIN(_xlpm.d))</f>
        <v>1</v>
      </c>
      <c r="O1973" s="1" t="str">
        <f>_xlfn.LET(_xlpm.sep,":",_xlpm.w,$G1973,_xlfn.CONCAT("~",RIGHT(_xlpm.w,LEN(_xlpm.w)-FIND(_xlpm.sep,_xlpm.w)),"~"))</f>
        <v>~iest~</v>
      </c>
      <c r="P1973" s="1" t="str">
        <f>_xlfn.LET(_xlpm.sep,":",_xlpm.w,$G1973,_xlfn.CONCAT("[",LEFT(_xlpm.w,FIND(_xlpm.sep,_xlpm.w)-1),"]"))</f>
        <v>[ist]</v>
      </c>
      <c r="Q1973" s="14" cm="1">
        <f t="array" ref="Q1973">SUM(_xlfn._xlws.FILTER($H$2:$H$2300,_xlfn.MAP($O$2:$O$2300,_xlfn.LAMBDA(_xlpm.x,_xlpm.x=$O1973))))</f>
        <v>7.9668578712555765E-5</v>
      </c>
      <c r="R1973" s="14">
        <f>$H1973/Q1973</f>
        <v>1</v>
      </c>
      <c r="S1973" s="14" cm="1">
        <f t="array" ref="S1973">SUM(_xlfn._xlws.FILTER($H$2:$H$2300,_xlfn.MAP($P$2:$P$2300,_xlfn.LAMBDA(_xlpm.x,_xlpm.x=$P1973))))</f>
        <v>7.1701720841300183E-4</v>
      </c>
      <c r="T1973" s="14">
        <f>$H1973/S1973</f>
        <v>0.11111111111111112</v>
      </c>
      <c r="U1973" s="14">
        <f>_xlfn.LET(_xlpm.freq,F1973,_xlpm.size,M1973+1,_xlpm.F,V1973,LOG(1+_xlpm.freq)*LOG(1+_xlpm.size)*_xlpm.F)</f>
        <v>4.6849373505781965E-2</v>
      </c>
      <c r="V1973" s="14">
        <f>_xlfn.LET(_xlpm.a,T1973,_xlpm.b,R1973,2*_xlpm.a*_xlpm.b/(_xlpm.a+_xlpm.b))</f>
        <v>0.2</v>
      </c>
      <c r="W1973" s="14">
        <f>_xlfn.LET(_xlpm.p,R1973,_xlpm.q,T1973,LOG(_xlpm.p/_xlpm.q))</f>
        <v>0.95424250943932487</v>
      </c>
      <c r="X1973" s="2"/>
      <c r="AC1973" s="2"/>
      <c r="AH1973" s="2"/>
      <c r="AI1973" s="2"/>
    </row>
    <row r="1974" spans="1:35">
      <c r="A1974" s="1" t="str">
        <f>_xlfn.LET(_xlpm.sep," : ",CONCATENATE(O1974,_xlpm.sep,P1974))</f>
        <v>~eaut~ : [ut]</v>
      </c>
      <c r="B1974" s="1">
        <f>_xlfn.LET(_xlpm.d,$G1974,_xlpm.k,_xlfn.CONCAT(LEFT(TRIM(B$1),1),"*"),COUNTIF(_xlpm.d,_xlpm.k))</f>
        <v>0</v>
      </c>
      <c r="C1974" s="1">
        <f>_xlfn.LET(_xlpm.d,$G1974,_xlpm.k,_xlfn.CONCAT(LEFT(TRIM(C$1),1),"*"),COUNTIF(_xlpm.d,_xlpm.k))</f>
        <v>0</v>
      </c>
      <c r="D1974" s="1">
        <f>_xlfn.LET(_xlpm.d,$G1974,_xlpm.k,_xlfn.CONCAT(LEFT(TRIM(D$1),1),"*"),COUNTIF(_xlpm.d,_xlpm.k))</f>
        <v>0</v>
      </c>
      <c r="E1974" s="1">
        <f>LOG(F1974+1,10)</f>
        <v>0.47712125471966244</v>
      </c>
      <c r="F1974" s="7">
        <v>2</v>
      </c>
      <c r="G1974" s="9" t="s">
        <v>2256</v>
      </c>
      <c r="H1974" s="4">
        <f>F1974/freq.sum.r6e</f>
        <v>1.5933715742511153E-4</v>
      </c>
      <c r="I1974" s="1" t="str">
        <f>_xlfn.LET(_xlpm.sep,":",_xlpm.w,$G1974,LEFT(_xlpm.w,FIND(_xlpm.sep,_xlpm.w)-1))</f>
        <v>ut</v>
      </c>
      <c r="J1974" s="1" t="str">
        <f>_xlfn.LET(_xlpm.sep,":",_xlpm.w,$G1974,RIGHT(_xlpm.w,LEN(_xlpm.w)-FIND(_xlpm.sep,_xlpm.w)))</f>
        <v>eaut</v>
      </c>
      <c r="K1974" s="10">
        <f>_xlfn.LET(_xlpm.w,I1974,LEN(_xlpm.w))</f>
        <v>2</v>
      </c>
      <c r="L1974" s="10">
        <f>_xlfn.LET(_xlpm.w,J1974,LEN(_xlpm.w))</f>
        <v>4</v>
      </c>
      <c r="M1974" s="10">
        <f>_xlfn.LET(_xlpm.a,K1974,_xlpm.b,L1974,MAX(_xlpm.a,_xlpm.b))</f>
        <v>4</v>
      </c>
      <c r="N1974" s="10">
        <f>_xlfn.LET(_xlpm.d,(K1974,L1974),MAX(_xlpm.d)-MIN(_xlpm.d))</f>
        <v>2</v>
      </c>
      <c r="O1974" s="1" t="str">
        <f>_xlfn.LET(_xlpm.sep,":",_xlpm.w,$G1974,_xlfn.CONCAT("~",RIGHT(_xlpm.w,LEN(_xlpm.w)-FIND(_xlpm.sep,_xlpm.w)),"~"))</f>
        <v>~eaut~</v>
      </c>
      <c r="P1974" s="1" t="str">
        <f>_xlfn.LET(_xlpm.sep,":",_xlpm.w,$G1974,_xlfn.CONCAT("[",LEFT(_xlpm.w,FIND(_xlpm.sep,_xlpm.w)-1),"]"))</f>
        <v>[ut]</v>
      </c>
      <c r="Q1974" s="14" cm="1">
        <f t="array" ref="Q1974">SUM(_xlfn._xlws.FILTER($H$2:$H$2300,_xlfn.MAP($O$2:$O$2300,_xlfn.LAMBDA(_xlpm.x,_xlpm.x=$O1974))))</f>
        <v>1.5933715742511153E-4</v>
      </c>
      <c r="R1974" s="14">
        <f>$H1974/Q1974</f>
        <v>1</v>
      </c>
      <c r="S1974" s="14" cm="1">
        <f t="array" ref="S1974">SUM(_xlfn._xlws.FILTER($H$2:$H$2300,_xlfn.MAP($P$2:$P$2300,_xlfn.LAMBDA(_xlpm.x,_xlpm.x=$P1974))))</f>
        <v>1.4340344168260034E-3</v>
      </c>
      <c r="T1974" s="14">
        <f>$H1974/S1974</f>
        <v>0.11111111111111113</v>
      </c>
      <c r="U1974" s="14">
        <f>_xlfn.LET(_xlpm.freq,F1974,_xlpm.size,M1974+1,_xlpm.F,V1974,LOG(1+_xlpm.freq)*LOG(1+_xlpm.size)*_xlpm.F)</f>
        <v>7.4254500188943667E-2</v>
      </c>
      <c r="V1974" s="14">
        <f>_xlfn.LET(_xlpm.a,T1974,_xlpm.b,R1974,2*_xlpm.a*_xlpm.b/(_xlpm.a+_xlpm.b))</f>
        <v>0.20000000000000004</v>
      </c>
      <c r="W1974" s="14">
        <f>_xlfn.LET(_xlpm.p,R1974,_xlpm.q,T1974,LOG(_xlpm.p/_xlpm.q))</f>
        <v>0.95424250943932476</v>
      </c>
      <c r="X1974" s="2"/>
      <c r="AC1974" s="2"/>
      <c r="AH1974" s="2"/>
      <c r="AI1974" s="2"/>
    </row>
    <row r="1975" spans="1:35">
      <c r="A1975" s="1" t="str">
        <f>_xlfn.LET(_xlpm.sep," : ",CONCATENATE(O1975,_xlpm.sep,P1975))</f>
        <v>~ibb~ : [ɪb]</v>
      </c>
      <c r="B1975" s="1">
        <f>_xlfn.LET(_xlpm.d,$G1975,_xlpm.k,_xlfn.CONCAT(LEFT(TRIM(B$1),1),"*"),COUNTIF(_xlpm.d,_xlpm.k))</f>
        <v>0</v>
      </c>
      <c r="C1975" s="1">
        <f>_xlfn.LET(_xlpm.d,$G1975,_xlpm.k,_xlfn.CONCAT(LEFT(TRIM(C$1),1),"*"),COUNTIF(_xlpm.d,_xlpm.k))</f>
        <v>0</v>
      </c>
      <c r="D1975" s="1">
        <f>_xlfn.LET(_xlpm.d,$G1975,_xlpm.k,_xlfn.CONCAT(LEFT(TRIM(D$1),1),"*"),COUNTIF(_xlpm.d,_xlpm.k))</f>
        <v>0</v>
      </c>
      <c r="E1975" s="1">
        <f>LOG(F1975+1,10)</f>
        <v>0.30102999566398114</v>
      </c>
      <c r="F1975" s="7">
        <v>1</v>
      </c>
      <c r="G1975" s="9" t="s">
        <v>809</v>
      </c>
      <c r="H1975" s="4">
        <f>F1975/freq.sum.r6e</f>
        <v>7.9668578712555765E-5</v>
      </c>
      <c r="I1975" s="1" t="str">
        <f>_xlfn.LET(_xlpm.sep,":",_xlpm.w,$G1975,LEFT(_xlpm.w,FIND(_xlpm.sep,_xlpm.w)-1))</f>
        <v>ɪb</v>
      </c>
      <c r="J1975" s="1" t="str">
        <f>_xlfn.LET(_xlpm.sep,":",_xlpm.w,$G1975,RIGHT(_xlpm.w,LEN(_xlpm.w)-FIND(_xlpm.sep,_xlpm.w)))</f>
        <v>ibb</v>
      </c>
      <c r="K1975" s="10">
        <f>_xlfn.LET(_xlpm.w,I1975,LEN(_xlpm.w))</f>
        <v>2</v>
      </c>
      <c r="L1975" s="10">
        <f>_xlfn.LET(_xlpm.w,J1975,LEN(_xlpm.w))</f>
        <v>3</v>
      </c>
      <c r="M1975" s="10">
        <f>_xlfn.LET(_xlpm.a,K1975,_xlpm.b,L1975,MAX(_xlpm.a,_xlpm.b))</f>
        <v>3</v>
      </c>
      <c r="N1975" s="10">
        <f>_xlfn.LET(_xlpm.d,(K1975,L1975),MAX(_xlpm.d)-MIN(_xlpm.d))</f>
        <v>1</v>
      </c>
      <c r="O1975" s="1" t="str">
        <f>_xlfn.LET(_xlpm.sep,":",_xlpm.w,$G1975,_xlfn.CONCAT("~",RIGHT(_xlpm.w,LEN(_xlpm.w)-FIND(_xlpm.sep,_xlpm.w)),"~"))</f>
        <v>~ibb~</v>
      </c>
      <c r="P1975" s="1" t="str">
        <f>_xlfn.LET(_xlpm.sep,":",_xlpm.w,$G1975,_xlfn.CONCAT("[",LEFT(_xlpm.w,FIND(_xlpm.sep,_xlpm.w)-1),"]"))</f>
        <v>[ɪb]</v>
      </c>
      <c r="Q1975" s="14" cm="1">
        <f t="array" ref="Q1975">SUM(_xlfn._xlws.FILTER($H$2:$H$2302,_xlfn.MAP($O$2:$O$2302,_xlfn.LAMBDA(_xlpm.x,_xlpm.x=$O1975))))</f>
        <v>7.9668578712555765E-5</v>
      </c>
      <c r="R1975" s="14">
        <f>$H1975/Q1975</f>
        <v>1</v>
      </c>
      <c r="S1975" s="14" cm="1">
        <f t="array" ref="S1975">SUM(_xlfn._xlws.FILTER($H$2:$H$2302,_xlfn.MAP($P$2:$P$2302,_xlfn.LAMBDA(_xlpm.x,_xlpm.x=$P1975))))</f>
        <v>7.1701720841300183E-4</v>
      </c>
      <c r="T1975" s="14">
        <f>$H1975/S1975</f>
        <v>0.11111111111111112</v>
      </c>
      <c r="U1975" s="14">
        <f>_xlfn.LET(_xlpm.freq,F1975,_xlpm.size,M1975+1,_xlpm.F,V1975,LOG(1+_xlpm.freq)*LOG(1+_xlpm.size)*_xlpm.F)</f>
        <v>4.2082187474904942E-2</v>
      </c>
      <c r="V1975" s="14">
        <f>_xlfn.LET(_xlpm.a,T1975,_xlpm.b,R1975,2*_xlpm.a*_xlpm.b/(_xlpm.a+_xlpm.b))</f>
        <v>0.2</v>
      </c>
      <c r="W1975" s="14">
        <f>_xlfn.LET(_xlpm.p,R1975,_xlpm.q,T1975,LOG(_xlpm.p/_xlpm.q))</f>
        <v>0.95424250943932487</v>
      </c>
      <c r="X1975" s="2"/>
      <c r="AC1975" s="2"/>
      <c r="AH1975" s="2"/>
      <c r="AI1975" s="2"/>
    </row>
    <row r="1976" spans="1:35">
      <c r="A1976" s="1" t="str">
        <f>_xlfn.LET(_xlpm.sep," : ",CONCATENATE(O1976,_xlpm.sep,P1976))</f>
        <v>~ibl~ : [əbl]</v>
      </c>
      <c r="B1976" s="1">
        <f>_xlfn.LET(_xlpm.d,$G1976,_xlpm.k,_xlfn.CONCAT(LEFT(TRIM(B$1),1),"*"),COUNTIF(_xlpm.d,_xlpm.k))</f>
        <v>0</v>
      </c>
      <c r="C1976" s="1">
        <f>_xlfn.LET(_xlpm.d,$G1976,_xlpm.k,_xlfn.CONCAT(LEFT(TRIM(C$1),1),"*"),COUNTIF(_xlpm.d,_xlpm.k))</f>
        <v>0</v>
      </c>
      <c r="D1976" s="1">
        <f>_xlfn.LET(_xlpm.d,$G1976,_xlpm.k,_xlfn.CONCAT(LEFT(TRIM(D$1),1),"*"),COUNTIF(_xlpm.d,_xlpm.k))</f>
        <v>0</v>
      </c>
      <c r="E1976" s="1">
        <f>LOG(F1976+1,10)</f>
        <v>0.47712125471966244</v>
      </c>
      <c r="F1976" s="7">
        <v>2</v>
      </c>
      <c r="G1976" s="9" t="s">
        <v>825</v>
      </c>
      <c r="H1976" s="4">
        <f>F1976/freq.sum.r6e</f>
        <v>1.5933715742511153E-4</v>
      </c>
      <c r="I1976" s="4" t="str">
        <f>_xlfn.LET(_xlpm.sep,":",_xlpm.w,$G1976,LEFT(_xlpm.w,FIND(_xlpm.sep,_xlpm.w)-1))</f>
        <v>əbl</v>
      </c>
      <c r="J1976" s="4" t="str">
        <f>_xlfn.LET(_xlpm.sep,":",_xlpm.w,$G1976,RIGHT(_xlpm.w,LEN(_xlpm.w)-FIND(_xlpm.sep,_xlpm.w)))</f>
        <v>ibl</v>
      </c>
      <c r="K1976" s="10">
        <f>_xlfn.LET(_xlpm.w,I1976,LEN(_xlpm.w))</f>
        <v>3</v>
      </c>
      <c r="L1976" s="10">
        <f>_xlfn.LET(_xlpm.w,J1976,LEN(_xlpm.w))</f>
        <v>3</v>
      </c>
      <c r="M1976" s="10">
        <f>_xlfn.LET(_xlpm.a,K1976,_xlpm.b,L1976,MAX(_xlpm.a,_xlpm.b))</f>
        <v>3</v>
      </c>
      <c r="N1976" s="10">
        <f>_xlfn.LET(_xlpm.d,(K1976,L1976),MAX(_xlpm.d)-MIN(_xlpm.d))</f>
        <v>0</v>
      </c>
      <c r="O1976" s="1" t="str">
        <f>_xlfn.LET(_xlpm.sep,":",_xlpm.w,$G1976,_xlfn.CONCAT("~",RIGHT(_xlpm.w,LEN(_xlpm.w)-FIND(_xlpm.sep,_xlpm.w)),"~"))</f>
        <v>~ibl~</v>
      </c>
      <c r="P1976" s="1" t="str">
        <f>_xlfn.LET(_xlpm.sep,":",_xlpm.w,$G1976,_xlfn.CONCAT("[",LEFT(_xlpm.w,FIND(_xlpm.sep,_xlpm.w)-1),"]"))</f>
        <v>[əbl]</v>
      </c>
      <c r="Q1976" s="14" cm="1">
        <f t="array" ref="Q1976">SUM(_xlfn._xlws.FILTER($H$2:$H$2300,_xlfn.MAP($O$2:$O$2300,_xlfn.LAMBDA(_xlpm.x,_xlpm.x=$O1976))))</f>
        <v>2.390057361376673E-4</v>
      </c>
      <c r="R1976" s="14">
        <f>$H1976/Q1976</f>
        <v>0.66666666666666663</v>
      </c>
      <c r="S1976" s="14" cm="1">
        <f t="array" ref="S1976">SUM(_xlfn._xlws.FILTER($H$2:$H$2300,_xlfn.MAP($P$2:$P$2300,_xlfn.LAMBDA(_xlpm.x,_xlpm.x=$P1976))))</f>
        <v>2.1510516252390061E-3</v>
      </c>
      <c r="T1976" s="14">
        <f>$H1976/S1976</f>
        <v>7.4074074074074056E-2</v>
      </c>
      <c r="U1976" s="14">
        <f>_xlfn.LET(_xlpm.freq,F1976,_xlpm.size,M1976+1,_xlpm.F,V1976,LOG(1+_xlpm.freq)*LOG(1+_xlpm.size)*_xlpm.F)</f>
        <v>4.4465792730694551E-2</v>
      </c>
      <c r="V1976" s="14">
        <f>_xlfn.LET(_xlpm.a,T1976,_xlpm.b,R1976,2*_xlpm.a*_xlpm.b/(_xlpm.a+_xlpm.b))</f>
        <v>0.1333333333333333</v>
      </c>
      <c r="W1976" s="14">
        <f>_xlfn.LET(_xlpm.p,R1976,_xlpm.q,T1976,LOG(_xlpm.p/_xlpm.q))</f>
        <v>0.95424250943932498</v>
      </c>
      <c r="X1976" s="2"/>
      <c r="AC1976" s="2"/>
      <c r="AH1976" s="2"/>
      <c r="AI1976" s="2"/>
    </row>
    <row r="1977" spans="1:35">
      <c r="A1977" s="1" t="str">
        <f>_xlfn.LET(_xlpm.sep," : ",CONCATENATE(O1977,_xlpm.sep,P1977))</f>
        <v>~ach~ : [ək]</v>
      </c>
      <c r="B1977" s="1">
        <f>_xlfn.LET(_xlpm.d,$G1977,_xlpm.k,_xlfn.CONCAT(LEFT(TRIM(B$1),1),"*"),COUNTIF(_xlpm.d,_xlpm.k))</f>
        <v>0</v>
      </c>
      <c r="C1977" s="1">
        <f>_xlfn.LET(_xlpm.d,$G1977,_xlpm.k,_xlfn.CONCAT(LEFT(TRIM(C$1),1),"*"),COUNTIF(_xlpm.d,_xlpm.k))</f>
        <v>0</v>
      </c>
      <c r="D1977" s="1">
        <f>_xlfn.LET(_xlpm.d,$G1977,_xlpm.k,_xlfn.CONCAT(LEFT(TRIM(D$1),1),"*"),COUNTIF(_xlpm.d,_xlpm.k))</f>
        <v>0</v>
      </c>
      <c r="E1977" s="1">
        <f>LOG(F1977+1,10)</f>
        <v>0.30102999566398114</v>
      </c>
      <c r="F1977" s="7">
        <v>1</v>
      </c>
      <c r="G1977" s="9" t="s">
        <v>967</v>
      </c>
      <c r="H1977" s="4">
        <f>F1977/freq.sum.r6e</f>
        <v>7.9668578712555765E-5</v>
      </c>
      <c r="I1977" s="1" t="str">
        <f>_xlfn.LET(_xlpm.sep,":",_xlpm.w,$G1977,LEFT(_xlpm.w,FIND(_xlpm.sep,_xlpm.w)-1))</f>
        <v>ək</v>
      </c>
      <c r="J1977" s="1" t="str">
        <f>_xlfn.LET(_xlpm.sep,":",_xlpm.w,$G1977,RIGHT(_xlpm.w,LEN(_xlpm.w)-FIND(_xlpm.sep,_xlpm.w)))</f>
        <v>ach</v>
      </c>
      <c r="K1977" s="10">
        <f>_xlfn.LET(_xlpm.w,I1977,LEN(_xlpm.w))</f>
        <v>2</v>
      </c>
      <c r="L1977" s="10">
        <f>_xlfn.LET(_xlpm.w,J1977,LEN(_xlpm.w))</f>
        <v>3</v>
      </c>
      <c r="M1977" s="10">
        <f>_xlfn.LET(_xlpm.a,K1977,_xlpm.b,L1977,MAX(_xlpm.a,_xlpm.b))</f>
        <v>3</v>
      </c>
      <c r="N1977" s="10">
        <f>_xlfn.LET(_xlpm.d,(K1977,L1977),MAX(_xlpm.d)-MIN(_xlpm.d))</f>
        <v>1</v>
      </c>
      <c r="O1977" s="1" t="str">
        <f>_xlfn.LET(_xlpm.sep,":",_xlpm.w,$G1977,_xlfn.CONCAT("~",RIGHT(_xlpm.w,LEN(_xlpm.w)-FIND(_xlpm.sep,_xlpm.w)),"~"))</f>
        <v>~ach~</v>
      </c>
      <c r="P1977" s="1" t="str">
        <f>_xlfn.LET(_xlpm.sep,":",_xlpm.w,$G1977,_xlfn.CONCAT("[",LEFT(_xlpm.w,FIND(_xlpm.sep,_xlpm.w)-1),"]"))</f>
        <v>[ək]</v>
      </c>
      <c r="Q1977" s="14" cm="1">
        <f t="array" ref="Q1977">SUM(_xlfn._xlws.FILTER($H$2:$H$2300,_xlfn.MAP($O$2:$O$2300,_xlfn.LAMBDA(_xlpm.x,_xlpm.x=$O1977))))</f>
        <v>3.9834289356277883E-4</v>
      </c>
      <c r="R1977" s="14">
        <f>$H1977/Q1977</f>
        <v>0.2</v>
      </c>
      <c r="S1977" s="14" cm="1">
        <f t="array" ref="S1977">SUM(_xlfn._xlws.FILTER($H$2:$H$2300,_xlfn.MAP($P$2:$P$2300,_xlfn.LAMBDA(_xlpm.x,_xlpm.x=$P1977))))</f>
        <v>3.5850860420650102E-3</v>
      </c>
      <c r="T1977" s="14">
        <f>$H1977/S1977</f>
        <v>2.2222222222222216E-2</v>
      </c>
      <c r="U1977" s="14">
        <f>_xlfn.LET(_xlpm.freq,F1977,_xlpm.size,M1977+1,_xlpm.F,V1977,LOG(1+_xlpm.freq)*LOG(1+_xlpm.size)*_xlpm.F)</f>
        <v>8.4164374949809839E-3</v>
      </c>
      <c r="V1977" s="14">
        <f>_xlfn.LET(_xlpm.a,T1977,_xlpm.b,R1977,2*_xlpm.a*_xlpm.b/(_xlpm.a+_xlpm.b))</f>
        <v>3.9999999999999987E-2</v>
      </c>
      <c r="W1977" s="14">
        <f>_xlfn.LET(_xlpm.p,R1977,_xlpm.q,T1977,LOG(_xlpm.p/_xlpm.q))</f>
        <v>0.95424250943932509</v>
      </c>
      <c r="X1977" s="2"/>
      <c r="AC1977" s="2"/>
      <c r="AH1977" s="2"/>
      <c r="AI1977" s="2"/>
    </row>
    <row r="1978" spans="1:35">
      <c r="A1978" s="1" t="str">
        <f>_xlfn.LET(_xlpm.sep," : ",CONCATENATE(O1978,_xlpm.sep,P1978))</f>
        <v>~uppl~ : [əpl]</v>
      </c>
      <c r="B1978" s="1">
        <f>_xlfn.LET(_xlpm.d,$G1978,_xlpm.k,_xlfn.CONCAT(LEFT(TRIM(B$1),1),"*"),COUNTIF(_xlpm.d,_xlpm.k))</f>
        <v>0</v>
      </c>
      <c r="C1978" s="1">
        <f>_xlfn.LET(_xlpm.d,$G1978,_xlpm.k,_xlfn.CONCAT(LEFT(TRIM(C$1),1),"*"),COUNTIF(_xlpm.d,_xlpm.k))</f>
        <v>0</v>
      </c>
      <c r="D1978" s="1">
        <f>_xlfn.LET(_xlpm.d,$G1978,_xlpm.k,_xlfn.CONCAT(LEFT(TRIM(D$1),1),"*"),COUNTIF(_xlpm.d,_xlpm.k))</f>
        <v>0</v>
      </c>
      <c r="E1978" s="1">
        <f>LOG(F1978+1,10)</f>
        <v>0.30102999566398114</v>
      </c>
      <c r="F1978" s="7">
        <v>1</v>
      </c>
      <c r="G1978" s="9" t="s">
        <v>1442</v>
      </c>
      <c r="H1978" s="4">
        <f>F1978/freq.sum.r6e</f>
        <v>7.9668578712555765E-5</v>
      </c>
      <c r="I1978" s="4" t="str">
        <f>_xlfn.LET(_xlpm.sep,":",_xlpm.w,$G1978,LEFT(_xlpm.w,FIND(_xlpm.sep,_xlpm.w)-1))</f>
        <v>əpl</v>
      </c>
      <c r="J1978" s="4" t="str">
        <f>_xlfn.LET(_xlpm.sep,":",_xlpm.w,$G1978,RIGHT(_xlpm.w,LEN(_xlpm.w)-FIND(_xlpm.sep,_xlpm.w)))</f>
        <v>uppl</v>
      </c>
      <c r="K1978" s="10">
        <f>_xlfn.LET(_xlpm.w,I1978,LEN(_xlpm.w))</f>
        <v>3</v>
      </c>
      <c r="L1978" s="10">
        <f>_xlfn.LET(_xlpm.w,J1978,LEN(_xlpm.w))</f>
        <v>4</v>
      </c>
      <c r="M1978" s="10">
        <f>_xlfn.LET(_xlpm.a,K1978,_xlpm.b,L1978,MAX(_xlpm.a,_xlpm.b))</f>
        <v>4</v>
      </c>
      <c r="N1978" s="10">
        <f>_xlfn.LET(_xlpm.d,(K1978,L1978),MAX(_xlpm.d)-MIN(_xlpm.d))</f>
        <v>1</v>
      </c>
      <c r="O1978" s="1" t="str">
        <f>_xlfn.LET(_xlpm.sep,":",_xlpm.w,$G1978,_xlfn.CONCAT("~",RIGHT(_xlpm.w,LEN(_xlpm.w)-FIND(_xlpm.sep,_xlpm.w)),"~"))</f>
        <v>~uppl~</v>
      </c>
      <c r="P1978" s="1" t="str">
        <f>_xlfn.LET(_xlpm.sep,":",_xlpm.w,$G1978,_xlfn.CONCAT("[",LEFT(_xlpm.w,FIND(_xlpm.sep,_xlpm.w)-1),"]"))</f>
        <v>[əpl]</v>
      </c>
      <c r="Q1978" s="14" cm="1">
        <f t="array" ref="Q1978">SUM(_xlfn._xlws.FILTER($H$2:$H$2300,_xlfn.MAP($O$2:$O$2300,_xlfn.LAMBDA(_xlpm.x,_xlpm.x=$O1978))))</f>
        <v>7.9668578712555765E-5</v>
      </c>
      <c r="R1978" s="14">
        <f>$H1978/Q1978</f>
        <v>1</v>
      </c>
      <c r="S1978" s="14" cm="1">
        <f t="array" ref="S1978">SUM(_xlfn._xlws.FILTER($H$2:$H$2300,_xlfn.MAP($P$2:$P$2300,_xlfn.LAMBDA(_xlpm.x,_xlpm.x=$P1978))))</f>
        <v>7.1701720841300183E-4</v>
      </c>
      <c r="T1978" s="14">
        <f>$H1978/S1978</f>
        <v>0.11111111111111112</v>
      </c>
      <c r="U1978" s="14">
        <f>_xlfn.LET(_xlpm.freq,F1978,_xlpm.size,M1978+1,_xlpm.F,V1978,LOG(1+_xlpm.freq)*LOG(1+_xlpm.size)*_xlpm.F)</f>
        <v>4.6849373505781965E-2</v>
      </c>
      <c r="V1978" s="14">
        <f>_xlfn.LET(_xlpm.a,T1978,_xlpm.b,R1978,2*_xlpm.a*_xlpm.b/(_xlpm.a+_xlpm.b))</f>
        <v>0.2</v>
      </c>
      <c r="W1978" s="14">
        <f>_xlfn.LET(_xlpm.p,R1978,_xlpm.q,T1978,LOG(_xlpm.p/_xlpm.q))</f>
        <v>0.95424250943932487</v>
      </c>
      <c r="X1978" s="2"/>
      <c r="AC1978" s="2"/>
      <c r="AH1978" s="2"/>
      <c r="AI1978" s="2"/>
    </row>
    <row r="1979" spans="1:35">
      <c r="A1979" s="1" t="str">
        <f>_xlfn.LET(_xlpm.sep," : ",CONCATENATE(O1979,_xlpm.sep,P1979))</f>
        <v>~eav~ : [ɛv]</v>
      </c>
      <c r="B1979" s="1">
        <f>_xlfn.LET(_xlpm.d,$G1979,_xlpm.k,_xlfn.CONCAT(LEFT(TRIM(B$1),1),"*"),COUNTIF(_xlpm.d,_xlpm.k))</f>
        <v>0</v>
      </c>
      <c r="C1979" s="1">
        <f>_xlfn.LET(_xlpm.d,$G1979,_xlpm.k,_xlfn.CONCAT(LEFT(TRIM(C$1),1),"*"),COUNTIF(_xlpm.d,_xlpm.k))</f>
        <v>0</v>
      </c>
      <c r="D1979" s="1">
        <f>_xlfn.LET(_xlpm.d,$G1979,_xlpm.k,_xlfn.CONCAT(LEFT(TRIM(D$1),1),"*"),COUNTIF(_xlpm.d,_xlpm.k))</f>
        <v>0</v>
      </c>
      <c r="E1979" s="1">
        <f>LOG(F1979+1,10)</f>
        <v>0.60205999132796229</v>
      </c>
      <c r="F1979" s="7">
        <v>3</v>
      </c>
      <c r="G1979" s="9" t="s">
        <v>1640</v>
      </c>
      <c r="H1979" s="4">
        <f>F1979/freq.sum.r6e</f>
        <v>2.390057361376673E-4</v>
      </c>
      <c r="I1979" s="4" t="str">
        <f>_xlfn.LET(_xlpm.sep,":",_xlpm.w,$G1979,LEFT(_xlpm.w,FIND(_xlpm.sep,_xlpm.w)-1))</f>
        <v>ɛv</v>
      </c>
      <c r="J1979" s="4" t="str">
        <f>_xlfn.LET(_xlpm.sep,":",_xlpm.w,$G1979,RIGHT(_xlpm.w,LEN(_xlpm.w)-FIND(_xlpm.sep,_xlpm.w)))</f>
        <v>eav</v>
      </c>
      <c r="K1979" s="10">
        <f>_xlfn.LET(_xlpm.w,I1979,LEN(_xlpm.w))</f>
        <v>2</v>
      </c>
      <c r="L1979" s="10">
        <f>_xlfn.LET(_xlpm.w,J1979,LEN(_xlpm.w))</f>
        <v>3</v>
      </c>
      <c r="M1979" s="10">
        <f>_xlfn.LET(_xlpm.a,K1979,_xlpm.b,L1979,MAX(_xlpm.a,_xlpm.b))</f>
        <v>3</v>
      </c>
      <c r="N1979" s="10">
        <f>_xlfn.LET(_xlpm.d,(K1979,L1979),MAX(_xlpm.d)-MIN(_xlpm.d))</f>
        <v>1</v>
      </c>
      <c r="O1979" s="1" t="str">
        <f>_xlfn.LET(_xlpm.sep,":",_xlpm.w,$G1979,_xlfn.CONCAT("~",RIGHT(_xlpm.w,LEN(_xlpm.w)-FIND(_xlpm.sep,_xlpm.w)),"~"))</f>
        <v>~eav~</v>
      </c>
      <c r="P1979" s="1" t="str">
        <f>_xlfn.LET(_xlpm.sep,":",_xlpm.w,$G1979,_xlfn.CONCAT("[",LEFT(_xlpm.w,FIND(_xlpm.sep,_xlpm.w)-1),"]"))</f>
        <v>[ɛv]</v>
      </c>
      <c r="Q1979" s="14" cm="1">
        <f t="array" ref="Q1979">SUM(_xlfn._xlws.FILTER($H$2:$H$2300,_xlfn.MAP($O$2:$O$2300,_xlfn.LAMBDA(_xlpm.x,_xlpm.x=$O1979))))</f>
        <v>2.390057361376673E-4</v>
      </c>
      <c r="R1979" s="14">
        <f>$H1979/Q1979</f>
        <v>1</v>
      </c>
      <c r="S1979" s="14" cm="1">
        <f t="array" ref="S1979">SUM(_xlfn._xlws.FILTER($H$2:$H$2300,_xlfn.MAP($P$2:$P$2300,_xlfn.LAMBDA(_xlpm.x,_xlpm.x=$P1979))))</f>
        <v>2.1510516252390057E-3</v>
      </c>
      <c r="T1979" s="14">
        <f>$H1979/S1979</f>
        <v>0.1111111111111111</v>
      </c>
      <c r="U1979" s="14">
        <f>_xlfn.LET(_xlpm.freq,F1979,_xlpm.size,M1979+1,_xlpm.F,V1979,LOG(1+_xlpm.freq)*LOG(1+_xlpm.size)*_xlpm.F)</f>
        <v>8.416437494980987E-2</v>
      </c>
      <c r="V1979" s="14">
        <f>_xlfn.LET(_xlpm.a,T1979,_xlpm.b,R1979,2*_xlpm.a*_xlpm.b/(_xlpm.a+_xlpm.b))</f>
        <v>0.19999999999999998</v>
      </c>
      <c r="W1979" s="14">
        <f>_xlfn.LET(_xlpm.p,R1979,_xlpm.q,T1979,LOG(_xlpm.p/_xlpm.q))</f>
        <v>0.95424250943932487</v>
      </c>
      <c r="X1979" s="2"/>
      <c r="AC1979" s="2"/>
      <c r="AH1979" s="2"/>
      <c r="AI1979" s="2"/>
    </row>
    <row r="1980" spans="1:35">
      <c r="A1980" s="1" t="str">
        <f>_xlfn.LET(_xlpm.sep," : ",CONCATENATE(O1980,_xlpm.sep,P1980))</f>
        <v>~erred~ : [ɜɹd]</v>
      </c>
      <c r="B1980" s="1">
        <f>_xlfn.LET(_xlpm.d,$G1980,_xlpm.k,_xlfn.CONCAT(LEFT(TRIM(B$1),1),"*"),COUNTIF(_xlpm.d,_xlpm.k))</f>
        <v>0</v>
      </c>
      <c r="C1980" s="1">
        <f>_xlfn.LET(_xlpm.d,$G1980,_xlpm.k,_xlfn.CONCAT(LEFT(TRIM(C$1),1),"*"),COUNTIF(_xlpm.d,_xlpm.k))</f>
        <v>0</v>
      </c>
      <c r="D1980" s="1">
        <f>_xlfn.LET(_xlpm.d,$G1980,_xlpm.k,_xlfn.CONCAT(LEFT(TRIM(D$1),1),"*"),COUNTIF(_xlpm.d,_xlpm.k))</f>
        <v>0</v>
      </c>
      <c r="E1980" s="1">
        <f>LOG(F1980+1,10)</f>
        <v>0.30102999566398114</v>
      </c>
      <c r="F1980" s="7">
        <v>1</v>
      </c>
      <c r="G1980" s="9" t="s">
        <v>1860</v>
      </c>
      <c r="H1980" s="4">
        <f>F1980/freq.sum.r6e</f>
        <v>7.9668578712555765E-5</v>
      </c>
      <c r="I1980" s="1" t="str">
        <f>_xlfn.LET(_xlpm.sep,":",_xlpm.w,$G1980,LEFT(_xlpm.w,FIND(_xlpm.sep,_xlpm.w)-1))</f>
        <v>ɜɹd</v>
      </c>
      <c r="J1980" s="1" t="str">
        <f>_xlfn.LET(_xlpm.sep,":",_xlpm.w,$G1980,RIGHT(_xlpm.w,LEN(_xlpm.w)-FIND(_xlpm.sep,_xlpm.w)))</f>
        <v>erred</v>
      </c>
      <c r="K1980" s="10">
        <f>_xlfn.LET(_xlpm.w,I1980,LEN(_xlpm.w))</f>
        <v>3</v>
      </c>
      <c r="L1980" s="10">
        <f>_xlfn.LET(_xlpm.w,J1980,LEN(_xlpm.w))</f>
        <v>5</v>
      </c>
      <c r="M1980" s="10">
        <f>_xlfn.LET(_xlpm.a,K1980,_xlpm.b,L1980,MAX(_xlpm.a,_xlpm.b))</f>
        <v>5</v>
      </c>
      <c r="N1980" s="10">
        <f>_xlfn.LET(_xlpm.d,(K1980,L1980),MAX(_xlpm.d)-MIN(_xlpm.d))</f>
        <v>2</v>
      </c>
      <c r="O1980" s="1" t="str">
        <f>_xlfn.LET(_xlpm.sep,":",_xlpm.w,$G1980,_xlfn.CONCAT("~",RIGHT(_xlpm.w,LEN(_xlpm.w)-FIND(_xlpm.sep,_xlpm.w)),"~"))</f>
        <v>~erred~</v>
      </c>
      <c r="P1980" s="1" t="str">
        <f>_xlfn.LET(_xlpm.sep,":",_xlpm.w,$G1980,_xlfn.CONCAT("[",LEFT(_xlpm.w,FIND(_xlpm.sep,_xlpm.w)-1),"]"))</f>
        <v>[ɜɹd]</v>
      </c>
      <c r="Q1980" s="14" cm="1">
        <f t="array" ref="Q1980">SUM(_xlfn._xlws.FILTER($H$2:$H$2300,_xlfn.MAP($O$2:$O$2300,_xlfn.LAMBDA(_xlpm.x,_xlpm.x=$O1980))))</f>
        <v>7.9668578712555765E-5</v>
      </c>
      <c r="R1980" s="14">
        <f>$H1980/Q1980</f>
        <v>1</v>
      </c>
      <c r="S1980" s="14" cm="1">
        <f t="array" ref="S1980">SUM(_xlfn._xlws.FILTER($H$2:$H$2300,_xlfn.MAP($P$2:$P$2300,_xlfn.LAMBDA(_xlpm.x,_xlpm.x=$P1980))))</f>
        <v>7.1701720841300183E-4</v>
      </c>
      <c r="T1980" s="14">
        <f>$H1980/S1980</f>
        <v>0.11111111111111112</v>
      </c>
      <c r="U1980" s="14">
        <f>_xlfn.LET(_xlpm.freq,F1980,_xlpm.size,M1980+1,_xlpm.F,V1980,LOG(1+_xlpm.freq)*LOG(1+_xlpm.size)*_xlpm.F)</f>
        <v>5.0879971864226152E-2</v>
      </c>
      <c r="V1980" s="14">
        <f>_xlfn.LET(_xlpm.a,T1980,_xlpm.b,R1980,2*_xlpm.a*_xlpm.b/(_xlpm.a+_xlpm.b))</f>
        <v>0.2</v>
      </c>
      <c r="W1980" s="14">
        <f>_xlfn.LET(_xlpm.p,R1980,_xlpm.q,T1980,LOG(_xlpm.p/_xlpm.q))</f>
        <v>0.95424250943932487</v>
      </c>
      <c r="X1980" s="2"/>
      <c r="AC1980" s="2"/>
      <c r="AH1980" s="2"/>
      <c r="AI1980" s="2"/>
    </row>
    <row r="1981" spans="1:35">
      <c r="A1981" s="1" t="str">
        <f>_xlfn.LET(_xlpm.sep," : ",CONCATENATE(O1981,_xlpm.sep,P1981))</f>
        <v>~urd~ : [ɜɹd]</v>
      </c>
      <c r="B1981" s="1">
        <f>_xlfn.LET(_xlpm.d,$G1981,_xlpm.k,_xlfn.CONCAT(LEFT(TRIM(B$1),1),"*"),COUNTIF(_xlpm.d,_xlpm.k))</f>
        <v>0</v>
      </c>
      <c r="C1981" s="1">
        <f>_xlfn.LET(_xlpm.d,$G1981,_xlpm.k,_xlfn.CONCAT(LEFT(TRIM(C$1),1),"*"),COUNTIF(_xlpm.d,_xlpm.k))</f>
        <v>0</v>
      </c>
      <c r="D1981" s="1">
        <f>_xlfn.LET(_xlpm.d,$G1981,_xlpm.k,_xlfn.CONCAT(LEFT(TRIM(D$1),1),"*"),COUNTIF(_xlpm.d,_xlpm.k))</f>
        <v>0</v>
      </c>
      <c r="E1981" s="1">
        <f>LOG(F1981+1,10)</f>
        <v>0.30102999566398114</v>
      </c>
      <c r="F1981" s="7">
        <v>1</v>
      </c>
      <c r="G1981" s="9" t="s">
        <v>1872</v>
      </c>
      <c r="H1981" s="4">
        <f>F1981/freq.sum.r6e</f>
        <v>7.9668578712555765E-5</v>
      </c>
      <c r="I1981" s="1" t="str">
        <f>_xlfn.LET(_xlpm.sep,":",_xlpm.w,$G1981,LEFT(_xlpm.w,FIND(_xlpm.sep,_xlpm.w)-1))</f>
        <v>ɜɹd</v>
      </c>
      <c r="J1981" s="1" t="str">
        <f>_xlfn.LET(_xlpm.sep,":",_xlpm.w,$G1981,RIGHT(_xlpm.w,LEN(_xlpm.w)-FIND(_xlpm.sep,_xlpm.w)))</f>
        <v>urd</v>
      </c>
      <c r="K1981" s="10">
        <f>_xlfn.LET(_xlpm.w,I1981,LEN(_xlpm.w))</f>
        <v>3</v>
      </c>
      <c r="L1981" s="10">
        <f>_xlfn.LET(_xlpm.w,J1981,LEN(_xlpm.w))</f>
        <v>3</v>
      </c>
      <c r="M1981" s="10">
        <f>_xlfn.LET(_xlpm.a,K1981,_xlpm.b,L1981,MAX(_xlpm.a,_xlpm.b))</f>
        <v>3</v>
      </c>
      <c r="N1981" s="10">
        <f>_xlfn.LET(_xlpm.d,(K1981,L1981),MAX(_xlpm.d)-MIN(_xlpm.d))</f>
        <v>0</v>
      </c>
      <c r="O1981" s="1" t="str">
        <f>_xlfn.LET(_xlpm.sep,":",_xlpm.w,$G1981,_xlfn.CONCAT("~",RIGHT(_xlpm.w,LEN(_xlpm.w)-FIND(_xlpm.sep,_xlpm.w)),"~"))</f>
        <v>~urd~</v>
      </c>
      <c r="P1981" s="1" t="str">
        <f>_xlfn.LET(_xlpm.sep,":",_xlpm.w,$G1981,_xlfn.CONCAT("[",LEFT(_xlpm.w,FIND(_xlpm.sep,_xlpm.w)-1),"]"))</f>
        <v>[ɜɹd]</v>
      </c>
      <c r="Q1981" s="14" cm="1">
        <f t="array" ref="Q1981">SUM(_xlfn._xlws.FILTER($H$2:$H$2302,_xlfn.MAP($O$2:$O$2302,_xlfn.LAMBDA(_xlpm.x,_xlpm.x=$O1981))))</f>
        <v>7.9668578712555765E-5</v>
      </c>
      <c r="R1981" s="14">
        <f>$H1981/Q1981</f>
        <v>1</v>
      </c>
      <c r="S1981" s="14" cm="1">
        <f t="array" ref="S1981">SUM(_xlfn._xlws.FILTER($H$2:$H$2302,_xlfn.MAP($P$2:$P$2302,_xlfn.LAMBDA(_xlpm.x,_xlpm.x=$P1981))))</f>
        <v>7.1701720841300183E-4</v>
      </c>
      <c r="T1981" s="14">
        <f>$H1981/S1981</f>
        <v>0.11111111111111112</v>
      </c>
      <c r="U1981" s="14">
        <f>_xlfn.LET(_xlpm.freq,F1981,_xlpm.size,M1981+1,_xlpm.F,V1981,LOG(1+_xlpm.freq)*LOG(1+_xlpm.size)*_xlpm.F)</f>
        <v>4.2082187474904942E-2</v>
      </c>
      <c r="V1981" s="14">
        <f>_xlfn.LET(_xlpm.a,T1981,_xlpm.b,R1981,2*_xlpm.a*_xlpm.b/(_xlpm.a+_xlpm.b))</f>
        <v>0.2</v>
      </c>
      <c r="W1981" s="14">
        <f>_xlfn.LET(_xlpm.p,R1981,_xlpm.q,T1981,LOG(_xlpm.p/_xlpm.q))</f>
        <v>0.95424250943932487</v>
      </c>
      <c r="X1981" s="2"/>
      <c r="AC1981" s="2"/>
      <c r="AH1981" s="2"/>
      <c r="AI1981" s="2"/>
    </row>
    <row r="1982" spans="1:35">
      <c r="A1982" s="1" t="str">
        <f>_xlfn.LET(_xlpm.sep," : ",CONCATENATE(O1982,_xlpm.sep,P1982))</f>
        <v>~ingk~ : [ɪŋk]</v>
      </c>
      <c r="B1982" s="1">
        <f>_xlfn.LET(_xlpm.d,$G1982,_xlpm.k,_xlfn.CONCAT(LEFT(TRIM(B$1),1),"*"),COUNTIF(_xlpm.d,_xlpm.k))</f>
        <v>0</v>
      </c>
      <c r="C1982" s="1">
        <f>_xlfn.LET(_xlpm.d,$G1982,_xlpm.k,_xlfn.CONCAT(LEFT(TRIM(C$1),1),"*"),COUNTIF(_xlpm.d,_xlpm.k))</f>
        <v>0</v>
      </c>
      <c r="D1982" s="1">
        <f>_xlfn.LET(_xlpm.d,$G1982,_xlpm.k,_xlfn.CONCAT(LEFT(TRIM(D$1),1),"*"),COUNTIF(_xlpm.d,_xlpm.k))</f>
        <v>0</v>
      </c>
      <c r="E1982" s="1">
        <f>LOG(F1982+1,10)</f>
        <v>0.30102999566398114</v>
      </c>
      <c r="F1982" s="7">
        <v>1</v>
      </c>
      <c r="G1982" s="9" t="s">
        <v>1902</v>
      </c>
      <c r="H1982" s="4">
        <f>F1982/freq.sum.r6e</f>
        <v>7.9668578712555765E-5</v>
      </c>
      <c r="I1982" s="4" t="str">
        <f>_xlfn.LET(_xlpm.sep,":",_xlpm.w,$G1982,LEFT(_xlpm.w,FIND(_xlpm.sep,_xlpm.w)-1))</f>
        <v>ɪŋk</v>
      </c>
      <c r="J1982" s="4" t="str">
        <f>_xlfn.LET(_xlpm.sep,":",_xlpm.w,$G1982,RIGHT(_xlpm.w,LEN(_xlpm.w)-FIND(_xlpm.sep,_xlpm.w)))</f>
        <v>ingk</v>
      </c>
      <c r="K1982" s="10">
        <f>_xlfn.LET(_xlpm.w,I1982,LEN(_xlpm.w))</f>
        <v>3</v>
      </c>
      <c r="L1982" s="10">
        <f>_xlfn.LET(_xlpm.w,J1982,LEN(_xlpm.w))</f>
        <v>4</v>
      </c>
      <c r="M1982" s="10">
        <f>_xlfn.LET(_xlpm.a,K1982,_xlpm.b,L1982,MAX(_xlpm.a,_xlpm.b))</f>
        <v>4</v>
      </c>
      <c r="N1982" s="10">
        <f>_xlfn.LET(_xlpm.d,(K1982,L1982),MAX(_xlpm.d)-MIN(_xlpm.d))</f>
        <v>1</v>
      </c>
      <c r="O1982" s="1" t="str">
        <f>_xlfn.LET(_xlpm.sep,":",_xlpm.w,$G1982,_xlfn.CONCAT("~",RIGHT(_xlpm.w,LEN(_xlpm.w)-FIND(_xlpm.sep,_xlpm.w)),"~"))</f>
        <v>~ingk~</v>
      </c>
      <c r="P1982" s="1" t="str">
        <f>_xlfn.LET(_xlpm.sep,":",_xlpm.w,$G1982,_xlfn.CONCAT("[",LEFT(_xlpm.w,FIND(_xlpm.sep,_xlpm.w)-1),"]"))</f>
        <v>[ɪŋk]</v>
      </c>
      <c r="Q1982" s="14" cm="1">
        <f t="array" ref="Q1982">SUM(_xlfn._xlws.FILTER($H$2:$H$2300,_xlfn.MAP($O$2:$O$2300,_xlfn.LAMBDA(_xlpm.x,_xlpm.x=$O1982))))</f>
        <v>7.9668578712555765E-5</v>
      </c>
      <c r="R1982" s="14">
        <f>$H1982/Q1982</f>
        <v>1</v>
      </c>
      <c r="S1982" s="14" cm="1">
        <f t="array" ref="S1982">SUM(_xlfn._xlws.FILTER($H$2:$H$2300,_xlfn.MAP($P$2:$P$2300,_xlfn.LAMBDA(_xlpm.x,_xlpm.x=$P1982))))</f>
        <v>7.1701720841300183E-4</v>
      </c>
      <c r="T1982" s="14">
        <f>$H1982/S1982</f>
        <v>0.11111111111111112</v>
      </c>
      <c r="U1982" s="14">
        <f>_xlfn.LET(_xlpm.freq,F1982,_xlpm.size,M1982+1,_xlpm.F,V1982,LOG(1+_xlpm.freq)*LOG(1+_xlpm.size)*_xlpm.F)</f>
        <v>4.6849373505781965E-2</v>
      </c>
      <c r="V1982" s="14">
        <f>_xlfn.LET(_xlpm.a,T1982,_xlpm.b,R1982,2*_xlpm.a*_xlpm.b/(_xlpm.a+_xlpm.b))</f>
        <v>0.2</v>
      </c>
      <c r="W1982" s="14">
        <f>_xlfn.LET(_xlpm.p,R1982,_xlpm.q,T1982,LOG(_xlpm.p/_xlpm.q))</f>
        <v>0.95424250943932487</v>
      </c>
      <c r="X1982" s="2"/>
      <c r="AC1982" s="2"/>
      <c r="AH1982" s="2"/>
      <c r="AI1982" s="2"/>
    </row>
    <row r="1983" spans="1:35">
      <c r="A1983" s="1" t="str">
        <f>_xlfn.LET(_xlpm.sep," : ",CONCATENATE(O1983,_xlpm.sep,P1983))</f>
        <v>~url~ : [ɜɹl]</v>
      </c>
      <c r="B1983" s="1">
        <f>_xlfn.LET(_xlpm.d,$G1983,_xlpm.k,_xlfn.CONCAT(LEFT(TRIM(B$1),1),"*"),COUNTIF(_xlpm.d,_xlpm.k))</f>
        <v>0</v>
      </c>
      <c r="C1983" s="1">
        <f>_xlfn.LET(_xlpm.d,$G1983,_xlpm.k,_xlfn.CONCAT(LEFT(TRIM(C$1),1),"*"),COUNTIF(_xlpm.d,_xlpm.k))</f>
        <v>0</v>
      </c>
      <c r="D1983" s="1">
        <f>_xlfn.LET(_xlpm.d,$G1983,_xlpm.k,_xlfn.CONCAT(LEFT(TRIM(D$1),1),"*"),COUNTIF(_xlpm.d,_xlpm.k))</f>
        <v>0</v>
      </c>
      <c r="E1983" s="1">
        <f>LOG(F1983+1,10)</f>
        <v>0.30102999566398114</v>
      </c>
      <c r="F1983" s="7">
        <v>1</v>
      </c>
      <c r="G1983" s="9" t="s">
        <v>1934</v>
      </c>
      <c r="H1983" s="4">
        <f>F1983/freq.sum.r6e</f>
        <v>7.9668578712555765E-5</v>
      </c>
      <c r="I1983" s="4" t="str">
        <f>_xlfn.LET(_xlpm.sep,":",_xlpm.w,$G1983,LEFT(_xlpm.w,FIND(_xlpm.sep,_xlpm.w)-1))</f>
        <v>ɜɹl</v>
      </c>
      <c r="J1983" s="4" t="str">
        <f>_xlfn.LET(_xlpm.sep,":",_xlpm.w,$G1983,RIGHT(_xlpm.w,LEN(_xlpm.w)-FIND(_xlpm.sep,_xlpm.w)))</f>
        <v>url</v>
      </c>
      <c r="K1983" s="10">
        <f>_xlfn.LET(_xlpm.w,I1983,LEN(_xlpm.w))</f>
        <v>3</v>
      </c>
      <c r="L1983" s="10">
        <f>_xlfn.LET(_xlpm.w,J1983,LEN(_xlpm.w))</f>
        <v>3</v>
      </c>
      <c r="M1983" s="10">
        <f>_xlfn.LET(_xlpm.a,K1983,_xlpm.b,L1983,MAX(_xlpm.a,_xlpm.b))</f>
        <v>3</v>
      </c>
      <c r="N1983" s="10">
        <f>_xlfn.LET(_xlpm.d,(K1983,L1983),MAX(_xlpm.d)-MIN(_xlpm.d))</f>
        <v>0</v>
      </c>
      <c r="O1983" s="1" t="str">
        <f>_xlfn.LET(_xlpm.sep,":",_xlpm.w,$G1983,_xlfn.CONCAT("~",RIGHT(_xlpm.w,LEN(_xlpm.w)-FIND(_xlpm.sep,_xlpm.w)),"~"))</f>
        <v>~url~</v>
      </c>
      <c r="P1983" s="1" t="str">
        <f>_xlfn.LET(_xlpm.sep,":",_xlpm.w,$G1983,_xlfn.CONCAT("[",LEFT(_xlpm.w,FIND(_xlpm.sep,_xlpm.w)-1),"]"))</f>
        <v>[ɜɹl]</v>
      </c>
      <c r="Q1983" s="14" cm="1">
        <f t="array" ref="Q1983">SUM(_xlfn._xlws.FILTER($H$2:$H$2300,_xlfn.MAP($O$2:$O$2300,_xlfn.LAMBDA(_xlpm.x,_xlpm.x=$O1983))))</f>
        <v>7.9668578712555765E-5</v>
      </c>
      <c r="R1983" s="14">
        <f>$H1983/Q1983</f>
        <v>1</v>
      </c>
      <c r="S1983" s="14" cm="1">
        <f t="array" ref="S1983">SUM(_xlfn._xlws.FILTER($H$2:$H$2300,_xlfn.MAP($P$2:$P$2300,_xlfn.LAMBDA(_xlpm.x,_xlpm.x=$P1983))))</f>
        <v>7.1701720841300183E-4</v>
      </c>
      <c r="T1983" s="14">
        <f>$H1983/S1983</f>
        <v>0.11111111111111112</v>
      </c>
      <c r="U1983" s="14">
        <f>_xlfn.LET(_xlpm.freq,F1983,_xlpm.size,M1983+1,_xlpm.F,V1983,LOG(1+_xlpm.freq)*LOG(1+_xlpm.size)*_xlpm.F)</f>
        <v>4.2082187474904942E-2</v>
      </c>
      <c r="V1983" s="14">
        <f>_xlfn.LET(_xlpm.a,T1983,_xlpm.b,R1983,2*_xlpm.a*_xlpm.b/(_xlpm.a+_xlpm.b))</f>
        <v>0.2</v>
      </c>
      <c r="W1983" s="14">
        <f>_xlfn.LET(_xlpm.p,R1983,_xlpm.q,T1983,LOG(_xlpm.p/_xlpm.q))</f>
        <v>0.95424250943932487</v>
      </c>
      <c r="X1983" s="2"/>
      <c r="AC1983" s="2"/>
      <c r="AH1983" s="2"/>
      <c r="AI1983" s="2"/>
    </row>
    <row r="1984" spans="1:35">
      <c r="A1984" s="1" t="str">
        <f>_xlfn.LET(_xlpm.sep," : ",CONCATENATE(O1984,_xlpm.sep,P1984))</f>
        <v>~er's~ : [əɹz]</v>
      </c>
      <c r="B1984" s="1">
        <f>_xlfn.LET(_xlpm.d,$G1984,_xlpm.k,_xlfn.CONCAT(LEFT(TRIM(B$1),1),"*"),COUNTIF(_xlpm.d,_xlpm.k))</f>
        <v>0</v>
      </c>
      <c r="C1984" s="1">
        <f>_xlfn.LET(_xlpm.d,$G1984,_xlpm.k,_xlfn.CONCAT(LEFT(TRIM(C$1),1),"*"),COUNTIF(_xlpm.d,_xlpm.k))</f>
        <v>0</v>
      </c>
      <c r="D1984" s="1">
        <f>_xlfn.LET(_xlpm.d,$G1984,_xlpm.k,_xlfn.CONCAT(LEFT(TRIM(D$1),1),"*"),COUNTIF(_xlpm.d,_xlpm.k))</f>
        <v>0</v>
      </c>
      <c r="E1984" s="1">
        <f>LOG(F1984+1,10)</f>
        <v>0.8450980400142567</v>
      </c>
      <c r="F1984" s="7">
        <v>6</v>
      </c>
      <c r="G1984" s="9" t="s">
        <v>2075</v>
      </c>
      <c r="H1984" s="4">
        <f>F1984/freq.sum.r6e</f>
        <v>4.7801147227533459E-4</v>
      </c>
      <c r="I1984" s="4" t="str">
        <f>_xlfn.LET(_xlpm.sep,":",_xlpm.w,$G1984,LEFT(_xlpm.w,FIND(_xlpm.sep,_xlpm.w)-1))</f>
        <v>əɹz</v>
      </c>
      <c r="J1984" s="4" t="str">
        <f>_xlfn.LET(_xlpm.sep,":",_xlpm.w,$G1984,RIGHT(_xlpm.w,LEN(_xlpm.w)-FIND(_xlpm.sep,_xlpm.w)))</f>
        <v>er's</v>
      </c>
      <c r="K1984" s="10">
        <f>_xlfn.LET(_xlpm.w,I1984,LEN(_xlpm.w))</f>
        <v>3</v>
      </c>
      <c r="L1984" s="10">
        <f>_xlfn.LET(_xlpm.w,J1984,LEN(_xlpm.w))</f>
        <v>4</v>
      </c>
      <c r="M1984" s="10">
        <f>_xlfn.LET(_xlpm.a,K1984,_xlpm.b,L1984,MAX(_xlpm.a,_xlpm.b))</f>
        <v>4</v>
      </c>
      <c r="N1984" s="10">
        <f>_xlfn.LET(_xlpm.d,(K1984,L1984),MAX(_xlpm.d)-MIN(_xlpm.d))</f>
        <v>1</v>
      </c>
      <c r="O1984" s="1" t="str">
        <f>_xlfn.LET(_xlpm.sep,":",_xlpm.w,$G1984,_xlfn.CONCAT("~",RIGHT(_xlpm.w,LEN(_xlpm.w)-FIND(_xlpm.sep,_xlpm.w)),"~"))</f>
        <v>~er's~</v>
      </c>
      <c r="P1984" s="1" t="str">
        <f>_xlfn.LET(_xlpm.sep,":",_xlpm.w,$G1984,_xlfn.CONCAT("[",LEFT(_xlpm.w,FIND(_xlpm.sep,_xlpm.w)-1),"]"))</f>
        <v>[əɹz]</v>
      </c>
      <c r="Q1984" s="14" cm="1">
        <f t="array" ref="Q1984">SUM(_xlfn._xlws.FILTER($H$2:$H$2300,_xlfn.MAP($O$2:$O$2300,_xlfn.LAMBDA(_xlpm.x,_xlpm.x=$O1984))))</f>
        <v>4.7801147227533459E-4</v>
      </c>
      <c r="R1984" s="14">
        <f>$H1984/Q1984</f>
        <v>1</v>
      </c>
      <c r="S1984" s="14" cm="1">
        <f t="array" ref="S1984">SUM(_xlfn._xlws.FILTER($H$2:$H$2300,_xlfn.MAP($P$2:$P$2300,_xlfn.LAMBDA(_xlpm.x,_xlpm.x=$P1984))))</f>
        <v>4.3021032504780123E-3</v>
      </c>
      <c r="T1984" s="14">
        <f>$H1984/S1984</f>
        <v>0.11111111111111109</v>
      </c>
      <c r="U1984" s="14">
        <f>_xlfn.LET(_xlpm.freq,F1984,_xlpm.size,M1984+1,_xlpm.F,V1984,LOG(1+_xlpm.freq)*LOG(1+_xlpm.size)*_xlpm.F)</f>
        <v>0.13152281930677207</v>
      </c>
      <c r="V1984" s="14">
        <f>_xlfn.LET(_xlpm.a,T1984,_xlpm.b,R1984,2*_xlpm.a*_xlpm.b/(_xlpm.a+_xlpm.b))</f>
        <v>0.19999999999999996</v>
      </c>
      <c r="W1984" s="14">
        <f>_xlfn.LET(_xlpm.p,R1984,_xlpm.q,T1984,LOG(_xlpm.p/_xlpm.q))</f>
        <v>0.95424250943932498</v>
      </c>
      <c r="X1984" s="2"/>
      <c r="AC1984" s="2"/>
      <c r="AH1984" s="2"/>
      <c r="AI1984" s="2"/>
    </row>
    <row r="1985" spans="1:35">
      <c r="A1985" s="1" t="str">
        <f>_xlfn.LET(_xlpm.sep," : ",CONCATENATE(O1985,_xlpm.sep,P1985))</f>
        <v>~imm~ : [ɪm]</v>
      </c>
      <c r="B1985" s="1">
        <f>_xlfn.LET(_xlpm.d,$G1985,_xlpm.k,_xlfn.CONCAT(LEFT(TRIM(B$1),1),"*"),COUNTIF(_xlpm.d,_xlpm.k))</f>
        <v>0</v>
      </c>
      <c r="C1985" s="1">
        <f>_xlfn.LET(_xlpm.d,$G1985,_xlpm.k,_xlfn.CONCAT(LEFT(TRIM(C$1),1),"*"),COUNTIF(_xlpm.d,_xlpm.k))</f>
        <v>0</v>
      </c>
      <c r="D1985" s="1">
        <f>_xlfn.LET(_xlpm.d,$G1985,_xlpm.k,_xlfn.CONCAT(LEFT(TRIM(D$1),1),"*"),COUNTIF(_xlpm.d,_xlpm.k))</f>
        <v>0</v>
      </c>
      <c r="E1985" s="1">
        <f>LOG(F1985+1,10)</f>
        <v>0.60205999132796229</v>
      </c>
      <c r="F1985" s="7">
        <v>3</v>
      </c>
      <c r="G1985" s="9" t="s">
        <v>1168</v>
      </c>
      <c r="H1985" s="4">
        <f>F1985/freq.sum.r6e</f>
        <v>2.390057361376673E-4</v>
      </c>
      <c r="I1985" s="4" t="str">
        <f>_xlfn.LET(_xlpm.sep,":",_xlpm.w,$G1985,LEFT(_xlpm.w,FIND(_xlpm.sep,_xlpm.w)-1))</f>
        <v>ɪm</v>
      </c>
      <c r="J1985" s="4" t="str">
        <f>_xlfn.LET(_xlpm.sep,":",_xlpm.w,$G1985,RIGHT(_xlpm.w,LEN(_xlpm.w)-FIND(_xlpm.sep,_xlpm.w)))</f>
        <v>imm</v>
      </c>
      <c r="K1985" s="10">
        <f>_xlfn.LET(_xlpm.w,I1985,LEN(_xlpm.w))</f>
        <v>2</v>
      </c>
      <c r="L1985" s="10">
        <f>_xlfn.LET(_xlpm.w,J1985,LEN(_xlpm.w))</f>
        <v>3</v>
      </c>
      <c r="M1985" s="10">
        <f>_xlfn.LET(_xlpm.a,K1985,_xlpm.b,L1985,MAX(_xlpm.a,_xlpm.b))</f>
        <v>3</v>
      </c>
      <c r="N1985" s="10">
        <f>_xlfn.LET(_xlpm.d,(K1985,L1985),MAX(_xlpm.d)-MIN(_xlpm.d))</f>
        <v>1</v>
      </c>
      <c r="O1985" s="1" t="str">
        <f>_xlfn.LET(_xlpm.sep,":",_xlpm.w,$G1985,_xlfn.CONCAT("~",RIGHT(_xlpm.w,LEN(_xlpm.w)-FIND(_xlpm.sep,_xlpm.w)),"~"))</f>
        <v>~imm~</v>
      </c>
      <c r="P1985" s="1" t="str">
        <f>_xlfn.LET(_xlpm.sep,":",_xlpm.w,$G1985,_xlfn.CONCAT("[",LEFT(_xlpm.w,FIND(_xlpm.sep,_xlpm.w)-1),"]"))</f>
        <v>[ɪm]</v>
      </c>
      <c r="Q1985" s="14" cm="1">
        <f t="array" ref="Q1985">SUM(_xlfn._xlws.FILTER($H$2:$H$2300,_xlfn.MAP($O$2:$O$2300,_xlfn.LAMBDA(_xlpm.x,_xlpm.x=$O1985))))</f>
        <v>3.1867431485022306E-4</v>
      </c>
      <c r="R1985" s="14">
        <f>$H1985/Q1985</f>
        <v>0.75</v>
      </c>
      <c r="S1985" s="14" cm="1">
        <f t="array" ref="S1985">SUM(_xlfn._xlws.FILTER($H$2:$H$2300,_xlfn.MAP($P$2:$P$2300,_xlfn.LAMBDA(_xlpm.x,_xlpm.x=$P1985))))</f>
        <v>2.9477374123645637E-3</v>
      </c>
      <c r="T1985" s="14">
        <f>$H1985/S1985</f>
        <v>8.1081081081081072E-2</v>
      </c>
      <c r="U1985" s="14">
        <f>_xlfn.LET(_xlpm.freq,F1985,_xlpm.size,M1985+1,_xlpm.F,V1985,LOG(1+_xlpm.freq)*LOG(1+_xlpm.size)*_xlpm.F)</f>
        <v>6.1583688987665759E-2</v>
      </c>
      <c r="V1985" s="14">
        <f>_xlfn.LET(_xlpm.a,T1985,_xlpm.b,R1985,2*_xlpm.a*_xlpm.b/(_xlpm.a+_xlpm.b))</f>
        <v>0.14634146341463414</v>
      </c>
      <c r="W1985" s="14">
        <f>_xlfn.LET(_xlpm.p,R1985,_xlpm.q,T1985,LOG(_xlpm.p/_xlpm.q))</f>
        <v>0.9661417327390327</v>
      </c>
      <c r="X1985" s="2"/>
      <c r="AC1985" s="2"/>
      <c r="AH1985" s="2"/>
      <c r="AI1985" s="2"/>
    </row>
    <row r="1986" spans="1:35">
      <c r="A1986" s="1" t="str">
        <f>_xlfn.LET(_xlpm.sep," : ",CONCATENATE(O1986,_xlpm.sep,P1986))</f>
        <v>~edge~ : [ədʒ]</v>
      </c>
      <c r="B1986" s="1">
        <f>_xlfn.LET(_xlpm.d,$G1986,_xlpm.k,_xlfn.CONCAT(LEFT(TRIM(B$1),1),"*"),COUNTIF(_xlpm.d,_xlpm.k))</f>
        <v>0</v>
      </c>
      <c r="C1986" s="1">
        <f>_xlfn.LET(_xlpm.d,$G1986,_xlpm.k,_xlfn.CONCAT(LEFT(TRIM(C$1),1),"*"),COUNTIF(_xlpm.d,_xlpm.k))</f>
        <v>0</v>
      </c>
      <c r="D1986" s="1">
        <f>_xlfn.LET(_xlpm.d,$G1986,_xlpm.k,_xlfn.CONCAT(LEFT(TRIM(D$1),1),"*"),COUNTIF(_xlpm.d,_xlpm.k))</f>
        <v>0</v>
      </c>
      <c r="E1986" s="1">
        <f>LOG(F1986+1,10)</f>
        <v>0.47712125471966244</v>
      </c>
      <c r="F1986" s="7">
        <v>2</v>
      </c>
      <c r="G1986" s="9" t="s">
        <v>890</v>
      </c>
      <c r="H1986" s="4">
        <f>F1986/freq.sum.r6e</f>
        <v>1.5933715742511153E-4</v>
      </c>
      <c r="I1986" s="4" t="str">
        <f>_xlfn.LET(_xlpm.sep,":",_xlpm.w,$G1986,LEFT(_xlpm.w,FIND(_xlpm.sep,_xlpm.w)-1))</f>
        <v>ədʒ</v>
      </c>
      <c r="J1986" s="4" t="str">
        <f>_xlfn.LET(_xlpm.sep,":",_xlpm.w,$G1986,RIGHT(_xlpm.w,LEN(_xlpm.w)-FIND(_xlpm.sep,_xlpm.w)))</f>
        <v>edge</v>
      </c>
      <c r="K1986" s="10">
        <f>_xlfn.LET(_xlpm.w,I1986,LEN(_xlpm.w))</f>
        <v>3</v>
      </c>
      <c r="L1986" s="10">
        <f>_xlfn.LET(_xlpm.w,J1986,LEN(_xlpm.w))</f>
        <v>4</v>
      </c>
      <c r="M1986" s="10">
        <f>_xlfn.LET(_xlpm.a,K1986,_xlpm.b,L1986,MAX(_xlpm.a,_xlpm.b))</f>
        <v>4</v>
      </c>
      <c r="N1986" s="10">
        <f>_xlfn.LET(_xlpm.d,(K1986,L1986),MAX(_xlpm.d)-MIN(_xlpm.d))</f>
        <v>1</v>
      </c>
      <c r="O1986" s="1" t="str">
        <f>_xlfn.LET(_xlpm.sep,":",_xlpm.w,$G1986,_xlfn.CONCAT("~",RIGHT(_xlpm.w,LEN(_xlpm.w)-FIND(_xlpm.sep,_xlpm.w)),"~"))</f>
        <v>~edge~</v>
      </c>
      <c r="P1986" s="1" t="str">
        <f>_xlfn.LET(_xlpm.sep,":",_xlpm.w,$G1986,_xlfn.CONCAT("[",LEFT(_xlpm.w,FIND(_xlpm.sep,_xlpm.w)-1),"]"))</f>
        <v>[ədʒ]</v>
      </c>
      <c r="Q1986" s="14" cm="1">
        <f t="array" ref="Q1986">SUM(_xlfn._xlws.FILTER($H$2:$H$2300,_xlfn.MAP($O$2:$O$2300,_xlfn.LAMBDA(_xlpm.x,_xlpm.x=$O1986))))</f>
        <v>2.390057361376673E-4</v>
      </c>
      <c r="R1986" s="14">
        <f>$H1986/Q1986</f>
        <v>0.66666666666666663</v>
      </c>
      <c r="S1986" s="14" cm="1">
        <f t="array" ref="S1986">SUM(_xlfn._xlws.FILTER($H$2:$H$2300,_xlfn.MAP($P$2:$P$2300,_xlfn.LAMBDA(_xlpm.x,_xlpm.x=$P1986))))</f>
        <v>2.2307202039515616E-3</v>
      </c>
      <c r="T1986" s="14">
        <f>$H1986/S1986</f>
        <v>7.1428571428571425E-2</v>
      </c>
      <c r="U1986" s="14">
        <f>_xlfn.LET(_xlpm.freq,F1986,_xlpm.size,M1986+1,_xlpm.F,V1986,LOG(1+_xlpm.freq)*LOG(1+_xlpm.size)*_xlpm.F)</f>
        <v>4.7906129154157193E-2</v>
      </c>
      <c r="V1986" s="14">
        <f>_xlfn.LET(_xlpm.a,T1986,_xlpm.b,R1986,2*_xlpm.a*_xlpm.b/(_xlpm.a+_xlpm.b))</f>
        <v>0.12903225806451613</v>
      </c>
      <c r="W1986" s="14">
        <f>_xlfn.LET(_xlpm.p,R1986,_xlpm.q,T1986,LOG(_xlpm.p/_xlpm.q))</f>
        <v>0.97003677662255683</v>
      </c>
      <c r="X1986" s="2"/>
      <c r="AC1986" s="2"/>
      <c r="AH1986" s="2"/>
      <c r="AI1986" s="2"/>
    </row>
    <row r="1987" spans="1:35">
      <c r="A1987" s="1" t="str">
        <f>_xlfn.LET(_xlpm.sep," : ",CONCATENATE(O1987,_xlpm.sep,P1987))</f>
        <v>~k~ : [k]</v>
      </c>
      <c r="B1987" s="1">
        <f>_xlfn.LET(_xlpm.d,$G1987,_xlpm.k,_xlfn.CONCAT(LEFT(TRIM(B$1),1),"*"),COUNTIF(_xlpm.d,_xlpm.k))</f>
        <v>0</v>
      </c>
      <c r="C1987" s="1">
        <f>_xlfn.LET(_xlpm.d,$G1987,_xlpm.k,_xlfn.CONCAT(LEFT(TRIM(C$1),1),"*"),COUNTIF(_xlpm.d,_xlpm.k))</f>
        <v>0</v>
      </c>
      <c r="D1987" s="1">
        <f>_xlfn.LET(_xlpm.d,$G1987,_xlpm.k,_xlfn.CONCAT(LEFT(TRIM(D$1),1),"*"),COUNTIF(_xlpm.d,_xlpm.k))</f>
        <v>0</v>
      </c>
      <c r="E1987" s="1">
        <f>LOG(F1987+1,10)</f>
        <v>1.5185139398778873</v>
      </c>
      <c r="F1987" s="7">
        <v>32</v>
      </c>
      <c r="G1987" s="9" t="s">
        <v>245</v>
      </c>
      <c r="H1987" s="4">
        <f>F1987/freq.sum.r6e</f>
        <v>2.5493945188017845E-3</v>
      </c>
      <c r="I1987" s="1" t="str">
        <f>_xlfn.LET(_xlpm.sep,":",_xlpm.w,$G1987,LEFT(_xlpm.w,FIND(_xlpm.sep,_xlpm.w)-1))</f>
        <v>k</v>
      </c>
      <c r="J1987" s="1" t="str">
        <f>_xlfn.LET(_xlpm.sep,":",_xlpm.w,$G1987,RIGHT(_xlpm.w,LEN(_xlpm.w)-FIND(_xlpm.sep,_xlpm.w)))</f>
        <v>k</v>
      </c>
      <c r="K1987" s="10">
        <f>_xlfn.LET(_xlpm.w,I1987,LEN(_xlpm.w))</f>
        <v>1</v>
      </c>
      <c r="L1987" s="10">
        <f>_xlfn.LET(_xlpm.w,J1987,LEN(_xlpm.w))</f>
        <v>1</v>
      </c>
      <c r="M1987" s="10">
        <f>_xlfn.LET(_xlpm.a,K1987,_xlpm.b,L1987,MAX(_xlpm.a,_xlpm.b))</f>
        <v>1</v>
      </c>
      <c r="N1987" s="10">
        <f>_xlfn.LET(_xlpm.d,(K1987,L1987),MAX(_xlpm.d)-MIN(_xlpm.d))</f>
        <v>0</v>
      </c>
      <c r="O1987" s="1" t="str">
        <f>_xlfn.LET(_xlpm.sep,":",_xlpm.w,$G1987,_xlfn.CONCAT("~",RIGHT(_xlpm.w,LEN(_xlpm.w)-FIND(_xlpm.sep,_xlpm.w)),"~"))</f>
        <v>~k~</v>
      </c>
      <c r="P1987" s="1" t="str">
        <f>_xlfn.LET(_xlpm.sep,":",_xlpm.w,$G1987,_xlfn.CONCAT("[",LEFT(_xlpm.w,FIND(_xlpm.sep,_xlpm.w)-1),"]"))</f>
        <v>[k]</v>
      </c>
      <c r="Q1987" s="14" cm="1">
        <f t="array" ref="Q1987">SUM(_xlfn._xlws.FILTER($H$2:$H$2302,_xlfn.MAP($O$2:$O$2302,_xlfn.LAMBDA(_xlpm.x,_xlpm.x=$O1987))))</f>
        <v>2.5493945188017845E-3</v>
      </c>
      <c r="R1987" s="14">
        <f>$H1987/Q1987</f>
        <v>1</v>
      </c>
      <c r="S1987" s="14" cm="1">
        <f t="array" ref="S1987">SUM(_xlfn._xlws.FILTER($H$2:$H$2302,_xlfn.MAP($P$2:$P$2302,_xlfn.LAMBDA(_xlpm.x,_xlpm.x=$P1987))))</f>
        <v>2.3820905035054171E-2</v>
      </c>
      <c r="T1987" s="14">
        <f>$H1987/S1987</f>
        <v>0.10702341137123747</v>
      </c>
      <c r="U1987" s="14">
        <f>_xlfn.LET(_xlpm.freq,F1987,_xlpm.size,M1987+1,_xlpm.F,V1987,LOG(1+_xlpm.freq)*LOG(1+_xlpm.size)*_xlpm.F)</f>
        <v>0.14008754587143654</v>
      </c>
      <c r="V1987" s="14">
        <f>_xlfn.LET(_xlpm.a,T1987,_xlpm.b,R1987,2*_xlpm.a*_xlpm.b/(_xlpm.a+_xlpm.b))</f>
        <v>0.19335347432024172</v>
      </c>
      <c r="W1987" s="14">
        <f>_xlfn.LET(_xlpm.p,R1987,_xlpm.q,T1987,LOG(_xlpm.p/_xlpm.q))</f>
        <v>0.97052121000452363</v>
      </c>
      <c r="X1987" s="2"/>
      <c r="AC1987" s="2"/>
      <c r="AH1987" s="2"/>
      <c r="AI1987" s="2"/>
    </row>
    <row r="1988" spans="1:35">
      <c r="A1988" s="1" t="str">
        <f>_xlfn.LET(_xlpm.sep," : ",CONCATENATE(O1988,_xlpm.sep,P1988))</f>
        <v>~ell~ : [əl]</v>
      </c>
      <c r="B1988" s="1">
        <f>_xlfn.LET(_xlpm.d,$G1988,_xlpm.k,_xlfn.CONCAT(LEFT(TRIM(B$1),1),"*"),COUNTIF(_xlpm.d,_xlpm.k))</f>
        <v>0</v>
      </c>
      <c r="C1988" s="1">
        <f>_xlfn.LET(_xlpm.d,$G1988,_xlpm.k,_xlfn.CONCAT(LEFT(TRIM(C$1),1),"*"),COUNTIF(_xlpm.d,_xlpm.k))</f>
        <v>0</v>
      </c>
      <c r="D1988" s="1">
        <f>_xlfn.LET(_xlpm.d,$G1988,_xlpm.k,_xlfn.CONCAT(LEFT(TRIM(D$1),1),"*"),COUNTIF(_xlpm.d,_xlpm.k))</f>
        <v>0</v>
      </c>
      <c r="E1988" s="1">
        <f>LOG(F1988+1,10)</f>
        <v>0.77815125038364352</v>
      </c>
      <c r="F1988" s="7">
        <v>5</v>
      </c>
      <c r="G1988" s="9" t="s">
        <v>1069</v>
      </c>
      <c r="H1988" s="4">
        <f>F1988/freq.sum.r6e</f>
        <v>3.9834289356277883E-4</v>
      </c>
      <c r="I1988" s="1" t="str">
        <f>_xlfn.LET(_xlpm.sep,":",_xlpm.w,$G1988,LEFT(_xlpm.w,FIND(_xlpm.sep,_xlpm.w)-1))</f>
        <v>əl</v>
      </c>
      <c r="J1988" s="1" t="str">
        <f>_xlfn.LET(_xlpm.sep,":",_xlpm.w,$G1988,RIGHT(_xlpm.w,LEN(_xlpm.w)-FIND(_xlpm.sep,_xlpm.w)))</f>
        <v>ell</v>
      </c>
      <c r="K1988" s="10">
        <f>_xlfn.LET(_xlpm.w,I1988,LEN(_xlpm.w))</f>
        <v>2</v>
      </c>
      <c r="L1988" s="10">
        <f>_xlfn.LET(_xlpm.w,J1988,LEN(_xlpm.w))</f>
        <v>3</v>
      </c>
      <c r="M1988" s="10">
        <f>_xlfn.LET(_xlpm.a,K1988,_xlpm.b,L1988,MAX(_xlpm.a,_xlpm.b))</f>
        <v>3</v>
      </c>
      <c r="N1988" s="10">
        <f>_xlfn.LET(_xlpm.d,(K1988,L1988),MAX(_xlpm.d)-MIN(_xlpm.d))</f>
        <v>1</v>
      </c>
      <c r="O1988" s="1" t="str">
        <f>_xlfn.LET(_xlpm.sep,":",_xlpm.w,$G1988,_xlfn.CONCAT("~",RIGHT(_xlpm.w,LEN(_xlpm.w)-FIND(_xlpm.sep,_xlpm.w)),"~"))</f>
        <v>~ell~</v>
      </c>
      <c r="P1988" s="1" t="str">
        <f>_xlfn.LET(_xlpm.sep,":",_xlpm.w,$G1988,_xlfn.CONCAT("[",LEFT(_xlpm.w,FIND(_xlpm.sep,_xlpm.w)-1),"]"))</f>
        <v>[əl]</v>
      </c>
      <c r="Q1988" s="14" cm="1">
        <f t="array" ref="Q1988">SUM(_xlfn._xlws.FILTER($H$2:$H$2302,_xlfn.MAP($O$2:$O$2302,_xlfn.LAMBDA(_xlpm.x,_xlpm.x=$O1988))))</f>
        <v>2.0713830465264502E-3</v>
      </c>
      <c r="R1988" s="14">
        <f>$H1988/Q1988</f>
        <v>0.19230769230769229</v>
      </c>
      <c r="S1988" s="14" cm="1">
        <f t="array" ref="S1988">SUM(_xlfn._xlws.FILTER($H$2:$H$2302,_xlfn.MAP($P$2:$P$2302,_xlfn.LAMBDA(_xlpm.x,_xlpm.x=$P1988))))</f>
        <v>1.9678138942001277E-2</v>
      </c>
      <c r="T1988" s="14">
        <f>$H1988/S1988</f>
        <v>2.0242914979757082E-2</v>
      </c>
      <c r="U1988" s="14">
        <f>_xlfn.LET(_xlpm.freq,F1988,_xlpm.size,M1988+1,_xlpm.F,V1988,LOG(1+_xlpm.freq)*LOG(1+_xlpm.size)*_xlpm.F)</f>
        <v>1.9923237467206367E-2</v>
      </c>
      <c r="V1988" s="14">
        <f>_xlfn.LET(_xlpm.a,T1988,_xlpm.b,R1988,2*_xlpm.a*_xlpm.b/(_xlpm.a+_xlpm.b))</f>
        <v>3.6630036630036625E-2</v>
      </c>
      <c r="W1988" s="14">
        <f>_xlfn.LET(_xlpm.p,R1988,_xlpm.q,T1988,LOG(_xlpm.p/_xlpm.q))</f>
        <v>0.97772360528884772</v>
      </c>
      <c r="X1988" s="2"/>
      <c r="AC1988" s="2"/>
      <c r="AH1988" s="2"/>
      <c r="AI1988" s="2"/>
    </row>
    <row r="1989" spans="1:35">
      <c r="A1989" s="1" t="str">
        <f>_xlfn.LET(_xlpm.sep," : ",CONCATENATE(O1989,_xlpm.sep,P1989))</f>
        <v>~un~ : [ən]</v>
      </c>
      <c r="B1989" s="1">
        <f>_xlfn.LET(_xlpm.d,$G1989,_xlpm.k,_xlfn.CONCAT(LEFT(TRIM(B$1),1),"*"),COUNTIF(_xlpm.d,_xlpm.k))</f>
        <v>0</v>
      </c>
      <c r="C1989" s="1">
        <f>_xlfn.LET(_xlpm.d,$G1989,_xlpm.k,_xlfn.CONCAT(LEFT(TRIM(C$1),1),"*"),COUNTIF(_xlpm.d,_xlpm.k))</f>
        <v>0</v>
      </c>
      <c r="D1989" s="1">
        <f>_xlfn.LET(_xlpm.d,$G1989,_xlpm.k,_xlfn.CONCAT(LEFT(TRIM(D$1),1),"*"),COUNTIF(_xlpm.d,_xlpm.k))</f>
        <v>0</v>
      </c>
      <c r="E1989" s="1">
        <f>LOG(F1989+1,10)</f>
        <v>0.90308998699194343</v>
      </c>
      <c r="F1989" s="7">
        <v>7</v>
      </c>
      <c r="G1989" s="9" t="s">
        <v>1268</v>
      </c>
      <c r="H1989" s="4">
        <f>F1989/freq.sum.r6e</f>
        <v>5.5768005098789041E-4</v>
      </c>
      <c r="I1989" s="1" t="str">
        <f>_xlfn.LET(_xlpm.sep,":",_xlpm.w,$G1989,LEFT(_xlpm.w,FIND(_xlpm.sep,_xlpm.w)-1))</f>
        <v>ən</v>
      </c>
      <c r="J1989" s="1" t="str">
        <f>_xlfn.LET(_xlpm.sep,":",_xlpm.w,$G1989,RIGHT(_xlpm.w,LEN(_xlpm.w)-FIND(_xlpm.sep,_xlpm.w)))</f>
        <v>un</v>
      </c>
      <c r="K1989" s="10">
        <f>_xlfn.LET(_xlpm.w,I1989,LEN(_xlpm.w))</f>
        <v>2</v>
      </c>
      <c r="L1989" s="10">
        <f>_xlfn.LET(_xlpm.w,J1989,LEN(_xlpm.w))</f>
        <v>2</v>
      </c>
      <c r="M1989" s="10">
        <f>_xlfn.LET(_xlpm.a,K1989,_xlpm.b,L1989,MAX(_xlpm.a,_xlpm.b))</f>
        <v>2</v>
      </c>
      <c r="N1989" s="10">
        <f>_xlfn.LET(_xlpm.d,(K1989,L1989),MAX(_xlpm.d)-MIN(_xlpm.d))</f>
        <v>0</v>
      </c>
      <c r="O1989" s="1" t="str">
        <f>_xlfn.LET(_xlpm.sep,":",_xlpm.w,$G1989,_xlfn.CONCAT("~",RIGHT(_xlpm.w,LEN(_xlpm.w)-FIND(_xlpm.sep,_xlpm.w)),"~"))</f>
        <v>~un~</v>
      </c>
      <c r="P1989" s="1" t="str">
        <f>_xlfn.LET(_xlpm.sep,":",_xlpm.w,$G1989,_xlfn.CONCAT("[",LEFT(_xlpm.w,FIND(_xlpm.sep,_xlpm.w)-1),"]"))</f>
        <v>[ən]</v>
      </c>
      <c r="Q1989" s="14" cm="1">
        <f t="array" ref="Q1989">SUM(_xlfn._xlws.FILTER($H$2:$H$2300,_xlfn.MAP($O$2:$O$2300,_xlfn.LAMBDA(_xlpm.x,_xlpm.x=$O1989))))</f>
        <v>2.7087316762268963E-3</v>
      </c>
      <c r="R1989" s="14">
        <f>$H1989/Q1989</f>
        <v>0.20588235294117646</v>
      </c>
      <c r="S1989" s="14" cm="1">
        <f t="array" ref="S1989">SUM(_xlfn._xlws.FILTER($H$2:$H$2300,_xlfn.MAP($P$2:$P$2300,_xlfn.LAMBDA(_xlpm.x,_xlpm.x=$P1989))))</f>
        <v>2.5732950924155513E-2</v>
      </c>
      <c r="T1989" s="14">
        <f>$H1989/S1989</f>
        <v>2.1671826625386997E-2</v>
      </c>
      <c r="U1989" s="14">
        <f>_xlfn.LET(_xlpm.freq,F1989,_xlpm.size,M1989+1,_xlpm.F,V1989,LOG(1+_xlpm.freq)*LOG(1+_xlpm.size)*_xlpm.F)</f>
        <v>2.1322131362225064E-2</v>
      </c>
      <c r="V1989" s="14">
        <f>_xlfn.LET(_xlpm.a,T1989,_xlpm.b,R1989,2*_xlpm.a*_xlpm.b/(_xlpm.a+_xlpm.b))</f>
        <v>3.9215686274509803E-2</v>
      </c>
      <c r="W1989" s="14">
        <f>_xlfn.LET(_xlpm.p,R1989,_xlpm.q,T1989,LOG(_xlpm.p/_xlpm.q))</f>
        <v>0.97772360528884772</v>
      </c>
      <c r="X1989" s="2"/>
      <c r="AC1989" s="2"/>
      <c r="AH1989" s="2"/>
      <c r="AI1989" s="2"/>
    </row>
    <row r="1990" spans="1:35">
      <c r="A1990" s="1" t="str">
        <f>_xlfn.LET(_xlpm.sep," : ",CONCATENATE(O1990,_xlpm.sep,P1990))</f>
        <v>~used~ : [əst]</v>
      </c>
      <c r="B1990" s="1">
        <f>_xlfn.LET(_xlpm.d,$G1990,_xlpm.k,_xlfn.CONCAT(LEFT(TRIM(B$1),1),"*"),COUNTIF(_xlpm.d,_xlpm.k))</f>
        <v>0</v>
      </c>
      <c r="C1990" s="1">
        <f>_xlfn.LET(_xlpm.d,$G1990,_xlpm.k,_xlfn.CONCAT(LEFT(TRIM(C$1),1),"*"),COUNTIF(_xlpm.d,_xlpm.k))</f>
        <v>0</v>
      </c>
      <c r="D1990" s="1">
        <f>_xlfn.LET(_xlpm.d,$G1990,_xlpm.k,_xlfn.CONCAT(LEFT(TRIM(D$1),1),"*"),COUNTIF(_xlpm.d,_xlpm.k))</f>
        <v>0</v>
      </c>
      <c r="E1990" s="1">
        <f>LOG(F1990+1,10)</f>
        <v>0.30102999566398114</v>
      </c>
      <c r="F1990" s="7">
        <v>1</v>
      </c>
      <c r="G1990" s="9" t="s">
        <v>1548</v>
      </c>
      <c r="H1990" s="4">
        <f>F1990/freq.sum.r6e</f>
        <v>7.9668578712555765E-5</v>
      </c>
      <c r="I1990" s="4" t="str">
        <f>_xlfn.LET(_xlpm.sep,":",_xlpm.w,$G1990,LEFT(_xlpm.w,FIND(_xlpm.sep,_xlpm.w)-1))</f>
        <v>əst</v>
      </c>
      <c r="J1990" s="4" t="str">
        <f>_xlfn.LET(_xlpm.sep,":",_xlpm.w,$G1990,RIGHT(_xlpm.w,LEN(_xlpm.w)-FIND(_xlpm.sep,_xlpm.w)))</f>
        <v>used</v>
      </c>
      <c r="K1990" s="10">
        <f>_xlfn.LET(_xlpm.w,I1990,LEN(_xlpm.w))</f>
        <v>3</v>
      </c>
      <c r="L1990" s="10">
        <f>_xlfn.LET(_xlpm.w,J1990,LEN(_xlpm.w))</f>
        <v>4</v>
      </c>
      <c r="M1990" s="10">
        <f>_xlfn.LET(_xlpm.a,K1990,_xlpm.b,L1990,MAX(_xlpm.a,_xlpm.b))</f>
        <v>4</v>
      </c>
      <c r="N1990" s="10">
        <f>_xlfn.LET(_xlpm.d,(K1990,L1990),MAX(_xlpm.d)-MIN(_xlpm.d))</f>
        <v>1</v>
      </c>
      <c r="O1990" s="1" t="str">
        <f>_xlfn.LET(_xlpm.sep,":",_xlpm.w,$G1990,_xlfn.CONCAT("~",RIGHT(_xlpm.w,LEN(_xlpm.w)-FIND(_xlpm.sep,_xlpm.w)),"~"))</f>
        <v>~used~</v>
      </c>
      <c r="P1990" s="1" t="str">
        <f>_xlfn.LET(_xlpm.sep,":",_xlpm.w,$G1990,_xlfn.CONCAT("[",LEFT(_xlpm.w,FIND(_xlpm.sep,_xlpm.w)-1),"]"))</f>
        <v>[əst]</v>
      </c>
      <c r="Q1990" s="14" cm="1">
        <f t="array" ref="Q1990">SUM(_xlfn._xlws.FILTER($H$2:$H$2300,_xlfn.MAP($O$2:$O$2300,_xlfn.LAMBDA(_xlpm.x,_xlpm.x=$O1990))))</f>
        <v>1.5933715742511153E-4</v>
      </c>
      <c r="R1990" s="14">
        <f>$H1990/Q1990</f>
        <v>0.5</v>
      </c>
      <c r="S1990" s="14" cm="1">
        <f t="array" ref="S1990">SUM(_xlfn._xlws.FILTER($H$2:$H$2300,_xlfn.MAP($P$2:$P$2300,_xlfn.LAMBDA(_xlpm.x,_xlpm.x=$P1990))))</f>
        <v>1.5137029955385594E-3</v>
      </c>
      <c r="T1990" s="14">
        <f>$H1990/S1990</f>
        <v>5.2631578947368425E-2</v>
      </c>
      <c r="U1990" s="14">
        <f>_xlfn.LET(_xlpm.freq,F1990,_xlpm.size,M1990+1,_xlpm.F,V1990,LOG(1+_xlpm.freq)*LOG(1+_xlpm.size)*_xlpm.F)</f>
        <v>2.2309225478943789E-2</v>
      </c>
      <c r="V1990" s="14">
        <f>_xlfn.LET(_xlpm.a,T1990,_xlpm.b,R1990,2*_xlpm.a*_xlpm.b/(_xlpm.a+_xlpm.b))</f>
        <v>9.5238095238095233E-2</v>
      </c>
      <c r="W1990" s="14">
        <f>_xlfn.LET(_xlpm.p,R1990,_xlpm.q,T1990,LOG(_xlpm.p/_xlpm.q))</f>
        <v>0.97772360528884772</v>
      </c>
      <c r="X1990" s="2"/>
      <c r="AC1990" s="2"/>
      <c r="AH1990" s="2"/>
      <c r="AI1990" s="2"/>
    </row>
    <row r="1991" spans="1:35">
      <c r="A1991" s="1" t="str">
        <f>_xlfn.LET(_xlpm.sep," : ",CONCATENATE(O1991,_xlpm.sep,P1991))</f>
        <v>~erse~ : [ɜɹs]</v>
      </c>
      <c r="B1991" s="1">
        <f>_xlfn.LET(_xlpm.d,$G1991,_xlpm.k,_xlfn.CONCAT(LEFT(TRIM(B$1),1),"*"),COUNTIF(_xlpm.d,_xlpm.k))</f>
        <v>0</v>
      </c>
      <c r="C1991" s="1">
        <f>_xlfn.LET(_xlpm.d,$G1991,_xlpm.k,_xlfn.CONCAT(LEFT(TRIM(C$1),1),"*"),COUNTIF(_xlpm.d,_xlpm.k))</f>
        <v>0</v>
      </c>
      <c r="D1991" s="1">
        <f>_xlfn.LET(_xlpm.d,$G1991,_xlpm.k,_xlfn.CONCAT(LEFT(TRIM(D$1),1),"*"),COUNTIF(_xlpm.d,_xlpm.k))</f>
        <v>0</v>
      </c>
      <c r="E1991" s="1">
        <f>LOG(F1991+1,10)</f>
        <v>0.47712125471966244</v>
      </c>
      <c r="F1991" s="7">
        <v>2</v>
      </c>
      <c r="G1991" s="9" t="s">
        <v>2000</v>
      </c>
      <c r="H1991" s="4">
        <f>F1991/freq.sum.r6e</f>
        <v>1.5933715742511153E-4</v>
      </c>
      <c r="I1991" s="4" t="str">
        <f>_xlfn.LET(_xlpm.sep,":",_xlpm.w,$G1991,LEFT(_xlpm.w,FIND(_xlpm.sep,_xlpm.w)-1))</f>
        <v>ɜɹs</v>
      </c>
      <c r="J1991" s="4" t="str">
        <f>_xlfn.LET(_xlpm.sep,":",_xlpm.w,$G1991,RIGHT(_xlpm.w,LEN(_xlpm.w)-FIND(_xlpm.sep,_xlpm.w)))</f>
        <v>erse</v>
      </c>
      <c r="K1991" s="10">
        <f>_xlfn.LET(_xlpm.w,I1991,LEN(_xlpm.w))</f>
        <v>3</v>
      </c>
      <c r="L1991" s="10">
        <f>_xlfn.LET(_xlpm.w,J1991,LEN(_xlpm.w))</f>
        <v>4</v>
      </c>
      <c r="M1991" s="10">
        <f>_xlfn.LET(_xlpm.a,K1991,_xlpm.b,L1991,MAX(_xlpm.a,_xlpm.b))</f>
        <v>4</v>
      </c>
      <c r="N1991" s="10">
        <f>_xlfn.LET(_xlpm.d,(K1991,L1991),MAX(_xlpm.d)-MIN(_xlpm.d))</f>
        <v>1</v>
      </c>
      <c r="O1991" s="1" t="str">
        <f>_xlfn.LET(_xlpm.sep,":",_xlpm.w,$G1991,_xlfn.CONCAT("~",RIGHT(_xlpm.w,LEN(_xlpm.w)-FIND(_xlpm.sep,_xlpm.w)),"~"))</f>
        <v>~erse~</v>
      </c>
      <c r="P1991" s="1" t="str">
        <f>_xlfn.LET(_xlpm.sep,":",_xlpm.w,$G1991,_xlfn.CONCAT("[",LEFT(_xlpm.w,FIND(_xlpm.sep,_xlpm.w)-1),"]"))</f>
        <v>[ɜɹs]</v>
      </c>
      <c r="Q1991" s="14" cm="1">
        <f t="array" ref="Q1991">SUM(_xlfn._xlws.FILTER($H$2:$H$2300,_xlfn.MAP($O$2:$O$2300,_xlfn.LAMBDA(_xlpm.x,_xlpm.x=$O1991))))</f>
        <v>1.5933715742511153E-4</v>
      </c>
      <c r="R1991" s="14">
        <f>$H1991/Q1991</f>
        <v>1</v>
      </c>
      <c r="S1991" s="14" cm="1">
        <f t="array" ref="S1991">SUM(_xlfn._xlws.FILTER($H$2:$H$2300,_xlfn.MAP($P$2:$P$2300,_xlfn.LAMBDA(_xlpm.x,_xlpm.x=$P1991))))</f>
        <v>1.5137029955385592E-3</v>
      </c>
      <c r="T1991" s="14">
        <f>$H1991/S1991</f>
        <v>0.10526315789473686</v>
      </c>
      <c r="U1991" s="14">
        <f>_xlfn.LET(_xlpm.freq,F1991,_xlpm.size,M1991+1,_xlpm.F,V1991,LOG(1+_xlpm.freq)*LOG(1+_xlpm.size)*_xlpm.F)</f>
        <v>7.0718571608517772E-2</v>
      </c>
      <c r="V1991" s="14">
        <f>_xlfn.LET(_xlpm.a,T1991,_xlpm.b,R1991,2*_xlpm.a*_xlpm.b/(_xlpm.a+_xlpm.b))</f>
        <v>0.19047619047619049</v>
      </c>
      <c r="W1991" s="14">
        <f>_xlfn.LET(_xlpm.p,R1991,_xlpm.q,T1991,LOG(_xlpm.p/_xlpm.q))</f>
        <v>0.97772360528884772</v>
      </c>
      <c r="X1991" s="2"/>
      <c r="AC1991" s="2"/>
      <c r="AH1991" s="2"/>
      <c r="AI1991" s="2"/>
    </row>
    <row r="1992" spans="1:35">
      <c r="A1992" s="1" t="str">
        <f>_xlfn.LET(_xlpm.sep," : ",CONCATENATE(O1992,_xlpm.sep,P1992))</f>
        <v>~urs~ : [ɜɹs]</v>
      </c>
      <c r="B1992" s="1">
        <f>_xlfn.LET(_xlpm.d,$G1992,_xlpm.k,_xlfn.CONCAT(LEFT(TRIM(B$1),1),"*"),COUNTIF(_xlpm.d,_xlpm.k))</f>
        <v>0</v>
      </c>
      <c r="C1992" s="1">
        <f>_xlfn.LET(_xlpm.d,$G1992,_xlpm.k,_xlfn.CONCAT(LEFT(TRIM(C$1),1),"*"),COUNTIF(_xlpm.d,_xlpm.k))</f>
        <v>0</v>
      </c>
      <c r="D1992" s="1">
        <f>_xlfn.LET(_xlpm.d,$G1992,_xlpm.k,_xlfn.CONCAT(LEFT(TRIM(D$1),1),"*"),COUNTIF(_xlpm.d,_xlpm.k))</f>
        <v>0</v>
      </c>
      <c r="E1992" s="1">
        <f>LOG(F1992+1,10)</f>
        <v>0.47712125471966244</v>
      </c>
      <c r="F1992" s="7">
        <v>2</v>
      </c>
      <c r="G1992" s="9" t="s">
        <v>2015</v>
      </c>
      <c r="H1992" s="4">
        <f>F1992/freq.sum.r6e</f>
        <v>1.5933715742511153E-4</v>
      </c>
      <c r="I1992" s="1" t="str">
        <f>_xlfn.LET(_xlpm.sep,":",_xlpm.w,$G1992,LEFT(_xlpm.w,FIND(_xlpm.sep,_xlpm.w)-1))</f>
        <v>ɜɹs</v>
      </c>
      <c r="J1992" s="1" t="str">
        <f>_xlfn.LET(_xlpm.sep,":",_xlpm.w,$G1992,RIGHT(_xlpm.w,LEN(_xlpm.w)-FIND(_xlpm.sep,_xlpm.w)))</f>
        <v>urs</v>
      </c>
      <c r="K1992" s="10">
        <f>_xlfn.LET(_xlpm.w,I1992,LEN(_xlpm.w))</f>
        <v>3</v>
      </c>
      <c r="L1992" s="10">
        <f>_xlfn.LET(_xlpm.w,J1992,LEN(_xlpm.w))</f>
        <v>3</v>
      </c>
      <c r="M1992" s="10">
        <f>_xlfn.LET(_xlpm.a,K1992,_xlpm.b,L1992,MAX(_xlpm.a,_xlpm.b))</f>
        <v>3</v>
      </c>
      <c r="N1992" s="10">
        <f>_xlfn.LET(_xlpm.d,(K1992,L1992),MAX(_xlpm.d)-MIN(_xlpm.d))</f>
        <v>0</v>
      </c>
      <c r="O1992" s="1" t="str">
        <f>_xlfn.LET(_xlpm.sep,":",_xlpm.w,$G1992,_xlfn.CONCAT("~",RIGHT(_xlpm.w,LEN(_xlpm.w)-FIND(_xlpm.sep,_xlpm.w)),"~"))</f>
        <v>~urs~</v>
      </c>
      <c r="P1992" s="1" t="str">
        <f>_xlfn.LET(_xlpm.sep,":",_xlpm.w,$G1992,_xlfn.CONCAT("[",LEFT(_xlpm.w,FIND(_xlpm.sep,_xlpm.w)-1),"]"))</f>
        <v>[ɜɹs]</v>
      </c>
      <c r="Q1992" s="14" cm="1">
        <f t="array" ref="Q1992">SUM(_xlfn._xlws.FILTER($H$2:$H$2302,_xlfn.MAP($O$2:$O$2302,_xlfn.LAMBDA(_xlpm.x,_xlpm.x=$O1992))))</f>
        <v>1.5933715742511153E-4</v>
      </c>
      <c r="R1992" s="14">
        <f>$H1992/Q1992</f>
        <v>1</v>
      </c>
      <c r="S1992" s="14" cm="1">
        <f t="array" ref="S1992">SUM(_xlfn._xlws.FILTER($H$2:$H$2302,_xlfn.MAP($P$2:$P$2302,_xlfn.LAMBDA(_xlpm.x,_xlpm.x=$P1992))))</f>
        <v>1.5137029955385592E-3</v>
      </c>
      <c r="T1992" s="14">
        <f>$H1992/S1992</f>
        <v>0.10526315789473686</v>
      </c>
      <c r="U1992" s="14">
        <f>_xlfn.LET(_xlpm.freq,F1992,_xlpm.size,M1992+1,_xlpm.F,V1992,LOG(1+_xlpm.freq)*LOG(1+_xlpm.size)*_xlpm.F)</f>
        <v>6.3522561043849374E-2</v>
      </c>
      <c r="V1992" s="14">
        <f>_xlfn.LET(_xlpm.a,T1992,_xlpm.b,R1992,2*_xlpm.a*_xlpm.b/(_xlpm.a+_xlpm.b))</f>
        <v>0.19047619047619049</v>
      </c>
      <c r="W1992" s="14">
        <f>_xlfn.LET(_xlpm.p,R1992,_xlpm.q,T1992,LOG(_xlpm.p/_xlpm.q))</f>
        <v>0.97772360528884772</v>
      </c>
      <c r="X1992" s="2"/>
      <c r="AC1992" s="2"/>
      <c r="AH1992" s="2"/>
      <c r="AI1992" s="2"/>
    </row>
    <row r="1993" spans="1:35">
      <c r="A1993" s="1" t="str">
        <f>_xlfn.LET(_xlpm.sep," : ",CONCATENATE(O1993,_xlpm.sep,P1993))</f>
        <v>~urse~ : [ɜɹs]</v>
      </c>
      <c r="B1993" s="1">
        <f>_xlfn.LET(_xlpm.d,$G1993,_xlpm.k,_xlfn.CONCAT(LEFT(TRIM(B$1),1),"*"),COUNTIF(_xlpm.d,_xlpm.k))</f>
        <v>0</v>
      </c>
      <c r="C1993" s="1">
        <f>_xlfn.LET(_xlpm.d,$G1993,_xlpm.k,_xlfn.CONCAT(LEFT(TRIM(C$1),1),"*"),COUNTIF(_xlpm.d,_xlpm.k))</f>
        <v>0</v>
      </c>
      <c r="D1993" s="1">
        <f>_xlfn.LET(_xlpm.d,$G1993,_xlpm.k,_xlfn.CONCAT(LEFT(TRIM(D$1),1),"*"),COUNTIF(_xlpm.d,_xlpm.k))</f>
        <v>0</v>
      </c>
      <c r="E1993" s="1">
        <f>LOG(F1993+1,10)</f>
        <v>0.47712125471966244</v>
      </c>
      <c r="F1993" s="7">
        <v>2</v>
      </c>
      <c r="G1993" s="9" t="s">
        <v>2016</v>
      </c>
      <c r="H1993" s="4">
        <f>F1993/freq.sum.r6e</f>
        <v>1.5933715742511153E-4</v>
      </c>
      <c r="I1993" s="4" t="str">
        <f>_xlfn.LET(_xlpm.sep,":",_xlpm.w,$G1993,LEFT(_xlpm.w,FIND(_xlpm.sep,_xlpm.w)-1))</f>
        <v>ɜɹs</v>
      </c>
      <c r="J1993" s="4" t="str">
        <f>_xlfn.LET(_xlpm.sep,":",_xlpm.w,$G1993,RIGHT(_xlpm.w,LEN(_xlpm.w)-FIND(_xlpm.sep,_xlpm.w)))</f>
        <v>urse</v>
      </c>
      <c r="K1993" s="10">
        <f>_xlfn.LET(_xlpm.w,I1993,LEN(_xlpm.w))</f>
        <v>3</v>
      </c>
      <c r="L1993" s="10">
        <f>_xlfn.LET(_xlpm.w,J1993,LEN(_xlpm.w))</f>
        <v>4</v>
      </c>
      <c r="M1993" s="10">
        <f>_xlfn.LET(_xlpm.a,K1993,_xlpm.b,L1993,MAX(_xlpm.a,_xlpm.b))</f>
        <v>4</v>
      </c>
      <c r="N1993" s="10">
        <f>_xlfn.LET(_xlpm.d,(K1993,L1993),MAX(_xlpm.d)-MIN(_xlpm.d))</f>
        <v>1</v>
      </c>
      <c r="O1993" s="1" t="str">
        <f>_xlfn.LET(_xlpm.sep,":",_xlpm.w,$G1993,_xlfn.CONCAT("~",RIGHT(_xlpm.w,LEN(_xlpm.w)-FIND(_xlpm.sep,_xlpm.w)),"~"))</f>
        <v>~urse~</v>
      </c>
      <c r="P1993" s="1" t="str">
        <f>_xlfn.LET(_xlpm.sep,":",_xlpm.w,$G1993,_xlfn.CONCAT("[",LEFT(_xlpm.w,FIND(_xlpm.sep,_xlpm.w)-1),"]"))</f>
        <v>[ɜɹs]</v>
      </c>
      <c r="Q1993" s="14" cm="1">
        <f t="array" ref="Q1993">SUM(_xlfn._xlws.FILTER($H$2:$H$2300,_xlfn.MAP($O$2:$O$2300,_xlfn.LAMBDA(_xlpm.x,_xlpm.x=$O1993))))</f>
        <v>1.5933715742511153E-4</v>
      </c>
      <c r="R1993" s="14">
        <f>$H1993/Q1993</f>
        <v>1</v>
      </c>
      <c r="S1993" s="14" cm="1">
        <f t="array" ref="S1993">SUM(_xlfn._xlws.FILTER($H$2:$H$2300,_xlfn.MAP($P$2:$P$2300,_xlfn.LAMBDA(_xlpm.x,_xlpm.x=$P1993))))</f>
        <v>1.5137029955385592E-3</v>
      </c>
      <c r="T1993" s="14">
        <f>$H1993/S1993</f>
        <v>0.10526315789473686</v>
      </c>
      <c r="U1993" s="14">
        <f>_xlfn.LET(_xlpm.freq,F1993,_xlpm.size,M1993+1,_xlpm.F,V1993,LOG(1+_xlpm.freq)*LOG(1+_xlpm.size)*_xlpm.F)</f>
        <v>7.0718571608517772E-2</v>
      </c>
      <c r="V1993" s="14">
        <f>_xlfn.LET(_xlpm.a,T1993,_xlpm.b,R1993,2*_xlpm.a*_xlpm.b/(_xlpm.a+_xlpm.b))</f>
        <v>0.19047619047619049</v>
      </c>
      <c r="W1993" s="14">
        <f>_xlfn.LET(_xlpm.p,R1993,_xlpm.q,T1993,LOG(_xlpm.p/_xlpm.q))</f>
        <v>0.97772360528884772</v>
      </c>
      <c r="X1993" s="2"/>
      <c r="AC1993" s="2"/>
      <c r="AH1993" s="2"/>
      <c r="AI1993" s="2"/>
    </row>
    <row r="1994" spans="1:35">
      <c r="A1994" s="1" t="str">
        <f>_xlfn.LET(_xlpm.sep," : ",CONCATENATE(O1994,_xlpm.sep,P1994))</f>
        <v>~ett~ : [ɛt]</v>
      </c>
      <c r="B1994" s="1">
        <f>_xlfn.LET(_xlpm.d,$G1994,_xlpm.k,_xlfn.CONCAT(LEFT(TRIM(B$1),1),"*"),COUNTIF(_xlpm.d,_xlpm.k))</f>
        <v>0</v>
      </c>
      <c r="C1994" s="1">
        <f>_xlfn.LET(_xlpm.d,$G1994,_xlpm.k,_xlfn.CONCAT(LEFT(TRIM(C$1),1),"*"),COUNTIF(_xlpm.d,_xlpm.k))</f>
        <v>0</v>
      </c>
      <c r="D1994" s="1">
        <f>_xlfn.LET(_xlpm.d,$G1994,_xlpm.k,_xlfn.CONCAT(LEFT(TRIM(D$1),1),"*"),COUNTIF(_xlpm.d,_xlpm.k))</f>
        <v>0</v>
      </c>
      <c r="E1994" s="1">
        <f>LOG(F1994+1,10)</f>
        <v>0.60205999132796229</v>
      </c>
      <c r="F1994" s="7">
        <v>3</v>
      </c>
      <c r="G1994" s="9" t="s">
        <v>1581</v>
      </c>
      <c r="H1994" s="4">
        <f>F1994/freq.sum.r6e</f>
        <v>2.390057361376673E-4</v>
      </c>
      <c r="I1994" s="4" t="str">
        <f>_xlfn.LET(_xlpm.sep,":",_xlpm.w,$G1994,LEFT(_xlpm.w,FIND(_xlpm.sep,_xlpm.w)-1))</f>
        <v>ɛt</v>
      </c>
      <c r="J1994" s="4" t="str">
        <f>_xlfn.LET(_xlpm.sep,":",_xlpm.w,$G1994,RIGHT(_xlpm.w,LEN(_xlpm.w)-FIND(_xlpm.sep,_xlpm.w)))</f>
        <v>ett</v>
      </c>
      <c r="K1994" s="10">
        <f>_xlfn.LET(_xlpm.w,I1994,LEN(_xlpm.w))</f>
        <v>2</v>
      </c>
      <c r="L1994" s="10">
        <f>_xlfn.LET(_xlpm.w,J1994,LEN(_xlpm.w))</f>
        <v>3</v>
      </c>
      <c r="M1994" s="10">
        <f>_xlfn.LET(_xlpm.a,K1994,_xlpm.b,L1994,MAX(_xlpm.a,_xlpm.b))</f>
        <v>3</v>
      </c>
      <c r="N1994" s="10">
        <f>_xlfn.LET(_xlpm.d,(K1994,L1994),MAX(_xlpm.d)-MIN(_xlpm.d))</f>
        <v>1</v>
      </c>
      <c r="O1994" s="1" t="str">
        <f>_xlfn.LET(_xlpm.sep,":",_xlpm.w,$G1994,_xlfn.CONCAT("~",RIGHT(_xlpm.w,LEN(_xlpm.w)-FIND(_xlpm.sep,_xlpm.w)),"~"))</f>
        <v>~ett~</v>
      </c>
      <c r="P1994" s="1" t="str">
        <f>_xlfn.LET(_xlpm.sep,":",_xlpm.w,$G1994,_xlfn.CONCAT("[",LEFT(_xlpm.w,FIND(_xlpm.sep,_xlpm.w)-1),"]"))</f>
        <v>[ɛt]</v>
      </c>
      <c r="Q1994" s="14" cm="1">
        <f t="array" ref="Q1994">SUM(_xlfn._xlws.FILTER($H$2:$H$2300,_xlfn.MAP($O$2:$O$2300,_xlfn.LAMBDA(_xlpm.x,_xlpm.x=$O1994))))</f>
        <v>3.1867431485022306E-4</v>
      </c>
      <c r="R1994" s="14">
        <f>$H1994/Q1994</f>
        <v>0.75</v>
      </c>
      <c r="S1994" s="14" cm="1">
        <f t="array" ref="S1994">SUM(_xlfn._xlws.FILTER($H$2:$H$2300,_xlfn.MAP($P$2:$P$2300,_xlfn.LAMBDA(_xlpm.x,_xlpm.x=$P1994))))</f>
        <v>3.0274059910771192E-3</v>
      </c>
      <c r="T1994" s="14">
        <f>$H1994/S1994</f>
        <v>7.8947368421052627E-2</v>
      </c>
      <c r="U1994" s="14">
        <f>_xlfn.LET(_xlpm.freq,F1994,_xlpm.size,M1994+1,_xlpm.F,V1994,LOG(1+_xlpm.freq)*LOG(1+_xlpm.size)*_xlpm.F)</f>
        <v>6.0117410678435623E-2</v>
      </c>
      <c r="V1994" s="14">
        <f>_xlfn.LET(_xlpm.a,T1994,_xlpm.b,R1994,2*_xlpm.a*_xlpm.b/(_xlpm.a+_xlpm.b))</f>
        <v>0.14285714285714285</v>
      </c>
      <c r="W1994" s="14">
        <f>_xlfn.LET(_xlpm.p,R1994,_xlpm.q,T1994,LOG(_xlpm.p/_xlpm.q))</f>
        <v>0.97772360528884772</v>
      </c>
      <c r="X1994" s="2"/>
      <c r="AC1994" s="2"/>
      <c r="AH1994" s="2"/>
      <c r="AI1994" s="2"/>
    </row>
    <row r="1995" spans="1:35">
      <c r="A1995" s="1" t="str">
        <f>_xlfn.LET(_xlpm.sep," : ",CONCATENATE(O1995,_xlpm.sep,P1995))</f>
        <v>~oh~ : [oʊ]</v>
      </c>
      <c r="B1995" s="1">
        <f>_xlfn.LET(_xlpm.d,$G1995,_xlpm.k,_xlfn.CONCAT(LEFT(TRIM(B$1),1),"*"),COUNTIF(_xlpm.d,_xlpm.k))</f>
        <v>0</v>
      </c>
      <c r="C1995" s="1">
        <f>_xlfn.LET(_xlpm.d,$G1995,_xlpm.k,_xlfn.CONCAT(LEFT(TRIM(C$1),1),"*"),COUNTIF(_xlpm.d,_xlpm.k))</f>
        <v>0</v>
      </c>
      <c r="D1995" s="1">
        <f>_xlfn.LET(_xlpm.d,$G1995,_xlpm.k,_xlfn.CONCAT(LEFT(TRIM(D$1),1),"*"),COUNTIF(_xlpm.d,_xlpm.k))</f>
        <v>0</v>
      </c>
      <c r="E1995" s="1">
        <f>LOG(F1995+1,10)</f>
        <v>0.30102999566398114</v>
      </c>
      <c r="F1995" s="7">
        <v>1</v>
      </c>
      <c r="G1995" s="9" t="s">
        <v>2139</v>
      </c>
      <c r="H1995" s="4">
        <f>F1995/freq.sum.r6e</f>
        <v>7.9668578712555765E-5</v>
      </c>
      <c r="I1995" s="1" t="str">
        <f>_xlfn.LET(_xlpm.sep,":",_xlpm.w,$G1995,LEFT(_xlpm.w,FIND(_xlpm.sep,_xlpm.w)-1))</f>
        <v>oʊ</v>
      </c>
      <c r="J1995" s="1" t="str">
        <f>_xlfn.LET(_xlpm.sep,":",_xlpm.w,$G1995,RIGHT(_xlpm.w,LEN(_xlpm.w)-FIND(_xlpm.sep,_xlpm.w)))</f>
        <v>oh</v>
      </c>
      <c r="K1995" s="10">
        <f>_xlfn.LET(_xlpm.w,I1995,LEN(_xlpm.w))</f>
        <v>2</v>
      </c>
      <c r="L1995" s="10">
        <f>_xlfn.LET(_xlpm.w,J1995,LEN(_xlpm.w))</f>
        <v>2</v>
      </c>
      <c r="M1995" s="10">
        <f>_xlfn.LET(_xlpm.a,K1995,_xlpm.b,L1995,MAX(_xlpm.a,_xlpm.b))</f>
        <v>2</v>
      </c>
      <c r="N1995" s="10">
        <f>_xlfn.LET(_xlpm.d,(K1995,L1995),MAX(_xlpm.d)-MIN(_xlpm.d))</f>
        <v>0</v>
      </c>
      <c r="O1995" s="1" t="str">
        <f>_xlfn.LET(_xlpm.sep,":",_xlpm.w,$G1995,_xlfn.CONCAT("~",RIGHT(_xlpm.w,LEN(_xlpm.w)-FIND(_xlpm.sep,_xlpm.w)),"~"))</f>
        <v>~oh~</v>
      </c>
      <c r="P1995" s="1" t="str">
        <f>_xlfn.LET(_xlpm.sep,":",_xlpm.w,$G1995,_xlfn.CONCAT("[",LEFT(_xlpm.w,FIND(_xlpm.sep,_xlpm.w)-1),"]"))</f>
        <v>[oʊ]</v>
      </c>
      <c r="Q1995" s="14" cm="1">
        <f t="array" ref="Q1995">SUM(_xlfn._xlws.FILTER($H$2:$H$2300,_xlfn.MAP($O$2:$O$2300,_xlfn.LAMBDA(_xlpm.x,_xlpm.x=$O1995))))</f>
        <v>3.9834289356277883E-4</v>
      </c>
      <c r="R1995" s="14">
        <f>$H1995/Q1995</f>
        <v>0.2</v>
      </c>
      <c r="S1995" s="14" cm="1">
        <f t="array" ref="S1995">SUM(_xlfn._xlws.FILTER($H$2:$H$2300,_xlfn.MAP($P$2:$P$2300,_xlfn.LAMBDA(_xlpm.x,_xlpm.x=$P1995))))</f>
        <v>3.9037603569152331E-3</v>
      </c>
      <c r="T1995" s="14">
        <f>$H1995/S1995</f>
        <v>2.0408163265306121E-2</v>
      </c>
      <c r="U1995" s="14">
        <f>_xlfn.LET(_xlpm.freq,F1995,_xlpm.size,M1995+1,_xlpm.F,V1995,LOG(1+_xlpm.freq)*LOG(1+_xlpm.size)*_xlpm.F)</f>
        <v>6.7125228362560387E-3</v>
      </c>
      <c r="V1995" s="14">
        <f>_xlfn.LET(_xlpm.a,T1995,_xlpm.b,R1995,2*_xlpm.a*_xlpm.b/(_xlpm.a+_xlpm.b))</f>
        <v>3.7037037037037028E-2</v>
      </c>
      <c r="W1995" s="14">
        <f>_xlfn.LET(_xlpm.p,R1995,_xlpm.q,T1995,LOG(_xlpm.p/_xlpm.q))</f>
        <v>0.99122607569249488</v>
      </c>
      <c r="X1995" s="2"/>
      <c r="AC1995" s="2"/>
      <c r="AH1995" s="2"/>
      <c r="AI1995" s="2"/>
    </row>
    <row r="1996" spans="1:35">
      <c r="A1996" s="1" t="str">
        <f>_xlfn.LET(_xlpm.sep," : ",CONCATENATE(O1996,_xlpm.sep,P1996))</f>
        <v>~oor~ : [ɔɹ]</v>
      </c>
      <c r="B1996" s="1">
        <f>_xlfn.LET(_xlpm.d,$G1996,_xlpm.k,_xlfn.CONCAT(LEFT(TRIM(B$1),1),"*"),COUNTIF(_xlpm.d,_xlpm.k))</f>
        <v>0</v>
      </c>
      <c r="C1996" s="1">
        <f>_xlfn.LET(_xlpm.d,$G1996,_xlpm.k,_xlfn.CONCAT(LEFT(TRIM(C$1),1),"*"),COUNTIF(_xlpm.d,_xlpm.k))</f>
        <v>0</v>
      </c>
      <c r="D1996" s="1">
        <f>_xlfn.LET(_xlpm.d,$G1996,_xlpm.k,_xlfn.CONCAT(LEFT(TRIM(D$1),1),"*"),COUNTIF(_xlpm.d,_xlpm.k))</f>
        <v>0</v>
      </c>
      <c r="E1996" s="1">
        <f>LOG(F1996+1,10)</f>
        <v>0.77815125038364352</v>
      </c>
      <c r="F1996" s="7">
        <v>5</v>
      </c>
      <c r="G1996" s="9" t="s">
        <v>1802</v>
      </c>
      <c r="H1996" s="4">
        <f>F1996/freq.sum.r6e</f>
        <v>3.9834289356277883E-4</v>
      </c>
      <c r="I1996" s="1" t="str">
        <f>_xlfn.LET(_xlpm.sep,":",_xlpm.w,$G1996,LEFT(_xlpm.w,FIND(_xlpm.sep,_xlpm.w)-1))</f>
        <v>ɔɹ</v>
      </c>
      <c r="J1996" s="1" t="str">
        <f>_xlfn.LET(_xlpm.sep,":",_xlpm.w,$G1996,RIGHT(_xlpm.w,LEN(_xlpm.w)-FIND(_xlpm.sep,_xlpm.w)))</f>
        <v>oor</v>
      </c>
      <c r="K1996" s="10">
        <f>_xlfn.LET(_xlpm.w,I1996,LEN(_xlpm.w))</f>
        <v>2</v>
      </c>
      <c r="L1996" s="10">
        <f>_xlfn.LET(_xlpm.w,J1996,LEN(_xlpm.w))</f>
        <v>3</v>
      </c>
      <c r="M1996" s="10">
        <f>_xlfn.LET(_xlpm.a,K1996,_xlpm.b,L1996,MAX(_xlpm.a,_xlpm.b))</f>
        <v>3</v>
      </c>
      <c r="N1996" s="10">
        <f>_xlfn.LET(_xlpm.d,(K1996,L1996),MAX(_xlpm.d)-MIN(_xlpm.d))</f>
        <v>1</v>
      </c>
      <c r="O1996" s="1" t="str">
        <f>_xlfn.LET(_xlpm.sep,":",_xlpm.w,$G1996,_xlfn.CONCAT("~",RIGHT(_xlpm.w,LEN(_xlpm.w)-FIND(_xlpm.sep,_xlpm.w)),"~"))</f>
        <v>~oor~</v>
      </c>
      <c r="P1996" s="1" t="str">
        <f>_xlfn.LET(_xlpm.sep,":",_xlpm.w,$G1996,_xlfn.CONCAT("[",LEFT(_xlpm.w,FIND(_xlpm.sep,_xlpm.w)-1),"]"))</f>
        <v>[ɔɹ]</v>
      </c>
      <c r="Q1996" s="14" cm="1">
        <f t="array" ref="Q1996">SUM(_xlfn._xlws.FILTER($H$2:$H$2302,_xlfn.MAP($O$2:$O$2302,_xlfn.LAMBDA(_xlpm.x,_xlpm.x=$O1996))))</f>
        <v>4.7801147227533459E-4</v>
      </c>
      <c r="R1996" s="14">
        <f>$H1996/Q1996</f>
        <v>0.83333333333333337</v>
      </c>
      <c r="S1996" s="14" cm="1">
        <f t="array" ref="S1996">SUM(_xlfn._xlws.FILTER($H$2:$H$2302,_xlfn.MAP($P$2:$P$2302,_xlfn.LAMBDA(_xlpm.x,_xlpm.x=$P1996))))</f>
        <v>4.7004461440407911E-3</v>
      </c>
      <c r="T1996" s="14">
        <f>$H1996/S1996</f>
        <v>8.4745762711864389E-2</v>
      </c>
      <c r="U1996" s="14">
        <f>_xlfn.LET(_xlpm.freq,F1996,_xlpm.size,M1996+1,_xlpm.F,V1996,LOG(1+_xlpm.freq)*LOG(1+_xlpm.size)*_xlpm.F)</f>
        <v>8.3677597362266737E-2</v>
      </c>
      <c r="V1996" s="14">
        <f>_xlfn.LET(_xlpm.a,T1996,_xlpm.b,R1996,2*_xlpm.a*_xlpm.b/(_xlpm.a+_xlpm.b))</f>
        <v>0.15384615384615383</v>
      </c>
      <c r="W1996" s="14">
        <f>_xlfn.LET(_xlpm.p,R1996,_xlpm.q,T1996,LOG(_xlpm.p/_xlpm.q))</f>
        <v>0.99270076125850071</v>
      </c>
      <c r="X1996" s="2"/>
      <c r="AC1996" s="2"/>
      <c r="AH1996" s="2"/>
      <c r="AI1996" s="2"/>
    </row>
    <row r="1997" spans="1:35">
      <c r="A1997" s="1" t="str">
        <f>_xlfn.LET(_xlpm.sep," : ",CONCATENATE(O1997,_xlpm.sep,P1997))</f>
        <v>~utt~ : [ət]</v>
      </c>
      <c r="B1997" s="1">
        <f>_xlfn.LET(_xlpm.d,$G1997,_xlpm.k,_xlfn.CONCAT(LEFT(TRIM(B$1),1),"*"),COUNTIF(_xlpm.d,_xlpm.k))</f>
        <v>0</v>
      </c>
      <c r="C1997" s="1">
        <f>_xlfn.LET(_xlpm.d,$G1997,_xlpm.k,_xlfn.CONCAT(LEFT(TRIM(C$1),1),"*"),COUNTIF(_xlpm.d,_xlpm.k))</f>
        <v>0</v>
      </c>
      <c r="D1997" s="1">
        <f>_xlfn.LET(_xlpm.d,$G1997,_xlpm.k,_xlfn.CONCAT(LEFT(TRIM(D$1),1),"*"),COUNTIF(_xlpm.d,_xlpm.k))</f>
        <v>0</v>
      </c>
      <c r="E1997" s="1">
        <f>LOG(F1997+1,10)</f>
        <v>0.47712125471966244</v>
      </c>
      <c r="F1997" s="7">
        <v>2</v>
      </c>
      <c r="G1997" s="9" t="s">
        <v>1596</v>
      </c>
      <c r="H1997" s="4">
        <f>F1997/freq.sum.r6e</f>
        <v>1.5933715742511153E-4</v>
      </c>
      <c r="I1997" s="4" t="str">
        <f>_xlfn.LET(_xlpm.sep,":",_xlpm.w,$G1997,LEFT(_xlpm.w,FIND(_xlpm.sep,_xlpm.w)-1))</f>
        <v>ət</v>
      </c>
      <c r="J1997" s="4" t="str">
        <f>_xlfn.LET(_xlpm.sep,":",_xlpm.w,$G1997,RIGHT(_xlpm.w,LEN(_xlpm.w)-FIND(_xlpm.sep,_xlpm.w)))</f>
        <v>utt</v>
      </c>
      <c r="K1997" s="10">
        <f>_xlfn.LET(_xlpm.w,I1997,LEN(_xlpm.w))</f>
        <v>2</v>
      </c>
      <c r="L1997" s="10">
        <f>_xlfn.LET(_xlpm.w,J1997,LEN(_xlpm.w))</f>
        <v>3</v>
      </c>
      <c r="M1997" s="10">
        <f>_xlfn.LET(_xlpm.a,K1997,_xlpm.b,L1997,MAX(_xlpm.a,_xlpm.b))</f>
        <v>3</v>
      </c>
      <c r="N1997" s="10">
        <f>_xlfn.LET(_xlpm.d,(K1997,L1997),MAX(_xlpm.d)-MIN(_xlpm.d))</f>
        <v>1</v>
      </c>
      <c r="O1997" s="1" t="str">
        <f>_xlfn.LET(_xlpm.sep,":",_xlpm.w,$G1997,_xlfn.CONCAT("~",RIGHT(_xlpm.w,LEN(_xlpm.w)-FIND(_xlpm.sep,_xlpm.w)),"~"))</f>
        <v>~utt~</v>
      </c>
      <c r="P1997" s="1" t="str">
        <f>_xlfn.LET(_xlpm.sep,":",_xlpm.w,$G1997,_xlfn.CONCAT("[",LEFT(_xlpm.w,FIND(_xlpm.sep,_xlpm.w)-1),"]"))</f>
        <v>[ət]</v>
      </c>
      <c r="Q1997" s="14" cm="1">
        <f t="array" ref="Q1997">SUM(_xlfn._xlws.FILTER($H$2:$H$2300,_xlfn.MAP($O$2:$O$2300,_xlfn.LAMBDA(_xlpm.x,_xlpm.x=$O1997))))</f>
        <v>7.1701720841300194E-4</v>
      </c>
      <c r="R1997" s="14">
        <f>$H1997/Q1997</f>
        <v>0.22222222222222221</v>
      </c>
      <c r="S1997" s="14" cm="1">
        <f t="array" ref="S1997">SUM(_xlfn._xlws.FILTER($H$2:$H$2300,_xlfn.MAP($P$2:$P$2300,_xlfn.LAMBDA(_xlpm.x,_xlpm.x=$P1997))))</f>
        <v>7.0905035054174646E-3</v>
      </c>
      <c r="T1997" s="14">
        <f>$H1997/S1997</f>
        <v>2.2471910112359546E-2</v>
      </c>
      <c r="U1997" s="14">
        <f>_xlfn.LET(_xlpm.freq,F1997,_xlpm.size,M1997+1,_xlpm.F,V1997,LOG(1+_xlpm.freq)*LOG(1+_xlpm.size)*_xlpm.F)</f>
        <v>1.3611977366539151E-2</v>
      </c>
      <c r="V1997" s="14">
        <f>_xlfn.LET(_xlpm.a,T1997,_xlpm.b,R1997,2*_xlpm.a*_xlpm.b/(_xlpm.a+_xlpm.b))</f>
        <v>4.0816326530612242E-2</v>
      </c>
      <c r="W1997" s="14">
        <f>_xlfn.LET(_xlpm.p,R1997,_xlpm.q,T1997,LOG(_xlpm.p/_xlpm.q))</f>
        <v>0.99514749720558793</v>
      </c>
      <c r="X1997" s="2"/>
      <c r="AC1997" s="2"/>
      <c r="AH1997" s="2"/>
      <c r="AI1997" s="2"/>
    </row>
    <row r="1998" spans="1:35">
      <c r="A1998" s="1" t="str">
        <f>_xlfn.LET(_xlpm.sep," : ",CONCATENATE(O1998,_xlpm.sep,P1998))</f>
        <v>~eit~ : [it]</v>
      </c>
      <c r="B1998" s="1">
        <f>_xlfn.LET(_xlpm.d,$G1998,_xlpm.k,_xlfn.CONCAT(LEFT(TRIM(B$1),1),"*"),COUNTIF(_xlpm.d,_xlpm.k))</f>
        <v>0</v>
      </c>
      <c r="C1998" s="1">
        <f>_xlfn.LET(_xlpm.d,$G1998,_xlpm.k,_xlfn.CONCAT(LEFT(TRIM(C$1),1),"*"),COUNTIF(_xlpm.d,_xlpm.k))</f>
        <v>0</v>
      </c>
      <c r="D1998" s="1">
        <f>_xlfn.LET(_xlpm.d,$G1998,_xlpm.k,_xlfn.CONCAT(LEFT(TRIM(D$1),1),"*"),COUNTIF(_xlpm.d,_xlpm.k))</f>
        <v>0</v>
      </c>
      <c r="E1998" s="1">
        <f>LOG(F1998+1,10)</f>
        <v>0.30102999566398114</v>
      </c>
      <c r="F1998" s="7">
        <v>1</v>
      </c>
      <c r="G1998" s="9" t="s">
        <v>215</v>
      </c>
      <c r="H1998" s="4">
        <f>F1998/freq.sum.r6e</f>
        <v>7.9668578712555765E-5</v>
      </c>
      <c r="I1998" s="4" t="str">
        <f>_xlfn.LET(_xlpm.sep,":",_xlpm.w,$G1998,LEFT(_xlpm.w,FIND(_xlpm.sep,_xlpm.w)-1))</f>
        <v>it</v>
      </c>
      <c r="J1998" s="4" t="str">
        <f>_xlfn.LET(_xlpm.sep,":",_xlpm.w,$G1998,RIGHT(_xlpm.w,LEN(_xlpm.w)-FIND(_xlpm.sep,_xlpm.w)))</f>
        <v>eit</v>
      </c>
      <c r="K1998" s="10">
        <f>_xlfn.LET(_xlpm.w,I1998,LEN(_xlpm.w))</f>
        <v>2</v>
      </c>
      <c r="L1998" s="10">
        <f>_xlfn.LET(_xlpm.w,J1998,LEN(_xlpm.w))</f>
        <v>3</v>
      </c>
      <c r="M1998" s="10">
        <f>_xlfn.LET(_xlpm.a,K1998,_xlpm.b,L1998,MAX(_xlpm.a,_xlpm.b))</f>
        <v>3</v>
      </c>
      <c r="N1998" s="10">
        <f>_xlfn.LET(_xlpm.d,(K1998,L1998),MAX(_xlpm.d)-MIN(_xlpm.d))</f>
        <v>1</v>
      </c>
      <c r="O1998" s="1" t="str">
        <f>_xlfn.LET(_xlpm.sep,":",_xlpm.w,$G1998,_xlfn.CONCAT("~",RIGHT(_xlpm.w,LEN(_xlpm.w)-FIND(_xlpm.sep,_xlpm.w)),"~"))</f>
        <v>~eit~</v>
      </c>
      <c r="P1998" s="1" t="str">
        <f>_xlfn.LET(_xlpm.sep,":",_xlpm.w,$G1998,_xlfn.CONCAT("[",LEFT(_xlpm.w,FIND(_xlpm.sep,_xlpm.w)-1),"]"))</f>
        <v>[it]</v>
      </c>
      <c r="Q1998" s="14" cm="1">
        <f t="array" ref="Q1998">SUM(_xlfn._xlws.FILTER($H$2:$H$2300,_xlfn.MAP($O$2:$O$2300,_xlfn.LAMBDA(_xlpm.x,_xlpm.x=$O1998))))</f>
        <v>2.390057361376673E-4</v>
      </c>
      <c r="R1998" s="14">
        <f>$H1998/Q1998</f>
        <v>0.33333333333333331</v>
      </c>
      <c r="S1998" s="14" cm="1">
        <f t="array" ref="S1998">SUM(_xlfn._xlws.FILTER($H$2:$H$2300,_xlfn.MAP($P$2:$P$2300,_xlfn.LAMBDA(_xlpm.x,_xlpm.x=$P1998))))</f>
        <v>2.3900573613766731E-3</v>
      </c>
      <c r="T1998" s="14">
        <f>$H1998/S1998</f>
        <v>3.3333333333333333E-2</v>
      </c>
      <c r="U1998" s="14">
        <f>_xlfn.LET(_xlpm.freq,F1998,_xlpm.size,M1998+1,_xlpm.F,V1998,LOG(1+_xlpm.freq)*LOG(1+_xlpm.size)*_xlpm.F)</f>
        <v>1.2752178022698464E-2</v>
      </c>
      <c r="V1998" s="14">
        <f>_xlfn.LET(_xlpm.a,T1998,_xlpm.b,R1998,2*_xlpm.a*_xlpm.b/(_xlpm.a+_xlpm.b))</f>
        <v>6.0606060606060601E-2</v>
      </c>
      <c r="W1998" s="14">
        <f>_xlfn.LET(_xlpm.p,R1998,_xlpm.q,T1998,LOG(_xlpm.p/_xlpm.q))</f>
        <v>1</v>
      </c>
      <c r="X1998" s="2"/>
      <c r="AC1998" s="2"/>
      <c r="AH1998" s="2"/>
      <c r="AI1998" s="2"/>
    </row>
    <row r="1999" spans="1:35">
      <c r="A1999" s="1" t="str">
        <f>_xlfn.LET(_xlpm.sep," : ",CONCATENATE(O1999,_xlpm.sep,P1999))</f>
        <v>~oal~ : [oʊl]</v>
      </c>
      <c r="B1999" s="1">
        <f>_xlfn.LET(_xlpm.d,$G1999,_xlpm.k,_xlfn.CONCAT(LEFT(TRIM(B$1),1),"*"),COUNTIF(_xlpm.d,_xlpm.k))</f>
        <v>0</v>
      </c>
      <c r="C1999" s="1">
        <f>_xlfn.LET(_xlpm.d,$G1999,_xlpm.k,_xlfn.CONCAT(LEFT(TRIM(C$1),1),"*"),COUNTIF(_xlpm.d,_xlpm.k))</f>
        <v>0</v>
      </c>
      <c r="D1999" s="1">
        <f>_xlfn.LET(_xlpm.d,$G1999,_xlpm.k,_xlfn.CONCAT(LEFT(TRIM(D$1),1),"*"),COUNTIF(_xlpm.d,_xlpm.k))</f>
        <v>0</v>
      </c>
      <c r="E1999" s="1">
        <f>LOG(F1999+1,10)</f>
        <v>0.47712125471966244</v>
      </c>
      <c r="F1999" s="7">
        <v>2</v>
      </c>
      <c r="G1999" s="9" t="s">
        <v>688</v>
      </c>
      <c r="H1999" s="4">
        <f>F1999/freq.sum.r6e</f>
        <v>1.5933715742511153E-4</v>
      </c>
      <c r="I1999" s="1" t="str">
        <f>_xlfn.LET(_xlpm.sep,":",_xlpm.w,$G1999,LEFT(_xlpm.w,FIND(_xlpm.sep,_xlpm.w)-1))</f>
        <v>oʊl</v>
      </c>
      <c r="J1999" s="1" t="str">
        <f>_xlfn.LET(_xlpm.sep,":",_xlpm.w,$G1999,RIGHT(_xlpm.w,LEN(_xlpm.w)-FIND(_xlpm.sep,_xlpm.w)))</f>
        <v>oal</v>
      </c>
      <c r="K1999" s="10">
        <f>_xlfn.LET(_xlpm.w,I1999,LEN(_xlpm.w))</f>
        <v>3</v>
      </c>
      <c r="L1999" s="10">
        <f>_xlfn.LET(_xlpm.w,J1999,LEN(_xlpm.w))</f>
        <v>3</v>
      </c>
      <c r="M1999" s="10">
        <f>_xlfn.LET(_xlpm.a,K1999,_xlpm.b,L1999,MAX(_xlpm.a,_xlpm.b))</f>
        <v>3</v>
      </c>
      <c r="N1999" s="10">
        <f>_xlfn.LET(_xlpm.d,(K1999,L1999),MAX(_xlpm.d)-MIN(_xlpm.d))</f>
        <v>0</v>
      </c>
      <c r="O1999" s="1" t="str">
        <f>_xlfn.LET(_xlpm.sep,":",_xlpm.w,$G1999,_xlfn.CONCAT("~",RIGHT(_xlpm.w,LEN(_xlpm.w)-FIND(_xlpm.sep,_xlpm.w)),"~"))</f>
        <v>~oal~</v>
      </c>
      <c r="P1999" s="1" t="str">
        <f>_xlfn.LET(_xlpm.sep,":",_xlpm.w,$G1999,_xlfn.CONCAT("[",LEFT(_xlpm.w,FIND(_xlpm.sep,_xlpm.w)-1),"]"))</f>
        <v>[oʊl]</v>
      </c>
      <c r="Q1999" s="14" cm="1">
        <f t="array" ref="Q1999">SUM(_xlfn._xlws.FILTER($H$2:$H$2302,_xlfn.MAP($O$2:$O$2302,_xlfn.LAMBDA(_xlpm.x,_xlpm.x=$O1999))))</f>
        <v>1.5933715742511153E-4</v>
      </c>
      <c r="R1999" s="14">
        <f>$H1999/Q1999</f>
        <v>1</v>
      </c>
      <c r="S1999" s="14" cm="1">
        <f t="array" ref="S1999">SUM(_xlfn._xlws.FILTER($H$2:$H$2302,_xlfn.MAP($P$2:$P$2302,_xlfn.LAMBDA(_xlpm.x,_xlpm.x=$P1999))))</f>
        <v>1.5933715742511153E-3</v>
      </c>
      <c r="T1999" s="14">
        <f>$H1999/S1999</f>
        <v>0.1</v>
      </c>
      <c r="U1999" s="14">
        <f>_xlfn.LET(_xlpm.freq,F1999,_xlpm.size,M1999+1,_xlpm.F,V1999,LOG(1+_xlpm.freq)*LOG(1+_xlpm.size)*_xlpm.F)</f>
        <v>6.0635171905492585E-2</v>
      </c>
      <c r="V1999" s="14">
        <f>_xlfn.LET(_xlpm.a,T1999,_xlpm.b,R1999,2*_xlpm.a*_xlpm.b/(_xlpm.a+_xlpm.b))</f>
        <v>0.18181818181818182</v>
      </c>
      <c r="W1999" s="14">
        <f>_xlfn.LET(_xlpm.p,R1999,_xlpm.q,T1999,LOG(_xlpm.p/_xlpm.q))</f>
        <v>1</v>
      </c>
      <c r="X1999" s="2"/>
      <c r="AC1999" s="2"/>
      <c r="AH1999" s="2"/>
      <c r="AI1999" s="2"/>
    </row>
    <row r="2000" spans="1:35">
      <c r="A2000" s="1" t="str">
        <f>_xlfn.LET(_xlpm.sep," : ",CONCATENATE(O2000,_xlpm.sep,P2000))</f>
        <v>~oul~ : [oʊl]</v>
      </c>
      <c r="B2000" s="1">
        <f>_xlfn.LET(_xlpm.d,$G2000,_xlpm.k,_xlfn.CONCAT(LEFT(TRIM(B$1),1),"*"),COUNTIF(_xlpm.d,_xlpm.k))</f>
        <v>0</v>
      </c>
      <c r="C2000" s="1">
        <f>_xlfn.LET(_xlpm.d,$G2000,_xlpm.k,_xlfn.CONCAT(LEFT(TRIM(C$1),1),"*"),COUNTIF(_xlpm.d,_xlpm.k))</f>
        <v>0</v>
      </c>
      <c r="D2000" s="1">
        <f>_xlfn.LET(_xlpm.d,$G2000,_xlpm.k,_xlfn.CONCAT(LEFT(TRIM(D$1),1),"*"),COUNTIF(_xlpm.d,_xlpm.k))</f>
        <v>0</v>
      </c>
      <c r="E2000" s="1">
        <f>LOG(F2000+1,10)</f>
        <v>0.30102999566398114</v>
      </c>
      <c r="F2000" s="7">
        <v>1</v>
      </c>
      <c r="G2000" s="9" t="s">
        <v>692</v>
      </c>
      <c r="H2000" s="4">
        <f>F2000/freq.sum.r6e</f>
        <v>7.9668578712555765E-5</v>
      </c>
      <c r="I2000" s="1" t="str">
        <f>_xlfn.LET(_xlpm.sep,":",_xlpm.w,$G2000,LEFT(_xlpm.w,FIND(_xlpm.sep,_xlpm.w)-1))</f>
        <v>oʊl</v>
      </c>
      <c r="J2000" s="1" t="str">
        <f>_xlfn.LET(_xlpm.sep,":",_xlpm.w,$G2000,RIGHT(_xlpm.w,LEN(_xlpm.w)-FIND(_xlpm.sep,_xlpm.w)))</f>
        <v>oul</v>
      </c>
      <c r="K2000" s="10">
        <f>_xlfn.LET(_xlpm.w,I2000,LEN(_xlpm.w))</f>
        <v>3</v>
      </c>
      <c r="L2000" s="10">
        <f>_xlfn.LET(_xlpm.w,J2000,LEN(_xlpm.w))</f>
        <v>3</v>
      </c>
      <c r="M2000" s="10">
        <f>_xlfn.LET(_xlpm.a,K2000,_xlpm.b,L2000,MAX(_xlpm.a,_xlpm.b))</f>
        <v>3</v>
      </c>
      <c r="N2000" s="10">
        <f>_xlfn.LET(_xlpm.d,(K2000,L2000),MAX(_xlpm.d)-MIN(_xlpm.d))</f>
        <v>0</v>
      </c>
      <c r="O2000" s="1" t="str">
        <f>_xlfn.LET(_xlpm.sep,":",_xlpm.w,$G2000,_xlfn.CONCAT("~",RIGHT(_xlpm.w,LEN(_xlpm.w)-FIND(_xlpm.sep,_xlpm.w)),"~"))</f>
        <v>~oul~</v>
      </c>
      <c r="P2000" s="1" t="str">
        <f>_xlfn.LET(_xlpm.sep,":",_xlpm.w,$G2000,_xlfn.CONCAT("[",LEFT(_xlpm.w,FIND(_xlpm.sep,_xlpm.w)-1),"]"))</f>
        <v>[oʊl]</v>
      </c>
      <c r="Q2000" s="14" cm="1">
        <f t="array" ref="Q2000">SUM(_xlfn._xlws.FILTER($H$2:$H$2302,_xlfn.MAP($O$2:$O$2302,_xlfn.LAMBDA(_xlpm.x,_xlpm.x=$O2000))))</f>
        <v>1.5933715742511153E-4</v>
      </c>
      <c r="R2000" s="14">
        <f>$H2000/Q2000</f>
        <v>0.5</v>
      </c>
      <c r="S2000" s="14" cm="1">
        <f t="array" ref="S2000">SUM(_xlfn._xlws.FILTER($H$2:$H$2302,_xlfn.MAP($P$2:$P$2302,_xlfn.LAMBDA(_xlpm.x,_xlpm.x=$P2000))))</f>
        <v>1.5933715742511153E-3</v>
      </c>
      <c r="T2000" s="14">
        <f>$H2000/S2000</f>
        <v>0.05</v>
      </c>
      <c r="U2000" s="14">
        <f>_xlfn.LET(_xlpm.freq,F2000,_xlpm.size,M2000+1,_xlpm.F,V2000,LOG(1+_xlpm.freq)*LOG(1+_xlpm.size)*_xlpm.F)</f>
        <v>1.91282670340477E-2</v>
      </c>
      <c r="V2000" s="14">
        <f>_xlfn.LET(_xlpm.a,T2000,_xlpm.b,R2000,2*_xlpm.a*_xlpm.b/(_xlpm.a+_xlpm.b))</f>
        <v>9.0909090909090912E-2</v>
      </c>
      <c r="W2000" s="14">
        <f>_xlfn.LET(_xlpm.p,R2000,_xlpm.q,T2000,LOG(_xlpm.p/_xlpm.q))</f>
        <v>1</v>
      </c>
      <c r="X2000" s="2"/>
      <c r="AC2000" s="2"/>
      <c r="AH2000" s="2"/>
      <c r="AI2000" s="2"/>
    </row>
    <row r="2001" spans="1:35">
      <c r="A2001" s="1" t="str">
        <f>_xlfn.LET(_xlpm.sep," : ",CONCATENATE(O2001,_xlpm.sep,P2001))</f>
        <v>~owl~ : [oʊl]</v>
      </c>
      <c r="B2001" s="1">
        <f>_xlfn.LET(_xlpm.d,$G2001,_xlpm.k,_xlfn.CONCAT(LEFT(TRIM(B$1),1),"*"),COUNTIF(_xlpm.d,_xlpm.k))</f>
        <v>0</v>
      </c>
      <c r="C2001" s="1">
        <f>_xlfn.LET(_xlpm.d,$G2001,_xlpm.k,_xlfn.CONCAT(LEFT(TRIM(C$1),1),"*"),COUNTIF(_xlpm.d,_xlpm.k))</f>
        <v>0</v>
      </c>
      <c r="D2001" s="1">
        <f>_xlfn.LET(_xlpm.d,$G2001,_xlpm.k,_xlfn.CONCAT(LEFT(TRIM(D$1),1),"*"),COUNTIF(_xlpm.d,_xlpm.k))</f>
        <v>0</v>
      </c>
      <c r="E2001" s="1">
        <f>LOG(F2001+1,10)</f>
        <v>0.30102999566398114</v>
      </c>
      <c r="F2001" s="7">
        <v>1</v>
      </c>
      <c r="G2001" s="9" t="s">
        <v>693</v>
      </c>
      <c r="H2001" s="4">
        <f>F2001/freq.sum.r6e</f>
        <v>7.9668578712555765E-5</v>
      </c>
      <c r="I2001" s="1" t="str">
        <f>_xlfn.LET(_xlpm.sep,":",_xlpm.w,$G2001,LEFT(_xlpm.w,FIND(_xlpm.sep,_xlpm.w)-1))</f>
        <v>oʊl</v>
      </c>
      <c r="J2001" s="1" t="str">
        <f>_xlfn.LET(_xlpm.sep,":",_xlpm.w,$G2001,RIGHT(_xlpm.w,LEN(_xlpm.w)-FIND(_xlpm.sep,_xlpm.w)))</f>
        <v>owl</v>
      </c>
      <c r="K2001" s="10">
        <f>_xlfn.LET(_xlpm.w,I2001,LEN(_xlpm.w))</f>
        <v>3</v>
      </c>
      <c r="L2001" s="10">
        <f>_xlfn.LET(_xlpm.w,J2001,LEN(_xlpm.w))</f>
        <v>3</v>
      </c>
      <c r="M2001" s="10">
        <f>_xlfn.LET(_xlpm.a,K2001,_xlpm.b,L2001,MAX(_xlpm.a,_xlpm.b))</f>
        <v>3</v>
      </c>
      <c r="N2001" s="10">
        <f>_xlfn.LET(_xlpm.d,(K2001,L2001),MAX(_xlpm.d)-MIN(_xlpm.d))</f>
        <v>0</v>
      </c>
      <c r="O2001" s="1" t="str">
        <f>_xlfn.LET(_xlpm.sep,":",_xlpm.w,$G2001,_xlfn.CONCAT("~",RIGHT(_xlpm.w,LEN(_xlpm.w)-FIND(_xlpm.sep,_xlpm.w)),"~"))</f>
        <v>~owl~</v>
      </c>
      <c r="P2001" s="1" t="str">
        <f>_xlfn.LET(_xlpm.sep,":",_xlpm.w,$G2001,_xlfn.CONCAT("[",LEFT(_xlpm.w,FIND(_xlpm.sep,_xlpm.w)-1),"]"))</f>
        <v>[oʊl]</v>
      </c>
      <c r="Q2001" s="14" cm="1">
        <f t="array" ref="Q2001">SUM(_xlfn._xlws.FILTER($H$2:$H$2300,_xlfn.MAP($O$2:$O$2300,_xlfn.LAMBDA(_xlpm.x,_xlpm.x=$O2001))))</f>
        <v>1.5933715742511153E-4</v>
      </c>
      <c r="R2001" s="14">
        <f>$H2001/Q2001</f>
        <v>0.5</v>
      </c>
      <c r="S2001" s="14" cm="1">
        <f t="array" ref="S2001">SUM(_xlfn._xlws.FILTER($H$2:$H$2300,_xlfn.MAP($P$2:$P$2300,_xlfn.LAMBDA(_xlpm.x,_xlpm.x=$P2001))))</f>
        <v>1.5933715742511153E-3</v>
      </c>
      <c r="T2001" s="14">
        <f>$H2001/S2001</f>
        <v>0.05</v>
      </c>
      <c r="U2001" s="14">
        <f>_xlfn.LET(_xlpm.freq,F2001,_xlpm.size,M2001+1,_xlpm.F,V2001,LOG(1+_xlpm.freq)*LOG(1+_xlpm.size)*_xlpm.F)</f>
        <v>1.91282670340477E-2</v>
      </c>
      <c r="V2001" s="14">
        <f>_xlfn.LET(_xlpm.a,T2001,_xlpm.b,R2001,2*_xlpm.a*_xlpm.b/(_xlpm.a+_xlpm.b))</f>
        <v>9.0909090909090912E-2</v>
      </c>
      <c r="W2001" s="14">
        <f>_xlfn.LET(_xlpm.p,R2001,_xlpm.q,T2001,LOG(_xlpm.p/_xlpm.q))</f>
        <v>1</v>
      </c>
      <c r="X2001" s="2"/>
      <c r="AC2001" s="2"/>
      <c r="AH2001" s="2"/>
      <c r="AI2001" s="2"/>
    </row>
    <row r="2002" spans="1:35">
      <c r="A2002" s="1" t="str">
        <f>_xlfn.LET(_xlpm.sep," : ",CONCATENATE(O2002,_xlpm.sep,P2002))</f>
        <v>~aim~ : [eɪm]</v>
      </c>
      <c r="B2002" s="1">
        <f>_xlfn.LET(_xlpm.d,$G2002,_xlpm.k,_xlfn.CONCAT(LEFT(TRIM(B$1),1),"*"),COUNTIF(_xlpm.d,_xlpm.k))</f>
        <v>0</v>
      </c>
      <c r="C2002" s="1">
        <f>_xlfn.LET(_xlpm.d,$G2002,_xlpm.k,_xlfn.CONCAT(LEFT(TRIM(C$1),1),"*"),COUNTIF(_xlpm.d,_xlpm.k))</f>
        <v>0</v>
      </c>
      <c r="D2002" s="1">
        <f>_xlfn.LET(_xlpm.d,$G2002,_xlpm.k,_xlfn.CONCAT(LEFT(TRIM(D$1),1),"*"),COUNTIF(_xlpm.d,_xlpm.k))</f>
        <v>0</v>
      </c>
      <c r="E2002" s="1">
        <f>LOG(F2002+1,10)</f>
        <v>0.47712125471966244</v>
      </c>
      <c r="F2002" s="7">
        <v>2</v>
      </c>
      <c r="G2002" s="9" t="s">
        <v>573</v>
      </c>
      <c r="H2002" s="4">
        <f>F2002/freq.sum.r6e</f>
        <v>1.5933715742511153E-4</v>
      </c>
      <c r="I2002" s="1" t="str">
        <f>_xlfn.LET(_xlpm.sep,":",_xlpm.w,$G2002,LEFT(_xlpm.w,FIND(_xlpm.sep,_xlpm.w)-1))</f>
        <v>eɪm</v>
      </c>
      <c r="J2002" s="1" t="str">
        <f>_xlfn.LET(_xlpm.sep,":",_xlpm.w,$G2002,RIGHT(_xlpm.w,LEN(_xlpm.w)-FIND(_xlpm.sep,_xlpm.w)))</f>
        <v>aim</v>
      </c>
      <c r="K2002" s="10">
        <f>_xlfn.LET(_xlpm.w,I2002,LEN(_xlpm.w))</f>
        <v>3</v>
      </c>
      <c r="L2002" s="10">
        <f>_xlfn.LET(_xlpm.w,J2002,LEN(_xlpm.w))</f>
        <v>3</v>
      </c>
      <c r="M2002" s="10">
        <f>_xlfn.LET(_xlpm.a,K2002,_xlpm.b,L2002,MAX(_xlpm.a,_xlpm.b))</f>
        <v>3</v>
      </c>
      <c r="N2002" s="10">
        <f>_xlfn.LET(_xlpm.d,(K2002,L2002),MAX(_xlpm.d)-MIN(_xlpm.d))</f>
        <v>0</v>
      </c>
      <c r="O2002" s="1" t="str">
        <f>_xlfn.LET(_xlpm.sep,":",_xlpm.w,$G2002,_xlfn.CONCAT("~",RIGHT(_xlpm.w,LEN(_xlpm.w)-FIND(_xlpm.sep,_xlpm.w)),"~"))</f>
        <v>~aim~</v>
      </c>
      <c r="P2002" s="1" t="str">
        <f>_xlfn.LET(_xlpm.sep,":",_xlpm.w,$G2002,_xlfn.CONCAT("[",LEFT(_xlpm.w,FIND(_xlpm.sep,_xlpm.w)-1),"]"))</f>
        <v>[eɪm]</v>
      </c>
      <c r="Q2002" s="14" cm="1">
        <f t="array" ref="Q2002">SUM(_xlfn._xlws.FILTER($H$2:$H$2302,_xlfn.MAP($O$2:$O$2302,_xlfn.LAMBDA(_xlpm.x,_xlpm.x=$O2002))))</f>
        <v>1.5933715742511153E-4</v>
      </c>
      <c r="R2002" s="14">
        <f>$H2002/Q2002</f>
        <v>1</v>
      </c>
      <c r="S2002" s="14" cm="1">
        <f t="array" ref="S2002">SUM(_xlfn._xlws.FILTER($H$2:$H$2302,_xlfn.MAP($P$2:$P$2302,_xlfn.LAMBDA(_xlpm.x,_xlpm.x=$P2002))))</f>
        <v>1.5933715742511151E-3</v>
      </c>
      <c r="T2002" s="14">
        <f>$H2002/S2002</f>
        <v>0.10000000000000002</v>
      </c>
      <c r="U2002" s="14">
        <f>_xlfn.LET(_xlpm.freq,F2002,_xlpm.size,M2002+1,_xlpm.F,V2002,LOG(1+_xlpm.freq)*LOG(1+_xlpm.size)*_xlpm.F)</f>
        <v>6.0635171905492592E-2</v>
      </c>
      <c r="V2002" s="14">
        <f>_xlfn.LET(_xlpm.a,T2002,_xlpm.b,R2002,2*_xlpm.a*_xlpm.b/(_xlpm.a+_xlpm.b))</f>
        <v>0.18181818181818185</v>
      </c>
      <c r="W2002" s="14">
        <f>_xlfn.LET(_xlpm.p,R2002,_xlpm.q,T2002,LOG(_xlpm.p/_xlpm.q))</f>
        <v>0.99999999999999989</v>
      </c>
      <c r="X2002" s="2"/>
      <c r="AC2002" s="2"/>
      <c r="AH2002" s="2"/>
      <c r="AI2002" s="2"/>
    </row>
    <row r="2003" spans="1:35">
      <c r="A2003" s="1" t="str">
        <f>_xlfn.LET(_xlpm.sep," : ",CONCATENATE(O2003,_xlpm.sep,P2003))</f>
        <v>~aym~ : [eɪm]</v>
      </c>
      <c r="B2003" s="1">
        <f>_xlfn.LET(_xlpm.d,$G2003,_xlpm.k,_xlfn.CONCAT(LEFT(TRIM(B$1),1),"*"),COUNTIF(_xlpm.d,_xlpm.k))</f>
        <v>0</v>
      </c>
      <c r="C2003" s="1">
        <f>_xlfn.LET(_xlpm.d,$G2003,_xlpm.k,_xlfn.CONCAT(LEFT(TRIM(C$1),1),"*"),COUNTIF(_xlpm.d,_xlpm.k))</f>
        <v>0</v>
      </c>
      <c r="D2003" s="1">
        <f>_xlfn.LET(_xlpm.d,$G2003,_xlpm.k,_xlfn.CONCAT(LEFT(TRIM(D$1),1),"*"),COUNTIF(_xlpm.d,_xlpm.k))</f>
        <v>0</v>
      </c>
      <c r="E2003" s="1">
        <f>LOG(F2003+1,10)</f>
        <v>0.47712125471966244</v>
      </c>
      <c r="F2003" s="7">
        <v>2</v>
      </c>
      <c r="G2003" s="9" t="s">
        <v>576</v>
      </c>
      <c r="H2003" s="4">
        <f>F2003/freq.sum.r6e</f>
        <v>1.5933715742511153E-4</v>
      </c>
      <c r="I2003" s="1" t="str">
        <f>_xlfn.LET(_xlpm.sep,":",_xlpm.w,$G2003,LEFT(_xlpm.w,FIND(_xlpm.sep,_xlpm.w)-1))</f>
        <v>eɪm</v>
      </c>
      <c r="J2003" s="1" t="str">
        <f>_xlfn.LET(_xlpm.sep,":",_xlpm.w,$G2003,RIGHT(_xlpm.w,LEN(_xlpm.w)-FIND(_xlpm.sep,_xlpm.w)))</f>
        <v>aym</v>
      </c>
      <c r="K2003" s="10">
        <f>_xlfn.LET(_xlpm.w,I2003,LEN(_xlpm.w))</f>
        <v>3</v>
      </c>
      <c r="L2003" s="10">
        <f>_xlfn.LET(_xlpm.w,J2003,LEN(_xlpm.w))</f>
        <v>3</v>
      </c>
      <c r="M2003" s="10">
        <f>_xlfn.LET(_xlpm.a,K2003,_xlpm.b,L2003,MAX(_xlpm.a,_xlpm.b))</f>
        <v>3</v>
      </c>
      <c r="N2003" s="10">
        <f>_xlfn.LET(_xlpm.d,(K2003,L2003),MAX(_xlpm.d)-MIN(_xlpm.d))</f>
        <v>0</v>
      </c>
      <c r="O2003" s="1" t="str">
        <f>_xlfn.LET(_xlpm.sep,":",_xlpm.w,$G2003,_xlfn.CONCAT("~",RIGHT(_xlpm.w,LEN(_xlpm.w)-FIND(_xlpm.sep,_xlpm.w)),"~"))</f>
        <v>~aym~</v>
      </c>
      <c r="P2003" s="1" t="str">
        <f>_xlfn.LET(_xlpm.sep,":",_xlpm.w,$G2003,_xlfn.CONCAT("[",LEFT(_xlpm.w,FIND(_xlpm.sep,_xlpm.w)-1),"]"))</f>
        <v>[eɪm]</v>
      </c>
      <c r="Q2003" s="14" cm="1">
        <f t="array" ref="Q2003">SUM(_xlfn._xlws.FILTER($H$2:$H$2300,_xlfn.MAP($O$2:$O$2300,_xlfn.LAMBDA(_xlpm.x,_xlpm.x=$O2003))))</f>
        <v>1.5933715742511153E-4</v>
      </c>
      <c r="R2003" s="14">
        <f>$H2003/Q2003</f>
        <v>1</v>
      </c>
      <c r="S2003" s="14" cm="1">
        <f t="array" ref="S2003">SUM(_xlfn._xlws.FILTER($H$2:$H$2300,_xlfn.MAP($P$2:$P$2300,_xlfn.LAMBDA(_xlpm.x,_xlpm.x=$P2003))))</f>
        <v>1.5933715742511151E-3</v>
      </c>
      <c r="T2003" s="14">
        <f>$H2003/S2003</f>
        <v>0.10000000000000002</v>
      </c>
      <c r="U2003" s="14">
        <f>_xlfn.LET(_xlpm.freq,F2003,_xlpm.size,M2003+1,_xlpm.F,V2003,LOG(1+_xlpm.freq)*LOG(1+_xlpm.size)*_xlpm.F)</f>
        <v>6.0635171905492592E-2</v>
      </c>
      <c r="V2003" s="14">
        <f>_xlfn.LET(_xlpm.a,T2003,_xlpm.b,R2003,2*_xlpm.a*_xlpm.b/(_xlpm.a+_xlpm.b))</f>
        <v>0.18181818181818185</v>
      </c>
      <c r="W2003" s="14">
        <f>_xlfn.LET(_xlpm.p,R2003,_xlpm.q,T2003,LOG(_xlpm.p/_xlpm.q))</f>
        <v>0.99999999999999989</v>
      </c>
      <c r="X2003" s="2"/>
      <c r="AC2003" s="2"/>
      <c r="AH2003" s="2"/>
      <c r="AI2003" s="2"/>
    </row>
    <row r="2004" spans="1:35">
      <c r="A2004" s="1" t="str">
        <f>_xlfn.LET(_xlpm.sep," : ",CONCATENATE(O2004,_xlpm.sep,P2004))</f>
        <v>~ane~ : [eɪn]</v>
      </c>
      <c r="B2004" s="1">
        <f>_xlfn.LET(_xlpm.d,$G2004,_xlpm.k,_xlfn.CONCAT(LEFT(TRIM(B$1),1),"*"),COUNTIF(_xlpm.d,_xlpm.k))</f>
        <v>0</v>
      </c>
      <c r="C2004" s="1">
        <f>_xlfn.LET(_xlpm.d,$G2004,_xlpm.k,_xlfn.CONCAT(LEFT(TRIM(C$1),1),"*"),COUNTIF(_xlpm.d,_xlpm.k))</f>
        <v>0</v>
      </c>
      <c r="D2004" s="1">
        <f>_xlfn.LET(_xlpm.d,$G2004,_xlpm.k,_xlfn.CONCAT(LEFT(TRIM(D$1),1),"*"),COUNTIF(_xlpm.d,_xlpm.k))</f>
        <v>0</v>
      </c>
      <c r="E2004" s="1">
        <f>LOG(F2004+1,10)</f>
        <v>0.60205999132796229</v>
      </c>
      <c r="F2004" s="7">
        <v>3</v>
      </c>
      <c r="G2004" s="9" t="s">
        <v>583</v>
      </c>
      <c r="H2004" s="4">
        <f>F2004/freq.sum.r6e</f>
        <v>2.390057361376673E-4</v>
      </c>
      <c r="I2004" s="4" t="str">
        <f>_xlfn.LET(_xlpm.sep,":",_xlpm.w,$G2004,LEFT(_xlpm.w,FIND(_xlpm.sep,_xlpm.w)-1))</f>
        <v>eɪn</v>
      </c>
      <c r="J2004" s="4" t="str">
        <f>_xlfn.LET(_xlpm.sep,":",_xlpm.w,$G2004,RIGHT(_xlpm.w,LEN(_xlpm.w)-FIND(_xlpm.sep,_xlpm.w)))</f>
        <v>ane</v>
      </c>
      <c r="K2004" s="10">
        <f>_xlfn.LET(_xlpm.w,I2004,LEN(_xlpm.w))</f>
        <v>3</v>
      </c>
      <c r="L2004" s="10">
        <f>_xlfn.LET(_xlpm.w,J2004,LEN(_xlpm.w))</f>
        <v>3</v>
      </c>
      <c r="M2004" s="10">
        <f>_xlfn.LET(_xlpm.a,K2004,_xlpm.b,L2004,MAX(_xlpm.a,_xlpm.b))</f>
        <v>3</v>
      </c>
      <c r="N2004" s="10">
        <f>_xlfn.LET(_xlpm.d,(K2004,L2004),MAX(_xlpm.d)-MIN(_xlpm.d))</f>
        <v>0</v>
      </c>
      <c r="O2004" s="1" t="str">
        <f>_xlfn.LET(_xlpm.sep,":",_xlpm.w,$G2004,_xlfn.CONCAT("~",RIGHT(_xlpm.w,LEN(_xlpm.w)-FIND(_xlpm.sep,_xlpm.w)),"~"))</f>
        <v>~ane~</v>
      </c>
      <c r="P2004" s="1" t="str">
        <f>_xlfn.LET(_xlpm.sep,":",_xlpm.w,$G2004,_xlfn.CONCAT("[",LEFT(_xlpm.w,FIND(_xlpm.sep,_xlpm.w)-1),"]"))</f>
        <v>[eɪn]</v>
      </c>
      <c r="Q2004" s="14" cm="1">
        <f t="array" ref="Q2004">SUM(_xlfn._xlws.FILTER($H$2:$H$2300,_xlfn.MAP($O$2:$O$2300,_xlfn.LAMBDA(_xlpm.x,_xlpm.x=$O2004))))</f>
        <v>2.390057361376673E-4</v>
      </c>
      <c r="R2004" s="14">
        <f>$H2004/Q2004</f>
        <v>1</v>
      </c>
      <c r="S2004" s="14" cm="1">
        <f t="array" ref="S2004">SUM(_xlfn._xlws.FILTER($H$2:$H$2300,_xlfn.MAP($P$2:$P$2300,_xlfn.LAMBDA(_xlpm.x,_xlpm.x=$P2004))))</f>
        <v>2.3900573613766735E-3</v>
      </c>
      <c r="T2004" s="14">
        <f>$H2004/S2004</f>
        <v>9.9999999999999978E-2</v>
      </c>
      <c r="U2004" s="14">
        <f>_xlfn.LET(_xlpm.freq,F2004,_xlpm.size,M2004+1,_xlpm.F,V2004,LOG(1+_xlpm.freq)*LOG(1+_xlpm.size)*_xlpm.F)</f>
        <v>7.6513068136190771E-2</v>
      </c>
      <c r="V2004" s="14">
        <f>_xlfn.LET(_xlpm.a,T2004,_xlpm.b,R2004,2*_xlpm.a*_xlpm.b/(_xlpm.a+_xlpm.b))</f>
        <v>0.18181818181818177</v>
      </c>
      <c r="W2004" s="14">
        <f>_xlfn.LET(_xlpm.p,R2004,_xlpm.q,T2004,LOG(_xlpm.p/_xlpm.q))</f>
        <v>1</v>
      </c>
      <c r="X2004" s="2"/>
      <c r="AC2004" s="2"/>
      <c r="AH2004" s="2"/>
      <c r="AI2004" s="2"/>
    </row>
    <row r="2005" spans="1:35">
      <c r="A2005" s="1" t="str">
        <f>_xlfn.LET(_xlpm.sep," : ",CONCATENATE(O2005,_xlpm.sep,P2005))</f>
        <v>~onc~ : [əns]</v>
      </c>
      <c r="B2005" s="1">
        <f>_xlfn.LET(_xlpm.d,$G2005,_xlpm.k,_xlfn.CONCAT(LEFT(TRIM(B$1),1),"*"),COUNTIF(_xlpm.d,_xlpm.k))</f>
        <v>0</v>
      </c>
      <c r="C2005" s="1">
        <f>_xlfn.LET(_xlpm.d,$G2005,_xlpm.k,_xlfn.CONCAT(LEFT(TRIM(C$1),1),"*"),COUNTIF(_xlpm.d,_xlpm.k))</f>
        <v>0</v>
      </c>
      <c r="D2005" s="1">
        <f>_xlfn.LET(_xlpm.d,$G2005,_xlpm.k,_xlfn.CONCAT(LEFT(TRIM(D$1),1),"*"),COUNTIF(_xlpm.d,_xlpm.k))</f>
        <v>0</v>
      </c>
      <c r="E2005" s="1">
        <f>LOG(F2005+1,10)</f>
        <v>0.60205999132796229</v>
      </c>
      <c r="F2005" s="7">
        <v>3</v>
      </c>
      <c r="G2005" s="9" t="s">
        <v>1337</v>
      </c>
      <c r="H2005" s="4">
        <f>F2005/freq.sum.r6e</f>
        <v>2.390057361376673E-4</v>
      </c>
      <c r="I2005" s="1" t="str">
        <f>_xlfn.LET(_xlpm.sep,":",_xlpm.w,$G2005,LEFT(_xlpm.w,FIND(_xlpm.sep,_xlpm.w)-1))</f>
        <v>əns</v>
      </c>
      <c r="J2005" s="1" t="str">
        <f>_xlfn.LET(_xlpm.sep,":",_xlpm.w,$G2005,RIGHT(_xlpm.w,LEN(_xlpm.w)-FIND(_xlpm.sep,_xlpm.w)))</f>
        <v>onc</v>
      </c>
      <c r="K2005" s="10">
        <f>_xlfn.LET(_xlpm.w,I2005,LEN(_xlpm.w))</f>
        <v>3</v>
      </c>
      <c r="L2005" s="10">
        <f>_xlfn.LET(_xlpm.w,J2005,LEN(_xlpm.w))</f>
        <v>3</v>
      </c>
      <c r="M2005" s="10">
        <f>_xlfn.LET(_xlpm.a,K2005,_xlpm.b,L2005,MAX(_xlpm.a,_xlpm.b))</f>
        <v>3</v>
      </c>
      <c r="N2005" s="10">
        <f>_xlfn.LET(_xlpm.d,(K2005,L2005),MAX(_xlpm.d)-MIN(_xlpm.d))</f>
        <v>0</v>
      </c>
      <c r="O2005" s="1" t="str">
        <f>_xlfn.LET(_xlpm.sep,":",_xlpm.w,$G2005,_xlfn.CONCAT("~",RIGHT(_xlpm.w,LEN(_xlpm.w)-FIND(_xlpm.sep,_xlpm.w)),"~"))</f>
        <v>~onc~</v>
      </c>
      <c r="P2005" s="1" t="str">
        <f>_xlfn.LET(_xlpm.sep,":",_xlpm.w,$G2005,_xlfn.CONCAT("[",LEFT(_xlpm.w,FIND(_xlpm.sep,_xlpm.w)-1),"]"))</f>
        <v>[əns]</v>
      </c>
      <c r="Q2005" s="14" cm="1">
        <f t="array" ref="Q2005">SUM(_xlfn._xlws.FILTER($H$2:$H$2302,_xlfn.MAP($O$2:$O$2302,_xlfn.LAMBDA(_xlpm.x,_xlpm.x=$O2005))))</f>
        <v>3.9834289356277883E-4</v>
      </c>
      <c r="R2005" s="14">
        <f>$H2005/Q2005</f>
        <v>0.6</v>
      </c>
      <c r="S2005" s="14" cm="1">
        <f t="array" ref="S2005">SUM(_xlfn._xlws.FILTER($H$2:$H$2302,_xlfn.MAP($P$2:$P$2302,_xlfn.LAMBDA(_xlpm.x,_xlpm.x=$P2005))))</f>
        <v>4.0630975143403445E-3</v>
      </c>
      <c r="T2005" s="14">
        <f>$H2005/S2005</f>
        <v>5.8823529411764698E-2</v>
      </c>
      <c r="U2005" s="14">
        <f>_xlfn.LET(_xlpm.freq,F2005,_xlpm.size,M2005+1,_xlpm.F,V2005,LOG(1+_xlpm.freq)*LOG(1+_xlpm.size)*_xlpm.F)</f>
        <v>4.508805800882671E-2</v>
      </c>
      <c r="V2005" s="14">
        <f>_xlfn.LET(_xlpm.a,T2005,_xlpm.b,R2005,2*_xlpm.a*_xlpm.b/(_xlpm.a+_xlpm.b))</f>
        <v>0.10714285714285712</v>
      </c>
      <c r="W2005" s="14">
        <f>_xlfn.LET(_xlpm.p,R2005,_xlpm.q,T2005,LOG(_xlpm.p/_xlpm.q))</f>
        <v>1.0086001717619175</v>
      </c>
      <c r="X2005" s="2"/>
      <c r="AC2005" s="2"/>
      <c r="AH2005" s="2"/>
      <c r="AI2005" s="2"/>
    </row>
    <row r="2006" spans="1:35">
      <c r="A2006" s="1" t="str">
        <f>_xlfn.LET(_xlpm.sep," : ",CONCATENATE(O2006,_xlpm.sep,P2006))</f>
        <v>~chr~ : [kɹ]</v>
      </c>
      <c r="B2006" s="1">
        <f>_xlfn.LET(_xlpm.d,$G2006,_xlpm.k,_xlfn.CONCAT(LEFT(TRIM(B$1),1),"*"),COUNTIF(_xlpm.d,_xlpm.k))</f>
        <v>0</v>
      </c>
      <c r="C2006" s="1">
        <f>_xlfn.LET(_xlpm.d,$G2006,_xlpm.k,_xlfn.CONCAT(LEFT(TRIM(C$1),1),"*"),COUNTIF(_xlpm.d,_xlpm.k))</f>
        <v>0</v>
      </c>
      <c r="D2006" s="1">
        <f>_xlfn.LET(_xlpm.d,$G2006,_xlpm.k,_xlfn.CONCAT(LEFT(TRIM(D$1),1),"*"),COUNTIF(_xlpm.d,_xlpm.k))</f>
        <v>0</v>
      </c>
      <c r="E2006" s="1">
        <f>LOG(F2006+1,10)</f>
        <v>0.69897000433601875</v>
      </c>
      <c r="F2006" s="7">
        <v>4</v>
      </c>
      <c r="G2006" s="9" t="s">
        <v>659</v>
      </c>
      <c r="H2006" s="4">
        <f>F2006/freq.sum.r6e</f>
        <v>3.1867431485022306E-4</v>
      </c>
      <c r="I2006" s="4" t="str">
        <f>_xlfn.LET(_xlpm.sep,":",_xlpm.w,$G2006,LEFT(_xlpm.w,FIND(_xlpm.sep,_xlpm.w)-1))</f>
        <v>kɹ</v>
      </c>
      <c r="J2006" s="4" t="str">
        <f>_xlfn.LET(_xlpm.sep,":",_xlpm.w,$G2006,RIGHT(_xlpm.w,LEN(_xlpm.w)-FIND(_xlpm.sep,_xlpm.w)))</f>
        <v>chr</v>
      </c>
      <c r="K2006" s="10">
        <f>_xlfn.LET(_xlpm.w,I2006,LEN(_xlpm.w))</f>
        <v>2</v>
      </c>
      <c r="L2006" s="10">
        <f>_xlfn.LET(_xlpm.w,J2006,LEN(_xlpm.w))</f>
        <v>3</v>
      </c>
      <c r="M2006" s="10">
        <f>_xlfn.LET(_xlpm.a,K2006,_xlpm.b,L2006,MAX(_xlpm.a,_xlpm.b))</f>
        <v>3</v>
      </c>
      <c r="N2006" s="10">
        <f>_xlfn.LET(_xlpm.d,(K2006,L2006),MAX(_xlpm.d)-MIN(_xlpm.d))</f>
        <v>1</v>
      </c>
      <c r="O2006" s="1" t="str">
        <f>_xlfn.LET(_xlpm.sep,":",_xlpm.w,$G2006,_xlfn.CONCAT("~",RIGHT(_xlpm.w,LEN(_xlpm.w)-FIND(_xlpm.sep,_xlpm.w)),"~"))</f>
        <v>~chr~</v>
      </c>
      <c r="P2006" s="1" t="str">
        <f>_xlfn.LET(_xlpm.sep,":",_xlpm.w,$G2006,_xlfn.CONCAT("[",LEFT(_xlpm.w,FIND(_xlpm.sep,_xlpm.w)-1),"]"))</f>
        <v>[kɹ]</v>
      </c>
      <c r="Q2006" s="14" cm="1">
        <f t="array" ref="Q2006">SUM(_xlfn._xlws.FILTER($H$2:$H$2300,_xlfn.MAP($O$2:$O$2300,_xlfn.LAMBDA(_xlpm.x,_xlpm.x=$O2006))))</f>
        <v>3.1867431485022306E-4</v>
      </c>
      <c r="R2006" s="14">
        <f>$H2006/Q2006</f>
        <v>1</v>
      </c>
      <c r="S2006" s="14" cm="1">
        <f t="array" ref="S2006">SUM(_xlfn._xlws.FILTER($H$2:$H$2300,_xlfn.MAP($P$2:$P$2300,_xlfn.LAMBDA(_xlpm.x,_xlpm.x=$P2006))))</f>
        <v>3.2664117272147865E-3</v>
      </c>
      <c r="T2006" s="14">
        <f>$H2006/S2006</f>
        <v>9.7560975609756087E-2</v>
      </c>
      <c r="U2006" s="14">
        <f>_xlfn.LET(_xlpm.freq,F2006,_xlpm.size,M2006+1,_xlpm.F,V2006,LOG(1+_xlpm.freq)*LOG(1+_xlpm.size)*_xlpm.F)</f>
        <v>8.6854945237598957E-2</v>
      </c>
      <c r="V2006" s="14">
        <f>_xlfn.LET(_xlpm.a,T2006,_xlpm.b,R2006,2*_xlpm.a*_xlpm.b/(_xlpm.a+_xlpm.b))</f>
        <v>0.17777777777777776</v>
      </c>
      <c r="W2006" s="14">
        <f>_xlfn.LET(_xlpm.p,R2006,_xlpm.q,T2006,LOG(_xlpm.p/_xlpm.q))</f>
        <v>1.0107238653917732</v>
      </c>
      <c r="X2006" s="2"/>
      <c r="AC2006" s="2"/>
      <c r="AH2006" s="2"/>
      <c r="AI2006" s="2"/>
    </row>
    <row r="2007" spans="1:35">
      <c r="A2007" s="1" t="str">
        <f>_xlfn.LET(_xlpm.sep," : ",CONCATENATE(O2007,_xlpm.sep,P2007))</f>
        <v>~yst~ : [ɪst]</v>
      </c>
      <c r="B2007" s="1">
        <f>_xlfn.LET(_xlpm.d,$G2007,_xlpm.k,_xlfn.CONCAT(LEFT(TRIM(B$1),1),"*"),COUNTIF(_xlpm.d,_xlpm.k))</f>
        <v>0</v>
      </c>
      <c r="C2007" s="1">
        <f>_xlfn.LET(_xlpm.d,$G2007,_xlpm.k,_xlfn.CONCAT(LEFT(TRIM(C$1),1),"*"),COUNTIF(_xlpm.d,_xlpm.k))</f>
        <v>0</v>
      </c>
      <c r="D2007" s="1">
        <f>_xlfn.LET(_xlpm.d,$G2007,_xlpm.k,_xlfn.CONCAT(LEFT(TRIM(D$1),1),"*"),COUNTIF(_xlpm.d,_xlpm.k))</f>
        <v>0</v>
      </c>
      <c r="E2007" s="1">
        <f>LOG(F2007+1,10)</f>
        <v>0.69897000433601875</v>
      </c>
      <c r="F2007" s="7">
        <v>4</v>
      </c>
      <c r="G2007" s="9" t="s">
        <v>1551</v>
      </c>
      <c r="H2007" s="4">
        <f>F2007/freq.sum.r6e</f>
        <v>3.1867431485022306E-4</v>
      </c>
      <c r="I2007" s="1" t="str">
        <f>_xlfn.LET(_xlpm.sep,":",_xlpm.w,$G2007,LEFT(_xlpm.w,FIND(_xlpm.sep,_xlpm.w)-1))</f>
        <v>ɪst</v>
      </c>
      <c r="J2007" s="1" t="str">
        <f>_xlfn.LET(_xlpm.sep,":",_xlpm.w,$G2007,RIGHT(_xlpm.w,LEN(_xlpm.w)-FIND(_xlpm.sep,_xlpm.w)))</f>
        <v>yst</v>
      </c>
      <c r="K2007" s="10">
        <f>_xlfn.LET(_xlpm.w,I2007,LEN(_xlpm.w))</f>
        <v>3</v>
      </c>
      <c r="L2007" s="10">
        <f>_xlfn.LET(_xlpm.w,J2007,LEN(_xlpm.w))</f>
        <v>3</v>
      </c>
      <c r="M2007" s="10">
        <f>_xlfn.LET(_xlpm.a,K2007,_xlpm.b,L2007,MAX(_xlpm.a,_xlpm.b))</f>
        <v>3</v>
      </c>
      <c r="N2007" s="10">
        <f>_xlfn.LET(_xlpm.d,(K2007,L2007),MAX(_xlpm.d)-MIN(_xlpm.d))</f>
        <v>0</v>
      </c>
      <c r="O2007" s="1" t="str">
        <f>_xlfn.LET(_xlpm.sep,":",_xlpm.w,$G2007,_xlfn.CONCAT("~",RIGHT(_xlpm.w,LEN(_xlpm.w)-FIND(_xlpm.sep,_xlpm.w)),"~"))</f>
        <v>~yst~</v>
      </c>
      <c r="P2007" s="1" t="str">
        <f>_xlfn.LET(_xlpm.sep,":",_xlpm.w,$G2007,_xlfn.CONCAT("[",LEFT(_xlpm.w,FIND(_xlpm.sep,_xlpm.w)-1),"]"))</f>
        <v>[ɪst]</v>
      </c>
      <c r="Q2007" s="14" cm="1">
        <f t="array" ref="Q2007">SUM(_xlfn._xlws.FILTER($H$2:$H$2302,_xlfn.MAP($O$2:$O$2302,_xlfn.LAMBDA(_xlpm.x,_xlpm.x=$O2007))))</f>
        <v>3.1867431485022306E-4</v>
      </c>
      <c r="R2007" s="14">
        <f>$H2007/Q2007</f>
        <v>1</v>
      </c>
      <c r="S2007" s="14" cm="1">
        <f t="array" ref="S2007">SUM(_xlfn._xlws.FILTER($H$2:$H$2302,_xlfn.MAP($P$2:$P$2302,_xlfn.LAMBDA(_xlpm.x,_xlpm.x=$P2007))))</f>
        <v>3.3460803059273429E-3</v>
      </c>
      <c r="T2007" s="14">
        <f>$H2007/S2007</f>
        <v>9.5238095238095219E-2</v>
      </c>
      <c r="U2007" s="14">
        <f>_xlfn.LET(_xlpm.freq,F2007,_xlpm.size,M2007+1,_xlpm.F,V2007,LOG(1+_xlpm.freq)*LOG(1+_xlpm.size)*_xlpm.F)</f>
        <v>8.4966794254172903E-2</v>
      </c>
      <c r="V2007" s="14">
        <f>_xlfn.LET(_xlpm.a,T2007,_xlpm.b,R2007,2*_xlpm.a*_xlpm.b/(_xlpm.a+_xlpm.b))</f>
        <v>0.17391304347826086</v>
      </c>
      <c r="W2007" s="14">
        <f>_xlfn.LET(_xlpm.p,R2007,_xlpm.q,T2007,LOG(_xlpm.p/_xlpm.q))</f>
        <v>1.0211892990699381</v>
      </c>
      <c r="X2007" s="2"/>
      <c r="AC2007" s="2"/>
      <c r="AH2007" s="2"/>
      <c r="AI2007" s="2"/>
    </row>
    <row r="2008" spans="1:35">
      <c r="A2008" s="1" t="str">
        <f>_xlfn.LET(_xlpm.sep," : ",CONCATENATE(O2008,_xlpm.sep,P2008))</f>
        <v>~oph~ : [əf]</v>
      </c>
      <c r="B2008" s="1">
        <f>_xlfn.LET(_xlpm.d,$G2008,_xlpm.k,_xlfn.CONCAT(LEFT(TRIM(B$1),1),"*"),COUNTIF(_xlpm.d,_xlpm.k))</f>
        <v>0</v>
      </c>
      <c r="C2008" s="1">
        <f>_xlfn.LET(_xlpm.d,$G2008,_xlpm.k,_xlfn.CONCAT(LEFT(TRIM(C$1),1),"*"),COUNTIF(_xlpm.d,_xlpm.k))</f>
        <v>0</v>
      </c>
      <c r="D2008" s="1">
        <f>_xlfn.LET(_xlpm.d,$G2008,_xlpm.k,_xlfn.CONCAT(LEFT(TRIM(D$1),1),"*"),COUNTIF(_xlpm.d,_xlpm.k))</f>
        <v>0</v>
      </c>
      <c r="E2008" s="1">
        <f>LOG(F2008+1,10)</f>
        <v>0.47712125471966244</v>
      </c>
      <c r="F2008" s="7">
        <v>2</v>
      </c>
      <c r="G2008" s="9" t="s">
        <v>941</v>
      </c>
      <c r="H2008" s="4">
        <f>F2008/freq.sum.r6e</f>
        <v>1.5933715742511153E-4</v>
      </c>
      <c r="I2008" s="4" t="str">
        <f>_xlfn.LET(_xlpm.sep,":",_xlpm.w,$G2008,LEFT(_xlpm.w,FIND(_xlpm.sep,_xlpm.w)-1))</f>
        <v>əf</v>
      </c>
      <c r="J2008" s="4" t="str">
        <f>_xlfn.LET(_xlpm.sep,":",_xlpm.w,$G2008,RIGHT(_xlpm.w,LEN(_xlpm.w)-FIND(_xlpm.sep,_xlpm.w)))</f>
        <v>oph</v>
      </c>
      <c r="K2008" s="10">
        <f>_xlfn.LET(_xlpm.w,I2008,LEN(_xlpm.w))</f>
        <v>2</v>
      </c>
      <c r="L2008" s="10">
        <f>_xlfn.LET(_xlpm.w,J2008,LEN(_xlpm.w))</f>
        <v>3</v>
      </c>
      <c r="M2008" s="10">
        <f>_xlfn.LET(_xlpm.a,K2008,_xlpm.b,L2008,MAX(_xlpm.a,_xlpm.b))</f>
        <v>3</v>
      </c>
      <c r="N2008" s="10">
        <f>_xlfn.LET(_xlpm.d,(K2008,L2008),MAX(_xlpm.d)-MIN(_xlpm.d))</f>
        <v>1</v>
      </c>
      <c r="O2008" s="1" t="str">
        <f>_xlfn.LET(_xlpm.sep,":",_xlpm.w,$G2008,_xlfn.CONCAT("~",RIGHT(_xlpm.w,LEN(_xlpm.w)-FIND(_xlpm.sep,_xlpm.w)),"~"))</f>
        <v>~oph~</v>
      </c>
      <c r="P2008" s="1" t="str">
        <f>_xlfn.LET(_xlpm.sep,":",_xlpm.w,$G2008,_xlfn.CONCAT("[",LEFT(_xlpm.w,FIND(_xlpm.sep,_xlpm.w)-1),"]"))</f>
        <v>[əf]</v>
      </c>
      <c r="Q2008" s="14" cm="1">
        <f t="array" ref="Q2008">SUM(_xlfn._xlws.FILTER($H$2:$H$2300,_xlfn.MAP($O$2:$O$2300,_xlfn.LAMBDA(_xlpm.x,_xlpm.x=$O2008))))</f>
        <v>2.390057361376673E-4</v>
      </c>
      <c r="R2008" s="14">
        <f>$H2008/Q2008</f>
        <v>0.66666666666666663</v>
      </c>
      <c r="S2008" s="14" cm="1">
        <f t="array" ref="S2008">SUM(_xlfn._xlws.FILTER($H$2:$H$2300,_xlfn.MAP($P$2:$P$2300,_xlfn.LAMBDA(_xlpm.x,_xlpm.x=$P2008))))</f>
        <v>2.5493945188017849E-3</v>
      </c>
      <c r="T2008" s="14">
        <f>$H2008/S2008</f>
        <v>6.2499999999999986E-2</v>
      </c>
      <c r="U2008" s="14">
        <f>_xlfn.LET(_xlpm.freq,F2008,_xlpm.size,M2008+1,_xlpm.F,V2008,LOG(1+_xlpm.freq)*LOG(1+_xlpm.size)*_xlpm.F)</f>
        <v>3.8113536626309619E-2</v>
      </c>
      <c r="V2008" s="14">
        <f>_xlfn.LET(_xlpm.a,T2008,_xlpm.b,R2008,2*_xlpm.a*_xlpm.b/(_xlpm.a+_xlpm.b))</f>
        <v>0.11428571428571427</v>
      </c>
      <c r="W2008" s="14">
        <f>_xlfn.LET(_xlpm.p,R2008,_xlpm.q,T2008,LOG(_xlpm.p/_xlpm.q))</f>
        <v>1.0280287236002437</v>
      </c>
      <c r="X2008" s="2"/>
      <c r="AC2008" s="2"/>
      <c r="AH2008" s="2"/>
      <c r="AI2008" s="2"/>
    </row>
    <row r="2009" spans="1:35">
      <c r="A2009" s="1" t="str">
        <f>_xlfn.LET(_xlpm.sep," : ",CONCATENATE(O2009,_xlpm.sep,P2009))</f>
        <v>~irm~ : [ɜɹm]</v>
      </c>
      <c r="B2009" s="1">
        <f>_xlfn.LET(_xlpm.d,$G2009,_xlpm.k,_xlfn.CONCAT(LEFT(TRIM(B$1),1),"*"),COUNTIF(_xlpm.d,_xlpm.k))</f>
        <v>0</v>
      </c>
      <c r="C2009" s="1">
        <f>_xlfn.LET(_xlpm.d,$G2009,_xlpm.k,_xlfn.CONCAT(LEFT(TRIM(C$1),1),"*"),COUNTIF(_xlpm.d,_xlpm.k))</f>
        <v>0</v>
      </c>
      <c r="D2009" s="1">
        <f>_xlfn.LET(_xlpm.d,$G2009,_xlpm.k,_xlfn.CONCAT(LEFT(TRIM(D$1),1),"*"),COUNTIF(_xlpm.d,_xlpm.k))</f>
        <v>0</v>
      </c>
      <c r="E2009" s="1">
        <f>LOG(F2009+1,10)</f>
        <v>0.30102999566398114</v>
      </c>
      <c r="F2009" s="7">
        <v>1</v>
      </c>
      <c r="G2009" s="9" t="s">
        <v>1944</v>
      </c>
      <c r="H2009" s="4">
        <f>F2009/freq.sum.r6e</f>
        <v>7.9668578712555765E-5</v>
      </c>
      <c r="I2009" s="1" t="str">
        <f>_xlfn.LET(_xlpm.sep,":",_xlpm.w,$G2009,LEFT(_xlpm.w,FIND(_xlpm.sep,_xlpm.w)-1))</f>
        <v>ɜɹm</v>
      </c>
      <c r="J2009" s="1" t="str">
        <f>_xlfn.LET(_xlpm.sep,":",_xlpm.w,$G2009,RIGHT(_xlpm.w,LEN(_xlpm.w)-FIND(_xlpm.sep,_xlpm.w)))</f>
        <v>irm</v>
      </c>
      <c r="K2009" s="10">
        <f>_xlfn.LET(_xlpm.w,I2009,LEN(_xlpm.w))</f>
        <v>3</v>
      </c>
      <c r="L2009" s="10">
        <f>_xlfn.LET(_xlpm.w,J2009,LEN(_xlpm.w))</f>
        <v>3</v>
      </c>
      <c r="M2009" s="10">
        <f>_xlfn.LET(_xlpm.a,K2009,_xlpm.b,L2009,MAX(_xlpm.a,_xlpm.b))</f>
        <v>3</v>
      </c>
      <c r="N2009" s="10">
        <f>_xlfn.LET(_xlpm.d,(K2009,L2009),MAX(_xlpm.d)-MIN(_xlpm.d))</f>
        <v>0</v>
      </c>
      <c r="O2009" s="1" t="str">
        <f>_xlfn.LET(_xlpm.sep,":",_xlpm.w,$G2009,_xlfn.CONCAT("~",RIGHT(_xlpm.w,LEN(_xlpm.w)-FIND(_xlpm.sep,_xlpm.w)),"~"))</f>
        <v>~irm~</v>
      </c>
      <c r="P2009" s="1" t="str">
        <f>_xlfn.LET(_xlpm.sep,":",_xlpm.w,$G2009,_xlfn.CONCAT("[",LEFT(_xlpm.w,FIND(_xlpm.sep,_xlpm.w)-1),"]"))</f>
        <v>[ɜɹm]</v>
      </c>
      <c r="Q2009" s="14" cm="1">
        <f t="array" ref="Q2009">SUM(_xlfn._xlws.FILTER($H$2:$H$2302,_xlfn.MAP($O$2:$O$2302,_xlfn.LAMBDA(_xlpm.x,_xlpm.x=$O2009))))</f>
        <v>7.9668578712555765E-5</v>
      </c>
      <c r="R2009" s="14">
        <f>$H2009/Q2009</f>
        <v>1</v>
      </c>
      <c r="S2009" s="14" cm="1">
        <f t="array" ref="S2009">SUM(_xlfn._xlws.FILTER($H$2:$H$2302,_xlfn.MAP($P$2:$P$2302,_xlfn.LAMBDA(_xlpm.x,_xlpm.x=$P2009))))</f>
        <v>8.7635436583811325E-4</v>
      </c>
      <c r="T2009" s="14">
        <f>$H2009/S2009</f>
        <v>9.0909090909090925E-2</v>
      </c>
      <c r="U2009" s="14">
        <f>_xlfn.LET(_xlpm.freq,F2009,_xlpm.size,M2009+1,_xlpm.F,V2009,LOG(1+_xlpm.freq)*LOG(1+_xlpm.size)*_xlpm.F)</f>
        <v>3.5068489562420792E-2</v>
      </c>
      <c r="V2009" s="14">
        <f>_xlfn.LET(_xlpm.a,T2009,_xlpm.b,R2009,2*_xlpm.a*_xlpm.b/(_xlpm.a+_xlpm.b))</f>
        <v>0.16666666666666671</v>
      </c>
      <c r="W2009" s="14">
        <f>_xlfn.LET(_xlpm.p,R2009,_xlpm.q,T2009,LOG(_xlpm.p/_xlpm.q))</f>
        <v>1.0413926851582249</v>
      </c>
      <c r="X2009" s="2"/>
      <c r="AC2009" s="2"/>
      <c r="AH2009" s="2"/>
      <c r="AI2009" s="2"/>
    </row>
    <row r="2010" spans="1:35">
      <c r="A2010" s="1" t="str">
        <f>_xlfn.LET(_xlpm.sep," : ",CONCATENATE(O2010,_xlpm.sep,P2010))</f>
        <v>~urm~ : [ɜɹm]</v>
      </c>
      <c r="B2010" s="1">
        <f>_xlfn.LET(_xlpm.d,$G2010,_xlpm.k,_xlfn.CONCAT(LEFT(TRIM(B$1),1),"*"),COUNTIF(_xlpm.d,_xlpm.k))</f>
        <v>0</v>
      </c>
      <c r="C2010" s="1">
        <f>_xlfn.LET(_xlpm.d,$G2010,_xlpm.k,_xlfn.CONCAT(LEFT(TRIM(C$1),1),"*"),COUNTIF(_xlpm.d,_xlpm.k))</f>
        <v>0</v>
      </c>
      <c r="D2010" s="1">
        <f>_xlfn.LET(_xlpm.d,$G2010,_xlpm.k,_xlfn.CONCAT(LEFT(TRIM(D$1),1),"*"),COUNTIF(_xlpm.d,_xlpm.k))</f>
        <v>0</v>
      </c>
      <c r="E2010" s="1">
        <f>LOG(F2010+1,10)</f>
        <v>0.30102999566398114</v>
      </c>
      <c r="F2010" s="7">
        <v>1</v>
      </c>
      <c r="G2010" s="9" t="s">
        <v>1952</v>
      </c>
      <c r="H2010" s="4">
        <f>F2010/freq.sum.r6e</f>
        <v>7.9668578712555765E-5</v>
      </c>
      <c r="I2010" s="1" t="str">
        <f>_xlfn.LET(_xlpm.sep,":",_xlpm.w,$G2010,LEFT(_xlpm.w,FIND(_xlpm.sep,_xlpm.w)-1))</f>
        <v>ɜɹm</v>
      </c>
      <c r="J2010" s="1" t="str">
        <f>_xlfn.LET(_xlpm.sep,":",_xlpm.w,$G2010,RIGHT(_xlpm.w,LEN(_xlpm.w)-FIND(_xlpm.sep,_xlpm.w)))</f>
        <v>urm</v>
      </c>
      <c r="K2010" s="10">
        <f>_xlfn.LET(_xlpm.w,I2010,LEN(_xlpm.w))</f>
        <v>3</v>
      </c>
      <c r="L2010" s="10">
        <f>_xlfn.LET(_xlpm.w,J2010,LEN(_xlpm.w))</f>
        <v>3</v>
      </c>
      <c r="M2010" s="10">
        <f>_xlfn.LET(_xlpm.a,K2010,_xlpm.b,L2010,MAX(_xlpm.a,_xlpm.b))</f>
        <v>3</v>
      </c>
      <c r="N2010" s="10">
        <f>_xlfn.LET(_xlpm.d,(K2010,L2010),MAX(_xlpm.d)-MIN(_xlpm.d))</f>
        <v>0</v>
      </c>
      <c r="O2010" s="1" t="str">
        <f>_xlfn.LET(_xlpm.sep,":",_xlpm.w,$G2010,_xlfn.CONCAT("~",RIGHT(_xlpm.w,LEN(_xlpm.w)-FIND(_xlpm.sep,_xlpm.w)),"~"))</f>
        <v>~urm~</v>
      </c>
      <c r="P2010" s="1" t="str">
        <f>_xlfn.LET(_xlpm.sep,":",_xlpm.w,$G2010,_xlfn.CONCAT("[",LEFT(_xlpm.w,FIND(_xlpm.sep,_xlpm.w)-1),"]"))</f>
        <v>[ɜɹm]</v>
      </c>
      <c r="Q2010" s="14" cm="1">
        <f t="array" ref="Q2010">SUM(_xlfn._xlws.FILTER($H$2:$H$2300,_xlfn.MAP($O$2:$O$2300,_xlfn.LAMBDA(_xlpm.x,_xlpm.x=$O2010))))</f>
        <v>7.9668578712555765E-5</v>
      </c>
      <c r="R2010" s="14">
        <f>$H2010/Q2010</f>
        <v>1</v>
      </c>
      <c r="S2010" s="14" cm="1">
        <f t="array" ref="S2010">SUM(_xlfn._xlws.FILTER($H$2:$H$2300,_xlfn.MAP($P$2:$P$2300,_xlfn.LAMBDA(_xlpm.x,_xlpm.x=$P2010))))</f>
        <v>8.7635436583811325E-4</v>
      </c>
      <c r="T2010" s="14">
        <f>$H2010/S2010</f>
        <v>9.0909090909090925E-2</v>
      </c>
      <c r="U2010" s="14">
        <f>_xlfn.LET(_xlpm.freq,F2010,_xlpm.size,M2010+1,_xlpm.F,V2010,LOG(1+_xlpm.freq)*LOG(1+_xlpm.size)*_xlpm.F)</f>
        <v>3.5068489562420792E-2</v>
      </c>
      <c r="V2010" s="14">
        <f>_xlfn.LET(_xlpm.a,T2010,_xlpm.b,R2010,2*_xlpm.a*_xlpm.b/(_xlpm.a+_xlpm.b))</f>
        <v>0.16666666666666671</v>
      </c>
      <c r="W2010" s="14">
        <f>_xlfn.LET(_xlpm.p,R2010,_xlpm.q,T2010,LOG(_xlpm.p/_xlpm.q))</f>
        <v>1.0413926851582249</v>
      </c>
      <c r="X2010" s="2"/>
      <c r="AC2010" s="2"/>
      <c r="AH2010" s="2"/>
      <c r="AI2010" s="2"/>
    </row>
    <row r="2011" spans="1:35">
      <c r="A2011" s="1" t="str">
        <f>_xlfn.LET(_xlpm.sep," : ",CONCATENATE(O2011,_xlpm.sep,P2011))</f>
        <v>~axe~ : [æks]</v>
      </c>
      <c r="B2011" s="1">
        <f>_xlfn.LET(_xlpm.d,$G2011,_xlpm.k,_xlfn.CONCAT(LEFT(TRIM(B$1),1),"*"),COUNTIF(_xlpm.d,_xlpm.k))</f>
        <v>0</v>
      </c>
      <c r="C2011" s="1">
        <f>_xlfn.LET(_xlpm.d,$G2011,_xlpm.k,_xlfn.CONCAT(LEFT(TRIM(C$1),1),"*"),COUNTIF(_xlpm.d,_xlpm.k))</f>
        <v>0</v>
      </c>
      <c r="D2011" s="1">
        <f>_xlfn.LET(_xlpm.d,$G2011,_xlpm.k,_xlfn.CONCAT(LEFT(TRIM(D$1),1),"*"),COUNTIF(_xlpm.d,_xlpm.k))</f>
        <v>0</v>
      </c>
      <c r="E2011" s="1">
        <f>LOG(F2011+1,10)</f>
        <v>0.30102999566398114</v>
      </c>
      <c r="F2011" s="7">
        <v>1</v>
      </c>
      <c r="G2011" s="9" t="s">
        <v>34</v>
      </c>
      <c r="H2011" s="4">
        <f>F2011/freq.sum.r6e</f>
        <v>7.9668578712555765E-5</v>
      </c>
      <c r="I2011" s="4" t="str">
        <f>_xlfn.LET(_xlpm.sep,":",_xlpm.w,$G2011,LEFT(_xlpm.w,FIND(_xlpm.sep,_xlpm.w)-1))</f>
        <v>æks</v>
      </c>
      <c r="J2011" s="4" t="str">
        <f>_xlfn.LET(_xlpm.sep,":",_xlpm.w,$G2011,RIGHT(_xlpm.w,LEN(_xlpm.w)-FIND(_xlpm.sep,_xlpm.w)))</f>
        <v>axe</v>
      </c>
      <c r="K2011" s="10">
        <f>_xlfn.LET(_xlpm.w,I2011,LEN(_xlpm.w))</f>
        <v>3</v>
      </c>
      <c r="L2011" s="10">
        <f>_xlfn.LET(_xlpm.w,J2011,LEN(_xlpm.w))</f>
        <v>3</v>
      </c>
      <c r="M2011" s="10">
        <f>_xlfn.LET(_xlpm.a,K2011,_xlpm.b,L2011,MAX(_xlpm.a,_xlpm.b))</f>
        <v>3</v>
      </c>
      <c r="N2011" s="10">
        <f>_xlfn.LET(_xlpm.d,(K2011,L2011),MAX(_xlpm.d)-MIN(_xlpm.d))</f>
        <v>0</v>
      </c>
      <c r="O2011" s="1" t="str">
        <f>_xlfn.LET(_xlpm.sep,":",_xlpm.w,$G2011,_xlfn.CONCAT("~",RIGHT(_xlpm.w,LEN(_xlpm.w)-FIND(_xlpm.sep,_xlpm.w)),"~"))</f>
        <v>~axe~</v>
      </c>
      <c r="P2011" s="1" t="str">
        <f>_xlfn.LET(_xlpm.sep,":",_xlpm.w,$G2011,_xlfn.CONCAT("[",LEFT(_xlpm.w,FIND(_xlpm.sep,_xlpm.w)-1),"]"))</f>
        <v>[æks]</v>
      </c>
      <c r="Q2011" s="14" cm="1">
        <f t="array" ref="Q2011">SUM(_xlfn._xlws.FILTER($H$2:$H$2300,_xlfn.MAP($O$2:$O$2300,_xlfn.LAMBDA(_xlpm.x,_xlpm.x=$O2011))))</f>
        <v>7.9668578712555765E-5</v>
      </c>
      <c r="R2011" s="14">
        <f>$H2011/Q2011</f>
        <v>1</v>
      </c>
      <c r="S2011" s="14" cm="1">
        <f t="array" ref="S2011">SUM(_xlfn._xlws.FILTER($H$2:$H$2300,_xlfn.MAP($P$2:$P$2300,_xlfn.LAMBDA(_xlpm.x,_xlpm.x=$P2011))))</f>
        <v>8.7635436583811347E-4</v>
      </c>
      <c r="T2011" s="14">
        <f>$H2011/S2011</f>
        <v>9.0909090909090898E-2</v>
      </c>
      <c r="U2011" s="14">
        <f>_xlfn.LET(_xlpm.freq,F2011,_xlpm.size,M2011+1,_xlpm.F,V2011,LOG(1+_xlpm.freq)*LOG(1+_xlpm.size)*_xlpm.F)</f>
        <v>3.5068489562420778E-2</v>
      </c>
      <c r="V2011" s="14">
        <f>_xlfn.LET(_xlpm.a,T2011,_xlpm.b,R2011,2*_xlpm.a*_xlpm.b/(_xlpm.a+_xlpm.b))</f>
        <v>0.16666666666666666</v>
      </c>
      <c r="W2011" s="14">
        <f>_xlfn.LET(_xlpm.p,R2011,_xlpm.q,T2011,LOG(_xlpm.p/_xlpm.q))</f>
        <v>1.0413926851582251</v>
      </c>
      <c r="X2011" s="2"/>
      <c r="AC2011" s="2"/>
      <c r="AH2011" s="2"/>
      <c r="AI2011" s="2"/>
    </row>
    <row r="2012" spans="1:35">
      <c r="A2012" s="1" t="str">
        <f>_xlfn.LET(_xlpm.sep," : ",CONCATENATE(O2012,_xlpm.sep,P2012))</f>
        <v>~ype~ : [aɪp]</v>
      </c>
      <c r="B2012" s="1">
        <f>_xlfn.LET(_xlpm.d,$G2012,_xlpm.k,_xlfn.CONCAT(LEFT(TRIM(B$1),1),"*"),COUNTIF(_xlpm.d,_xlpm.k))</f>
        <v>0</v>
      </c>
      <c r="C2012" s="1">
        <f>_xlfn.LET(_xlpm.d,$G2012,_xlpm.k,_xlfn.CONCAT(LEFT(TRIM(C$1),1),"*"),COUNTIF(_xlpm.d,_xlpm.k))</f>
        <v>0</v>
      </c>
      <c r="D2012" s="1">
        <f>_xlfn.LET(_xlpm.d,$G2012,_xlpm.k,_xlfn.CONCAT(LEFT(TRIM(D$1),1),"*"),COUNTIF(_xlpm.d,_xlpm.k))</f>
        <v>0</v>
      </c>
      <c r="E2012" s="1">
        <f>LOG(F2012+1,10)</f>
        <v>0.30102999566398114</v>
      </c>
      <c r="F2012" s="7">
        <v>1</v>
      </c>
      <c r="G2012" s="9" t="s">
        <v>464</v>
      </c>
      <c r="H2012" s="4">
        <f>F2012/freq.sum.r6e</f>
        <v>7.9668578712555765E-5</v>
      </c>
      <c r="I2012" s="4" t="str">
        <f>_xlfn.LET(_xlpm.sep,":",_xlpm.w,$G2012,LEFT(_xlpm.w,FIND(_xlpm.sep,_xlpm.w)-1))</f>
        <v>aɪp</v>
      </c>
      <c r="J2012" s="4" t="str">
        <f>_xlfn.LET(_xlpm.sep,":",_xlpm.w,$G2012,RIGHT(_xlpm.w,LEN(_xlpm.w)-FIND(_xlpm.sep,_xlpm.w)))</f>
        <v>ype</v>
      </c>
      <c r="K2012" s="10">
        <f>_xlfn.LET(_xlpm.w,I2012,LEN(_xlpm.w))</f>
        <v>3</v>
      </c>
      <c r="L2012" s="10">
        <f>_xlfn.LET(_xlpm.w,J2012,LEN(_xlpm.w))</f>
        <v>3</v>
      </c>
      <c r="M2012" s="10">
        <f>_xlfn.LET(_xlpm.a,K2012,_xlpm.b,L2012,MAX(_xlpm.a,_xlpm.b))</f>
        <v>3</v>
      </c>
      <c r="N2012" s="10">
        <f>_xlfn.LET(_xlpm.d,(K2012,L2012),MAX(_xlpm.d)-MIN(_xlpm.d))</f>
        <v>0</v>
      </c>
      <c r="O2012" s="1" t="str">
        <f>_xlfn.LET(_xlpm.sep,":",_xlpm.w,$G2012,_xlfn.CONCAT("~",RIGHT(_xlpm.w,LEN(_xlpm.w)-FIND(_xlpm.sep,_xlpm.w)),"~"))</f>
        <v>~ype~</v>
      </c>
      <c r="P2012" s="1" t="str">
        <f>_xlfn.LET(_xlpm.sep,":",_xlpm.w,$G2012,_xlfn.CONCAT("[",LEFT(_xlpm.w,FIND(_xlpm.sep,_xlpm.w)-1),"]"))</f>
        <v>[aɪp]</v>
      </c>
      <c r="Q2012" s="14" cm="1">
        <f t="array" ref="Q2012">SUM(_xlfn._xlws.FILTER($H$2:$H$2300,_xlfn.MAP($O$2:$O$2300,_xlfn.LAMBDA(_xlpm.x,_xlpm.x=$O2012))))</f>
        <v>7.9668578712555765E-5</v>
      </c>
      <c r="R2012" s="14">
        <f>$H2012/Q2012</f>
        <v>1</v>
      </c>
      <c r="S2012" s="14" cm="1">
        <f t="array" ref="S2012">SUM(_xlfn._xlws.FILTER($H$2:$H$2300,_xlfn.MAP($P$2:$P$2300,_xlfn.LAMBDA(_xlpm.x,_xlpm.x=$P2012))))</f>
        <v>8.7635436583811347E-4</v>
      </c>
      <c r="T2012" s="14">
        <f>$H2012/S2012</f>
        <v>9.0909090909090898E-2</v>
      </c>
      <c r="U2012" s="14">
        <f>_xlfn.LET(_xlpm.freq,F2012,_xlpm.size,M2012+1,_xlpm.F,V2012,LOG(1+_xlpm.freq)*LOG(1+_xlpm.size)*_xlpm.F)</f>
        <v>3.5068489562420778E-2</v>
      </c>
      <c r="V2012" s="14">
        <f>_xlfn.LET(_xlpm.a,T2012,_xlpm.b,R2012,2*_xlpm.a*_xlpm.b/(_xlpm.a+_xlpm.b))</f>
        <v>0.16666666666666666</v>
      </c>
      <c r="W2012" s="14">
        <f>_xlfn.LET(_xlpm.p,R2012,_xlpm.q,T2012,LOG(_xlpm.p/_xlpm.q))</f>
        <v>1.0413926851582251</v>
      </c>
      <c r="X2012" s="2"/>
      <c r="AC2012" s="2"/>
      <c r="AH2012" s="2"/>
      <c r="AI2012" s="2"/>
    </row>
    <row r="2013" spans="1:35">
      <c r="A2013" s="1" t="str">
        <f>_xlfn.LET(_xlpm.sep," : ",CONCATENATE(O2013,_xlpm.sep,P2013))</f>
        <v>~eech~ : [itʃ]</v>
      </c>
      <c r="B2013" s="1">
        <f>_xlfn.LET(_xlpm.d,$G2013,_xlpm.k,_xlfn.CONCAT(LEFT(TRIM(B$1),1),"*"),COUNTIF(_xlpm.d,_xlpm.k))</f>
        <v>0</v>
      </c>
      <c r="C2013" s="1">
        <f>_xlfn.LET(_xlpm.d,$G2013,_xlpm.k,_xlfn.CONCAT(LEFT(TRIM(C$1),1),"*"),COUNTIF(_xlpm.d,_xlpm.k))</f>
        <v>0</v>
      </c>
      <c r="D2013" s="1">
        <f>_xlfn.LET(_xlpm.d,$G2013,_xlpm.k,_xlfn.CONCAT(LEFT(TRIM(D$1),1),"*"),COUNTIF(_xlpm.d,_xlpm.k))</f>
        <v>0</v>
      </c>
      <c r="E2013" s="1">
        <f>LOG(F2013+1,10)</f>
        <v>0.30102999566398114</v>
      </c>
      <c r="F2013" s="7">
        <v>1</v>
      </c>
      <c r="G2013" s="9" t="s">
        <v>649</v>
      </c>
      <c r="H2013" s="4">
        <f>F2013/freq.sum.r6e</f>
        <v>7.9668578712555765E-5</v>
      </c>
      <c r="I2013" s="1" t="str">
        <f>_xlfn.LET(_xlpm.sep,":",_xlpm.w,$G2013,LEFT(_xlpm.w,FIND(_xlpm.sep,_xlpm.w)-1))</f>
        <v>itʃ</v>
      </c>
      <c r="J2013" s="1" t="str">
        <f>_xlfn.LET(_xlpm.sep,":",_xlpm.w,$G2013,RIGHT(_xlpm.w,LEN(_xlpm.w)-FIND(_xlpm.sep,_xlpm.w)))</f>
        <v>eech</v>
      </c>
      <c r="K2013" s="10">
        <f>_xlfn.LET(_xlpm.w,I2013,LEN(_xlpm.w))</f>
        <v>3</v>
      </c>
      <c r="L2013" s="10">
        <f>_xlfn.LET(_xlpm.w,J2013,LEN(_xlpm.w))</f>
        <v>4</v>
      </c>
      <c r="M2013" s="10">
        <f>_xlfn.LET(_xlpm.a,K2013,_xlpm.b,L2013,MAX(_xlpm.a,_xlpm.b))</f>
        <v>4</v>
      </c>
      <c r="N2013" s="10">
        <f>_xlfn.LET(_xlpm.d,(K2013,L2013),MAX(_xlpm.d)-MIN(_xlpm.d))</f>
        <v>1</v>
      </c>
      <c r="O2013" s="1" t="str">
        <f>_xlfn.LET(_xlpm.sep,":",_xlpm.w,$G2013,_xlfn.CONCAT("~",RIGHT(_xlpm.w,LEN(_xlpm.w)-FIND(_xlpm.sep,_xlpm.w)),"~"))</f>
        <v>~eech~</v>
      </c>
      <c r="P2013" s="1" t="str">
        <f>_xlfn.LET(_xlpm.sep,":",_xlpm.w,$G2013,_xlfn.CONCAT("[",LEFT(_xlpm.w,FIND(_xlpm.sep,_xlpm.w)-1),"]"))</f>
        <v>[itʃ]</v>
      </c>
      <c r="Q2013" s="14" cm="1">
        <f t="array" ref="Q2013">SUM(_xlfn._xlws.FILTER($H$2:$H$2300,_xlfn.MAP($O$2:$O$2300,_xlfn.LAMBDA(_xlpm.x,_xlpm.x=$O2013))))</f>
        <v>7.9668578712555765E-5</v>
      </c>
      <c r="R2013" s="14">
        <f>$H2013/Q2013</f>
        <v>1</v>
      </c>
      <c r="S2013" s="14" cm="1">
        <f t="array" ref="S2013">SUM(_xlfn._xlws.FILTER($H$2:$H$2300,_xlfn.MAP($P$2:$P$2300,_xlfn.LAMBDA(_xlpm.x,_xlpm.x=$P2013))))</f>
        <v>8.7635436583811347E-4</v>
      </c>
      <c r="T2013" s="14">
        <f>$H2013/S2013</f>
        <v>9.0909090909090898E-2</v>
      </c>
      <c r="U2013" s="14">
        <f>_xlfn.LET(_xlpm.freq,F2013,_xlpm.size,M2013+1,_xlpm.F,V2013,LOG(1+_xlpm.freq)*LOG(1+_xlpm.size)*_xlpm.F)</f>
        <v>3.9041144588151631E-2</v>
      </c>
      <c r="V2013" s="14">
        <f>_xlfn.LET(_xlpm.a,T2013,_xlpm.b,R2013,2*_xlpm.a*_xlpm.b/(_xlpm.a+_xlpm.b))</f>
        <v>0.16666666666666666</v>
      </c>
      <c r="W2013" s="14">
        <f>_xlfn.LET(_xlpm.p,R2013,_xlpm.q,T2013,LOG(_xlpm.p/_xlpm.q))</f>
        <v>1.0413926851582251</v>
      </c>
      <c r="X2013" s="2"/>
      <c r="AC2013" s="2"/>
      <c r="AH2013" s="2"/>
      <c r="AI2013" s="2"/>
    </row>
    <row r="2014" spans="1:35">
      <c r="A2014" s="1" t="str">
        <f>_xlfn.LET(_xlpm.sep," : ",CONCATENATE(O2014,_xlpm.sep,P2014))</f>
        <v>~euv~ : [uv]</v>
      </c>
      <c r="B2014" s="1">
        <f>_xlfn.LET(_xlpm.d,$G2014,_xlpm.k,_xlfn.CONCAT(LEFT(TRIM(B$1),1),"*"),COUNTIF(_xlpm.d,_xlpm.k))</f>
        <v>0</v>
      </c>
      <c r="C2014" s="1">
        <f>_xlfn.LET(_xlpm.d,$G2014,_xlpm.k,_xlfn.CONCAT(LEFT(TRIM(C$1),1),"*"),COUNTIF(_xlpm.d,_xlpm.k))</f>
        <v>0</v>
      </c>
      <c r="D2014" s="1">
        <f>_xlfn.LET(_xlpm.d,$G2014,_xlpm.k,_xlfn.CONCAT(LEFT(TRIM(D$1),1),"*"),COUNTIF(_xlpm.d,_xlpm.k))</f>
        <v>0</v>
      </c>
      <c r="E2014" s="1">
        <f>LOG(F2014+1,10)</f>
        <v>0.30102999566398114</v>
      </c>
      <c r="F2014" s="7">
        <v>1</v>
      </c>
      <c r="G2014" s="9" t="s">
        <v>312</v>
      </c>
      <c r="H2014" s="4">
        <f>F2014/freq.sum.r6e</f>
        <v>7.9668578712555765E-5</v>
      </c>
      <c r="I2014" s="1" t="str">
        <f>_xlfn.LET(_xlpm.sep,":",_xlpm.w,$G2014,LEFT(_xlpm.w,FIND(_xlpm.sep,_xlpm.w)-1))</f>
        <v>uv</v>
      </c>
      <c r="J2014" s="1" t="str">
        <f>_xlfn.LET(_xlpm.sep,":",_xlpm.w,$G2014,RIGHT(_xlpm.w,LEN(_xlpm.w)-FIND(_xlpm.sep,_xlpm.w)))</f>
        <v>euv</v>
      </c>
      <c r="K2014" s="10">
        <f>_xlfn.LET(_xlpm.w,I2014,LEN(_xlpm.w))</f>
        <v>2</v>
      </c>
      <c r="L2014" s="10">
        <f>_xlfn.LET(_xlpm.w,J2014,LEN(_xlpm.w))</f>
        <v>3</v>
      </c>
      <c r="M2014" s="10">
        <f>_xlfn.LET(_xlpm.a,K2014,_xlpm.b,L2014,MAX(_xlpm.a,_xlpm.b))</f>
        <v>3</v>
      </c>
      <c r="N2014" s="10">
        <f>_xlfn.LET(_xlpm.d,(K2014,L2014),MAX(_xlpm.d)-MIN(_xlpm.d))</f>
        <v>1</v>
      </c>
      <c r="O2014" s="1" t="str">
        <f>_xlfn.LET(_xlpm.sep,":",_xlpm.w,$G2014,_xlfn.CONCAT("~",RIGHT(_xlpm.w,LEN(_xlpm.w)-FIND(_xlpm.sep,_xlpm.w)),"~"))</f>
        <v>~euv~</v>
      </c>
      <c r="P2014" s="1" t="str">
        <f>_xlfn.LET(_xlpm.sep,":",_xlpm.w,$G2014,_xlfn.CONCAT("[",LEFT(_xlpm.w,FIND(_xlpm.sep,_xlpm.w)-1),"]"))</f>
        <v>[uv]</v>
      </c>
      <c r="Q2014" s="14" cm="1">
        <f t="array" ref="Q2014">SUM(_xlfn._xlws.FILTER($H$2:$H$2302,_xlfn.MAP($O$2:$O$2302,_xlfn.LAMBDA(_xlpm.x,_xlpm.x=$O2014))))</f>
        <v>7.9668578712555765E-5</v>
      </c>
      <c r="R2014" s="14">
        <f>$H2014/Q2014</f>
        <v>1</v>
      </c>
      <c r="S2014" s="14" cm="1">
        <f t="array" ref="S2014">SUM(_xlfn._xlws.FILTER($H$2:$H$2302,_xlfn.MAP($P$2:$P$2302,_xlfn.LAMBDA(_xlpm.x,_xlpm.x=$P2014))))</f>
        <v>8.7635436583811325E-4</v>
      </c>
      <c r="T2014" s="14">
        <f>$H2014/S2014</f>
        <v>9.0909090909090925E-2</v>
      </c>
      <c r="U2014" s="14">
        <f>_xlfn.LET(_xlpm.freq,F2014,_xlpm.size,M2014+1,_xlpm.F,V2014,LOG(1+_xlpm.freq)*LOG(1+_xlpm.size)*_xlpm.F)</f>
        <v>3.5068489562420792E-2</v>
      </c>
      <c r="V2014" s="14">
        <f>_xlfn.LET(_xlpm.a,T2014,_xlpm.b,R2014,2*_xlpm.a*_xlpm.b/(_xlpm.a+_xlpm.b))</f>
        <v>0.16666666666666671</v>
      </c>
      <c r="W2014" s="14">
        <f>_xlfn.LET(_xlpm.p,R2014,_xlpm.q,T2014,LOG(_xlpm.p/_xlpm.q))</f>
        <v>1.0413926851582249</v>
      </c>
      <c r="X2014" s="2"/>
      <c r="AC2014" s="2"/>
      <c r="AH2014" s="2"/>
      <c r="AI2014" s="2"/>
    </row>
    <row r="2015" spans="1:35">
      <c r="A2015" s="1" t="str">
        <f>_xlfn.LET(_xlpm.sep," : ",CONCATENATE(O2015,_xlpm.sep,P2015))</f>
        <v>~uv~ : [uv]</v>
      </c>
      <c r="B2015" s="1">
        <f>_xlfn.LET(_xlpm.d,$G2015,_xlpm.k,_xlfn.CONCAT(LEFT(TRIM(B$1),1),"*"),COUNTIF(_xlpm.d,_xlpm.k))</f>
        <v>0</v>
      </c>
      <c r="C2015" s="1">
        <f>_xlfn.LET(_xlpm.d,$G2015,_xlpm.k,_xlfn.CONCAT(LEFT(TRIM(C$1),1),"*"),COUNTIF(_xlpm.d,_xlpm.k))</f>
        <v>0</v>
      </c>
      <c r="D2015" s="1">
        <f>_xlfn.LET(_xlpm.d,$G2015,_xlpm.k,_xlfn.CONCAT(LEFT(TRIM(D$1),1),"*"),COUNTIF(_xlpm.d,_xlpm.k))</f>
        <v>0</v>
      </c>
      <c r="E2015" s="1">
        <f>LOG(F2015+1,10)</f>
        <v>0.30102999566398114</v>
      </c>
      <c r="F2015" s="7">
        <v>1</v>
      </c>
      <c r="G2015" s="9" t="s">
        <v>315</v>
      </c>
      <c r="H2015" s="4">
        <f>F2015/freq.sum.r6e</f>
        <v>7.9668578712555765E-5</v>
      </c>
      <c r="I2015" s="1" t="str">
        <f>_xlfn.LET(_xlpm.sep,":",_xlpm.w,$G2015,LEFT(_xlpm.w,FIND(_xlpm.sep,_xlpm.w)-1))</f>
        <v>uv</v>
      </c>
      <c r="J2015" s="1" t="str">
        <f>_xlfn.LET(_xlpm.sep,":",_xlpm.w,$G2015,RIGHT(_xlpm.w,LEN(_xlpm.w)-FIND(_xlpm.sep,_xlpm.w)))</f>
        <v>uv</v>
      </c>
      <c r="K2015" s="10">
        <f>_xlfn.LET(_xlpm.w,I2015,LEN(_xlpm.w))</f>
        <v>2</v>
      </c>
      <c r="L2015" s="10">
        <f>_xlfn.LET(_xlpm.w,J2015,LEN(_xlpm.w))</f>
        <v>2</v>
      </c>
      <c r="M2015" s="10">
        <f>_xlfn.LET(_xlpm.a,K2015,_xlpm.b,L2015,MAX(_xlpm.a,_xlpm.b))</f>
        <v>2</v>
      </c>
      <c r="N2015" s="10">
        <f>_xlfn.LET(_xlpm.d,(K2015,L2015),MAX(_xlpm.d)-MIN(_xlpm.d))</f>
        <v>0</v>
      </c>
      <c r="O2015" s="1" t="str">
        <f>_xlfn.LET(_xlpm.sep,":",_xlpm.w,$G2015,_xlfn.CONCAT("~",RIGHT(_xlpm.w,LEN(_xlpm.w)-FIND(_xlpm.sep,_xlpm.w)),"~"))</f>
        <v>~uv~</v>
      </c>
      <c r="P2015" s="1" t="str">
        <f>_xlfn.LET(_xlpm.sep,":",_xlpm.w,$G2015,_xlfn.CONCAT("[",LEFT(_xlpm.w,FIND(_xlpm.sep,_xlpm.w)-1),"]"))</f>
        <v>[uv]</v>
      </c>
      <c r="Q2015" s="14" cm="1">
        <f t="array" ref="Q2015">SUM(_xlfn._xlws.FILTER($H$2:$H$2302,_xlfn.MAP($O$2:$O$2302,_xlfn.LAMBDA(_xlpm.x,_xlpm.x=$O2015))))</f>
        <v>7.9668578712555765E-5</v>
      </c>
      <c r="R2015" s="14">
        <f>$H2015/Q2015</f>
        <v>1</v>
      </c>
      <c r="S2015" s="14" cm="1">
        <f t="array" ref="S2015">SUM(_xlfn._xlws.FILTER($H$2:$H$2302,_xlfn.MAP($P$2:$P$2302,_xlfn.LAMBDA(_xlpm.x,_xlpm.x=$P2015))))</f>
        <v>8.7635436583811325E-4</v>
      </c>
      <c r="T2015" s="14">
        <f>$H2015/S2015</f>
        <v>9.0909090909090925E-2</v>
      </c>
      <c r="U2015" s="14">
        <f>_xlfn.LET(_xlpm.freq,F2015,_xlpm.size,M2015+1,_xlpm.F,V2015,LOG(1+_xlpm.freq)*LOG(1+_xlpm.size)*_xlpm.F)</f>
        <v>3.020635276315219E-2</v>
      </c>
      <c r="V2015" s="14">
        <f>_xlfn.LET(_xlpm.a,T2015,_xlpm.b,R2015,2*_xlpm.a*_xlpm.b/(_xlpm.a+_xlpm.b))</f>
        <v>0.16666666666666671</v>
      </c>
      <c r="W2015" s="14">
        <f>_xlfn.LET(_xlpm.p,R2015,_xlpm.q,T2015,LOG(_xlpm.p/_xlpm.q))</f>
        <v>1.0413926851582249</v>
      </c>
      <c r="X2015" s="2"/>
      <c r="AC2015" s="2"/>
      <c r="AH2015" s="2"/>
      <c r="AI2015" s="2"/>
    </row>
    <row r="2016" spans="1:35">
      <c r="A2016" s="1" t="str">
        <f>_xlfn.LET(_xlpm.sep," : ",CONCATENATE(O2016,_xlpm.sep,P2016))</f>
        <v>~obb~ : [ɑb]</v>
      </c>
      <c r="B2016" s="1">
        <f>_xlfn.LET(_xlpm.d,$G2016,_xlpm.k,_xlfn.CONCAT(LEFT(TRIM(B$1),1),"*"),COUNTIF(_xlpm.d,_xlpm.k))</f>
        <v>0</v>
      </c>
      <c r="C2016" s="1">
        <f>_xlfn.LET(_xlpm.d,$G2016,_xlpm.k,_xlfn.CONCAT(LEFT(TRIM(C$1),1),"*"),COUNTIF(_xlpm.d,_xlpm.k))</f>
        <v>0</v>
      </c>
      <c r="D2016" s="1">
        <f>_xlfn.LET(_xlpm.d,$G2016,_xlpm.k,_xlfn.CONCAT(LEFT(TRIM(D$1),1),"*"),COUNTIF(_xlpm.d,_xlpm.k))</f>
        <v>0</v>
      </c>
      <c r="E2016" s="1">
        <f>LOG(F2016+1,10)</f>
        <v>0.30102999566398114</v>
      </c>
      <c r="F2016" s="7">
        <v>1</v>
      </c>
      <c r="G2016" s="9" t="s">
        <v>812</v>
      </c>
      <c r="H2016" s="4">
        <f>F2016/freq.sum.r6e</f>
        <v>7.9668578712555765E-5</v>
      </c>
      <c r="I2016" s="4" t="str">
        <f>_xlfn.LET(_xlpm.sep,":",_xlpm.w,$G2016,LEFT(_xlpm.w,FIND(_xlpm.sep,_xlpm.w)-1))</f>
        <v>ɑb</v>
      </c>
      <c r="J2016" s="4" t="str">
        <f>_xlfn.LET(_xlpm.sep,":",_xlpm.w,$G2016,RIGHT(_xlpm.w,LEN(_xlpm.w)-FIND(_xlpm.sep,_xlpm.w)))</f>
        <v>obb</v>
      </c>
      <c r="K2016" s="10">
        <f>_xlfn.LET(_xlpm.w,I2016,LEN(_xlpm.w))</f>
        <v>2</v>
      </c>
      <c r="L2016" s="10">
        <f>_xlfn.LET(_xlpm.w,J2016,LEN(_xlpm.w))</f>
        <v>3</v>
      </c>
      <c r="M2016" s="10">
        <f>_xlfn.LET(_xlpm.a,K2016,_xlpm.b,L2016,MAX(_xlpm.a,_xlpm.b))</f>
        <v>3</v>
      </c>
      <c r="N2016" s="10">
        <f>_xlfn.LET(_xlpm.d,(K2016,L2016),MAX(_xlpm.d)-MIN(_xlpm.d))</f>
        <v>1</v>
      </c>
      <c r="O2016" s="1" t="str">
        <f>_xlfn.LET(_xlpm.sep,":",_xlpm.w,$G2016,_xlfn.CONCAT("~",RIGHT(_xlpm.w,LEN(_xlpm.w)-FIND(_xlpm.sep,_xlpm.w)),"~"))</f>
        <v>~obb~</v>
      </c>
      <c r="P2016" s="1" t="str">
        <f>_xlfn.LET(_xlpm.sep,":",_xlpm.w,$G2016,_xlfn.CONCAT("[",LEFT(_xlpm.w,FIND(_xlpm.sep,_xlpm.w)-1),"]"))</f>
        <v>[ɑb]</v>
      </c>
      <c r="Q2016" s="14" cm="1">
        <f t="array" ref="Q2016">SUM(_xlfn._xlws.FILTER($H$2:$H$2300,_xlfn.MAP($O$2:$O$2300,_xlfn.LAMBDA(_xlpm.x,_xlpm.x=$O2016))))</f>
        <v>7.9668578712555765E-5</v>
      </c>
      <c r="R2016" s="14">
        <f>$H2016/Q2016</f>
        <v>1</v>
      </c>
      <c r="S2016" s="14" cm="1">
        <f t="array" ref="S2016">SUM(_xlfn._xlws.FILTER($H$2:$H$2300,_xlfn.MAP($P$2:$P$2300,_xlfn.LAMBDA(_xlpm.x,_xlpm.x=$P2016))))</f>
        <v>8.7635436583811347E-4</v>
      </c>
      <c r="T2016" s="14">
        <f>$H2016/S2016</f>
        <v>9.0909090909090898E-2</v>
      </c>
      <c r="U2016" s="14">
        <f>_xlfn.LET(_xlpm.freq,F2016,_xlpm.size,M2016+1,_xlpm.F,V2016,LOG(1+_xlpm.freq)*LOG(1+_xlpm.size)*_xlpm.F)</f>
        <v>3.5068489562420778E-2</v>
      </c>
      <c r="V2016" s="14">
        <f>_xlfn.LET(_xlpm.a,T2016,_xlpm.b,R2016,2*_xlpm.a*_xlpm.b/(_xlpm.a+_xlpm.b))</f>
        <v>0.16666666666666666</v>
      </c>
      <c r="W2016" s="14">
        <f>_xlfn.LET(_xlpm.p,R2016,_xlpm.q,T2016,LOG(_xlpm.p/_xlpm.q))</f>
        <v>1.0413926851582251</v>
      </c>
      <c r="X2016" s="2"/>
      <c r="AC2016" s="2"/>
      <c r="AH2016" s="2"/>
      <c r="AI2016" s="2"/>
    </row>
    <row r="2017" spans="1:35">
      <c r="A2017" s="1" t="str">
        <f>_xlfn.LET(_xlpm.sep," : ",CONCATENATE(O2017,_xlpm.sep,P2017))</f>
        <v>~aud~ : [ɑd]</v>
      </c>
      <c r="B2017" s="1">
        <f>_xlfn.LET(_xlpm.d,$G2017,_xlpm.k,_xlfn.CONCAT(LEFT(TRIM(B$1),1),"*"),COUNTIF(_xlpm.d,_xlpm.k))</f>
        <v>0</v>
      </c>
      <c r="C2017" s="1">
        <f>_xlfn.LET(_xlpm.d,$G2017,_xlpm.k,_xlfn.CONCAT(LEFT(TRIM(C$1),1),"*"),COUNTIF(_xlpm.d,_xlpm.k))</f>
        <v>0</v>
      </c>
      <c r="D2017" s="1">
        <f>_xlfn.LET(_xlpm.d,$G2017,_xlpm.k,_xlfn.CONCAT(LEFT(TRIM(D$1),1),"*"),COUNTIF(_xlpm.d,_xlpm.k))</f>
        <v>0</v>
      </c>
      <c r="E2017" s="1">
        <f>LOG(F2017+1,10)</f>
        <v>0.30102999566398114</v>
      </c>
      <c r="F2017" s="7">
        <v>1</v>
      </c>
      <c r="G2017" s="9" t="s">
        <v>845</v>
      </c>
      <c r="H2017" s="4">
        <f>F2017/freq.sum.r6e</f>
        <v>7.9668578712555765E-5</v>
      </c>
      <c r="I2017" s="1" t="str">
        <f>_xlfn.LET(_xlpm.sep,":",_xlpm.w,$G2017,LEFT(_xlpm.w,FIND(_xlpm.sep,_xlpm.w)-1))</f>
        <v>ɑd</v>
      </c>
      <c r="J2017" s="1" t="str">
        <f>_xlfn.LET(_xlpm.sep,":",_xlpm.w,$G2017,RIGHT(_xlpm.w,LEN(_xlpm.w)-FIND(_xlpm.sep,_xlpm.w)))</f>
        <v>aud</v>
      </c>
      <c r="K2017" s="10">
        <f>_xlfn.LET(_xlpm.w,I2017,LEN(_xlpm.w))</f>
        <v>2</v>
      </c>
      <c r="L2017" s="10">
        <f>_xlfn.LET(_xlpm.w,J2017,LEN(_xlpm.w))</f>
        <v>3</v>
      </c>
      <c r="M2017" s="10">
        <f>_xlfn.LET(_xlpm.a,K2017,_xlpm.b,L2017,MAX(_xlpm.a,_xlpm.b))</f>
        <v>3</v>
      </c>
      <c r="N2017" s="10">
        <f>_xlfn.LET(_xlpm.d,(K2017,L2017),MAX(_xlpm.d)-MIN(_xlpm.d))</f>
        <v>1</v>
      </c>
      <c r="O2017" s="1" t="str">
        <f>_xlfn.LET(_xlpm.sep,":",_xlpm.w,$G2017,_xlfn.CONCAT("~",RIGHT(_xlpm.w,LEN(_xlpm.w)-FIND(_xlpm.sep,_xlpm.w)),"~"))</f>
        <v>~aud~</v>
      </c>
      <c r="P2017" s="1" t="str">
        <f>_xlfn.LET(_xlpm.sep,":",_xlpm.w,$G2017,_xlfn.CONCAT("[",LEFT(_xlpm.w,FIND(_xlpm.sep,_xlpm.w)-1),"]"))</f>
        <v>[ɑd]</v>
      </c>
      <c r="Q2017" s="14" cm="1">
        <f t="array" ref="Q2017">SUM(_xlfn._xlws.FILTER($H$2:$H$2300,_xlfn.MAP($O$2:$O$2300,_xlfn.LAMBDA(_xlpm.x,_xlpm.x=$O2017))))</f>
        <v>1.5933715742511153E-4</v>
      </c>
      <c r="R2017" s="14">
        <f>$H2017/Q2017</f>
        <v>0.5</v>
      </c>
      <c r="S2017" s="14" cm="1">
        <f t="array" ref="S2017">SUM(_xlfn._xlws.FILTER($H$2:$H$2300,_xlfn.MAP($P$2:$P$2300,_xlfn.LAMBDA(_xlpm.x,_xlpm.x=$P2017))))</f>
        <v>1.7527087316762267E-3</v>
      </c>
      <c r="T2017" s="14">
        <f>$H2017/S2017</f>
        <v>4.5454545454545456E-2</v>
      </c>
      <c r="U2017" s="14">
        <f>_xlfn.LET(_xlpm.freq,F2017,_xlpm.size,M2017+1,_xlpm.F,V2017,LOG(1+_xlpm.freq)*LOG(1+_xlpm.size)*_xlpm.F)</f>
        <v>1.7534244781210392E-2</v>
      </c>
      <c r="V2017" s="14">
        <f>_xlfn.LET(_xlpm.a,T2017,_xlpm.b,R2017,2*_xlpm.a*_xlpm.b/(_xlpm.a+_xlpm.b))</f>
        <v>8.3333333333333343E-2</v>
      </c>
      <c r="W2017" s="14">
        <f>_xlfn.LET(_xlpm.p,R2017,_xlpm.q,T2017,LOG(_xlpm.p/_xlpm.q))</f>
        <v>1.0413926851582251</v>
      </c>
      <c r="X2017" s="2"/>
      <c r="AC2017" s="2"/>
      <c r="AH2017" s="2"/>
      <c r="AI2017" s="2"/>
    </row>
    <row r="2018" spans="1:35">
      <c r="A2018" s="1" t="str">
        <f>_xlfn.LET(_xlpm.sep," : ",CONCATENATE(O2018,_xlpm.sep,P2018))</f>
        <v>~emme~ : [ɛm]</v>
      </c>
      <c r="B2018" s="1">
        <f>_xlfn.LET(_xlpm.d,$G2018,_xlpm.k,_xlfn.CONCAT(LEFT(TRIM(B$1),1),"*"),COUNTIF(_xlpm.d,_xlpm.k))</f>
        <v>0</v>
      </c>
      <c r="C2018" s="1">
        <f>_xlfn.LET(_xlpm.d,$G2018,_xlpm.k,_xlfn.CONCAT(LEFT(TRIM(C$1),1),"*"),COUNTIF(_xlpm.d,_xlpm.k))</f>
        <v>0</v>
      </c>
      <c r="D2018" s="1">
        <f>_xlfn.LET(_xlpm.d,$G2018,_xlpm.k,_xlfn.CONCAT(LEFT(TRIM(D$1),1),"*"),COUNTIF(_xlpm.d,_xlpm.k))</f>
        <v>0</v>
      </c>
      <c r="E2018" s="1">
        <f>LOG(F2018+1,10)</f>
        <v>0.30102999566398114</v>
      </c>
      <c r="F2018" s="7">
        <v>1</v>
      </c>
      <c r="G2018" s="9" t="s">
        <v>1161</v>
      </c>
      <c r="H2018" s="4">
        <f>F2018/freq.sum.r6e</f>
        <v>7.9668578712555765E-5</v>
      </c>
      <c r="I2018" s="4" t="str">
        <f>_xlfn.LET(_xlpm.sep,":",_xlpm.w,$G2018,LEFT(_xlpm.w,FIND(_xlpm.sep,_xlpm.w)-1))</f>
        <v>ɛm</v>
      </c>
      <c r="J2018" s="4" t="str">
        <f>_xlfn.LET(_xlpm.sep,":",_xlpm.w,$G2018,RIGHT(_xlpm.w,LEN(_xlpm.w)-FIND(_xlpm.sep,_xlpm.w)))</f>
        <v>emme</v>
      </c>
      <c r="K2018" s="10">
        <f>_xlfn.LET(_xlpm.w,I2018,LEN(_xlpm.w))</f>
        <v>2</v>
      </c>
      <c r="L2018" s="10">
        <f>_xlfn.LET(_xlpm.w,J2018,LEN(_xlpm.w))</f>
        <v>4</v>
      </c>
      <c r="M2018" s="10">
        <f>_xlfn.LET(_xlpm.a,K2018,_xlpm.b,L2018,MAX(_xlpm.a,_xlpm.b))</f>
        <v>4</v>
      </c>
      <c r="N2018" s="10">
        <f>_xlfn.LET(_xlpm.d,(K2018,L2018),MAX(_xlpm.d)-MIN(_xlpm.d))</f>
        <v>2</v>
      </c>
      <c r="O2018" s="1" t="str">
        <f>_xlfn.LET(_xlpm.sep,":",_xlpm.w,$G2018,_xlfn.CONCAT("~",RIGHT(_xlpm.w,LEN(_xlpm.w)-FIND(_xlpm.sep,_xlpm.w)),"~"))</f>
        <v>~emme~</v>
      </c>
      <c r="P2018" s="1" t="str">
        <f>_xlfn.LET(_xlpm.sep,":",_xlpm.w,$G2018,_xlfn.CONCAT("[",LEFT(_xlpm.w,FIND(_xlpm.sep,_xlpm.w)-1),"]"))</f>
        <v>[ɛm]</v>
      </c>
      <c r="Q2018" s="14" cm="1">
        <f t="array" ref="Q2018">SUM(_xlfn._xlws.FILTER($H$2:$H$2300,_xlfn.MAP($O$2:$O$2300,_xlfn.LAMBDA(_xlpm.x,_xlpm.x=$O2018))))</f>
        <v>7.9668578712555765E-5</v>
      </c>
      <c r="R2018" s="14">
        <f>$H2018/Q2018</f>
        <v>1</v>
      </c>
      <c r="S2018" s="14" cm="1">
        <f t="array" ref="S2018">SUM(_xlfn._xlws.FILTER($H$2:$H$2300,_xlfn.MAP($P$2:$P$2300,_xlfn.LAMBDA(_xlpm.x,_xlpm.x=$P2018))))</f>
        <v>8.7635436583811347E-4</v>
      </c>
      <c r="T2018" s="14">
        <f>$H2018/S2018</f>
        <v>9.0909090909090898E-2</v>
      </c>
      <c r="U2018" s="14">
        <f>_xlfn.LET(_xlpm.freq,F2018,_xlpm.size,M2018+1,_xlpm.F,V2018,LOG(1+_xlpm.freq)*LOG(1+_xlpm.size)*_xlpm.F)</f>
        <v>3.9041144588151631E-2</v>
      </c>
      <c r="V2018" s="14">
        <f>_xlfn.LET(_xlpm.a,T2018,_xlpm.b,R2018,2*_xlpm.a*_xlpm.b/(_xlpm.a+_xlpm.b))</f>
        <v>0.16666666666666666</v>
      </c>
      <c r="W2018" s="14">
        <f>_xlfn.LET(_xlpm.p,R2018,_xlpm.q,T2018,LOG(_xlpm.p/_xlpm.q))</f>
        <v>1.0413926851582251</v>
      </c>
      <c r="X2018" s="2"/>
      <c r="AC2018" s="2"/>
      <c r="AH2018" s="2"/>
      <c r="AI2018" s="2"/>
    </row>
    <row r="2019" spans="1:35">
      <c r="A2019" s="1" t="str">
        <f>_xlfn.LET(_xlpm.sep," : ",CONCATENATE(O2019,_xlpm.sep,P2019))</f>
        <v>~ynd~ : [ɪnd]</v>
      </c>
      <c r="B2019" s="1">
        <f>_xlfn.LET(_xlpm.d,$G2019,_xlpm.k,_xlfn.CONCAT(LEFT(TRIM(B$1),1),"*"),COUNTIF(_xlpm.d,_xlpm.k))</f>
        <v>0</v>
      </c>
      <c r="C2019" s="1">
        <f>_xlfn.LET(_xlpm.d,$G2019,_xlpm.k,_xlfn.CONCAT(LEFT(TRIM(C$1),1),"*"),COUNTIF(_xlpm.d,_xlpm.k))</f>
        <v>0</v>
      </c>
      <c r="D2019" s="1">
        <f>_xlfn.LET(_xlpm.d,$G2019,_xlpm.k,_xlfn.CONCAT(LEFT(TRIM(D$1),1),"*"),COUNTIF(_xlpm.d,_xlpm.k))</f>
        <v>0</v>
      </c>
      <c r="E2019" s="1">
        <f>LOG(F2019+1,10)</f>
        <v>0.30102999566398114</v>
      </c>
      <c r="F2019" s="7">
        <v>1</v>
      </c>
      <c r="G2019" s="9" t="s">
        <v>1288</v>
      </c>
      <c r="H2019" s="4">
        <f>F2019/freq.sum.r6e</f>
        <v>7.9668578712555765E-5</v>
      </c>
      <c r="I2019" s="1" t="str">
        <f>_xlfn.LET(_xlpm.sep,":",_xlpm.w,$G2019,LEFT(_xlpm.w,FIND(_xlpm.sep,_xlpm.w)-1))</f>
        <v>ɪnd</v>
      </c>
      <c r="J2019" s="1" t="str">
        <f>_xlfn.LET(_xlpm.sep,":",_xlpm.w,$G2019,RIGHT(_xlpm.w,LEN(_xlpm.w)-FIND(_xlpm.sep,_xlpm.w)))</f>
        <v>ynd</v>
      </c>
      <c r="K2019" s="10">
        <f>_xlfn.LET(_xlpm.w,I2019,LEN(_xlpm.w))</f>
        <v>3</v>
      </c>
      <c r="L2019" s="10">
        <f>_xlfn.LET(_xlpm.w,J2019,LEN(_xlpm.w))</f>
        <v>3</v>
      </c>
      <c r="M2019" s="10">
        <f>_xlfn.LET(_xlpm.a,K2019,_xlpm.b,L2019,MAX(_xlpm.a,_xlpm.b))</f>
        <v>3</v>
      </c>
      <c r="N2019" s="10">
        <f>_xlfn.LET(_xlpm.d,(K2019,L2019),MAX(_xlpm.d)-MIN(_xlpm.d))</f>
        <v>0</v>
      </c>
      <c r="O2019" s="1" t="str">
        <f>_xlfn.LET(_xlpm.sep,":",_xlpm.w,$G2019,_xlfn.CONCAT("~",RIGHT(_xlpm.w,LEN(_xlpm.w)-FIND(_xlpm.sep,_xlpm.w)),"~"))</f>
        <v>~ynd~</v>
      </c>
      <c r="P2019" s="1" t="str">
        <f>_xlfn.LET(_xlpm.sep,":",_xlpm.w,$G2019,_xlfn.CONCAT("[",LEFT(_xlpm.w,FIND(_xlpm.sep,_xlpm.w)-1),"]"))</f>
        <v>[ɪnd]</v>
      </c>
      <c r="Q2019" s="14" cm="1">
        <f t="array" ref="Q2019">SUM(_xlfn._xlws.FILTER($H$2:$H$2300,_xlfn.MAP($O$2:$O$2300,_xlfn.LAMBDA(_xlpm.x,_xlpm.x=$O2019))))</f>
        <v>7.9668578712555765E-5</v>
      </c>
      <c r="R2019" s="14">
        <f>$H2019/Q2019</f>
        <v>1</v>
      </c>
      <c r="S2019" s="14" cm="1">
        <f t="array" ref="S2019">SUM(_xlfn._xlws.FILTER($H$2:$H$2300,_xlfn.MAP($P$2:$P$2300,_xlfn.LAMBDA(_xlpm.x,_xlpm.x=$P2019))))</f>
        <v>8.7635436583811347E-4</v>
      </c>
      <c r="T2019" s="14">
        <f>$H2019/S2019</f>
        <v>9.0909090909090898E-2</v>
      </c>
      <c r="U2019" s="14">
        <f>_xlfn.LET(_xlpm.freq,F2019,_xlpm.size,M2019+1,_xlpm.F,V2019,LOG(1+_xlpm.freq)*LOG(1+_xlpm.size)*_xlpm.F)</f>
        <v>3.5068489562420778E-2</v>
      </c>
      <c r="V2019" s="14">
        <f>_xlfn.LET(_xlpm.a,T2019,_xlpm.b,R2019,2*_xlpm.a*_xlpm.b/(_xlpm.a+_xlpm.b))</f>
        <v>0.16666666666666666</v>
      </c>
      <c r="W2019" s="14">
        <f>_xlfn.LET(_xlpm.p,R2019,_xlpm.q,T2019,LOG(_xlpm.p/_xlpm.q))</f>
        <v>1.0413926851582251</v>
      </c>
      <c r="X2019" s="2"/>
      <c r="AC2019" s="2"/>
      <c r="AH2019" s="2"/>
      <c r="AI2019" s="2"/>
    </row>
    <row r="2020" spans="1:35">
      <c r="A2020" s="1" t="str">
        <f>_xlfn.LET(_xlpm.sep," : ",CONCATENATE(O2020,_xlpm.sep,P2020))</f>
        <v>~red~ : [əɹd]</v>
      </c>
      <c r="B2020" s="1">
        <f>_xlfn.LET(_xlpm.d,$G2020,_xlpm.k,_xlfn.CONCAT(LEFT(TRIM(B$1),1),"*"),COUNTIF(_xlpm.d,_xlpm.k))</f>
        <v>0</v>
      </c>
      <c r="C2020" s="1">
        <f>_xlfn.LET(_xlpm.d,$G2020,_xlpm.k,_xlfn.CONCAT(LEFT(TRIM(C$1),1),"*"),COUNTIF(_xlpm.d,_xlpm.k))</f>
        <v>0</v>
      </c>
      <c r="D2020" s="1">
        <f>_xlfn.LET(_xlpm.d,$G2020,_xlpm.k,_xlfn.CONCAT(LEFT(TRIM(D$1),1),"*"),COUNTIF(_xlpm.d,_xlpm.k))</f>
        <v>0</v>
      </c>
      <c r="E2020" s="1">
        <f>LOG(F2020+1,10)</f>
        <v>0.47712125471966244</v>
      </c>
      <c r="F2020" s="7">
        <v>2</v>
      </c>
      <c r="G2020" s="9" t="s">
        <v>1870</v>
      </c>
      <c r="H2020" s="4">
        <f>F2020/freq.sum.r6e</f>
        <v>1.5933715742511153E-4</v>
      </c>
      <c r="I2020" s="1" t="str">
        <f>_xlfn.LET(_xlpm.sep,":",_xlpm.w,$G2020,LEFT(_xlpm.w,FIND(_xlpm.sep,_xlpm.w)-1))</f>
        <v>əɹd</v>
      </c>
      <c r="J2020" s="1" t="str">
        <f>_xlfn.LET(_xlpm.sep,":",_xlpm.w,$G2020,RIGHT(_xlpm.w,LEN(_xlpm.w)-FIND(_xlpm.sep,_xlpm.w)))</f>
        <v>red</v>
      </c>
      <c r="K2020" s="10">
        <f>_xlfn.LET(_xlpm.w,I2020,LEN(_xlpm.w))</f>
        <v>3</v>
      </c>
      <c r="L2020" s="10">
        <f>_xlfn.LET(_xlpm.w,J2020,LEN(_xlpm.w))</f>
        <v>3</v>
      </c>
      <c r="M2020" s="10">
        <f>_xlfn.LET(_xlpm.a,K2020,_xlpm.b,L2020,MAX(_xlpm.a,_xlpm.b))</f>
        <v>3</v>
      </c>
      <c r="N2020" s="10">
        <f>_xlfn.LET(_xlpm.d,(K2020,L2020),MAX(_xlpm.d)-MIN(_xlpm.d))</f>
        <v>0</v>
      </c>
      <c r="O2020" s="1" t="str">
        <f>_xlfn.LET(_xlpm.sep,":",_xlpm.w,$G2020,_xlfn.CONCAT("~",RIGHT(_xlpm.w,LEN(_xlpm.w)-FIND(_xlpm.sep,_xlpm.w)),"~"))</f>
        <v>~red~</v>
      </c>
      <c r="P2020" s="1" t="str">
        <f>_xlfn.LET(_xlpm.sep,":",_xlpm.w,$G2020,_xlfn.CONCAT("[",LEFT(_xlpm.w,FIND(_xlpm.sep,_xlpm.w)-1),"]"))</f>
        <v>[əɹd]</v>
      </c>
      <c r="Q2020" s="14" cm="1">
        <f t="array" ref="Q2020">SUM(_xlfn._xlws.FILTER($H$2:$H$2302,_xlfn.MAP($O$2:$O$2302,_xlfn.LAMBDA(_xlpm.x,_xlpm.x=$O2020))))</f>
        <v>1.5933715742511153E-4</v>
      </c>
      <c r="R2020" s="14">
        <f>$H2020/Q2020</f>
        <v>1</v>
      </c>
      <c r="S2020" s="14" cm="1">
        <f t="array" ref="S2020">SUM(_xlfn._xlws.FILTER($H$2:$H$2302,_xlfn.MAP($P$2:$P$2302,_xlfn.LAMBDA(_xlpm.x,_xlpm.x=$P2020))))</f>
        <v>1.7527087316762267E-3</v>
      </c>
      <c r="T2020" s="14">
        <f>$H2020/S2020</f>
        <v>9.0909090909090912E-2</v>
      </c>
      <c r="U2020" s="14">
        <f>_xlfn.LET(_xlpm.freq,F2020,_xlpm.size,M2020+1,_xlpm.F,V2020,LOG(1+_xlpm.freq)*LOG(1+_xlpm.size)*_xlpm.F)</f>
        <v>5.5582240913368205E-2</v>
      </c>
      <c r="V2020" s="14">
        <f>_xlfn.LET(_xlpm.a,T2020,_xlpm.b,R2020,2*_xlpm.a*_xlpm.b/(_xlpm.a+_xlpm.b))</f>
        <v>0.16666666666666669</v>
      </c>
      <c r="W2020" s="14">
        <f>_xlfn.LET(_xlpm.p,R2020,_xlpm.q,T2020,LOG(_xlpm.p/_xlpm.q))</f>
        <v>1.0413926851582251</v>
      </c>
      <c r="X2020" s="2"/>
      <c r="AC2020" s="2"/>
      <c r="AH2020" s="2"/>
      <c r="AI2020" s="2"/>
    </row>
    <row r="2021" spans="1:35">
      <c r="A2021" s="1" t="str">
        <f>_xlfn.LET(_xlpm.sep," : ",CONCATENATE(O2021,_xlpm.sep,P2021))</f>
        <v>~urve~ : [ɜɹv]</v>
      </c>
      <c r="B2021" s="1">
        <f>_xlfn.LET(_xlpm.d,$G2021,_xlpm.k,_xlfn.CONCAT(LEFT(TRIM(B$1),1),"*"),COUNTIF(_xlpm.d,_xlpm.k))</f>
        <v>0</v>
      </c>
      <c r="C2021" s="1">
        <f>_xlfn.LET(_xlpm.d,$G2021,_xlpm.k,_xlfn.CONCAT(LEFT(TRIM(C$1),1),"*"),COUNTIF(_xlpm.d,_xlpm.k))</f>
        <v>0</v>
      </c>
      <c r="D2021" s="1">
        <f>_xlfn.LET(_xlpm.d,$G2021,_xlpm.k,_xlfn.CONCAT(LEFT(TRIM(D$1),1),"*"),COUNTIF(_xlpm.d,_xlpm.k))</f>
        <v>0</v>
      </c>
      <c r="E2021" s="1">
        <f>LOG(F2021+1,10)</f>
        <v>0.30102999566398114</v>
      </c>
      <c r="F2021" s="7">
        <v>1</v>
      </c>
      <c r="G2021" s="9" t="s">
        <v>2067</v>
      </c>
      <c r="H2021" s="4">
        <f>F2021/freq.sum.r6e</f>
        <v>7.9668578712555765E-5</v>
      </c>
      <c r="I2021" s="1" t="str">
        <f>_xlfn.LET(_xlpm.sep,":",_xlpm.w,$G2021,LEFT(_xlpm.w,FIND(_xlpm.sep,_xlpm.w)-1))</f>
        <v>ɜɹv</v>
      </c>
      <c r="J2021" s="1" t="str">
        <f>_xlfn.LET(_xlpm.sep,":",_xlpm.w,$G2021,RIGHT(_xlpm.w,LEN(_xlpm.w)-FIND(_xlpm.sep,_xlpm.w)))</f>
        <v>urve</v>
      </c>
      <c r="K2021" s="10">
        <f>_xlfn.LET(_xlpm.w,I2021,LEN(_xlpm.w))</f>
        <v>3</v>
      </c>
      <c r="L2021" s="10">
        <f>_xlfn.LET(_xlpm.w,J2021,LEN(_xlpm.w))</f>
        <v>4</v>
      </c>
      <c r="M2021" s="10">
        <f>_xlfn.LET(_xlpm.a,K2021,_xlpm.b,L2021,MAX(_xlpm.a,_xlpm.b))</f>
        <v>4</v>
      </c>
      <c r="N2021" s="10">
        <f>_xlfn.LET(_xlpm.d,(K2021,L2021),MAX(_xlpm.d)-MIN(_xlpm.d))</f>
        <v>1</v>
      </c>
      <c r="O2021" s="1" t="str">
        <f>_xlfn.LET(_xlpm.sep,":",_xlpm.w,$G2021,_xlfn.CONCAT("~",RIGHT(_xlpm.w,LEN(_xlpm.w)-FIND(_xlpm.sep,_xlpm.w)),"~"))</f>
        <v>~urve~</v>
      </c>
      <c r="P2021" s="1" t="str">
        <f>_xlfn.LET(_xlpm.sep,":",_xlpm.w,$G2021,_xlfn.CONCAT("[",LEFT(_xlpm.w,FIND(_xlpm.sep,_xlpm.w)-1),"]"))</f>
        <v>[ɜɹv]</v>
      </c>
      <c r="Q2021" s="14" cm="1">
        <f t="array" ref="Q2021">SUM(_xlfn._xlws.FILTER($H$2:$H$2303,_xlfn.MAP($O$2:$O$2303,_xlfn.LAMBDA(_xlpm.x,_xlpm.x=$O2021))))</f>
        <v>7.9668578712555765E-5</v>
      </c>
      <c r="R2021" s="14">
        <f>$H2021/Q2021</f>
        <v>1</v>
      </c>
      <c r="S2021" s="14" cm="1">
        <f t="array" ref="S2021">SUM(_xlfn._xlws.FILTER($H$2:$H$2303,_xlfn.MAP($P$2:$P$2303,_xlfn.LAMBDA(_xlpm.x,_xlpm.x=$P2021))))</f>
        <v>8.7635436583811347E-4</v>
      </c>
      <c r="T2021" s="14">
        <f>$H2021/S2021</f>
        <v>9.0909090909090898E-2</v>
      </c>
      <c r="U2021" s="14">
        <f>_xlfn.LET(_xlpm.freq,F2021,_xlpm.size,M2021+1,_xlpm.F,V2021,LOG(1+_xlpm.freq)*LOG(1+_xlpm.size)*_xlpm.F)</f>
        <v>3.9041144588151631E-2</v>
      </c>
      <c r="V2021" s="14">
        <f>_xlfn.LET(_xlpm.a,T2021,_xlpm.b,R2021,2*_xlpm.a*_xlpm.b/(_xlpm.a+_xlpm.b))</f>
        <v>0.16666666666666666</v>
      </c>
      <c r="W2021" s="14">
        <f>_xlfn.LET(_xlpm.p,R2021,_xlpm.q,T2021,LOG(_xlpm.p/_xlpm.q))</f>
        <v>1.0413926851582251</v>
      </c>
      <c r="X2021" s="2"/>
      <c r="AC2021" s="2"/>
      <c r="AH2021" s="2"/>
      <c r="AI2021" s="2"/>
    </row>
    <row r="2022" spans="1:35">
      <c r="A2022" s="1" t="str">
        <f>_xlfn.LET(_xlpm.sep," : ",CONCATENATE(O2022,_xlpm.sep,P2022))</f>
        <v>~kn~ : [n]</v>
      </c>
      <c r="B2022" s="1">
        <f>_xlfn.LET(_xlpm.d,$G2022,_xlpm.k,_xlfn.CONCAT(LEFT(TRIM(B$1),1),"*"),COUNTIF(_xlpm.d,_xlpm.k))</f>
        <v>0</v>
      </c>
      <c r="C2022" s="1">
        <f>_xlfn.LET(_xlpm.d,$G2022,_xlpm.k,_xlfn.CONCAT(LEFT(TRIM(C$1),1),"*"),COUNTIF(_xlpm.d,_xlpm.k))</f>
        <v>0</v>
      </c>
      <c r="D2022" s="1">
        <f>_xlfn.LET(_xlpm.d,$G2022,_xlpm.k,_xlfn.CONCAT(LEFT(TRIM(D$1),1),"*"),COUNTIF(_xlpm.d,_xlpm.k))</f>
        <v>1</v>
      </c>
      <c r="E2022" s="1">
        <f>LOG(F2022+1,10)</f>
        <v>1.0791812460476247</v>
      </c>
      <c r="F2022" s="7">
        <v>11</v>
      </c>
      <c r="G2022" s="9" t="s">
        <v>247</v>
      </c>
      <c r="H2022" s="4">
        <f>F2022/freq.sum.r6e</f>
        <v>8.7635436583811347E-4</v>
      </c>
      <c r="I2022" s="1" t="str">
        <f>_xlfn.LET(_xlpm.sep,":",_xlpm.w,$G2022,LEFT(_xlpm.w,FIND(_xlpm.sep,_xlpm.w)-1))</f>
        <v>n</v>
      </c>
      <c r="J2022" s="1" t="str">
        <f>_xlfn.LET(_xlpm.sep,":",_xlpm.w,$G2022,RIGHT(_xlpm.w,LEN(_xlpm.w)-FIND(_xlpm.sep,_xlpm.w)))</f>
        <v>kn</v>
      </c>
      <c r="K2022" s="10">
        <f>_xlfn.LET(_xlpm.w,I2022,LEN(_xlpm.w))</f>
        <v>1</v>
      </c>
      <c r="L2022" s="10">
        <f>_xlfn.LET(_xlpm.w,J2022,LEN(_xlpm.w))</f>
        <v>2</v>
      </c>
      <c r="M2022" s="10">
        <f>_xlfn.LET(_xlpm.a,K2022,_xlpm.b,L2022,MAX(_xlpm.a,_xlpm.b))</f>
        <v>2</v>
      </c>
      <c r="N2022" s="10">
        <f>_xlfn.LET(_xlpm.d,(K2022,L2022),MAX(_xlpm.d)-MIN(_xlpm.d))</f>
        <v>1</v>
      </c>
      <c r="O2022" s="1" t="str">
        <f>_xlfn.LET(_xlpm.sep,":",_xlpm.w,$G2022,_xlfn.CONCAT("~",RIGHT(_xlpm.w,LEN(_xlpm.w)-FIND(_xlpm.sep,_xlpm.w)),"~"))</f>
        <v>~kn~</v>
      </c>
      <c r="P2022" s="1" t="str">
        <f>_xlfn.LET(_xlpm.sep,":",_xlpm.w,$G2022,_xlfn.CONCAT("[",LEFT(_xlpm.w,FIND(_xlpm.sep,_xlpm.w)-1),"]"))</f>
        <v>[n]</v>
      </c>
      <c r="Q2022" s="14" cm="1">
        <f t="array" ref="Q2022">SUM(_xlfn._xlws.FILTER($H$2:$H$2302,_xlfn.MAP($O$2:$O$2302,_xlfn.LAMBDA(_xlpm.x,_xlpm.x=$O2022))))</f>
        <v>8.7635436583811347E-4</v>
      </c>
      <c r="R2022" s="14">
        <f>$H2022/Q2022</f>
        <v>1</v>
      </c>
      <c r="S2022" s="14" cm="1">
        <f t="array" ref="S2022">SUM(_xlfn._xlws.FILTER($H$2:$H$2302,_xlfn.MAP($P$2:$P$2302,_xlfn.LAMBDA(_xlpm.x,_xlpm.x=$P2022))))</f>
        <v>9.7195666029318041E-3</v>
      </c>
      <c r="T2022" s="14">
        <f>$H2022/S2022</f>
        <v>9.0163934426229511E-2</v>
      </c>
      <c r="U2022" s="14">
        <f>_xlfn.LET(_xlpm.freq,F2022,_xlpm.size,M2022+1,_xlpm.F,V2022,LOG(1+_xlpm.freq)*LOG(1+_xlpm.size)*_xlpm.F)</f>
        <v>0.1074744416241212</v>
      </c>
      <c r="V2022" s="14">
        <f>_xlfn.LET(_xlpm.a,T2022,_xlpm.b,R2022,2*_xlpm.a*_xlpm.b/(_xlpm.a+_xlpm.b))</f>
        <v>0.16541353383458648</v>
      </c>
      <c r="W2022" s="14">
        <f>_xlfn.LET(_xlpm.p,R2022,_xlpm.q,T2022,LOG(_xlpm.p/_xlpm.q))</f>
        <v>1.0449671455165233</v>
      </c>
      <c r="X2022" s="2"/>
      <c r="AC2022" s="2"/>
      <c r="AH2022" s="2"/>
      <c r="AI2022" s="2"/>
    </row>
    <row r="2023" spans="1:35">
      <c r="A2023" s="1" t="str">
        <f>_xlfn.LET(_xlpm.sep," : ",CONCATENATE(O2023,_xlpm.sep,P2023))</f>
        <v>~ain~ : [ən]</v>
      </c>
      <c r="B2023" s="1">
        <f>_xlfn.LET(_xlpm.d,$G2023,_xlpm.k,_xlfn.CONCAT(LEFT(TRIM(B$1),1),"*"),COUNTIF(_xlpm.d,_xlpm.k))</f>
        <v>0</v>
      </c>
      <c r="C2023" s="1">
        <f>_xlfn.LET(_xlpm.d,$G2023,_xlpm.k,_xlfn.CONCAT(LEFT(TRIM(C$1),1),"*"),COUNTIF(_xlpm.d,_xlpm.k))</f>
        <v>0</v>
      </c>
      <c r="D2023" s="1">
        <f>_xlfn.LET(_xlpm.d,$G2023,_xlpm.k,_xlfn.CONCAT(LEFT(TRIM(D$1),1),"*"),COUNTIF(_xlpm.d,_xlpm.k))</f>
        <v>0</v>
      </c>
      <c r="E2023" s="1">
        <f>LOG(F2023+1,10)</f>
        <v>0.30102999566398114</v>
      </c>
      <c r="F2023" s="7">
        <v>1</v>
      </c>
      <c r="G2023" s="9" t="s">
        <v>1229</v>
      </c>
      <c r="H2023" s="4">
        <f>F2023/freq.sum.r6e</f>
        <v>7.9668578712555765E-5</v>
      </c>
      <c r="I2023" s="4" t="str">
        <f>_xlfn.LET(_xlpm.sep,":",_xlpm.w,$G2023,LEFT(_xlpm.w,FIND(_xlpm.sep,_xlpm.w)-1))</f>
        <v>ən</v>
      </c>
      <c r="J2023" s="4" t="str">
        <f>_xlfn.LET(_xlpm.sep,":",_xlpm.w,$G2023,RIGHT(_xlpm.w,LEN(_xlpm.w)-FIND(_xlpm.sep,_xlpm.w)))</f>
        <v>ain</v>
      </c>
      <c r="K2023" s="10">
        <f>_xlfn.LET(_xlpm.w,I2023,LEN(_xlpm.w))</f>
        <v>2</v>
      </c>
      <c r="L2023" s="10">
        <f>_xlfn.LET(_xlpm.w,J2023,LEN(_xlpm.w))</f>
        <v>3</v>
      </c>
      <c r="M2023" s="10">
        <f>_xlfn.LET(_xlpm.a,K2023,_xlpm.b,L2023,MAX(_xlpm.a,_xlpm.b))</f>
        <v>3</v>
      </c>
      <c r="N2023" s="10">
        <f>_xlfn.LET(_xlpm.d,(K2023,L2023),MAX(_xlpm.d)-MIN(_xlpm.d))</f>
        <v>1</v>
      </c>
      <c r="O2023" s="1" t="str">
        <f>_xlfn.LET(_xlpm.sep,":",_xlpm.w,$G2023,_xlfn.CONCAT("~",RIGHT(_xlpm.w,LEN(_xlpm.w)-FIND(_xlpm.sep,_xlpm.w)),"~"))</f>
        <v>~ain~</v>
      </c>
      <c r="P2023" s="1" t="str">
        <f>_xlfn.LET(_xlpm.sep,":",_xlpm.w,$G2023,_xlfn.CONCAT("[",LEFT(_xlpm.w,FIND(_xlpm.sep,_xlpm.w)-1),"]"))</f>
        <v>[ən]</v>
      </c>
      <c r="Q2023" s="14" cm="1">
        <f t="array" ref="Q2023">SUM(_xlfn._xlws.FILTER($H$2:$H$2300,_xlfn.MAP($O$2:$O$2300,_xlfn.LAMBDA(_xlpm.x,_xlpm.x=$O2023))))</f>
        <v>2.3103887826641176E-3</v>
      </c>
      <c r="R2023" s="14">
        <f>$H2023/Q2023</f>
        <v>3.4482758620689648E-2</v>
      </c>
      <c r="S2023" s="14" cm="1">
        <f t="array" ref="S2023">SUM(_xlfn._xlws.FILTER($H$2:$H$2300,_xlfn.MAP($P$2:$P$2300,_xlfn.LAMBDA(_xlpm.x,_xlpm.x=$P2023))))</f>
        <v>2.5732950924155513E-2</v>
      </c>
      <c r="T2023" s="14">
        <f>$H2023/S2023</f>
        <v>3.0959752321981422E-3</v>
      </c>
      <c r="U2023" s="14">
        <f>_xlfn.LET(_xlpm.freq,F2023,_xlpm.size,M2023+1,_xlpm.F,V2023,LOG(1+_xlpm.freq)*LOG(1+_xlpm.size)*_xlpm.F)</f>
        <v>1.195516689627981E-3</v>
      </c>
      <c r="V2023" s="14">
        <f>_xlfn.LET(_xlpm.a,T2023,_xlpm.b,R2023,2*_xlpm.a*_xlpm.b/(_xlpm.a+_xlpm.b))</f>
        <v>5.6818181818181811E-3</v>
      </c>
      <c r="W2023" s="14">
        <f>_xlfn.LET(_xlpm.p,R2023,_xlpm.q,T2023,LOG(_xlpm.p/_xlpm.q))</f>
        <v>1.0468045244321467</v>
      </c>
      <c r="X2023" s="2"/>
      <c r="AC2023" s="2"/>
      <c r="AH2023" s="2"/>
      <c r="AI2023" s="2"/>
    </row>
    <row r="2024" spans="1:35">
      <c r="A2024" s="1" t="str">
        <f>_xlfn.LET(_xlpm.sep," : ",CONCATENATE(O2024,_xlpm.sep,P2024))</f>
        <v>~~ : [ɪ]</v>
      </c>
      <c r="B2024" s="1">
        <f>_xlfn.LET(_xlpm.d,$G2024,_xlpm.k,_xlfn.CONCAT(LEFT(TRIM(B$1),1),"*"),COUNTIF(_xlpm.d,_xlpm.k))</f>
        <v>0</v>
      </c>
      <c r="C2024" s="1">
        <f>_xlfn.LET(_xlpm.d,$G2024,_xlpm.k,_xlfn.CONCAT(LEFT(TRIM(C$1),1),"*"),COUNTIF(_xlpm.d,_xlpm.k))</f>
        <v>0</v>
      </c>
      <c r="D2024" s="1">
        <f>_xlfn.LET(_xlpm.d,$G2024,_xlpm.k,_xlfn.CONCAT(LEFT(TRIM(D$1),1),"*"),COUNTIF(_xlpm.d,_xlpm.k))</f>
        <v>0</v>
      </c>
      <c r="E2024" s="1">
        <f>LOG(F2024+1,10)</f>
        <v>0.30102999566398114</v>
      </c>
      <c r="F2024" s="7">
        <v>1</v>
      </c>
      <c r="G2024" s="9" t="s">
        <v>2162</v>
      </c>
      <c r="H2024" s="4">
        <f>F2024/freq.sum.r6e</f>
        <v>7.9668578712555765E-5</v>
      </c>
      <c r="I2024" s="4" t="str">
        <f>_xlfn.LET(_xlpm.sep,":",_xlpm.w,$G2024,LEFT(_xlpm.w,FIND(_xlpm.sep,_xlpm.w)-1))</f>
        <v>ɪ</v>
      </c>
      <c r="J2024" s="4" t="str">
        <f>_xlfn.LET(_xlpm.sep,":",_xlpm.w,$G2024,RIGHT(_xlpm.w,LEN(_xlpm.w)-FIND(_xlpm.sep,_xlpm.w)))</f>
        <v/>
      </c>
      <c r="K2024" s="10">
        <f>_xlfn.LET(_xlpm.w,I2024,LEN(_xlpm.w))</f>
        <v>1</v>
      </c>
      <c r="L2024" s="10">
        <f>_xlfn.LET(_xlpm.w,J2024,LEN(_xlpm.w))</f>
        <v>0</v>
      </c>
      <c r="M2024" s="10">
        <f>_xlfn.LET(_xlpm.a,K2024,_xlpm.b,L2024,MAX(_xlpm.a,_xlpm.b))</f>
        <v>1</v>
      </c>
      <c r="N2024" s="10">
        <f>_xlfn.LET(_xlpm.d,(K2024,L2024),MAX(_xlpm.d)-MIN(_xlpm.d))</f>
        <v>1</v>
      </c>
      <c r="O2024" s="1" t="str">
        <f>_xlfn.LET(_xlpm.sep,":",_xlpm.w,$G2024,_xlfn.CONCAT("~",RIGHT(_xlpm.w,LEN(_xlpm.w)-FIND(_xlpm.sep,_xlpm.w)),"~"))</f>
        <v>~~</v>
      </c>
      <c r="P2024" s="1" t="str">
        <f>_xlfn.LET(_xlpm.sep,":",_xlpm.w,$G2024,_xlfn.CONCAT("[",LEFT(_xlpm.w,FIND(_xlpm.sep,_xlpm.w)-1),"]"))</f>
        <v>[ɪ]</v>
      </c>
      <c r="Q2024" s="14" cm="1">
        <f t="array" ref="Q2024">SUM(_xlfn._xlws.FILTER($H$2:$H$2300,_xlfn.MAP($O$2:$O$2300,_xlfn.LAMBDA(_xlpm.x,_xlpm.x=$O2024))))</f>
        <v>2.8680688336520082E-3</v>
      </c>
      <c r="R2024" s="14">
        <f>$H2024/Q2024</f>
        <v>2.7777777777777773E-2</v>
      </c>
      <c r="S2024" s="14" cm="1">
        <f t="array" ref="S2024">SUM(_xlfn._xlws.FILTER($H$2:$H$2300,_xlfn.MAP($P$2:$P$2300,_xlfn.LAMBDA(_xlpm.x,_xlpm.x=$P2024))))</f>
        <v>3.2106437221159974E-2</v>
      </c>
      <c r="T2024" s="14">
        <f>$H2024/S2024</f>
        <v>2.4813895781637717E-3</v>
      </c>
      <c r="U2024" s="14">
        <f>_xlfn.LET(_xlpm.freq,F2024,_xlpm.size,M2024+1,_xlpm.F,V2024,LOG(1+_xlpm.freq)*LOG(1+_xlpm.size)*_xlpm.F)</f>
        <v>6.543408165806526E-4</v>
      </c>
      <c r="V2024" s="14">
        <f>_xlfn.LET(_xlpm.a,T2024,_xlpm.b,R2024,2*_xlpm.a*_xlpm.b/(_xlpm.a+_xlpm.b))</f>
        <v>4.5558086560364463E-3</v>
      </c>
      <c r="W2024" s="14">
        <f>_xlfn.LET(_xlpm.p,R2024,_xlpm.q,T2024,LOG(_xlpm.p/_xlpm.q))</f>
        <v>1.0490025453738221</v>
      </c>
      <c r="X2024" s="2"/>
      <c r="AC2024" s="2"/>
      <c r="AH2024" s="2"/>
      <c r="AI2024" s="2"/>
    </row>
    <row r="2025" spans="1:35">
      <c r="A2025" s="1" t="str">
        <f>_xlfn.LET(_xlpm.sep," : ",CONCATENATE(O2025,_xlpm.sep,P2025))</f>
        <v>~occ~ : [ək]</v>
      </c>
      <c r="B2025" s="1">
        <f>_xlfn.LET(_xlpm.d,$G2025,_xlpm.k,_xlfn.CONCAT(LEFT(TRIM(B$1),1),"*"),COUNTIF(_xlpm.d,_xlpm.k))</f>
        <v>0</v>
      </c>
      <c r="C2025" s="1">
        <f>_xlfn.LET(_xlpm.d,$G2025,_xlpm.k,_xlfn.CONCAT(LEFT(TRIM(C$1),1),"*"),COUNTIF(_xlpm.d,_xlpm.k))</f>
        <v>0</v>
      </c>
      <c r="D2025" s="1">
        <f>_xlfn.LET(_xlpm.d,$G2025,_xlpm.k,_xlfn.CONCAT(LEFT(TRIM(D$1),1),"*"),COUNTIF(_xlpm.d,_xlpm.k))</f>
        <v>0</v>
      </c>
      <c r="E2025" s="1">
        <f>LOG(F2025+1,10)</f>
        <v>0.60205999132796229</v>
      </c>
      <c r="F2025" s="7">
        <v>3</v>
      </c>
      <c r="G2025" s="9" t="s">
        <v>984</v>
      </c>
      <c r="H2025" s="4">
        <f>F2025/freq.sum.r6e</f>
        <v>2.390057361376673E-4</v>
      </c>
      <c r="I2025" s="4" t="str">
        <f>_xlfn.LET(_xlpm.sep,":",_xlpm.w,$G2025,LEFT(_xlpm.w,FIND(_xlpm.sep,_xlpm.w)-1))</f>
        <v>ək</v>
      </c>
      <c r="J2025" s="4" t="str">
        <f>_xlfn.LET(_xlpm.sep,":",_xlpm.w,$G2025,RIGHT(_xlpm.w,LEN(_xlpm.w)-FIND(_xlpm.sep,_xlpm.w)))</f>
        <v>occ</v>
      </c>
      <c r="K2025" s="10">
        <f>_xlfn.LET(_xlpm.w,I2025,LEN(_xlpm.w))</f>
        <v>2</v>
      </c>
      <c r="L2025" s="10">
        <f>_xlfn.LET(_xlpm.w,J2025,LEN(_xlpm.w))</f>
        <v>3</v>
      </c>
      <c r="M2025" s="10">
        <f>_xlfn.LET(_xlpm.a,K2025,_xlpm.b,L2025,MAX(_xlpm.a,_xlpm.b))</f>
        <v>3</v>
      </c>
      <c r="N2025" s="10">
        <f>_xlfn.LET(_xlpm.d,(K2025,L2025),MAX(_xlpm.d)-MIN(_xlpm.d))</f>
        <v>1</v>
      </c>
      <c r="O2025" s="1" t="str">
        <f>_xlfn.LET(_xlpm.sep,":",_xlpm.w,$G2025,_xlfn.CONCAT("~",RIGHT(_xlpm.w,LEN(_xlpm.w)-FIND(_xlpm.sep,_xlpm.w)),"~"))</f>
        <v>~occ~</v>
      </c>
      <c r="P2025" s="1" t="str">
        <f>_xlfn.LET(_xlpm.sep,":",_xlpm.w,$G2025,_xlfn.CONCAT("[",LEFT(_xlpm.w,FIND(_xlpm.sep,_xlpm.w)-1),"]"))</f>
        <v>[ək]</v>
      </c>
      <c r="Q2025" s="14" cm="1">
        <f t="array" ref="Q2025">SUM(_xlfn._xlws.FILTER($H$2:$H$2300,_xlfn.MAP($O$2:$O$2300,_xlfn.LAMBDA(_xlpm.x,_xlpm.x=$O2025))))</f>
        <v>3.1867431485022306E-4</v>
      </c>
      <c r="R2025" s="14">
        <f>$H2025/Q2025</f>
        <v>0.75</v>
      </c>
      <c r="S2025" s="14" cm="1">
        <f t="array" ref="S2025">SUM(_xlfn._xlws.FILTER($H$2:$H$2300,_xlfn.MAP($P$2:$P$2300,_xlfn.LAMBDA(_xlpm.x,_xlpm.x=$P2025))))</f>
        <v>3.5850860420650102E-3</v>
      </c>
      <c r="T2025" s="14">
        <f>$H2025/S2025</f>
        <v>6.6666666666666652E-2</v>
      </c>
      <c r="U2025" s="14">
        <f>_xlfn.LET(_xlpm.freq,F2025,_xlpm.size,M2025+1,_xlpm.F,V2025,LOG(1+_xlpm.freq)*LOG(1+_xlpm.size)*_xlpm.F)</f>
        <v>5.1529209152944809E-2</v>
      </c>
      <c r="V2025" s="14">
        <f>_xlfn.LET(_xlpm.a,T2025,_xlpm.b,R2025,2*_xlpm.a*_xlpm.b/(_xlpm.a+_xlpm.b))</f>
        <v>0.1224489795918367</v>
      </c>
      <c r="W2025" s="14">
        <f>_xlfn.LET(_xlpm.p,R2025,_xlpm.q,T2025,LOG(_xlpm.p/_xlpm.q))</f>
        <v>1.0511525224473814</v>
      </c>
      <c r="X2025" s="2"/>
      <c r="AC2025" s="2"/>
      <c r="AH2025" s="2"/>
      <c r="AI2025" s="2"/>
    </row>
    <row r="2026" spans="1:35">
      <c r="A2026" s="1" t="str">
        <f>_xlfn.LET(_xlpm.sep," : ",CONCATENATE(O2026,_xlpm.sep,P2026))</f>
        <v>~eight~ : [aɪt]</v>
      </c>
      <c r="B2026" s="1">
        <f>_xlfn.LET(_xlpm.d,$G2026,_xlpm.k,_xlfn.CONCAT(LEFT(TRIM(B$1),1),"*"),COUNTIF(_xlpm.d,_xlpm.k))</f>
        <v>0</v>
      </c>
      <c r="C2026" s="1">
        <f>_xlfn.LET(_xlpm.d,$G2026,_xlpm.k,_xlfn.CONCAT(LEFT(TRIM(C$1),1),"*"),COUNTIF(_xlpm.d,_xlpm.k))</f>
        <v>0</v>
      </c>
      <c r="D2026" s="1">
        <f>_xlfn.LET(_xlpm.d,$G2026,_xlpm.k,_xlfn.CONCAT(LEFT(TRIM(D$1),1),"*"),COUNTIF(_xlpm.d,_xlpm.k))</f>
        <v>0</v>
      </c>
      <c r="E2026" s="1">
        <f>LOG(F2026+1,10)</f>
        <v>0.30102999566398114</v>
      </c>
      <c r="F2026" s="7">
        <v>1</v>
      </c>
      <c r="G2026" s="9" t="s">
        <v>479</v>
      </c>
      <c r="H2026" s="4">
        <f>F2026/freq.sum.r6e</f>
        <v>7.9668578712555765E-5</v>
      </c>
      <c r="I2026" s="1" t="str">
        <f>_xlfn.LET(_xlpm.sep,":",_xlpm.w,$G2026,LEFT(_xlpm.w,FIND(_xlpm.sep,_xlpm.w)-1))</f>
        <v>aɪt</v>
      </c>
      <c r="J2026" s="1" t="str">
        <f>_xlfn.LET(_xlpm.sep,":",_xlpm.w,$G2026,RIGHT(_xlpm.w,LEN(_xlpm.w)-FIND(_xlpm.sep,_xlpm.w)))</f>
        <v>eight</v>
      </c>
      <c r="K2026" s="10">
        <f>_xlfn.LET(_xlpm.w,I2026,LEN(_xlpm.w))</f>
        <v>3</v>
      </c>
      <c r="L2026" s="10">
        <f>_xlfn.LET(_xlpm.w,J2026,LEN(_xlpm.w))</f>
        <v>5</v>
      </c>
      <c r="M2026" s="10">
        <f>_xlfn.LET(_xlpm.a,K2026,_xlpm.b,L2026,MAX(_xlpm.a,_xlpm.b))</f>
        <v>5</v>
      </c>
      <c r="N2026" s="10">
        <f>_xlfn.LET(_xlpm.d,(K2026,L2026),MAX(_xlpm.d)-MIN(_xlpm.d))</f>
        <v>2</v>
      </c>
      <c r="O2026" s="1" t="str">
        <f>_xlfn.LET(_xlpm.sep,":",_xlpm.w,$G2026,_xlfn.CONCAT("~",RIGHT(_xlpm.w,LEN(_xlpm.w)-FIND(_xlpm.sep,_xlpm.w)),"~"))</f>
        <v>~eight~</v>
      </c>
      <c r="P2026" s="1" t="str">
        <f>_xlfn.LET(_xlpm.sep,":",_xlpm.w,$G2026,_xlfn.CONCAT("[",LEFT(_xlpm.w,FIND(_xlpm.sep,_xlpm.w)-1),"]"))</f>
        <v>[aɪt]</v>
      </c>
      <c r="Q2026" s="14" cm="1">
        <f t="array" ref="Q2026">SUM(_xlfn._xlws.FILTER($H$2:$H$2302,_xlfn.MAP($O$2:$O$2302,_xlfn.LAMBDA(_xlpm.x,_xlpm.x=$O2026))))</f>
        <v>3.1867431485022306E-4</v>
      </c>
      <c r="R2026" s="14">
        <f>$H2026/Q2026</f>
        <v>0.25</v>
      </c>
      <c r="S2026" s="14" cm="1">
        <f t="array" ref="S2026">SUM(_xlfn._xlws.FILTER($H$2:$H$2302,_xlfn.MAP($P$2:$P$2302,_xlfn.LAMBDA(_xlpm.x,_xlpm.x=$P2026))))</f>
        <v>3.6647546207775657E-3</v>
      </c>
      <c r="T2026" s="14">
        <f>$H2026/S2026</f>
        <v>2.1739130434782605E-2</v>
      </c>
      <c r="U2026" s="14">
        <f>_xlfn.LET(_xlpm.freq,F2026,_xlpm.size,M2026+1,_xlpm.F,V2026,LOG(1+_xlpm.freq)*LOG(1+_xlpm.size)*_xlpm.F)</f>
        <v>1.0175994372845228E-2</v>
      </c>
      <c r="V2026" s="14">
        <f>_xlfn.LET(_xlpm.a,T2026,_xlpm.b,R2026,2*_xlpm.a*_xlpm.b/(_xlpm.a+_xlpm.b))</f>
        <v>3.9999999999999994E-2</v>
      </c>
      <c r="W2026" s="14">
        <f>_xlfn.LET(_xlpm.p,R2026,_xlpm.q,T2026,LOG(_xlpm.p/_xlpm.q))</f>
        <v>1.0606978403536118</v>
      </c>
      <c r="X2026" s="2"/>
      <c r="AC2026" s="2"/>
      <c r="AH2026" s="2"/>
      <c r="AI2026" s="2"/>
    </row>
    <row r="2027" spans="1:35">
      <c r="A2027" s="1" t="str">
        <f>_xlfn.LET(_xlpm.sep," : ",CONCATENATE(O2027,_xlpm.sep,P2027))</f>
        <v>~ase~ : [əs]</v>
      </c>
      <c r="B2027" s="1">
        <f>_xlfn.LET(_xlpm.d,$G2027,_xlpm.k,_xlfn.CONCAT(LEFT(TRIM(B$1),1),"*"),COUNTIF(_xlpm.d,_xlpm.k))</f>
        <v>0</v>
      </c>
      <c r="C2027" s="1">
        <f>_xlfn.LET(_xlpm.d,$G2027,_xlpm.k,_xlfn.CONCAT(LEFT(TRIM(C$1),1),"*"),COUNTIF(_xlpm.d,_xlpm.k))</f>
        <v>0</v>
      </c>
      <c r="D2027" s="1">
        <f>_xlfn.LET(_xlpm.d,$G2027,_xlpm.k,_xlfn.CONCAT(LEFT(TRIM(D$1),1),"*"),COUNTIF(_xlpm.d,_xlpm.k))</f>
        <v>0</v>
      </c>
      <c r="E2027" s="1">
        <f>LOG(F2027+1,10)</f>
        <v>0.30102999566398114</v>
      </c>
      <c r="F2027" s="7">
        <v>1</v>
      </c>
      <c r="G2027" s="9" t="s">
        <v>1465</v>
      </c>
      <c r="H2027" s="4">
        <f>F2027/freq.sum.r6e</f>
        <v>7.9668578712555765E-5</v>
      </c>
      <c r="I2027" s="4" t="str">
        <f>_xlfn.LET(_xlpm.sep,":",_xlpm.w,$G2027,LEFT(_xlpm.w,FIND(_xlpm.sep,_xlpm.w)-1))</f>
        <v>əs</v>
      </c>
      <c r="J2027" s="4" t="str">
        <f>_xlfn.LET(_xlpm.sep,":",_xlpm.w,$G2027,RIGHT(_xlpm.w,LEN(_xlpm.w)-FIND(_xlpm.sep,_xlpm.w)))</f>
        <v>ase</v>
      </c>
      <c r="K2027" s="10">
        <f>_xlfn.LET(_xlpm.w,I2027,LEN(_xlpm.w))</f>
        <v>2</v>
      </c>
      <c r="L2027" s="10">
        <f>_xlfn.LET(_xlpm.w,J2027,LEN(_xlpm.w))</f>
        <v>3</v>
      </c>
      <c r="M2027" s="10">
        <f>_xlfn.LET(_xlpm.a,K2027,_xlpm.b,L2027,MAX(_xlpm.a,_xlpm.b))</f>
        <v>3</v>
      </c>
      <c r="N2027" s="10">
        <f>_xlfn.LET(_xlpm.d,(K2027,L2027),MAX(_xlpm.d)-MIN(_xlpm.d))</f>
        <v>1</v>
      </c>
      <c r="O2027" s="1" t="str">
        <f>_xlfn.LET(_xlpm.sep,":",_xlpm.w,$G2027,_xlfn.CONCAT("~",RIGHT(_xlpm.w,LEN(_xlpm.w)-FIND(_xlpm.sep,_xlpm.w)),"~"))</f>
        <v>~ase~</v>
      </c>
      <c r="P2027" s="1" t="str">
        <f>_xlfn.LET(_xlpm.sep,":",_xlpm.w,$G2027,_xlfn.CONCAT("[",LEFT(_xlpm.w,FIND(_xlpm.sep,_xlpm.w)-1),"]"))</f>
        <v>[əs]</v>
      </c>
      <c r="Q2027" s="14" cm="1">
        <f t="array" ref="Q2027">SUM(_xlfn._xlws.FILTER($H$2:$H$2300,_xlfn.MAP($O$2:$O$2300,_xlfn.LAMBDA(_xlpm.x,_xlpm.x=$O2027))))</f>
        <v>5.5768005098789041E-4</v>
      </c>
      <c r="R2027" s="14">
        <f>$H2027/Q2027</f>
        <v>0.14285714285714285</v>
      </c>
      <c r="S2027" s="14" cm="1">
        <f t="array" ref="S2027">SUM(_xlfn._xlws.FILTER($H$2:$H$2300,_xlfn.MAP($P$2:$P$2300,_xlfn.LAMBDA(_xlpm.x,_xlpm.x=$P2027))))</f>
        <v>6.4531548757170189E-3</v>
      </c>
      <c r="T2027" s="14">
        <f>$H2027/S2027</f>
        <v>1.2345679012345675E-2</v>
      </c>
      <c r="U2027" s="14">
        <f>_xlfn.LET(_xlpm.freq,F2027,_xlpm.size,M2027+1,_xlpm.F,V2027,LOG(1+_xlpm.freq)*LOG(1+_xlpm.size)*_xlpm.F)</f>
        <v>4.7820667585119223E-3</v>
      </c>
      <c r="V2027" s="14">
        <f>_xlfn.LET(_xlpm.a,T2027,_xlpm.b,R2027,2*_xlpm.a*_xlpm.b/(_xlpm.a+_xlpm.b))</f>
        <v>2.2727272727272717E-2</v>
      </c>
      <c r="W2027" s="14">
        <f>_xlfn.LET(_xlpm.p,R2027,_xlpm.q,T2027,LOG(_xlpm.p/_xlpm.q))</f>
        <v>1.063386978864393</v>
      </c>
      <c r="X2027" s="2"/>
      <c r="AC2027" s="2"/>
      <c r="AH2027" s="2"/>
      <c r="AI2027" s="2"/>
    </row>
    <row r="2028" spans="1:35">
      <c r="A2028" s="1" t="str">
        <f>_xlfn.LET(_xlpm.sep," : ",CONCATENATE(O2028,_xlpm.sep,P2028))</f>
        <v>~esh~ : [ɪʃ]</v>
      </c>
      <c r="B2028" s="1">
        <f>_xlfn.LET(_xlpm.d,$G2028,_xlpm.k,_xlfn.CONCAT(LEFT(TRIM(B$1),1),"*"),COUNTIF(_xlpm.d,_xlpm.k))</f>
        <v>0</v>
      </c>
      <c r="C2028" s="1">
        <f>_xlfn.LET(_xlpm.d,$G2028,_xlpm.k,_xlfn.CONCAT(LEFT(TRIM(C$1),1),"*"),COUNTIF(_xlpm.d,_xlpm.k))</f>
        <v>0</v>
      </c>
      <c r="D2028" s="1">
        <f>_xlfn.LET(_xlpm.d,$G2028,_xlpm.k,_xlfn.CONCAT(LEFT(TRIM(D$1),1),"*"),COUNTIF(_xlpm.d,_xlpm.k))</f>
        <v>0</v>
      </c>
      <c r="E2028" s="1">
        <f>LOG(F2028+1,10)</f>
        <v>0.30102999566398114</v>
      </c>
      <c r="F2028" s="7">
        <v>1</v>
      </c>
      <c r="G2028" s="9" t="s">
        <v>1767</v>
      </c>
      <c r="H2028" s="4">
        <f>F2028/freq.sum.r6e</f>
        <v>7.9668578712555765E-5</v>
      </c>
      <c r="I2028" s="1" t="str">
        <f>_xlfn.LET(_xlpm.sep,":",_xlpm.w,$G2028,LEFT(_xlpm.w,FIND(_xlpm.sep,_xlpm.w)-1))</f>
        <v>ɪʃ</v>
      </c>
      <c r="J2028" s="1" t="str">
        <f>_xlfn.LET(_xlpm.sep,":",_xlpm.w,$G2028,RIGHT(_xlpm.w,LEN(_xlpm.w)-FIND(_xlpm.sep,_xlpm.w)))</f>
        <v>esh</v>
      </c>
      <c r="K2028" s="10">
        <f>_xlfn.LET(_xlpm.w,I2028,LEN(_xlpm.w))</f>
        <v>2</v>
      </c>
      <c r="L2028" s="10">
        <f>_xlfn.LET(_xlpm.w,J2028,LEN(_xlpm.w))</f>
        <v>3</v>
      </c>
      <c r="M2028" s="10">
        <f>_xlfn.LET(_xlpm.a,K2028,_xlpm.b,L2028,MAX(_xlpm.a,_xlpm.b))</f>
        <v>3</v>
      </c>
      <c r="N2028" s="10">
        <f>_xlfn.LET(_xlpm.d,(K2028,L2028),MAX(_xlpm.d)-MIN(_xlpm.d))</f>
        <v>1</v>
      </c>
      <c r="O2028" s="1" t="str">
        <f>_xlfn.LET(_xlpm.sep,":",_xlpm.w,$G2028,_xlfn.CONCAT("~",RIGHT(_xlpm.w,LEN(_xlpm.w)-FIND(_xlpm.sep,_xlpm.w)),"~"))</f>
        <v>~esh~</v>
      </c>
      <c r="P2028" s="1" t="str">
        <f>_xlfn.LET(_xlpm.sep,":",_xlpm.w,$G2028,_xlfn.CONCAT("[",LEFT(_xlpm.w,FIND(_xlpm.sep,_xlpm.w)-1),"]"))</f>
        <v>[ɪʃ]</v>
      </c>
      <c r="Q2028" s="14" cm="1">
        <f t="array" ref="Q2028">SUM(_xlfn._xlws.FILTER($H$2:$H$2302,_xlfn.MAP($O$2:$O$2302,_xlfn.LAMBDA(_xlpm.x,_xlpm.x=$O2028))))</f>
        <v>3.9834289356277883E-4</v>
      </c>
      <c r="R2028" s="14">
        <f>$H2028/Q2028</f>
        <v>0.2</v>
      </c>
      <c r="S2028" s="14" cm="1">
        <f t="array" ref="S2028">SUM(_xlfn._xlws.FILTER($H$2:$H$2302,_xlfn.MAP($P$2:$P$2302,_xlfn.LAMBDA(_xlpm.x,_xlpm.x=$P2028))))</f>
        <v>4.7004461440407911E-3</v>
      </c>
      <c r="T2028" s="14">
        <f>$H2028/S2028</f>
        <v>1.6949152542372878E-2</v>
      </c>
      <c r="U2028" s="14">
        <f>_xlfn.LET(_xlpm.freq,F2028,_xlpm.size,M2028+1,_xlpm.F,V2028,LOG(1+_xlpm.freq)*LOG(1+_xlpm.size)*_xlpm.F)</f>
        <v>6.5753417929538946E-3</v>
      </c>
      <c r="V2028" s="14">
        <f>_xlfn.LET(_xlpm.a,T2028,_xlpm.b,R2028,2*_xlpm.a*_xlpm.b/(_xlpm.a+_xlpm.b))</f>
        <v>3.1249999999999993E-2</v>
      </c>
      <c r="W2028" s="14">
        <f>_xlfn.LET(_xlpm.p,R2028,_xlpm.q,T2028,LOG(_xlpm.p/_xlpm.q))</f>
        <v>1.0718820073061255</v>
      </c>
      <c r="X2028" s="2"/>
      <c r="AC2028" s="2"/>
      <c r="AH2028" s="2"/>
      <c r="AI2028" s="2"/>
    </row>
    <row r="2029" spans="1:35">
      <c r="A2029" s="1" t="str">
        <f>_xlfn.LET(_xlpm.sep," : ",CONCATENATE(O2029,_xlpm.sep,P2029))</f>
        <v>~ansc~ : [æns]</v>
      </c>
      <c r="B2029" s="1">
        <f>_xlfn.LET(_xlpm.d,$G2029,_xlpm.k,_xlfn.CONCAT(LEFT(TRIM(B$1),1),"*"),COUNTIF(_xlpm.d,_xlpm.k))</f>
        <v>0</v>
      </c>
      <c r="C2029" s="1">
        <f>_xlfn.LET(_xlpm.d,$G2029,_xlpm.k,_xlfn.CONCAT(LEFT(TRIM(C$1),1),"*"),COUNTIF(_xlpm.d,_xlpm.k))</f>
        <v>0</v>
      </c>
      <c r="D2029" s="1">
        <f>_xlfn.LET(_xlpm.d,$G2029,_xlpm.k,_xlfn.CONCAT(LEFT(TRIM(D$1),1),"*"),COUNTIF(_xlpm.d,_xlpm.k))</f>
        <v>0</v>
      </c>
      <c r="E2029" s="1">
        <f>LOG(F2029+1,10)</f>
        <v>0.30102999566398114</v>
      </c>
      <c r="F2029" s="7">
        <v>1</v>
      </c>
      <c r="G2029" s="9" t="s">
        <v>104</v>
      </c>
      <c r="H2029" s="4">
        <f>F2029/freq.sum.r6e</f>
        <v>7.9668578712555765E-5</v>
      </c>
      <c r="I2029" s="4" t="str">
        <f>_xlfn.LET(_xlpm.sep,":",_xlpm.w,$G2029,LEFT(_xlpm.w,FIND(_xlpm.sep,_xlpm.w)-1))</f>
        <v>æns</v>
      </c>
      <c r="J2029" s="4" t="str">
        <f>_xlfn.LET(_xlpm.sep,":",_xlpm.w,$G2029,RIGHT(_xlpm.w,LEN(_xlpm.w)-FIND(_xlpm.sep,_xlpm.w)))</f>
        <v>ansc</v>
      </c>
      <c r="K2029" s="10">
        <f>_xlfn.LET(_xlpm.w,I2029,LEN(_xlpm.w))</f>
        <v>3</v>
      </c>
      <c r="L2029" s="10">
        <f>_xlfn.LET(_xlpm.w,J2029,LEN(_xlpm.w))</f>
        <v>4</v>
      </c>
      <c r="M2029" s="10">
        <f>_xlfn.LET(_xlpm.a,K2029,_xlpm.b,L2029,MAX(_xlpm.a,_xlpm.b))</f>
        <v>4</v>
      </c>
      <c r="N2029" s="10">
        <f>_xlfn.LET(_xlpm.d,(K2029,L2029),MAX(_xlpm.d)-MIN(_xlpm.d))</f>
        <v>1</v>
      </c>
      <c r="O2029" s="1" t="str">
        <f>_xlfn.LET(_xlpm.sep,":",_xlpm.w,$G2029,_xlfn.CONCAT("~",RIGHT(_xlpm.w,LEN(_xlpm.w)-FIND(_xlpm.sep,_xlpm.w)),"~"))</f>
        <v>~ansc~</v>
      </c>
      <c r="P2029" s="1" t="str">
        <f>_xlfn.LET(_xlpm.sep,":",_xlpm.w,$G2029,_xlfn.CONCAT("[",LEFT(_xlpm.w,FIND(_xlpm.sep,_xlpm.w)-1),"]"))</f>
        <v>[æns]</v>
      </c>
      <c r="Q2029" s="14" cm="1">
        <f t="array" ref="Q2029">SUM(_xlfn._xlws.FILTER($H$2:$H$2300,_xlfn.MAP($O$2:$O$2300,_xlfn.LAMBDA(_xlpm.x,_xlpm.x=$O2029))))</f>
        <v>7.9668578712555765E-5</v>
      </c>
      <c r="R2029" s="14">
        <f>$H2029/Q2029</f>
        <v>1</v>
      </c>
      <c r="S2029" s="14" cm="1">
        <f t="array" ref="S2029">SUM(_xlfn._xlws.FILTER($H$2:$H$2300,_xlfn.MAP($P$2:$P$2300,_xlfn.LAMBDA(_xlpm.x,_xlpm.x=$P2029))))</f>
        <v>9.5602294455066896E-4</v>
      </c>
      <c r="T2029" s="14">
        <f>$H2029/S2029</f>
        <v>8.3333333333333356E-2</v>
      </c>
      <c r="U2029" s="14">
        <f>_xlfn.LET(_xlpm.freq,F2029,_xlpm.size,M2029+1,_xlpm.F,V2029,LOG(1+_xlpm.freq)*LOG(1+_xlpm.size)*_xlpm.F)</f>
        <v>3.6037979619832294E-2</v>
      </c>
      <c r="V2029" s="14">
        <f>_xlfn.LET(_xlpm.a,T2029,_xlpm.b,R2029,2*_xlpm.a*_xlpm.b/(_xlpm.a+_xlpm.b))</f>
        <v>0.15384615384615391</v>
      </c>
      <c r="W2029" s="14">
        <f>_xlfn.LET(_xlpm.p,R2029,_xlpm.q,T2029,LOG(_xlpm.p/_xlpm.q))</f>
        <v>1.0791812460476247</v>
      </c>
      <c r="X2029" s="2"/>
      <c r="AC2029" s="2"/>
      <c r="AH2029" s="2"/>
      <c r="AI2029" s="2"/>
    </row>
    <row r="2030" spans="1:35">
      <c r="A2030" s="1" t="str">
        <f>_xlfn.LET(_xlpm.sep," : ",CONCATENATE(O2030,_xlpm.sep,P2030))</f>
        <v>~answ~ : [æns]</v>
      </c>
      <c r="B2030" s="1">
        <f>_xlfn.LET(_xlpm.d,$G2030,_xlpm.k,_xlfn.CONCAT(LEFT(TRIM(B$1),1),"*"),COUNTIF(_xlpm.d,_xlpm.k))</f>
        <v>0</v>
      </c>
      <c r="C2030" s="1">
        <f>_xlfn.LET(_xlpm.d,$G2030,_xlpm.k,_xlfn.CONCAT(LEFT(TRIM(C$1),1),"*"),COUNTIF(_xlpm.d,_xlpm.k))</f>
        <v>0</v>
      </c>
      <c r="D2030" s="1">
        <f>_xlfn.LET(_xlpm.d,$G2030,_xlpm.k,_xlfn.CONCAT(LEFT(TRIM(D$1),1),"*"),COUNTIF(_xlpm.d,_xlpm.k))</f>
        <v>0</v>
      </c>
      <c r="E2030" s="1">
        <f>LOG(F2030+1,10)</f>
        <v>0.30102999566398114</v>
      </c>
      <c r="F2030" s="7">
        <v>1</v>
      </c>
      <c r="G2030" s="9" t="s">
        <v>332</v>
      </c>
      <c r="H2030" s="4">
        <f>F2030/freq.sum.r6e</f>
        <v>7.9668578712555765E-5</v>
      </c>
      <c r="I2030" s="1" t="str">
        <f>_xlfn.LET(_xlpm.sep,":",_xlpm.w,$G2030,LEFT(_xlpm.w,FIND(_xlpm.sep,_xlpm.w)-1))</f>
        <v>æns</v>
      </c>
      <c r="J2030" s="1" t="str">
        <f>_xlfn.LET(_xlpm.sep,":",_xlpm.w,$G2030,RIGHT(_xlpm.w,LEN(_xlpm.w)-FIND(_xlpm.sep,_xlpm.w)))</f>
        <v>answ</v>
      </c>
      <c r="K2030" s="10">
        <f>_xlfn.LET(_xlpm.w,I2030,LEN(_xlpm.w))</f>
        <v>3</v>
      </c>
      <c r="L2030" s="10">
        <f>_xlfn.LET(_xlpm.w,J2030,LEN(_xlpm.w))</f>
        <v>4</v>
      </c>
      <c r="M2030" s="10">
        <f>_xlfn.LET(_xlpm.a,K2030,_xlpm.b,L2030,MAX(_xlpm.a,_xlpm.b))</f>
        <v>4</v>
      </c>
      <c r="N2030" s="10">
        <f>_xlfn.LET(_xlpm.d,(K2030,L2030),MAX(_xlpm.d)-MIN(_xlpm.d))</f>
        <v>1</v>
      </c>
      <c r="O2030" s="1" t="str">
        <f>_xlfn.LET(_xlpm.sep,":",_xlpm.w,$G2030,_xlfn.CONCAT("~",RIGHT(_xlpm.w,LEN(_xlpm.w)-FIND(_xlpm.sep,_xlpm.w)),"~"))</f>
        <v>~answ~</v>
      </c>
      <c r="P2030" s="1" t="str">
        <f>_xlfn.LET(_xlpm.sep,":",_xlpm.w,$G2030,_xlfn.CONCAT("[",LEFT(_xlpm.w,FIND(_xlpm.sep,_xlpm.w)-1),"]"))</f>
        <v>[æns]</v>
      </c>
      <c r="Q2030" s="14" cm="1">
        <f t="array" ref="Q2030">SUM(_xlfn._xlws.FILTER($H$2:$H$2300,_xlfn.MAP($O$2:$O$2300,_xlfn.LAMBDA(_xlpm.x,_xlpm.x=$O2030))))</f>
        <v>7.9668578712555765E-5</v>
      </c>
      <c r="R2030" s="14">
        <f>$H2030/Q2030</f>
        <v>1</v>
      </c>
      <c r="S2030" s="14" cm="1">
        <f t="array" ref="S2030">SUM(_xlfn._xlws.FILTER($H$2:$H$2300,_xlfn.MAP($P$2:$P$2300,_xlfn.LAMBDA(_xlpm.x,_xlpm.x=$P2030))))</f>
        <v>9.5602294455066896E-4</v>
      </c>
      <c r="T2030" s="14">
        <f>$H2030/S2030</f>
        <v>8.3333333333333356E-2</v>
      </c>
      <c r="U2030" s="14">
        <f>_xlfn.LET(_xlpm.freq,F2030,_xlpm.size,M2030+1,_xlpm.F,V2030,LOG(1+_xlpm.freq)*LOG(1+_xlpm.size)*_xlpm.F)</f>
        <v>3.6037979619832294E-2</v>
      </c>
      <c r="V2030" s="14">
        <f>_xlfn.LET(_xlpm.a,T2030,_xlpm.b,R2030,2*_xlpm.a*_xlpm.b/(_xlpm.a+_xlpm.b))</f>
        <v>0.15384615384615391</v>
      </c>
      <c r="W2030" s="14">
        <f>_xlfn.LET(_xlpm.p,R2030,_xlpm.q,T2030,LOG(_xlpm.p/_xlpm.q))</f>
        <v>1.0791812460476247</v>
      </c>
      <c r="X2030" s="2"/>
      <c r="AC2030" s="2"/>
      <c r="AH2030" s="2"/>
      <c r="AI2030" s="2"/>
    </row>
    <row r="2031" spans="1:35">
      <c r="A2031" s="1" t="str">
        <f>_xlfn.LET(_xlpm.sep," : ",CONCATENATE(O2031,_xlpm.sep,P2031))</f>
        <v>~an't~ : [ænt]</v>
      </c>
      <c r="B2031" s="1">
        <f>_xlfn.LET(_xlpm.d,$G2031,_xlpm.k,_xlfn.CONCAT(LEFT(TRIM(B$1),1),"*"),COUNTIF(_xlpm.d,_xlpm.k))</f>
        <v>0</v>
      </c>
      <c r="C2031" s="1">
        <f>_xlfn.LET(_xlpm.d,$G2031,_xlpm.k,_xlfn.CONCAT(LEFT(TRIM(C$1),1),"*"),COUNTIF(_xlpm.d,_xlpm.k))</f>
        <v>0</v>
      </c>
      <c r="D2031" s="1">
        <f>_xlfn.LET(_xlpm.d,$G2031,_xlpm.k,_xlfn.CONCAT(LEFT(TRIM(D$1),1),"*"),COUNTIF(_xlpm.d,_xlpm.k))</f>
        <v>0</v>
      </c>
      <c r="E2031" s="1">
        <f>LOG(F2031+1,10)</f>
        <v>0.30102999566398114</v>
      </c>
      <c r="F2031" s="7">
        <v>1</v>
      </c>
      <c r="G2031" s="9" t="s">
        <v>108</v>
      </c>
      <c r="H2031" s="4">
        <f>F2031/freq.sum.r6e</f>
        <v>7.9668578712555765E-5</v>
      </c>
      <c r="I2031" s="1" t="str">
        <f>_xlfn.LET(_xlpm.sep,":",_xlpm.w,$G2031,LEFT(_xlpm.w,FIND(_xlpm.sep,_xlpm.w)-1))</f>
        <v>ænt</v>
      </c>
      <c r="J2031" s="1" t="str">
        <f>_xlfn.LET(_xlpm.sep,":",_xlpm.w,$G2031,RIGHT(_xlpm.w,LEN(_xlpm.w)-FIND(_xlpm.sep,_xlpm.w)))</f>
        <v>an't</v>
      </c>
      <c r="K2031" s="10">
        <f>_xlfn.LET(_xlpm.w,I2031,LEN(_xlpm.w))</f>
        <v>3</v>
      </c>
      <c r="L2031" s="10">
        <f>_xlfn.LET(_xlpm.w,J2031,LEN(_xlpm.w))</f>
        <v>4</v>
      </c>
      <c r="M2031" s="10">
        <f>_xlfn.LET(_xlpm.a,K2031,_xlpm.b,L2031,MAX(_xlpm.a,_xlpm.b))</f>
        <v>4</v>
      </c>
      <c r="N2031" s="10">
        <f>_xlfn.LET(_xlpm.d,(K2031,L2031),MAX(_xlpm.d)-MIN(_xlpm.d))</f>
        <v>1</v>
      </c>
      <c r="O2031" s="1" t="str">
        <f>_xlfn.LET(_xlpm.sep,":",_xlpm.w,$G2031,_xlfn.CONCAT("~",RIGHT(_xlpm.w,LEN(_xlpm.w)-FIND(_xlpm.sep,_xlpm.w)),"~"))</f>
        <v>~an't~</v>
      </c>
      <c r="P2031" s="1" t="str">
        <f>_xlfn.LET(_xlpm.sep,":",_xlpm.w,$G2031,_xlfn.CONCAT("[",LEFT(_xlpm.w,FIND(_xlpm.sep,_xlpm.w)-1),"]"))</f>
        <v>[ænt]</v>
      </c>
      <c r="Q2031" s="14" cm="1">
        <f t="array" ref="Q2031">SUM(_xlfn._xlws.FILTER($H$2:$H$2302,_xlfn.MAP($O$2:$O$2302,_xlfn.LAMBDA(_xlpm.x,_xlpm.x=$O2031))))</f>
        <v>7.9668578712555765E-5</v>
      </c>
      <c r="R2031" s="14">
        <f>$H2031/Q2031</f>
        <v>1</v>
      </c>
      <c r="S2031" s="14" cm="1">
        <f t="array" ref="S2031">SUM(_xlfn._xlws.FILTER($H$2:$H$2302,_xlfn.MAP($P$2:$P$2302,_xlfn.LAMBDA(_xlpm.x,_xlpm.x=$P2031))))</f>
        <v>9.5602294455066918E-4</v>
      </c>
      <c r="T2031" s="14">
        <f>$H2031/S2031</f>
        <v>8.3333333333333329E-2</v>
      </c>
      <c r="U2031" s="14">
        <f>_xlfn.LET(_xlpm.freq,F2031,_xlpm.size,M2031+1,_xlpm.F,V2031,LOG(1+_xlpm.freq)*LOG(1+_xlpm.size)*_xlpm.F)</f>
        <v>3.603797961983228E-2</v>
      </c>
      <c r="V2031" s="14">
        <f>_xlfn.LET(_xlpm.a,T2031,_xlpm.b,R2031,2*_xlpm.a*_xlpm.b/(_xlpm.a+_xlpm.b))</f>
        <v>0.15384615384615385</v>
      </c>
      <c r="W2031" s="14">
        <f>_xlfn.LET(_xlpm.p,R2031,_xlpm.q,T2031,LOG(_xlpm.p/_xlpm.q))</f>
        <v>1.0791812460476249</v>
      </c>
      <c r="X2031" s="2"/>
      <c r="AC2031" s="2"/>
      <c r="AH2031" s="2"/>
      <c r="AI2031" s="2"/>
    </row>
    <row r="2032" spans="1:35">
      <c r="A2032" s="1" t="str">
        <f>_xlfn.LET(_xlpm.sep," : ",CONCATENATE(O2032,_xlpm.sep,P2032))</f>
        <v>~andt~ : [ænt]</v>
      </c>
      <c r="B2032" s="1">
        <f>_xlfn.LET(_xlpm.d,$G2032,_xlpm.k,_xlfn.CONCAT(LEFT(TRIM(B$1),1),"*"),COUNTIF(_xlpm.d,_xlpm.k))</f>
        <v>0</v>
      </c>
      <c r="C2032" s="1">
        <f>_xlfn.LET(_xlpm.d,$G2032,_xlpm.k,_xlfn.CONCAT(LEFT(TRIM(C$1),1),"*"),COUNTIF(_xlpm.d,_xlpm.k))</f>
        <v>0</v>
      </c>
      <c r="D2032" s="1">
        <f>_xlfn.LET(_xlpm.d,$G2032,_xlpm.k,_xlfn.CONCAT(LEFT(TRIM(D$1),1),"*"),COUNTIF(_xlpm.d,_xlpm.k))</f>
        <v>0</v>
      </c>
      <c r="E2032" s="1">
        <f>LOG(F2032+1,10)</f>
        <v>0.30102999566398114</v>
      </c>
      <c r="F2032" s="7">
        <v>1</v>
      </c>
      <c r="G2032" s="9" t="s">
        <v>109</v>
      </c>
      <c r="H2032" s="4">
        <f>F2032/freq.sum.r6e</f>
        <v>7.9668578712555765E-5</v>
      </c>
      <c r="I2032" s="1" t="str">
        <f>_xlfn.LET(_xlpm.sep,":",_xlpm.w,$G2032,LEFT(_xlpm.w,FIND(_xlpm.sep,_xlpm.w)-1))</f>
        <v>ænt</v>
      </c>
      <c r="J2032" s="1" t="str">
        <f>_xlfn.LET(_xlpm.sep,":",_xlpm.w,$G2032,RIGHT(_xlpm.w,LEN(_xlpm.w)-FIND(_xlpm.sep,_xlpm.w)))</f>
        <v>andt</v>
      </c>
      <c r="K2032" s="10">
        <f>_xlfn.LET(_xlpm.w,I2032,LEN(_xlpm.w))</f>
        <v>3</v>
      </c>
      <c r="L2032" s="10">
        <f>_xlfn.LET(_xlpm.w,J2032,LEN(_xlpm.w))</f>
        <v>4</v>
      </c>
      <c r="M2032" s="10">
        <f>_xlfn.LET(_xlpm.a,K2032,_xlpm.b,L2032,MAX(_xlpm.a,_xlpm.b))</f>
        <v>4</v>
      </c>
      <c r="N2032" s="10">
        <f>_xlfn.LET(_xlpm.d,(K2032,L2032),MAX(_xlpm.d)-MIN(_xlpm.d))</f>
        <v>1</v>
      </c>
      <c r="O2032" s="1" t="str">
        <f>_xlfn.LET(_xlpm.sep,":",_xlpm.w,$G2032,_xlfn.CONCAT("~",RIGHT(_xlpm.w,LEN(_xlpm.w)-FIND(_xlpm.sep,_xlpm.w)),"~"))</f>
        <v>~andt~</v>
      </c>
      <c r="P2032" s="1" t="str">
        <f>_xlfn.LET(_xlpm.sep,":",_xlpm.w,$G2032,_xlfn.CONCAT("[",LEFT(_xlpm.w,FIND(_xlpm.sep,_xlpm.w)-1),"]"))</f>
        <v>[ænt]</v>
      </c>
      <c r="Q2032" s="14" cm="1">
        <f t="array" ref="Q2032">SUM(_xlfn._xlws.FILTER($H$2:$H$2302,_xlfn.MAP($O$2:$O$2302,_xlfn.LAMBDA(_xlpm.x,_xlpm.x=$O2032))))</f>
        <v>7.9668578712555765E-5</v>
      </c>
      <c r="R2032" s="14">
        <f>$H2032/Q2032</f>
        <v>1</v>
      </c>
      <c r="S2032" s="14" cm="1">
        <f t="array" ref="S2032">SUM(_xlfn._xlws.FILTER($H$2:$H$2302,_xlfn.MAP($P$2:$P$2302,_xlfn.LAMBDA(_xlpm.x,_xlpm.x=$P2032))))</f>
        <v>9.5602294455066918E-4</v>
      </c>
      <c r="T2032" s="14">
        <f>$H2032/S2032</f>
        <v>8.3333333333333329E-2</v>
      </c>
      <c r="U2032" s="14">
        <f>_xlfn.LET(_xlpm.freq,F2032,_xlpm.size,M2032+1,_xlpm.F,V2032,LOG(1+_xlpm.freq)*LOG(1+_xlpm.size)*_xlpm.F)</f>
        <v>3.603797961983228E-2</v>
      </c>
      <c r="V2032" s="14">
        <f>_xlfn.LET(_xlpm.a,T2032,_xlpm.b,R2032,2*_xlpm.a*_xlpm.b/(_xlpm.a+_xlpm.b))</f>
        <v>0.15384615384615385</v>
      </c>
      <c r="W2032" s="14">
        <f>_xlfn.LET(_xlpm.p,R2032,_xlpm.q,T2032,LOG(_xlpm.p/_xlpm.q))</f>
        <v>1.0791812460476249</v>
      </c>
      <c r="X2032" s="2"/>
      <c r="AC2032" s="2"/>
      <c r="AH2032" s="2"/>
      <c r="AI2032" s="2"/>
    </row>
    <row r="2033" spans="1:35">
      <c r="A2033" s="1" t="str">
        <f>_xlfn.LET(_xlpm.sep," : ",CONCATENATE(O2033,_xlpm.sep,P2033))</f>
        <v>~aunt~ : [ænt]</v>
      </c>
      <c r="B2033" s="1">
        <f>_xlfn.LET(_xlpm.d,$G2033,_xlpm.k,_xlfn.CONCAT(LEFT(TRIM(B$1),1),"*"),COUNTIF(_xlpm.d,_xlpm.k))</f>
        <v>0</v>
      </c>
      <c r="C2033" s="1">
        <f>_xlfn.LET(_xlpm.d,$G2033,_xlpm.k,_xlfn.CONCAT(LEFT(TRIM(C$1),1),"*"),COUNTIF(_xlpm.d,_xlpm.k))</f>
        <v>0</v>
      </c>
      <c r="D2033" s="1">
        <f>_xlfn.LET(_xlpm.d,$G2033,_xlpm.k,_xlfn.CONCAT(LEFT(TRIM(D$1),1),"*"),COUNTIF(_xlpm.d,_xlpm.k))</f>
        <v>0</v>
      </c>
      <c r="E2033" s="1">
        <f>LOG(F2033+1,10)</f>
        <v>0.30102999566398114</v>
      </c>
      <c r="F2033" s="7">
        <v>1</v>
      </c>
      <c r="G2033" s="9" t="s">
        <v>40</v>
      </c>
      <c r="H2033" s="4">
        <f>F2033/freq.sum.r6e</f>
        <v>7.9668578712555765E-5</v>
      </c>
      <c r="I2033" s="1" t="str">
        <f>_xlfn.LET(_xlpm.sep,":",_xlpm.w,$G2033,LEFT(_xlpm.w,FIND(_xlpm.sep,_xlpm.w)-1))</f>
        <v>ænt</v>
      </c>
      <c r="J2033" s="1" t="str">
        <f>_xlfn.LET(_xlpm.sep,":",_xlpm.w,$G2033,RIGHT(_xlpm.w,LEN(_xlpm.w)-FIND(_xlpm.sep,_xlpm.w)))</f>
        <v>aunt</v>
      </c>
      <c r="K2033" s="10">
        <f>_xlfn.LET(_xlpm.w,I2033,LEN(_xlpm.w))</f>
        <v>3</v>
      </c>
      <c r="L2033" s="10">
        <f>_xlfn.LET(_xlpm.w,J2033,LEN(_xlpm.w))</f>
        <v>4</v>
      </c>
      <c r="M2033" s="10">
        <f>_xlfn.LET(_xlpm.a,K2033,_xlpm.b,L2033,MAX(_xlpm.a,_xlpm.b))</f>
        <v>4</v>
      </c>
      <c r="N2033" s="10">
        <f>_xlfn.LET(_xlpm.d,(K2033,L2033),MAX(_xlpm.d)-MIN(_xlpm.d))</f>
        <v>1</v>
      </c>
      <c r="O2033" s="1" t="str">
        <f>_xlfn.LET(_xlpm.sep,":",_xlpm.w,$G2033,_xlfn.CONCAT("~",RIGHT(_xlpm.w,LEN(_xlpm.w)-FIND(_xlpm.sep,_xlpm.w)),"~"))</f>
        <v>~aunt~</v>
      </c>
      <c r="P2033" s="1" t="str">
        <f>_xlfn.LET(_xlpm.sep,":",_xlpm.w,$G2033,_xlfn.CONCAT("[",LEFT(_xlpm.w,FIND(_xlpm.sep,_xlpm.w)-1),"]"))</f>
        <v>[ænt]</v>
      </c>
      <c r="Q2033" s="14" cm="1">
        <f t="array" ref="Q2033">SUM(_xlfn._xlws.FILTER($H$2:$H$2302,_xlfn.MAP($O$2:$O$2302,_xlfn.LAMBDA(_xlpm.x,_xlpm.x=$O2033))))</f>
        <v>7.9668578712555765E-5</v>
      </c>
      <c r="R2033" s="14">
        <f>$H2033/Q2033</f>
        <v>1</v>
      </c>
      <c r="S2033" s="14" cm="1">
        <f t="array" ref="S2033">SUM(_xlfn._xlws.FILTER($H$2:$H$2302,_xlfn.MAP($P$2:$P$2302,_xlfn.LAMBDA(_xlpm.x,_xlpm.x=$P2033))))</f>
        <v>9.5602294455066918E-4</v>
      </c>
      <c r="T2033" s="14">
        <f>$H2033/S2033</f>
        <v>8.3333333333333329E-2</v>
      </c>
      <c r="U2033" s="14">
        <f>_xlfn.LET(_xlpm.freq,F2033,_xlpm.size,M2033+1,_xlpm.F,V2033,LOG(1+_xlpm.freq)*LOG(1+_xlpm.size)*_xlpm.F)</f>
        <v>3.603797961983228E-2</v>
      </c>
      <c r="V2033" s="14">
        <f>_xlfn.LET(_xlpm.a,T2033,_xlpm.b,R2033,2*_xlpm.a*_xlpm.b/(_xlpm.a+_xlpm.b))</f>
        <v>0.15384615384615385</v>
      </c>
      <c r="W2033" s="14">
        <f>_xlfn.LET(_xlpm.p,R2033,_xlpm.q,T2033,LOG(_xlpm.p/_xlpm.q))</f>
        <v>1.0791812460476249</v>
      </c>
      <c r="X2033" s="2"/>
      <c r="AC2033" s="2"/>
      <c r="AH2033" s="2"/>
      <c r="AI2033" s="2"/>
    </row>
    <row r="2034" spans="1:35">
      <c r="A2034" s="1" t="str">
        <f>_xlfn.LET(_xlpm.sep," : ",CONCATENATE(O2034,_xlpm.sep,P2034))</f>
        <v>~eikk~ : [aɪk]</v>
      </c>
      <c r="B2034" s="1">
        <f>_xlfn.LET(_xlpm.d,$G2034,_xlpm.k,_xlfn.CONCAT(LEFT(TRIM(B$1),1),"*"),COUNTIF(_xlpm.d,_xlpm.k))</f>
        <v>0</v>
      </c>
      <c r="C2034" s="1">
        <f>_xlfn.LET(_xlpm.d,$G2034,_xlpm.k,_xlfn.CONCAT(LEFT(TRIM(C$1),1),"*"),COUNTIF(_xlpm.d,_xlpm.k))</f>
        <v>0</v>
      </c>
      <c r="D2034" s="1">
        <f>_xlfn.LET(_xlpm.d,$G2034,_xlpm.k,_xlfn.CONCAT(LEFT(TRIM(D$1),1),"*"),COUNTIF(_xlpm.d,_xlpm.k))</f>
        <v>0</v>
      </c>
      <c r="E2034" s="1">
        <f>LOG(F2034+1,10)</f>
        <v>0.30102999566398114</v>
      </c>
      <c r="F2034" s="7">
        <v>1</v>
      </c>
      <c r="G2034" s="9" t="s">
        <v>410</v>
      </c>
      <c r="H2034" s="4">
        <f>F2034/freq.sum.r6e</f>
        <v>7.9668578712555765E-5</v>
      </c>
      <c r="I2034" s="4" t="str">
        <f>_xlfn.LET(_xlpm.sep,":",_xlpm.w,$G2034,LEFT(_xlpm.w,FIND(_xlpm.sep,_xlpm.w)-1))</f>
        <v>aɪk</v>
      </c>
      <c r="J2034" s="4" t="str">
        <f>_xlfn.LET(_xlpm.sep,":",_xlpm.w,$G2034,RIGHT(_xlpm.w,LEN(_xlpm.w)-FIND(_xlpm.sep,_xlpm.w)))</f>
        <v>eikk</v>
      </c>
      <c r="K2034" s="10">
        <f>_xlfn.LET(_xlpm.w,I2034,LEN(_xlpm.w))</f>
        <v>3</v>
      </c>
      <c r="L2034" s="10">
        <f>_xlfn.LET(_xlpm.w,J2034,LEN(_xlpm.w))</f>
        <v>4</v>
      </c>
      <c r="M2034" s="10">
        <f>_xlfn.LET(_xlpm.a,K2034,_xlpm.b,L2034,MAX(_xlpm.a,_xlpm.b))</f>
        <v>4</v>
      </c>
      <c r="N2034" s="10">
        <f>_xlfn.LET(_xlpm.d,(K2034,L2034),MAX(_xlpm.d)-MIN(_xlpm.d))</f>
        <v>1</v>
      </c>
      <c r="O2034" s="1" t="str">
        <f>_xlfn.LET(_xlpm.sep,":",_xlpm.w,$G2034,_xlfn.CONCAT("~",RIGHT(_xlpm.w,LEN(_xlpm.w)-FIND(_xlpm.sep,_xlpm.w)),"~"))</f>
        <v>~eikk~</v>
      </c>
      <c r="P2034" s="1" t="str">
        <f>_xlfn.LET(_xlpm.sep,":",_xlpm.w,$G2034,_xlfn.CONCAT("[",LEFT(_xlpm.w,FIND(_xlpm.sep,_xlpm.w)-1),"]"))</f>
        <v>[aɪk]</v>
      </c>
      <c r="Q2034" s="14" cm="1">
        <f t="array" ref="Q2034">SUM(_xlfn._xlws.FILTER($H$2:$H$2300,_xlfn.MAP($O$2:$O$2300,_xlfn.LAMBDA(_xlpm.x,_xlpm.x=$O2034))))</f>
        <v>7.9668578712555765E-5</v>
      </c>
      <c r="R2034" s="14">
        <f>$H2034/Q2034</f>
        <v>1</v>
      </c>
      <c r="S2034" s="14" cm="1">
        <f t="array" ref="S2034">SUM(_xlfn._xlws.FILTER($H$2:$H$2300,_xlfn.MAP($P$2:$P$2300,_xlfn.LAMBDA(_xlpm.x,_xlpm.x=$P2034))))</f>
        <v>9.5602294455066918E-4</v>
      </c>
      <c r="T2034" s="14">
        <f>$H2034/S2034</f>
        <v>8.3333333333333329E-2</v>
      </c>
      <c r="U2034" s="14">
        <f>_xlfn.LET(_xlpm.freq,F2034,_xlpm.size,M2034+1,_xlpm.F,V2034,LOG(1+_xlpm.freq)*LOG(1+_xlpm.size)*_xlpm.F)</f>
        <v>3.603797961983228E-2</v>
      </c>
      <c r="V2034" s="14">
        <f>_xlfn.LET(_xlpm.a,T2034,_xlpm.b,R2034,2*_xlpm.a*_xlpm.b/(_xlpm.a+_xlpm.b))</f>
        <v>0.15384615384615385</v>
      </c>
      <c r="W2034" s="14">
        <f>_xlfn.LET(_xlpm.p,R2034,_xlpm.q,T2034,LOG(_xlpm.p/_xlpm.q))</f>
        <v>1.0791812460476249</v>
      </c>
      <c r="X2034" s="2"/>
      <c r="AC2034" s="2"/>
      <c r="AH2034" s="2"/>
      <c r="AI2034" s="2"/>
    </row>
    <row r="2035" spans="1:35">
      <c r="A2035" s="1" t="str">
        <f>_xlfn.LET(_xlpm.sep," : ",CONCATENATE(O2035,_xlpm.sep,P2035))</f>
        <v>~eim~ : [aɪm]</v>
      </c>
      <c r="B2035" s="1">
        <f>_xlfn.LET(_xlpm.d,$G2035,_xlpm.k,_xlfn.CONCAT(LEFT(TRIM(B$1),1),"*"),COUNTIF(_xlpm.d,_xlpm.k))</f>
        <v>0</v>
      </c>
      <c r="C2035" s="1">
        <f>_xlfn.LET(_xlpm.d,$G2035,_xlpm.k,_xlfn.CONCAT(LEFT(TRIM(C$1),1),"*"),COUNTIF(_xlpm.d,_xlpm.k))</f>
        <v>0</v>
      </c>
      <c r="D2035" s="1">
        <f>_xlfn.LET(_xlpm.d,$G2035,_xlpm.k,_xlfn.CONCAT(LEFT(TRIM(D$1),1),"*"),COUNTIF(_xlpm.d,_xlpm.k))</f>
        <v>0</v>
      </c>
      <c r="E2035" s="1">
        <f>LOG(F2035+1,10)</f>
        <v>0.30102999566398114</v>
      </c>
      <c r="F2035" s="7">
        <v>1</v>
      </c>
      <c r="G2035" s="9" t="s">
        <v>432</v>
      </c>
      <c r="H2035" s="4">
        <f>F2035/freq.sum.r6e</f>
        <v>7.9668578712555765E-5</v>
      </c>
      <c r="I2035" s="1" t="str">
        <f>_xlfn.LET(_xlpm.sep,":",_xlpm.w,$G2035,LEFT(_xlpm.w,FIND(_xlpm.sep,_xlpm.w)-1))</f>
        <v>aɪm</v>
      </c>
      <c r="J2035" s="1" t="str">
        <f>_xlfn.LET(_xlpm.sep,":",_xlpm.w,$G2035,RIGHT(_xlpm.w,LEN(_xlpm.w)-FIND(_xlpm.sep,_xlpm.w)))</f>
        <v>eim</v>
      </c>
      <c r="K2035" s="10">
        <f>_xlfn.LET(_xlpm.w,I2035,LEN(_xlpm.w))</f>
        <v>3</v>
      </c>
      <c r="L2035" s="10">
        <f>_xlfn.LET(_xlpm.w,J2035,LEN(_xlpm.w))</f>
        <v>3</v>
      </c>
      <c r="M2035" s="10">
        <f>_xlfn.LET(_xlpm.a,K2035,_xlpm.b,L2035,MAX(_xlpm.a,_xlpm.b))</f>
        <v>3</v>
      </c>
      <c r="N2035" s="10">
        <f>_xlfn.LET(_xlpm.d,(K2035,L2035),MAX(_xlpm.d)-MIN(_xlpm.d))</f>
        <v>0</v>
      </c>
      <c r="O2035" s="1" t="str">
        <f>_xlfn.LET(_xlpm.sep,":",_xlpm.w,$G2035,_xlfn.CONCAT("~",RIGHT(_xlpm.w,LEN(_xlpm.w)-FIND(_xlpm.sep,_xlpm.w)),"~"))</f>
        <v>~eim~</v>
      </c>
      <c r="P2035" s="1" t="str">
        <f>_xlfn.LET(_xlpm.sep,":",_xlpm.w,$G2035,_xlfn.CONCAT("[",LEFT(_xlpm.w,FIND(_xlpm.sep,_xlpm.w)-1),"]"))</f>
        <v>[aɪm]</v>
      </c>
      <c r="Q2035" s="14" cm="1">
        <f t="array" ref="Q2035">SUM(_xlfn._xlws.FILTER($H$2:$H$2302,_xlfn.MAP($O$2:$O$2302,_xlfn.LAMBDA(_xlpm.x,_xlpm.x=$O2035))))</f>
        <v>7.9668578712555765E-5</v>
      </c>
      <c r="R2035" s="14">
        <f>$H2035/Q2035</f>
        <v>1</v>
      </c>
      <c r="S2035" s="14" cm="1">
        <f t="array" ref="S2035">SUM(_xlfn._xlws.FILTER($H$2:$H$2302,_xlfn.MAP($P$2:$P$2302,_xlfn.LAMBDA(_xlpm.x,_xlpm.x=$P2035))))</f>
        <v>9.5602294455066918E-4</v>
      </c>
      <c r="T2035" s="14">
        <f>$H2035/S2035</f>
        <v>8.3333333333333329E-2</v>
      </c>
      <c r="U2035" s="14">
        <f>_xlfn.LET(_xlpm.freq,F2035,_xlpm.size,M2035+1,_xlpm.F,V2035,LOG(1+_xlpm.freq)*LOG(1+_xlpm.size)*_xlpm.F)</f>
        <v>3.237091344223457E-2</v>
      </c>
      <c r="V2035" s="14">
        <f>_xlfn.LET(_xlpm.a,T2035,_xlpm.b,R2035,2*_xlpm.a*_xlpm.b/(_xlpm.a+_xlpm.b))</f>
        <v>0.15384615384615385</v>
      </c>
      <c r="W2035" s="14">
        <f>_xlfn.LET(_xlpm.p,R2035,_xlpm.q,T2035,LOG(_xlpm.p/_xlpm.q))</f>
        <v>1.0791812460476249</v>
      </c>
      <c r="X2035" s="2"/>
      <c r="AC2035" s="2"/>
      <c r="AH2035" s="2"/>
      <c r="AI2035" s="2"/>
    </row>
    <row r="2036" spans="1:35">
      <c r="A2036" s="1" t="str">
        <f>_xlfn.LET(_xlpm.sep," : ",CONCATENATE(O2036,_xlpm.sep,P2036))</f>
        <v>~i'm~ : [aɪm]</v>
      </c>
      <c r="B2036" s="1">
        <f>_xlfn.LET(_xlpm.d,$G2036,_xlpm.k,_xlfn.CONCAT(LEFT(TRIM(B$1),1),"*"),COUNTIF(_xlpm.d,_xlpm.k))</f>
        <v>0</v>
      </c>
      <c r="C2036" s="1">
        <f>_xlfn.LET(_xlpm.d,$G2036,_xlpm.k,_xlfn.CONCAT(LEFT(TRIM(C$1),1),"*"),COUNTIF(_xlpm.d,_xlpm.k))</f>
        <v>0</v>
      </c>
      <c r="D2036" s="1">
        <f>_xlfn.LET(_xlpm.d,$G2036,_xlpm.k,_xlfn.CONCAT(LEFT(TRIM(D$1),1),"*"),COUNTIF(_xlpm.d,_xlpm.k))</f>
        <v>0</v>
      </c>
      <c r="E2036" s="1">
        <f>LOG(F2036+1,10)</f>
        <v>0.30102999566398114</v>
      </c>
      <c r="F2036" s="7">
        <v>1</v>
      </c>
      <c r="G2036" s="9" t="s">
        <v>433</v>
      </c>
      <c r="H2036" s="4">
        <f>F2036/freq.sum.r6e</f>
        <v>7.9668578712555765E-5</v>
      </c>
      <c r="I2036" s="4" t="str">
        <f>_xlfn.LET(_xlpm.sep,":",_xlpm.w,$G2036,LEFT(_xlpm.w,FIND(_xlpm.sep,_xlpm.w)-1))</f>
        <v>aɪm</v>
      </c>
      <c r="J2036" s="4" t="str">
        <f>_xlfn.LET(_xlpm.sep,":",_xlpm.w,$G2036,RIGHT(_xlpm.w,LEN(_xlpm.w)-FIND(_xlpm.sep,_xlpm.w)))</f>
        <v>i'm</v>
      </c>
      <c r="K2036" s="10">
        <f>_xlfn.LET(_xlpm.w,I2036,LEN(_xlpm.w))</f>
        <v>3</v>
      </c>
      <c r="L2036" s="10">
        <f>_xlfn.LET(_xlpm.w,J2036,LEN(_xlpm.w))</f>
        <v>3</v>
      </c>
      <c r="M2036" s="10">
        <f>_xlfn.LET(_xlpm.a,K2036,_xlpm.b,L2036,MAX(_xlpm.a,_xlpm.b))</f>
        <v>3</v>
      </c>
      <c r="N2036" s="10">
        <f>_xlfn.LET(_xlpm.d,(K2036,L2036),MAX(_xlpm.d)-MIN(_xlpm.d))</f>
        <v>0</v>
      </c>
      <c r="O2036" s="1" t="str">
        <f>_xlfn.LET(_xlpm.sep,":",_xlpm.w,$G2036,_xlfn.CONCAT("~",RIGHT(_xlpm.w,LEN(_xlpm.w)-FIND(_xlpm.sep,_xlpm.w)),"~"))</f>
        <v>~i'm~</v>
      </c>
      <c r="P2036" s="1" t="str">
        <f>_xlfn.LET(_xlpm.sep,":",_xlpm.w,$G2036,_xlfn.CONCAT("[",LEFT(_xlpm.w,FIND(_xlpm.sep,_xlpm.w)-1),"]"))</f>
        <v>[aɪm]</v>
      </c>
      <c r="Q2036" s="14" cm="1">
        <f t="array" ref="Q2036">SUM(_xlfn._xlws.FILTER($H$2:$H$2300,_xlfn.MAP($O$2:$O$2300,_xlfn.LAMBDA(_xlpm.x,_xlpm.x=$O2036))))</f>
        <v>7.9668578712555765E-5</v>
      </c>
      <c r="R2036" s="14">
        <f>$H2036/Q2036</f>
        <v>1</v>
      </c>
      <c r="S2036" s="14" cm="1">
        <f t="array" ref="S2036">SUM(_xlfn._xlws.FILTER($H$2:$H$2300,_xlfn.MAP($P$2:$P$2300,_xlfn.LAMBDA(_xlpm.x,_xlpm.x=$P2036))))</f>
        <v>9.5602294455066918E-4</v>
      </c>
      <c r="T2036" s="14">
        <f>$H2036/S2036</f>
        <v>8.3333333333333329E-2</v>
      </c>
      <c r="U2036" s="14">
        <f>_xlfn.LET(_xlpm.freq,F2036,_xlpm.size,M2036+1,_xlpm.F,V2036,LOG(1+_xlpm.freq)*LOG(1+_xlpm.size)*_xlpm.F)</f>
        <v>3.237091344223457E-2</v>
      </c>
      <c r="V2036" s="14">
        <f>_xlfn.LET(_xlpm.a,T2036,_xlpm.b,R2036,2*_xlpm.a*_xlpm.b/(_xlpm.a+_xlpm.b))</f>
        <v>0.15384615384615385</v>
      </c>
      <c r="W2036" s="14">
        <f>_xlfn.LET(_xlpm.p,R2036,_xlpm.q,T2036,LOG(_xlpm.p/_xlpm.q))</f>
        <v>1.0791812460476249</v>
      </c>
      <c r="X2036" s="2"/>
      <c r="AC2036" s="2"/>
      <c r="AH2036" s="2"/>
      <c r="AI2036" s="2"/>
    </row>
    <row r="2037" spans="1:35">
      <c r="A2037" s="1" t="str">
        <f>_xlfn.LET(_xlpm.sep," : ",CONCATENATE(O2037,_xlpm.sep,P2037))</f>
        <v>~oun~ : [aʊn]</v>
      </c>
      <c r="B2037" s="1">
        <f>_xlfn.LET(_xlpm.d,$G2037,_xlpm.k,_xlfn.CONCAT(LEFT(TRIM(B$1),1),"*"),COUNTIF(_xlpm.d,_xlpm.k))</f>
        <v>0</v>
      </c>
      <c r="C2037" s="1">
        <f>_xlfn.LET(_xlpm.d,$G2037,_xlpm.k,_xlfn.CONCAT(LEFT(TRIM(C$1),1),"*"),COUNTIF(_xlpm.d,_xlpm.k))</f>
        <v>0</v>
      </c>
      <c r="D2037" s="1">
        <f>_xlfn.LET(_xlpm.d,$G2037,_xlpm.k,_xlfn.CONCAT(LEFT(TRIM(D$1),1),"*"),COUNTIF(_xlpm.d,_xlpm.k))</f>
        <v>0</v>
      </c>
      <c r="E2037" s="1">
        <f>LOG(F2037+1,10)</f>
        <v>0.30102999566398114</v>
      </c>
      <c r="F2037" s="7">
        <v>1</v>
      </c>
      <c r="G2037" s="9" t="s">
        <v>444</v>
      </c>
      <c r="H2037" s="4">
        <f>F2037/freq.sum.r6e</f>
        <v>7.9668578712555765E-5</v>
      </c>
      <c r="I2037" s="4" t="str">
        <f>_xlfn.LET(_xlpm.sep,":",_xlpm.w,$G2037,LEFT(_xlpm.w,FIND(_xlpm.sep,_xlpm.w)-1))</f>
        <v>aʊn</v>
      </c>
      <c r="J2037" s="4" t="str">
        <f>_xlfn.LET(_xlpm.sep,":",_xlpm.w,$G2037,RIGHT(_xlpm.w,LEN(_xlpm.w)-FIND(_xlpm.sep,_xlpm.w)))</f>
        <v>oun</v>
      </c>
      <c r="K2037" s="10">
        <f>_xlfn.LET(_xlpm.w,I2037,LEN(_xlpm.w))</f>
        <v>3</v>
      </c>
      <c r="L2037" s="10">
        <f>_xlfn.LET(_xlpm.w,J2037,LEN(_xlpm.w))</f>
        <v>3</v>
      </c>
      <c r="M2037" s="10">
        <f>_xlfn.LET(_xlpm.a,K2037,_xlpm.b,L2037,MAX(_xlpm.a,_xlpm.b))</f>
        <v>3</v>
      </c>
      <c r="N2037" s="10">
        <f>_xlfn.LET(_xlpm.d,(K2037,L2037),MAX(_xlpm.d)-MIN(_xlpm.d))</f>
        <v>0</v>
      </c>
      <c r="O2037" s="1" t="str">
        <f>_xlfn.LET(_xlpm.sep,":",_xlpm.w,$G2037,_xlfn.CONCAT("~",RIGHT(_xlpm.w,LEN(_xlpm.w)-FIND(_xlpm.sep,_xlpm.w)),"~"))</f>
        <v>~oun~</v>
      </c>
      <c r="P2037" s="1" t="str">
        <f>_xlfn.LET(_xlpm.sep,":",_xlpm.w,$G2037,_xlfn.CONCAT("[",LEFT(_xlpm.w,FIND(_xlpm.sep,_xlpm.w)-1),"]"))</f>
        <v>[aʊn]</v>
      </c>
      <c r="Q2037" s="14" cm="1">
        <f t="array" ref="Q2037">SUM(_xlfn._xlws.FILTER($H$2:$H$2300,_xlfn.MAP($O$2:$O$2300,_xlfn.LAMBDA(_xlpm.x,_xlpm.x=$O2037))))</f>
        <v>7.9668578712555765E-5</v>
      </c>
      <c r="R2037" s="14">
        <f>$H2037/Q2037</f>
        <v>1</v>
      </c>
      <c r="S2037" s="14" cm="1">
        <f t="array" ref="S2037">SUM(_xlfn._xlws.FILTER($H$2:$H$2300,_xlfn.MAP($P$2:$P$2300,_xlfn.LAMBDA(_xlpm.x,_xlpm.x=$P2037))))</f>
        <v>9.5602294455066918E-4</v>
      </c>
      <c r="T2037" s="14">
        <f>$H2037/S2037</f>
        <v>8.3333333333333329E-2</v>
      </c>
      <c r="U2037" s="14">
        <f>_xlfn.LET(_xlpm.freq,F2037,_xlpm.size,M2037+1,_xlpm.F,V2037,LOG(1+_xlpm.freq)*LOG(1+_xlpm.size)*_xlpm.F)</f>
        <v>3.237091344223457E-2</v>
      </c>
      <c r="V2037" s="14">
        <f>_xlfn.LET(_xlpm.a,T2037,_xlpm.b,R2037,2*_xlpm.a*_xlpm.b/(_xlpm.a+_xlpm.b))</f>
        <v>0.15384615384615385</v>
      </c>
      <c r="W2037" s="14">
        <f>_xlfn.LET(_xlpm.p,R2037,_xlpm.q,T2037,LOG(_xlpm.p/_xlpm.q))</f>
        <v>1.0791812460476249</v>
      </c>
      <c r="X2037" s="2"/>
      <c r="AC2037" s="2"/>
      <c r="AH2037" s="2"/>
      <c r="AI2037" s="2"/>
    </row>
    <row r="2038" spans="1:35">
      <c r="A2038" s="1" t="str">
        <f>_xlfn.LET(_xlpm.sep," : ",CONCATENATE(O2038,_xlpm.sep,P2038))</f>
        <v>~i've~ : [aɪv]</v>
      </c>
      <c r="B2038" s="1">
        <f>_xlfn.LET(_xlpm.d,$G2038,_xlpm.k,_xlfn.CONCAT(LEFT(TRIM(B$1),1),"*"),COUNTIF(_xlpm.d,_xlpm.k))</f>
        <v>0</v>
      </c>
      <c r="C2038" s="1">
        <f>_xlfn.LET(_xlpm.d,$G2038,_xlpm.k,_xlfn.CONCAT(LEFT(TRIM(C$1),1),"*"),COUNTIF(_xlpm.d,_xlpm.k))</f>
        <v>0</v>
      </c>
      <c r="D2038" s="1">
        <f>_xlfn.LET(_xlpm.d,$G2038,_xlpm.k,_xlfn.CONCAT(LEFT(TRIM(D$1),1),"*"),COUNTIF(_xlpm.d,_xlpm.k))</f>
        <v>0</v>
      </c>
      <c r="E2038" s="1">
        <f>LOG(F2038+1,10)</f>
        <v>0.30102999566398114</v>
      </c>
      <c r="F2038" s="7">
        <v>1</v>
      </c>
      <c r="G2038" s="9" t="s">
        <v>498</v>
      </c>
      <c r="H2038" s="4">
        <f>F2038/freq.sum.r6e</f>
        <v>7.9668578712555765E-5</v>
      </c>
      <c r="I2038" s="1" t="str">
        <f>_xlfn.LET(_xlpm.sep,":",_xlpm.w,$G2038,LEFT(_xlpm.w,FIND(_xlpm.sep,_xlpm.w)-1))</f>
        <v>aɪv</v>
      </c>
      <c r="J2038" s="1" t="str">
        <f>_xlfn.LET(_xlpm.sep,":",_xlpm.w,$G2038,RIGHT(_xlpm.w,LEN(_xlpm.w)-FIND(_xlpm.sep,_xlpm.w)))</f>
        <v>i've</v>
      </c>
      <c r="K2038" s="10">
        <f>_xlfn.LET(_xlpm.w,I2038,LEN(_xlpm.w))</f>
        <v>3</v>
      </c>
      <c r="L2038" s="10">
        <f>_xlfn.LET(_xlpm.w,J2038,LEN(_xlpm.w))</f>
        <v>4</v>
      </c>
      <c r="M2038" s="10">
        <f>_xlfn.LET(_xlpm.a,K2038,_xlpm.b,L2038,MAX(_xlpm.a,_xlpm.b))</f>
        <v>4</v>
      </c>
      <c r="N2038" s="10">
        <f>_xlfn.LET(_xlpm.d,(K2038,L2038),MAX(_xlpm.d)-MIN(_xlpm.d))</f>
        <v>1</v>
      </c>
      <c r="O2038" s="1" t="str">
        <f>_xlfn.LET(_xlpm.sep,":",_xlpm.w,$G2038,_xlfn.CONCAT("~",RIGHT(_xlpm.w,LEN(_xlpm.w)-FIND(_xlpm.sep,_xlpm.w)),"~"))</f>
        <v>~i've~</v>
      </c>
      <c r="P2038" s="1" t="str">
        <f>_xlfn.LET(_xlpm.sep,":",_xlpm.w,$G2038,_xlfn.CONCAT("[",LEFT(_xlpm.w,FIND(_xlpm.sep,_xlpm.w)-1),"]"))</f>
        <v>[aɪv]</v>
      </c>
      <c r="Q2038" s="14" cm="1">
        <f t="array" ref="Q2038">SUM(_xlfn._xlws.FILTER($H$2:$H$2302,_xlfn.MAP($O$2:$O$2302,_xlfn.LAMBDA(_xlpm.x,_xlpm.x=$O2038))))</f>
        <v>7.9668578712555765E-5</v>
      </c>
      <c r="R2038" s="14">
        <f>$H2038/Q2038</f>
        <v>1</v>
      </c>
      <c r="S2038" s="14" cm="1">
        <f t="array" ref="S2038">SUM(_xlfn._xlws.FILTER($H$2:$H$2302,_xlfn.MAP($P$2:$P$2302,_xlfn.LAMBDA(_xlpm.x,_xlpm.x=$P2038))))</f>
        <v>9.5602294455066918E-4</v>
      </c>
      <c r="T2038" s="14">
        <f>$H2038/S2038</f>
        <v>8.3333333333333329E-2</v>
      </c>
      <c r="U2038" s="14">
        <f>_xlfn.LET(_xlpm.freq,F2038,_xlpm.size,M2038+1,_xlpm.F,V2038,LOG(1+_xlpm.freq)*LOG(1+_xlpm.size)*_xlpm.F)</f>
        <v>3.603797961983228E-2</v>
      </c>
      <c r="V2038" s="14">
        <f>_xlfn.LET(_xlpm.a,T2038,_xlpm.b,R2038,2*_xlpm.a*_xlpm.b/(_xlpm.a+_xlpm.b))</f>
        <v>0.15384615384615385</v>
      </c>
      <c r="W2038" s="14">
        <f>_xlfn.LET(_xlpm.p,R2038,_xlpm.q,T2038,LOG(_xlpm.p/_xlpm.q))</f>
        <v>1.0791812460476249</v>
      </c>
      <c r="X2038" s="2"/>
      <c r="AC2038" s="2"/>
      <c r="AH2038" s="2"/>
      <c r="AI2038" s="2"/>
    </row>
    <row r="2039" spans="1:35">
      <c r="A2039" s="1" t="str">
        <f>_xlfn.LET(_xlpm.sep," : ",CONCATENATE(O2039,_xlpm.sep,P2039))</f>
        <v>~aj~ : [eɪdʒ]</v>
      </c>
      <c r="B2039" s="1">
        <f>_xlfn.LET(_xlpm.d,$G2039,_xlpm.k,_xlfn.CONCAT(LEFT(TRIM(B$1),1),"*"),COUNTIF(_xlpm.d,_xlpm.k))</f>
        <v>0</v>
      </c>
      <c r="C2039" s="1">
        <f>_xlfn.LET(_xlpm.d,$G2039,_xlpm.k,_xlfn.CONCAT(LEFT(TRIM(C$1),1),"*"),COUNTIF(_xlpm.d,_xlpm.k))</f>
        <v>0</v>
      </c>
      <c r="D2039" s="1">
        <f>_xlfn.LET(_xlpm.d,$G2039,_xlpm.k,_xlfn.CONCAT(LEFT(TRIM(D$1),1),"*"),COUNTIF(_xlpm.d,_xlpm.k))</f>
        <v>0</v>
      </c>
      <c r="E2039" s="1">
        <f>LOG(F2039+1,10)</f>
        <v>0.30102999566398114</v>
      </c>
      <c r="F2039" s="7">
        <v>1</v>
      </c>
      <c r="G2039" s="9" t="s">
        <v>550</v>
      </c>
      <c r="H2039" s="4">
        <f>F2039/freq.sum.r6e</f>
        <v>7.9668578712555765E-5</v>
      </c>
      <c r="I2039" s="1" t="str">
        <f>_xlfn.LET(_xlpm.sep,":",_xlpm.w,$G2039,LEFT(_xlpm.w,FIND(_xlpm.sep,_xlpm.w)-1))</f>
        <v>eɪdʒ</v>
      </c>
      <c r="J2039" s="1" t="str">
        <f>_xlfn.LET(_xlpm.sep,":",_xlpm.w,$G2039,RIGHT(_xlpm.w,LEN(_xlpm.w)-FIND(_xlpm.sep,_xlpm.w)))</f>
        <v>aj</v>
      </c>
      <c r="K2039" s="10">
        <f>_xlfn.LET(_xlpm.w,I2039,LEN(_xlpm.w))</f>
        <v>4</v>
      </c>
      <c r="L2039" s="10">
        <f>_xlfn.LET(_xlpm.w,J2039,LEN(_xlpm.w))</f>
        <v>2</v>
      </c>
      <c r="M2039" s="10">
        <f>_xlfn.LET(_xlpm.a,K2039,_xlpm.b,L2039,MAX(_xlpm.a,_xlpm.b))</f>
        <v>4</v>
      </c>
      <c r="N2039" s="10">
        <f>_xlfn.LET(_xlpm.d,(K2039,L2039),MAX(_xlpm.d)-MIN(_xlpm.d))</f>
        <v>2</v>
      </c>
      <c r="O2039" s="1" t="str">
        <f>_xlfn.LET(_xlpm.sep,":",_xlpm.w,$G2039,_xlfn.CONCAT("~",RIGHT(_xlpm.w,LEN(_xlpm.w)-FIND(_xlpm.sep,_xlpm.w)),"~"))</f>
        <v>~aj~</v>
      </c>
      <c r="P2039" s="1" t="str">
        <f>_xlfn.LET(_xlpm.sep,":",_xlpm.w,$G2039,_xlfn.CONCAT("[",LEFT(_xlpm.w,FIND(_xlpm.sep,_xlpm.w)-1),"]"))</f>
        <v>[eɪdʒ]</v>
      </c>
      <c r="Q2039" s="14" cm="1">
        <f t="array" ref="Q2039">SUM(_xlfn._xlws.FILTER($H$2:$H$2302,_xlfn.MAP($O$2:$O$2302,_xlfn.LAMBDA(_xlpm.x,_xlpm.x=$O2039))))</f>
        <v>7.9668578712555765E-5</v>
      </c>
      <c r="R2039" s="14">
        <f>$H2039/Q2039</f>
        <v>1</v>
      </c>
      <c r="S2039" s="14" cm="1">
        <f t="array" ref="S2039">SUM(_xlfn._xlws.FILTER($H$2:$H$2302,_xlfn.MAP($P$2:$P$2302,_xlfn.LAMBDA(_xlpm.x,_xlpm.x=$P2039))))</f>
        <v>9.5602294455066918E-4</v>
      </c>
      <c r="T2039" s="14">
        <f>$H2039/S2039</f>
        <v>8.3333333333333329E-2</v>
      </c>
      <c r="U2039" s="14">
        <f>_xlfn.LET(_xlpm.freq,F2039,_xlpm.size,M2039+1,_xlpm.F,V2039,LOG(1+_xlpm.freq)*LOG(1+_xlpm.size)*_xlpm.F)</f>
        <v>3.603797961983228E-2</v>
      </c>
      <c r="V2039" s="14">
        <f>_xlfn.LET(_xlpm.a,T2039,_xlpm.b,R2039,2*_xlpm.a*_xlpm.b/(_xlpm.a+_xlpm.b))</f>
        <v>0.15384615384615385</v>
      </c>
      <c r="W2039" s="14">
        <f>_xlfn.LET(_xlpm.p,R2039,_xlpm.q,T2039,LOG(_xlpm.p/_xlpm.q))</f>
        <v>1.0791812460476249</v>
      </c>
      <c r="X2039" s="2"/>
      <c r="AC2039" s="2"/>
      <c r="AH2039" s="2"/>
      <c r="AI2039" s="2"/>
    </row>
    <row r="2040" spans="1:35">
      <c r="A2040" s="1" t="str">
        <f>_xlfn.LET(_xlpm.sep," : ",CONCATENATE(O2040,_xlpm.sep,P2040))</f>
        <v>~ache~ : [eɪk]</v>
      </c>
      <c r="B2040" s="1">
        <f>_xlfn.LET(_xlpm.d,$G2040,_xlpm.k,_xlfn.CONCAT(LEFT(TRIM(B$1),1),"*"),COUNTIF(_xlpm.d,_xlpm.k))</f>
        <v>0</v>
      </c>
      <c r="C2040" s="1">
        <f>_xlfn.LET(_xlpm.d,$G2040,_xlpm.k,_xlfn.CONCAT(LEFT(TRIM(C$1),1),"*"),COUNTIF(_xlpm.d,_xlpm.k))</f>
        <v>0</v>
      </c>
      <c r="D2040" s="1">
        <f>_xlfn.LET(_xlpm.d,$G2040,_xlpm.k,_xlfn.CONCAT(LEFT(TRIM(D$1),1),"*"),COUNTIF(_xlpm.d,_xlpm.k))</f>
        <v>0</v>
      </c>
      <c r="E2040" s="1">
        <f>LOG(F2040+1,10)</f>
        <v>0.47712125471966244</v>
      </c>
      <c r="F2040" s="7">
        <v>2</v>
      </c>
      <c r="G2040" s="9" t="s">
        <v>554</v>
      </c>
      <c r="H2040" s="4">
        <f>F2040/freq.sum.r6e</f>
        <v>1.5933715742511153E-4</v>
      </c>
      <c r="I2040" s="4" t="str">
        <f>_xlfn.LET(_xlpm.sep,":",_xlpm.w,$G2040,LEFT(_xlpm.w,FIND(_xlpm.sep,_xlpm.w)-1))</f>
        <v>eɪk</v>
      </c>
      <c r="J2040" s="4" t="str">
        <f>_xlfn.LET(_xlpm.sep,":",_xlpm.w,$G2040,RIGHT(_xlpm.w,LEN(_xlpm.w)-FIND(_xlpm.sep,_xlpm.w)))</f>
        <v>ache</v>
      </c>
      <c r="K2040" s="10">
        <f>_xlfn.LET(_xlpm.w,I2040,LEN(_xlpm.w))</f>
        <v>3</v>
      </c>
      <c r="L2040" s="10">
        <f>_xlfn.LET(_xlpm.w,J2040,LEN(_xlpm.w))</f>
        <v>4</v>
      </c>
      <c r="M2040" s="10">
        <f>_xlfn.LET(_xlpm.a,K2040,_xlpm.b,L2040,MAX(_xlpm.a,_xlpm.b))</f>
        <v>4</v>
      </c>
      <c r="N2040" s="10">
        <f>_xlfn.LET(_xlpm.d,(K2040,L2040),MAX(_xlpm.d)-MIN(_xlpm.d))</f>
        <v>1</v>
      </c>
      <c r="O2040" s="1" t="str">
        <f>_xlfn.LET(_xlpm.sep,":",_xlpm.w,$G2040,_xlfn.CONCAT("~",RIGHT(_xlpm.w,LEN(_xlpm.w)-FIND(_xlpm.sep,_xlpm.w)),"~"))</f>
        <v>~ache~</v>
      </c>
      <c r="P2040" s="1" t="str">
        <f>_xlfn.LET(_xlpm.sep,":",_xlpm.w,$G2040,_xlfn.CONCAT("[",LEFT(_xlpm.w,FIND(_xlpm.sep,_xlpm.w)-1),"]"))</f>
        <v>[eɪk]</v>
      </c>
      <c r="Q2040" s="14" cm="1">
        <f t="array" ref="Q2040">SUM(_xlfn._xlws.FILTER($H$2:$H$2300,_xlfn.MAP($O$2:$O$2300,_xlfn.LAMBDA(_xlpm.x,_xlpm.x=$O2040))))</f>
        <v>1.5933715742511153E-4</v>
      </c>
      <c r="R2040" s="14">
        <f>$H2040/Q2040</f>
        <v>1</v>
      </c>
      <c r="S2040" s="14" cm="1">
        <f t="array" ref="S2040">SUM(_xlfn._xlws.FILTER($H$2:$H$2300,_xlfn.MAP($P$2:$P$2300,_xlfn.LAMBDA(_xlpm.x,_xlpm.x=$P2040))))</f>
        <v>1.9120458891013379E-3</v>
      </c>
      <c r="T2040" s="14">
        <f>$H2040/S2040</f>
        <v>8.3333333333333356E-2</v>
      </c>
      <c r="U2040" s="14">
        <f>_xlfn.LET(_xlpm.freq,F2040,_xlpm.size,M2040+1,_xlpm.F,V2040,LOG(1+_xlpm.freq)*LOG(1+_xlpm.size)*_xlpm.F)</f>
        <v>5.7118846299187447E-2</v>
      </c>
      <c r="V2040" s="14">
        <f>_xlfn.LET(_xlpm.a,T2040,_xlpm.b,R2040,2*_xlpm.a*_xlpm.b/(_xlpm.a+_xlpm.b))</f>
        <v>0.15384615384615391</v>
      </c>
      <c r="W2040" s="14">
        <f>_xlfn.LET(_xlpm.p,R2040,_xlpm.q,T2040,LOG(_xlpm.p/_xlpm.q))</f>
        <v>1.0791812460476247</v>
      </c>
      <c r="X2040" s="2"/>
      <c r="AC2040" s="2"/>
      <c r="AH2040" s="2"/>
      <c r="AI2040" s="2"/>
    </row>
    <row r="2041" spans="1:35">
      <c r="A2041" s="1" t="str">
        <f>_xlfn.LET(_xlpm.sep," : ",CONCATENATE(O2041,_xlpm.sep,P2041))</f>
        <v>~omo~ : [oʊm]</v>
      </c>
      <c r="B2041" s="1">
        <f>_xlfn.LET(_xlpm.d,$G2041,_xlpm.k,_xlfn.CONCAT(LEFT(TRIM(B$1),1),"*"),COUNTIF(_xlpm.d,_xlpm.k))</f>
        <v>0</v>
      </c>
      <c r="C2041" s="1">
        <f>_xlfn.LET(_xlpm.d,$G2041,_xlpm.k,_xlfn.CONCAT(LEFT(TRIM(C$1),1),"*"),COUNTIF(_xlpm.d,_xlpm.k))</f>
        <v>0</v>
      </c>
      <c r="D2041" s="1">
        <f>_xlfn.LET(_xlpm.d,$G2041,_xlpm.k,_xlfn.CONCAT(LEFT(TRIM(D$1),1),"*"),COUNTIF(_xlpm.d,_xlpm.k))</f>
        <v>0</v>
      </c>
      <c r="E2041" s="1">
        <f>LOG(F2041+1,10)</f>
        <v>0.30102999566398114</v>
      </c>
      <c r="F2041" s="7">
        <v>1</v>
      </c>
      <c r="G2041" s="9" t="s">
        <v>704</v>
      </c>
      <c r="H2041" s="4">
        <f>F2041/freq.sum.r6e</f>
        <v>7.9668578712555765E-5</v>
      </c>
      <c r="I2041" s="1" t="str">
        <f>_xlfn.LET(_xlpm.sep,":",_xlpm.w,$G2041,LEFT(_xlpm.w,FIND(_xlpm.sep,_xlpm.w)-1))</f>
        <v>oʊm</v>
      </c>
      <c r="J2041" s="1" t="str">
        <f>_xlfn.LET(_xlpm.sep,":",_xlpm.w,$G2041,RIGHT(_xlpm.w,LEN(_xlpm.w)-FIND(_xlpm.sep,_xlpm.w)))</f>
        <v>omo</v>
      </c>
      <c r="K2041" s="10">
        <f>_xlfn.LET(_xlpm.w,I2041,LEN(_xlpm.w))</f>
        <v>3</v>
      </c>
      <c r="L2041" s="10">
        <f>_xlfn.LET(_xlpm.w,J2041,LEN(_xlpm.w))</f>
        <v>3</v>
      </c>
      <c r="M2041" s="10">
        <f>_xlfn.LET(_xlpm.a,K2041,_xlpm.b,L2041,MAX(_xlpm.a,_xlpm.b))</f>
        <v>3</v>
      </c>
      <c r="N2041" s="10">
        <f>_xlfn.LET(_xlpm.d,(K2041,L2041),MAX(_xlpm.d)-MIN(_xlpm.d))</f>
        <v>0</v>
      </c>
      <c r="O2041" s="1" t="str">
        <f>_xlfn.LET(_xlpm.sep,":",_xlpm.w,$G2041,_xlfn.CONCAT("~",RIGHT(_xlpm.w,LEN(_xlpm.w)-FIND(_xlpm.sep,_xlpm.w)),"~"))</f>
        <v>~omo~</v>
      </c>
      <c r="P2041" s="1" t="str">
        <f>_xlfn.LET(_xlpm.sep,":",_xlpm.w,$G2041,_xlfn.CONCAT("[",LEFT(_xlpm.w,FIND(_xlpm.sep,_xlpm.w)-1),"]"))</f>
        <v>[oʊm]</v>
      </c>
      <c r="Q2041" s="14" cm="1">
        <f t="array" ref="Q2041">SUM(_xlfn._xlws.FILTER($H$2:$H$2302,_xlfn.MAP($O$2:$O$2302,_xlfn.LAMBDA(_xlpm.x,_xlpm.x=$O2041))))</f>
        <v>7.9668578712555765E-5</v>
      </c>
      <c r="R2041" s="14">
        <f>$H2041/Q2041</f>
        <v>1</v>
      </c>
      <c r="S2041" s="14" cm="1">
        <f t="array" ref="S2041">SUM(_xlfn._xlws.FILTER($H$2:$H$2302,_xlfn.MAP($P$2:$P$2302,_xlfn.LAMBDA(_xlpm.x,_xlpm.x=$P2041))))</f>
        <v>9.5602294455066918E-4</v>
      </c>
      <c r="T2041" s="14">
        <f>$H2041/S2041</f>
        <v>8.3333333333333329E-2</v>
      </c>
      <c r="U2041" s="14">
        <f>_xlfn.LET(_xlpm.freq,F2041,_xlpm.size,M2041+1,_xlpm.F,V2041,LOG(1+_xlpm.freq)*LOG(1+_xlpm.size)*_xlpm.F)</f>
        <v>3.237091344223457E-2</v>
      </c>
      <c r="V2041" s="14">
        <f>_xlfn.LET(_xlpm.a,T2041,_xlpm.b,R2041,2*_xlpm.a*_xlpm.b/(_xlpm.a+_xlpm.b))</f>
        <v>0.15384615384615385</v>
      </c>
      <c r="W2041" s="14">
        <f>_xlfn.LET(_xlpm.p,R2041,_xlpm.q,T2041,LOG(_xlpm.p/_xlpm.q))</f>
        <v>1.0791812460476249</v>
      </c>
      <c r="X2041" s="2"/>
      <c r="AC2041" s="2"/>
      <c r="AH2041" s="2"/>
      <c r="AI2041" s="2"/>
    </row>
    <row r="2042" spans="1:35">
      <c r="A2042" s="1" t="str">
        <f>_xlfn.LET(_xlpm.sep," : ",CONCATENATE(O2042,_xlpm.sep,P2042))</f>
        <v>~over~ : [oʊv]</v>
      </c>
      <c r="B2042" s="1">
        <f>_xlfn.LET(_xlpm.d,$G2042,_xlpm.k,_xlfn.CONCAT(LEFT(TRIM(B$1),1),"*"),COUNTIF(_xlpm.d,_xlpm.k))</f>
        <v>0</v>
      </c>
      <c r="C2042" s="1">
        <f>_xlfn.LET(_xlpm.d,$G2042,_xlpm.k,_xlfn.CONCAT(LEFT(TRIM(C$1),1),"*"),COUNTIF(_xlpm.d,_xlpm.k))</f>
        <v>0</v>
      </c>
      <c r="D2042" s="1">
        <f>_xlfn.LET(_xlpm.d,$G2042,_xlpm.k,_xlfn.CONCAT(LEFT(TRIM(D$1),1),"*"),COUNTIF(_xlpm.d,_xlpm.k))</f>
        <v>0</v>
      </c>
      <c r="E2042" s="1">
        <f>LOG(F2042+1,10)</f>
        <v>0.30102999566398114</v>
      </c>
      <c r="F2042" s="7">
        <v>1</v>
      </c>
      <c r="G2042" s="9" t="s">
        <v>2160</v>
      </c>
      <c r="H2042" s="4">
        <f>F2042/freq.sum.r6e</f>
        <v>7.9668578712555765E-5</v>
      </c>
      <c r="I2042" s="1" t="str">
        <f>_xlfn.LET(_xlpm.sep,":",_xlpm.w,$G2042,LEFT(_xlpm.w,FIND(_xlpm.sep,_xlpm.w)-1))</f>
        <v>oʊv</v>
      </c>
      <c r="J2042" s="1" t="str">
        <f>_xlfn.LET(_xlpm.sep,":",_xlpm.w,$G2042,RIGHT(_xlpm.w,LEN(_xlpm.w)-FIND(_xlpm.sep,_xlpm.w)))</f>
        <v>over</v>
      </c>
      <c r="K2042" s="10">
        <f>_xlfn.LET(_xlpm.w,I2042,LEN(_xlpm.w))</f>
        <v>3</v>
      </c>
      <c r="L2042" s="10">
        <f>_xlfn.LET(_xlpm.w,J2042,LEN(_xlpm.w))</f>
        <v>4</v>
      </c>
      <c r="M2042" s="10">
        <f>_xlfn.LET(_xlpm.a,K2042,_xlpm.b,L2042,MAX(_xlpm.a,_xlpm.b))</f>
        <v>4</v>
      </c>
      <c r="N2042" s="10">
        <f>_xlfn.LET(_xlpm.d,(K2042,L2042),MAX(_xlpm.d)-MIN(_xlpm.d))</f>
        <v>1</v>
      </c>
      <c r="O2042" s="1" t="str">
        <f>_xlfn.LET(_xlpm.sep,":",_xlpm.w,$G2042,_xlfn.CONCAT("~",RIGHT(_xlpm.w,LEN(_xlpm.w)-FIND(_xlpm.sep,_xlpm.w)),"~"))</f>
        <v>~over~</v>
      </c>
      <c r="P2042" s="1" t="str">
        <f>_xlfn.LET(_xlpm.sep,":",_xlpm.w,$G2042,_xlfn.CONCAT("[",LEFT(_xlpm.w,FIND(_xlpm.sep,_xlpm.w)-1),"]"))</f>
        <v>[oʊv]</v>
      </c>
      <c r="Q2042" s="14" cm="1">
        <f t="array" ref="Q2042">SUM(_xlfn._xlws.FILTER($H$2:$H$2302,_xlfn.MAP($O$2:$O$2302,_xlfn.LAMBDA(_xlpm.x,_xlpm.x=$O2042))))</f>
        <v>7.9668578712555765E-5</v>
      </c>
      <c r="R2042" s="14">
        <f>$H2042/Q2042</f>
        <v>1</v>
      </c>
      <c r="S2042" s="14" cm="1">
        <f t="array" ref="S2042">SUM(_xlfn._xlws.FILTER($H$2:$H$2302,_xlfn.MAP($P$2:$P$2302,_xlfn.LAMBDA(_xlpm.x,_xlpm.x=$P2042))))</f>
        <v>9.5602294455066918E-4</v>
      </c>
      <c r="T2042" s="14">
        <f>$H2042/S2042</f>
        <v>8.3333333333333329E-2</v>
      </c>
      <c r="U2042" s="14">
        <f>_xlfn.LET(_xlpm.freq,F2042,_xlpm.size,M2042+1,_xlpm.F,V2042,LOG(1+_xlpm.freq)*LOG(1+_xlpm.size)*_xlpm.F)</f>
        <v>3.603797961983228E-2</v>
      </c>
      <c r="V2042" s="14">
        <f>_xlfn.LET(_xlpm.a,T2042,_xlpm.b,R2042,2*_xlpm.a*_xlpm.b/(_xlpm.a+_xlpm.b))</f>
        <v>0.15384615384615385</v>
      </c>
      <c r="W2042" s="14">
        <f>_xlfn.LET(_xlpm.p,R2042,_xlpm.q,T2042,LOG(_xlpm.p/_xlpm.q))</f>
        <v>1.0791812460476249</v>
      </c>
      <c r="X2042" s="2"/>
      <c r="AC2042" s="2"/>
      <c r="AH2042" s="2"/>
      <c r="AI2042" s="2"/>
    </row>
    <row r="2043" spans="1:35">
      <c r="A2043" s="1" t="str">
        <f>_xlfn.LET(_xlpm.sep," : ",CONCATENATE(O2043,_xlpm.sep,P2043))</f>
        <v>~reov~ : [oʊv]</v>
      </c>
      <c r="B2043" s="1">
        <f>_xlfn.LET(_xlpm.d,$G2043,_xlpm.k,_xlfn.CONCAT(LEFT(TRIM(B$1),1),"*"),COUNTIF(_xlpm.d,_xlpm.k))</f>
        <v>0</v>
      </c>
      <c r="C2043" s="1">
        <f>_xlfn.LET(_xlpm.d,$G2043,_xlpm.k,_xlfn.CONCAT(LEFT(TRIM(C$1),1),"*"),COUNTIF(_xlpm.d,_xlpm.k))</f>
        <v>0</v>
      </c>
      <c r="D2043" s="1">
        <f>_xlfn.LET(_xlpm.d,$G2043,_xlpm.k,_xlfn.CONCAT(LEFT(TRIM(D$1),1),"*"),COUNTIF(_xlpm.d,_xlpm.k))</f>
        <v>0</v>
      </c>
      <c r="E2043" s="1">
        <f>LOG(F2043+1,10)</f>
        <v>0.30102999566398114</v>
      </c>
      <c r="F2043" s="7">
        <v>1</v>
      </c>
      <c r="G2043" s="9" t="s">
        <v>728</v>
      </c>
      <c r="H2043" s="4">
        <f>F2043/freq.sum.r6e</f>
        <v>7.9668578712555765E-5</v>
      </c>
      <c r="I2043" s="4" t="str">
        <f>_xlfn.LET(_xlpm.sep,":",_xlpm.w,$G2043,LEFT(_xlpm.w,FIND(_xlpm.sep,_xlpm.w)-1))</f>
        <v>oʊv</v>
      </c>
      <c r="J2043" s="4" t="str">
        <f>_xlfn.LET(_xlpm.sep,":",_xlpm.w,$G2043,RIGHT(_xlpm.w,LEN(_xlpm.w)-FIND(_xlpm.sep,_xlpm.w)))</f>
        <v>reov</v>
      </c>
      <c r="K2043" s="10">
        <f>_xlfn.LET(_xlpm.w,I2043,LEN(_xlpm.w))</f>
        <v>3</v>
      </c>
      <c r="L2043" s="10">
        <f>_xlfn.LET(_xlpm.w,J2043,LEN(_xlpm.w))</f>
        <v>4</v>
      </c>
      <c r="M2043" s="10">
        <f>_xlfn.LET(_xlpm.a,K2043,_xlpm.b,L2043,MAX(_xlpm.a,_xlpm.b))</f>
        <v>4</v>
      </c>
      <c r="N2043" s="10">
        <f>_xlfn.LET(_xlpm.d,(K2043,L2043),MAX(_xlpm.d)-MIN(_xlpm.d))</f>
        <v>1</v>
      </c>
      <c r="O2043" s="1" t="str">
        <f>_xlfn.LET(_xlpm.sep,":",_xlpm.w,$G2043,_xlfn.CONCAT("~",RIGHT(_xlpm.w,LEN(_xlpm.w)-FIND(_xlpm.sep,_xlpm.w)),"~"))</f>
        <v>~reov~</v>
      </c>
      <c r="P2043" s="1" t="str">
        <f>_xlfn.LET(_xlpm.sep,":",_xlpm.w,$G2043,_xlfn.CONCAT("[",LEFT(_xlpm.w,FIND(_xlpm.sep,_xlpm.w)-1),"]"))</f>
        <v>[oʊv]</v>
      </c>
      <c r="Q2043" s="14" cm="1">
        <f t="array" ref="Q2043">SUM(_xlfn._xlws.FILTER($H$2:$H$2300,_xlfn.MAP($O$2:$O$2300,_xlfn.LAMBDA(_xlpm.x,_xlpm.x=$O2043))))</f>
        <v>7.9668578712555765E-5</v>
      </c>
      <c r="R2043" s="14">
        <f>$H2043/Q2043</f>
        <v>1</v>
      </c>
      <c r="S2043" s="14" cm="1">
        <f t="array" ref="S2043">SUM(_xlfn._xlws.FILTER($H$2:$H$2300,_xlfn.MAP($P$2:$P$2300,_xlfn.LAMBDA(_xlpm.x,_xlpm.x=$P2043))))</f>
        <v>9.5602294455066918E-4</v>
      </c>
      <c r="T2043" s="14">
        <f>$H2043/S2043</f>
        <v>8.3333333333333329E-2</v>
      </c>
      <c r="U2043" s="14">
        <f>_xlfn.LET(_xlpm.freq,F2043,_xlpm.size,M2043+1,_xlpm.F,V2043,LOG(1+_xlpm.freq)*LOG(1+_xlpm.size)*_xlpm.F)</f>
        <v>3.603797961983228E-2</v>
      </c>
      <c r="V2043" s="14">
        <f>_xlfn.LET(_xlpm.a,T2043,_xlpm.b,R2043,2*_xlpm.a*_xlpm.b/(_xlpm.a+_xlpm.b))</f>
        <v>0.15384615384615385</v>
      </c>
      <c r="W2043" s="14">
        <f>_xlfn.LET(_xlpm.p,R2043,_xlpm.q,T2043,LOG(_xlpm.p/_xlpm.q))</f>
        <v>1.0791812460476249</v>
      </c>
      <c r="X2043" s="2"/>
      <c r="AC2043" s="2"/>
      <c r="AH2043" s="2"/>
      <c r="AI2043" s="2"/>
    </row>
    <row r="2044" spans="1:35">
      <c r="A2044" s="1" t="str">
        <f>_xlfn.LET(_xlpm.sep," : ",CONCATENATE(O2044,_xlpm.sep,P2044))</f>
        <v>~ume~ : [um]</v>
      </c>
      <c r="B2044" s="1">
        <f>_xlfn.LET(_xlpm.d,$G2044,_xlpm.k,_xlfn.CONCAT(LEFT(TRIM(B$1),1),"*"),COUNTIF(_xlpm.d,_xlpm.k))</f>
        <v>0</v>
      </c>
      <c r="C2044" s="1">
        <f>_xlfn.LET(_xlpm.d,$G2044,_xlpm.k,_xlfn.CONCAT(LEFT(TRIM(C$1),1),"*"),COUNTIF(_xlpm.d,_xlpm.k))</f>
        <v>0</v>
      </c>
      <c r="D2044" s="1">
        <f>_xlfn.LET(_xlpm.d,$G2044,_xlpm.k,_xlfn.CONCAT(LEFT(TRIM(D$1),1),"*"),COUNTIF(_xlpm.d,_xlpm.k))</f>
        <v>0</v>
      </c>
      <c r="E2044" s="1">
        <f>LOG(F2044+1,10)</f>
        <v>0.30102999566398114</v>
      </c>
      <c r="F2044" s="7">
        <v>1</v>
      </c>
      <c r="G2044" s="9" t="s">
        <v>2252</v>
      </c>
      <c r="H2044" s="4">
        <f>F2044/freq.sum.r6e</f>
        <v>7.9668578712555765E-5</v>
      </c>
      <c r="I2044" s="4" t="str">
        <f>_xlfn.LET(_xlpm.sep,":",_xlpm.w,$G2044,LEFT(_xlpm.w,FIND(_xlpm.sep,_xlpm.w)-1))</f>
        <v>um</v>
      </c>
      <c r="J2044" s="4" t="str">
        <f>_xlfn.LET(_xlpm.sep,":",_xlpm.w,$G2044,RIGHT(_xlpm.w,LEN(_xlpm.w)-FIND(_xlpm.sep,_xlpm.w)))</f>
        <v>ume</v>
      </c>
      <c r="K2044" s="10">
        <f>_xlfn.LET(_xlpm.w,I2044,LEN(_xlpm.w))</f>
        <v>2</v>
      </c>
      <c r="L2044" s="10">
        <f>_xlfn.LET(_xlpm.w,J2044,LEN(_xlpm.w))</f>
        <v>3</v>
      </c>
      <c r="M2044" s="10">
        <f>_xlfn.LET(_xlpm.a,K2044,_xlpm.b,L2044,MAX(_xlpm.a,_xlpm.b))</f>
        <v>3</v>
      </c>
      <c r="N2044" s="10">
        <f>_xlfn.LET(_xlpm.d,(K2044,L2044),MAX(_xlpm.d)-MIN(_xlpm.d))</f>
        <v>1</v>
      </c>
      <c r="O2044" s="1" t="str">
        <f>_xlfn.LET(_xlpm.sep,":",_xlpm.w,$G2044,_xlfn.CONCAT("~",RIGHT(_xlpm.w,LEN(_xlpm.w)-FIND(_xlpm.sep,_xlpm.w)),"~"))</f>
        <v>~ume~</v>
      </c>
      <c r="P2044" s="1" t="str">
        <f>_xlfn.LET(_xlpm.sep,":",_xlpm.w,$G2044,_xlfn.CONCAT("[",LEFT(_xlpm.w,FIND(_xlpm.sep,_xlpm.w)-1),"]"))</f>
        <v>[um]</v>
      </c>
      <c r="Q2044" s="14" cm="1">
        <f t="array" ref="Q2044">SUM(_xlfn._xlws.FILTER($H$2:$H$2300,_xlfn.MAP($O$2:$O$2300,_xlfn.LAMBDA(_xlpm.x,_xlpm.x=$O2044))))</f>
        <v>7.9668578712555765E-5</v>
      </c>
      <c r="R2044" s="14">
        <f>$H2044/Q2044</f>
        <v>1</v>
      </c>
      <c r="S2044" s="14" cm="1">
        <f t="array" ref="S2044">SUM(_xlfn._xlws.FILTER($H$2:$H$2300,_xlfn.MAP($P$2:$P$2300,_xlfn.LAMBDA(_xlpm.x,_xlpm.x=$P2044))))</f>
        <v>9.5602294455066918E-4</v>
      </c>
      <c r="T2044" s="14">
        <f>$H2044/S2044</f>
        <v>8.3333333333333329E-2</v>
      </c>
      <c r="U2044" s="14">
        <f>_xlfn.LET(_xlpm.freq,F2044,_xlpm.size,M2044+1,_xlpm.F,V2044,LOG(1+_xlpm.freq)*LOG(1+_xlpm.size)*_xlpm.F)</f>
        <v>3.237091344223457E-2</v>
      </c>
      <c r="V2044" s="14">
        <f>_xlfn.LET(_xlpm.a,T2044,_xlpm.b,R2044,2*_xlpm.a*_xlpm.b/(_xlpm.a+_xlpm.b))</f>
        <v>0.15384615384615385</v>
      </c>
      <c r="W2044" s="14">
        <f>_xlfn.LET(_xlpm.p,R2044,_xlpm.q,T2044,LOG(_xlpm.p/_xlpm.q))</f>
        <v>1.0791812460476249</v>
      </c>
      <c r="X2044" s="2"/>
      <c r="AC2044" s="2"/>
      <c r="AH2044" s="2"/>
      <c r="AI2044" s="2"/>
    </row>
    <row r="2045" spans="1:35">
      <c r="A2045" s="1" t="str">
        <f>_xlfn.LET(_xlpm.sep," : ",CONCATENATE(O2045,_xlpm.sep,P2045))</f>
        <v>~uum~ : [um]</v>
      </c>
      <c r="B2045" s="1">
        <f>_xlfn.LET(_xlpm.d,$G2045,_xlpm.k,_xlfn.CONCAT(LEFT(TRIM(B$1),1),"*"),COUNTIF(_xlpm.d,_xlpm.k))</f>
        <v>0</v>
      </c>
      <c r="C2045" s="1">
        <f>_xlfn.LET(_xlpm.d,$G2045,_xlpm.k,_xlfn.CONCAT(LEFT(TRIM(C$1),1),"*"),COUNTIF(_xlpm.d,_xlpm.k))</f>
        <v>0</v>
      </c>
      <c r="D2045" s="1">
        <f>_xlfn.LET(_xlpm.d,$G2045,_xlpm.k,_xlfn.CONCAT(LEFT(TRIM(D$1),1),"*"),COUNTIF(_xlpm.d,_xlpm.k))</f>
        <v>0</v>
      </c>
      <c r="E2045" s="1">
        <f>LOG(F2045+1,10)</f>
        <v>0.30102999566398114</v>
      </c>
      <c r="F2045" s="7">
        <v>1</v>
      </c>
      <c r="G2045" s="9" t="s">
        <v>2253</v>
      </c>
      <c r="H2045" s="4">
        <f>F2045/freq.sum.r6e</f>
        <v>7.9668578712555765E-5</v>
      </c>
      <c r="I2045" s="1" t="str">
        <f>_xlfn.LET(_xlpm.sep,":",_xlpm.w,$G2045,LEFT(_xlpm.w,FIND(_xlpm.sep,_xlpm.w)-1))</f>
        <v>um</v>
      </c>
      <c r="J2045" s="1" t="str">
        <f>_xlfn.LET(_xlpm.sep,":",_xlpm.w,$G2045,RIGHT(_xlpm.w,LEN(_xlpm.w)-FIND(_xlpm.sep,_xlpm.w)))</f>
        <v>uum</v>
      </c>
      <c r="K2045" s="10">
        <f>_xlfn.LET(_xlpm.w,I2045,LEN(_xlpm.w))</f>
        <v>2</v>
      </c>
      <c r="L2045" s="10">
        <f>_xlfn.LET(_xlpm.w,J2045,LEN(_xlpm.w))</f>
        <v>3</v>
      </c>
      <c r="M2045" s="10">
        <f>_xlfn.LET(_xlpm.a,K2045,_xlpm.b,L2045,MAX(_xlpm.a,_xlpm.b))</f>
        <v>3</v>
      </c>
      <c r="N2045" s="10">
        <f>_xlfn.LET(_xlpm.d,(K2045,L2045),MAX(_xlpm.d)-MIN(_xlpm.d))</f>
        <v>1</v>
      </c>
      <c r="O2045" s="1" t="str">
        <f>_xlfn.LET(_xlpm.sep,":",_xlpm.w,$G2045,_xlfn.CONCAT("~",RIGHT(_xlpm.w,LEN(_xlpm.w)-FIND(_xlpm.sep,_xlpm.w)),"~"))</f>
        <v>~uum~</v>
      </c>
      <c r="P2045" s="1" t="str">
        <f>_xlfn.LET(_xlpm.sep,":",_xlpm.w,$G2045,_xlfn.CONCAT("[",LEFT(_xlpm.w,FIND(_xlpm.sep,_xlpm.w)-1),"]"))</f>
        <v>[um]</v>
      </c>
      <c r="Q2045" s="14" cm="1">
        <f t="array" ref="Q2045">SUM(_xlfn._xlws.FILTER($H$2:$H$2302,_xlfn.MAP($O$2:$O$2302,_xlfn.LAMBDA(_xlpm.x,_xlpm.x=$O2045))))</f>
        <v>7.9668578712555765E-5</v>
      </c>
      <c r="R2045" s="14">
        <f>$H2045/Q2045</f>
        <v>1</v>
      </c>
      <c r="S2045" s="14" cm="1">
        <f t="array" ref="S2045">SUM(_xlfn._xlws.FILTER($H$2:$H$2302,_xlfn.MAP($P$2:$P$2302,_xlfn.LAMBDA(_xlpm.x,_xlpm.x=$P2045))))</f>
        <v>9.5602294455066918E-4</v>
      </c>
      <c r="T2045" s="14">
        <f>$H2045/S2045</f>
        <v>8.3333333333333329E-2</v>
      </c>
      <c r="U2045" s="14">
        <f>_xlfn.LET(_xlpm.freq,F2045,_xlpm.size,M2045+1,_xlpm.F,V2045,LOG(1+_xlpm.freq)*LOG(1+_xlpm.size)*_xlpm.F)</f>
        <v>3.237091344223457E-2</v>
      </c>
      <c r="V2045" s="14">
        <f>_xlfn.LET(_xlpm.a,T2045,_xlpm.b,R2045,2*_xlpm.a*_xlpm.b/(_xlpm.a+_xlpm.b))</f>
        <v>0.15384615384615385</v>
      </c>
      <c r="W2045" s="14">
        <f>_xlfn.LET(_xlpm.p,R2045,_xlpm.q,T2045,LOG(_xlpm.p/_xlpm.q))</f>
        <v>1.0791812460476249</v>
      </c>
      <c r="X2045" s="2"/>
      <c r="AC2045" s="2"/>
      <c r="AH2045" s="2"/>
      <c r="AI2045" s="2"/>
    </row>
    <row r="2046" spans="1:35">
      <c r="A2046" s="1" t="str">
        <f>_xlfn.LET(_xlpm.sep," : ",CONCATENATE(O2046,_xlpm.sep,P2046))</f>
        <v>~ogh~ : [ɔ]</v>
      </c>
      <c r="B2046" s="1">
        <f>_xlfn.LET(_xlpm.d,$G2046,_xlpm.k,_xlfn.CONCAT(LEFT(TRIM(B$1),1),"*"),COUNTIF(_xlpm.d,_xlpm.k))</f>
        <v>0</v>
      </c>
      <c r="C2046" s="1">
        <f>_xlfn.LET(_xlpm.d,$G2046,_xlpm.k,_xlfn.CONCAT(LEFT(TRIM(C$1),1),"*"),COUNTIF(_xlpm.d,_xlpm.k))</f>
        <v>0</v>
      </c>
      <c r="D2046" s="1">
        <f>_xlfn.LET(_xlpm.d,$G2046,_xlpm.k,_xlfn.CONCAT(LEFT(TRIM(D$1),1),"*"),COUNTIF(_xlpm.d,_xlpm.k))</f>
        <v>0</v>
      </c>
      <c r="E2046" s="1">
        <f>LOG(F2046+1,10)</f>
        <v>0.30102999566398114</v>
      </c>
      <c r="F2046" s="7">
        <v>1</v>
      </c>
      <c r="G2046" s="9" t="s">
        <v>786</v>
      </c>
      <c r="H2046" s="4">
        <f>F2046/freq.sum.r6e</f>
        <v>7.9668578712555765E-5</v>
      </c>
      <c r="I2046" s="4" t="str">
        <f>_xlfn.LET(_xlpm.sep,":",_xlpm.w,$G2046,LEFT(_xlpm.w,FIND(_xlpm.sep,_xlpm.w)-1))</f>
        <v>ɔ</v>
      </c>
      <c r="J2046" s="4" t="str">
        <f>_xlfn.LET(_xlpm.sep,":",_xlpm.w,$G2046,RIGHT(_xlpm.w,LEN(_xlpm.w)-FIND(_xlpm.sep,_xlpm.w)))</f>
        <v>ogh</v>
      </c>
      <c r="K2046" s="10">
        <f>_xlfn.LET(_xlpm.w,I2046,LEN(_xlpm.w))</f>
        <v>1</v>
      </c>
      <c r="L2046" s="10">
        <f>_xlfn.LET(_xlpm.w,J2046,LEN(_xlpm.w))</f>
        <v>3</v>
      </c>
      <c r="M2046" s="10">
        <f>_xlfn.LET(_xlpm.a,K2046,_xlpm.b,L2046,MAX(_xlpm.a,_xlpm.b))</f>
        <v>3</v>
      </c>
      <c r="N2046" s="10">
        <f>_xlfn.LET(_xlpm.d,(K2046,L2046),MAX(_xlpm.d)-MIN(_xlpm.d))</f>
        <v>2</v>
      </c>
      <c r="O2046" s="1" t="str">
        <f>_xlfn.LET(_xlpm.sep,":",_xlpm.w,$G2046,_xlfn.CONCAT("~",RIGHT(_xlpm.w,LEN(_xlpm.w)-FIND(_xlpm.sep,_xlpm.w)),"~"))</f>
        <v>~ogh~</v>
      </c>
      <c r="P2046" s="1" t="str">
        <f>_xlfn.LET(_xlpm.sep,":",_xlpm.w,$G2046,_xlfn.CONCAT("[",LEFT(_xlpm.w,FIND(_xlpm.sep,_xlpm.w)-1),"]"))</f>
        <v>[ɔ]</v>
      </c>
      <c r="Q2046" s="14" cm="1">
        <f t="array" ref="Q2046">SUM(_xlfn._xlws.FILTER($H$2:$H$2300,_xlfn.MAP($O$2:$O$2300,_xlfn.LAMBDA(_xlpm.x,_xlpm.x=$O2046))))</f>
        <v>7.9668578712555765E-5</v>
      </c>
      <c r="R2046" s="14">
        <f>$H2046/Q2046</f>
        <v>1</v>
      </c>
      <c r="S2046" s="14" cm="1">
        <f t="array" ref="S2046">SUM(_xlfn._xlws.FILTER($H$2:$H$2300,_xlfn.MAP($P$2:$P$2300,_xlfn.LAMBDA(_xlpm.x,_xlpm.x=$P2046))))</f>
        <v>9.5602294455066918E-4</v>
      </c>
      <c r="T2046" s="14">
        <f>$H2046/S2046</f>
        <v>8.3333333333333329E-2</v>
      </c>
      <c r="U2046" s="14">
        <f>_xlfn.LET(_xlpm.freq,F2046,_xlpm.size,M2046+1,_xlpm.F,V2046,LOG(1+_xlpm.freq)*LOG(1+_xlpm.size)*_xlpm.F)</f>
        <v>3.237091344223457E-2</v>
      </c>
      <c r="V2046" s="14">
        <f>_xlfn.LET(_xlpm.a,T2046,_xlpm.b,R2046,2*_xlpm.a*_xlpm.b/(_xlpm.a+_xlpm.b))</f>
        <v>0.15384615384615385</v>
      </c>
      <c r="W2046" s="14">
        <f>_xlfn.LET(_xlpm.p,R2046,_xlpm.q,T2046,LOG(_xlpm.p/_xlpm.q))</f>
        <v>1.0791812460476249</v>
      </c>
      <c r="X2046" s="2"/>
      <c r="AC2046" s="2"/>
      <c r="AH2046" s="2"/>
      <c r="AI2046" s="2"/>
    </row>
    <row r="2047" spans="1:35">
      <c r="A2047" s="1" t="str">
        <f>_xlfn.LET(_xlpm.sep," : ",CONCATENATE(O2047,_xlpm.sep,P2047))</f>
        <v>~iage~ : [ɪdʒ]</v>
      </c>
      <c r="B2047" s="1">
        <f>_xlfn.LET(_xlpm.d,$G2047,_xlpm.k,_xlfn.CONCAT(LEFT(TRIM(B$1),1),"*"),COUNTIF(_xlpm.d,_xlpm.k))</f>
        <v>0</v>
      </c>
      <c r="C2047" s="1">
        <f>_xlfn.LET(_xlpm.d,$G2047,_xlpm.k,_xlfn.CONCAT(LEFT(TRIM(C$1),1),"*"),COUNTIF(_xlpm.d,_xlpm.k))</f>
        <v>0</v>
      </c>
      <c r="D2047" s="1">
        <f>_xlfn.LET(_xlpm.d,$G2047,_xlpm.k,_xlfn.CONCAT(LEFT(TRIM(D$1),1),"*"),COUNTIF(_xlpm.d,_xlpm.k))</f>
        <v>0</v>
      </c>
      <c r="E2047" s="1">
        <f>LOG(F2047+1,10)</f>
        <v>0.30102999566398114</v>
      </c>
      <c r="F2047" s="7">
        <v>1</v>
      </c>
      <c r="G2047" s="9" t="s">
        <v>899</v>
      </c>
      <c r="H2047" s="4">
        <f>F2047/freq.sum.r6e</f>
        <v>7.9668578712555765E-5</v>
      </c>
      <c r="I2047" s="1" t="str">
        <f>_xlfn.LET(_xlpm.sep,":",_xlpm.w,$G2047,LEFT(_xlpm.w,FIND(_xlpm.sep,_xlpm.w)-1))</f>
        <v>ɪdʒ</v>
      </c>
      <c r="J2047" s="1" t="str">
        <f>_xlfn.LET(_xlpm.sep,":",_xlpm.w,$G2047,RIGHT(_xlpm.w,LEN(_xlpm.w)-FIND(_xlpm.sep,_xlpm.w)))</f>
        <v>iage</v>
      </c>
      <c r="K2047" s="10">
        <f>_xlfn.LET(_xlpm.w,I2047,LEN(_xlpm.w))</f>
        <v>3</v>
      </c>
      <c r="L2047" s="10">
        <f>_xlfn.LET(_xlpm.w,J2047,LEN(_xlpm.w))</f>
        <v>4</v>
      </c>
      <c r="M2047" s="10">
        <f>_xlfn.LET(_xlpm.a,K2047,_xlpm.b,L2047,MAX(_xlpm.a,_xlpm.b))</f>
        <v>4</v>
      </c>
      <c r="N2047" s="10">
        <f>_xlfn.LET(_xlpm.d,(K2047,L2047),MAX(_xlpm.d)-MIN(_xlpm.d))</f>
        <v>1</v>
      </c>
      <c r="O2047" s="1" t="str">
        <f>_xlfn.LET(_xlpm.sep,":",_xlpm.w,$G2047,_xlfn.CONCAT("~",RIGHT(_xlpm.w,LEN(_xlpm.w)-FIND(_xlpm.sep,_xlpm.w)),"~"))</f>
        <v>~iage~</v>
      </c>
      <c r="P2047" s="1" t="str">
        <f>_xlfn.LET(_xlpm.sep,":",_xlpm.w,$G2047,_xlfn.CONCAT("[",LEFT(_xlpm.w,FIND(_xlpm.sep,_xlpm.w)-1),"]"))</f>
        <v>[ɪdʒ]</v>
      </c>
      <c r="Q2047" s="14" cm="1">
        <f t="array" ref="Q2047">SUM(_xlfn._xlws.FILTER($H$2:$H$2302,_xlfn.MAP($O$2:$O$2302,_xlfn.LAMBDA(_xlpm.x,_xlpm.x=$O2047))))</f>
        <v>1.5933715742511153E-4</v>
      </c>
      <c r="R2047" s="14">
        <f>$H2047/Q2047</f>
        <v>0.5</v>
      </c>
      <c r="S2047" s="14" cm="1">
        <f t="array" ref="S2047">SUM(_xlfn._xlws.FILTER($H$2:$H$2302,_xlfn.MAP($P$2:$P$2302,_xlfn.LAMBDA(_xlpm.x,_xlpm.x=$P2047))))</f>
        <v>1.9120458891013381E-3</v>
      </c>
      <c r="T2047" s="14">
        <f>$H2047/S2047</f>
        <v>4.1666666666666671E-2</v>
      </c>
      <c r="U2047" s="14">
        <f>_xlfn.LET(_xlpm.freq,F2047,_xlpm.size,M2047+1,_xlpm.F,V2047,LOG(1+_xlpm.freq)*LOG(1+_xlpm.size)*_xlpm.F)</f>
        <v>1.8018989809916144E-2</v>
      </c>
      <c r="V2047" s="14">
        <f>_xlfn.LET(_xlpm.a,T2047,_xlpm.b,R2047,2*_xlpm.a*_xlpm.b/(_xlpm.a+_xlpm.b))</f>
        <v>7.6923076923076941E-2</v>
      </c>
      <c r="W2047" s="14">
        <f>_xlfn.LET(_xlpm.p,R2047,_xlpm.q,T2047,LOG(_xlpm.p/_xlpm.q))</f>
        <v>1.0791812460476247</v>
      </c>
      <c r="X2047" s="2"/>
      <c r="AC2047" s="2"/>
      <c r="AH2047" s="2"/>
      <c r="AI2047" s="2"/>
    </row>
    <row r="2048" spans="1:35">
      <c r="A2048" s="1" t="str">
        <f>_xlfn.LET(_xlpm.sep," : ",CONCATENATE(O2048,_xlpm.sep,P2048))</f>
        <v>~idge~ : [ɪdʒ]</v>
      </c>
      <c r="B2048" s="1">
        <f>_xlfn.LET(_xlpm.d,$G2048,_xlpm.k,_xlfn.CONCAT(LEFT(TRIM(B$1),1),"*"),COUNTIF(_xlpm.d,_xlpm.k))</f>
        <v>0</v>
      </c>
      <c r="C2048" s="1">
        <f>_xlfn.LET(_xlpm.d,$G2048,_xlpm.k,_xlfn.CONCAT(LEFT(TRIM(C$1),1),"*"),COUNTIF(_xlpm.d,_xlpm.k))</f>
        <v>0</v>
      </c>
      <c r="D2048" s="1">
        <f>_xlfn.LET(_xlpm.d,$G2048,_xlpm.k,_xlfn.CONCAT(LEFT(TRIM(D$1),1),"*"),COUNTIF(_xlpm.d,_xlpm.k))</f>
        <v>0</v>
      </c>
      <c r="E2048" s="1">
        <f>LOG(F2048+1,10)</f>
        <v>0.47712125471966244</v>
      </c>
      <c r="F2048" s="7">
        <v>2</v>
      </c>
      <c r="G2048" s="9" t="s">
        <v>901</v>
      </c>
      <c r="H2048" s="4">
        <f>F2048/freq.sum.r6e</f>
        <v>1.5933715742511153E-4</v>
      </c>
      <c r="I2048" s="1" t="str">
        <f>_xlfn.LET(_xlpm.sep,":",_xlpm.w,$G2048,LEFT(_xlpm.w,FIND(_xlpm.sep,_xlpm.w)-1))</f>
        <v>ɪdʒ</v>
      </c>
      <c r="J2048" s="1" t="str">
        <f>_xlfn.LET(_xlpm.sep,":",_xlpm.w,$G2048,RIGHT(_xlpm.w,LEN(_xlpm.w)-FIND(_xlpm.sep,_xlpm.w)))</f>
        <v>idge</v>
      </c>
      <c r="K2048" s="10">
        <f>_xlfn.LET(_xlpm.w,I2048,LEN(_xlpm.w))</f>
        <v>3</v>
      </c>
      <c r="L2048" s="10">
        <f>_xlfn.LET(_xlpm.w,J2048,LEN(_xlpm.w))</f>
        <v>4</v>
      </c>
      <c r="M2048" s="10">
        <f>_xlfn.LET(_xlpm.a,K2048,_xlpm.b,L2048,MAX(_xlpm.a,_xlpm.b))</f>
        <v>4</v>
      </c>
      <c r="N2048" s="10">
        <f>_xlfn.LET(_xlpm.d,(K2048,L2048),MAX(_xlpm.d)-MIN(_xlpm.d))</f>
        <v>1</v>
      </c>
      <c r="O2048" s="1" t="str">
        <f>_xlfn.LET(_xlpm.sep,":",_xlpm.w,$G2048,_xlfn.CONCAT("~",RIGHT(_xlpm.w,LEN(_xlpm.w)-FIND(_xlpm.sep,_xlpm.w)),"~"))</f>
        <v>~idge~</v>
      </c>
      <c r="P2048" s="1" t="str">
        <f>_xlfn.LET(_xlpm.sep,":",_xlpm.w,$G2048,_xlfn.CONCAT("[",LEFT(_xlpm.w,FIND(_xlpm.sep,_xlpm.w)-1),"]"))</f>
        <v>[ɪdʒ]</v>
      </c>
      <c r="Q2048" s="14" cm="1">
        <f t="array" ref="Q2048">SUM(_xlfn._xlws.FILTER($H$2:$H$2302,_xlfn.MAP($O$2:$O$2302,_xlfn.LAMBDA(_xlpm.x,_xlpm.x=$O2048))))</f>
        <v>1.5933715742511153E-4</v>
      </c>
      <c r="R2048" s="14">
        <f>$H2048/Q2048</f>
        <v>1</v>
      </c>
      <c r="S2048" s="14" cm="1">
        <f t="array" ref="S2048">SUM(_xlfn._xlws.FILTER($H$2:$H$2302,_xlfn.MAP($P$2:$P$2302,_xlfn.LAMBDA(_xlpm.x,_xlpm.x=$P2048))))</f>
        <v>1.9120458891013381E-3</v>
      </c>
      <c r="T2048" s="14">
        <f>$H2048/S2048</f>
        <v>8.3333333333333343E-2</v>
      </c>
      <c r="U2048" s="14">
        <f>_xlfn.LET(_xlpm.freq,F2048,_xlpm.size,M2048+1,_xlpm.F,V2048,LOG(1+_xlpm.freq)*LOG(1+_xlpm.size)*_xlpm.F)</f>
        <v>5.711884629918744E-2</v>
      </c>
      <c r="V2048" s="14">
        <f>_xlfn.LET(_xlpm.a,T2048,_xlpm.b,R2048,2*_xlpm.a*_xlpm.b/(_xlpm.a+_xlpm.b))</f>
        <v>0.15384615384615388</v>
      </c>
      <c r="W2048" s="14">
        <f>_xlfn.LET(_xlpm.p,R2048,_xlpm.q,T2048,LOG(_xlpm.p/_xlpm.q))</f>
        <v>1.0791812460476247</v>
      </c>
      <c r="X2048" s="2"/>
      <c r="AC2048" s="2"/>
      <c r="AH2048" s="2"/>
      <c r="AI2048" s="2"/>
    </row>
    <row r="2049" spans="1:35">
      <c r="A2049" s="1" t="str">
        <f>_xlfn.LET(_xlpm.sep," : ",CONCATENATE(O2049,_xlpm.sep,P2049))</f>
        <v>~ened~ : [ənd]</v>
      </c>
      <c r="B2049" s="1">
        <f>_xlfn.LET(_xlpm.d,$G2049,_xlpm.k,_xlfn.CONCAT(LEFT(TRIM(B$1),1),"*"),COUNTIF(_xlpm.d,_xlpm.k))</f>
        <v>0</v>
      </c>
      <c r="C2049" s="1">
        <f>_xlfn.LET(_xlpm.d,$G2049,_xlpm.k,_xlfn.CONCAT(LEFT(TRIM(C$1),1),"*"),COUNTIF(_xlpm.d,_xlpm.k))</f>
        <v>0</v>
      </c>
      <c r="D2049" s="1">
        <f>_xlfn.LET(_xlpm.d,$G2049,_xlpm.k,_xlfn.CONCAT(LEFT(TRIM(D$1),1),"*"),COUNTIF(_xlpm.d,_xlpm.k))</f>
        <v>0</v>
      </c>
      <c r="E2049" s="1">
        <f>LOG(F2049+1,10)</f>
        <v>0.47712125471966244</v>
      </c>
      <c r="F2049" s="7">
        <v>2</v>
      </c>
      <c r="G2049" s="9" t="s">
        <v>1278</v>
      </c>
      <c r="H2049" s="4">
        <f>F2049/freq.sum.r6e</f>
        <v>1.5933715742511153E-4</v>
      </c>
      <c r="I2049" s="4" t="str">
        <f>_xlfn.LET(_xlpm.sep,":",_xlpm.w,$G2049,LEFT(_xlpm.w,FIND(_xlpm.sep,_xlpm.w)-1))</f>
        <v>ənd</v>
      </c>
      <c r="J2049" s="4" t="str">
        <f>_xlfn.LET(_xlpm.sep,":",_xlpm.w,$G2049,RIGHT(_xlpm.w,LEN(_xlpm.w)-FIND(_xlpm.sep,_xlpm.w)))</f>
        <v>ened</v>
      </c>
      <c r="K2049" s="10">
        <f>_xlfn.LET(_xlpm.w,I2049,LEN(_xlpm.w))</f>
        <v>3</v>
      </c>
      <c r="L2049" s="10">
        <f>_xlfn.LET(_xlpm.w,J2049,LEN(_xlpm.w))</f>
        <v>4</v>
      </c>
      <c r="M2049" s="10">
        <f>_xlfn.LET(_xlpm.a,K2049,_xlpm.b,L2049,MAX(_xlpm.a,_xlpm.b))</f>
        <v>4</v>
      </c>
      <c r="N2049" s="10">
        <f>_xlfn.LET(_xlpm.d,(K2049,L2049),MAX(_xlpm.d)-MIN(_xlpm.d))</f>
        <v>1</v>
      </c>
      <c r="O2049" s="1" t="str">
        <f>_xlfn.LET(_xlpm.sep,":",_xlpm.w,$G2049,_xlfn.CONCAT("~",RIGHT(_xlpm.w,LEN(_xlpm.w)-FIND(_xlpm.sep,_xlpm.w)),"~"))</f>
        <v>~ened~</v>
      </c>
      <c r="P2049" s="1" t="str">
        <f>_xlfn.LET(_xlpm.sep,":",_xlpm.w,$G2049,_xlfn.CONCAT("[",LEFT(_xlpm.w,FIND(_xlpm.sep,_xlpm.w)-1),"]"))</f>
        <v>[ənd]</v>
      </c>
      <c r="Q2049" s="14" cm="1">
        <f t="array" ref="Q2049">SUM(_xlfn._xlws.FILTER($H$2:$H$2300,_xlfn.MAP($O$2:$O$2300,_xlfn.LAMBDA(_xlpm.x,_xlpm.x=$O2049))))</f>
        <v>1.5933715742511153E-4</v>
      </c>
      <c r="R2049" s="14">
        <f>$H2049/Q2049</f>
        <v>1</v>
      </c>
      <c r="S2049" s="14" cm="1">
        <f t="array" ref="S2049">SUM(_xlfn._xlws.FILTER($H$2:$H$2300,_xlfn.MAP($P$2:$P$2300,_xlfn.LAMBDA(_xlpm.x,_xlpm.x=$P2049))))</f>
        <v>1.9120458891013384E-3</v>
      </c>
      <c r="T2049" s="14">
        <f>$H2049/S2049</f>
        <v>8.3333333333333329E-2</v>
      </c>
      <c r="U2049" s="14">
        <f>_xlfn.LET(_xlpm.freq,F2049,_xlpm.size,M2049+1,_xlpm.F,V2049,LOG(1+_xlpm.freq)*LOG(1+_xlpm.size)*_xlpm.F)</f>
        <v>5.7118846299187426E-2</v>
      </c>
      <c r="V2049" s="14">
        <f>_xlfn.LET(_xlpm.a,T2049,_xlpm.b,R2049,2*_xlpm.a*_xlpm.b/(_xlpm.a+_xlpm.b))</f>
        <v>0.15384615384615385</v>
      </c>
      <c r="W2049" s="14">
        <f>_xlfn.LET(_xlpm.p,R2049,_xlpm.q,T2049,LOG(_xlpm.p/_xlpm.q))</f>
        <v>1.0791812460476249</v>
      </c>
      <c r="X2049" s="2"/>
      <c r="AC2049" s="2"/>
      <c r="AH2049" s="2"/>
      <c r="AI2049" s="2"/>
    </row>
    <row r="2050" spans="1:35">
      <c r="A2050" s="1" t="str">
        <f>_xlfn.LET(_xlpm.sep," : ",CONCATENATE(O2050,_xlpm.sep,P2050))</f>
        <v>~ined~ : [ənd]</v>
      </c>
      <c r="B2050" s="1">
        <f>_xlfn.LET(_xlpm.d,$G2050,_xlpm.k,_xlfn.CONCAT(LEFT(TRIM(B$1),1),"*"),COUNTIF(_xlpm.d,_xlpm.k))</f>
        <v>0</v>
      </c>
      <c r="C2050" s="1">
        <f>_xlfn.LET(_xlpm.d,$G2050,_xlpm.k,_xlfn.CONCAT(LEFT(TRIM(C$1),1),"*"),COUNTIF(_xlpm.d,_xlpm.k))</f>
        <v>0</v>
      </c>
      <c r="D2050" s="1">
        <f>_xlfn.LET(_xlpm.d,$G2050,_xlpm.k,_xlfn.CONCAT(LEFT(TRIM(D$1),1),"*"),COUNTIF(_xlpm.d,_xlpm.k))</f>
        <v>0</v>
      </c>
      <c r="E2050" s="1">
        <f>LOG(F2050+1,10)</f>
        <v>0.47712125471966244</v>
      </c>
      <c r="F2050" s="7">
        <v>2</v>
      </c>
      <c r="G2050" s="9" t="s">
        <v>1281</v>
      </c>
      <c r="H2050" s="4">
        <f>F2050/freq.sum.r6e</f>
        <v>1.5933715742511153E-4</v>
      </c>
      <c r="I2050" s="1" t="str">
        <f>_xlfn.LET(_xlpm.sep,":",_xlpm.w,$G2050,LEFT(_xlpm.w,FIND(_xlpm.sep,_xlpm.w)-1))</f>
        <v>ənd</v>
      </c>
      <c r="J2050" s="1" t="str">
        <f>_xlfn.LET(_xlpm.sep,":",_xlpm.w,$G2050,RIGHT(_xlpm.w,LEN(_xlpm.w)-FIND(_xlpm.sep,_xlpm.w)))</f>
        <v>ined</v>
      </c>
      <c r="K2050" s="10">
        <f>_xlfn.LET(_xlpm.w,I2050,LEN(_xlpm.w))</f>
        <v>3</v>
      </c>
      <c r="L2050" s="10">
        <f>_xlfn.LET(_xlpm.w,J2050,LEN(_xlpm.w))</f>
        <v>4</v>
      </c>
      <c r="M2050" s="10">
        <f>_xlfn.LET(_xlpm.a,K2050,_xlpm.b,L2050,MAX(_xlpm.a,_xlpm.b))</f>
        <v>4</v>
      </c>
      <c r="N2050" s="10">
        <f>_xlfn.LET(_xlpm.d,(K2050,L2050),MAX(_xlpm.d)-MIN(_xlpm.d))</f>
        <v>1</v>
      </c>
      <c r="O2050" s="1" t="str">
        <f>_xlfn.LET(_xlpm.sep,":",_xlpm.w,$G2050,_xlfn.CONCAT("~",RIGHT(_xlpm.w,LEN(_xlpm.w)-FIND(_xlpm.sep,_xlpm.w)),"~"))</f>
        <v>~ined~</v>
      </c>
      <c r="P2050" s="1" t="str">
        <f>_xlfn.LET(_xlpm.sep,":",_xlpm.w,$G2050,_xlfn.CONCAT("[",LEFT(_xlpm.w,FIND(_xlpm.sep,_xlpm.w)-1),"]"))</f>
        <v>[ənd]</v>
      </c>
      <c r="Q2050" s="14" cm="1">
        <f t="array" ref="Q2050">SUM(_xlfn._xlws.FILTER($H$2:$H$2302,_xlfn.MAP($O$2:$O$2302,_xlfn.LAMBDA(_xlpm.x,_xlpm.x=$O2050))))</f>
        <v>1.5933715742511153E-4</v>
      </c>
      <c r="R2050" s="14">
        <f>$H2050/Q2050</f>
        <v>1</v>
      </c>
      <c r="S2050" s="14" cm="1">
        <f t="array" ref="S2050">SUM(_xlfn._xlws.FILTER($H$2:$H$2302,_xlfn.MAP($P$2:$P$2302,_xlfn.LAMBDA(_xlpm.x,_xlpm.x=$P2050))))</f>
        <v>1.9120458891013384E-3</v>
      </c>
      <c r="T2050" s="14">
        <f>$H2050/S2050</f>
        <v>8.3333333333333329E-2</v>
      </c>
      <c r="U2050" s="14">
        <f>_xlfn.LET(_xlpm.freq,F2050,_xlpm.size,M2050+1,_xlpm.F,V2050,LOG(1+_xlpm.freq)*LOG(1+_xlpm.size)*_xlpm.F)</f>
        <v>5.7118846299187426E-2</v>
      </c>
      <c r="V2050" s="14">
        <f>_xlfn.LET(_xlpm.a,T2050,_xlpm.b,R2050,2*_xlpm.a*_xlpm.b/(_xlpm.a+_xlpm.b))</f>
        <v>0.15384615384615385</v>
      </c>
      <c r="W2050" s="14">
        <f>_xlfn.LET(_xlpm.p,R2050,_xlpm.q,T2050,LOG(_xlpm.p/_xlpm.q))</f>
        <v>1.0791812460476249</v>
      </c>
      <c r="X2050" s="2"/>
      <c r="AC2050" s="2"/>
      <c r="AH2050" s="2"/>
      <c r="AI2050" s="2"/>
    </row>
    <row r="2051" spans="1:35">
      <c r="A2051" s="1" t="str">
        <f>_xlfn.LET(_xlpm.sep," : ",CONCATENATE(O2051,_xlpm.sep,P2051))</f>
        <v>~ioned~ : [ənd]</v>
      </c>
      <c r="B2051" s="1">
        <f>_xlfn.LET(_xlpm.d,$G2051,_xlpm.k,_xlfn.CONCAT(LEFT(TRIM(B$1),1),"*"),COUNTIF(_xlpm.d,_xlpm.k))</f>
        <v>0</v>
      </c>
      <c r="C2051" s="1">
        <f>_xlfn.LET(_xlpm.d,$G2051,_xlpm.k,_xlfn.CONCAT(LEFT(TRIM(C$1),1),"*"),COUNTIF(_xlpm.d,_xlpm.k))</f>
        <v>0</v>
      </c>
      <c r="D2051" s="1">
        <f>_xlfn.LET(_xlpm.d,$G2051,_xlpm.k,_xlfn.CONCAT(LEFT(TRIM(D$1),1),"*"),COUNTIF(_xlpm.d,_xlpm.k))</f>
        <v>0</v>
      </c>
      <c r="E2051" s="1">
        <f>LOG(F2051+1,10)</f>
        <v>0.47712125471966244</v>
      </c>
      <c r="F2051" s="7">
        <v>2</v>
      </c>
      <c r="G2051" s="9" t="s">
        <v>1282</v>
      </c>
      <c r="H2051" s="4">
        <f>F2051/freq.sum.r6e</f>
        <v>1.5933715742511153E-4</v>
      </c>
      <c r="I2051" s="1" t="str">
        <f>_xlfn.LET(_xlpm.sep,":",_xlpm.w,$G2051,LEFT(_xlpm.w,FIND(_xlpm.sep,_xlpm.w)-1))</f>
        <v>ənd</v>
      </c>
      <c r="J2051" s="1" t="str">
        <f>_xlfn.LET(_xlpm.sep,":",_xlpm.w,$G2051,RIGHT(_xlpm.w,LEN(_xlpm.w)-FIND(_xlpm.sep,_xlpm.w)))</f>
        <v>ioned</v>
      </c>
      <c r="K2051" s="10">
        <f>_xlfn.LET(_xlpm.w,I2051,LEN(_xlpm.w))</f>
        <v>3</v>
      </c>
      <c r="L2051" s="10">
        <f>_xlfn.LET(_xlpm.w,J2051,LEN(_xlpm.w))</f>
        <v>5</v>
      </c>
      <c r="M2051" s="10">
        <f>_xlfn.LET(_xlpm.a,K2051,_xlpm.b,L2051,MAX(_xlpm.a,_xlpm.b))</f>
        <v>5</v>
      </c>
      <c r="N2051" s="10">
        <f>_xlfn.LET(_xlpm.d,(K2051,L2051),MAX(_xlpm.d)-MIN(_xlpm.d))</f>
        <v>2</v>
      </c>
      <c r="O2051" s="1" t="str">
        <f>_xlfn.LET(_xlpm.sep,":",_xlpm.w,$G2051,_xlfn.CONCAT("~",RIGHT(_xlpm.w,LEN(_xlpm.w)-FIND(_xlpm.sep,_xlpm.w)),"~"))</f>
        <v>~ioned~</v>
      </c>
      <c r="P2051" s="1" t="str">
        <f>_xlfn.LET(_xlpm.sep,":",_xlpm.w,$G2051,_xlfn.CONCAT("[",LEFT(_xlpm.w,FIND(_xlpm.sep,_xlpm.w)-1),"]"))</f>
        <v>[ənd]</v>
      </c>
      <c r="Q2051" s="14" cm="1">
        <f t="array" ref="Q2051">SUM(_xlfn._xlws.FILTER($H$2:$H$2300,_xlfn.MAP($O$2:$O$2300,_xlfn.LAMBDA(_xlpm.x,_xlpm.x=$O2051))))</f>
        <v>1.5933715742511153E-4</v>
      </c>
      <c r="R2051" s="14">
        <f>$H2051/Q2051</f>
        <v>1</v>
      </c>
      <c r="S2051" s="14" cm="1">
        <f t="array" ref="S2051">SUM(_xlfn._xlws.FILTER($H$2:$H$2300,_xlfn.MAP($P$2:$P$2300,_xlfn.LAMBDA(_xlpm.x,_xlpm.x=$P2051))))</f>
        <v>1.9120458891013384E-3</v>
      </c>
      <c r="T2051" s="14">
        <f>$H2051/S2051</f>
        <v>8.3333333333333329E-2</v>
      </c>
      <c r="U2051" s="14">
        <f>_xlfn.LET(_xlpm.freq,F2051,_xlpm.size,M2051+1,_xlpm.F,V2051,LOG(1+_xlpm.freq)*LOG(1+_xlpm.size)*_xlpm.F)</f>
        <v>6.2032959571189185E-2</v>
      </c>
      <c r="V2051" s="14">
        <f>_xlfn.LET(_xlpm.a,T2051,_xlpm.b,R2051,2*_xlpm.a*_xlpm.b/(_xlpm.a+_xlpm.b))</f>
        <v>0.15384615384615385</v>
      </c>
      <c r="W2051" s="14">
        <f>_xlfn.LET(_xlpm.p,R2051,_xlpm.q,T2051,LOG(_xlpm.p/_xlpm.q))</f>
        <v>1.0791812460476249</v>
      </c>
      <c r="X2051" s="2"/>
      <c r="AC2051" s="2"/>
      <c r="AH2051" s="2"/>
      <c r="AI2051" s="2"/>
    </row>
    <row r="2052" spans="1:35">
      <c r="A2052" s="1" t="str">
        <f>_xlfn.LET(_xlpm.sep," : ",CONCATENATE(O2052,_xlpm.sep,P2052))</f>
        <v>~isk~ : [ɪsk]</v>
      </c>
      <c r="B2052" s="1">
        <f>_xlfn.LET(_xlpm.d,$G2052,_xlpm.k,_xlfn.CONCAT(LEFT(TRIM(B$1),1),"*"),COUNTIF(_xlpm.d,_xlpm.k))</f>
        <v>0</v>
      </c>
      <c r="C2052" s="1">
        <f>_xlfn.LET(_xlpm.d,$G2052,_xlpm.k,_xlfn.CONCAT(LEFT(TRIM(C$1),1),"*"),COUNTIF(_xlpm.d,_xlpm.k))</f>
        <v>0</v>
      </c>
      <c r="D2052" s="1">
        <f>_xlfn.LET(_xlpm.d,$G2052,_xlpm.k,_xlfn.CONCAT(LEFT(TRIM(D$1),1),"*"),COUNTIF(_xlpm.d,_xlpm.k))</f>
        <v>0</v>
      </c>
      <c r="E2052" s="1">
        <f>LOG(F2052+1,10)</f>
        <v>0.30102999566398114</v>
      </c>
      <c r="F2052" s="7">
        <v>1</v>
      </c>
      <c r="G2052" s="9" t="s">
        <v>1509</v>
      </c>
      <c r="H2052" s="4">
        <f>F2052/freq.sum.r6e</f>
        <v>7.9668578712555765E-5</v>
      </c>
      <c r="I2052" s="1" t="str">
        <f>_xlfn.LET(_xlpm.sep,":",_xlpm.w,$G2052,LEFT(_xlpm.w,FIND(_xlpm.sep,_xlpm.w)-1))</f>
        <v>ɪsk</v>
      </c>
      <c r="J2052" s="1" t="str">
        <f>_xlfn.LET(_xlpm.sep,":",_xlpm.w,$G2052,RIGHT(_xlpm.w,LEN(_xlpm.w)-FIND(_xlpm.sep,_xlpm.w)))</f>
        <v>isk</v>
      </c>
      <c r="K2052" s="10">
        <f>_xlfn.LET(_xlpm.w,I2052,LEN(_xlpm.w))</f>
        <v>3</v>
      </c>
      <c r="L2052" s="10">
        <f>_xlfn.LET(_xlpm.w,J2052,LEN(_xlpm.w))</f>
        <v>3</v>
      </c>
      <c r="M2052" s="10">
        <f>_xlfn.LET(_xlpm.a,K2052,_xlpm.b,L2052,MAX(_xlpm.a,_xlpm.b))</f>
        <v>3</v>
      </c>
      <c r="N2052" s="10">
        <f>_xlfn.LET(_xlpm.d,(K2052,L2052),MAX(_xlpm.d)-MIN(_xlpm.d))</f>
        <v>0</v>
      </c>
      <c r="O2052" s="1" t="str">
        <f>_xlfn.LET(_xlpm.sep,":",_xlpm.w,$G2052,_xlfn.CONCAT("~",RIGHT(_xlpm.w,LEN(_xlpm.w)-FIND(_xlpm.sep,_xlpm.w)),"~"))</f>
        <v>~isk~</v>
      </c>
      <c r="P2052" s="1" t="str">
        <f>_xlfn.LET(_xlpm.sep,":",_xlpm.w,$G2052,_xlfn.CONCAT("[",LEFT(_xlpm.w,FIND(_xlpm.sep,_xlpm.w)-1),"]"))</f>
        <v>[ɪsk]</v>
      </c>
      <c r="Q2052" s="14" cm="1">
        <f t="array" ref="Q2052">SUM(_xlfn._xlws.FILTER($H$2:$H$2302,_xlfn.MAP($O$2:$O$2302,_xlfn.LAMBDA(_xlpm.x,_xlpm.x=$O2052))))</f>
        <v>7.9668578712555765E-5</v>
      </c>
      <c r="R2052" s="14">
        <f>$H2052/Q2052</f>
        <v>1</v>
      </c>
      <c r="S2052" s="14" cm="1">
        <f t="array" ref="S2052">SUM(_xlfn._xlws.FILTER($H$2:$H$2302,_xlfn.MAP($P$2:$P$2302,_xlfn.LAMBDA(_xlpm.x,_xlpm.x=$P2052))))</f>
        <v>9.5602294455066918E-4</v>
      </c>
      <c r="T2052" s="14">
        <f>$H2052/S2052</f>
        <v>8.3333333333333329E-2</v>
      </c>
      <c r="U2052" s="14">
        <f>_xlfn.LET(_xlpm.freq,F2052,_xlpm.size,M2052+1,_xlpm.F,V2052,LOG(1+_xlpm.freq)*LOG(1+_xlpm.size)*_xlpm.F)</f>
        <v>3.237091344223457E-2</v>
      </c>
      <c r="V2052" s="14">
        <f>_xlfn.LET(_xlpm.a,T2052,_xlpm.b,R2052,2*_xlpm.a*_xlpm.b/(_xlpm.a+_xlpm.b))</f>
        <v>0.15384615384615385</v>
      </c>
      <c r="W2052" s="14">
        <f>_xlfn.LET(_xlpm.p,R2052,_xlpm.q,T2052,LOG(_xlpm.p/_xlpm.q))</f>
        <v>1.0791812460476249</v>
      </c>
      <c r="X2052" s="2"/>
      <c r="AC2052" s="2"/>
      <c r="AH2052" s="2"/>
      <c r="AI2052" s="2"/>
    </row>
    <row r="2053" spans="1:35">
      <c r="A2053" s="1" t="str">
        <f>_xlfn.LET(_xlpm.sep," : ",CONCATENATE(O2053,_xlpm.sep,P2053))</f>
        <v>~erk~ : [ɜɹk]</v>
      </c>
      <c r="B2053" s="1">
        <f>_xlfn.LET(_xlpm.d,$G2053,_xlpm.k,_xlfn.CONCAT(LEFT(TRIM(B$1),1),"*"),COUNTIF(_xlpm.d,_xlpm.k))</f>
        <v>0</v>
      </c>
      <c r="C2053" s="1">
        <f>_xlfn.LET(_xlpm.d,$G2053,_xlpm.k,_xlfn.CONCAT(LEFT(TRIM(C$1),1),"*"),COUNTIF(_xlpm.d,_xlpm.k))</f>
        <v>0</v>
      </c>
      <c r="D2053" s="1">
        <f>_xlfn.LET(_xlpm.d,$G2053,_xlpm.k,_xlfn.CONCAT(LEFT(TRIM(D$1),1),"*"),COUNTIF(_xlpm.d,_xlpm.k))</f>
        <v>0</v>
      </c>
      <c r="E2053" s="1">
        <f>LOG(F2053+1,10)</f>
        <v>0.30102999566398114</v>
      </c>
      <c r="F2053" s="7">
        <v>1</v>
      </c>
      <c r="G2053" s="9" t="s">
        <v>1901</v>
      </c>
      <c r="H2053" s="4">
        <f>F2053/freq.sum.r6e</f>
        <v>7.9668578712555765E-5</v>
      </c>
      <c r="I2053" s="4" t="str">
        <f>_xlfn.LET(_xlpm.sep,":",_xlpm.w,$G2053,LEFT(_xlpm.w,FIND(_xlpm.sep,_xlpm.w)-1))</f>
        <v>ɜɹk</v>
      </c>
      <c r="J2053" s="4" t="str">
        <f>_xlfn.LET(_xlpm.sep,":",_xlpm.w,$G2053,RIGHT(_xlpm.w,LEN(_xlpm.w)-FIND(_xlpm.sep,_xlpm.w)))</f>
        <v>erk</v>
      </c>
      <c r="K2053" s="10">
        <f>_xlfn.LET(_xlpm.w,I2053,LEN(_xlpm.w))</f>
        <v>3</v>
      </c>
      <c r="L2053" s="10">
        <f>_xlfn.LET(_xlpm.w,J2053,LEN(_xlpm.w))</f>
        <v>3</v>
      </c>
      <c r="M2053" s="10">
        <f>_xlfn.LET(_xlpm.a,K2053,_xlpm.b,L2053,MAX(_xlpm.a,_xlpm.b))</f>
        <v>3</v>
      </c>
      <c r="N2053" s="10">
        <f>_xlfn.LET(_xlpm.d,(K2053,L2053),MAX(_xlpm.d)-MIN(_xlpm.d))</f>
        <v>0</v>
      </c>
      <c r="O2053" s="1" t="str">
        <f>_xlfn.LET(_xlpm.sep,":",_xlpm.w,$G2053,_xlfn.CONCAT("~",RIGHT(_xlpm.w,LEN(_xlpm.w)-FIND(_xlpm.sep,_xlpm.w)),"~"))</f>
        <v>~erk~</v>
      </c>
      <c r="P2053" s="1" t="str">
        <f>_xlfn.LET(_xlpm.sep,":",_xlpm.w,$G2053,_xlfn.CONCAT("[",LEFT(_xlpm.w,FIND(_xlpm.sep,_xlpm.w)-1),"]"))</f>
        <v>[ɜɹk]</v>
      </c>
      <c r="Q2053" s="14" cm="1">
        <f t="array" ref="Q2053">SUM(_xlfn._xlws.FILTER($H$2:$H$2300,_xlfn.MAP($O$2:$O$2300,_xlfn.LAMBDA(_xlpm.x,_xlpm.x=$O2053))))</f>
        <v>7.9668578712555765E-5</v>
      </c>
      <c r="R2053" s="14">
        <f>$H2053/Q2053</f>
        <v>1</v>
      </c>
      <c r="S2053" s="14" cm="1">
        <f t="array" ref="S2053">SUM(_xlfn._xlws.FILTER($H$2:$H$2300,_xlfn.MAP($P$2:$P$2300,_xlfn.LAMBDA(_xlpm.x,_xlpm.x=$P2053))))</f>
        <v>9.5602294455066918E-4</v>
      </c>
      <c r="T2053" s="14">
        <f>$H2053/S2053</f>
        <v>8.3333333333333329E-2</v>
      </c>
      <c r="U2053" s="14">
        <f>_xlfn.LET(_xlpm.freq,F2053,_xlpm.size,M2053+1,_xlpm.F,V2053,LOG(1+_xlpm.freq)*LOG(1+_xlpm.size)*_xlpm.F)</f>
        <v>3.237091344223457E-2</v>
      </c>
      <c r="V2053" s="14">
        <f>_xlfn.LET(_xlpm.a,T2053,_xlpm.b,R2053,2*_xlpm.a*_xlpm.b/(_xlpm.a+_xlpm.b))</f>
        <v>0.15384615384615385</v>
      </c>
      <c r="W2053" s="14">
        <f>_xlfn.LET(_xlpm.p,R2053,_xlpm.q,T2053,LOG(_xlpm.p/_xlpm.q))</f>
        <v>1.0791812460476249</v>
      </c>
      <c r="X2053" s="2"/>
      <c r="AC2053" s="2"/>
      <c r="AH2053" s="2"/>
      <c r="AI2053" s="2"/>
    </row>
    <row r="2054" spans="1:35">
      <c r="A2054" s="1" t="str">
        <f>_xlfn.LET(_xlpm.sep," : ",CONCATENATE(O2054,_xlpm.sep,P2054))</f>
        <v>~erke~ : [ɜɹk]</v>
      </c>
      <c r="B2054" s="1">
        <f>_xlfn.LET(_xlpm.d,$G2054,_xlpm.k,_xlfn.CONCAT(LEFT(TRIM(B$1),1),"*"),COUNTIF(_xlpm.d,_xlpm.k))</f>
        <v>0</v>
      </c>
      <c r="C2054" s="1">
        <f>_xlfn.LET(_xlpm.d,$G2054,_xlpm.k,_xlfn.CONCAT(LEFT(TRIM(C$1),1),"*"),COUNTIF(_xlpm.d,_xlpm.k))</f>
        <v>0</v>
      </c>
      <c r="D2054" s="1">
        <f>_xlfn.LET(_xlpm.d,$G2054,_xlpm.k,_xlfn.CONCAT(LEFT(TRIM(D$1),1),"*"),COUNTIF(_xlpm.d,_xlpm.k))</f>
        <v>0</v>
      </c>
      <c r="E2054" s="1">
        <f>LOG(F2054+1,10)</f>
        <v>0.30102999566398114</v>
      </c>
      <c r="F2054" s="7">
        <v>1</v>
      </c>
      <c r="G2054" s="9" t="s">
        <v>2320</v>
      </c>
      <c r="H2054" s="4">
        <f>F2054/freq.sum.r6e</f>
        <v>7.9668578712555765E-5</v>
      </c>
      <c r="I2054" s="1" t="str">
        <f>_xlfn.LET(_xlpm.sep,":",_xlpm.w,$G2054,LEFT(_xlpm.w,FIND(_xlpm.sep,_xlpm.w)-1))</f>
        <v>ɜɹk</v>
      </c>
      <c r="J2054" s="1" t="str">
        <f>_xlfn.LET(_xlpm.sep,":",_xlpm.w,$G2054,RIGHT(_xlpm.w,LEN(_xlpm.w)-FIND(_xlpm.sep,_xlpm.w)))</f>
        <v>erke</v>
      </c>
      <c r="K2054" s="10">
        <f>_xlfn.LET(_xlpm.w,I2054,LEN(_xlpm.w))</f>
        <v>3</v>
      </c>
      <c r="L2054" s="10">
        <f>_xlfn.LET(_xlpm.w,J2054,LEN(_xlpm.w))</f>
        <v>4</v>
      </c>
      <c r="M2054" s="10">
        <f>_xlfn.LET(_xlpm.a,K2054,_xlpm.b,L2054,MAX(_xlpm.a,_xlpm.b))</f>
        <v>4</v>
      </c>
      <c r="N2054" s="10">
        <f>_xlfn.LET(_xlpm.d,(K2054,L2054),MAX(_xlpm.d)-MIN(_xlpm.d))</f>
        <v>1</v>
      </c>
      <c r="O2054" s="1" t="str">
        <f>_xlfn.LET(_xlpm.sep,":",_xlpm.w,$G2054,_xlfn.CONCAT("~",RIGHT(_xlpm.w,LEN(_xlpm.w)-FIND(_xlpm.sep,_xlpm.w)),"~"))</f>
        <v>~erke~</v>
      </c>
      <c r="P2054" s="1" t="str">
        <f>_xlfn.LET(_xlpm.sep,":",_xlpm.w,$G2054,_xlfn.CONCAT("[",LEFT(_xlpm.w,FIND(_xlpm.sep,_xlpm.w)-1),"]"))</f>
        <v>[ɜɹk]</v>
      </c>
      <c r="Q2054" s="14" cm="1">
        <f t="array" ref="Q2054">SUM(_xlfn._xlws.FILTER($H$2:$H$2302,_xlfn.MAP($O$2:$O$2302,_xlfn.LAMBDA(_xlpm.x,_xlpm.x=$O2054))))</f>
        <v>7.9668578712555765E-5</v>
      </c>
      <c r="R2054" s="14">
        <f>$H2054/Q2054</f>
        <v>1</v>
      </c>
      <c r="S2054" s="14" cm="1">
        <f t="array" ref="S2054">SUM(_xlfn._xlws.FILTER($H$2:$H$2302,_xlfn.MAP($P$2:$P$2302,_xlfn.LAMBDA(_xlpm.x,_xlpm.x=$P2054))))</f>
        <v>9.5602294455066918E-4</v>
      </c>
      <c r="T2054" s="14">
        <f>$H2054/S2054</f>
        <v>8.3333333333333329E-2</v>
      </c>
      <c r="U2054" s="14">
        <f>_xlfn.LET(_xlpm.freq,F2054,_xlpm.size,M2054+1,_xlpm.F,V2054,LOG(1+_xlpm.freq)*LOG(1+_xlpm.size)*_xlpm.F)</f>
        <v>3.603797961983228E-2</v>
      </c>
      <c r="V2054" s="14">
        <f>_xlfn.LET(_xlpm.a,T2054,_xlpm.b,R2054,2*_xlpm.a*_xlpm.b/(_xlpm.a+_xlpm.b))</f>
        <v>0.15384615384615385</v>
      </c>
      <c r="W2054" s="14">
        <f>_xlfn.LET(_xlpm.p,R2054,_xlpm.q,T2054,LOG(_xlpm.p/_xlpm.q))</f>
        <v>1.0791812460476249</v>
      </c>
      <c r="X2054" s="2"/>
      <c r="AC2054" s="2"/>
      <c r="AH2054" s="2"/>
      <c r="AI2054" s="2"/>
    </row>
    <row r="2055" spans="1:35">
      <c r="A2055" s="1" t="str">
        <f>_xlfn.LET(_xlpm.sep," : ",CONCATENATE(O2055,_xlpm.sep,P2055))</f>
        <v>~oarse~ : [ɔɹs]</v>
      </c>
      <c r="B2055" s="1">
        <f>_xlfn.LET(_xlpm.d,$G2055,_xlpm.k,_xlfn.CONCAT(LEFT(TRIM(B$1),1),"*"),COUNTIF(_xlpm.d,_xlpm.k))</f>
        <v>0</v>
      </c>
      <c r="C2055" s="1">
        <f>_xlfn.LET(_xlpm.d,$G2055,_xlpm.k,_xlfn.CONCAT(LEFT(TRIM(C$1),1),"*"),COUNTIF(_xlpm.d,_xlpm.k))</f>
        <v>0</v>
      </c>
      <c r="D2055" s="1">
        <f>_xlfn.LET(_xlpm.d,$G2055,_xlpm.k,_xlfn.CONCAT(LEFT(TRIM(D$1),1),"*"),COUNTIF(_xlpm.d,_xlpm.k))</f>
        <v>0</v>
      </c>
      <c r="E2055" s="1">
        <f>LOG(F2055+1,10)</f>
        <v>0.30102999566398114</v>
      </c>
      <c r="F2055" s="7">
        <v>1</v>
      </c>
      <c r="G2055" s="9" t="s">
        <v>2002</v>
      </c>
      <c r="H2055" s="4">
        <f>F2055/freq.sum.r6e</f>
        <v>7.9668578712555765E-5</v>
      </c>
      <c r="I2055" s="1" t="str">
        <f>_xlfn.LET(_xlpm.sep,":",_xlpm.w,$G2055,LEFT(_xlpm.w,FIND(_xlpm.sep,_xlpm.w)-1))</f>
        <v>ɔɹs</v>
      </c>
      <c r="J2055" s="1" t="str">
        <f>_xlfn.LET(_xlpm.sep,":",_xlpm.w,$G2055,RIGHT(_xlpm.w,LEN(_xlpm.w)-FIND(_xlpm.sep,_xlpm.w)))</f>
        <v>oarse</v>
      </c>
      <c r="K2055" s="10">
        <f>_xlfn.LET(_xlpm.w,I2055,LEN(_xlpm.w))</f>
        <v>3</v>
      </c>
      <c r="L2055" s="10">
        <f>_xlfn.LET(_xlpm.w,J2055,LEN(_xlpm.w))</f>
        <v>5</v>
      </c>
      <c r="M2055" s="10">
        <f>_xlfn.LET(_xlpm.a,K2055,_xlpm.b,L2055,MAX(_xlpm.a,_xlpm.b))</f>
        <v>5</v>
      </c>
      <c r="N2055" s="10">
        <f>_xlfn.LET(_xlpm.d,(K2055,L2055),MAX(_xlpm.d)-MIN(_xlpm.d))</f>
        <v>2</v>
      </c>
      <c r="O2055" s="1" t="str">
        <f>_xlfn.LET(_xlpm.sep,":",_xlpm.w,$G2055,_xlfn.CONCAT("~",RIGHT(_xlpm.w,LEN(_xlpm.w)-FIND(_xlpm.sep,_xlpm.w)),"~"))</f>
        <v>~oarse~</v>
      </c>
      <c r="P2055" s="1" t="str">
        <f>_xlfn.LET(_xlpm.sep,":",_xlpm.w,$G2055,_xlfn.CONCAT("[",LEFT(_xlpm.w,FIND(_xlpm.sep,_xlpm.w)-1),"]"))</f>
        <v>[ɔɹs]</v>
      </c>
      <c r="Q2055" s="14" cm="1">
        <f t="array" ref="Q2055">SUM(_xlfn._xlws.FILTER($H$2:$H$2302,_xlfn.MAP($O$2:$O$2302,_xlfn.LAMBDA(_xlpm.x,_xlpm.x=$O2055))))</f>
        <v>7.9668578712555765E-5</v>
      </c>
      <c r="R2055" s="14">
        <f>$H2055/Q2055</f>
        <v>1</v>
      </c>
      <c r="S2055" s="14" cm="1">
        <f t="array" ref="S2055">SUM(_xlfn._xlws.FILTER($H$2:$H$2302,_xlfn.MAP($P$2:$P$2302,_xlfn.LAMBDA(_xlpm.x,_xlpm.x=$P2055))))</f>
        <v>9.5602294455066896E-4</v>
      </c>
      <c r="T2055" s="14">
        <f>$H2055/S2055</f>
        <v>8.3333333333333356E-2</v>
      </c>
      <c r="U2055" s="14">
        <f>_xlfn.LET(_xlpm.freq,F2055,_xlpm.size,M2055+1,_xlpm.F,V2055,LOG(1+_xlpm.freq)*LOG(1+_xlpm.size)*_xlpm.F)</f>
        <v>3.913843989555859E-2</v>
      </c>
      <c r="V2055" s="14">
        <f>_xlfn.LET(_xlpm.a,T2055,_xlpm.b,R2055,2*_xlpm.a*_xlpm.b/(_xlpm.a+_xlpm.b))</f>
        <v>0.15384615384615391</v>
      </c>
      <c r="W2055" s="14">
        <f>_xlfn.LET(_xlpm.p,R2055,_xlpm.q,T2055,LOG(_xlpm.p/_xlpm.q))</f>
        <v>1.0791812460476247</v>
      </c>
      <c r="X2055" s="2"/>
      <c r="AC2055" s="2"/>
      <c r="AH2055" s="2"/>
      <c r="AI2055" s="2"/>
    </row>
    <row r="2056" spans="1:35">
      <c r="A2056" s="1" t="str">
        <f>_xlfn.LET(_xlpm.sep," : ",CONCATENATE(O2056,_xlpm.sep,P2056))</f>
        <v>~orc~ : [ɔɹs]</v>
      </c>
      <c r="B2056" s="1">
        <f>_xlfn.LET(_xlpm.d,$G2056,_xlpm.k,_xlfn.CONCAT(LEFT(TRIM(B$1),1),"*"),COUNTIF(_xlpm.d,_xlpm.k))</f>
        <v>0</v>
      </c>
      <c r="C2056" s="1">
        <f>_xlfn.LET(_xlpm.d,$G2056,_xlpm.k,_xlfn.CONCAT(LEFT(TRIM(C$1),1),"*"),COUNTIF(_xlpm.d,_xlpm.k))</f>
        <v>0</v>
      </c>
      <c r="D2056" s="1">
        <f>_xlfn.LET(_xlpm.d,$G2056,_xlpm.k,_xlfn.CONCAT(LEFT(TRIM(D$1),1),"*"),COUNTIF(_xlpm.d,_xlpm.k))</f>
        <v>0</v>
      </c>
      <c r="E2056" s="1">
        <f>LOG(F2056+1,10)</f>
        <v>0.30102999566398114</v>
      </c>
      <c r="F2056" s="7">
        <v>1</v>
      </c>
      <c r="G2056" s="9" t="s">
        <v>2005</v>
      </c>
      <c r="H2056" s="4">
        <f>F2056/freq.sum.r6e</f>
        <v>7.9668578712555765E-5</v>
      </c>
      <c r="I2056" s="4" t="str">
        <f>_xlfn.LET(_xlpm.sep,":",_xlpm.w,$G2056,LEFT(_xlpm.w,FIND(_xlpm.sep,_xlpm.w)-1))</f>
        <v>ɔɹs</v>
      </c>
      <c r="J2056" s="4" t="str">
        <f>_xlfn.LET(_xlpm.sep,":",_xlpm.w,$G2056,RIGHT(_xlpm.w,LEN(_xlpm.w)-FIND(_xlpm.sep,_xlpm.w)))</f>
        <v>orc</v>
      </c>
      <c r="K2056" s="10">
        <f>_xlfn.LET(_xlpm.w,I2056,LEN(_xlpm.w))</f>
        <v>3</v>
      </c>
      <c r="L2056" s="10">
        <f>_xlfn.LET(_xlpm.w,J2056,LEN(_xlpm.w))</f>
        <v>3</v>
      </c>
      <c r="M2056" s="10">
        <f>_xlfn.LET(_xlpm.a,K2056,_xlpm.b,L2056,MAX(_xlpm.a,_xlpm.b))</f>
        <v>3</v>
      </c>
      <c r="N2056" s="10">
        <f>_xlfn.LET(_xlpm.d,(K2056,L2056),MAX(_xlpm.d)-MIN(_xlpm.d))</f>
        <v>0</v>
      </c>
      <c r="O2056" s="1" t="str">
        <f>_xlfn.LET(_xlpm.sep,":",_xlpm.w,$G2056,_xlfn.CONCAT("~",RIGHT(_xlpm.w,LEN(_xlpm.w)-FIND(_xlpm.sep,_xlpm.w)),"~"))</f>
        <v>~orc~</v>
      </c>
      <c r="P2056" s="1" t="str">
        <f>_xlfn.LET(_xlpm.sep,":",_xlpm.w,$G2056,_xlfn.CONCAT("[",LEFT(_xlpm.w,FIND(_xlpm.sep,_xlpm.w)-1),"]"))</f>
        <v>[ɔɹs]</v>
      </c>
      <c r="Q2056" s="14" cm="1">
        <f t="array" ref="Q2056">SUM(_xlfn._xlws.FILTER($H$2:$H$2300,_xlfn.MAP($O$2:$O$2300,_xlfn.LAMBDA(_xlpm.x,_xlpm.x=$O2056))))</f>
        <v>7.9668578712555765E-5</v>
      </c>
      <c r="R2056" s="14">
        <f>$H2056/Q2056</f>
        <v>1</v>
      </c>
      <c r="S2056" s="14" cm="1">
        <f t="array" ref="S2056">SUM(_xlfn._xlws.FILTER($H$2:$H$2300,_xlfn.MAP($P$2:$P$2300,_xlfn.LAMBDA(_xlpm.x,_xlpm.x=$P2056))))</f>
        <v>9.5602294455066896E-4</v>
      </c>
      <c r="T2056" s="14">
        <f>$H2056/S2056</f>
        <v>8.3333333333333356E-2</v>
      </c>
      <c r="U2056" s="14">
        <f>_xlfn.LET(_xlpm.freq,F2056,_xlpm.size,M2056+1,_xlpm.F,V2056,LOG(1+_xlpm.freq)*LOG(1+_xlpm.size)*_xlpm.F)</f>
        <v>3.2370913442234577E-2</v>
      </c>
      <c r="V2056" s="14">
        <f>_xlfn.LET(_xlpm.a,T2056,_xlpm.b,R2056,2*_xlpm.a*_xlpm.b/(_xlpm.a+_xlpm.b))</f>
        <v>0.15384615384615391</v>
      </c>
      <c r="W2056" s="14">
        <f>_xlfn.LET(_xlpm.p,R2056,_xlpm.q,T2056,LOG(_xlpm.p/_xlpm.q))</f>
        <v>1.0791812460476247</v>
      </c>
      <c r="X2056" s="2"/>
      <c r="AC2056" s="2"/>
      <c r="AH2056" s="2"/>
      <c r="AI2056" s="2"/>
    </row>
    <row r="2057" spans="1:35">
      <c r="A2057" s="1" t="str">
        <f>_xlfn.LET(_xlpm.sep," : ",CONCATENATE(O2057,_xlpm.sep,P2057))</f>
        <v>~ourc~ : [ɔɹs]</v>
      </c>
      <c r="B2057" s="1">
        <f>_xlfn.LET(_xlpm.d,$G2057,_xlpm.k,_xlfn.CONCAT(LEFT(TRIM(B$1),1),"*"),COUNTIF(_xlpm.d,_xlpm.k))</f>
        <v>0</v>
      </c>
      <c r="C2057" s="1">
        <f>_xlfn.LET(_xlpm.d,$G2057,_xlpm.k,_xlfn.CONCAT(LEFT(TRIM(C$1),1),"*"),COUNTIF(_xlpm.d,_xlpm.k))</f>
        <v>0</v>
      </c>
      <c r="D2057" s="1">
        <f>_xlfn.LET(_xlpm.d,$G2057,_xlpm.k,_xlfn.CONCAT(LEFT(TRIM(D$1),1),"*"),COUNTIF(_xlpm.d,_xlpm.k))</f>
        <v>0</v>
      </c>
      <c r="E2057" s="1">
        <f>LOG(F2057+1,10)</f>
        <v>0.30102999566398114</v>
      </c>
      <c r="F2057" s="7">
        <v>1</v>
      </c>
      <c r="G2057" s="9" t="s">
        <v>2011</v>
      </c>
      <c r="H2057" s="4">
        <f>F2057/freq.sum.r6e</f>
        <v>7.9668578712555765E-5</v>
      </c>
      <c r="I2057" s="4" t="str">
        <f>_xlfn.LET(_xlpm.sep,":",_xlpm.w,$G2057,LEFT(_xlpm.w,FIND(_xlpm.sep,_xlpm.w)-1))</f>
        <v>ɔɹs</v>
      </c>
      <c r="J2057" s="4" t="str">
        <f>_xlfn.LET(_xlpm.sep,":",_xlpm.w,$G2057,RIGHT(_xlpm.w,LEN(_xlpm.w)-FIND(_xlpm.sep,_xlpm.w)))</f>
        <v>ourc</v>
      </c>
      <c r="K2057" s="10">
        <f>_xlfn.LET(_xlpm.w,I2057,LEN(_xlpm.w))</f>
        <v>3</v>
      </c>
      <c r="L2057" s="10">
        <f>_xlfn.LET(_xlpm.w,J2057,LEN(_xlpm.w))</f>
        <v>4</v>
      </c>
      <c r="M2057" s="10">
        <f>_xlfn.LET(_xlpm.a,K2057,_xlpm.b,L2057,MAX(_xlpm.a,_xlpm.b))</f>
        <v>4</v>
      </c>
      <c r="N2057" s="10">
        <f>_xlfn.LET(_xlpm.d,(K2057,L2057),MAX(_xlpm.d)-MIN(_xlpm.d))</f>
        <v>1</v>
      </c>
      <c r="O2057" s="1" t="str">
        <f>_xlfn.LET(_xlpm.sep,":",_xlpm.w,$G2057,_xlfn.CONCAT("~",RIGHT(_xlpm.w,LEN(_xlpm.w)-FIND(_xlpm.sep,_xlpm.w)),"~"))</f>
        <v>~ourc~</v>
      </c>
      <c r="P2057" s="1" t="str">
        <f>_xlfn.LET(_xlpm.sep,":",_xlpm.w,$G2057,_xlfn.CONCAT("[",LEFT(_xlpm.w,FIND(_xlpm.sep,_xlpm.w)-1),"]"))</f>
        <v>[ɔɹs]</v>
      </c>
      <c r="Q2057" s="14" cm="1">
        <f t="array" ref="Q2057">SUM(_xlfn._xlws.FILTER($H$2:$H$2300,_xlfn.MAP($O$2:$O$2300,_xlfn.LAMBDA(_xlpm.x,_xlpm.x=$O2057))))</f>
        <v>7.9668578712555765E-5</v>
      </c>
      <c r="R2057" s="14">
        <f>$H2057/Q2057</f>
        <v>1</v>
      </c>
      <c r="S2057" s="14" cm="1">
        <f t="array" ref="S2057">SUM(_xlfn._xlws.FILTER($H$2:$H$2300,_xlfn.MAP($P$2:$P$2300,_xlfn.LAMBDA(_xlpm.x,_xlpm.x=$P2057))))</f>
        <v>9.5602294455066896E-4</v>
      </c>
      <c r="T2057" s="14">
        <f>$H2057/S2057</f>
        <v>8.3333333333333356E-2</v>
      </c>
      <c r="U2057" s="14">
        <f>_xlfn.LET(_xlpm.freq,F2057,_xlpm.size,M2057+1,_xlpm.F,V2057,LOG(1+_xlpm.freq)*LOG(1+_xlpm.size)*_xlpm.F)</f>
        <v>3.6037979619832294E-2</v>
      </c>
      <c r="V2057" s="14">
        <f>_xlfn.LET(_xlpm.a,T2057,_xlpm.b,R2057,2*_xlpm.a*_xlpm.b/(_xlpm.a+_xlpm.b))</f>
        <v>0.15384615384615391</v>
      </c>
      <c r="W2057" s="14">
        <f>_xlfn.LET(_xlpm.p,R2057,_xlpm.q,T2057,LOG(_xlpm.p/_xlpm.q))</f>
        <v>1.0791812460476247</v>
      </c>
      <c r="X2057" s="2"/>
      <c r="AC2057" s="2"/>
      <c r="AH2057" s="2"/>
      <c r="AI2057" s="2"/>
    </row>
    <row r="2058" spans="1:35">
      <c r="A2058" s="1" t="str">
        <f>_xlfn.LET(_xlpm.sep," : ",CONCATENATE(O2058,_xlpm.sep,P2058))</f>
        <v>~ourse~ : [ɔɹs]</v>
      </c>
      <c r="B2058" s="1">
        <f>_xlfn.LET(_xlpm.d,$G2058,_xlpm.k,_xlfn.CONCAT(LEFT(TRIM(B$1),1),"*"),COUNTIF(_xlpm.d,_xlpm.k))</f>
        <v>0</v>
      </c>
      <c r="C2058" s="1">
        <f>_xlfn.LET(_xlpm.d,$G2058,_xlpm.k,_xlfn.CONCAT(LEFT(TRIM(C$1),1),"*"),COUNTIF(_xlpm.d,_xlpm.k))</f>
        <v>0</v>
      </c>
      <c r="D2058" s="1">
        <f>_xlfn.LET(_xlpm.d,$G2058,_xlpm.k,_xlfn.CONCAT(LEFT(TRIM(D$1),1),"*"),COUNTIF(_xlpm.d,_xlpm.k))</f>
        <v>0</v>
      </c>
      <c r="E2058" s="1">
        <f>LOG(F2058+1,10)</f>
        <v>0.30102999566398114</v>
      </c>
      <c r="F2058" s="7">
        <v>1</v>
      </c>
      <c r="G2058" s="9" t="s">
        <v>2013</v>
      </c>
      <c r="H2058" s="4">
        <f>F2058/freq.sum.r6e</f>
        <v>7.9668578712555765E-5</v>
      </c>
      <c r="I2058" s="4" t="str">
        <f>_xlfn.LET(_xlpm.sep,":",_xlpm.w,$G2058,LEFT(_xlpm.w,FIND(_xlpm.sep,_xlpm.w)-1))</f>
        <v>ɔɹs</v>
      </c>
      <c r="J2058" s="4" t="str">
        <f>_xlfn.LET(_xlpm.sep,":",_xlpm.w,$G2058,RIGHT(_xlpm.w,LEN(_xlpm.w)-FIND(_xlpm.sep,_xlpm.w)))</f>
        <v>ourse</v>
      </c>
      <c r="K2058" s="10">
        <f>_xlfn.LET(_xlpm.w,I2058,LEN(_xlpm.w))</f>
        <v>3</v>
      </c>
      <c r="L2058" s="10">
        <f>_xlfn.LET(_xlpm.w,J2058,LEN(_xlpm.w))</f>
        <v>5</v>
      </c>
      <c r="M2058" s="10">
        <f>_xlfn.LET(_xlpm.a,K2058,_xlpm.b,L2058,MAX(_xlpm.a,_xlpm.b))</f>
        <v>5</v>
      </c>
      <c r="N2058" s="10">
        <f>_xlfn.LET(_xlpm.d,(K2058,L2058),MAX(_xlpm.d)-MIN(_xlpm.d))</f>
        <v>2</v>
      </c>
      <c r="O2058" s="1" t="str">
        <f>_xlfn.LET(_xlpm.sep,":",_xlpm.w,$G2058,_xlfn.CONCAT("~",RIGHT(_xlpm.w,LEN(_xlpm.w)-FIND(_xlpm.sep,_xlpm.w)),"~"))</f>
        <v>~ourse~</v>
      </c>
      <c r="P2058" s="1" t="str">
        <f>_xlfn.LET(_xlpm.sep,":",_xlpm.w,$G2058,_xlfn.CONCAT("[",LEFT(_xlpm.w,FIND(_xlpm.sep,_xlpm.w)-1),"]"))</f>
        <v>[ɔɹs]</v>
      </c>
      <c r="Q2058" s="14" cm="1">
        <f t="array" ref="Q2058">SUM(_xlfn._xlws.FILTER($H$2:$H$2300,_xlfn.MAP($O$2:$O$2300,_xlfn.LAMBDA(_xlpm.x,_xlpm.x=$O2058))))</f>
        <v>7.9668578712555765E-5</v>
      </c>
      <c r="R2058" s="14">
        <f>$H2058/Q2058</f>
        <v>1</v>
      </c>
      <c r="S2058" s="14" cm="1">
        <f t="array" ref="S2058">SUM(_xlfn._xlws.FILTER($H$2:$H$2300,_xlfn.MAP($P$2:$P$2300,_xlfn.LAMBDA(_xlpm.x,_xlpm.x=$P2058))))</f>
        <v>9.5602294455066896E-4</v>
      </c>
      <c r="T2058" s="14">
        <f>$H2058/S2058</f>
        <v>8.3333333333333356E-2</v>
      </c>
      <c r="U2058" s="14">
        <f>_xlfn.LET(_xlpm.freq,F2058,_xlpm.size,M2058+1,_xlpm.F,V2058,LOG(1+_xlpm.freq)*LOG(1+_xlpm.size)*_xlpm.F)</f>
        <v>3.913843989555859E-2</v>
      </c>
      <c r="V2058" s="14">
        <f>_xlfn.LET(_xlpm.a,T2058,_xlpm.b,R2058,2*_xlpm.a*_xlpm.b/(_xlpm.a+_xlpm.b))</f>
        <v>0.15384615384615391</v>
      </c>
      <c r="W2058" s="14">
        <f>_xlfn.LET(_xlpm.p,R2058,_xlpm.q,T2058,LOG(_xlpm.p/_xlpm.q))</f>
        <v>1.0791812460476247</v>
      </c>
      <c r="X2058" s="2"/>
      <c r="AC2058" s="2"/>
      <c r="AH2058" s="2"/>
      <c r="AI2058" s="2"/>
    </row>
    <row r="2059" spans="1:35">
      <c r="A2059" s="1" t="str">
        <f>_xlfn.LET(_xlpm.sep," : ",CONCATENATE(O2059,_xlpm.sep,P2059))</f>
        <v>~yp~ : [ɪp]</v>
      </c>
      <c r="B2059" s="1">
        <f>_xlfn.LET(_xlpm.d,$G2059,_xlpm.k,_xlfn.CONCAT(LEFT(TRIM(B$1),1),"*"),COUNTIF(_xlpm.d,_xlpm.k))</f>
        <v>0</v>
      </c>
      <c r="C2059" s="1">
        <f>_xlfn.LET(_xlpm.d,$G2059,_xlpm.k,_xlfn.CONCAT(LEFT(TRIM(C$1),1),"*"),COUNTIF(_xlpm.d,_xlpm.k))</f>
        <v>0</v>
      </c>
      <c r="D2059" s="1">
        <f>_xlfn.LET(_xlpm.d,$G2059,_xlpm.k,_xlfn.CONCAT(LEFT(TRIM(D$1),1),"*"),COUNTIF(_xlpm.d,_xlpm.k))</f>
        <v>0</v>
      </c>
      <c r="E2059" s="1">
        <f>LOG(F2059+1,10)</f>
        <v>0.30102999566398114</v>
      </c>
      <c r="F2059" s="7">
        <v>1</v>
      </c>
      <c r="G2059" s="9" t="s">
        <v>1433</v>
      </c>
      <c r="H2059" s="4">
        <f>F2059/freq.sum.r6e</f>
        <v>7.9668578712555765E-5</v>
      </c>
      <c r="I2059" s="4" t="str">
        <f>_xlfn.LET(_xlpm.sep,":",_xlpm.w,$G2059,LEFT(_xlpm.w,FIND(_xlpm.sep,_xlpm.w)-1))</f>
        <v>ɪp</v>
      </c>
      <c r="J2059" s="4" t="str">
        <f>_xlfn.LET(_xlpm.sep,":",_xlpm.w,$G2059,RIGHT(_xlpm.w,LEN(_xlpm.w)-FIND(_xlpm.sep,_xlpm.w)))</f>
        <v>yp</v>
      </c>
      <c r="K2059" s="10">
        <f>_xlfn.LET(_xlpm.w,I2059,LEN(_xlpm.w))</f>
        <v>2</v>
      </c>
      <c r="L2059" s="10">
        <f>_xlfn.LET(_xlpm.w,J2059,LEN(_xlpm.w))</f>
        <v>2</v>
      </c>
      <c r="M2059" s="10">
        <f>_xlfn.LET(_xlpm.a,K2059,_xlpm.b,L2059,MAX(_xlpm.a,_xlpm.b))</f>
        <v>2</v>
      </c>
      <c r="N2059" s="10">
        <f>_xlfn.LET(_xlpm.d,(K2059,L2059),MAX(_xlpm.d)-MIN(_xlpm.d))</f>
        <v>0</v>
      </c>
      <c r="O2059" s="1" t="str">
        <f>_xlfn.LET(_xlpm.sep,":",_xlpm.w,$G2059,_xlfn.CONCAT("~",RIGHT(_xlpm.w,LEN(_xlpm.w)-FIND(_xlpm.sep,_xlpm.w)),"~"))</f>
        <v>~yp~</v>
      </c>
      <c r="P2059" s="1" t="str">
        <f>_xlfn.LET(_xlpm.sep,":",_xlpm.w,$G2059,_xlfn.CONCAT("[",LEFT(_xlpm.w,FIND(_xlpm.sep,_xlpm.w)-1),"]"))</f>
        <v>[ɪp]</v>
      </c>
      <c r="Q2059" s="14" cm="1">
        <f t="array" ref="Q2059">SUM(_xlfn._xlws.FILTER($H$2:$H$2300,_xlfn.MAP($O$2:$O$2300,_xlfn.LAMBDA(_xlpm.x,_xlpm.x=$O2059))))</f>
        <v>2.390057361376673E-4</v>
      </c>
      <c r="R2059" s="14">
        <f>$H2059/Q2059</f>
        <v>0.33333333333333331</v>
      </c>
      <c r="S2059" s="14" cm="1">
        <f t="array" ref="S2059">SUM(_xlfn._xlws.FILTER($H$2:$H$2300,_xlfn.MAP($P$2:$P$2300,_xlfn.LAMBDA(_xlpm.x,_xlpm.x=$P2059))))</f>
        <v>2.9477374123645637E-3</v>
      </c>
      <c r="T2059" s="14">
        <f>$H2059/S2059</f>
        <v>2.7027027027027025E-2</v>
      </c>
      <c r="U2059" s="14">
        <f>_xlfn.LET(_xlpm.freq,F2059,_xlpm.size,M2059+1,_xlpm.F,V2059,LOG(1+_xlpm.freq)*LOG(1+_xlpm.size)*_xlpm.F)</f>
        <v>9.061905828945652E-3</v>
      </c>
      <c r="V2059" s="14">
        <f>_xlfn.LET(_xlpm.a,T2059,_xlpm.b,R2059,2*_xlpm.a*_xlpm.b/(_xlpm.a+_xlpm.b))</f>
        <v>4.9999999999999989E-2</v>
      </c>
      <c r="W2059" s="14">
        <f>_xlfn.LET(_xlpm.p,R2059,_xlpm.q,T2059,LOG(_xlpm.p/_xlpm.q))</f>
        <v>1.0910804693473326</v>
      </c>
      <c r="X2059" s="2"/>
      <c r="AC2059" s="2"/>
      <c r="AH2059" s="2"/>
      <c r="AI2059" s="2"/>
    </row>
    <row r="2060" spans="1:35">
      <c r="A2060" s="1" t="str">
        <f>_xlfn.LET(_xlpm.sep," : ",CONCATENATE(O2060,_xlpm.sep,P2060))</f>
        <v>~air~ : [ɛɹ]</v>
      </c>
      <c r="B2060" s="1">
        <f>_xlfn.LET(_xlpm.d,$G2060,_xlpm.k,_xlfn.CONCAT(LEFT(TRIM(B$1),1),"*"),COUNTIF(_xlpm.d,_xlpm.k))</f>
        <v>0</v>
      </c>
      <c r="C2060" s="1">
        <f>_xlfn.LET(_xlpm.d,$G2060,_xlpm.k,_xlfn.CONCAT(LEFT(TRIM(C$1),1),"*"),COUNTIF(_xlpm.d,_xlpm.k))</f>
        <v>0</v>
      </c>
      <c r="D2060" s="1">
        <f>_xlfn.LET(_xlpm.d,$G2060,_xlpm.k,_xlfn.CONCAT(LEFT(TRIM(D$1),1),"*"),COUNTIF(_xlpm.d,_xlpm.k))</f>
        <v>0</v>
      </c>
      <c r="E2060" s="1">
        <f>LOG(F2060+1,10)</f>
        <v>0.90308998699194343</v>
      </c>
      <c r="F2060" s="7">
        <v>7</v>
      </c>
      <c r="G2060" s="9" t="s">
        <v>1722</v>
      </c>
      <c r="H2060" s="4">
        <f>F2060/freq.sum.r6e</f>
        <v>5.5768005098789041E-4</v>
      </c>
      <c r="I2060" s="4" t="str">
        <f>_xlfn.LET(_xlpm.sep,":",_xlpm.w,$G2060,LEFT(_xlpm.w,FIND(_xlpm.sep,_xlpm.w)-1))</f>
        <v>ɛɹ</v>
      </c>
      <c r="J2060" s="4" t="str">
        <f>_xlfn.LET(_xlpm.sep,":",_xlpm.w,$G2060,RIGHT(_xlpm.w,LEN(_xlpm.w)-FIND(_xlpm.sep,_xlpm.w)))</f>
        <v>air</v>
      </c>
      <c r="K2060" s="10">
        <f>_xlfn.LET(_xlpm.w,I2060,LEN(_xlpm.w))</f>
        <v>2</v>
      </c>
      <c r="L2060" s="10">
        <f>_xlfn.LET(_xlpm.w,J2060,LEN(_xlpm.w))</f>
        <v>3</v>
      </c>
      <c r="M2060" s="10">
        <f>_xlfn.LET(_xlpm.a,K2060,_xlpm.b,L2060,MAX(_xlpm.a,_xlpm.b))</f>
        <v>3</v>
      </c>
      <c r="N2060" s="10">
        <f>_xlfn.LET(_xlpm.d,(K2060,L2060),MAX(_xlpm.d)-MIN(_xlpm.d))</f>
        <v>1</v>
      </c>
      <c r="O2060" s="1" t="str">
        <f>_xlfn.LET(_xlpm.sep,":",_xlpm.w,$G2060,_xlfn.CONCAT("~",RIGHT(_xlpm.w,LEN(_xlpm.w)-FIND(_xlpm.sep,_xlpm.w)),"~"))</f>
        <v>~air~</v>
      </c>
      <c r="P2060" s="1" t="str">
        <f>_xlfn.LET(_xlpm.sep,":",_xlpm.w,$G2060,_xlfn.CONCAT("[",LEFT(_xlpm.w,FIND(_xlpm.sep,_xlpm.w)-1),"]"))</f>
        <v>[ɛɹ]</v>
      </c>
      <c r="Q2060" s="14" cm="1">
        <f t="array" ref="Q2060">SUM(_xlfn._xlws.FILTER($H$2:$H$2300,_xlfn.MAP($O$2:$O$2300,_xlfn.LAMBDA(_xlpm.x,_xlpm.x=$O2060))))</f>
        <v>5.5768005098789041E-4</v>
      </c>
      <c r="R2060" s="14">
        <f>$H2060/Q2060</f>
        <v>1</v>
      </c>
      <c r="S2060" s="14" cm="1">
        <f t="array" ref="S2060">SUM(_xlfn._xlws.FILTER($H$2:$H$2300,_xlfn.MAP($P$2:$P$2300,_xlfn.LAMBDA(_xlpm.x,_xlpm.x=$P2060))))</f>
        <v>6.9311663479923518E-3</v>
      </c>
      <c r="T2060" s="14">
        <f>$H2060/S2060</f>
        <v>8.0459770114942528E-2</v>
      </c>
      <c r="U2060" s="14">
        <f>_xlfn.LET(_xlpm.freq,F2060,_xlpm.size,M2060+1,_xlpm.F,V2060,LOG(1+_xlpm.freq)*LOG(1+_xlpm.size)*_xlpm.F)</f>
        <v>9.4013397550319525E-2</v>
      </c>
      <c r="V2060" s="14">
        <f>_xlfn.LET(_xlpm.a,T2060,_xlpm.b,R2060,2*_xlpm.a*_xlpm.b/(_xlpm.a+_xlpm.b))</f>
        <v>0.14893617021276595</v>
      </c>
      <c r="W2060" s="14">
        <f>_xlfn.LET(_xlpm.p,R2060,_xlpm.q,T2060,LOG(_xlpm.p/_xlpm.q))</f>
        <v>1.0944212126043618</v>
      </c>
      <c r="X2060" s="2"/>
      <c r="AC2060" s="2"/>
      <c r="AH2060" s="2"/>
      <c r="AI2060" s="2"/>
    </row>
    <row r="2061" spans="1:35">
      <c r="A2061" s="1" t="str">
        <f>_xlfn.LET(_xlpm.sep," : ",CONCATENATE(O2061,_xlpm.sep,P2061))</f>
        <v>~ye~ : [j]</v>
      </c>
      <c r="B2061" s="1">
        <f>_xlfn.LET(_xlpm.d,$G2061,_xlpm.k,_xlfn.CONCAT(LEFT(TRIM(B$1),1),"*"),COUNTIF(_xlpm.d,_xlpm.k))</f>
        <v>0</v>
      </c>
      <c r="C2061" s="1">
        <f>_xlfn.LET(_xlpm.d,$G2061,_xlpm.k,_xlfn.CONCAT(LEFT(TRIM(C$1),1),"*"),COUNTIF(_xlpm.d,_xlpm.k))</f>
        <v>0</v>
      </c>
      <c r="D2061" s="1">
        <f>_xlfn.LET(_xlpm.d,$G2061,_xlpm.k,_xlfn.CONCAT(LEFT(TRIM(D$1),1),"*"),COUNTIF(_xlpm.d,_xlpm.k))</f>
        <v>0</v>
      </c>
      <c r="E2061" s="1">
        <f>LOG(F2061+1,10)</f>
        <v>0.30102999566398114</v>
      </c>
      <c r="F2061" s="7">
        <v>1</v>
      </c>
      <c r="G2061" s="9" t="s">
        <v>2331</v>
      </c>
      <c r="H2061" s="4">
        <f>F2061/freq.sum.r6e</f>
        <v>7.9668578712555765E-5</v>
      </c>
      <c r="I2061" s="1" t="str">
        <f>_xlfn.LET(_xlpm.sep,":",_xlpm.w,$G2061,LEFT(_xlpm.w,FIND(_xlpm.sep,_xlpm.w)-1))</f>
        <v>j</v>
      </c>
      <c r="J2061" s="1" t="str">
        <f>_xlfn.LET(_xlpm.sep,":",_xlpm.w,$G2061,RIGHT(_xlpm.w,LEN(_xlpm.w)-FIND(_xlpm.sep,_xlpm.w)))</f>
        <v>ye</v>
      </c>
      <c r="K2061" s="10">
        <f>_xlfn.LET(_xlpm.w,I2061,LEN(_xlpm.w))</f>
        <v>1</v>
      </c>
      <c r="L2061" s="10">
        <f>_xlfn.LET(_xlpm.w,J2061,LEN(_xlpm.w))</f>
        <v>2</v>
      </c>
      <c r="M2061" s="10">
        <f>_xlfn.LET(_xlpm.a,K2061,_xlpm.b,L2061,MAX(_xlpm.a,_xlpm.b))</f>
        <v>2</v>
      </c>
      <c r="N2061" s="10">
        <f>_xlfn.LET(_xlpm.d,(K2061,L2061),MAX(_xlpm.d)-MIN(_xlpm.d))</f>
        <v>1</v>
      </c>
      <c r="O2061" s="1" t="str">
        <f>_xlfn.LET(_xlpm.sep,":",_xlpm.w,$G2061,_xlfn.CONCAT("~",RIGHT(_xlpm.w,LEN(_xlpm.w)-FIND(_xlpm.sep,_xlpm.w)),"~"))</f>
        <v>~ye~</v>
      </c>
      <c r="P2061" s="1" t="str">
        <f>_xlfn.LET(_xlpm.sep,":",_xlpm.w,$G2061,_xlfn.CONCAT("[",LEFT(_xlpm.w,FIND(_xlpm.sep,_xlpm.w)-1),"]"))</f>
        <v>[j]</v>
      </c>
      <c r="Q2061" s="14" cm="1">
        <f t="array" ref="Q2061">SUM(_xlfn._xlws.FILTER($H$2:$H$2302,_xlfn.MAP($O$2:$O$2302,_xlfn.LAMBDA(_xlpm.x,_xlpm.x=$O2061))))</f>
        <v>3.1867431485022306E-4</v>
      </c>
      <c r="R2061" s="14">
        <f>$H2061/Q2061</f>
        <v>0.25</v>
      </c>
      <c r="S2061" s="14" cm="1">
        <f t="array" ref="S2061">SUM(_xlfn._xlws.FILTER($H$2:$H$2302,_xlfn.MAP($P$2:$P$2302,_xlfn.LAMBDA(_xlpm.x,_xlpm.x=$P2061))))</f>
        <v>3.9834289356277886E-3</v>
      </c>
      <c r="T2061" s="14">
        <f>$H2061/S2061</f>
        <v>1.9999999999999997E-2</v>
      </c>
      <c r="U2061" s="14">
        <f>_xlfn.LET(_xlpm.freq,F2061,_xlpm.size,M2061+1,_xlpm.F,V2061,LOG(1+_xlpm.freq)*LOG(1+_xlpm.size)*_xlpm.F)</f>
        <v>6.7125228362560387E-3</v>
      </c>
      <c r="V2061" s="14">
        <f>_xlfn.LET(_xlpm.a,T2061,_xlpm.b,R2061,2*_xlpm.a*_xlpm.b/(_xlpm.a+_xlpm.b))</f>
        <v>3.7037037037037028E-2</v>
      </c>
      <c r="W2061" s="14">
        <f>_xlfn.LET(_xlpm.p,R2061,_xlpm.q,T2061,LOG(_xlpm.p/_xlpm.q))</f>
        <v>1.0969100130080565</v>
      </c>
      <c r="X2061" s="2"/>
      <c r="AC2061" s="2"/>
      <c r="AH2061" s="2"/>
      <c r="AI2061" s="2"/>
    </row>
    <row r="2062" spans="1:35">
      <c r="A2062" s="1" t="str">
        <f>_xlfn.LET(_xlpm.sep," : ",CONCATENATE(O2062,_xlpm.sep,P2062))</f>
        <v>~gu~ : [ɡ]</v>
      </c>
      <c r="B2062" s="1">
        <f>_xlfn.LET(_xlpm.d,$G2062,_xlpm.k,_xlfn.CONCAT(LEFT(TRIM(B$1),1),"*"),COUNTIF(_xlpm.d,_xlpm.k))</f>
        <v>0</v>
      </c>
      <c r="C2062" s="1">
        <f>_xlfn.LET(_xlpm.d,$G2062,_xlpm.k,_xlfn.CONCAT(LEFT(TRIM(C$1),1),"*"),COUNTIF(_xlpm.d,_xlpm.k))</f>
        <v>0</v>
      </c>
      <c r="D2062" s="1">
        <f>_xlfn.LET(_xlpm.d,$G2062,_xlpm.k,_xlfn.CONCAT(LEFT(TRIM(D$1),1),"*"),COUNTIF(_xlpm.d,_xlpm.k))</f>
        <v>0</v>
      </c>
      <c r="E2062" s="1">
        <f>LOG(F2062+1,10)</f>
        <v>0.8450980400142567</v>
      </c>
      <c r="F2062" s="7">
        <v>6</v>
      </c>
      <c r="G2062" s="9" t="s">
        <v>2194</v>
      </c>
      <c r="H2062" s="4">
        <f>F2062/freq.sum.r6e</f>
        <v>4.7801147227533459E-4</v>
      </c>
      <c r="I2062" s="1" t="str">
        <f>_xlfn.LET(_xlpm.sep,":",_xlpm.w,$G2062,LEFT(_xlpm.w,FIND(_xlpm.sep,_xlpm.w)-1))</f>
        <v>ɡ</v>
      </c>
      <c r="J2062" s="1" t="str">
        <f>_xlfn.LET(_xlpm.sep,":",_xlpm.w,$G2062,RIGHT(_xlpm.w,LEN(_xlpm.w)-FIND(_xlpm.sep,_xlpm.w)))</f>
        <v>gu</v>
      </c>
      <c r="K2062" s="10">
        <f>_xlfn.LET(_xlpm.w,I2062,LEN(_xlpm.w))</f>
        <v>1</v>
      </c>
      <c r="L2062" s="10">
        <f>_xlfn.LET(_xlpm.w,J2062,LEN(_xlpm.w))</f>
        <v>2</v>
      </c>
      <c r="M2062" s="10">
        <f>_xlfn.LET(_xlpm.a,K2062,_xlpm.b,L2062,MAX(_xlpm.a,_xlpm.b))</f>
        <v>2</v>
      </c>
      <c r="N2062" s="10">
        <f>_xlfn.LET(_xlpm.d,(K2062,L2062),MAX(_xlpm.d)-MIN(_xlpm.d))</f>
        <v>1</v>
      </c>
      <c r="O2062" s="1" t="str">
        <f>_xlfn.LET(_xlpm.sep,":",_xlpm.w,$G2062,_xlfn.CONCAT("~",RIGHT(_xlpm.w,LEN(_xlpm.w)-FIND(_xlpm.sep,_xlpm.w)),"~"))</f>
        <v>~gu~</v>
      </c>
      <c r="P2062" s="1" t="str">
        <f>_xlfn.LET(_xlpm.sep,":",_xlpm.w,$G2062,_xlfn.CONCAT("[",LEFT(_xlpm.w,FIND(_xlpm.sep,_xlpm.w)-1),"]"))</f>
        <v>[ɡ]</v>
      </c>
      <c r="Q2062" s="14" cm="1">
        <f t="array" ref="Q2062">SUM(_xlfn._xlws.FILTER($H$2:$H$2302,_xlfn.MAP($O$2:$O$2302,_xlfn.LAMBDA(_xlpm.x,_xlpm.x=$O2062))))</f>
        <v>4.7801147227533459E-4</v>
      </c>
      <c r="R2062" s="14">
        <f>$H2062/Q2062</f>
        <v>1</v>
      </c>
      <c r="S2062" s="14" cm="1">
        <f t="array" ref="S2062">SUM(_xlfn._xlws.FILTER($H$2:$H$2302,_xlfn.MAP($P$2:$P$2302,_xlfn.LAMBDA(_xlpm.x,_xlpm.x=$P2062))))</f>
        <v>6.0548119821542384E-3</v>
      </c>
      <c r="T2062" s="14">
        <f>$H2062/S2062</f>
        <v>7.8947368421052627E-2</v>
      </c>
      <c r="U2062" s="14">
        <f>_xlfn.LET(_xlpm.freq,F2062,_xlpm.size,M2062+1,_xlpm.F,V2062,LOG(1+_xlpm.freq)*LOG(1+_xlpm.size)*_xlpm.F)</f>
        <v>7.4458495411062656E-2</v>
      </c>
      <c r="V2062" s="14">
        <f>_xlfn.LET(_xlpm.a,T2062,_xlpm.b,R2062,2*_xlpm.a*_xlpm.b/(_xlpm.a+_xlpm.b))</f>
        <v>0.14634146341463414</v>
      </c>
      <c r="W2062" s="14">
        <f>_xlfn.LET(_xlpm.p,R2062,_xlpm.q,T2062,LOG(_xlpm.p/_xlpm.q))</f>
        <v>1.1026623418971477</v>
      </c>
      <c r="X2062" s="2"/>
      <c r="AC2062" s="2"/>
      <c r="AH2062" s="2"/>
      <c r="AI2062" s="2"/>
    </row>
    <row r="2063" spans="1:35">
      <c r="A2063" s="1" t="str">
        <f>_xlfn.LET(_xlpm.sep," : ",CONCATENATE(O2063,_xlpm.sep,P2063))</f>
        <v>~eme~ : [im]</v>
      </c>
      <c r="B2063" s="1">
        <f>_xlfn.LET(_xlpm.d,$G2063,_xlpm.k,_xlfn.CONCAT(LEFT(TRIM(B$1),1),"*"),COUNTIF(_xlpm.d,_xlpm.k))</f>
        <v>0</v>
      </c>
      <c r="C2063" s="1">
        <f>_xlfn.LET(_xlpm.d,$G2063,_xlpm.k,_xlfn.CONCAT(LEFT(TRIM(C$1),1),"*"),COUNTIF(_xlpm.d,_xlpm.k))</f>
        <v>0</v>
      </c>
      <c r="D2063" s="1">
        <f>_xlfn.LET(_xlpm.d,$G2063,_xlpm.k,_xlfn.CONCAT(LEFT(TRIM(D$1),1),"*"),COUNTIF(_xlpm.d,_xlpm.k))</f>
        <v>0</v>
      </c>
      <c r="E2063" s="1">
        <f>LOG(F2063+1,10)</f>
        <v>0.30102999566398114</v>
      </c>
      <c r="F2063" s="7">
        <v>1</v>
      </c>
      <c r="G2063" s="9" t="s">
        <v>183</v>
      </c>
      <c r="H2063" s="4">
        <f>F2063/freq.sum.r6e</f>
        <v>7.9668578712555765E-5</v>
      </c>
      <c r="I2063" s="4" t="str">
        <f>_xlfn.LET(_xlpm.sep,":",_xlpm.w,$G2063,LEFT(_xlpm.w,FIND(_xlpm.sep,_xlpm.w)-1))</f>
        <v>im</v>
      </c>
      <c r="J2063" s="4" t="str">
        <f>_xlfn.LET(_xlpm.sep,":",_xlpm.w,$G2063,RIGHT(_xlpm.w,LEN(_xlpm.w)-FIND(_xlpm.sep,_xlpm.w)))</f>
        <v>eme</v>
      </c>
      <c r="K2063" s="10">
        <f>_xlfn.LET(_xlpm.w,I2063,LEN(_xlpm.w))</f>
        <v>2</v>
      </c>
      <c r="L2063" s="10">
        <f>_xlfn.LET(_xlpm.w,J2063,LEN(_xlpm.w))</f>
        <v>3</v>
      </c>
      <c r="M2063" s="10">
        <f>_xlfn.LET(_xlpm.a,K2063,_xlpm.b,L2063,MAX(_xlpm.a,_xlpm.b))</f>
        <v>3</v>
      </c>
      <c r="N2063" s="10">
        <f>_xlfn.LET(_xlpm.d,(K2063,L2063),MAX(_xlpm.d)-MIN(_xlpm.d))</f>
        <v>1</v>
      </c>
      <c r="O2063" s="1" t="str">
        <f>_xlfn.LET(_xlpm.sep,":",_xlpm.w,$G2063,_xlfn.CONCAT("~",RIGHT(_xlpm.w,LEN(_xlpm.w)-FIND(_xlpm.sep,_xlpm.w)),"~"))</f>
        <v>~eme~</v>
      </c>
      <c r="P2063" s="1" t="str">
        <f>_xlfn.LET(_xlpm.sep,":",_xlpm.w,$G2063,_xlfn.CONCAT("[",LEFT(_xlpm.w,FIND(_xlpm.sep,_xlpm.w)-1),"]"))</f>
        <v>[im]</v>
      </c>
      <c r="Q2063" s="14" cm="1">
        <f t="array" ref="Q2063">SUM(_xlfn._xlws.FILTER($H$2:$H$2300,_xlfn.MAP($O$2:$O$2300,_xlfn.LAMBDA(_xlpm.x,_xlpm.x=$O2063))))</f>
        <v>7.9668578712555765E-5</v>
      </c>
      <c r="R2063" s="14">
        <f>$H2063/Q2063</f>
        <v>1</v>
      </c>
      <c r="S2063" s="14" cm="1">
        <f t="array" ref="S2063">SUM(_xlfn._xlws.FILTER($H$2:$H$2300,_xlfn.MAP($P$2:$P$2300,_xlfn.LAMBDA(_xlpm.x,_xlpm.x=$P2063))))</f>
        <v>1.0356915232632249E-3</v>
      </c>
      <c r="T2063" s="14">
        <f>$H2063/S2063</f>
        <v>7.6923076923076927E-2</v>
      </c>
      <c r="U2063" s="14">
        <f>_xlfn.LET(_xlpm.freq,F2063,_xlpm.size,M2063+1,_xlpm.F,V2063,LOG(1+_xlpm.freq)*LOG(1+_xlpm.size)*_xlpm.F)</f>
        <v>3.0058705339217815E-2</v>
      </c>
      <c r="V2063" s="14">
        <f>_xlfn.LET(_xlpm.a,T2063,_xlpm.b,R2063,2*_xlpm.a*_xlpm.b/(_xlpm.a+_xlpm.b))</f>
        <v>0.14285714285714288</v>
      </c>
      <c r="W2063" s="14">
        <f>_xlfn.LET(_xlpm.p,R2063,_xlpm.q,T2063,LOG(_xlpm.p/_xlpm.q))</f>
        <v>1.1139433523068367</v>
      </c>
      <c r="X2063" s="2"/>
      <c r="AC2063" s="2"/>
      <c r="AH2063" s="2"/>
      <c r="AI2063" s="2"/>
    </row>
    <row r="2064" spans="1:35">
      <c r="A2064" s="1" t="str">
        <f>_xlfn.LET(_xlpm.sep," : ",CONCATENATE(O2064,_xlpm.sep,P2064))</f>
        <v>~ee's~ : [iz]</v>
      </c>
      <c r="B2064" s="1">
        <f>_xlfn.LET(_xlpm.d,$G2064,_xlpm.k,_xlfn.CONCAT(LEFT(TRIM(B$1),1),"*"),COUNTIF(_xlpm.d,_xlpm.k))</f>
        <v>0</v>
      </c>
      <c r="C2064" s="1">
        <f>_xlfn.LET(_xlpm.d,$G2064,_xlpm.k,_xlfn.CONCAT(LEFT(TRIM(C$1),1),"*"),COUNTIF(_xlpm.d,_xlpm.k))</f>
        <v>0</v>
      </c>
      <c r="D2064" s="1">
        <f>_xlfn.LET(_xlpm.d,$G2064,_xlpm.k,_xlfn.CONCAT(LEFT(TRIM(D$1),1),"*"),COUNTIF(_xlpm.d,_xlpm.k))</f>
        <v>0</v>
      </c>
      <c r="E2064" s="1">
        <f>LOG(F2064+1,10)</f>
        <v>0.47712125471966244</v>
      </c>
      <c r="F2064" s="7">
        <v>2</v>
      </c>
      <c r="G2064" s="9" t="s">
        <v>230</v>
      </c>
      <c r="H2064" s="4">
        <f>F2064/freq.sum.r6e</f>
        <v>1.5933715742511153E-4</v>
      </c>
      <c r="I2064" s="1" t="str">
        <f>_xlfn.LET(_xlpm.sep,":",_xlpm.w,$G2064,LEFT(_xlpm.w,FIND(_xlpm.sep,_xlpm.w)-1))</f>
        <v>iz</v>
      </c>
      <c r="J2064" s="1" t="str">
        <f>_xlfn.LET(_xlpm.sep,":",_xlpm.w,$G2064,RIGHT(_xlpm.w,LEN(_xlpm.w)-FIND(_xlpm.sep,_xlpm.w)))</f>
        <v>ee's</v>
      </c>
      <c r="K2064" s="10">
        <f>_xlfn.LET(_xlpm.w,I2064,LEN(_xlpm.w))</f>
        <v>2</v>
      </c>
      <c r="L2064" s="10">
        <f>_xlfn.LET(_xlpm.w,J2064,LEN(_xlpm.w))</f>
        <v>4</v>
      </c>
      <c r="M2064" s="10">
        <f>_xlfn.LET(_xlpm.a,K2064,_xlpm.b,L2064,MAX(_xlpm.a,_xlpm.b))</f>
        <v>4</v>
      </c>
      <c r="N2064" s="10">
        <f>_xlfn.LET(_xlpm.d,(K2064,L2064),MAX(_xlpm.d)-MIN(_xlpm.d))</f>
        <v>2</v>
      </c>
      <c r="O2064" s="1" t="str">
        <f>_xlfn.LET(_xlpm.sep,":",_xlpm.w,$G2064,_xlfn.CONCAT("~",RIGHT(_xlpm.w,LEN(_xlpm.w)-FIND(_xlpm.sep,_xlpm.w)),"~"))</f>
        <v>~ee's~</v>
      </c>
      <c r="P2064" s="1" t="str">
        <f>_xlfn.LET(_xlpm.sep,":",_xlpm.w,$G2064,_xlfn.CONCAT("[",LEFT(_xlpm.w,FIND(_xlpm.sep,_xlpm.w)-1),"]"))</f>
        <v>[iz]</v>
      </c>
      <c r="Q2064" s="14" cm="1">
        <f t="array" ref="Q2064">SUM(_xlfn._xlws.FILTER($H$2:$H$2302,_xlfn.MAP($O$2:$O$2302,_xlfn.LAMBDA(_xlpm.x,_xlpm.x=$O2064))))</f>
        <v>1.5933715742511153E-4</v>
      </c>
      <c r="R2064" s="14">
        <f>$H2064/Q2064</f>
        <v>1</v>
      </c>
      <c r="S2064" s="14" cm="1">
        <f t="array" ref="S2064">SUM(_xlfn._xlws.FILTER($H$2:$H$2302,_xlfn.MAP($P$2:$P$2302,_xlfn.LAMBDA(_xlpm.x,_xlpm.x=$P2064))))</f>
        <v>2.0713830465264498E-3</v>
      </c>
      <c r="T2064" s="14">
        <f>$H2064/S2064</f>
        <v>7.6923076923076927E-2</v>
      </c>
      <c r="U2064" s="14">
        <f>_xlfn.LET(_xlpm.freq,F2064,_xlpm.size,M2064+1,_xlpm.F,V2064,LOG(1+_xlpm.freq)*LOG(1+_xlpm.size)*_xlpm.F)</f>
        <v>5.3038928706388329E-2</v>
      </c>
      <c r="V2064" s="14">
        <f>_xlfn.LET(_xlpm.a,T2064,_xlpm.b,R2064,2*_xlpm.a*_xlpm.b/(_xlpm.a+_xlpm.b))</f>
        <v>0.14285714285714288</v>
      </c>
      <c r="W2064" s="14">
        <f>_xlfn.LET(_xlpm.p,R2064,_xlpm.q,T2064,LOG(_xlpm.p/_xlpm.q))</f>
        <v>1.1139433523068367</v>
      </c>
      <c r="X2064" s="2"/>
      <c r="AC2064" s="2"/>
      <c r="AH2064" s="2"/>
      <c r="AI2064" s="2"/>
    </row>
    <row r="2065" spans="1:35">
      <c r="A2065" s="1" t="str">
        <f>_xlfn.LET(_xlpm.sep," : ",CONCATENATE(O2065,_xlpm.sep,P2065))</f>
        <v>~ese~ : [iz]</v>
      </c>
      <c r="B2065" s="1">
        <f>_xlfn.LET(_xlpm.d,$G2065,_xlpm.k,_xlfn.CONCAT(LEFT(TRIM(B$1),1),"*"),COUNTIF(_xlpm.d,_xlpm.k))</f>
        <v>0</v>
      </c>
      <c r="C2065" s="1">
        <f>_xlfn.LET(_xlpm.d,$G2065,_xlpm.k,_xlfn.CONCAT(LEFT(TRIM(C$1),1),"*"),COUNTIF(_xlpm.d,_xlpm.k))</f>
        <v>0</v>
      </c>
      <c r="D2065" s="1">
        <f>_xlfn.LET(_xlpm.d,$G2065,_xlpm.k,_xlfn.CONCAT(LEFT(TRIM(D$1),1),"*"),COUNTIF(_xlpm.d,_xlpm.k))</f>
        <v>0</v>
      </c>
      <c r="E2065" s="1">
        <f>LOG(F2065+1,10)</f>
        <v>0.47712125471966244</v>
      </c>
      <c r="F2065" s="7">
        <v>2</v>
      </c>
      <c r="G2065" s="9" t="s">
        <v>237</v>
      </c>
      <c r="H2065" s="4">
        <f>F2065/freq.sum.r6e</f>
        <v>1.5933715742511153E-4</v>
      </c>
      <c r="I2065" s="1" t="str">
        <f>_xlfn.LET(_xlpm.sep,":",_xlpm.w,$G2065,LEFT(_xlpm.w,FIND(_xlpm.sep,_xlpm.w)-1))</f>
        <v>iz</v>
      </c>
      <c r="J2065" s="1" t="str">
        <f>_xlfn.LET(_xlpm.sep,":",_xlpm.w,$G2065,RIGHT(_xlpm.w,LEN(_xlpm.w)-FIND(_xlpm.sep,_xlpm.w)))</f>
        <v>ese</v>
      </c>
      <c r="K2065" s="10">
        <f>_xlfn.LET(_xlpm.w,I2065,LEN(_xlpm.w))</f>
        <v>2</v>
      </c>
      <c r="L2065" s="10">
        <f>_xlfn.LET(_xlpm.w,J2065,LEN(_xlpm.w))</f>
        <v>3</v>
      </c>
      <c r="M2065" s="10">
        <f>_xlfn.LET(_xlpm.a,K2065,_xlpm.b,L2065,MAX(_xlpm.a,_xlpm.b))</f>
        <v>3</v>
      </c>
      <c r="N2065" s="10">
        <f>_xlfn.LET(_xlpm.d,(K2065,L2065),MAX(_xlpm.d)-MIN(_xlpm.d))</f>
        <v>1</v>
      </c>
      <c r="O2065" s="1" t="str">
        <f>_xlfn.LET(_xlpm.sep,":",_xlpm.w,$G2065,_xlfn.CONCAT("~",RIGHT(_xlpm.w,LEN(_xlpm.w)-FIND(_xlpm.sep,_xlpm.w)),"~"))</f>
        <v>~ese~</v>
      </c>
      <c r="P2065" s="1" t="str">
        <f>_xlfn.LET(_xlpm.sep,":",_xlpm.w,$G2065,_xlfn.CONCAT("[",LEFT(_xlpm.w,FIND(_xlpm.sep,_xlpm.w)-1),"]"))</f>
        <v>[iz]</v>
      </c>
      <c r="Q2065" s="14" cm="1">
        <f t="array" ref="Q2065">SUM(_xlfn._xlws.FILTER($H$2:$H$2302,_xlfn.MAP($O$2:$O$2302,_xlfn.LAMBDA(_xlpm.x,_xlpm.x=$O2065))))</f>
        <v>1.5933715742511153E-4</v>
      </c>
      <c r="R2065" s="14">
        <f>$H2065/Q2065</f>
        <v>1</v>
      </c>
      <c r="S2065" s="14" cm="1">
        <f t="array" ref="S2065">SUM(_xlfn._xlws.FILTER($H$2:$H$2302,_xlfn.MAP($P$2:$P$2302,_xlfn.LAMBDA(_xlpm.x,_xlpm.x=$P2065))))</f>
        <v>2.0713830465264498E-3</v>
      </c>
      <c r="T2065" s="14">
        <f>$H2065/S2065</f>
        <v>7.6923076923076927E-2</v>
      </c>
      <c r="U2065" s="14">
        <f>_xlfn.LET(_xlpm.freq,F2065,_xlpm.size,M2065+1,_xlpm.F,V2065,LOG(1+_xlpm.freq)*LOG(1+_xlpm.size)*_xlpm.F)</f>
        <v>4.7641920782887037E-2</v>
      </c>
      <c r="V2065" s="14">
        <f>_xlfn.LET(_xlpm.a,T2065,_xlpm.b,R2065,2*_xlpm.a*_xlpm.b/(_xlpm.a+_xlpm.b))</f>
        <v>0.14285714285714288</v>
      </c>
      <c r="W2065" s="14">
        <f>_xlfn.LET(_xlpm.p,R2065,_xlpm.q,T2065,LOG(_xlpm.p/_xlpm.q))</f>
        <v>1.1139433523068367</v>
      </c>
      <c r="X2065" s="2"/>
      <c r="AC2065" s="2"/>
      <c r="AH2065" s="2"/>
      <c r="AI2065" s="2"/>
    </row>
    <row r="2066" spans="1:35">
      <c r="A2066" s="1" t="str">
        <f>_xlfn.LET(_xlpm.sep," : ",CONCATENATE(O2066,_xlpm.sep,P2066))</f>
        <v>~oak~ : [oʊk]</v>
      </c>
      <c r="B2066" s="1">
        <f>_xlfn.LET(_xlpm.d,$G2066,_xlpm.k,_xlfn.CONCAT(LEFT(TRIM(B$1),1),"*"),COUNTIF(_xlpm.d,_xlpm.k))</f>
        <v>0</v>
      </c>
      <c r="C2066" s="1">
        <f>_xlfn.LET(_xlpm.d,$G2066,_xlpm.k,_xlfn.CONCAT(LEFT(TRIM(C$1),1),"*"),COUNTIF(_xlpm.d,_xlpm.k))</f>
        <v>0</v>
      </c>
      <c r="D2066" s="1">
        <f>_xlfn.LET(_xlpm.d,$G2066,_xlpm.k,_xlfn.CONCAT(LEFT(TRIM(D$1),1),"*"),COUNTIF(_xlpm.d,_xlpm.k))</f>
        <v>0</v>
      </c>
      <c r="E2066" s="1">
        <f>LOG(F2066+1,10)</f>
        <v>0.30102999566398114</v>
      </c>
      <c r="F2066" s="7">
        <v>1</v>
      </c>
      <c r="G2066" s="9" t="s">
        <v>681</v>
      </c>
      <c r="H2066" s="4">
        <f>F2066/freq.sum.r6e</f>
        <v>7.9668578712555765E-5</v>
      </c>
      <c r="I2066" s="4" t="str">
        <f>_xlfn.LET(_xlpm.sep,":",_xlpm.w,$G2066,LEFT(_xlpm.w,FIND(_xlpm.sep,_xlpm.w)-1))</f>
        <v>oʊk</v>
      </c>
      <c r="J2066" s="4" t="str">
        <f>_xlfn.LET(_xlpm.sep,":",_xlpm.w,$G2066,RIGHT(_xlpm.w,LEN(_xlpm.w)-FIND(_xlpm.sep,_xlpm.w)))</f>
        <v>oak</v>
      </c>
      <c r="K2066" s="10">
        <f>_xlfn.LET(_xlpm.w,I2066,LEN(_xlpm.w))</f>
        <v>3</v>
      </c>
      <c r="L2066" s="10">
        <f>_xlfn.LET(_xlpm.w,J2066,LEN(_xlpm.w))</f>
        <v>3</v>
      </c>
      <c r="M2066" s="10">
        <f>_xlfn.LET(_xlpm.a,K2066,_xlpm.b,L2066,MAX(_xlpm.a,_xlpm.b))</f>
        <v>3</v>
      </c>
      <c r="N2066" s="10">
        <f>_xlfn.LET(_xlpm.d,(K2066,L2066),MAX(_xlpm.d)-MIN(_xlpm.d))</f>
        <v>0</v>
      </c>
      <c r="O2066" s="1" t="str">
        <f>_xlfn.LET(_xlpm.sep,":",_xlpm.w,$G2066,_xlfn.CONCAT("~",RIGHT(_xlpm.w,LEN(_xlpm.w)-FIND(_xlpm.sep,_xlpm.w)),"~"))</f>
        <v>~oak~</v>
      </c>
      <c r="P2066" s="1" t="str">
        <f>_xlfn.LET(_xlpm.sep,":",_xlpm.w,$G2066,_xlfn.CONCAT("[",LEFT(_xlpm.w,FIND(_xlpm.sep,_xlpm.w)-1),"]"))</f>
        <v>[oʊk]</v>
      </c>
      <c r="Q2066" s="14" cm="1">
        <f t="array" ref="Q2066">SUM(_xlfn._xlws.FILTER($H$2:$H$2300,_xlfn.MAP($O$2:$O$2300,_xlfn.LAMBDA(_xlpm.x,_xlpm.x=$O2066))))</f>
        <v>7.9668578712555765E-5</v>
      </c>
      <c r="R2066" s="14">
        <f>$H2066/Q2066</f>
        <v>1</v>
      </c>
      <c r="S2066" s="14" cm="1">
        <f t="array" ref="S2066">SUM(_xlfn._xlws.FILTER($H$2:$H$2300,_xlfn.MAP($P$2:$P$2300,_xlfn.LAMBDA(_xlpm.x,_xlpm.x=$P2066))))</f>
        <v>1.0356915232632249E-3</v>
      </c>
      <c r="T2066" s="14">
        <f>$H2066/S2066</f>
        <v>7.6923076923076927E-2</v>
      </c>
      <c r="U2066" s="14">
        <f>_xlfn.LET(_xlpm.freq,F2066,_xlpm.size,M2066+1,_xlpm.F,V2066,LOG(1+_xlpm.freq)*LOG(1+_xlpm.size)*_xlpm.F)</f>
        <v>3.0058705339217815E-2</v>
      </c>
      <c r="V2066" s="14">
        <f>_xlfn.LET(_xlpm.a,T2066,_xlpm.b,R2066,2*_xlpm.a*_xlpm.b/(_xlpm.a+_xlpm.b))</f>
        <v>0.14285714285714288</v>
      </c>
      <c r="W2066" s="14">
        <f>_xlfn.LET(_xlpm.p,R2066,_xlpm.q,T2066,LOG(_xlpm.p/_xlpm.q))</f>
        <v>1.1139433523068367</v>
      </c>
      <c r="X2066" s="2"/>
      <c r="AC2066" s="2"/>
      <c r="AH2066" s="2"/>
      <c r="AI2066" s="2"/>
    </row>
    <row r="2067" spans="1:35">
      <c r="A2067" s="1" t="str">
        <f>_xlfn.LET(_xlpm.sep," : ",CONCATENATE(O2067,_xlpm.sep,P2067))</f>
        <v>~ok~ : [oʊk]</v>
      </c>
      <c r="B2067" s="1">
        <f>_xlfn.LET(_xlpm.d,$G2067,_xlpm.k,_xlfn.CONCAT(LEFT(TRIM(B$1),1),"*"),COUNTIF(_xlpm.d,_xlpm.k))</f>
        <v>0</v>
      </c>
      <c r="C2067" s="1">
        <f>_xlfn.LET(_xlpm.d,$G2067,_xlpm.k,_xlfn.CONCAT(LEFT(TRIM(C$1),1),"*"),COUNTIF(_xlpm.d,_xlpm.k))</f>
        <v>0</v>
      </c>
      <c r="D2067" s="1">
        <f>_xlfn.LET(_xlpm.d,$G2067,_xlpm.k,_xlfn.CONCAT(LEFT(TRIM(D$1),1),"*"),COUNTIF(_xlpm.d,_xlpm.k))</f>
        <v>0</v>
      </c>
      <c r="E2067" s="1">
        <f>LOG(F2067+1,10)</f>
        <v>0.30102999566398114</v>
      </c>
      <c r="F2067" s="7">
        <v>1</v>
      </c>
      <c r="G2067" s="9" t="s">
        <v>683</v>
      </c>
      <c r="H2067" s="4">
        <f>F2067/freq.sum.r6e</f>
        <v>7.9668578712555765E-5</v>
      </c>
      <c r="I2067" s="4" t="str">
        <f>_xlfn.LET(_xlpm.sep,":",_xlpm.w,$G2067,LEFT(_xlpm.w,FIND(_xlpm.sep,_xlpm.w)-1))</f>
        <v>oʊk</v>
      </c>
      <c r="J2067" s="4" t="str">
        <f>_xlfn.LET(_xlpm.sep,":",_xlpm.w,$G2067,RIGHT(_xlpm.w,LEN(_xlpm.w)-FIND(_xlpm.sep,_xlpm.w)))</f>
        <v>ok</v>
      </c>
      <c r="K2067" s="10">
        <f>_xlfn.LET(_xlpm.w,I2067,LEN(_xlpm.w))</f>
        <v>3</v>
      </c>
      <c r="L2067" s="10">
        <f>_xlfn.LET(_xlpm.w,J2067,LEN(_xlpm.w))</f>
        <v>2</v>
      </c>
      <c r="M2067" s="10">
        <f>_xlfn.LET(_xlpm.a,K2067,_xlpm.b,L2067,MAX(_xlpm.a,_xlpm.b))</f>
        <v>3</v>
      </c>
      <c r="N2067" s="10">
        <f>_xlfn.LET(_xlpm.d,(K2067,L2067),MAX(_xlpm.d)-MIN(_xlpm.d))</f>
        <v>1</v>
      </c>
      <c r="O2067" s="1" t="str">
        <f>_xlfn.LET(_xlpm.sep,":",_xlpm.w,$G2067,_xlfn.CONCAT("~",RIGHT(_xlpm.w,LEN(_xlpm.w)-FIND(_xlpm.sep,_xlpm.w)),"~"))</f>
        <v>~ok~</v>
      </c>
      <c r="P2067" s="1" t="str">
        <f>_xlfn.LET(_xlpm.sep,":",_xlpm.w,$G2067,_xlfn.CONCAT("[",LEFT(_xlpm.w,FIND(_xlpm.sep,_xlpm.w)-1),"]"))</f>
        <v>[oʊk]</v>
      </c>
      <c r="Q2067" s="14" cm="1">
        <f t="array" ref="Q2067">SUM(_xlfn._xlws.FILTER($H$2:$H$2300,_xlfn.MAP($O$2:$O$2300,_xlfn.LAMBDA(_xlpm.x,_xlpm.x=$O2067))))</f>
        <v>7.9668578712555765E-5</v>
      </c>
      <c r="R2067" s="14">
        <f>$H2067/Q2067</f>
        <v>1</v>
      </c>
      <c r="S2067" s="14" cm="1">
        <f t="array" ref="S2067">SUM(_xlfn._xlws.FILTER($H$2:$H$2300,_xlfn.MAP($P$2:$P$2300,_xlfn.LAMBDA(_xlpm.x,_xlpm.x=$P2067))))</f>
        <v>1.0356915232632249E-3</v>
      </c>
      <c r="T2067" s="14">
        <f>$H2067/S2067</f>
        <v>7.6923076923076927E-2</v>
      </c>
      <c r="U2067" s="14">
        <f>_xlfn.LET(_xlpm.freq,F2067,_xlpm.size,M2067+1,_xlpm.F,V2067,LOG(1+_xlpm.freq)*LOG(1+_xlpm.size)*_xlpm.F)</f>
        <v>3.0058705339217815E-2</v>
      </c>
      <c r="V2067" s="14">
        <f>_xlfn.LET(_xlpm.a,T2067,_xlpm.b,R2067,2*_xlpm.a*_xlpm.b/(_xlpm.a+_xlpm.b))</f>
        <v>0.14285714285714288</v>
      </c>
      <c r="W2067" s="14">
        <f>_xlfn.LET(_xlpm.p,R2067,_xlpm.q,T2067,LOG(_xlpm.p/_xlpm.q))</f>
        <v>1.1139433523068367</v>
      </c>
      <c r="X2067" s="2"/>
      <c r="AC2067" s="2"/>
      <c r="AH2067" s="2"/>
      <c r="AI2067" s="2"/>
    </row>
    <row r="2068" spans="1:35">
      <c r="A2068" s="1" t="str">
        <f>_xlfn.LET(_xlpm.sep," : ",CONCATENATE(O2068,_xlpm.sep,P2068))</f>
        <v>~owk~ : [oʊk]</v>
      </c>
      <c r="B2068" s="1">
        <f>_xlfn.LET(_xlpm.d,$G2068,_xlpm.k,_xlfn.CONCAT(LEFT(TRIM(B$1),1),"*"),COUNTIF(_xlpm.d,_xlpm.k))</f>
        <v>0</v>
      </c>
      <c r="C2068" s="1">
        <f>_xlfn.LET(_xlpm.d,$G2068,_xlpm.k,_xlfn.CONCAT(LEFT(TRIM(C$1),1),"*"),COUNTIF(_xlpm.d,_xlpm.k))</f>
        <v>0</v>
      </c>
      <c r="D2068" s="1">
        <f>_xlfn.LET(_xlpm.d,$G2068,_xlpm.k,_xlfn.CONCAT(LEFT(TRIM(D$1),1),"*"),COUNTIF(_xlpm.d,_xlpm.k))</f>
        <v>0</v>
      </c>
      <c r="E2068" s="1">
        <f>LOG(F2068+1,10)</f>
        <v>0.30102999566398114</v>
      </c>
      <c r="F2068" s="7">
        <v>1</v>
      </c>
      <c r="G2068" s="9" t="s">
        <v>685</v>
      </c>
      <c r="H2068" s="4">
        <f>F2068/freq.sum.r6e</f>
        <v>7.9668578712555765E-5</v>
      </c>
      <c r="I2068" s="1" t="str">
        <f>_xlfn.LET(_xlpm.sep,":",_xlpm.w,$G2068,LEFT(_xlpm.w,FIND(_xlpm.sep,_xlpm.w)-1))</f>
        <v>oʊk</v>
      </c>
      <c r="J2068" s="1" t="str">
        <f>_xlfn.LET(_xlpm.sep,":",_xlpm.w,$G2068,RIGHT(_xlpm.w,LEN(_xlpm.w)-FIND(_xlpm.sep,_xlpm.w)))</f>
        <v>owk</v>
      </c>
      <c r="K2068" s="10">
        <f>_xlfn.LET(_xlpm.w,I2068,LEN(_xlpm.w))</f>
        <v>3</v>
      </c>
      <c r="L2068" s="10">
        <f>_xlfn.LET(_xlpm.w,J2068,LEN(_xlpm.w))</f>
        <v>3</v>
      </c>
      <c r="M2068" s="10">
        <f>_xlfn.LET(_xlpm.a,K2068,_xlpm.b,L2068,MAX(_xlpm.a,_xlpm.b))</f>
        <v>3</v>
      </c>
      <c r="N2068" s="10">
        <f>_xlfn.LET(_xlpm.d,(K2068,L2068),MAX(_xlpm.d)-MIN(_xlpm.d))</f>
        <v>0</v>
      </c>
      <c r="O2068" s="1" t="str">
        <f>_xlfn.LET(_xlpm.sep,":",_xlpm.w,$G2068,_xlfn.CONCAT("~",RIGHT(_xlpm.w,LEN(_xlpm.w)-FIND(_xlpm.sep,_xlpm.w)),"~"))</f>
        <v>~owk~</v>
      </c>
      <c r="P2068" s="1" t="str">
        <f>_xlfn.LET(_xlpm.sep,":",_xlpm.w,$G2068,_xlfn.CONCAT("[",LEFT(_xlpm.w,FIND(_xlpm.sep,_xlpm.w)-1),"]"))</f>
        <v>[oʊk]</v>
      </c>
      <c r="Q2068" s="14" cm="1">
        <f t="array" ref="Q2068">SUM(_xlfn._xlws.FILTER($H$2:$H$2302,_xlfn.MAP($O$2:$O$2302,_xlfn.LAMBDA(_xlpm.x,_xlpm.x=$O2068))))</f>
        <v>7.9668578712555765E-5</v>
      </c>
      <c r="R2068" s="14">
        <f>$H2068/Q2068</f>
        <v>1</v>
      </c>
      <c r="S2068" s="14" cm="1">
        <f t="array" ref="S2068">SUM(_xlfn._xlws.FILTER($H$2:$H$2302,_xlfn.MAP($P$2:$P$2302,_xlfn.LAMBDA(_xlpm.x,_xlpm.x=$P2068))))</f>
        <v>1.0356915232632249E-3</v>
      </c>
      <c r="T2068" s="14">
        <f>$H2068/S2068</f>
        <v>7.6923076923076927E-2</v>
      </c>
      <c r="U2068" s="14">
        <f>_xlfn.LET(_xlpm.freq,F2068,_xlpm.size,M2068+1,_xlpm.F,V2068,LOG(1+_xlpm.freq)*LOG(1+_xlpm.size)*_xlpm.F)</f>
        <v>3.0058705339217815E-2</v>
      </c>
      <c r="V2068" s="14">
        <f>_xlfn.LET(_xlpm.a,T2068,_xlpm.b,R2068,2*_xlpm.a*_xlpm.b/(_xlpm.a+_xlpm.b))</f>
        <v>0.14285714285714288</v>
      </c>
      <c r="W2068" s="14">
        <f>_xlfn.LET(_xlpm.p,R2068,_xlpm.q,T2068,LOG(_xlpm.p/_xlpm.q))</f>
        <v>1.1139433523068367</v>
      </c>
      <c r="X2068" s="2"/>
      <c r="AC2068" s="2"/>
      <c r="AH2068" s="2"/>
      <c r="AI2068" s="2"/>
    </row>
    <row r="2069" spans="1:35">
      <c r="A2069" s="1" t="str">
        <f>_xlfn.LET(_xlpm.sep," : ",CONCATENATE(O2069,_xlpm.sep,P2069))</f>
        <v>~ews~ : [uz]</v>
      </c>
      <c r="B2069" s="1">
        <f>_xlfn.LET(_xlpm.d,$G2069,_xlpm.k,_xlfn.CONCAT(LEFT(TRIM(B$1),1),"*"),COUNTIF(_xlpm.d,_xlpm.k))</f>
        <v>0</v>
      </c>
      <c r="C2069" s="1">
        <f>_xlfn.LET(_xlpm.d,$G2069,_xlpm.k,_xlfn.CONCAT(LEFT(TRIM(C$1),1),"*"),COUNTIF(_xlpm.d,_xlpm.k))</f>
        <v>0</v>
      </c>
      <c r="D2069" s="1">
        <f>_xlfn.LET(_xlpm.d,$G2069,_xlpm.k,_xlfn.CONCAT(LEFT(TRIM(D$1),1),"*"),COUNTIF(_xlpm.d,_xlpm.k))</f>
        <v>0</v>
      </c>
      <c r="E2069" s="1">
        <f>LOG(F2069+1,10)</f>
        <v>0.47712125471966244</v>
      </c>
      <c r="F2069" s="7">
        <v>2</v>
      </c>
      <c r="G2069" s="9" t="s">
        <v>756</v>
      </c>
      <c r="H2069" s="4">
        <f>F2069/freq.sum.r6e</f>
        <v>1.5933715742511153E-4</v>
      </c>
      <c r="I2069" s="4" t="str">
        <f>_xlfn.LET(_xlpm.sep,":",_xlpm.w,$G2069,LEFT(_xlpm.w,FIND(_xlpm.sep,_xlpm.w)-1))</f>
        <v>uz</v>
      </c>
      <c r="J2069" s="4" t="str">
        <f>_xlfn.LET(_xlpm.sep,":",_xlpm.w,$G2069,RIGHT(_xlpm.w,LEN(_xlpm.w)-FIND(_xlpm.sep,_xlpm.w)))</f>
        <v>ews</v>
      </c>
      <c r="K2069" s="10">
        <f>_xlfn.LET(_xlpm.w,I2069,LEN(_xlpm.w))</f>
        <v>2</v>
      </c>
      <c r="L2069" s="10">
        <f>_xlfn.LET(_xlpm.w,J2069,LEN(_xlpm.w))</f>
        <v>3</v>
      </c>
      <c r="M2069" s="10">
        <f>_xlfn.LET(_xlpm.a,K2069,_xlpm.b,L2069,MAX(_xlpm.a,_xlpm.b))</f>
        <v>3</v>
      </c>
      <c r="N2069" s="10">
        <f>_xlfn.LET(_xlpm.d,(K2069,L2069),MAX(_xlpm.d)-MIN(_xlpm.d))</f>
        <v>1</v>
      </c>
      <c r="O2069" s="1" t="str">
        <f>_xlfn.LET(_xlpm.sep,":",_xlpm.w,$G2069,_xlfn.CONCAT("~",RIGHT(_xlpm.w,LEN(_xlpm.w)-FIND(_xlpm.sep,_xlpm.w)),"~"))</f>
        <v>~ews~</v>
      </c>
      <c r="P2069" s="1" t="str">
        <f>_xlfn.LET(_xlpm.sep,":",_xlpm.w,$G2069,_xlfn.CONCAT("[",LEFT(_xlpm.w,FIND(_xlpm.sep,_xlpm.w)-1),"]"))</f>
        <v>[uz]</v>
      </c>
      <c r="Q2069" s="14" cm="1">
        <f t="array" ref="Q2069">SUM(_xlfn._xlws.FILTER($H$2:$H$2300,_xlfn.MAP($O$2:$O$2300,_xlfn.LAMBDA(_xlpm.x,_xlpm.x=$O2069))))</f>
        <v>1.5933715742511153E-4</v>
      </c>
      <c r="R2069" s="14">
        <f>$H2069/Q2069</f>
        <v>1</v>
      </c>
      <c r="S2069" s="14" cm="1">
        <f t="array" ref="S2069">SUM(_xlfn._xlws.FILTER($H$2:$H$2300,_xlfn.MAP($P$2:$P$2300,_xlfn.LAMBDA(_xlpm.x,_xlpm.x=$P2069))))</f>
        <v>2.0713830465264502E-3</v>
      </c>
      <c r="T2069" s="14">
        <f>$H2069/S2069</f>
        <v>7.6923076923076913E-2</v>
      </c>
      <c r="U2069" s="14">
        <f>_xlfn.LET(_xlpm.freq,F2069,_xlpm.size,M2069+1,_xlpm.F,V2069,LOG(1+_xlpm.freq)*LOG(1+_xlpm.size)*_xlpm.F)</f>
        <v>4.7641920782887023E-2</v>
      </c>
      <c r="V2069" s="14">
        <f>_xlfn.LET(_xlpm.a,T2069,_xlpm.b,R2069,2*_xlpm.a*_xlpm.b/(_xlpm.a+_xlpm.b))</f>
        <v>0.14285714285714285</v>
      </c>
      <c r="W2069" s="14">
        <f>_xlfn.LET(_xlpm.p,R2069,_xlpm.q,T2069,LOG(_xlpm.p/_xlpm.q))</f>
        <v>1.1139433523068367</v>
      </c>
      <c r="X2069" s="2"/>
      <c r="AC2069" s="2"/>
      <c r="AH2069" s="2"/>
      <c r="AI2069" s="2"/>
    </row>
    <row r="2070" spans="1:35">
      <c r="A2070" s="1" t="str">
        <f>_xlfn.LET(_xlpm.sep," : ",CONCATENATE(O2070,_xlpm.sep,P2070))</f>
        <v>~ues~ : [uz]</v>
      </c>
      <c r="B2070" s="1">
        <f>_xlfn.LET(_xlpm.d,$G2070,_xlpm.k,_xlfn.CONCAT(LEFT(TRIM(B$1),1),"*"),COUNTIF(_xlpm.d,_xlpm.k))</f>
        <v>0</v>
      </c>
      <c r="C2070" s="1">
        <f>_xlfn.LET(_xlpm.d,$G2070,_xlpm.k,_xlfn.CONCAT(LEFT(TRIM(C$1),1),"*"),COUNTIF(_xlpm.d,_xlpm.k))</f>
        <v>0</v>
      </c>
      <c r="D2070" s="1">
        <f>_xlfn.LET(_xlpm.d,$G2070,_xlpm.k,_xlfn.CONCAT(LEFT(TRIM(D$1),1),"*"),COUNTIF(_xlpm.d,_xlpm.k))</f>
        <v>0</v>
      </c>
      <c r="E2070" s="1">
        <f>LOG(F2070+1,10)</f>
        <v>0.47712125471966244</v>
      </c>
      <c r="F2070" s="7">
        <v>2</v>
      </c>
      <c r="G2070" s="9" t="s">
        <v>322</v>
      </c>
      <c r="H2070" s="4">
        <f>F2070/freq.sum.r6e</f>
        <v>1.5933715742511153E-4</v>
      </c>
      <c r="I2070" s="1" t="str">
        <f>_xlfn.LET(_xlpm.sep,":",_xlpm.w,$G2070,LEFT(_xlpm.w,FIND(_xlpm.sep,_xlpm.w)-1))</f>
        <v>uz</v>
      </c>
      <c r="J2070" s="1" t="str">
        <f>_xlfn.LET(_xlpm.sep,":",_xlpm.w,$G2070,RIGHT(_xlpm.w,LEN(_xlpm.w)-FIND(_xlpm.sep,_xlpm.w)))</f>
        <v>ues</v>
      </c>
      <c r="K2070" s="10">
        <f>_xlfn.LET(_xlpm.w,I2070,LEN(_xlpm.w))</f>
        <v>2</v>
      </c>
      <c r="L2070" s="10">
        <f>_xlfn.LET(_xlpm.w,J2070,LEN(_xlpm.w))</f>
        <v>3</v>
      </c>
      <c r="M2070" s="10">
        <f>_xlfn.LET(_xlpm.a,K2070,_xlpm.b,L2070,MAX(_xlpm.a,_xlpm.b))</f>
        <v>3</v>
      </c>
      <c r="N2070" s="10">
        <f>_xlfn.LET(_xlpm.d,(K2070,L2070),MAX(_xlpm.d)-MIN(_xlpm.d))</f>
        <v>1</v>
      </c>
      <c r="O2070" s="1" t="str">
        <f>_xlfn.LET(_xlpm.sep,":",_xlpm.w,$G2070,_xlfn.CONCAT("~",RIGHT(_xlpm.w,LEN(_xlpm.w)-FIND(_xlpm.sep,_xlpm.w)),"~"))</f>
        <v>~ues~</v>
      </c>
      <c r="P2070" s="1" t="str">
        <f>_xlfn.LET(_xlpm.sep,":",_xlpm.w,$G2070,_xlfn.CONCAT("[",LEFT(_xlpm.w,FIND(_xlpm.sep,_xlpm.w)-1),"]"))</f>
        <v>[uz]</v>
      </c>
      <c r="Q2070" s="14" cm="1">
        <f t="array" ref="Q2070">SUM(_xlfn._xlws.FILTER($H$2:$H$2302,_xlfn.MAP($O$2:$O$2302,_xlfn.LAMBDA(_xlpm.x,_xlpm.x=$O2070))))</f>
        <v>1.5933715742511153E-4</v>
      </c>
      <c r="R2070" s="14">
        <f>$H2070/Q2070</f>
        <v>1</v>
      </c>
      <c r="S2070" s="14" cm="1">
        <f t="array" ref="S2070">SUM(_xlfn._xlws.FILTER($H$2:$H$2302,_xlfn.MAP($P$2:$P$2302,_xlfn.LAMBDA(_xlpm.x,_xlpm.x=$P2070))))</f>
        <v>2.0713830465264502E-3</v>
      </c>
      <c r="T2070" s="14">
        <f>$H2070/S2070</f>
        <v>7.6923076923076913E-2</v>
      </c>
      <c r="U2070" s="14">
        <f>_xlfn.LET(_xlpm.freq,F2070,_xlpm.size,M2070+1,_xlpm.F,V2070,LOG(1+_xlpm.freq)*LOG(1+_xlpm.size)*_xlpm.F)</f>
        <v>4.7641920782887023E-2</v>
      </c>
      <c r="V2070" s="14">
        <f>_xlfn.LET(_xlpm.a,T2070,_xlpm.b,R2070,2*_xlpm.a*_xlpm.b/(_xlpm.a+_xlpm.b))</f>
        <v>0.14285714285714285</v>
      </c>
      <c r="W2070" s="14">
        <f>_xlfn.LET(_xlpm.p,R2070,_xlpm.q,T2070,LOG(_xlpm.p/_xlpm.q))</f>
        <v>1.1139433523068367</v>
      </c>
      <c r="X2070" s="2"/>
      <c r="AC2070" s="2"/>
      <c r="AH2070" s="2"/>
      <c r="AI2070" s="2"/>
    </row>
    <row r="2071" spans="1:35">
      <c r="A2071" s="1" t="str">
        <f>_xlfn.LET(_xlpm.sep," : ",CONCATENATE(O2071,_xlpm.sep,P2071))</f>
        <v>~ear~ : [ɪɹ]</v>
      </c>
      <c r="B2071" s="1">
        <f>_xlfn.LET(_xlpm.d,$G2071,_xlpm.k,_xlfn.CONCAT(LEFT(TRIM(B$1),1),"*"),COUNTIF(_xlpm.d,_xlpm.k))</f>
        <v>0</v>
      </c>
      <c r="C2071" s="1">
        <f>_xlfn.LET(_xlpm.d,$G2071,_xlpm.k,_xlfn.CONCAT(LEFT(TRIM(C$1),1),"*"),COUNTIF(_xlpm.d,_xlpm.k))</f>
        <v>0</v>
      </c>
      <c r="D2071" s="1">
        <f>_xlfn.LET(_xlpm.d,$G2071,_xlpm.k,_xlfn.CONCAT(LEFT(TRIM(D$1),1),"*"),COUNTIF(_xlpm.d,_xlpm.k))</f>
        <v>0</v>
      </c>
      <c r="E2071" s="1">
        <f>LOG(F2071+1,10)</f>
        <v>0.30102999566398114</v>
      </c>
      <c r="F2071" s="7">
        <v>1</v>
      </c>
      <c r="G2071" s="9" t="s">
        <v>2310</v>
      </c>
      <c r="H2071" s="4">
        <f>F2071/freq.sum.r6e</f>
        <v>7.9668578712555765E-5</v>
      </c>
      <c r="I2071" s="1" t="str">
        <f>_xlfn.LET(_xlpm.sep,":",_xlpm.w,$G2071,LEFT(_xlpm.w,FIND(_xlpm.sep,_xlpm.w)-1))</f>
        <v>ɪɹ</v>
      </c>
      <c r="J2071" s="1" t="str">
        <f>_xlfn.LET(_xlpm.sep,":",_xlpm.w,$G2071,RIGHT(_xlpm.w,LEN(_xlpm.w)-FIND(_xlpm.sep,_xlpm.w)))</f>
        <v>ear</v>
      </c>
      <c r="K2071" s="10">
        <f>_xlfn.LET(_xlpm.w,I2071,LEN(_xlpm.w))</f>
        <v>2</v>
      </c>
      <c r="L2071" s="10">
        <f>_xlfn.LET(_xlpm.w,J2071,LEN(_xlpm.w))</f>
        <v>3</v>
      </c>
      <c r="M2071" s="10">
        <f>_xlfn.LET(_xlpm.a,K2071,_xlpm.b,L2071,MAX(_xlpm.a,_xlpm.b))</f>
        <v>3</v>
      </c>
      <c r="N2071" s="10">
        <f>_xlfn.LET(_xlpm.d,(K2071,L2071),MAX(_xlpm.d)-MIN(_xlpm.d))</f>
        <v>1</v>
      </c>
      <c r="O2071" s="1" t="str">
        <f>_xlfn.LET(_xlpm.sep,":",_xlpm.w,$G2071,_xlfn.CONCAT("~",RIGHT(_xlpm.w,LEN(_xlpm.w)-FIND(_xlpm.sep,_xlpm.w)),"~"))</f>
        <v>~ear~</v>
      </c>
      <c r="P2071" s="1" t="str">
        <f>_xlfn.LET(_xlpm.sep,":",_xlpm.w,$G2071,_xlfn.CONCAT("[",LEFT(_xlpm.w,FIND(_xlpm.sep,_xlpm.w)-1),"]"))</f>
        <v>[ɪɹ]</v>
      </c>
      <c r="Q2071" s="14" cm="1">
        <f t="array" ref="Q2071">SUM(_xlfn._xlws.FILTER($H$2:$H$2300,_xlfn.MAP($O$2:$O$2300,_xlfn.LAMBDA(_xlpm.x,_xlpm.x=$O2071))))</f>
        <v>1.5933715742511153E-4</v>
      </c>
      <c r="R2071" s="14">
        <f>$H2071/Q2071</f>
        <v>0.5</v>
      </c>
      <c r="S2071" s="14" cm="1">
        <f t="array" ref="S2071">SUM(_xlfn._xlws.FILTER($H$2:$H$2300,_xlfn.MAP($P$2:$P$2300,_xlfn.LAMBDA(_xlpm.x,_xlpm.x=$P2071))))</f>
        <v>2.0713830465264498E-3</v>
      </c>
      <c r="T2071" s="14">
        <f>$H2071/S2071</f>
        <v>3.8461538461538464E-2</v>
      </c>
      <c r="U2071" s="14">
        <f>_xlfn.LET(_xlpm.freq,F2071,_xlpm.size,M2071+1,_xlpm.F,V2071,LOG(1+_xlpm.freq)*LOG(1+_xlpm.size)*_xlpm.F)</f>
        <v>1.5029352669608908E-2</v>
      </c>
      <c r="V2071" s="14">
        <f>_xlfn.LET(_xlpm.a,T2071,_xlpm.b,R2071,2*_xlpm.a*_xlpm.b/(_xlpm.a+_xlpm.b))</f>
        <v>7.1428571428571438E-2</v>
      </c>
      <c r="W2071" s="14">
        <f>_xlfn.LET(_xlpm.p,R2071,_xlpm.q,T2071,LOG(_xlpm.p/_xlpm.q))</f>
        <v>1.1139433523068367</v>
      </c>
      <c r="X2071" s="2"/>
      <c r="AC2071" s="2"/>
      <c r="AH2071" s="2"/>
      <c r="AI2071" s="2"/>
    </row>
    <row r="2072" spans="1:35">
      <c r="A2072" s="1" t="str">
        <f>_xlfn.LET(_xlpm.sep," : ",CONCATENATE(O2072,_xlpm.sep,P2072))</f>
        <v>~irr~ : [ɪɹ]</v>
      </c>
      <c r="B2072" s="1">
        <f>_xlfn.LET(_xlpm.d,$G2072,_xlpm.k,_xlfn.CONCAT(LEFT(TRIM(B$1),1),"*"),COUNTIF(_xlpm.d,_xlpm.k))</f>
        <v>0</v>
      </c>
      <c r="C2072" s="1">
        <f>_xlfn.LET(_xlpm.d,$G2072,_xlpm.k,_xlfn.CONCAT(LEFT(TRIM(C$1),1),"*"),COUNTIF(_xlpm.d,_xlpm.k))</f>
        <v>0</v>
      </c>
      <c r="D2072" s="1">
        <f>_xlfn.LET(_xlpm.d,$G2072,_xlpm.k,_xlfn.CONCAT(LEFT(TRIM(D$1),1),"*"),COUNTIF(_xlpm.d,_xlpm.k))</f>
        <v>0</v>
      </c>
      <c r="E2072" s="1">
        <f>LOG(F2072+1,10)</f>
        <v>0.30102999566398114</v>
      </c>
      <c r="F2072" s="7">
        <v>1</v>
      </c>
      <c r="G2072" s="9" t="s">
        <v>1787</v>
      </c>
      <c r="H2072" s="4">
        <f>F2072/freq.sum.r6e</f>
        <v>7.9668578712555765E-5</v>
      </c>
      <c r="I2072" s="1" t="str">
        <f>_xlfn.LET(_xlpm.sep,":",_xlpm.w,$G2072,LEFT(_xlpm.w,FIND(_xlpm.sep,_xlpm.w)-1))</f>
        <v>ɪɹ</v>
      </c>
      <c r="J2072" s="1" t="str">
        <f>_xlfn.LET(_xlpm.sep,":",_xlpm.w,$G2072,RIGHT(_xlpm.w,LEN(_xlpm.w)-FIND(_xlpm.sep,_xlpm.w)))</f>
        <v>irr</v>
      </c>
      <c r="K2072" s="10">
        <f>_xlfn.LET(_xlpm.w,I2072,LEN(_xlpm.w))</f>
        <v>2</v>
      </c>
      <c r="L2072" s="10">
        <f>_xlfn.LET(_xlpm.w,J2072,LEN(_xlpm.w))</f>
        <v>3</v>
      </c>
      <c r="M2072" s="10">
        <f>_xlfn.LET(_xlpm.a,K2072,_xlpm.b,L2072,MAX(_xlpm.a,_xlpm.b))</f>
        <v>3</v>
      </c>
      <c r="N2072" s="10">
        <f>_xlfn.LET(_xlpm.d,(K2072,L2072),MAX(_xlpm.d)-MIN(_xlpm.d))</f>
        <v>1</v>
      </c>
      <c r="O2072" s="1" t="str">
        <f>_xlfn.LET(_xlpm.sep,":",_xlpm.w,$G2072,_xlfn.CONCAT("~",RIGHT(_xlpm.w,LEN(_xlpm.w)-FIND(_xlpm.sep,_xlpm.w)),"~"))</f>
        <v>~irr~</v>
      </c>
      <c r="P2072" s="1" t="str">
        <f>_xlfn.LET(_xlpm.sep,":",_xlpm.w,$G2072,_xlfn.CONCAT("[",LEFT(_xlpm.w,FIND(_xlpm.sep,_xlpm.w)-1),"]"))</f>
        <v>[ɪɹ]</v>
      </c>
      <c r="Q2072" s="14" cm="1">
        <f t="array" ref="Q2072">SUM(_xlfn._xlws.FILTER($H$2:$H$2302,_xlfn.MAP($O$2:$O$2302,_xlfn.LAMBDA(_xlpm.x,_xlpm.x=$O2072))))</f>
        <v>1.5933715742511153E-4</v>
      </c>
      <c r="R2072" s="14">
        <f>$H2072/Q2072</f>
        <v>0.5</v>
      </c>
      <c r="S2072" s="14" cm="1">
        <f t="array" ref="S2072">SUM(_xlfn._xlws.FILTER($H$2:$H$2302,_xlfn.MAP($P$2:$P$2302,_xlfn.LAMBDA(_xlpm.x,_xlpm.x=$P2072))))</f>
        <v>2.0713830465264498E-3</v>
      </c>
      <c r="T2072" s="14">
        <f>$H2072/S2072</f>
        <v>3.8461538461538464E-2</v>
      </c>
      <c r="U2072" s="14">
        <f>_xlfn.LET(_xlpm.freq,F2072,_xlpm.size,M2072+1,_xlpm.F,V2072,LOG(1+_xlpm.freq)*LOG(1+_xlpm.size)*_xlpm.F)</f>
        <v>1.5029352669608908E-2</v>
      </c>
      <c r="V2072" s="14">
        <f>_xlfn.LET(_xlpm.a,T2072,_xlpm.b,R2072,2*_xlpm.a*_xlpm.b/(_xlpm.a+_xlpm.b))</f>
        <v>7.1428571428571438E-2</v>
      </c>
      <c r="W2072" s="14">
        <f>_xlfn.LET(_xlpm.p,R2072,_xlpm.q,T2072,LOG(_xlpm.p/_xlpm.q))</f>
        <v>1.1139433523068367</v>
      </c>
      <c r="X2072" s="2"/>
      <c r="AC2072" s="2"/>
      <c r="AH2072" s="2"/>
      <c r="AI2072" s="2"/>
    </row>
    <row r="2073" spans="1:35">
      <c r="A2073" s="1" t="str">
        <f>_xlfn.LET(_xlpm.sep," : ",CONCATENATE(O2073,_xlpm.sep,P2073))</f>
        <v>~yr~ : [ɪɹ]</v>
      </c>
      <c r="B2073" s="1">
        <f>_xlfn.LET(_xlpm.d,$G2073,_xlpm.k,_xlfn.CONCAT(LEFT(TRIM(B$1),1),"*"),COUNTIF(_xlpm.d,_xlpm.k))</f>
        <v>0</v>
      </c>
      <c r="C2073" s="1">
        <f>_xlfn.LET(_xlpm.d,$G2073,_xlpm.k,_xlfn.CONCAT(LEFT(TRIM(C$1),1),"*"),COUNTIF(_xlpm.d,_xlpm.k))</f>
        <v>0</v>
      </c>
      <c r="D2073" s="1">
        <f>_xlfn.LET(_xlpm.d,$G2073,_xlpm.k,_xlfn.CONCAT(LEFT(TRIM(D$1),1),"*"),COUNTIF(_xlpm.d,_xlpm.k))</f>
        <v>0</v>
      </c>
      <c r="E2073" s="1">
        <f>LOG(F2073+1,10)</f>
        <v>0.47712125471966244</v>
      </c>
      <c r="F2073" s="7">
        <v>2</v>
      </c>
      <c r="G2073" s="9" t="s">
        <v>1843</v>
      </c>
      <c r="H2073" s="4">
        <f>F2073/freq.sum.r6e</f>
        <v>1.5933715742511153E-4</v>
      </c>
      <c r="I2073" s="1" t="str">
        <f>_xlfn.LET(_xlpm.sep,":",_xlpm.w,$G2073,LEFT(_xlpm.w,FIND(_xlpm.sep,_xlpm.w)-1))</f>
        <v>ɪɹ</v>
      </c>
      <c r="J2073" s="1" t="str">
        <f>_xlfn.LET(_xlpm.sep,":",_xlpm.w,$G2073,RIGHT(_xlpm.w,LEN(_xlpm.w)-FIND(_xlpm.sep,_xlpm.w)))</f>
        <v>yr</v>
      </c>
      <c r="K2073" s="10">
        <f>_xlfn.LET(_xlpm.w,I2073,LEN(_xlpm.w))</f>
        <v>2</v>
      </c>
      <c r="L2073" s="10">
        <f>_xlfn.LET(_xlpm.w,J2073,LEN(_xlpm.w))</f>
        <v>2</v>
      </c>
      <c r="M2073" s="10">
        <f>_xlfn.LET(_xlpm.a,K2073,_xlpm.b,L2073,MAX(_xlpm.a,_xlpm.b))</f>
        <v>2</v>
      </c>
      <c r="N2073" s="10">
        <f>_xlfn.LET(_xlpm.d,(K2073,L2073),MAX(_xlpm.d)-MIN(_xlpm.d))</f>
        <v>0</v>
      </c>
      <c r="O2073" s="1" t="str">
        <f>_xlfn.LET(_xlpm.sep,":",_xlpm.w,$G2073,_xlfn.CONCAT("~",RIGHT(_xlpm.w,LEN(_xlpm.w)-FIND(_xlpm.sep,_xlpm.w)),"~"))</f>
        <v>~yr~</v>
      </c>
      <c r="P2073" s="1" t="str">
        <f>_xlfn.LET(_xlpm.sep,":",_xlpm.w,$G2073,_xlfn.CONCAT("[",LEFT(_xlpm.w,FIND(_xlpm.sep,_xlpm.w)-1),"]"))</f>
        <v>[ɪɹ]</v>
      </c>
      <c r="Q2073" s="14" cm="1">
        <f t="array" ref="Q2073">SUM(_xlfn._xlws.FILTER($H$2:$H$2302,_xlfn.MAP($O$2:$O$2302,_xlfn.LAMBDA(_xlpm.x,_xlpm.x=$O2073))))</f>
        <v>1.5933715742511153E-4</v>
      </c>
      <c r="R2073" s="14">
        <f>$H2073/Q2073</f>
        <v>1</v>
      </c>
      <c r="S2073" s="14" cm="1">
        <f t="array" ref="S2073">SUM(_xlfn._xlws.FILTER($H$2:$H$2302,_xlfn.MAP($P$2:$P$2302,_xlfn.LAMBDA(_xlpm.x,_xlpm.x=$P2073))))</f>
        <v>2.0713830465264498E-3</v>
      </c>
      <c r="T2073" s="14">
        <f>$H2073/S2073</f>
        <v>7.6923076923076927E-2</v>
      </c>
      <c r="U2073" s="14">
        <f>_xlfn.LET(_xlpm.freq,F2073,_xlpm.size,M2073+1,_xlpm.F,V2073,LOG(1+_xlpm.freq)*LOG(1+_xlpm.size)*_xlpm.F)</f>
        <v>4.1036516925558077E-2</v>
      </c>
      <c r="V2073" s="14">
        <f>_xlfn.LET(_xlpm.a,T2073,_xlpm.b,R2073,2*_xlpm.a*_xlpm.b/(_xlpm.a+_xlpm.b))</f>
        <v>0.14285714285714288</v>
      </c>
      <c r="W2073" s="14">
        <f>_xlfn.LET(_xlpm.p,R2073,_xlpm.q,T2073,LOG(_xlpm.p/_xlpm.q))</f>
        <v>1.1139433523068367</v>
      </c>
      <c r="X2073" s="2"/>
      <c r="AC2073" s="2"/>
      <c r="AH2073" s="2"/>
      <c r="AI2073" s="2"/>
    </row>
    <row r="2074" spans="1:35">
      <c r="A2074" s="1" t="str">
        <f>_xlfn.LET(_xlpm.sep," : ",CONCATENATE(O2074,_xlpm.sep,P2074))</f>
        <v>~aid~ : [ɛd]</v>
      </c>
      <c r="B2074" s="1">
        <f>_xlfn.LET(_xlpm.d,$G2074,_xlpm.k,_xlfn.CONCAT(LEFT(TRIM(B$1),1),"*"),COUNTIF(_xlpm.d,_xlpm.k))</f>
        <v>0</v>
      </c>
      <c r="C2074" s="1">
        <f>_xlfn.LET(_xlpm.d,$G2074,_xlpm.k,_xlfn.CONCAT(LEFT(TRIM(C$1),1),"*"),COUNTIF(_xlpm.d,_xlpm.k))</f>
        <v>0</v>
      </c>
      <c r="D2074" s="1">
        <f>_xlfn.LET(_xlpm.d,$G2074,_xlpm.k,_xlfn.CONCAT(LEFT(TRIM(D$1),1),"*"),COUNTIF(_xlpm.d,_xlpm.k))</f>
        <v>0</v>
      </c>
      <c r="E2074" s="1">
        <f>LOG(F2074+1,10)</f>
        <v>0.30102999566398114</v>
      </c>
      <c r="F2074" s="7">
        <v>1</v>
      </c>
      <c r="G2074" s="9" t="s">
        <v>844</v>
      </c>
      <c r="H2074" s="4">
        <f>F2074/freq.sum.r6e</f>
        <v>7.9668578712555765E-5</v>
      </c>
      <c r="I2074" s="1" t="str">
        <f>_xlfn.LET(_xlpm.sep,":",_xlpm.w,$G2074,LEFT(_xlpm.w,FIND(_xlpm.sep,_xlpm.w)-1))</f>
        <v>ɛd</v>
      </c>
      <c r="J2074" s="1" t="str">
        <f>_xlfn.LET(_xlpm.sep,":",_xlpm.w,$G2074,RIGHT(_xlpm.w,LEN(_xlpm.w)-FIND(_xlpm.sep,_xlpm.w)))</f>
        <v>aid</v>
      </c>
      <c r="K2074" s="10">
        <f>_xlfn.LET(_xlpm.w,I2074,LEN(_xlpm.w))</f>
        <v>2</v>
      </c>
      <c r="L2074" s="10">
        <f>_xlfn.LET(_xlpm.w,J2074,LEN(_xlpm.w))</f>
        <v>3</v>
      </c>
      <c r="M2074" s="10">
        <f>_xlfn.LET(_xlpm.a,K2074,_xlpm.b,L2074,MAX(_xlpm.a,_xlpm.b))</f>
        <v>3</v>
      </c>
      <c r="N2074" s="10">
        <f>_xlfn.LET(_xlpm.d,(K2074,L2074),MAX(_xlpm.d)-MIN(_xlpm.d))</f>
        <v>1</v>
      </c>
      <c r="O2074" s="1" t="str">
        <f>_xlfn.LET(_xlpm.sep,":",_xlpm.w,$G2074,_xlfn.CONCAT("~",RIGHT(_xlpm.w,LEN(_xlpm.w)-FIND(_xlpm.sep,_xlpm.w)),"~"))</f>
        <v>~aid~</v>
      </c>
      <c r="P2074" s="1" t="str">
        <f>_xlfn.LET(_xlpm.sep,":",_xlpm.w,$G2074,_xlfn.CONCAT("[",LEFT(_xlpm.w,FIND(_xlpm.sep,_xlpm.w)-1),"]"))</f>
        <v>[ɛd]</v>
      </c>
      <c r="Q2074" s="14" cm="1">
        <f t="array" ref="Q2074">SUM(_xlfn._xlws.FILTER($H$2:$H$2302,_xlfn.MAP($O$2:$O$2302,_xlfn.LAMBDA(_xlpm.x,_xlpm.x=$O2074))))</f>
        <v>2.390057361376673E-4</v>
      </c>
      <c r="R2074" s="14">
        <f>$H2074/Q2074</f>
        <v>0.33333333333333331</v>
      </c>
      <c r="S2074" s="14" cm="1">
        <f t="array" ref="S2074">SUM(_xlfn._xlws.FILTER($H$2:$H$2302,_xlfn.MAP($P$2:$P$2302,_xlfn.LAMBDA(_xlpm.x,_xlpm.x=$P2074))))</f>
        <v>3.1867431485022315E-3</v>
      </c>
      <c r="T2074" s="14">
        <f>$H2074/S2074</f>
        <v>2.4999999999999994E-2</v>
      </c>
      <c r="U2074" s="14">
        <f>_xlfn.LET(_xlpm.freq,F2074,_xlpm.size,M2074+1,_xlpm.F,V2074,LOG(1+_xlpm.freq)*LOG(1+_xlpm.size)*_xlpm.F)</f>
        <v>9.7865552267220775E-3</v>
      </c>
      <c r="V2074" s="14">
        <f>_xlfn.LET(_xlpm.a,T2074,_xlpm.b,R2074,2*_xlpm.a*_xlpm.b/(_xlpm.a+_xlpm.b))</f>
        <v>4.6511627906976744E-2</v>
      </c>
      <c r="W2074" s="14">
        <f>_xlfn.LET(_xlpm.p,R2074,_xlpm.q,T2074,LOG(_xlpm.p/_xlpm.q))</f>
        <v>1.1249387366083001</v>
      </c>
      <c r="X2074" s="2"/>
      <c r="AC2074" s="2"/>
      <c r="AH2074" s="2"/>
      <c r="AI2074" s="2"/>
    </row>
    <row r="2075" spans="1:35">
      <c r="A2075" s="1" t="str">
        <f>_xlfn.LET(_xlpm.sep," : ",CONCATENATE(O2075,_xlpm.sep,P2075))</f>
        <v>~edd~ : [ɛd]</v>
      </c>
      <c r="B2075" s="1">
        <f>_xlfn.LET(_xlpm.d,$G2075,_xlpm.k,_xlfn.CONCAT(LEFT(TRIM(B$1),1),"*"),COUNTIF(_xlpm.d,_xlpm.k))</f>
        <v>0</v>
      </c>
      <c r="C2075" s="1">
        <f>_xlfn.LET(_xlpm.d,$G2075,_xlpm.k,_xlfn.CONCAT(LEFT(TRIM(C$1),1),"*"),COUNTIF(_xlpm.d,_xlpm.k))</f>
        <v>0</v>
      </c>
      <c r="D2075" s="1">
        <f>_xlfn.LET(_xlpm.d,$G2075,_xlpm.k,_xlfn.CONCAT(LEFT(TRIM(D$1),1),"*"),COUNTIF(_xlpm.d,_xlpm.k))</f>
        <v>0</v>
      </c>
      <c r="E2075" s="1">
        <f>LOG(F2075+1,10)</f>
        <v>0.60205999132796229</v>
      </c>
      <c r="F2075" s="7">
        <v>3</v>
      </c>
      <c r="G2075" s="9" t="s">
        <v>853</v>
      </c>
      <c r="H2075" s="4">
        <f>F2075/freq.sum.r6e</f>
        <v>2.390057361376673E-4</v>
      </c>
      <c r="I2075" s="1" t="str">
        <f>_xlfn.LET(_xlpm.sep,":",_xlpm.w,$G2075,LEFT(_xlpm.w,FIND(_xlpm.sep,_xlpm.w)-1))</f>
        <v>ɛd</v>
      </c>
      <c r="J2075" s="1" t="str">
        <f>_xlfn.LET(_xlpm.sep,":",_xlpm.w,$G2075,RIGHT(_xlpm.w,LEN(_xlpm.w)-FIND(_xlpm.sep,_xlpm.w)))</f>
        <v>edd</v>
      </c>
      <c r="K2075" s="10">
        <f>_xlfn.LET(_xlpm.w,I2075,LEN(_xlpm.w))</f>
        <v>2</v>
      </c>
      <c r="L2075" s="10">
        <f>_xlfn.LET(_xlpm.w,J2075,LEN(_xlpm.w))</f>
        <v>3</v>
      </c>
      <c r="M2075" s="10">
        <f>_xlfn.LET(_xlpm.a,K2075,_xlpm.b,L2075,MAX(_xlpm.a,_xlpm.b))</f>
        <v>3</v>
      </c>
      <c r="N2075" s="10">
        <f>_xlfn.LET(_xlpm.d,(K2075,L2075),MAX(_xlpm.d)-MIN(_xlpm.d))</f>
        <v>1</v>
      </c>
      <c r="O2075" s="1" t="str">
        <f>_xlfn.LET(_xlpm.sep,":",_xlpm.w,$G2075,_xlfn.CONCAT("~",RIGHT(_xlpm.w,LEN(_xlpm.w)-FIND(_xlpm.sep,_xlpm.w)),"~"))</f>
        <v>~edd~</v>
      </c>
      <c r="P2075" s="1" t="str">
        <f>_xlfn.LET(_xlpm.sep,":",_xlpm.w,$G2075,_xlfn.CONCAT("[",LEFT(_xlpm.w,FIND(_xlpm.sep,_xlpm.w)-1),"]"))</f>
        <v>[ɛd]</v>
      </c>
      <c r="Q2075" s="14" cm="1">
        <f t="array" ref="Q2075">SUM(_xlfn._xlws.FILTER($H$2:$H$2302,_xlfn.MAP($O$2:$O$2302,_xlfn.LAMBDA(_xlpm.x,_xlpm.x=$O2075))))</f>
        <v>2.390057361376673E-4</v>
      </c>
      <c r="R2075" s="14">
        <f>$H2075/Q2075</f>
        <v>1</v>
      </c>
      <c r="S2075" s="14" cm="1">
        <f t="array" ref="S2075">SUM(_xlfn._xlws.FILTER($H$2:$H$2302,_xlfn.MAP($P$2:$P$2302,_xlfn.LAMBDA(_xlpm.x,_xlpm.x=$P2075))))</f>
        <v>3.1867431485022315E-3</v>
      </c>
      <c r="T2075" s="14">
        <f>$H2075/S2075</f>
        <v>7.4999999999999983E-2</v>
      </c>
      <c r="U2075" s="14">
        <f>_xlfn.LET(_xlpm.freq,F2075,_xlpm.size,M2075+1,_xlpm.F,V2075,LOG(1+_xlpm.freq)*LOG(1+_xlpm.size)*_xlpm.F)</f>
        <v>5.8719331360332458E-2</v>
      </c>
      <c r="V2075" s="14">
        <f>_xlfn.LET(_xlpm.a,T2075,_xlpm.b,R2075,2*_xlpm.a*_xlpm.b/(_xlpm.a+_xlpm.b))</f>
        <v>0.1395348837209302</v>
      </c>
      <c r="W2075" s="14">
        <f>_xlfn.LET(_xlpm.p,R2075,_xlpm.q,T2075,LOG(_xlpm.p/_xlpm.q))</f>
        <v>1.1249387366083001</v>
      </c>
      <c r="X2075" s="2"/>
      <c r="AC2075" s="2"/>
      <c r="AH2075" s="2"/>
      <c r="AI2075" s="2"/>
    </row>
    <row r="2076" spans="1:35">
      <c r="A2076" s="1" t="str">
        <f>_xlfn.LET(_xlpm.sep," : ",CONCATENATE(O2076,_xlpm.sep,P2076))</f>
        <v>~re~ : [ɪ]</v>
      </c>
      <c r="B2076" s="1">
        <f>_xlfn.LET(_xlpm.d,$G2076,_xlpm.k,_xlfn.CONCAT(LEFT(TRIM(B$1),1),"*"),COUNTIF(_xlpm.d,_xlpm.k))</f>
        <v>0</v>
      </c>
      <c r="C2076" s="1">
        <f>_xlfn.LET(_xlpm.d,$G2076,_xlpm.k,_xlfn.CONCAT(LEFT(TRIM(C$1),1),"*"),COUNTIF(_xlpm.d,_xlpm.k))</f>
        <v>0</v>
      </c>
      <c r="D2076" s="1">
        <f>_xlfn.LET(_xlpm.d,$G2076,_xlpm.k,_xlfn.CONCAT(LEFT(TRIM(D$1),1),"*"),COUNTIF(_xlpm.d,_xlpm.k))</f>
        <v>0</v>
      </c>
      <c r="E2076" s="1">
        <f>LOG(F2076+1,10)</f>
        <v>0.47712125471966244</v>
      </c>
      <c r="F2076" s="7">
        <v>2</v>
      </c>
      <c r="G2076" s="9" t="s">
        <v>792</v>
      </c>
      <c r="H2076" s="4">
        <f>F2076/freq.sum.r6e</f>
        <v>1.5933715742511153E-4</v>
      </c>
      <c r="I2076" s="4" t="str">
        <f>_xlfn.LET(_xlpm.sep,":",_xlpm.w,$G2076,LEFT(_xlpm.w,FIND(_xlpm.sep,_xlpm.w)-1))</f>
        <v>ɪ</v>
      </c>
      <c r="J2076" s="4" t="str">
        <f>_xlfn.LET(_xlpm.sep,":",_xlpm.w,$G2076,RIGHT(_xlpm.w,LEN(_xlpm.w)-FIND(_xlpm.sep,_xlpm.w)))</f>
        <v>re</v>
      </c>
      <c r="K2076" s="10">
        <f>_xlfn.LET(_xlpm.w,I2076,LEN(_xlpm.w))</f>
        <v>1</v>
      </c>
      <c r="L2076" s="10">
        <f>_xlfn.LET(_xlpm.w,J2076,LEN(_xlpm.w))</f>
        <v>2</v>
      </c>
      <c r="M2076" s="10">
        <f>_xlfn.LET(_xlpm.a,K2076,_xlpm.b,L2076,MAX(_xlpm.a,_xlpm.b))</f>
        <v>2</v>
      </c>
      <c r="N2076" s="10">
        <f>_xlfn.LET(_xlpm.d,(K2076,L2076),MAX(_xlpm.d)-MIN(_xlpm.d))</f>
        <v>1</v>
      </c>
      <c r="O2076" s="1" t="str">
        <f>_xlfn.LET(_xlpm.sep,":",_xlpm.w,$G2076,_xlfn.CONCAT("~",RIGHT(_xlpm.w,LEN(_xlpm.w)-FIND(_xlpm.sep,_xlpm.w)),"~"))</f>
        <v>~re~</v>
      </c>
      <c r="P2076" s="1" t="str">
        <f>_xlfn.LET(_xlpm.sep,":",_xlpm.w,$G2076,_xlfn.CONCAT("[",LEFT(_xlpm.w,FIND(_xlpm.sep,_xlpm.w)-1),"]"))</f>
        <v>[ɪ]</v>
      </c>
      <c r="Q2076" s="14" cm="1">
        <f t="array" ref="Q2076">SUM(_xlfn._xlws.FILTER($H$2:$H$2300,_xlfn.MAP($O$2:$O$2300,_xlfn.LAMBDA(_xlpm.x,_xlpm.x=$O2076))))</f>
        <v>2.3900573613766726E-3</v>
      </c>
      <c r="R2076" s="14">
        <f>$H2076/Q2076</f>
        <v>6.666666666666668E-2</v>
      </c>
      <c r="S2076" s="14" cm="1">
        <f t="array" ref="S2076">SUM(_xlfn._xlws.FILTER($H$2:$H$2300,_xlfn.MAP($P$2:$P$2300,_xlfn.LAMBDA(_xlpm.x,_xlpm.x=$P2076))))</f>
        <v>3.2106437221159974E-2</v>
      </c>
      <c r="T2076" s="14">
        <f>$H2076/S2076</f>
        <v>4.9627791563275434E-3</v>
      </c>
      <c r="U2076" s="14">
        <f>_xlfn.LET(_xlpm.freq,F2076,_xlpm.size,M2076+1,_xlpm.F,V2076,LOG(1+_xlpm.freq)*LOG(1+_xlpm.size)*_xlpm.F)</f>
        <v>2.6536315794818154E-3</v>
      </c>
      <c r="V2076" s="14">
        <f>_xlfn.LET(_xlpm.a,T2076,_xlpm.b,R2076,2*_xlpm.a*_xlpm.b/(_xlpm.a+_xlpm.b))</f>
        <v>9.2378752886836026E-3</v>
      </c>
      <c r="W2076" s="14">
        <f>_xlfn.LET(_xlpm.p,R2076,_xlpm.q,T2076,LOG(_xlpm.p/_xlpm.q))</f>
        <v>1.128183791421447</v>
      </c>
      <c r="X2076" s="2"/>
      <c r="AC2076" s="2"/>
      <c r="AH2076" s="2"/>
      <c r="AI2076" s="2"/>
    </row>
    <row r="2077" spans="1:35">
      <c r="A2077" s="1" t="str">
        <f>_xlfn.LET(_xlpm.sep," : ",CONCATENATE(O2077,_xlpm.sep,P2077))</f>
        <v>~ars~ : [əɹz]</v>
      </c>
      <c r="B2077" s="1">
        <f>_xlfn.LET(_xlpm.d,$G2077,_xlpm.k,_xlfn.CONCAT(LEFT(TRIM(B$1),1),"*"),COUNTIF(_xlpm.d,_xlpm.k))</f>
        <v>0</v>
      </c>
      <c r="C2077" s="1">
        <f>_xlfn.LET(_xlpm.d,$G2077,_xlpm.k,_xlfn.CONCAT(LEFT(TRIM(C$1),1),"*"),COUNTIF(_xlpm.d,_xlpm.k))</f>
        <v>0</v>
      </c>
      <c r="D2077" s="1">
        <f>_xlfn.LET(_xlpm.d,$G2077,_xlpm.k,_xlfn.CONCAT(LEFT(TRIM(D$1),1),"*"),COUNTIF(_xlpm.d,_xlpm.k))</f>
        <v>0</v>
      </c>
      <c r="E2077" s="1">
        <f>LOG(F2077+1,10)</f>
        <v>0.60205999132796229</v>
      </c>
      <c r="F2077" s="7">
        <v>3</v>
      </c>
      <c r="G2077" s="9" t="s">
        <v>2073</v>
      </c>
      <c r="H2077" s="4">
        <f>F2077/freq.sum.r6e</f>
        <v>2.390057361376673E-4</v>
      </c>
      <c r="I2077" s="4" t="str">
        <f>_xlfn.LET(_xlpm.sep,":",_xlpm.w,$G2077,LEFT(_xlpm.w,FIND(_xlpm.sep,_xlpm.w)-1))</f>
        <v>əɹz</v>
      </c>
      <c r="J2077" s="4" t="str">
        <f>_xlfn.LET(_xlpm.sep,":",_xlpm.w,$G2077,RIGHT(_xlpm.w,LEN(_xlpm.w)-FIND(_xlpm.sep,_xlpm.w)))</f>
        <v>ars</v>
      </c>
      <c r="K2077" s="10">
        <f>_xlfn.LET(_xlpm.w,I2077,LEN(_xlpm.w))</f>
        <v>3</v>
      </c>
      <c r="L2077" s="10">
        <f>_xlfn.LET(_xlpm.w,J2077,LEN(_xlpm.w))</f>
        <v>3</v>
      </c>
      <c r="M2077" s="10">
        <f>_xlfn.LET(_xlpm.a,K2077,_xlpm.b,L2077,MAX(_xlpm.a,_xlpm.b))</f>
        <v>3</v>
      </c>
      <c r="N2077" s="10">
        <f>_xlfn.LET(_xlpm.d,(K2077,L2077),MAX(_xlpm.d)-MIN(_xlpm.d))</f>
        <v>0</v>
      </c>
      <c r="O2077" s="1" t="str">
        <f>_xlfn.LET(_xlpm.sep,":",_xlpm.w,$G2077,_xlfn.CONCAT("~",RIGHT(_xlpm.w,LEN(_xlpm.w)-FIND(_xlpm.sep,_xlpm.w)),"~"))</f>
        <v>~ars~</v>
      </c>
      <c r="P2077" s="1" t="str">
        <f>_xlfn.LET(_xlpm.sep,":",_xlpm.w,$G2077,_xlfn.CONCAT("[",LEFT(_xlpm.w,FIND(_xlpm.sep,_xlpm.w)-1),"]"))</f>
        <v>[əɹz]</v>
      </c>
      <c r="Q2077" s="14" cm="1">
        <f t="array" ref="Q2077">SUM(_xlfn._xlws.FILTER($H$2:$H$2300,_xlfn.MAP($O$2:$O$2300,_xlfn.LAMBDA(_xlpm.x,_xlpm.x=$O2077))))</f>
        <v>3.1867431485022306E-4</v>
      </c>
      <c r="R2077" s="14">
        <f>$H2077/Q2077</f>
        <v>0.75</v>
      </c>
      <c r="S2077" s="14" cm="1">
        <f t="array" ref="S2077">SUM(_xlfn._xlws.FILTER($H$2:$H$2300,_xlfn.MAP($P$2:$P$2300,_xlfn.LAMBDA(_xlpm.x,_xlpm.x=$P2077))))</f>
        <v>4.3021032504780123E-3</v>
      </c>
      <c r="T2077" s="14">
        <f>$H2077/S2077</f>
        <v>5.5555555555555546E-2</v>
      </c>
      <c r="U2077" s="14">
        <f>_xlfn.LET(_xlpm.freq,F2077,_xlpm.size,M2077+1,_xlpm.F,V2077,LOG(1+_xlpm.freq)*LOG(1+_xlpm.size)*_xlpm.F)</f>
        <v>4.3533297387832681E-2</v>
      </c>
      <c r="V2077" s="14">
        <f>_xlfn.LET(_xlpm.a,T2077,_xlpm.b,R2077,2*_xlpm.a*_xlpm.b/(_xlpm.a+_xlpm.b))</f>
        <v>0.10344827586206894</v>
      </c>
      <c r="W2077" s="14">
        <f>_xlfn.LET(_xlpm.p,R2077,_xlpm.q,T2077,LOG(_xlpm.p/_xlpm.q))</f>
        <v>1.1303337684950061</v>
      </c>
      <c r="X2077" s="2"/>
      <c r="AC2077" s="2"/>
      <c r="AH2077" s="2"/>
      <c r="AI2077" s="2"/>
    </row>
    <row r="2078" spans="1:35">
      <c r="A2078" s="1" t="str">
        <f>_xlfn.LET(_xlpm.sep," : ",CONCATENATE(O2078,_xlpm.sep,P2078))</f>
        <v>~ures~ : [əɹz]</v>
      </c>
      <c r="B2078" s="1">
        <f>_xlfn.LET(_xlpm.d,$G2078,_xlpm.k,_xlfn.CONCAT(LEFT(TRIM(B$1),1),"*"),COUNTIF(_xlpm.d,_xlpm.k))</f>
        <v>0</v>
      </c>
      <c r="C2078" s="1">
        <f>_xlfn.LET(_xlpm.d,$G2078,_xlpm.k,_xlfn.CONCAT(LEFT(TRIM(C$1),1),"*"),COUNTIF(_xlpm.d,_xlpm.k))</f>
        <v>0</v>
      </c>
      <c r="D2078" s="1">
        <f>_xlfn.LET(_xlpm.d,$G2078,_xlpm.k,_xlfn.CONCAT(LEFT(TRIM(D$1),1),"*"),COUNTIF(_xlpm.d,_xlpm.k))</f>
        <v>0</v>
      </c>
      <c r="E2078" s="1">
        <f>LOG(F2078+1,10)</f>
        <v>0.69897000433601875</v>
      </c>
      <c r="F2078" s="7">
        <v>4</v>
      </c>
      <c r="G2078" s="9" t="s">
        <v>2097</v>
      </c>
      <c r="H2078" s="4">
        <f>F2078/freq.sum.r6e</f>
        <v>3.1867431485022306E-4</v>
      </c>
      <c r="I2078" s="1" t="str">
        <f>_xlfn.LET(_xlpm.sep,":",_xlpm.w,$G2078,LEFT(_xlpm.w,FIND(_xlpm.sep,_xlpm.w)-1))</f>
        <v>əɹz</v>
      </c>
      <c r="J2078" s="1" t="str">
        <f>_xlfn.LET(_xlpm.sep,":",_xlpm.w,$G2078,RIGHT(_xlpm.w,LEN(_xlpm.w)-FIND(_xlpm.sep,_xlpm.w)))</f>
        <v>ures</v>
      </c>
      <c r="K2078" s="10">
        <f>_xlfn.LET(_xlpm.w,I2078,LEN(_xlpm.w))</f>
        <v>3</v>
      </c>
      <c r="L2078" s="10">
        <f>_xlfn.LET(_xlpm.w,J2078,LEN(_xlpm.w))</f>
        <v>4</v>
      </c>
      <c r="M2078" s="10">
        <f>_xlfn.LET(_xlpm.a,K2078,_xlpm.b,L2078,MAX(_xlpm.a,_xlpm.b))</f>
        <v>4</v>
      </c>
      <c r="N2078" s="10">
        <f>_xlfn.LET(_xlpm.d,(K2078,L2078),MAX(_xlpm.d)-MIN(_xlpm.d))</f>
        <v>1</v>
      </c>
      <c r="O2078" s="1" t="str">
        <f>_xlfn.LET(_xlpm.sep,":",_xlpm.w,$G2078,_xlfn.CONCAT("~",RIGHT(_xlpm.w,LEN(_xlpm.w)-FIND(_xlpm.sep,_xlpm.w)),"~"))</f>
        <v>~ures~</v>
      </c>
      <c r="P2078" s="1" t="str">
        <f>_xlfn.LET(_xlpm.sep,":",_xlpm.w,$G2078,_xlfn.CONCAT("[",LEFT(_xlpm.w,FIND(_xlpm.sep,_xlpm.w)-1),"]"))</f>
        <v>[əɹz]</v>
      </c>
      <c r="Q2078" s="14" cm="1">
        <f t="array" ref="Q2078">SUM(_xlfn._xlws.FILTER($H$2:$H$2302,_xlfn.MAP($O$2:$O$2302,_xlfn.LAMBDA(_xlpm.x,_xlpm.x=$O2078))))</f>
        <v>3.1867431485022306E-4</v>
      </c>
      <c r="R2078" s="14">
        <f>$H2078/Q2078</f>
        <v>1</v>
      </c>
      <c r="S2078" s="14" cm="1">
        <f t="array" ref="S2078">SUM(_xlfn._xlws.FILTER($H$2:$H$2302,_xlfn.MAP($P$2:$P$2302,_xlfn.LAMBDA(_xlpm.x,_xlpm.x=$P2078))))</f>
        <v>4.3021032504780123E-3</v>
      </c>
      <c r="T2078" s="14">
        <f>$H2078/S2078</f>
        <v>7.4074074074074056E-2</v>
      </c>
      <c r="U2078" s="14">
        <f>_xlfn.LET(_xlpm.freq,F2078,_xlpm.size,M2078+1,_xlpm.F,V2078,LOG(1+_xlpm.freq)*LOG(1+_xlpm.size)*_xlpm.F)</f>
        <v>7.5021294186859822E-2</v>
      </c>
      <c r="V2078" s="14">
        <f>_xlfn.LET(_xlpm.a,T2078,_xlpm.b,R2078,2*_xlpm.a*_xlpm.b/(_xlpm.a+_xlpm.b))</f>
        <v>0.13793103448275859</v>
      </c>
      <c r="W2078" s="14">
        <f>_xlfn.LET(_xlpm.p,R2078,_xlpm.q,T2078,LOG(_xlpm.p/_xlpm.q))</f>
        <v>1.1303337684950063</v>
      </c>
      <c r="X2078" s="2"/>
      <c r="AC2078" s="2"/>
      <c r="AH2078" s="2"/>
      <c r="AI2078" s="2"/>
    </row>
    <row r="2079" spans="1:35">
      <c r="A2079" s="1" t="str">
        <f>_xlfn.LET(_xlpm.sep," : ",CONCATENATE(O2079,_xlpm.sep,P2079))</f>
        <v>~aint~ : [ənt]</v>
      </c>
      <c r="B2079" s="1">
        <f>_xlfn.LET(_xlpm.d,$G2079,_xlpm.k,_xlfn.CONCAT(LEFT(TRIM(B$1),1),"*"),COUNTIF(_xlpm.d,_xlpm.k))</f>
        <v>0</v>
      </c>
      <c r="C2079" s="1">
        <f>_xlfn.LET(_xlpm.d,$G2079,_xlpm.k,_xlfn.CONCAT(LEFT(TRIM(C$1),1),"*"),COUNTIF(_xlpm.d,_xlpm.k))</f>
        <v>0</v>
      </c>
      <c r="D2079" s="1">
        <f>_xlfn.LET(_xlpm.d,$G2079,_xlpm.k,_xlfn.CONCAT(LEFT(TRIM(D$1),1),"*"),COUNTIF(_xlpm.d,_xlpm.k))</f>
        <v>0</v>
      </c>
      <c r="E2079" s="1">
        <f>LOG(F2079+1,10)</f>
        <v>0.30102999566398114</v>
      </c>
      <c r="F2079" s="7">
        <v>1</v>
      </c>
      <c r="G2079" s="9" t="s">
        <v>1349</v>
      </c>
      <c r="H2079" s="4">
        <f>F2079/freq.sum.r6e</f>
        <v>7.9668578712555765E-5</v>
      </c>
      <c r="I2079" s="1" t="str">
        <f>_xlfn.LET(_xlpm.sep,":",_xlpm.w,$G2079,LEFT(_xlpm.w,FIND(_xlpm.sep,_xlpm.w)-1))</f>
        <v>ənt</v>
      </c>
      <c r="J2079" s="1" t="str">
        <f>_xlfn.LET(_xlpm.sep,":",_xlpm.w,$G2079,RIGHT(_xlpm.w,LEN(_xlpm.w)-FIND(_xlpm.sep,_xlpm.w)))</f>
        <v>aint</v>
      </c>
      <c r="K2079" s="10">
        <f>_xlfn.LET(_xlpm.w,I2079,LEN(_xlpm.w))</f>
        <v>3</v>
      </c>
      <c r="L2079" s="10">
        <f>_xlfn.LET(_xlpm.w,J2079,LEN(_xlpm.w))</f>
        <v>4</v>
      </c>
      <c r="M2079" s="10">
        <f>_xlfn.LET(_xlpm.a,K2079,_xlpm.b,L2079,MAX(_xlpm.a,_xlpm.b))</f>
        <v>4</v>
      </c>
      <c r="N2079" s="10">
        <f>_xlfn.LET(_xlpm.d,(K2079,L2079),MAX(_xlpm.d)-MIN(_xlpm.d))</f>
        <v>1</v>
      </c>
      <c r="O2079" s="1" t="str">
        <f>_xlfn.LET(_xlpm.sep,":",_xlpm.w,$G2079,_xlfn.CONCAT("~",RIGHT(_xlpm.w,LEN(_xlpm.w)-FIND(_xlpm.sep,_xlpm.w)),"~"))</f>
        <v>~aint~</v>
      </c>
      <c r="P2079" s="1" t="str">
        <f>_xlfn.LET(_xlpm.sep,":",_xlpm.w,$G2079,_xlfn.CONCAT("[",LEFT(_xlpm.w,FIND(_xlpm.sep,_xlpm.w)-1),"]"))</f>
        <v>[ənt]</v>
      </c>
      <c r="Q2079" s="14" cm="1">
        <f t="array" ref="Q2079">SUM(_xlfn._xlws.FILTER($H$2:$H$2302,_xlfn.MAP($O$2:$O$2302,_xlfn.LAMBDA(_xlpm.x,_xlpm.x=$O2079))))</f>
        <v>4.7801147227533459E-4</v>
      </c>
      <c r="R2079" s="14">
        <f>$H2079/Q2079</f>
        <v>0.16666666666666666</v>
      </c>
      <c r="S2079" s="14" cm="1">
        <f t="array" ref="S2079">SUM(_xlfn._xlws.FILTER($H$2:$H$2302,_xlfn.MAP($P$2:$P$2302,_xlfn.LAMBDA(_xlpm.x,_xlpm.x=$P2079))))</f>
        <v>6.5328234544295722E-3</v>
      </c>
      <c r="T2079" s="14">
        <f>$H2079/S2079</f>
        <v>1.2195121951219513E-2</v>
      </c>
      <c r="U2079" s="14">
        <f>_xlfn.LET(_xlpm.freq,F2079,_xlpm.size,M2079+1,_xlpm.F,V2079,LOG(1+_xlpm.freq)*LOG(1+_xlpm.size)*_xlpm.F)</f>
        <v>5.3237924438388588E-3</v>
      </c>
      <c r="V2079" s="14">
        <f>_xlfn.LET(_xlpm.a,T2079,_xlpm.b,R2079,2*_xlpm.a*_xlpm.b/(_xlpm.a+_xlpm.b))</f>
        <v>2.2727272727272724E-2</v>
      </c>
      <c r="W2079" s="14">
        <f>_xlfn.LET(_xlpm.p,R2079,_xlpm.q,T2079,LOG(_xlpm.p/_xlpm.q))</f>
        <v>1.1356626020000731</v>
      </c>
      <c r="X2079" s="2"/>
      <c r="AC2079" s="2"/>
      <c r="AH2079" s="2"/>
      <c r="AI2079" s="2"/>
    </row>
    <row r="2080" spans="1:35">
      <c r="A2080" s="1" t="str">
        <f>_xlfn.LET(_xlpm.sep," : ",CONCATENATE(O2080,_xlpm.sep,P2080))</f>
        <v>~eec~ : [ik]</v>
      </c>
      <c r="B2080" s="1">
        <f>_xlfn.LET(_xlpm.d,$G2080,_xlpm.k,_xlfn.CONCAT(LEFT(TRIM(B$1),1),"*"),COUNTIF(_xlpm.d,_xlpm.k))</f>
        <v>0</v>
      </c>
      <c r="C2080" s="1">
        <f>_xlfn.LET(_xlpm.d,$G2080,_xlpm.k,_xlfn.CONCAT(LEFT(TRIM(C$1),1),"*"),COUNTIF(_xlpm.d,_xlpm.k))</f>
        <v>0</v>
      </c>
      <c r="D2080" s="1">
        <f>_xlfn.LET(_xlpm.d,$G2080,_xlpm.k,_xlfn.CONCAT(LEFT(TRIM(D$1),1),"*"),COUNTIF(_xlpm.d,_xlpm.k))</f>
        <v>0</v>
      </c>
      <c r="E2080" s="1">
        <f>LOG(F2080+1,10)</f>
        <v>0.30102999566398114</v>
      </c>
      <c r="F2080" s="7">
        <v>1</v>
      </c>
      <c r="G2080" s="9" t="s">
        <v>170</v>
      </c>
      <c r="H2080" s="4">
        <f>F2080/freq.sum.r6e</f>
        <v>7.9668578712555765E-5</v>
      </c>
      <c r="I2080" s="1" t="str">
        <f>_xlfn.LET(_xlpm.sep,":",_xlpm.w,$G2080,LEFT(_xlpm.w,FIND(_xlpm.sep,_xlpm.w)-1))</f>
        <v>ik</v>
      </c>
      <c r="J2080" s="1" t="str">
        <f>_xlfn.LET(_xlpm.sep,":",_xlpm.w,$G2080,RIGHT(_xlpm.w,LEN(_xlpm.w)-FIND(_xlpm.sep,_xlpm.w)))</f>
        <v>eec</v>
      </c>
      <c r="K2080" s="10">
        <f>_xlfn.LET(_xlpm.w,I2080,LEN(_xlpm.w))</f>
        <v>2</v>
      </c>
      <c r="L2080" s="10">
        <f>_xlfn.LET(_xlpm.w,J2080,LEN(_xlpm.w))</f>
        <v>3</v>
      </c>
      <c r="M2080" s="10">
        <f>_xlfn.LET(_xlpm.a,K2080,_xlpm.b,L2080,MAX(_xlpm.a,_xlpm.b))</f>
        <v>3</v>
      </c>
      <c r="N2080" s="10">
        <f>_xlfn.LET(_xlpm.d,(K2080,L2080),MAX(_xlpm.d)-MIN(_xlpm.d))</f>
        <v>1</v>
      </c>
      <c r="O2080" s="1" t="str">
        <f>_xlfn.LET(_xlpm.sep,":",_xlpm.w,$G2080,_xlfn.CONCAT("~",RIGHT(_xlpm.w,LEN(_xlpm.w)-FIND(_xlpm.sep,_xlpm.w)),"~"))</f>
        <v>~eec~</v>
      </c>
      <c r="P2080" s="1" t="str">
        <f>_xlfn.LET(_xlpm.sep,":",_xlpm.w,$G2080,_xlfn.CONCAT("[",LEFT(_xlpm.w,FIND(_xlpm.sep,_xlpm.w)-1),"]"))</f>
        <v>[ik]</v>
      </c>
      <c r="Q2080" s="14" cm="1">
        <f t="array" ref="Q2080">SUM(_xlfn._xlws.FILTER($H$2:$H$2302,_xlfn.MAP($O$2:$O$2302,_xlfn.LAMBDA(_xlpm.x,_xlpm.x=$O2080))))</f>
        <v>7.9668578712555765E-5</v>
      </c>
      <c r="R2080" s="14">
        <f>$H2080/Q2080</f>
        <v>1</v>
      </c>
      <c r="S2080" s="14" cm="1">
        <f t="array" ref="S2080">SUM(_xlfn._xlws.FILTER($H$2:$H$2302,_xlfn.MAP($P$2:$P$2302,_xlfn.LAMBDA(_xlpm.x,_xlpm.x=$P2080))))</f>
        <v>1.1153601019757806E-3</v>
      </c>
      <c r="T2080" s="14">
        <f>$H2080/S2080</f>
        <v>7.1428571428571438E-2</v>
      </c>
      <c r="U2080" s="14">
        <f>_xlfn.LET(_xlpm.freq,F2080,_xlpm.size,M2080+1,_xlpm.F,V2080,LOG(1+_xlpm.freq)*LOG(1+_xlpm.size)*_xlpm.F)</f>
        <v>2.8054791649936631E-2</v>
      </c>
      <c r="V2080" s="14">
        <f>_xlfn.LET(_xlpm.a,T2080,_xlpm.b,R2080,2*_xlpm.a*_xlpm.b/(_xlpm.a+_xlpm.b))</f>
        <v>0.13333333333333336</v>
      </c>
      <c r="W2080" s="14">
        <f>_xlfn.LET(_xlpm.p,R2080,_xlpm.q,T2080,LOG(_xlpm.p/_xlpm.q))</f>
        <v>1.146128035678238</v>
      </c>
      <c r="X2080" s="2"/>
      <c r="AC2080" s="2"/>
      <c r="AH2080" s="2"/>
      <c r="AI2080" s="2"/>
    </row>
    <row r="2081" spans="1:35">
      <c r="A2081" s="1" t="str">
        <f>_xlfn.LET(_xlpm.sep," : ",CONCATENATE(O2081,_xlpm.sep,P2081))</f>
        <v>~ique~ : [ik]</v>
      </c>
      <c r="B2081" s="1">
        <f>_xlfn.LET(_xlpm.d,$G2081,_xlpm.k,_xlfn.CONCAT(LEFT(TRIM(B$1),1),"*"),COUNTIF(_xlpm.d,_xlpm.k))</f>
        <v>0</v>
      </c>
      <c r="C2081" s="1">
        <f>_xlfn.LET(_xlpm.d,$G2081,_xlpm.k,_xlfn.CONCAT(LEFT(TRIM(C$1),1),"*"),COUNTIF(_xlpm.d,_xlpm.k))</f>
        <v>0</v>
      </c>
      <c r="D2081" s="1">
        <f>_xlfn.LET(_xlpm.d,$G2081,_xlpm.k,_xlfn.CONCAT(LEFT(TRIM(D$1),1),"*"),COUNTIF(_xlpm.d,_xlpm.k))</f>
        <v>0</v>
      </c>
      <c r="E2081" s="1">
        <f>LOG(F2081+1,10)</f>
        <v>0.30102999566398114</v>
      </c>
      <c r="F2081" s="7">
        <v>1</v>
      </c>
      <c r="G2081" s="9" t="s">
        <v>172</v>
      </c>
      <c r="H2081" s="4">
        <f>F2081/freq.sum.r6e</f>
        <v>7.9668578712555765E-5</v>
      </c>
      <c r="I2081" s="1" t="str">
        <f>_xlfn.LET(_xlpm.sep,":",_xlpm.w,$G2081,LEFT(_xlpm.w,FIND(_xlpm.sep,_xlpm.w)-1))</f>
        <v>ik</v>
      </c>
      <c r="J2081" s="1" t="str">
        <f>_xlfn.LET(_xlpm.sep,":",_xlpm.w,$G2081,RIGHT(_xlpm.w,LEN(_xlpm.w)-FIND(_xlpm.sep,_xlpm.w)))</f>
        <v>ique</v>
      </c>
      <c r="K2081" s="10">
        <f>_xlfn.LET(_xlpm.w,I2081,LEN(_xlpm.w))</f>
        <v>2</v>
      </c>
      <c r="L2081" s="10">
        <f>_xlfn.LET(_xlpm.w,J2081,LEN(_xlpm.w))</f>
        <v>4</v>
      </c>
      <c r="M2081" s="10">
        <f>_xlfn.LET(_xlpm.a,K2081,_xlpm.b,L2081,MAX(_xlpm.a,_xlpm.b))</f>
        <v>4</v>
      </c>
      <c r="N2081" s="10">
        <f>_xlfn.LET(_xlpm.d,(K2081,L2081),MAX(_xlpm.d)-MIN(_xlpm.d))</f>
        <v>2</v>
      </c>
      <c r="O2081" s="1" t="str">
        <f>_xlfn.LET(_xlpm.sep,":",_xlpm.w,$G2081,_xlfn.CONCAT("~",RIGHT(_xlpm.w,LEN(_xlpm.w)-FIND(_xlpm.sep,_xlpm.w)),"~"))</f>
        <v>~ique~</v>
      </c>
      <c r="P2081" s="1" t="str">
        <f>_xlfn.LET(_xlpm.sep,":",_xlpm.w,$G2081,_xlfn.CONCAT("[",LEFT(_xlpm.w,FIND(_xlpm.sep,_xlpm.w)-1),"]"))</f>
        <v>[ik]</v>
      </c>
      <c r="Q2081" s="14" cm="1">
        <f t="array" ref="Q2081">SUM(_xlfn._xlws.FILTER($H$2:$H$2302,_xlfn.MAP($O$2:$O$2302,_xlfn.LAMBDA(_xlpm.x,_xlpm.x=$O2081))))</f>
        <v>7.9668578712555765E-5</v>
      </c>
      <c r="R2081" s="14">
        <f>$H2081/Q2081</f>
        <v>1</v>
      </c>
      <c r="S2081" s="14" cm="1">
        <f t="array" ref="S2081">SUM(_xlfn._xlws.FILTER($H$2:$H$2302,_xlfn.MAP($P$2:$P$2302,_xlfn.LAMBDA(_xlpm.x,_xlpm.x=$P2081))))</f>
        <v>1.1153601019757806E-3</v>
      </c>
      <c r="T2081" s="14">
        <f>$H2081/S2081</f>
        <v>7.1428571428571438E-2</v>
      </c>
      <c r="U2081" s="14">
        <f>_xlfn.LET(_xlpm.freq,F2081,_xlpm.size,M2081+1,_xlpm.F,V2081,LOG(1+_xlpm.freq)*LOG(1+_xlpm.size)*_xlpm.F)</f>
        <v>3.1232915670521312E-2</v>
      </c>
      <c r="V2081" s="14">
        <f>_xlfn.LET(_xlpm.a,T2081,_xlpm.b,R2081,2*_xlpm.a*_xlpm.b/(_xlpm.a+_xlpm.b))</f>
        <v>0.13333333333333336</v>
      </c>
      <c r="W2081" s="14">
        <f>_xlfn.LET(_xlpm.p,R2081,_xlpm.q,T2081,LOG(_xlpm.p/_xlpm.q))</f>
        <v>1.146128035678238</v>
      </c>
      <c r="X2081" s="2"/>
      <c r="AC2081" s="2"/>
      <c r="AH2081" s="2"/>
      <c r="AI2081" s="2"/>
    </row>
    <row r="2082" spans="1:35">
      <c r="A2082" s="1" t="str">
        <f>_xlfn.LET(_xlpm.sep," : ",CONCATENATE(O2082,_xlpm.sep,P2082))</f>
        <v>~eve~ : [iv]</v>
      </c>
      <c r="B2082" s="1">
        <f>_xlfn.LET(_xlpm.d,$G2082,_xlpm.k,_xlfn.CONCAT(LEFT(TRIM(B$1),1),"*"),COUNTIF(_xlpm.d,_xlpm.k))</f>
        <v>0</v>
      </c>
      <c r="C2082" s="1">
        <f>_xlfn.LET(_xlpm.d,$G2082,_xlpm.k,_xlfn.CONCAT(LEFT(TRIM(C$1),1),"*"),COUNTIF(_xlpm.d,_xlpm.k))</f>
        <v>0</v>
      </c>
      <c r="D2082" s="1">
        <f>_xlfn.LET(_xlpm.d,$G2082,_xlpm.k,_xlfn.CONCAT(LEFT(TRIM(D$1),1),"*"),COUNTIF(_xlpm.d,_xlpm.k))</f>
        <v>0</v>
      </c>
      <c r="E2082" s="1">
        <f>LOG(F2082+1,10)</f>
        <v>0.30102999566398114</v>
      </c>
      <c r="F2082" s="7">
        <v>1</v>
      </c>
      <c r="G2082" s="9" t="s">
        <v>225</v>
      </c>
      <c r="H2082" s="4">
        <f>F2082/freq.sum.r6e</f>
        <v>7.9668578712555765E-5</v>
      </c>
      <c r="I2082" s="4" t="str">
        <f>_xlfn.LET(_xlpm.sep,":",_xlpm.w,$G2082,LEFT(_xlpm.w,FIND(_xlpm.sep,_xlpm.w)-1))</f>
        <v>iv</v>
      </c>
      <c r="J2082" s="4" t="str">
        <f>_xlfn.LET(_xlpm.sep,":",_xlpm.w,$G2082,RIGHT(_xlpm.w,LEN(_xlpm.w)-FIND(_xlpm.sep,_xlpm.w)))</f>
        <v>eve</v>
      </c>
      <c r="K2082" s="10">
        <f>_xlfn.LET(_xlpm.w,I2082,LEN(_xlpm.w))</f>
        <v>2</v>
      </c>
      <c r="L2082" s="10">
        <f>_xlfn.LET(_xlpm.w,J2082,LEN(_xlpm.w))</f>
        <v>3</v>
      </c>
      <c r="M2082" s="10">
        <f>_xlfn.LET(_xlpm.a,K2082,_xlpm.b,L2082,MAX(_xlpm.a,_xlpm.b))</f>
        <v>3</v>
      </c>
      <c r="N2082" s="10">
        <f>_xlfn.LET(_xlpm.d,(K2082,L2082),MAX(_xlpm.d)-MIN(_xlpm.d))</f>
        <v>1</v>
      </c>
      <c r="O2082" s="1" t="str">
        <f>_xlfn.LET(_xlpm.sep,":",_xlpm.w,$G2082,_xlfn.CONCAT("~",RIGHT(_xlpm.w,LEN(_xlpm.w)-FIND(_xlpm.sep,_xlpm.w)),"~"))</f>
        <v>~eve~</v>
      </c>
      <c r="P2082" s="1" t="str">
        <f>_xlfn.LET(_xlpm.sep,":",_xlpm.w,$G2082,_xlfn.CONCAT("[",LEFT(_xlpm.w,FIND(_xlpm.sep,_xlpm.w)-1),"]"))</f>
        <v>[iv]</v>
      </c>
      <c r="Q2082" s="14" cm="1">
        <f t="array" ref="Q2082">SUM(_xlfn._xlws.FILTER($H$2:$H$2300,_xlfn.MAP($O$2:$O$2300,_xlfn.LAMBDA(_xlpm.x,_xlpm.x=$O2082))))</f>
        <v>7.9668578712555765E-5</v>
      </c>
      <c r="R2082" s="14">
        <f>$H2082/Q2082</f>
        <v>1</v>
      </c>
      <c r="S2082" s="14" cm="1">
        <f t="array" ref="S2082">SUM(_xlfn._xlws.FILTER($H$2:$H$2300,_xlfn.MAP($P$2:$P$2300,_xlfn.LAMBDA(_xlpm.x,_xlpm.x=$P2082))))</f>
        <v>1.1153601019757806E-3</v>
      </c>
      <c r="T2082" s="14">
        <f>$H2082/S2082</f>
        <v>7.1428571428571438E-2</v>
      </c>
      <c r="U2082" s="14">
        <f>_xlfn.LET(_xlpm.freq,F2082,_xlpm.size,M2082+1,_xlpm.F,V2082,LOG(1+_xlpm.freq)*LOG(1+_xlpm.size)*_xlpm.F)</f>
        <v>2.8054791649936631E-2</v>
      </c>
      <c r="V2082" s="14">
        <f>_xlfn.LET(_xlpm.a,T2082,_xlpm.b,R2082,2*_xlpm.a*_xlpm.b/(_xlpm.a+_xlpm.b))</f>
        <v>0.13333333333333336</v>
      </c>
      <c r="W2082" s="14">
        <f>_xlfn.LET(_xlpm.p,R2082,_xlpm.q,T2082,LOG(_xlpm.p/_xlpm.q))</f>
        <v>1.146128035678238</v>
      </c>
      <c r="X2082" s="2"/>
      <c r="AC2082" s="2"/>
      <c r="AH2082" s="2"/>
      <c r="AI2082" s="2"/>
    </row>
    <row r="2083" spans="1:35">
      <c r="A2083" s="1" t="str">
        <f>_xlfn.LET(_xlpm.sep," : ",CONCATENATE(O2083,_xlpm.sep,P2083))</f>
        <v>~iage~ : [ədʒ]</v>
      </c>
      <c r="B2083" s="1">
        <f>_xlfn.LET(_xlpm.d,$G2083,_xlpm.k,_xlfn.CONCAT(LEFT(TRIM(B$1),1),"*"),COUNTIF(_xlpm.d,_xlpm.k))</f>
        <v>0</v>
      </c>
      <c r="C2083" s="1">
        <f>_xlfn.LET(_xlpm.d,$G2083,_xlpm.k,_xlfn.CONCAT(LEFT(TRIM(C$1),1),"*"),COUNTIF(_xlpm.d,_xlpm.k))</f>
        <v>0</v>
      </c>
      <c r="D2083" s="1">
        <f>_xlfn.LET(_xlpm.d,$G2083,_xlpm.k,_xlfn.CONCAT(LEFT(TRIM(D$1),1),"*"),COUNTIF(_xlpm.d,_xlpm.k))</f>
        <v>0</v>
      </c>
      <c r="E2083" s="1">
        <f>LOG(F2083+1,10)</f>
        <v>0.30102999566398114</v>
      </c>
      <c r="F2083" s="7">
        <v>1</v>
      </c>
      <c r="G2083" s="9" t="s">
        <v>898</v>
      </c>
      <c r="H2083" s="4">
        <f>F2083/freq.sum.r6e</f>
        <v>7.9668578712555765E-5</v>
      </c>
      <c r="I2083" s="4" t="str">
        <f>_xlfn.LET(_xlpm.sep,":",_xlpm.w,$G2083,LEFT(_xlpm.w,FIND(_xlpm.sep,_xlpm.w)-1))</f>
        <v>ədʒ</v>
      </c>
      <c r="J2083" s="4" t="str">
        <f>_xlfn.LET(_xlpm.sep,":",_xlpm.w,$G2083,RIGHT(_xlpm.w,LEN(_xlpm.w)-FIND(_xlpm.sep,_xlpm.w)))</f>
        <v>iage</v>
      </c>
      <c r="K2083" s="10">
        <f>_xlfn.LET(_xlpm.w,I2083,LEN(_xlpm.w))</f>
        <v>3</v>
      </c>
      <c r="L2083" s="10">
        <f>_xlfn.LET(_xlpm.w,J2083,LEN(_xlpm.w))</f>
        <v>4</v>
      </c>
      <c r="M2083" s="10">
        <f>_xlfn.LET(_xlpm.a,K2083,_xlpm.b,L2083,MAX(_xlpm.a,_xlpm.b))</f>
        <v>4</v>
      </c>
      <c r="N2083" s="10">
        <f>_xlfn.LET(_xlpm.d,(K2083,L2083),MAX(_xlpm.d)-MIN(_xlpm.d))</f>
        <v>1</v>
      </c>
      <c r="O2083" s="1" t="str">
        <f>_xlfn.LET(_xlpm.sep,":",_xlpm.w,$G2083,_xlfn.CONCAT("~",RIGHT(_xlpm.w,LEN(_xlpm.w)-FIND(_xlpm.sep,_xlpm.w)),"~"))</f>
        <v>~iage~</v>
      </c>
      <c r="P2083" s="1" t="str">
        <f>_xlfn.LET(_xlpm.sep,":",_xlpm.w,$G2083,_xlfn.CONCAT("[",LEFT(_xlpm.w,FIND(_xlpm.sep,_xlpm.w)-1),"]"))</f>
        <v>[ədʒ]</v>
      </c>
      <c r="Q2083" s="14" cm="1">
        <f t="array" ref="Q2083">SUM(_xlfn._xlws.FILTER($H$2:$H$2300,_xlfn.MAP($O$2:$O$2300,_xlfn.LAMBDA(_xlpm.x,_xlpm.x=$O2083))))</f>
        <v>1.5933715742511153E-4</v>
      </c>
      <c r="R2083" s="14">
        <f>$H2083/Q2083</f>
        <v>0.5</v>
      </c>
      <c r="S2083" s="14" cm="1">
        <f t="array" ref="S2083">SUM(_xlfn._xlws.FILTER($H$2:$H$2300,_xlfn.MAP($P$2:$P$2300,_xlfn.LAMBDA(_xlpm.x,_xlpm.x=$P2083))))</f>
        <v>2.2307202039515616E-3</v>
      </c>
      <c r="T2083" s="14">
        <f>$H2083/S2083</f>
        <v>3.5714285714285712E-2</v>
      </c>
      <c r="U2083" s="14">
        <f>_xlfn.LET(_xlpm.freq,F2083,_xlpm.size,M2083+1,_xlpm.F,V2083,LOG(1+_xlpm.freq)*LOG(1+_xlpm.size)*_xlpm.F)</f>
        <v>1.5616457835260653E-2</v>
      </c>
      <c r="V2083" s="14">
        <f>_xlfn.LET(_xlpm.a,T2083,_xlpm.b,R2083,2*_xlpm.a*_xlpm.b/(_xlpm.a+_xlpm.b))</f>
        <v>6.6666666666666666E-2</v>
      </c>
      <c r="W2083" s="14">
        <f>_xlfn.LET(_xlpm.p,R2083,_xlpm.q,T2083,LOG(_xlpm.p/_xlpm.q))</f>
        <v>1.146128035678238</v>
      </c>
      <c r="X2083" s="2"/>
      <c r="AC2083" s="2"/>
      <c r="AH2083" s="2"/>
      <c r="AI2083" s="2"/>
    </row>
    <row r="2084" spans="1:35">
      <c r="A2084" s="1" t="str">
        <f>_xlfn.LET(_xlpm.sep," : ",CONCATENATE(O2084,_xlpm.sep,P2084))</f>
        <v>~ugg~ : [ədʒ]</v>
      </c>
      <c r="B2084" s="1">
        <f>_xlfn.LET(_xlpm.d,$G2084,_xlpm.k,_xlfn.CONCAT(LEFT(TRIM(B$1),1),"*"),COUNTIF(_xlpm.d,_xlpm.k))</f>
        <v>0</v>
      </c>
      <c r="C2084" s="1">
        <f>_xlfn.LET(_xlpm.d,$G2084,_xlpm.k,_xlfn.CONCAT(LEFT(TRIM(C$1),1),"*"),COUNTIF(_xlpm.d,_xlpm.k))</f>
        <v>0</v>
      </c>
      <c r="D2084" s="1">
        <f>_xlfn.LET(_xlpm.d,$G2084,_xlpm.k,_xlfn.CONCAT(LEFT(TRIM(D$1),1),"*"),COUNTIF(_xlpm.d,_xlpm.k))</f>
        <v>0</v>
      </c>
      <c r="E2084" s="1">
        <f>LOG(F2084+1,10)</f>
        <v>0.47712125471966244</v>
      </c>
      <c r="F2084" s="7">
        <v>2</v>
      </c>
      <c r="G2084" s="9" t="s">
        <v>914</v>
      </c>
      <c r="H2084" s="4">
        <f>F2084/freq.sum.r6e</f>
        <v>1.5933715742511153E-4</v>
      </c>
      <c r="I2084" s="4" t="str">
        <f>_xlfn.LET(_xlpm.sep,":",_xlpm.w,$G2084,LEFT(_xlpm.w,FIND(_xlpm.sep,_xlpm.w)-1))</f>
        <v>ədʒ</v>
      </c>
      <c r="J2084" s="4" t="str">
        <f>_xlfn.LET(_xlpm.sep,":",_xlpm.w,$G2084,RIGHT(_xlpm.w,LEN(_xlpm.w)-FIND(_xlpm.sep,_xlpm.w)))</f>
        <v>ugg</v>
      </c>
      <c r="K2084" s="10">
        <f>_xlfn.LET(_xlpm.w,I2084,LEN(_xlpm.w))</f>
        <v>3</v>
      </c>
      <c r="L2084" s="10">
        <f>_xlfn.LET(_xlpm.w,J2084,LEN(_xlpm.w))</f>
        <v>3</v>
      </c>
      <c r="M2084" s="10">
        <f>_xlfn.LET(_xlpm.a,K2084,_xlpm.b,L2084,MAX(_xlpm.a,_xlpm.b))</f>
        <v>3</v>
      </c>
      <c r="N2084" s="10">
        <f>_xlfn.LET(_xlpm.d,(K2084,L2084),MAX(_xlpm.d)-MIN(_xlpm.d))</f>
        <v>0</v>
      </c>
      <c r="O2084" s="1" t="str">
        <f>_xlfn.LET(_xlpm.sep,":",_xlpm.w,$G2084,_xlfn.CONCAT("~",RIGHT(_xlpm.w,LEN(_xlpm.w)-FIND(_xlpm.sep,_xlpm.w)),"~"))</f>
        <v>~ugg~</v>
      </c>
      <c r="P2084" s="1" t="str">
        <f>_xlfn.LET(_xlpm.sep,":",_xlpm.w,$G2084,_xlfn.CONCAT("[",LEFT(_xlpm.w,FIND(_xlpm.sep,_xlpm.w)-1),"]"))</f>
        <v>[ədʒ]</v>
      </c>
      <c r="Q2084" s="14" cm="1">
        <f t="array" ref="Q2084">SUM(_xlfn._xlws.FILTER($H$2:$H$2300,_xlfn.MAP($O$2:$O$2300,_xlfn.LAMBDA(_xlpm.x,_xlpm.x=$O2084))))</f>
        <v>1.5933715742511153E-4</v>
      </c>
      <c r="R2084" s="14">
        <f>$H2084/Q2084</f>
        <v>1</v>
      </c>
      <c r="S2084" s="14" cm="1">
        <f t="array" ref="S2084">SUM(_xlfn._xlws.FILTER($H$2:$H$2300,_xlfn.MAP($P$2:$P$2300,_xlfn.LAMBDA(_xlpm.x,_xlpm.x=$P2084))))</f>
        <v>2.2307202039515616E-3</v>
      </c>
      <c r="T2084" s="14">
        <f>$H2084/S2084</f>
        <v>7.1428571428571425E-2</v>
      </c>
      <c r="U2084" s="14">
        <f>_xlfn.LET(_xlpm.freq,F2084,_xlpm.size,M2084+1,_xlpm.F,V2084,LOG(1+_xlpm.freq)*LOG(1+_xlpm.size)*_xlpm.F)</f>
        <v>4.4465792730694557E-2</v>
      </c>
      <c r="V2084" s="14">
        <f>_xlfn.LET(_xlpm.a,T2084,_xlpm.b,R2084,2*_xlpm.a*_xlpm.b/(_xlpm.a+_xlpm.b))</f>
        <v>0.13333333333333333</v>
      </c>
      <c r="W2084" s="14">
        <f>_xlfn.LET(_xlpm.p,R2084,_xlpm.q,T2084,LOG(_xlpm.p/_xlpm.q))</f>
        <v>1.146128035678238</v>
      </c>
      <c r="X2084" s="2"/>
      <c r="AC2084" s="2"/>
      <c r="AH2084" s="2"/>
      <c r="AI2084" s="2"/>
    </row>
    <row r="2085" spans="1:35">
      <c r="A2085" s="1" t="str">
        <f>_xlfn.LET(_xlpm.sep," : ",CONCATENATE(O2085,_xlpm.sep,P2085))</f>
        <v>~el's~ : [əlz]</v>
      </c>
      <c r="B2085" s="1">
        <f>_xlfn.LET(_xlpm.d,$G2085,_xlpm.k,_xlfn.CONCAT(LEFT(TRIM(B$1),1),"*"),COUNTIF(_xlpm.d,_xlpm.k))</f>
        <v>0</v>
      </c>
      <c r="C2085" s="1">
        <f>_xlfn.LET(_xlpm.d,$G2085,_xlpm.k,_xlfn.CONCAT(LEFT(TRIM(C$1),1),"*"),COUNTIF(_xlpm.d,_xlpm.k))</f>
        <v>0</v>
      </c>
      <c r="D2085" s="1">
        <f>_xlfn.LET(_xlpm.d,$G2085,_xlpm.k,_xlfn.CONCAT(LEFT(TRIM(D$1),1),"*"),COUNTIF(_xlpm.d,_xlpm.k))</f>
        <v>0</v>
      </c>
      <c r="E2085" s="1">
        <f>LOG(F2085+1,10)</f>
        <v>0.30102999566398114</v>
      </c>
      <c r="F2085" s="7">
        <v>1</v>
      </c>
      <c r="G2085" s="9" t="s">
        <v>1141</v>
      </c>
      <c r="H2085" s="4">
        <f>F2085/freq.sum.r6e</f>
        <v>7.9668578712555765E-5</v>
      </c>
      <c r="I2085" s="1" t="str">
        <f>_xlfn.LET(_xlpm.sep,":",_xlpm.w,$G2085,LEFT(_xlpm.w,FIND(_xlpm.sep,_xlpm.w)-1))</f>
        <v>əlz</v>
      </c>
      <c r="J2085" s="1" t="str">
        <f>_xlfn.LET(_xlpm.sep,":",_xlpm.w,$G2085,RIGHT(_xlpm.w,LEN(_xlpm.w)-FIND(_xlpm.sep,_xlpm.w)))</f>
        <v>el's</v>
      </c>
      <c r="K2085" s="10">
        <f>_xlfn.LET(_xlpm.w,I2085,LEN(_xlpm.w))</f>
        <v>3</v>
      </c>
      <c r="L2085" s="10">
        <f>_xlfn.LET(_xlpm.w,J2085,LEN(_xlpm.w))</f>
        <v>4</v>
      </c>
      <c r="M2085" s="10">
        <f>_xlfn.LET(_xlpm.a,K2085,_xlpm.b,L2085,MAX(_xlpm.a,_xlpm.b))</f>
        <v>4</v>
      </c>
      <c r="N2085" s="10">
        <f>_xlfn.LET(_xlpm.d,(K2085,L2085),MAX(_xlpm.d)-MIN(_xlpm.d))</f>
        <v>1</v>
      </c>
      <c r="O2085" s="1" t="str">
        <f>_xlfn.LET(_xlpm.sep,":",_xlpm.w,$G2085,_xlfn.CONCAT("~",RIGHT(_xlpm.w,LEN(_xlpm.w)-FIND(_xlpm.sep,_xlpm.w)),"~"))</f>
        <v>~el's~</v>
      </c>
      <c r="P2085" s="1" t="str">
        <f>_xlfn.LET(_xlpm.sep,":",_xlpm.w,$G2085,_xlfn.CONCAT("[",LEFT(_xlpm.w,FIND(_xlpm.sep,_xlpm.w)-1),"]"))</f>
        <v>[əlz]</v>
      </c>
      <c r="Q2085" s="14" cm="1">
        <f t="array" ref="Q2085">SUM(_xlfn._xlws.FILTER($H$2:$H$2300,_xlfn.MAP($O$2:$O$2300,_xlfn.LAMBDA(_xlpm.x,_xlpm.x=$O2085))))</f>
        <v>7.9668578712555765E-5</v>
      </c>
      <c r="R2085" s="14">
        <f>$H2085/Q2085</f>
        <v>1</v>
      </c>
      <c r="S2085" s="14" cm="1">
        <f t="array" ref="S2085">SUM(_xlfn._xlws.FILTER($H$2:$H$2300,_xlfn.MAP($P$2:$P$2300,_xlfn.LAMBDA(_xlpm.x,_xlpm.x=$P2085))))</f>
        <v>1.1153601019757806E-3</v>
      </c>
      <c r="T2085" s="14">
        <f>$H2085/S2085</f>
        <v>7.1428571428571438E-2</v>
      </c>
      <c r="U2085" s="14">
        <f>_xlfn.LET(_xlpm.freq,F2085,_xlpm.size,M2085+1,_xlpm.F,V2085,LOG(1+_xlpm.freq)*LOG(1+_xlpm.size)*_xlpm.F)</f>
        <v>3.1232915670521312E-2</v>
      </c>
      <c r="V2085" s="14">
        <f>_xlfn.LET(_xlpm.a,T2085,_xlpm.b,R2085,2*_xlpm.a*_xlpm.b/(_xlpm.a+_xlpm.b))</f>
        <v>0.13333333333333336</v>
      </c>
      <c r="W2085" s="14">
        <f>_xlfn.LET(_xlpm.p,R2085,_xlpm.q,T2085,LOG(_xlpm.p/_xlpm.q))</f>
        <v>1.146128035678238</v>
      </c>
      <c r="X2085" s="2"/>
      <c r="AC2085" s="2"/>
      <c r="AH2085" s="2"/>
      <c r="AI2085" s="2"/>
    </row>
    <row r="2086" spans="1:35">
      <c r="A2086" s="1" t="str">
        <f>_xlfn.LET(_xlpm.sep," : ",CONCATENATE(O2086,_xlpm.sep,P2086))</f>
        <v>~ell's~ : [əlz]</v>
      </c>
      <c r="B2086" s="1">
        <f>_xlfn.LET(_xlpm.d,$G2086,_xlpm.k,_xlfn.CONCAT(LEFT(TRIM(B$1),1),"*"),COUNTIF(_xlpm.d,_xlpm.k))</f>
        <v>0</v>
      </c>
      <c r="C2086" s="1">
        <f>_xlfn.LET(_xlpm.d,$G2086,_xlpm.k,_xlfn.CONCAT(LEFT(TRIM(C$1),1),"*"),COUNTIF(_xlpm.d,_xlpm.k))</f>
        <v>0</v>
      </c>
      <c r="D2086" s="1">
        <f>_xlfn.LET(_xlpm.d,$G2086,_xlpm.k,_xlfn.CONCAT(LEFT(TRIM(D$1),1),"*"),COUNTIF(_xlpm.d,_xlpm.k))</f>
        <v>0</v>
      </c>
      <c r="E2086" s="1">
        <f>LOG(F2086+1,10)</f>
        <v>0.30102999566398114</v>
      </c>
      <c r="F2086" s="7">
        <v>1</v>
      </c>
      <c r="G2086" s="9" t="s">
        <v>1142</v>
      </c>
      <c r="H2086" s="4">
        <f>F2086/freq.sum.r6e</f>
        <v>7.9668578712555765E-5</v>
      </c>
      <c r="I2086" s="1" t="str">
        <f>_xlfn.LET(_xlpm.sep,":",_xlpm.w,$G2086,LEFT(_xlpm.w,FIND(_xlpm.sep,_xlpm.w)-1))</f>
        <v>əlz</v>
      </c>
      <c r="J2086" s="1" t="str">
        <f>_xlfn.LET(_xlpm.sep,":",_xlpm.w,$G2086,RIGHT(_xlpm.w,LEN(_xlpm.w)-FIND(_xlpm.sep,_xlpm.w)))</f>
        <v>ell's</v>
      </c>
      <c r="K2086" s="10">
        <f>_xlfn.LET(_xlpm.w,I2086,LEN(_xlpm.w))</f>
        <v>3</v>
      </c>
      <c r="L2086" s="10">
        <f>_xlfn.LET(_xlpm.w,J2086,LEN(_xlpm.w))</f>
        <v>5</v>
      </c>
      <c r="M2086" s="10">
        <f>_xlfn.LET(_xlpm.a,K2086,_xlpm.b,L2086,MAX(_xlpm.a,_xlpm.b))</f>
        <v>5</v>
      </c>
      <c r="N2086" s="10">
        <f>_xlfn.LET(_xlpm.d,(K2086,L2086),MAX(_xlpm.d)-MIN(_xlpm.d))</f>
        <v>2</v>
      </c>
      <c r="O2086" s="1" t="str">
        <f>_xlfn.LET(_xlpm.sep,":",_xlpm.w,$G2086,_xlfn.CONCAT("~",RIGHT(_xlpm.w,LEN(_xlpm.w)-FIND(_xlpm.sep,_xlpm.w)),"~"))</f>
        <v>~ell's~</v>
      </c>
      <c r="P2086" s="1" t="str">
        <f>_xlfn.LET(_xlpm.sep,":",_xlpm.w,$G2086,_xlfn.CONCAT("[",LEFT(_xlpm.w,FIND(_xlpm.sep,_xlpm.w)-1),"]"))</f>
        <v>[əlz]</v>
      </c>
      <c r="Q2086" s="14" cm="1">
        <f t="array" ref="Q2086">SUM(_xlfn._xlws.FILTER($H$2:$H$2302,_xlfn.MAP($O$2:$O$2302,_xlfn.LAMBDA(_xlpm.x,_xlpm.x=$O2086))))</f>
        <v>7.9668578712555765E-5</v>
      </c>
      <c r="R2086" s="14">
        <f>$H2086/Q2086</f>
        <v>1</v>
      </c>
      <c r="S2086" s="14" cm="1">
        <f t="array" ref="S2086">SUM(_xlfn._xlws.FILTER($H$2:$H$2302,_xlfn.MAP($P$2:$P$2302,_xlfn.LAMBDA(_xlpm.x,_xlpm.x=$P2086))))</f>
        <v>1.1153601019757806E-3</v>
      </c>
      <c r="T2086" s="14">
        <f>$H2086/S2086</f>
        <v>7.1428571428571438E-2</v>
      </c>
      <c r="U2086" s="14">
        <f>_xlfn.LET(_xlpm.freq,F2086,_xlpm.size,M2086+1,_xlpm.F,V2086,LOG(1+_xlpm.freq)*LOG(1+_xlpm.size)*_xlpm.F)</f>
        <v>3.3919981242817442E-2</v>
      </c>
      <c r="V2086" s="14">
        <f>_xlfn.LET(_xlpm.a,T2086,_xlpm.b,R2086,2*_xlpm.a*_xlpm.b/(_xlpm.a+_xlpm.b))</f>
        <v>0.13333333333333336</v>
      </c>
      <c r="W2086" s="14">
        <f>_xlfn.LET(_xlpm.p,R2086,_xlpm.q,T2086,LOG(_xlpm.p/_xlpm.q))</f>
        <v>1.146128035678238</v>
      </c>
      <c r="X2086" s="2"/>
      <c r="AC2086" s="2"/>
      <c r="AH2086" s="2"/>
      <c r="AI2086" s="2"/>
    </row>
    <row r="2087" spans="1:35">
      <c r="A2087" s="1" t="str">
        <f>_xlfn.LET(_xlpm.sep," : ",CONCATENATE(O2087,_xlpm.sep,P2087))</f>
        <v>~ials~ : [əlz]</v>
      </c>
      <c r="B2087" s="1">
        <f>_xlfn.LET(_xlpm.d,$G2087,_xlpm.k,_xlfn.CONCAT(LEFT(TRIM(B$1),1),"*"),COUNTIF(_xlpm.d,_xlpm.k))</f>
        <v>0</v>
      </c>
      <c r="C2087" s="1">
        <f>_xlfn.LET(_xlpm.d,$G2087,_xlpm.k,_xlfn.CONCAT(LEFT(TRIM(C$1),1),"*"),COUNTIF(_xlpm.d,_xlpm.k))</f>
        <v>0</v>
      </c>
      <c r="D2087" s="1">
        <f>_xlfn.LET(_xlpm.d,$G2087,_xlpm.k,_xlfn.CONCAT(LEFT(TRIM(D$1),1),"*"),COUNTIF(_xlpm.d,_xlpm.k))</f>
        <v>0</v>
      </c>
      <c r="E2087" s="1">
        <f>LOG(F2087+1,10)</f>
        <v>0.30102999566398114</v>
      </c>
      <c r="F2087" s="7">
        <v>1</v>
      </c>
      <c r="G2087" s="9" t="s">
        <v>1147</v>
      </c>
      <c r="H2087" s="4">
        <f>F2087/freq.sum.r6e</f>
        <v>7.9668578712555765E-5</v>
      </c>
      <c r="I2087" s="1" t="str">
        <f>_xlfn.LET(_xlpm.sep,":",_xlpm.w,$G2087,LEFT(_xlpm.w,FIND(_xlpm.sep,_xlpm.w)-1))</f>
        <v>əlz</v>
      </c>
      <c r="J2087" s="1" t="str">
        <f>_xlfn.LET(_xlpm.sep,":",_xlpm.w,$G2087,RIGHT(_xlpm.w,LEN(_xlpm.w)-FIND(_xlpm.sep,_xlpm.w)))</f>
        <v>ials</v>
      </c>
      <c r="K2087" s="10">
        <f>_xlfn.LET(_xlpm.w,I2087,LEN(_xlpm.w))</f>
        <v>3</v>
      </c>
      <c r="L2087" s="10">
        <f>_xlfn.LET(_xlpm.w,J2087,LEN(_xlpm.w))</f>
        <v>4</v>
      </c>
      <c r="M2087" s="10">
        <f>_xlfn.LET(_xlpm.a,K2087,_xlpm.b,L2087,MAX(_xlpm.a,_xlpm.b))</f>
        <v>4</v>
      </c>
      <c r="N2087" s="10">
        <f>_xlfn.LET(_xlpm.d,(K2087,L2087),MAX(_xlpm.d)-MIN(_xlpm.d))</f>
        <v>1</v>
      </c>
      <c r="O2087" s="1" t="str">
        <f>_xlfn.LET(_xlpm.sep,":",_xlpm.w,$G2087,_xlfn.CONCAT("~",RIGHT(_xlpm.w,LEN(_xlpm.w)-FIND(_xlpm.sep,_xlpm.w)),"~"))</f>
        <v>~ials~</v>
      </c>
      <c r="P2087" s="1" t="str">
        <f>_xlfn.LET(_xlpm.sep,":",_xlpm.w,$G2087,_xlfn.CONCAT("[",LEFT(_xlpm.w,FIND(_xlpm.sep,_xlpm.w)-1),"]"))</f>
        <v>[əlz]</v>
      </c>
      <c r="Q2087" s="14" cm="1">
        <f t="array" ref="Q2087">SUM(_xlfn._xlws.FILTER($H$2:$H$2302,_xlfn.MAP($O$2:$O$2302,_xlfn.LAMBDA(_xlpm.x,_xlpm.x=$O2087))))</f>
        <v>7.9668578712555765E-5</v>
      </c>
      <c r="R2087" s="14">
        <f>$H2087/Q2087</f>
        <v>1</v>
      </c>
      <c r="S2087" s="14" cm="1">
        <f t="array" ref="S2087">SUM(_xlfn._xlws.FILTER($H$2:$H$2302,_xlfn.MAP($P$2:$P$2302,_xlfn.LAMBDA(_xlpm.x,_xlpm.x=$P2087))))</f>
        <v>1.1153601019757806E-3</v>
      </c>
      <c r="T2087" s="14">
        <f>$H2087/S2087</f>
        <v>7.1428571428571438E-2</v>
      </c>
      <c r="U2087" s="14">
        <f>_xlfn.LET(_xlpm.freq,F2087,_xlpm.size,M2087+1,_xlpm.F,V2087,LOG(1+_xlpm.freq)*LOG(1+_xlpm.size)*_xlpm.F)</f>
        <v>3.1232915670521312E-2</v>
      </c>
      <c r="V2087" s="14">
        <f>_xlfn.LET(_xlpm.a,T2087,_xlpm.b,R2087,2*_xlpm.a*_xlpm.b/(_xlpm.a+_xlpm.b))</f>
        <v>0.13333333333333336</v>
      </c>
      <c r="W2087" s="14">
        <f>_xlfn.LET(_xlpm.p,R2087,_xlpm.q,T2087,LOG(_xlpm.p/_xlpm.q))</f>
        <v>1.146128035678238</v>
      </c>
      <c r="X2087" s="2"/>
      <c r="AC2087" s="2"/>
      <c r="AH2087" s="2"/>
      <c r="AI2087" s="2"/>
    </row>
    <row r="2088" spans="1:35">
      <c r="A2088" s="1" t="str">
        <f>_xlfn.LET(_xlpm.sep," : ",CONCATENATE(O2088,_xlpm.sep,P2088))</f>
        <v>~inn~ : [ɪn]</v>
      </c>
      <c r="B2088" s="1">
        <f>_xlfn.LET(_xlpm.d,$G2088,_xlpm.k,_xlfn.CONCAT(LEFT(TRIM(B$1),1),"*"),COUNTIF(_xlpm.d,_xlpm.k))</f>
        <v>0</v>
      </c>
      <c r="C2088" s="1">
        <f>_xlfn.LET(_xlpm.d,$G2088,_xlpm.k,_xlfn.CONCAT(LEFT(TRIM(C$1),1),"*"),COUNTIF(_xlpm.d,_xlpm.k))</f>
        <v>0</v>
      </c>
      <c r="D2088" s="1">
        <f>_xlfn.LET(_xlpm.d,$G2088,_xlpm.k,_xlfn.CONCAT(LEFT(TRIM(D$1),1),"*"),COUNTIF(_xlpm.d,_xlpm.k))</f>
        <v>0</v>
      </c>
      <c r="E2088" s="1">
        <f>LOG(F2088+1,10)</f>
        <v>0.77815125038364352</v>
      </c>
      <c r="F2088" s="7">
        <v>5</v>
      </c>
      <c r="G2088" s="9" t="s">
        <v>1253</v>
      </c>
      <c r="H2088" s="4">
        <f>F2088/freq.sum.r6e</f>
        <v>3.9834289356277883E-4</v>
      </c>
      <c r="I2088" s="1" t="str">
        <f>_xlfn.LET(_xlpm.sep,":",_xlpm.w,$G2088,LEFT(_xlpm.w,FIND(_xlpm.sep,_xlpm.w)-1))</f>
        <v>ɪn</v>
      </c>
      <c r="J2088" s="1" t="str">
        <f>_xlfn.LET(_xlpm.sep,":",_xlpm.w,$G2088,RIGHT(_xlpm.w,LEN(_xlpm.w)-FIND(_xlpm.sep,_xlpm.w)))</f>
        <v>inn</v>
      </c>
      <c r="K2088" s="10">
        <f>_xlfn.LET(_xlpm.w,I2088,LEN(_xlpm.w))</f>
        <v>2</v>
      </c>
      <c r="L2088" s="10">
        <f>_xlfn.LET(_xlpm.w,J2088,LEN(_xlpm.w))</f>
        <v>3</v>
      </c>
      <c r="M2088" s="10">
        <f>_xlfn.LET(_xlpm.a,K2088,_xlpm.b,L2088,MAX(_xlpm.a,_xlpm.b))</f>
        <v>3</v>
      </c>
      <c r="N2088" s="10">
        <f>_xlfn.LET(_xlpm.d,(K2088,L2088),MAX(_xlpm.d)-MIN(_xlpm.d))</f>
        <v>1</v>
      </c>
      <c r="O2088" s="1" t="str">
        <f>_xlfn.LET(_xlpm.sep,":",_xlpm.w,$G2088,_xlfn.CONCAT("~",RIGHT(_xlpm.w,LEN(_xlpm.w)-FIND(_xlpm.sep,_xlpm.w)),"~"))</f>
        <v>~inn~</v>
      </c>
      <c r="P2088" s="1" t="str">
        <f>_xlfn.LET(_xlpm.sep,":",_xlpm.w,$G2088,_xlfn.CONCAT("[",LEFT(_xlpm.w,FIND(_xlpm.sep,_xlpm.w)-1),"]"))</f>
        <v>[ɪn]</v>
      </c>
      <c r="Q2088" s="14" cm="1">
        <f t="array" ref="Q2088">SUM(_xlfn._xlws.FILTER($H$2:$H$2302,_xlfn.MAP($O$2:$O$2302,_xlfn.LAMBDA(_xlpm.x,_xlpm.x=$O2088))))</f>
        <v>3.9834289356277883E-4</v>
      </c>
      <c r="R2088" s="14">
        <f>$H2088/Q2088</f>
        <v>1</v>
      </c>
      <c r="S2088" s="14" cm="1">
        <f t="array" ref="S2088">SUM(_xlfn._xlws.FILTER($H$2:$H$2302,_xlfn.MAP($P$2:$P$2302,_xlfn.LAMBDA(_xlpm.x,_xlpm.x=$P2088))))</f>
        <v>5.6564690885914605E-3</v>
      </c>
      <c r="T2088" s="14">
        <f>$H2088/S2088</f>
        <v>7.0422535211267595E-2</v>
      </c>
      <c r="U2088" s="14">
        <f>_xlfn.LET(_xlpm.freq,F2088,_xlpm.size,M2088+1,_xlpm.F,V2088,LOG(1+_xlpm.freq)*LOG(1+_xlpm.size)*_xlpm.F)</f>
        <v>7.1566366165096554E-2</v>
      </c>
      <c r="V2088" s="14">
        <f>_xlfn.LET(_xlpm.a,T2088,_xlpm.b,R2088,2*_xlpm.a*_xlpm.b/(_xlpm.a+_xlpm.b))</f>
        <v>0.13157894736842105</v>
      </c>
      <c r="W2088" s="14">
        <f>_xlfn.LET(_xlpm.p,R2088,_xlpm.q,T2088,LOG(_xlpm.p/_xlpm.q))</f>
        <v>1.1522883443830565</v>
      </c>
      <c r="X2088" s="2"/>
      <c r="AC2088" s="2"/>
      <c r="AH2088" s="2"/>
      <c r="AI2088" s="2"/>
    </row>
    <row r="2089" spans="1:35">
      <c r="A2089" s="1" t="str">
        <f>_xlfn.LET(_xlpm.sep," : ",CONCATENATE(O2089,_xlpm.sep,P2089))</f>
        <v>~qu~ : [k]</v>
      </c>
      <c r="B2089" s="1">
        <f>_xlfn.LET(_xlpm.d,$G2089,_xlpm.k,_xlfn.CONCAT(LEFT(TRIM(B$1),1),"*"),COUNTIF(_xlpm.d,_xlpm.k))</f>
        <v>0</v>
      </c>
      <c r="C2089" s="1">
        <f>_xlfn.LET(_xlpm.d,$G2089,_xlpm.k,_xlfn.CONCAT(LEFT(TRIM(C$1),1),"*"),COUNTIF(_xlpm.d,_xlpm.k))</f>
        <v>0</v>
      </c>
      <c r="D2089" s="1">
        <f>_xlfn.LET(_xlpm.d,$G2089,_xlpm.k,_xlfn.CONCAT(LEFT(TRIM(D$1),1),"*"),COUNTIF(_xlpm.d,_xlpm.k))</f>
        <v>0</v>
      </c>
      <c r="E2089" s="1">
        <f>LOG(F2089+1,10)</f>
        <v>0.30102999566398114</v>
      </c>
      <c r="F2089" s="7">
        <v>1</v>
      </c>
      <c r="G2089" s="9" t="s">
        <v>2186</v>
      </c>
      <c r="H2089" s="4">
        <f>F2089/freq.sum.r6e</f>
        <v>7.9668578712555765E-5</v>
      </c>
      <c r="I2089" s="1" t="str">
        <f>_xlfn.LET(_xlpm.sep,":",_xlpm.w,$G2089,LEFT(_xlpm.w,FIND(_xlpm.sep,_xlpm.w)-1))</f>
        <v>k</v>
      </c>
      <c r="J2089" s="1" t="str">
        <f>_xlfn.LET(_xlpm.sep,":",_xlpm.w,$G2089,RIGHT(_xlpm.w,LEN(_xlpm.w)-FIND(_xlpm.sep,_xlpm.w)))</f>
        <v>qu</v>
      </c>
      <c r="K2089" s="10">
        <f>_xlfn.LET(_xlpm.w,I2089,LEN(_xlpm.w))</f>
        <v>1</v>
      </c>
      <c r="L2089" s="10">
        <f>_xlfn.LET(_xlpm.w,J2089,LEN(_xlpm.w))</f>
        <v>2</v>
      </c>
      <c r="M2089" s="10">
        <f>_xlfn.LET(_xlpm.a,K2089,_xlpm.b,L2089,MAX(_xlpm.a,_xlpm.b))</f>
        <v>2</v>
      </c>
      <c r="N2089" s="10">
        <f>_xlfn.LET(_xlpm.d,(K2089,L2089),MAX(_xlpm.d)-MIN(_xlpm.d))</f>
        <v>1</v>
      </c>
      <c r="O2089" s="1" t="str">
        <f>_xlfn.LET(_xlpm.sep,":",_xlpm.w,$G2089,_xlfn.CONCAT("~",RIGHT(_xlpm.w,LEN(_xlpm.w)-FIND(_xlpm.sep,_xlpm.w)),"~"))</f>
        <v>~qu~</v>
      </c>
      <c r="P2089" s="1" t="str">
        <f>_xlfn.LET(_xlpm.sep,":",_xlpm.w,$G2089,_xlfn.CONCAT("[",LEFT(_xlpm.w,FIND(_xlpm.sep,_xlpm.w)-1),"]"))</f>
        <v>[k]</v>
      </c>
      <c r="Q2089" s="14" cm="1">
        <f t="array" ref="Q2089">SUM(_xlfn._xlws.FILTER($H$2:$H$2302,_xlfn.MAP($O$2:$O$2302,_xlfn.LAMBDA(_xlpm.x,_xlpm.x=$O2089))))</f>
        <v>1.673040152963671E-3</v>
      </c>
      <c r="R2089" s="14">
        <f>$H2089/Q2089</f>
        <v>4.7619047619047623E-2</v>
      </c>
      <c r="S2089" s="14" cm="1">
        <f t="array" ref="S2089">SUM(_xlfn._xlws.FILTER($H$2:$H$2302,_xlfn.MAP($P$2:$P$2302,_xlfn.LAMBDA(_xlpm.x,_xlpm.x=$P2089))))</f>
        <v>2.3820905035054171E-2</v>
      </c>
      <c r="T2089" s="14">
        <f>$H2089/S2089</f>
        <v>3.3444816053511709E-3</v>
      </c>
      <c r="U2089" s="14">
        <f>_xlfn.LET(_xlpm.freq,F2089,_xlpm.size,M2089+1,_xlpm.F,V2089,LOG(1+_xlpm.freq)*LOG(1+_xlpm.size)*_xlpm.F)</f>
        <v>1.1327382286182069E-3</v>
      </c>
      <c r="V2089" s="14">
        <f>_xlfn.LET(_xlpm.a,T2089,_xlpm.b,R2089,2*_xlpm.a*_xlpm.b/(_xlpm.a+_xlpm.b))</f>
        <v>6.2500000000000012E-3</v>
      </c>
      <c r="W2089" s="14">
        <f>_xlfn.LET(_xlpm.p,R2089,_xlpm.q,T2089,LOG(_xlpm.p/_xlpm.q))</f>
        <v>1.1534518935905103</v>
      </c>
      <c r="X2089" s="2"/>
      <c r="AC2089" s="2"/>
      <c r="AH2089" s="2"/>
      <c r="AI2089" s="2"/>
    </row>
    <row r="2090" spans="1:35">
      <c r="A2090" s="1" t="str">
        <f>_xlfn.LET(_xlpm.sep," : ",CONCATENATE(O2090,_xlpm.sep,P2090))</f>
        <v>~sc~ : [s]</v>
      </c>
      <c r="B2090" s="1">
        <f>_xlfn.LET(_xlpm.d,$G2090,_xlpm.k,_xlfn.CONCAT(LEFT(TRIM(B$1),1),"*"),COUNTIF(_xlpm.d,_xlpm.k))</f>
        <v>0</v>
      </c>
      <c r="C2090" s="1">
        <f>_xlfn.LET(_xlpm.d,$G2090,_xlpm.k,_xlfn.CONCAT(LEFT(TRIM(C$1),1),"*"),COUNTIF(_xlpm.d,_xlpm.k))</f>
        <v>0</v>
      </c>
      <c r="D2090" s="1">
        <f>_xlfn.LET(_xlpm.d,$G2090,_xlpm.k,_xlfn.CONCAT(LEFT(TRIM(D$1),1),"*"),COUNTIF(_xlpm.d,_xlpm.k))</f>
        <v>0</v>
      </c>
      <c r="E2090" s="1">
        <f>LOG(F2090+1,10)</f>
        <v>1</v>
      </c>
      <c r="F2090" s="7">
        <v>9</v>
      </c>
      <c r="G2090" s="9" t="s">
        <v>254</v>
      </c>
      <c r="H2090" s="4">
        <f>F2090/freq.sum.r6e</f>
        <v>7.1701720841300194E-4</v>
      </c>
      <c r="I2090" s="4" t="str">
        <f>_xlfn.LET(_xlpm.sep,":",_xlpm.w,$G2090,LEFT(_xlpm.w,FIND(_xlpm.sep,_xlpm.w)-1))</f>
        <v>s</v>
      </c>
      <c r="J2090" s="4" t="str">
        <f>_xlfn.LET(_xlpm.sep,":",_xlpm.w,$G2090,RIGHT(_xlpm.w,LEN(_xlpm.w)-FIND(_xlpm.sep,_xlpm.w)))</f>
        <v>sc</v>
      </c>
      <c r="K2090" s="10">
        <f>_xlfn.LET(_xlpm.w,I2090,LEN(_xlpm.w))</f>
        <v>1</v>
      </c>
      <c r="L2090" s="10">
        <f>_xlfn.LET(_xlpm.w,J2090,LEN(_xlpm.w))</f>
        <v>2</v>
      </c>
      <c r="M2090" s="10">
        <f>_xlfn.LET(_xlpm.a,K2090,_xlpm.b,L2090,MAX(_xlpm.a,_xlpm.b))</f>
        <v>2</v>
      </c>
      <c r="N2090" s="10">
        <f>_xlfn.LET(_xlpm.d,(K2090,L2090),MAX(_xlpm.d)-MIN(_xlpm.d))</f>
        <v>1</v>
      </c>
      <c r="O2090" s="1" t="str">
        <f>_xlfn.LET(_xlpm.sep,":",_xlpm.w,$G2090,_xlfn.CONCAT("~",RIGHT(_xlpm.w,LEN(_xlpm.w)-FIND(_xlpm.sep,_xlpm.w)),"~"))</f>
        <v>~sc~</v>
      </c>
      <c r="P2090" s="1" t="str">
        <f>_xlfn.LET(_xlpm.sep,":",_xlpm.w,$G2090,_xlfn.CONCAT("[",LEFT(_xlpm.w,FIND(_xlpm.sep,_xlpm.w)-1),"]"))</f>
        <v>[s]</v>
      </c>
      <c r="Q2090" s="14" cm="1">
        <f t="array" ref="Q2090">SUM(_xlfn._xlws.FILTER($H$2:$H$2300,_xlfn.MAP($O$2:$O$2300,_xlfn.LAMBDA(_xlpm.x,_xlpm.x=$O2090))))</f>
        <v>1.5137029955385596E-3</v>
      </c>
      <c r="R2090" s="14">
        <f>$H2090/Q2090</f>
        <v>0.47368421052631582</v>
      </c>
      <c r="S2090" s="14" cm="1">
        <f t="array" ref="S2090">SUM(_xlfn._xlws.FILTER($H$2:$H$2300,_xlfn.MAP($P$2:$P$2300,_xlfn.LAMBDA(_xlpm.x,_xlpm.x=$P2090))))</f>
        <v>2.1590184831102616E-2</v>
      </c>
      <c r="T2090" s="14">
        <f>$H2090/S2090</f>
        <v>3.3210332103321027E-2</v>
      </c>
      <c r="U2090" s="14">
        <f>_xlfn.LET(_xlpm.freq,F2090,_xlpm.size,M2090+1,_xlpm.F,V2090,LOG(1+_xlpm.freq)*LOG(1+_xlpm.size)*_xlpm.F)</f>
        <v>3.7369240841045932E-2</v>
      </c>
      <c r="V2090" s="14">
        <f>_xlfn.LET(_xlpm.a,T2090,_xlpm.b,R2090,2*_xlpm.a*_xlpm.b/(_xlpm.a+_xlpm.b))</f>
        <v>6.2068965517241365E-2</v>
      </c>
      <c r="W2090" s="14">
        <f>_xlfn.LET(_xlpm.p,R2090,_xlpm.q,T2090,LOG(_xlpm.p/_xlpm.q))</f>
        <v>1.154215689921577</v>
      </c>
      <c r="X2090" s="2"/>
      <c r="AC2090" s="2"/>
      <c r="AH2090" s="2"/>
      <c r="AI2090" s="2"/>
    </row>
    <row r="2091" spans="1:35">
      <c r="A2091" s="1" t="str">
        <f>_xlfn.LET(_xlpm.sep," : ",CONCATENATE(O2091,_xlpm.sep,P2091))</f>
        <v>~ere~ : [ɛɹ]</v>
      </c>
      <c r="B2091" s="1">
        <f>_xlfn.LET(_xlpm.d,$G2091,_xlpm.k,_xlfn.CONCAT(LEFT(TRIM(B$1),1),"*"),COUNTIF(_xlpm.d,_xlpm.k))</f>
        <v>0</v>
      </c>
      <c r="C2091" s="1">
        <f>_xlfn.LET(_xlpm.d,$G2091,_xlpm.k,_xlfn.CONCAT(LEFT(TRIM(C$1),1),"*"),COUNTIF(_xlpm.d,_xlpm.k))</f>
        <v>0</v>
      </c>
      <c r="D2091" s="1">
        <f>_xlfn.LET(_xlpm.d,$G2091,_xlpm.k,_xlfn.CONCAT(LEFT(TRIM(D$1),1),"*"),COUNTIF(_xlpm.d,_xlpm.k))</f>
        <v>0</v>
      </c>
      <c r="E2091" s="1">
        <f>LOG(F2091+1,10)</f>
        <v>0.77815125038364352</v>
      </c>
      <c r="F2091" s="7">
        <v>5</v>
      </c>
      <c r="G2091" s="9" t="s">
        <v>1761</v>
      </c>
      <c r="H2091" s="4">
        <f>F2091/freq.sum.r6e</f>
        <v>3.9834289356277883E-4</v>
      </c>
      <c r="I2091" s="1" t="str">
        <f>_xlfn.LET(_xlpm.sep,":",_xlpm.w,$G2091,LEFT(_xlpm.w,FIND(_xlpm.sep,_xlpm.w)-1))</f>
        <v>ɛɹ</v>
      </c>
      <c r="J2091" s="1" t="str">
        <f>_xlfn.LET(_xlpm.sep,":",_xlpm.w,$G2091,RIGHT(_xlpm.w,LEN(_xlpm.w)-FIND(_xlpm.sep,_xlpm.w)))</f>
        <v>ere</v>
      </c>
      <c r="K2091" s="10">
        <f>_xlfn.LET(_xlpm.w,I2091,LEN(_xlpm.w))</f>
        <v>2</v>
      </c>
      <c r="L2091" s="10">
        <f>_xlfn.LET(_xlpm.w,J2091,LEN(_xlpm.w))</f>
        <v>3</v>
      </c>
      <c r="M2091" s="10">
        <f>_xlfn.LET(_xlpm.a,K2091,_xlpm.b,L2091,MAX(_xlpm.a,_xlpm.b))</f>
        <v>3</v>
      </c>
      <c r="N2091" s="10">
        <f>_xlfn.LET(_xlpm.d,(K2091,L2091),MAX(_xlpm.d)-MIN(_xlpm.d))</f>
        <v>1</v>
      </c>
      <c r="O2091" s="1" t="str">
        <f>_xlfn.LET(_xlpm.sep,":",_xlpm.w,$G2091,_xlfn.CONCAT("~",RIGHT(_xlpm.w,LEN(_xlpm.w)-FIND(_xlpm.sep,_xlpm.w)),"~"))</f>
        <v>~ere~</v>
      </c>
      <c r="P2091" s="1" t="str">
        <f>_xlfn.LET(_xlpm.sep,":",_xlpm.w,$G2091,_xlfn.CONCAT("[",LEFT(_xlpm.w,FIND(_xlpm.sep,_xlpm.w)-1),"]"))</f>
        <v>[ɛɹ]</v>
      </c>
      <c r="Q2091" s="14" cm="1">
        <f t="array" ref="Q2091">SUM(_xlfn._xlws.FILTER($H$2:$H$2302,_xlfn.MAP($O$2:$O$2302,_xlfn.LAMBDA(_xlpm.x,_xlpm.x=$O2091))))</f>
        <v>4.7801147227533459E-4</v>
      </c>
      <c r="R2091" s="14">
        <f>$H2091/Q2091</f>
        <v>0.83333333333333337</v>
      </c>
      <c r="S2091" s="14" cm="1">
        <f t="array" ref="S2091">SUM(_xlfn._xlws.FILTER($H$2:$H$2302,_xlfn.MAP($P$2:$P$2302,_xlfn.LAMBDA(_xlpm.x,_xlpm.x=$P2091))))</f>
        <v>6.9311663479923518E-3</v>
      </c>
      <c r="T2091" s="14">
        <f>$H2091/S2091</f>
        <v>5.7471264367816091E-2</v>
      </c>
      <c r="U2091" s="14">
        <f>_xlfn.LET(_xlpm.freq,F2091,_xlpm.size,M2091+1,_xlpm.F,V2091,LOG(1+_xlpm.freq)*LOG(1+_xlpm.size)*_xlpm.F)</f>
        <v>5.8484342242444497E-2</v>
      </c>
      <c r="V2091" s="14">
        <f>_xlfn.LET(_xlpm.a,T2091,_xlpm.b,R2091,2*_xlpm.a*_xlpm.b/(_xlpm.a+_xlpm.b))</f>
        <v>0.1075268817204301</v>
      </c>
      <c r="W2091" s="14">
        <f>_xlfn.LET(_xlpm.p,R2091,_xlpm.q,T2091,LOG(_xlpm.p/_xlpm.q))</f>
        <v>1.1613680022349748</v>
      </c>
      <c r="X2091" s="2"/>
      <c r="AC2091" s="2"/>
      <c r="AH2091" s="2"/>
      <c r="AI2091" s="2"/>
    </row>
    <row r="2092" spans="1:35">
      <c r="A2092" s="1" t="str">
        <f>_xlfn.LET(_xlpm.sep," : ",CONCATENATE(O2092,_xlpm.sep,P2092))</f>
        <v>~ine~ : [ən]</v>
      </c>
      <c r="B2092" s="1">
        <f>_xlfn.LET(_xlpm.d,$G2092,_xlpm.k,_xlfn.CONCAT(LEFT(TRIM(B$1),1),"*"),COUNTIF(_xlpm.d,_xlpm.k))</f>
        <v>0</v>
      </c>
      <c r="C2092" s="1">
        <f>_xlfn.LET(_xlpm.d,$G2092,_xlpm.k,_xlfn.CONCAT(LEFT(TRIM(C$1),1),"*"),COUNTIF(_xlpm.d,_xlpm.k))</f>
        <v>0</v>
      </c>
      <c r="D2092" s="1">
        <f>_xlfn.LET(_xlpm.d,$G2092,_xlpm.k,_xlfn.CONCAT(LEFT(TRIM(D$1),1),"*"),COUNTIF(_xlpm.d,_xlpm.k))</f>
        <v>0</v>
      </c>
      <c r="E2092" s="1">
        <f>LOG(F2092+1,10)</f>
        <v>0.69897000433601875</v>
      </c>
      <c r="F2092" s="7">
        <v>4</v>
      </c>
      <c r="G2092" s="9" t="s">
        <v>1251</v>
      </c>
      <c r="H2092" s="4">
        <f>F2092/freq.sum.r6e</f>
        <v>3.1867431485022306E-4</v>
      </c>
      <c r="I2092" s="4" t="str">
        <f>_xlfn.LET(_xlpm.sep,":",_xlpm.w,$G2092,LEFT(_xlpm.w,FIND(_xlpm.sep,_xlpm.w)-1))</f>
        <v>ən</v>
      </c>
      <c r="J2092" s="4" t="str">
        <f>_xlfn.LET(_xlpm.sep,":",_xlpm.w,$G2092,RIGHT(_xlpm.w,LEN(_xlpm.w)-FIND(_xlpm.sep,_xlpm.w)))</f>
        <v>ine</v>
      </c>
      <c r="K2092" s="10">
        <f>_xlfn.LET(_xlpm.w,I2092,LEN(_xlpm.w))</f>
        <v>2</v>
      </c>
      <c r="L2092" s="10">
        <f>_xlfn.LET(_xlpm.w,J2092,LEN(_xlpm.w))</f>
        <v>3</v>
      </c>
      <c r="M2092" s="10">
        <f>_xlfn.LET(_xlpm.a,K2092,_xlpm.b,L2092,MAX(_xlpm.a,_xlpm.b))</f>
        <v>3</v>
      </c>
      <c r="N2092" s="10">
        <f>_xlfn.LET(_xlpm.d,(K2092,L2092),MAX(_xlpm.d)-MIN(_xlpm.d))</f>
        <v>1</v>
      </c>
      <c r="O2092" s="1" t="str">
        <f>_xlfn.LET(_xlpm.sep,":",_xlpm.w,$G2092,_xlfn.CONCAT("~",RIGHT(_xlpm.w,LEN(_xlpm.w)-FIND(_xlpm.sep,_xlpm.w)),"~"))</f>
        <v>~ine~</v>
      </c>
      <c r="P2092" s="1" t="str">
        <f>_xlfn.LET(_xlpm.sep,":",_xlpm.w,$G2092,_xlfn.CONCAT("[",LEFT(_xlpm.w,FIND(_xlpm.sep,_xlpm.w)-1),"]"))</f>
        <v>[ən]</v>
      </c>
      <c r="Q2092" s="14" cm="1">
        <f t="array" ref="Q2092">SUM(_xlfn._xlws.FILTER($H$2:$H$2300,_xlfn.MAP($O$2:$O$2300,_xlfn.LAMBDA(_xlpm.x,_xlpm.x=$O2092))))</f>
        <v>1.7527087316762269E-3</v>
      </c>
      <c r="R2092" s="14">
        <f>$H2092/Q2092</f>
        <v>0.1818181818181818</v>
      </c>
      <c r="S2092" s="14" cm="1">
        <f t="array" ref="S2092">SUM(_xlfn._xlws.FILTER($H$2:$H$2300,_xlfn.MAP($P$2:$P$2300,_xlfn.LAMBDA(_xlpm.x,_xlpm.x=$P2092))))</f>
        <v>2.5732950924155513E-2</v>
      </c>
      <c r="T2092" s="14">
        <f>$H2092/S2092</f>
        <v>1.2383900928792569E-2</v>
      </c>
      <c r="U2092" s="14">
        <f>_xlfn.LET(_xlpm.freq,F2092,_xlpm.size,M2092+1,_xlpm.F,V2092,LOG(1+_xlpm.freq)*LOG(1+_xlpm.size)*_xlpm.F)</f>
        <v>1.1328905900556387E-2</v>
      </c>
      <c r="V2092" s="14">
        <f>_xlfn.LET(_xlpm.a,T2092,_xlpm.b,R2092,2*_xlpm.a*_xlpm.b/(_xlpm.a+_xlpm.b))</f>
        <v>2.3188405797101446E-2</v>
      </c>
      <c r="W2092" s="14">
        <f>_xlfn.LET(_xlpm.p,R2092,_xlpm.q,T2092,LOG(_xlpm.p/_xlpm.q))</f>
        <v>1.1667798415088966</v>
      </c>
      <c r="X2092" s="2"/>
      <c r="AC2092" s="2"/>
      <c r="AH2092" s="2"/>
      <c r="AI2092" s="2"/>
    </row>
    <row r="2093" spans="1:35">
      <c r="A2093" s="1" t="str">
        <f>_xlfn.LET(_xlpm.sep," : ",CONCATENATE(O2093,_xlpm.sep,P2093))</f>
        <v>~our~ : [ɔɹ]</v>
      </c>
      <c r="B2093" s="1">
        <f>_xlfn.LET(_xlpm.d,$G2093,_xlpm.k,_xlfn.CONCAT(LEFT(TRIM(B$1),1),"*"),COUNTIF(_xlpm.d,_xlpm.k))</f>
        <v>0</v>
      </c>
      <c r="C2093" s="1">
        <f>_xlfn.LET(_xlpm.d,$G2093,_xlpm.k,_xlfn.CONCAT(LEFT(TRIM(C$1),1),"*"),COUNTIF(_xlpm.d,_xlpm.k))</f>
        <v>0</v>
      </c>
      <c r="D2093" s="1">
        <f>_xlfn.LET(_xlpm.d,$G2093,_xlpm.k,_xlfn.CONCAT(LEFT(TRIM(D$1),1),"*"),COUNTIF(_xlpm.d,_xlpm.k))</f>
        <v>0</v>
      </c>
      <c r="E2093" s="1">
        <f>LOG(F2093+1,10)</f>
        <v>0.47712125471966244</v>
      </c>
      <c r="F2093" s="7">
        <v>2</v>
      </c>
      <c r="G2093" s="9" t="s">
        <v>1818</v>
      </c>
      <c r="H2093" s="4">
        <f>F2093/freq.sum.r6e</f>
        <v>1.5933715742511153E-4</v>
      </c>
      <c r="I2093" s="1" t="str">
        <f>_xlfn.LET(_xlpm.sep,":",_xlpm.w,$G2093,LEFT(_xlpm.w,FIND(_xlpm.sep,_xlpm.w)-1))</f>
        <v>ɔɹ</v>
      </c>
      <c r="J2093" s="1" t="str">
        <f>_xlfn.LET(_xlpm.sep,":",_xlpm.w,$G2093,RIGHT(_xlpm.w,LEN(_xlpm.w)-FIND(_xlpm.sep,_xlpm.w)))</f>
        <v>our</v>
      </c>
      <c r="K2093" s="10">
        <f>_xlfn.LET(_xlpm.w,I2093,LEN(_xlpm.w))</f>
        <v>2</v>
      </c>
      <c r="L2093" s="10">
        <f>_xlfn.LET(_xlpm.w,J2093,LEN(_xlpm.w))</f>
        <v>3</v>
      </c>
      <c r="M2093" s="10">
        <f>_xlfn.LET(_xlpm.a,K2093,_xlpm.b,L2093,MAX(_xlpm.a,_xlpm.b))</f>
        <v>3</v>
      </c>
      <c r="N2093" s="10">
        <f>_xlfn.LET(_xlpm.d,(K2093,L2093),MAX(_xlpm.d)-MIN(_xlpm.d))</f>
        <v>1</v>
      </c>
      <c r="O2093" s="1" t="str">
        <f>_xlfn.LET(_xlpm.sep,":",_xlpm.w,$G2093,_xlfn.CONCAT("~",RIGHT(_xlpm.w,LEN(_xlpm.w)-FIND(_xlpm.sep,_xlpm.w)),"~"))</f>
        <v>~our~</v>
      </c>
      <c r="P2093" s="1" t="str">
        <f>_xlfn.LET(_xlpm.sep,":",_xlpm.w,$G2093,_xlfn.CONCAT("[",LEFT(_xlpm.w,FIND(_xlpm.sep,_xlpm.w)-1),"]"))</f>
        <v>[ɔɹ]</v>
      </c>
      <c r="Q2093" s="14" cm="1">
        <f t="array" ref="Q2093">SUM(_xlfn._xlws.FILTER($H$2:$H$2302,_xlfn.MAP($O$2:$O$2302,_xlfn.LAMBDA(_xlpm.x,_xlpm.x=$O2093))))</f>
        <v>3.1867431485022306E-4</v>
      </c>
      <c r="R2093" s="14">
        <f>$H2093/Q2093</f>
        <v>0.5</v>
      </c>
      <c r="S2093" s="14" cm="1">
        <f t="array" ref="S2093">SUM(_xlfn._xlws.FILTER($H$2:$H$2302,_xlfn.MAP($P$2:$P$2302,_xlfn.LAMBDA(_xlpm.x,_xlpm.x=$P2093))))</f>
        <v>4.7004461440407911E-3</v>
      </c>
      <c r="T2093" s="14">
        <f>$H2093/S2093</f>
        <v>3.3898305084745756E-2</v>
      </c>
      <c r="U2093" s="14">
        <f>_xlfn.LET(_xlpm.freq,F2093,_xlpm.size,M2093+1,_xlpm.F,V2093,LOG(1+_xlpm.freq)*LOG(1+_xlpm.size)*_xlpm.F)</f>
        <v>2.1174187014616451E-2</v>
      </c>
      <c r="V2093" s="14">
        <f>_xlfn.LET(_xlpm.a,T2093,_xlpm.b,R2093,2*_xlpm.a*_xlpm.b/(_xlpm.a+_xlpm.b))</f>
        <v>6.3492063492063475E-2</v>
      </c>
      <c r="W2093" s="14">
        <f>_xlfn.LET(_xlpm.p,R2093,_xlpm.q,T2093,LOG(_xlpm.p/_xlpm.q))</f>
        <v>1.1687920203141819</v>
      </c>
      <c r="X2093" s="2"/>
      <c r="AC2093" s="2"/>
      <c r="AH2093" s="2"/>
      <c r="AI2093" s="2"/>
    </row>
    <row r="2094" spans="1:35">
      <c r="A2094" s="1" t="str">
        <f>_xlfn.LET(_xlpm.sep," : ",CONCATENATE(O2094,_xlpm.sep,P2094))</f>
        <v>~oubt~ : [aʊt]</v>
      </c>
      <c r="B2094" s="1">
        <f>_xlfn.LET(_xlpm.d,$G2094,_xlpm.k,_xlfn.CONCAT(LEFT(TRIM(B$1),1),"*"),COUNTIF(_xlpm.d,_xlpm.k))</f>
        <v>0</v>
      </c>
      <c r="C2094" s="1">
        <f>_xlfn.LET(_xlpm.d,$G2094,_xlpm.k,_xlfn.CONCAT(LEFT(TRIM(C$1),1),"*"),COUNTIF(_xlpm.d,_xlpm.k))</f>
        <v>0</v>
      </c>
      <c r="D2094" s="1">
        <f>_xlfn.LET(_xlpm.d,$G2094,_xlpm.k,_xlfn.CONCAT(LEFT(TRIM(D$1),1),"*"),COUNTIF(_xlpm.d,_xlpm.k))</f>
        <v>0</v>
      </c>
      <c r="E2094" s="1">
        <f>LOG(F2094+1,10)</f>
        <v>0.30102999566398114</v>
      </c>
      <c r="F2094" s="7">
        <v>1</v>
      </c>
      <c r="G2094" s="9" t="s">
        <v>484</v>
      </c>
      <c r="H2094" s="4">
        <f>F2094/freq.sum.r6e</f>
        <v>7.9668578712555765E-5</v>
      </c>
      <c r="I2094" s="1" t="str">
        <f>_xlfn.LET(_xlpm.sep,":",_xlpm.w,$G2094,LEFT(_xlpm.w,FIND(_xlpm.sep,_xlpm.w)-1))</f>
        <v>aʊt</v>
      </c>
      <c r="J2094" s="1" t="str">
        <f>_xlfn.LET(_xlpm.sep,":",_xlpm.w,$G2094,RIGHT(_xlpm.w,LEN(_xlpm.w)-FIND(_xlpm.sep,_xlpm.w)))</f>
        <v>oubt</v>
      </c>
      <c r="K2094" s="10">
        <f>_xlfn.LET(_xlpm.w,I2094,LEN(_xlpm.w))</f>
        <v>3</v>
      </c>
      <c r="L2094" s="10">
        <f>_xlfn.LET(_xlpm.w,J2094,LEN(_xlpm.w))</f>
        <v>4</v>
      </c>
      <c r="M2094" s="10">
        <f>_xlfn.LET(_xlpm.a,K2094,_xlpm.b,L2094,MAX(_xlpm.a,_xlpm.b))</f>
        <v>4</v>
      </c>
      <c r="N2094" s="10">
        <f>_xlfn.LET(_xlpm.d,(K2094,L2094),MAX(_xlpm.d)-MIN(_xlpm.d))</f>
        <v>1</v>
      </c>
      <c r="O2094" s="1" t="str">
        <f>_xlfn.LET(_xlpm.sep,":",_xlpm.w,$G2094,_xlfn.CONCAT("~",RIGHT(_xlpm.w,LEN(_xlpm.w)-FIND(_xlpm.sep,_xlpm.w)),"~"))</f>
        <v>~oubt~</v>
      </c>
      <c r="P2094" s="1" t="str">
        <f>_xlfn.LET(_xlpm.sep,":",_xlpm.w,$G2094,_xlfn.CONCAT("[",LEFT(_xlpm.w,FIND(_xlpm.sep,_xlpm.w)-1),"]"))</f>
        <v>[aʊt]</v>
      </c>
      <c r="Q2094" s="14" cm="1">
        <f t="array" ref="Q2094">SUM(_xlfn._xlws.FILTER($H$2:$H$2302,_xlfn.MAP($O$2:$O$2302,_xlfn.LAMBDA(_xlpm.x,_xlpm.x=$O2094))))</f>
        <v>7.9668578712555765E-5</v>
      </c>
      <c r="R2094" s="14">
        <f>$H2094/Q2094</f>
        <v>1</v>
      </c>
      <c r="S2094" s="14" cm="1">
        <f t="array" ref="S2094">SUM(_xlfn._xlws.FILTER($H$2:$H$2302,_xlfn.MAP($P$2:$P$2302,_xlfn.LAMBDA(_xlpm.x,_xlpm.x=$P2094))))</f>
        <v>1.1950286806883363E-3</v>
      </c>
      <c r="T2094" s="14">
        <f>$H2094/S2094</f>
        <v>6.666666666666668E-2</v>
      </c>
      <c r="U2094" s="14">
        <f>_xlfn.LET(_xlpm.freq,F2094,_xlpm.size,M2094+1,_xlpm.F,V2094,LOG(1+_xlpm.freq)*LOG(1+_xlpm.size)*_xlpm.F)</f>
        <v>2.9280858441113732E-2</v>
      </c>
      <c r="V2094" s="14">
        <f>_xlfn.LET(_xlpm.a,T2094,_xlpm.b,R2094,2*_xlpm.a*_xlpm.b/(_xlpm.a+_xlpm.b))</f>
        <v>0.12500000000000003</v>
      </c>
      <c r="W2094" s="14">
        <f>_xlfn.LET(_xlpm.p,R2094,_xlpm.q,T2094,LOG(_xlpm.p/_xlpm.q))</f>
        <v>1.1760912590556811</v>
      </c>
      <c r="X2094" s="2"/>
      <c r="AC2094" s="2"/>
      <c r="AH2094" s="2"/>
      <c r="AI2094" s="2"/>
    </row>
    <row r="2095" spans="1:35">
      <c r="A2095" s="1" t="str">
        <f>_xlfn.LET(_xlpm.sep," : ",CONCATENATE(O2095,_xlpm.sep,P2095))</f>
        <v>~outer~ : [aʊt]</v>
      </c>
      <c r="B2095" s="1">
        <f>_xlfn.LET(_xlpm.d,$G2095,_xlpm.k,_xlfn.CONCAT(LEFT(TRIM(B$1),1),"*"),COUNTIF(_xlpm.d,_xlpm.k))</f>
        <v>0</v>
      </c>
      <c r="C2095" s="1">
        <f>_xlfn.LET(_xlpm.d,$G2095,_xlpm.k,_xlfn.CONCAT(LEFT(TRIM(C$1),1),"*"),COUNTIF(_xlpm.d,_xlpm.k))</f>
        <v>0</v>
      </c>
      <c r="D2095" s="1">
        <f>_xlfn.LET(_xlpm.d,$G2095,_xlpm.k,_xlfn.CONCAT(LEFT(TRIM(D$1),1),"*"),COUNTIF(_xlpm.d,_xlpm.k))</f>
        <v>0</v>
      </c>
      <c r="E2095" s="1">
        <f>LOG(F2095+1,10)</f>
        <v>0.30102999566398114</v>
      </c>
      <c r="F2095" s="7">
        <v>1</v>
      </c>
      <c r="G2095" s="9" t="s">
        <v>2155</v>
      </c>
      <c r="H2095" s="4">
        <f>F2095/freq.sum.r6e</f>
        <v>7.9668578712555765E-5</v>
      </c>
      <c r="I2095" s="4" t="str">
        <f>_xlfn.LET(_xlpm.sep,":",_xlpm.w,$G2095,LEFT(_xlpm.w,FIND(_xlpm.sep,_xlpm.w)-1))</f>
        <v>aʊt</v>
      </c>
      <c r="J2095" s="4" t="str">
        <f>_xlfn.LET(_xlpm.sep,":",_xlpm.w,$G2095,RIGHT(_xlpm.w,LEN(_xlpm.w)-FIND(_xlpm.sep,_xlpm.w)))</f>
        <v>outer</v>
      </c>
      <c r="K2095" s="10">
        <f>_xlfn.LET(_xlpm.w,I2095,LEN(_xlpm.w))</f>
        <v>3</v>
      </c>
      <c r="L2095" s="10">
        <f>_xlfn.LET(_xlpm.w,J2095,LEN(_xlpm.w))</f>
        <v>5</v>
      </c>
      <c r="M2095" s="10">
        <f>_xlfn.LET(_xlpm.a,K2095,_xlpm.b,L2095,MAX(_xlpm.a,_xlpm.b))</f>
        <v>5</v>
      </c>
      <c r="N2095" s="10">
        <f>_xlfn.LET(_xlpm.d,(K2095,L2095),MAX(_xlpm.d)-MIN(_xlpm.d))</f>
        <v>2</v>
      </c>
      <c r="O2095" s="1" t="str">
        <f>_xlfn.LET(_xlpm.sep,":",_xlpm.w,$G2095,_xlfn.CONCAT("~",RIGHT(_xlpm.w,LEN(_xlpm.w)-FIND(_xlpm.sep,_xlpm.w)),"~"))</f>
        <v>~outer~</v>
      </c>
      <c r="P2095" s="1" t="str">
        <f>_xlfn.LET(_xlpm.sep,":",_xlpm.w,$G2095,_xlfn.CONCAT("[",LEFT(_xlpm.w,FIND(_xlpm.sep,_xlpm.w)-1),"]"))</f>
        <v>[aʊt]</v>
      </c>
      <c r="Q2095" s="14" cm="1">
        <f t="array" ref="Q2095">SUM(_xlfn._xlws.FILTER($H$2:$H$2300,_xlfn.MAP($O$2:$O$2300,_xlfn.LAMBDA(_xlpm.x,_xlpm.x=$O2095))))</f>
        <v>7.9668578712555765E-5</v>
      </c>
      <c r="R2095" s="14">
        <f>$H2095/Q2095</f>
        <v>1</v>
      </c>
      <c r="S2095" s="14" cm="1">
        <f t="array" ref="S2095">SUM(_xlfn._xlws.FILTER($H$2:$H$2300,_xlfn.MAP($P$2:$P$2300,_xlfn.LAMBDA(_xlpm.x,_xlpm.x=$P2095))))</f>
        <v>1.1950286806883363E-3</v>
      </c>
      <c r="T2095" s="14">
        <f>$H2095/S2095</f>
        <v>6.666666666666668E-2</v>
      </c>
      <c r="U2095" s="14">
        <f>_xlfn.LET(_xlpm.freq,F2095,_xlpm.size,M2095+1,_xlpm.F,V2095,LOG(1+_xlpm.freq)*LOG(1+_xlpm.size)*_xlpm.F)</f>
        <v>3.1799982415141349E-2</v>
      </c>
      <c r="V2095" s="14">
        <f>_xlfn.LET(_xlpm.a,T2095,_xlpm.b,R2095,2*_xlpm.a*_xlpm.b/(_xlpm.a+_xlpm.b))</f>
        <v>0.12500000000000003</v>
      </c>
      <c r="W2095" s="14">
        <f>_xlfn.LET(_xlpm.p,R2095,_xlpm.q,T2095,LOG(_xlpm.p/_xlpm.q))</f>
        <v>1.1760912590556811</v>
      </c>
      <c r="X2095" s="2"/>
      <c r="AC2095" s="2"/>
      <c r="AH2095" s="2"/>
      <c r="AI2095" s="2"/>
    </row>
    <row r="2096" spans="1:35">
      <c r="A2096" s="1" t="str">
        <f>_xlfn.LET(_xlpm.sep," : ",CONCATENATE(O2096,_xlpm.sep,P2096))</f>
        <v>~ete~ : [it]</v>
      </c>
      <c r="B2096" s="1">
        <f>_xlfn.LET(_xlpm.d,$G2096,_xlpm.k,_xlfn.CONCAT(LEFT(TRIM(B$1),1),"*"),COUNTIF(_xlpm.d,_xlpm.k))</f>
        <v>0</v>
      </c>
      <c r="C2096" s="1">
        <f>_xlfn.LET(_xlpm.d,$G2096,_xlpm.k,_xlfn.CONCAT(LEFT(TRIM(C$1),1),"*"),COUNTIF(_xlpm.d,_xlpm.k))</f>
        <v>0</v>
      </c>
      <c r="D2096" s="1">
        <f>_xlfn.LET(_xlpm.d,$G2096,_xlpm.k,_xlfn.CONCAT(LEFT(TRIM(D$1),1),"*"),COUNTIF(_xlpm.d,_xlpm.k))</f>
        <v>0</v>
      </c>
      <c r="E2096" s="1">
        <f>LOG(F2096+1,10)</f>
        <v>0.47712125471966244</v>
      </c>
      <c r="F2096" s="7">
        <v>2</v>
      </c>
      <c r="G2096" s="9" t="s">
        <v>217</v>
      </c>
      <c r="H2096" s="4">
        <f>F2096/freq.sum.r6e</f>
        <v>1.5933715742511153E-4</v>
      </c>
      <c r="I2096" s="4" t="str">
        <f>_xlfn.LET(_xlpm.sep,":",_xlpm.w,$G2096,LEFT(_xlpm.w,FIND(_xlpm.sep,_xlpm.w)-1))</f>
        <v>it</v>
      </c>
      <c r="J2096" s="4" t="str">
        <f>_xlfn.LET(_xlpm.sep,":",_xlpm.w,$G2096,RIGHT(_xlpm.w,LEN(_xlpm.w)-FIND(_xlpm.sep,_xlpm.w)))</f>
        <v>ete</v>
      </c>
      <c r="K2096" s="10">
        <f>_xlfn.LET(_xlpm.w,I2096,LEN(_xlpm.w))</f>
        <v>2</v>
      </c>
      <c r="L2096" s="10">
        <f>_xlfn.LET(_xlpm.w,J2096,LEN(_xlpm.w))</f>
        <v>3</v>
      </c>
      <c r="M2096" s="10">
        <f>_xlfn.LET(_xlpm.a,K2096,_xlpm.b,L2096,MAX(_xlpm.a,_xlpm.b))</f>
        <v>3</v>
      </c>
      <c r="N2096" s="10">
        <f>_xlfn.LET(_xlpm.d,(K2096,L2096),MAX(_xlpm.d)-MIN(_xlpm.d))</f>
        <v>1</v>
      </c>
      <c r="O2096" s="1" t="str">
        <f>_xlfn.LET(_xlpm.sep,":",_xlpm.w,$G2096,_xlfn.CONCAT("~",RIGHT(_xlpm.w,LEN(_xlpm.w)-FIND(_xlpm.sep,_xlpm.w)),"~"))</f>
        <v>~ete~</v>
      </c>
      <c r="P2096" s="1" t="str">
        <f>_xlfn.LET(_xlpm.sep,":",_xlpm.w,$G2096,_xlfn.CONCAT("[",LEFT(_xlpm.w,FIND(_xlpm.sep,_xlpm.w)-1),"]"))</f>
        <v>[it]</v>
      </c>
      <c r="Q2096" s="14" cm="1">
        <f t="array" ref="Q2096">SUM(_xlfn._xlws.FILTER($H$2:$H$2300,_xlfn.MAP($O$2:$O$2300,_xlfn.LAMBDA(_xlpm.x,_xlpm.x=$O2096))))</f>
        <v>1.5933715742511153E-4</v>
      </c>
      <c r="R2096" s="14">
        <f>$H2096/Q2096</f>
        <v>1</v>
      </c>
      <c r="S2096" s="14" cm="1">
        <f t="array" ref="S2096">SUM(_xlfn._xlws.FILTER($H$2:$H$2300,_xlfn.MAP($P$2:$P$2300,_xlfn.LAMBDA(_xlpm.x,_xlpm.x=$P2096))))</f>
        <v>2.3900573613766731E-3</v>
      </c>
      <c r="T2096" s="14">
        <f>$H2096/S2096</f>
        <v>6.6666666666666666E-2</v>
      </c>
      <c r="U2096" s="14">
        <f>_xlfn.LET(_xlpm.freq,F2096,_xlpm.size,M2096+1,_xlpm.F,V2096,LOG(1+_xlpm.freq)*LOG(1+_xlpm.size)*_xlpm.F)</f>
        <v>4.1686680685026151E-2</v>
      </c>
      <c r="V2096" s="14">
        <f>_xlfn.LET(_xlpm.a,T2096,_xlpm.b,R2096,2*_xlpm.a*_xlpm.b/(_xlpm.a+_xlpm.b))</f>
        <v>0.125</v>
      </c>
      <c r="W2096" s="14">
        <f>_xlfn.LET(_xlpm.p,R2096,_xlpm.q,T2096,LOG(_xlpm.p/_xlpm.q))</f>
        <v>1.1760912590556813</v>
      </c>
      <c r="X2096" s="2"/>
      <c r="AC2096" s="2"/>
      <c r="AH2096" s="2"/>
      <c r="AI2096" s="2"/>
    </row>
    <row r="2097" spans="1:35">
      <c r="A2097" s="1" t="str">
        <f>_xlfn.LET(_xlpm.sep," : ",CONCATENATE(O2097,_xlpm.sep,P2097))</f>
        <v>~ayed~ : [eɪd]</v>
      </c>
      <c r="B2097" s="1">
        <f>_xlfn.LET(_xlpm.d,$G2097,_xlpm.k,_xlfn.CONCAT(LEFT(TRIM(B$1),1),"*"),COUNTIF(_xlpm.d,_xlpm.k))</f>
        <v>0</v>
      </c>
      <c r="C2097" s="1">
        <f>_xlfn.LET(_xlpm.d,$G2097,_xlpm.k,_xlfn.CONCAT(LEFT(TRIM(C$1),1),"*"),COUNTIF(_xlpm.d,_xlpm.k))</f>
        <v>0</v>
      </c>
      <c r="D2097" s="1">
        <f>_xlfn.LET(_xlpm.d,$G2097,_xlpm.k,_xlfn.CONCAT(LEFT(TRIM(D$1),1),"*"),COUNTIF(_xlpm.d,_xlpm.k))</f>
        <v>0</v>
      </c>
      <c r="E2097" s="1">
        <f>LOG(F2097+1,10)</f>
        <v>0.30102999566398114</v>
      </c>
      <c r="F2097" s="7">
        <v>1</v>
      </c>
      <c r="G2097" s="9" t="s">
        <v>544</v>
      </c>
      <c r="H2097" s="4">
        <f>F2097/freq.sum.r6e</f>
        <v>7.9668578712555765E-5</v>
      </c>
      <c r="I2097" s="1" t="str">
        <f>_xlfn.LET(_xlpm.sep,":",_xlpm.w,$G2097,LEFT(_xlpm.w,FIND(_xlpm.sep,_xlpm.w)-1))</f>
        <v>eɪd</v>
      </c>
      <c r="J2097" s="1" t="str">
        <f>_xlfn.LET(_xlpm.sep,":",_xlpm.w,$G2097,RIGHT(_xlpm.w,LEN(_xlpm.w)-FIND(_xlpm.sep,_xlpm.w)))</f>
        <v>ayed</v>
      </c>
      <c r="K2097" s="10">
        <f>_xlfn.LET(_xlpm.w,I2097,LEN(_xlpm.w))</f>
        <v>3</v>
      </c>
      <c r="L2097" s="10">
        <f>_xlfn.LET(_xlpm.w,J2097,LEN(_xlpm.w))</f>
        <v>4</v>
      </c>
      <c r="M2097" s="10">
        <f>_xlfn.LET(_xlpm.a,K2097,_xlpm.b,L2097,MAX(_xlpm.a,_xlpm.b))</f>
        <v>4</v>
      </c>
      <c r="N2097" s="10">
        <f>_xlfn.LET(_xlpm.d,(K2097,L2097),MAX(_xlpm.d)-MIN(_xlpm.d))</f>
        <v>1</v>
      </c>
      <c r="O2097" s="1" t="str">
        <f>_xlfn.LET(_xlpm.sep,":",_xlpm.w,$G2097,_xlfn.CONCAT("~",RIGHT(_xlpm.w,LEN(_xlpm.w)-FIND(_xlpm.sep,_xlpm.w)),"~"))</f>
        <v>~ayed~</v>
      </c>
      <c r="P2097" s="1" t="str">
        <f>_xlfn.LET(_xlpm.sep,":",_xlpm.w,$G2097,_xlfn.CONCAT("[",LEFT(_xlpm.w,FIND(_xlpm.sep,_xlpm.w)-1),"]"))</f>
        <v>[eɪd]</v>
      </c>
      <c r="Q2097" s="14" cm="1">
        <f t="array" ref="Q2097">SUM(_xlfn._xlws.FILTER($H$2:$H$2300,_xlfn.MAP($O$2:$O$2300,_xlfn.LAMBDA(_xlpm.x,_xlpm.x=$O2097))))</f>
        <v>7.9668578712555765E-5</v>
      </c>
      <c r="R2097" s="14">
        <f>$H2097/Q2097</f>
        <v>1</v>
      </c>
      <c r="S2097" s="14" cm="1">
        <f t="array" ref="S2097">SUM(_xlfn._xlws.FILTER($H$2:$H$2300,_xlfn.MAP($P$2:$P$2300,_xlfn.LAMBDA(_xlpm.x,_xlpm.x=$P2097))))</f>
        <v>1.1950286806883363E-3</v>
      </c>
      <c r="T2097" s="14">
        <f>$H2097/S2097</f>
        <v>6.666666666666668E-2</v>
      </c>
      <c r="U2097" s="14">
        <f>_xlfn.LET(_xlpm.freq,F2097,_xlpm.size,M2097+1,_xlpm.F,V2097,LOG(1+_xlpm.freq)*LOG(1+_xlpm.size)*_xlpm.F)</f>
        <v>2.9280858441113732E-2</v>
      </c>
      <c r="V2097" s="14">
        <f>_xlfn.LET(_xlpm.a,T2097,_xlpm.b,R2097,2*_xlpm.a*_xlpm.b/(_xlpm.a+_xlpm.b))</f>
        <v>0.12500000000000003</v>
      </c>
      <c r="W2097" s="14">
        <f>_xlfn.LET(_xlpm.p,R2097,_xlpm.q,T2097,LOG(_xlpm.p/_xlpm.q))</f>
        <v>1.1760912590556811</v>
      </c>
      <c r="X2097" s="2"/>
      <c r="AC2097" s="2"/>
      <c r="AH2097" s="2"/>
      <c r="AI2097" s="2"/>
    </row>
    <row r="2098" spans="1:35">
      <c r="A2098" s="1" t="str">
        <f>_xlfn.LET(_xlpm.sep," : ",CONCATENATE(O2098,_xlpm.sep,P2098))</f>
        <v>~uade~ : [eɪd]</v>
      </c>
      <c r="B2098" s="1">
        <f>_xlfn.LET(_xlpm.d,$G2098,_xlpm.k,_xlfn.CONCAT(LEFT(TRIM(B$1),1),"*"),COUNTIF(_xlpm.d,_xlpm.k))</f>
        <v>0</v>
      </c>
      <c r="C2098" s="1">
        <f>_xlfn.LET(_xlpm.d,$G2098,_xlpm.k,_xlfn.CONCAT(LEFT(TRIM(C$1),1),"*"),COUNTIF(_xlpm.d,_xlpm.k))</f>
        <v>0</v>
      </c>
      <c r="D2098" s="1">
        <f>_xlfn.LET(_xlpm.d,$G2098,_xlpm.k,_xlfn.CONCAT(LEFT(TRIM(D$1),1),"*"),COUNTIF(_xlpm.d,_xlpm.k))</f>
        <v>0</v>
      </c>
      <c r="E2098" s="1">
        <f>LOG(F2098+1,10)</f>
        <v>0.30102999566398114</v>
      </c>
      <c r="F2098" s="7">
        <v>1</v>
      </c>
      <c r="G2098" s="9" t="s">
        <v>546</v>
      </c>
      <c r="H2098" s="4">
        <f>F2098/freq.sum.r6e</f>
        <v>7.9668578712555765E-5</v>
      </c>
      <c r="I2098" s="1" t="str">
        <f>_xlfn.LET(_xlpm.sep,":",_xlpm.w,$G2098,LEFT(_xlpm.w,FIND(_xlpm.sep,_xlpm.w)-1))</f>
        <v>eɪd</v>
      </c>
      <c r="J2098" s="1" t="str">
        <f>_xlfn.LET(_xlpm.sep,":",_xlpm.w,$G2098,RIGHT(_xlpm.w,LEN(_xlpm.w)-FIND(_xlpm.sep,_xlpm.w)))</f>
        <v>uade</v>
      </c>
      <c r="K2098" s="10">
        <f>_xlfn.LET(_xlpm.w,I2098,LEN(_xlpm.w))</f>
        <v>3</v>
      </c>
      <c r="L2098" s="10">
        <f>_xlfn.LET(_xlpm.w,J2098,LEN(_xlpm.w))</f>
        <v>4</v>
      </c>
      <c r="M2098" s="10">
        <f>_xlfn.LET(_xlpm.a,K2098,_xlpm.b,L2098,MAX(_xlpm.a,_xlpm.b))</f>
        <v>4</v>
      </c>
      <c r="N2098" s="10">
        <f>_xlfn.LET(_xlpm.d,(K2098,L2098),MAX(_xlpm.d)-MIN(_xlpm.d))</f>
        <v>1</v>
      </c>
      <c r="O2098" s="1" t="str">
        <f>_xlfn.LET(_xlpm.sep,":",_xlpm.w,$G2098,_xlfn.CONCAT("~",RIGHT(_xlpm.w,LEN(_xlpm.w)-FIND(_xlpm.sep,_xlpm.w)),"~"))</f>
        <v>~uade~</v>
      </c>
      <c r="P2098" s="1" t="str">
        <f>_xlfn.LET(_xlpm.sep,":",_xlpm.w,$G2098,_xlfn.CONCAT("[",LEFT(_xlpm.w,FIND(_xlpm.sep,_xlpm.w)-1),"]"))</f>
        <v>[eɪd]</v>
      </c>
      <c r="Q2098" s="14" cm="1">
        <f t="array" ref="Q2098">SUM(_xlfn._xlws.FILTER($H$2:$H$2300,_xlfn.MAP($O$2:$O$2300,_xlfn.LAMBDA(_xlpm.x,_xlpm.x=$O2098))))</f>
        <v>7.9668578712555765E-5</v>
      </c>
      <c r="R2098" s="14">
        <f>$H2098/Q2098</f>
        <v>1</v>
      </c>
      <c r="S2098" s="14" cm="1">
        <f t="array" ref="S2098">SUM(_xlfn._xlws.FILTER($H$2:$H$2300,_xlfn.MAP($P$2:$P$2300,_xlfn.LAMBDA(_xlpm.x,_xlpm.x=$P2098))))</f>
        <v>1.1950286806883363E-3</v>
      </c>
      <c r="T2098" s="14">
        <f>$H2098/S2098</f>
        <v>6.666666666666668E-2</v>
      </c>
      <c r="U2098" s="14">
        <f>_xlfn.LET(_xlpm.freq,F2098,_xlpm.size,M2098+1,_xlpm.F,V2098,LOG(1+_xlpm.freq)*LOG(1+_xlpm.size)*_xlpm.F)</f>
        <v>2.9280858441113732E-2</v>
      </c>
      <c r="V2098" s="14">
        <f>_xlfn.LET(_xlpm.a,T2098,_xlpm.b,R2098,2*_xlpm.a*_xlpm.b/(_xlpm.a+_xlpm.b))</f>
        <v>0.12500000000000003</v>
      </c>
      <c r="W2098" s="14">
        <f>_xlfn.LET(_xlpm.p,R2098,_xlpm.q,T2098,LOG(_xlpm.p/_xlpm.q))</f>
        <v>1.1760912590556811</v>
      </c>
      <c r="X2098" s="2"/>
      <c r="AC2098" s="2"/>
      <c r="AH2098" s="2"/>
      <c r="AI2098" s="2"/>
    </row>
    <row r="2099" spans="1:35">
      <c r="A2099" s="1" t="str">
        <f>_xlfn.LET(_xlpm.sep," : ",CONCATENATE(O2099,_xlpm.sep,P2099))</f>
        <v>~eac~ : [is]</v>
      </c>
      <c r="B2099" s="1">
        <f>_xlfn.LET(_xlpm.d,$G2099,_xlpm.k,_xlfn.CONCAT(LEFT(TRIM(B$1),1),"*"),COUNTIF(_xlpm.d,_xlpm.k))</f>
        <v>0</v>
      </c>
      <c r="C2099" s="1">
        <f>_xlfn.LET(_xlpm.d,$G2099,_xlpm.k,_xlfn.CONCAT(LEFT(TRIM(C$1),1),"*"),COUNTIF(_xlpm.d,_xlpm.k))</f>
        <v>0</v>
      </c>
      <c r="D2099" s="1">
        <f>_xlfn.LET(_xlpm.d,$G2099,_xlpm.k,_xlfn.CONCAT(LEFT(TRIM(D$1),1),"*"),COUNTIF(_xlpm.d,_xlpm.k))</f>
        <v>0</v>
      </c>
      <c r="E2099" s="1">
        <f>LOG(F2099+1,10)</f>
        <v>0.30102999566398114</v>
      </c>
      <c r="F2099" s="7">
        <v>1</v>
      </c>
      <c r="G2099" s="9" t="s">
        <v>202</v>
      </c>
      <c r="H2099" s="4">
        <f>F2099/freq.sum.r6e</f>
        <v>7.9668578712555765E-5</v>
      </c>
      <c r="I2099" s="4" t="str">
        <f>_xlfn.LET(_xlpm.sep,":",_xlpm.w,$G2099,LEFT(_xlpm.w,FIND(_xlpm.sep,_xlpm.w)-1))</f>
        <v>is</v>
      </c>
      <c r="J2099" s="4" t="str">
        <f>_xlfn.LET(_xlpm.sep,":",_xlpm.w,$G2099,RIGHT(_xlpm.w,LEN(_xlpm.w)-FIND(_xlpm.sep,_xlpm.w)))</f>
        <v>eac</v>
      </c>
      <c r="K2099" s="10">
        <f>_xlfn.LET(_xlpm.w,I2099,LEN(_xlpm.w))</f>
        <v>2</v>
      </c>
      <c r="L2099" s="10">
        <f>_xlfn.LET(_xlpm.w,J2099,LEN(_xlpm.w))</f>
        <v>3</v>
      </c>
      <c r="M2099" s="10">
        <f>_xlfn.LET(_xlpm.a,K2099,_xlpm.b,L2099,MAX(_xlpm.a,_xlpm.b))</f>
        <v>3</v>
      </c>
      <c r="N2099" s="10">
        <f>_xlfn.LET(_xlpm.d,(K2099,L2099),MAX(_xlpm.d)-MIN(_xlpm.d))</f>
        <v>1</v>
      </c>
      <c r="O2099" s="1" t="str">
        <f>_xlfn.LET(_xlpm.sep,":",_xlpm.w,$G2099,_xlfn.CONCAT("~",RIGHT(_xlpm.w,LEN(_xlpm.w)-FIND(_xlpm.sep,_xlpm.w)),"~"))</f>
        <v>~eac~</v>
      </c>
      <c r="P2099" s="1" t="str">
        <f>_xlfn.LET(_xlpm.sep,":",_xlpm.w,$G2099,_xlfn.CONCAT("[",LEFT(_xlpm.w,FIND(_xlpm.sep,_xlpm.w)-1),"]"))</f>
        <v>[is]</v>
      </c>
      <c r="Q2099" s="14" cm="1">
        <f t="array" ref="Q2099">SUM(_xlfn._xlws.FILTER($H$2:$H$2300,_xlfn.MAP($O$2:$O$2300,_xlfn.LAMBDA(_xlpm.x,_xlpm.x=$O2099))))</f>
        <v>7.9668578712555765E-5</v>
      </c>
      <c r="R2099" s="14">
        <f>$H2099/Q2099</f>
        <v>1</v>
      </c>
      <c r="S2099" s="14" cm="1">
        <f t="array" ref="S2099">SUM(_xlfn._xlws.FILTER($H$2:$H$2300,_xlfn.MAP($P$2:$P$2300,_xlfn.LAMBDA(_xlpm.x,_xlpm.x=$P2099))))</f>
        <v>1.1950286806883365E-3</v>
      </c>
      <c r="T2099" s="14">
        <f>$H2099/S2099</f>
        <v>6.6666666666666666E-2</v>
      </c>
      <c r="U2099" s="14">
        <f>_xlfn.LET(_xlpm.freq,F2099,_xlpm.size,M2099+1,_xlpm.F,V2099,LOG(1+_xlpm.freq)*LOG(1+_xlpm.size)*_xlpm.F)</f>
        <v>2.6301367171815585E-2</v>
      </c>
      <c r="V2099" s="14">
        <f>_xlfn.LET(_xlpm.a,T2099,_xlpm.b,R2099,2*_xlpm.a*_xlpm.b/(_xlpm.a+_xlpm.b))</f>
        <v>0.125</v>
      </c>
      <c r="W2099" s="14">
        <f>_xlfn.LET(_xlpm.p,R2099,_xlpm.q,T2099,LOG(_xlpm.p/_xlpm.q))</f>
        <v>1.1760912590556813</v>
      </c>
      <c r="X2099" s="2"/>
      <c r="AC2099" s="2"/>
      <c r="AH2099" s="2"/>
      <c r="AI2099" s="2"/>
    </row>
    <row r="2100" spans="1:35">
      <c r="A2100" s="1" t="str">
        <f>_xlfn.LET(_xlpm.sep," : ",CONCATENATE(O2100,_xlpm.sep,P2100))</f>
        <v>~uc~ : [ək]</v>
      </c>
      <c r="B2100" s="1">
        <f>_xlfn.LET(_xlpm.d,$G2100,_xlpm.k,_xlfn.CONCAT(LEFT(TRIM(B$1),1),"*"),COUNTIF(_xlpm.d,_xlpm.k))</f>
        <v>0</v>
      </c>
      <c r="C2100" s="1">
        <f>_xlfn.LET(_xlpm.d,$G2100,_xlpm.k,_xlfn.CONCAT(LEFT(TRIM(C$1),1),"*"),COUNTIF(_xlpm.d,_xlpm.k))</f>
        <v>0</v>
      </c>
      <c r="D2100" s="1">
        <f>_xlfn.LET(_xlpm.d,$G2100,_xlpm.k,_xlfn.CONCAT(LEFT(TRIM(D$1),1),"*"),COUNTIF(_xlpm.d,_xlpm.k))</f>
        <v>0</v>
      </c>
      <c r="E2100" s="1">
        <f>LOG(F2100+1,10)</f>
        <v>0.60205999132796229</v>
      </c>
      <c r="F2100" s="7">
        <v>3</v>
      </c>
      <c r="G2100" s="9" t="s">
        <v>988</v>
      </c>
      <c r="H2100" s="4">
        <f>F2100/freq.sum.r6e</f>
        <v>2.390057361376673E-4</v>
      </c>
      <c r="I2100" s="1" t="str">
        <f>_xlfn.LET(_xlpm.sep,":",_xlpm.w,$G2100,LEFT(_xlpm.w,FIND(_xlpm.sep,_xlpm.w)-1))</f>
        <v>ək</v>
      </c>
      <c r="J2100" s="1" t="str">
        <f>_xlfn.LET(_xlpm.sep,":",_xlpm.w,$G2100,RIGHT(_xlpm.w,LEN(_xlpm.w)-FIND(_xlpm.sep,_xlpm.w)))</f>
        <v>uc</v>
      </c>
      <c r="K2100" s="10">
        <f>_xlfn.LET(_xlpm.w,I2100,LEN(_xlpm.w))</f>
        <v>2</v>
      </c>
      <c r="L2100" s="10">
        <f>_xlfn.LET(_xlpm.w,J2100,LEN(_xlpm.w))</f>
        <v>2</v>
      </c>
      <c r="M2100" s="10">
        <f>_xlfn.LET(_xlpm.a,K2100,_xlpm.b,L2100,MAX(_xlpm.a,_xlpm.b))</f>
        <v>2</v>
      </c>
      <c r="N2100" s="10">
        <f>_xlfn.LET(_xlpm.d,(K2100,L2100),MAX(_xlpm.d)-MIN(_xlpm.d))</f>
        <v>0</v>
      </c>
      <c r="O2100" s="1" t="str">
        <f>_xlfn.LET(_xlpm.sep,":",_xlpm.w,$G2100,_xlfn.CONCAT("~",RIGHT(_xlpm.w,LEN(_xlpm.w)-FIND(_xlpm.sep,_xlpm.w)),"~"))</f>
        <v>~uc~</v>
      </c>
      <c r="P2100" s="1" t="str">
        <f>_xlfn.LET(_xlpm.sep,":",_xlpm.w,$G2100,_xlfn.CONCAT("[",LEFT(_xlpm.w,FIND(_xlpm.sep,_xlpm.w)-1),"]"))</f>
        <v>[ək]</v>
      </c>
      <c r="Q2100" s="14" cm="1">
        <f t="array" ref="Q2100">SUM(_xlfn._xlws.FILTER($H$2:$H$2302,_xlfn.MAP($O$2:$O$2302,_xlfn.LAMBDA(_xlpm.x,_xlpm.x=$O2100))))</f>
        <v>2.390057361376673E-4</v>
      </c>
      <c r="R2100" s="14">
        <f>$H2100/Q2100</f>
        <v>1</v>
      </c>
      <c r="S2100" s="14" cm="1">
        <f t="array" ref="S2100">SUM(_xlfn._xlws.FILTER($H$2:$H$2302,_xlfn.MAP($P$2:$P$2302,_xlfn.LAMBDA(_xlpm.x,_xlpm.x=$P2100))))</f>
        <v>3.5850860420650102E-3</v>
      </c>
      <c r="T2100" s="14">
        <f>$H2100/S2100</f>
        <v>6.6666666666666652E-2</v>
      </c>
      <c r="U2100" s="14">
        <f>_xlfn.LET(_xlpm.freq,F2100,_xlpm.size,M2100+1,_xlpm.F,V2100,LOG(1+_xlpm.freq)*LOG(1+_xlpm.size)*_xlpm.F)</f>
        <v>4.5309529144728265E-2</v>
      </c>
      <c r="V2100" s="14">
        <f>_xlfn.LET(_xlpm.a,T2100,_xlpm.b,R2100,2*_xlpm.a*_xlpm.b/(_xlpm.a+_xlpm.b))</f>
        <v>0.12499999999999997</v>
      </c>
      <c r="W2100" s="14">
        <f>_xlfn.LET(_xlpm.p,R2100,_xlpm.q,T2100,LOG(_xlpm.p/_xlpm.q))</f>
        <v>1.1760912590556813</v>
      </c>
      <c r="X2100" s="2"/>
      <c r="AC2100" s="2"/>
      <c r="AH2100" s="2"/>
      <c r="AI2100" s="2"/>
    </row>
    <row r="2101" spans="1:35">
      <c r="A2101" s="1" t="str">
        <f>_xlfn.LET(_xlpm.sep," : ",CONCATENATE(O2101,_xlpm.sep,P2101))</f>
        <v>~enn~ : [ɛn]</v>
      </c>
      <c r="B2101" s="1">
        <f>_xlfn.LET(_xlpm.d,$G2101,_xlpm.k,_xlfn.CONCAT(LEFT(TRIM(B$1),1),"*"),COUNTIF(_xlpm.d,_xlpm.k))</f>
        <v>0</v>
      </c>
      <c r="C2101" s="1">
        <f>_xlfn.LET(_xlpm.d,$G2101,_xlpm.k,_xlfn.CONCAT(LEFT(TRIM(C$1),1),"*"),COUNTIF(_xlpm.d,_xlpm.k))</f>
        <v>0</v>
      </c>
      <c r="D2101" s="1">
        <f>_xlfn.LET(_xlpm.d,$G2101,_xlpm.k,_xlfn.CONCAT(LEFT(TRIM(D$1),1),"*"),COUNTIF(_xlpm.d,_xlpm.k))</f>
        <v>0</v>
      </c>
      <c r="E2101" s="1">
        <f>LOG(F2101+1,10)</f>
        <v>0.60205999132796229</v>
      </c>
      <c r="F2101" s="7">
        <v>3</v>
      </c>
      <c r="G2101" s="9" t="s">
        <v>1245</v>
      </c>
      <c r="H2101" s="4">
        <f>F2101/freq.sum.r6e</f>
        <v>2.390057361376673E-4</v>
      </c>
      <c r="I2101" s="1" t="str">
        <f>_xlfn.LET(_xlpm.sep,":",_xlpm.w,$G2101,LEFT(_xlpm.w,FIND(_xlpm.sep,_xlpm.w)-1))</f>
        <v>ɛn</v>
      </c>
      <c r="J2101" s="1" t="str">
        <f>_xlfn.LET(_xlpm.sep,":",_xlpm.w,$G2101,RIGHT(_xlpm.w,LEN(_xlpm.w)-FIND(_xlpm.sep,_xlpm.w)))</f>
        <v>enn</v>
      </c>
      <c r="K2101" s="10">
        <f>_xlfn.LET(_xlpm.w,I2101,LEN(_xlpm.w))</f>
        <v>2</v>
      </c>
      <c r="L2101" s="10">
        <f>_xlfn.LET(_xlpm.w,J2101,LEN(_xlpm.w))</f>
        <v>3</v>
      </c>
      <c r="M2101" s="10">
        <f>_xlfn.LET(_xlpm.a,K2101,_xlpm.b,L2101,MAX(_xlpm.a,_xlpm.b))</f>
        <v>3</v>
      </c>
      <c r="N2101" s="10">
        <f>_xlfn.LET(_xlpm.d,(K2101,L2101),MAX(_xlpm.d)-MIN(_xlpm.d))</f>
        <v>1</v>
      </c>
      <c r="O2101" s="1" t="str">
        <f>_xlfn.LET(_xlpm.sep,":",_xlpm.w,$G2101,_xlfn.CONCAT("~",RIGHT(_xlpm.w,LEN(_xlpm.w)-FIND(_xlpm.sep,_xlpm.w)),"~"))</f>
        <v>~enn~</v>
      </c>
      <c r="P2101" s="1" t="str">
        <f>_xlfn.LET(_xlpm.sep,":",_xlpm.w,$G2101,_xlfn.CONCAT("[",LEFT(_xlpm.w,FIND(_xlpm.sep,_xlpm.w)-1),"]"))</f>
        <v>[ɛn]</v>
      </c>
      <c r="Q2101" s="14" cm="1">
        <f t="array" ref="Q2101">SUM(_xlfn._xlws.FILTER($H$2:$H$2302,_xlfn.MAP($O$2:$O$2302,_xlfn.LAMBDA(_xlpm.x,_xlpm.x=$O2101))))</f>
        <v>2.390057361376673E-4</v>
      </c>
      <c r="R2101" s="14">
        <f>$H2101/Q2101</f>
        <v>1</v>
      </c>
      <c r="S2101" s="14" cm="1">
        <f t="array" ref="S2101">SUM(_xlfn._xlws.FILTER($H$2:$H$2302,_xlfn.MAP($P$2:$P$2302,_xlfn.LAMBDA(_xlpm.x,_xlpm.x=$P2101))))</f>
        <v>3.5850860420650094E-3</v>
      </c>
      <c r="T2101" s="14">
        <f>$H2101/S2101</f>
        <v>6.6666666666666666E-2</v>
      </c>
      <c r="U2101" s="14">
        <f>_xlfn.LET(_xlpm.freq,F2101,_xlpm.size,M2101+1,_xlpm.F,V2101,LOG(1+_xlpm.freq)*LOG(1+_xlpm.size)*_xlpm.F)</f>
        <v>5.260273434363117E-2</v>
      </c>
      <c r="V2101" s="14">
        <f>_xlfn.LET(_xlpm.a,T2101,_xlpm.b,R2101,2*_xlpm.a*_xlpm.b/(_xlpm.a+_xlpm.b))</f>
        <v>0.125</v>
      </c>
      <c r="W2101" s="14">
        <f>_xlfn.LET(_xlpm.p,R2101,_xlpm.q,T2101,LOG(_xlpm.p/_xlpm.q))</f>
        <v>1.1760912590556813</v>
      </c>
      <c r="X2101" s="2"/>
      <c r="AC2101" s="2"/>
      <c r="AH2101" s="2"/>
      <c r="AI2101" s="2"/>
    </row>
    <row r="2102" spans="1:35">
      <c r="A2102" s="1" t="str">
        <f>_xlfn.LET(_xlpm.sep," : ",CONCATENATE(O2102,_xlpm.sep,P2102))</f>
        <v>~re~ : [əɹ]</v>
      </c>
      <c r="B2102" s="1">
        <f>_xlfn.LET(_xlpm.d,$G2102,_xlpm.k,_xlfn.CONCAT(LEFT(TRIM(B$1),1),"*"),COUNTIF(_xlpm.d,_xlpm.k))</f>
        <v>0</v>
      </c>
      <c r="C2102" s="1">
        <f>_xlfn.LET(_xlpm.d,$G2102,_xlpm.k,_xlfn.CONCAT(LEFT(TRIM(C$1),1),"*"),COUNTIF(_xlpm.d,_xlpm.k))</f>
        <v>0</v>
      </c>
      <c r="D2102" s="1">
        <f>_xlfn.LET(_xlpm.d,$G2102,_xlpm.k,_xlfn.CONCAT(LEFT(TRIM(D$1),1),"*"),COUNTIF(_xlpm.d,_xlpm.k))</f>
        <v>0</v>
      </c>
      <c r="E2102" s="1">
        <f>LOG(F2102+1,10)</f>
        <v>0.90308998699194343</v>
      </c>
      <c r="F2102" s="7">
        <v>7</v>
      </c>
      <c r="G2102" s="9" t="s">
        <v>1824</v>
      </c>
      <c r="H2102" s="4">
        <f>F2102/freq.sum.r6e</f>
        <v>5.5768005098789041E-4</v>
      </c>
      <c r="I2102" s="1" t="str">
        <f>_xlfn.LET(_xlpm.sep,":",_xlpm.w,$G2102,LEFT(_xlpm.w,FIND(_xlpm.sep,_xlpm.w)-1))</f>
        <v>əɹ</v>
      </c>
      <c r="J2102" s="1" t="str">
        <f>_xlfn.LET(_xlpm.sep,":",_xlpm.w,$G2102,RIGHT(_xlpm.w,LEN(_xlpm.w)-FIND(_xlpm.sep,_xlpm.w)))</f>
        <v>re</v>
      </c>
      <c r="K2102" s="10">
        <f>_xlfn.LET(_xlpm.w,I2102,LEN(_xlpm.w))</f>
        <v>2</v>
      </c>
      <c r="L2102" s="10">
        <f>_xlfn.LET(_xlpm.w,J2102,LEN(_xlpm.w))</f>
        <v>2</v>
      </c>
      <c r="M2102" s="10">
        <f>_xlfn.LET(_xlpm.a,K2102,_xlpm.b,L2102,MAX(_xlpm.a,_xlpm.b))</f>
        <v>2</v>
      </c>
      <c r="N2102" s="10">
        <f>_xlfn.LET(_xlpm.d,(K2102,L2102),MAX(_xlpm.d)-MIN(_xlpm.d))</f>
        <v>0</v>
      </c>
      <c r="O2102" s="1" t="str">
        <f>_xlfn.LET(_xlpm.sep,":",_xlpm.w,$G2102,_xlfn.CONCAT("~",RIGHT(_xlpm.w,LEN(_xlpm.w)-FIND(_xlpm.sep,_xlpm.w)),"~"))</f>
        <v>~re~</v>
      </c>
      <c r="P2102" s="1" t="str">
        <f>_xlfn.LET(_xlpm.sep,":",_xlpm.w,$G2102,_xlfn.CONCAT("[",LEFT(_xlpm.w,FIND(_xlpm.sep,_xlpm.w)-1),"]"))</f>
        <v>[əɹ]</v>
      </c>
      <c r="Q2102" s="14" cm="1">
        <f t="array" ref="Q2102">SUM(_xlfn._xlws.FILTER($H$2:$H$2302,_xlfn.MAP($O$2:$O$2302,_xlfn.LAMBDA(_xlpm.x,_xlpm.x=$O2102))))</f>
        <v>2.3900573613766726E-3</v>
      </c>
      <c r="R2102" s="14">
        <f>$H2102/Q2102</f>
        <v>0.23333333333333339</v>
      </c>
      <c r="S2102" s="14" cm="1">
        <f t="array" ref="S2102">SUM(_xlfn._xlws.FILTER($H$2:$H$2302,_xlfn.MAP($P$2:$P$2302,_xlfn.LAMBDA(_xlpm.x,_xlpm.x=$P2102))))</f>
        <v>3.60101975780752E-2</v>
      </c>
      <c r="T2102" s="14">
        <f>$H2102/S2102</f>
        <v>1.5486725663716819E-2</v>
      </c>
      <c r="U2102" s="14">
        <f>_xlfn.LET(_xlpm.freq,F2102,_xlpm.size,M2102+1,_xlpm.F,V2102,LOG(1+_xlpm.freq)*LOG(1+_xlpm.size)*_xlpm.F)</f>
        <v>1.5792532979905294E-2</v>
      </c>
      <c r="V2102" s="14">
        <f>_xlfn.LET(_xlpm.a,T2102,_xlpm.b,R2102,2*_xlpm.a*_xlpm.b/(_xlpm.a+_xlpm.b))</f>
        <v>2.9045643153526982E-2</v>
      </c>
      <c r="W2102" s="14">
        <f>_xlfn.LET(_xlpm.p,R2102,_xlpm.q,T2102,LOG(_xlpm.p/_xlpm.q))</f>
        <v>1.1780171800917196</v>
      </c>
      <c r="X2102" s="2"/>
      <c r="AC2102" s="2"/>
      <c r="AH2102" s="2"/>
      <c r="AI2102" s="2"/>
    </row>
    <row r="2103" spans="1:35">
      <c r="A2103" s="1" t="str">
        <f>_xlfn.LET(_xlpm.sep," : ",CONCATENATE(O2103,_xlpm.sep,P2103))</f>
        <v>~eit~ : [aɪt]</v>
      </c>
      <c r="B2103" s="1">
        <f>_xlfn.LET(_xlpm.d,$G2103,_xlpm.k,_xlfn.CONCAT(LEFT(TRIM(B$1),1),"*"),COUNTIF(_xlpm.d,_xlpm.k))</f>
        <v>0</v>
      </c>
      <c r="C2103" s="1">
        <f>_xlfn.LET(_xlpm.d,$G2103,_xlpm.k,_xlfn.CONCAT(LEFT(TRIM(C$1),1),"*"),COUNTIF(_xlpm.d,_xlpm.k))</f>
        <v>0</v>
      </c>
      <c r="D2103" s="1">
        <f>_xlfn.LET(_xlpm.d,$G2103,_xlpm.k,_xlfn.CONCAT(LEFT(TRIM(D$1),1),"*"),COUNTIF(_xlpm.d,_xlpm.k))</f>
        <v>0</v>
      </c>
      <c r="E2103" s="1">
        <f>LOG(F2103+1,10)</f>
        <v>0.30102999566398114</v>
      </c>
      <c r="F2103" s="7">
        <v>1</v>
      </c>
      <c r="G2103" s="9" t="s">
        <v>480</v>
      </c>
      <c r="H2103" s="4">
        <f>F2103/freq.sum.r6e</f>
        <v>7.9668578712555765E-5</v>
      </c>
      <c r="I2103" s="1" t="str">
        <f>_xlfn.LET(_xlpm.sep,":",_xlpm.w,$G2103,LEFT(_xlpm.w,FIND(_xlpm.sep,_xlpm.w)-1))</f>
        <v>aɪt</v>
      </c>
      <c r="J2103" s="1" t="str">
        <f>_xlfn.LET(_xlpm.sep,":",_xlpm.w,$G2103,RIGHT(_xlpm.w,LEN(_xlpm.w)-FIND(_xlpm.sep,_xlpm.w)))</f>
        <v>eit</v>
      </c>
      <c r="K2103" s="10">
        <f>_xlfn.LET(_xlpm.w,I2103,LEN(_xlpm.w))</f>
        <v>3</v>
      </c>
      <c r="L2103" s="10">
        <f>_xlfn.LET(_xlpm.w,J2103,LEN(_xlpm.w))</f>
        <v>3</v>
      </c>
      <c r="M2103" s="10">
        <f>_xlfn.LET(_xlpm.a,K2103,_xlpm.b,L2103,MAX(_xlpm.a,_xlpm.b))</f>
        <v>3</v>
      </c>
      <c r="N2103" s="10">
        <f>_xlfn.LET(_xlpm.d,(K2103,L2103),MAX(_xlpm.d)-MIN(_xlpm.d))</f>
        <v>0</v>
      </c>
      <c r="O2103" s="1" t="str">
        <f>_xlfn.LET(_xlpm.sep,":",_xlpm.w,$G2103,_xlfn.CONCAT("~",RIGHT(_xlpm.w,LEN(_xlpm.w)-FIND(_xlpm.sep,_xlpm.w)),"~"))</f>
        <v>~eit~</v>
      </c>
      <c r="P2103" s="1" t="str">
        <f>_xlfn.LET(_xlpm.sep,":",_xlpm.w,$G2103,_xlfn.CONCAT("[",LEFT(_xlpm.w,FIND(_xlpm.sep,_xlpm.w)-1),"]"))</f>
        <v>[aɪt]</v>
      </c>
      <c r="Q2103" s="14" cm="1">
        <f t="array" ref="Q2103">SUM(_xlfn._xlws.FILTER($H$2:$H$2302,_xlfn.MAP($O$2:$O$2302,_xlfn.LAMBDA(_xlpm.x,_xlpm.x=$O2103))))</f>
        <v>2.390057361376673E-4</v>
      </c>
      <c r="R2103" s="14">
        <f>$H2103/Q2103</f>
        <v>0.33333333333333331</v>
      </c>
      <c r="S2103" s="14" cm="1">
        <f t="array" ref="S2103">SUM(_xlfn._xlws.FILTER($H$2:$H$2302,_xlfn.MAP($P$2:$P$2302,_xlfn.LAMBDA(_xlpm.x,_xlpm.x=$P2103))))</f>
        <v>3.6647546207775657E-3</v>
      </c>
      <c r="T2103" s="14">
        <f>$H2103/S2103</f>
        <v>2.1739130434782605E-2</v>
      </c>
      <c r="U2103" s="14">
        <f>_xlfn.LET(_xlpm.freq,F2103,_xlpm.size,M2103+1,_xlpm.F,V2103,LOG(1+_xlpm.freq)*LOG(1+_xlpm.size)*_xlpm.F)</f>
        <v>8.5882015254908021E-3</v>
      </c>
      <c r="V2103" s="14">
        <f>_xlfn.LET(_xlpm.a,T2103,_xlpm.b,R2103,2*_xlpm.a*_xlpm.b/(_xlpm.a+_xlpm.b))</f>
        <v>4.0816326530612242E-2</v>
      </c>
      <c r="W2103" s="14">
        <f>_xlfn.LET(_xlpm.p,R2103,_xlpm.q,T2103,LOG(_xlpm.p/_xlpm.q))</f>
        <v>1.1856365769619117</v>
      </c>
      <c r="X2103" s="2"/>
      <c r="AC2103" s="2"/>
      <c r="AH2103" s="2"/>
      <c r="AI2103" s="2"/>
    </row>
    <row r="2104" spans="1:35">
      <c r="A2104" s="1" t="str">
        <f>_xlfn.LET(_xlpm.sep," : ",CONCATENATE(O2104,_xlpm.sep,P2104))</f>
        <v>~oll~ : [əl]</v>
      </c>
      <c r="B2104" s="1">
        <f>_xlfn.LET(_xlpm.d,$G2104,_xlpm.k,_xlfn.CONCAT(LEFT(TRIM(B$1),1),"*"),COUNTIF(_xlpm.d,_xlpm.k))</f>
        <v>0</v>
      </c>
      <c r="C2104" s="1">
        <f>_xlfn.LET(_xlpm.d,$G2104,_xlpm.k,_xlfn.CONCAT(LEFT(TRIM(C$1),1),"*"),COUNTIF(_xlpm.d,_xlpm.k))</f>
        <v>0</v>
      </c>
      <c r="D2104" s="1">
        <f>_xlfn.LET(_xlpm.d,$G2104,_xlpm.k,_xlfn.CONCAT(LEFT(TRIM(D$1),1),"*"),COUNTIF(_xlpm.d,_xlpm.k))</f>
        <v>0</v>
      </c>
      <c r="E2104" s="1">
        <f>LOG(F2104+1,10)</f>
        <v>0.60205999132796229</v>
      </c>
      <c r="F2104" s="7">
        <v>3</v>
      </c>
      <c r="G2104" s="9" t="s">
        <v>1086</v>
      </c>
      <c r="H2104" s="4">
        <f>F2104/freq.sum.r6e</f>
        <v>2.390057361376673E-4</v>
      </c>
      <c r="I2104" s="1" t="str">
        <f>_xlfn.LET(_xlpm.sep,":",_xlpm.w,$G2104,LEFT(_xlpm.w,FIND(_xlpm.sep,_xlpm.w)-1))</f>
        <v>əl</v>
      </c>
      <c r="J2104" s="1" t="str">
        <f>_xlfn.LET(_xlpm.sep,":",_xlpm.w,$G2104,RIGHT(_xlpm.w,LEN(_xlpm.w)-FIND(_xlpm.sep,_xlpm.w)))</f>
        <v>oll</v>
      </c>
      <c r="K2104" s="10">
        <f>_xlfn.LET(_xlpm.w,I2104,LEN(_xlpm.w))</f>
        <v>2</v>
      </c>
      <c r="L2104" s="10">
        <f>_xlfn.LET(_xlpm.w,J2104,LEN(_xlpm.w))</f>
        <v>3</v>
      </c>
      <c r="M2104" s="10">
        <f>_xlfn.LET(_xlpm.a,K2104,_xlpm.b,L2104,MAX(_xlpm.a,_xlpm.b))</f>
        <v>3</v>
      </c>
      <c r="N2104" s="10">
        <f>_xlfn.LET(_xlpm.d,(K2104,L2104),MAX(_xlpm.d)-MIN(_xlpm.d))</f>
        <v>1</v>
      </c>
      <c r="O2104" s="1" t="str">
        <f>_xlfn.LET(_xlpm.sep,":",_xlpm.w,$G2104,_xlfn.CONCAT("~",RIGHT(_xlpm.w,LEN(_xlpm.w)-FIND(_xlpm.sep,_xlpm.w)),"~"))</f>
        <v>~oll~</v>
      </c>
      <c r="P2104" s="1" t="str">
        <f>_xlfn.LET(_xlpm.sep,":",_xlpm.w,$G2104,_xlfn.CONCAT("[",LEFT(_xlpm.w,FIND(_xlpm.sep,_xlpm.w)-1),"]"))</f>
        <v>[əl]</v>
      </c>
      <c r="Q2104" s="14" cm="1">
        <f t="array" ref="Q2104">SUM(_xlfn._xlws.FILTER($H$2:$H$2300,_xlfn.MAP($O$2:$O$2300,_xlfn.LAMBDA(_xlpm.x,_xlpm.x=$O2104))))</f>
        <v>1.2746972594008922E-3</v>
      </c>
      <c r="R2104" s="14">
        <f>$H2104/Q2104</f>
        <v>0.1875</v>
      </c>
      <c r="S2104" s="14" cm="1">
        <f t="array" ref="S2104">SUM(_xlfn._xlws.FILTER($H$2:$H$2300,_xlfn.MAP($P$2:$P$2300,_xlfn.LAMBDA(_xlpm.x,_xlpm.x=$P2104))))</f>
        <v>1.9678138942001277E-2</v>
      </c>
      <c r="T2104" s="14">
        <f>$H2104/S2104</f>
        <v>1.2145748987854249E-2</v>
      </c>
      <c r="U2104" s="14">
        <f>_xlfn.LET(_xlpm.freq,F2104,_xlpm.size,M2104+1,_xlpm.F,V2104,LOG(1+_xlpm.freq)*LOG(1+_xlpm.size)*_xlpm.F)</f>
        <v>9.6004990437045471E-3</v>
      </c>
      <c r="V2104" s="14">
        <f>_xlfn.LET(_xlpm.a,T2104,_xlpm.b,R2104,2*_xlpm.a*_xlpm.b/(_xlpm.a+_xlpm.b))</f>
        <v>2.2813688212927754E-2</v>
      </c>
      <c r="W2104" s="14">
        <f>_xlfn.LET(_xlpm.p,R2104,_xlpm.q,T2104,LOG(_xlpm.p/_xlpm.q))</f>
        <v>1.188576970603741</v>
      </c>
      <c r="X2104" s="2"/>
      <c r="AC2104" s="2"/>
      <c r="AH2104" s="2"/>
      <c r="AI2104" s="2"/>
    </row>
    <row r="2105" spans="1:35">
      <c r="A2105" s="1" t="str">
        <f>_xlfn.LET(_xlpm.sep," : ",CONCATENATE(O2105,_xlpm.sep,P2105))</f>
        <v>~oze~ : [oʊz]</v>
      </c>
      <c r="B2105" s="1">
        <f>_xlfn.LET(_xlpm.d,$G2105,_xlpm.k,_xlfn.CONCAT(LEFT(TRIM(B$1),1),"*"),COUNTIF(_xlpm.d,_xlpm.k))</f>
        <v>0</v>
      </c>
      <c r="C2105" s="1">
        <f>_xlfn.LET(_xlpm.d,$G2105,_xlpm.k,_xlfn.CONCAT(LEFT(TRIM(C$1),1),"*"),COUNTIF(_xlpm.d,_xlpm.k))</f>
        <v>0</v>
      </c>
      <c r="D2105" s="1">
        <f>_xlfn.LET(_xlpm.d,$G2105,_xlpm.k,_xlfn.CONCAT(LEFT(TRIM(D$1),1),"*"),COUNTIF(_xlpm.d,_xlpm.k))</f>
        <v>0</v>
      </c>
      <c r="E2105" s="1">
        <f>LOG(F2105+1,10)</f>
        <v>0.30102999566398114</v>
      </c>
      <c r="F2105" s="7">
        <v>1</v>
      </c>
      <c r="G2105" s="9" t="s">
        <v>735</v>
      </c>
      <c r="H2105" s="4">
        <f>F2105/freq.sum.r6e</f>
        <v>7.9668578712555765E-5</v>
      </c>
      <c r="I2105" s="4" t="str">
        <f>_xlfn.LET(_xlpm.sep,":",_xlpm.w,$G2105,LEFT(_xlpm.w,FIND(_xlpm.sep,_xlpm.w)-1))</f>
        <v>oʊz</v>
      </c>
      <c r="J2105" s="4" t="str">
        <f>_xlfn.LET(_xlpm.sep,":",_xlpm.w,$G2105,RIGHT(_xlpm.w,LEN(_xlpm.w)-FIND(_xlpm.sep,_xlpm.w)))</f>
        <v>oze</v>
      </c>
      <c r="K2105" s="10">
        <f>_xlfn.LET(_xlpm.w,I2105,LEN(_xlpm.w))</f>
        <v>3</v>
      </c>
      <c r="L2105" s="10">
        <f>_xlfn.LET(_xlpm.w,J2105,LEN(_xlpm.w))</f>
        <v>3</v>
      </c>
      <c r="M2105" s="10">
        <f>_xlfn.LET(_xlpm.a,K2105,_xlpm.b,L2105,MAX(_xlpm.a,_xlpm.b))</f>
        <v>3</v>
      </c>
      <c r="N2105" s="10">
        <f>_xlfn.LET(_xlpm.d,(K2105,L2105),MAX(_xlpm.d)-MIN(_xlpm.d))</f>
        <v>0</v>
      </c>
      <c r="O2105" s="1" t="str">
        <f>_xlfn.LET(_xlpm.sep,":",_xlpm.w,$G2105,_xlfn.CONCAT("~",RIGHT(_xlpm.w,LEN(_xlpm.w)-FIND(_xlpm.sep,_xlpm.w)),"~"))</f>
        <v>~oze~</v>
      </c>
      <c r="P2105" s="1" t="str">
        <f>_xlfn.LET(_xlpm.sep,":",_xlpm.w,$G2105,_xlfn.CONCAT("[",LEFT(_xlpm.w,FIND(_xlpm.sep,_xlpm.w)-1),"]"))</f>
        <v>[oʊz]</v>
      </c>
      <c r="Q2105" s="14" cm="1">
        <f t="array" ref="Q2105">SUM(_xlfn._xlws.FILTER($H$2:$H$2300,_xlfn.MAP($O$2:$O$2300,_xlfn.LAMBDA(_xlpm.x,_xlpm.x=$O2105))))</f>
        <v>7.9668578712555765E-5</v>
      </c>
      <c r="R2105" s="14">
        <f>$H2105/Q2105</f>
        <v>1</v>
      </c>
      <c r="S2105" s="14" cm="1">
        <f t="array" ref="S2105">SUM(_xlfn._xlws.FILTER($H$2:$H$2300,_xlfn.MAP($P$2:$P$2300,_xlfn.LAMBDA(_xlpm.x,_xlpm.x=$P2105))))</f>
        <v>1.2746972594008922E-3</v>
      </c>
      <c r="T2105" s="14">
        <f>$H2105/S2105</f>
        <v>6.25E-2</v>
      </c>
      <c r="U2105" s="14">
        <f>_xlfn.LET(_xlpm.freq,F2105,_xlpm.size,M2105+1,_xlpm.F,V2105,LOG(1+_xlpm.freq)*LOG(1+_xlpm.size)*_xlpm.F)</f>
        <v>2.4754227926414667E-2</v>
      </c>
      <c r="V2105" s="14">
        <f>_xlfn.LET(_xlpm.a,T2105,_xlpm.b,R2105,2*_xlpm.a*_xlpm.b/(_xlpm.a+_xlpm.b))</f>
        <v>0.11764705882352941</v>
      </c>
      <c r="W2105" s="14">
        <f>_xlfn.LET(_xlpm.p,R2105,_xlpm.q,T2105,LOG(_xlpm.p/_xlpm.q))</f>
        <v>1.2041199826559248</v>
      </c>
      <c r="X2105" s="2"/>
      <c r="AC2105" s="2"/>
      <c r="AH2105" s="2"/>
      <c r="AI2105" s="2"/>
    </row>
    <row r="2106" spans="1:35">
      <c r="A2106" s="1" t="str">
        <f>_xlfn.LET(_xlpm.sep," : ",CONCATENATE(O2106,_xlpm.sep,P2106))</f>
        <v>~uel~ : [ul]</v>
      </c>
      <c r="B2106" s="1">
        <f>_xlfn.LET(_xlpm.d,$G2106,_xlpm.k,_xlfn.CONCAT(LEFT(TRIM(B$1),1),"*"),COUNTIF(_xlpm.d,_xlpm.k))</f>
        <v>0</v>
      </c>
      <c r="C2106" s="1">
        <f>_xlfn.LET(_xlpm.d,$G2106,_xlpm.k,_xlfn.CONCAT(LEFT(TRIM(C$1),1),"*"),COUNTIF(_xlpm.d,_xlpm.k))</f>
        <v>0</v>
      </c>
      <c r="D2106" s="1">
        <f>_xlfn.LET(_xlpm.d,$G2106,_xlpm.k,_xlfn.CONCAT(LEFT(TRIM(D$1),1),"*"),COUNTIF(_xlpm.d,_xlpm.k))</f>
        <v>0</v>
      </c>
      <c r="E2106" s="1">
        <f>LOG(F2106+1,10)</f>
        <v>0.30102999566398114</v>
      </c>
      <c r="F2106" s="7">
        <v>1</v>
      </c>
      <c r="G2106" s="9" t="s">
        <v>284</v>
      </c>
      <c r="H2106" s="4">
        <f>F2106/freq.sum.r6e</f>
        <v>7.9668578712555765E-5</v>
      </c>
      <c r="I2106" s="4" t="str">
        <f>_xlfn.LET(_xlpm.sep,":",_xlpm.w,$G2106,LEFT(_xlpm.w,FIND(_xlpm.sep,_xlpm.w)-1))</f>
        <v>ul</v>
      </c>
      <c r="J2106" s="4" t="str">
        <f>_xlfn.LET(_xlpm.sep,":",_xlpm.w,$G2106,RIGHT(_xlpm.w,LEN(_xlpm.w)-FIND(_xlpm.sep,_xlpm.w)))</f>
        <v>uel</v>
      </c>
      <c r="K2106" s="10">
        <f>_xlfn.LET(_xlpm.w,I2106,LEN(_xlpm.w))</f>
        <v>2</v>
      </c>
      <c r="L2106" s="10">
        <f>_xlfn.LET(_xlpm.w,J2106,LEN(_xlpm.w))</f>
        <v>3</v>
      </c>
      <c r="M2106" s="10">
        <f>_xlfn.LET(_xlpm.a,K2106,_xlpm.b,L2106,MAX(_xlpm.a,_xlpm.b))</f>
        <v>3</v>
      </c>
      <c r="N2106" s="10">
        <f>_xlfn.LET(_xlpm.d,(K2106,L2106),MAX(_xlpm.d)-MIN(_xlpm.d))</f>
        <v>1</v>
      </c>
      <c r="O2106" s="1" t="str">
        <f>_xlfn.LET(_xlpm.sep,":",_xlpm.w,$G2106,_xlfn.CONCAT("~",RIGHT(_xlpm.w,LEN(_xlpm.w)-FIND(_xlpm.sep,_xlpm.w)),"~"))</f>
        <v>~uel~</v>
      </c>
      <c r="P2106" s="1" t="str">
        <f>_xlfn.LET(_xlpm.sep,":",_xlpm.w,$G2106,_xlfn.CONCAT("[",LEFT(_xlpm.w,FIND(_xlpm.sep,_xlpm.w)-1),"]"))</f>
        <v>[ul]</v>
      </c>
      <c r="Q2106" s="14" cm="1">
        <f t="array" ref="Q2106">SUM(_xlfn._xlws.FILTER($H$2:$H$2300,_xlfn.MAP($O$2:$O$2300,_xlfn.LAMBDA(_xlpm.x,_xlpm.x=$O2106))))</f>
        <v>7.9668578712555765E-5</v>
      </c>
      <c r="R2106" s="14">
        <f>$H2106/Q2106</f>
        <v>1</v>
      </c>
      <c r="S2106" s="14" cm="1">
        <f t="array" ref="S2106">SUM(_xlfn._xlws.FILTER($H$2:$H$2300,_xlfn.MAP($P$2:$P$2300,_xlfn.LAMBDA(_xlpm.x,_xlpm.x=$P2106))))</f>
        <v>1.274697259400892E-3</v>
      </c>
      <c r="T2106" s="14">
        <f>$H2106/S2106</f>
        <v>6.2500000000000014E-2</v>
      </c>
      <c r="U2106" s="14">
        <f>_xlfn.LET(_xlpm.freq,F2106,_xlpm.size,M2106+1,_xlpm.F,V2106,LOG(1+_xlpm.freq)*LOG(1+_xlpm.size)*_xlpm.F)</f>
        <v>2.4754227926414674E-2</v>
      </c>
      <c r="V2106" s="14">
        <f>_xlfn.LET(_xlpm.a,T2106,_xlpm.b,R2106,2*_xlpm.a*_xlpm.b/(_xlpm.a+_xlpm.b))</f>
        <v>0.11764705882352944</v>
      </c>
      <c r="W2106" s="14">
        <f>_xlfn.LET(_xlpm.p,R2106,_xlpm.q,T2106,LOG(_xlpm.p/_xlpm.q))</f>
        <v>1.2041199826559248</v>
      </c>
      <c r="X2106" s="2"/>
      <c r="AC2106" s="2"/>
      <c r="AH2106" s="2"/>
      <c r="AI2106" s="2"/>
    </row>
    <row r="2107" spans="1:35">
      <c r="A2107" s="1" t="str">
        <f>_xlfn.LET(_xlpm.sep," : ",CONCATENATE(O2107,_xlpm.sep,P2107))</f>
        <v>~uice~ : [us]</v>
      </c>
      <c r="B2107" s="1">
        <f>_xlfn.LET(_xlpm.d,$G2107,_xlpm.k,_xlfn.CONCAT(LEFT(TRIM(B$1),1),"*"),COUNTIF(_xlpm.d,_xlpm.k))</f>
        <v>0</v>
      </c>
      <c r="C2107" s="1">
        <f>_xlfn.LET(_xlpm.d,$G2107,_xlpm.k,_xlfn.CONCAT(LEFT(TRIM(C$1),1),"*"),COUNTIF(_xlpm.d,_xlpm.k))</f>
        <v>0</v>
      </c>
      <c r="D2107" s="1">
        <f>_xlfn.LET(_xlpm.d,$G2107,_xlpm.k,_xlfn.CONCAT(LEFT(TRIM(D$1),1),"*"),COUNTIF(_xlpm.d,_xlpm.k))</f>
        <v>0</v>
      </c>
      <c r="E2107" s="1">
        <f>LOG(F2107+1,10)</f>
        <v>0.30102999566398114</v>
      </c>
      <c r="F2107" s="7">
        <v>1</v>
      </c>
      <c r="G2107" s="9" t="s">
        <v>301</v>
      </c>
      <c r="H2107" s="4">
        <f>F2107/freq.sum.r6e</f>
        <v>7.9668578712555765E-5</v>
      </c>
      <c r="I2107" s="4" t="str">
        <f>_xlfn.LET(_xlpm.sep,":",_xlpm.w,$G2107,LEFT(_xlpm.w,FIND(_xlpm.sep,_xlpm.w)-1))</f>
        <v>us</v>
      </c>
      <c r="J2107" s="4" t="str">
        <f>_xlfn.LET(_xlpm.sep,":",_xlpm.w,$G2107,RIGHT(_xlpm.w,LEN(_xlpm.w)-FIND(_xlpm.sep,_xlpm.w)))</f>
        <v>uice</v>
      </c>
      <c r="K2107" s="10">
        <f>_xlfn.LET(_xlpm.w,I2107,LEN(_xlpm.w))</f>
        <v>2</v>
      </c>
      <c r="L2107" s="10">
        <f>_xlfn.LET(_xlpm.w,J2107,LEN(_xlpm.w))</f>
        <v>4</v>
      </c>
      <c r="M2107" s="10">
        <f>_xlfn.LET(_xlpm.a,K2107,_xlpm.b,L2107,MAX(_xlpm.a,_xlpm.b))</f>
        <v>4</v>
      </c>
      <c r="N2107" s="10">
        <f>_xlfn.LET(_xlpm.d,(K2107,L2107),MAX(_xlpm.d)-MIN(_xlpm.d))</f>
        <v>2</v>
      </c>
      <c r="O2107" s="1" t="str">
        <f>_xlfn.LET(_xlpm.sep,":",_xlpm.w,$G2107,_xlfn.CONCAT("~",RIGHT(_xlpm.w,LEN(_xlpm.w)-FIND(_xlpm.sep,_xlpm.w)),"~"))</f>
        <v>~uice~</v>
      </c>
      <c r="P2107" s="1" t="str">
        <f>_xlfn.LET(_xlpm.sep,":",_xlpm.w,$G2107,_xlfn.CONCAT("[",LEFT(_xlpm.w,FIND(_xlpm.sep,_xlpm.w)-1),"]"))</f>
        <v>[us]</v>
      </c>
      <c r="Q2107" s="14" cm="1">
        <f t="array" ref="Q2107">SUM(_xlfn._xlws.FILTER($H$2:$H$2300,_xlfn.MAP($O$2:$O$2300,_xlfn.LAMBDA(_xlpm.x,_xlpm.x=$O2107))))</f>
        <v>7.9668578712555765E-5</v>
      </c>
      <c r="R2107" s="14">
        <f>$H2107/Q2107</f>
        <v>1</v>
      </c>
      <c r="S2107" s="14" cm="1">
        <f t="array" ref="S2107">SUM(_xlfn._xlws.FILTER($H$2:$H$2300,_xlfn.MAP($P$2:$P$2300,_xlfn.LAMBDA(_xlpm.x,_xlpm.x=$P2107))))</f>
        <v>1.2746972594008922E-3</v>
      </c>
      <c r="T2107" s="14">
        <f>$H2107/S2107</f>
        <v>6.25E-2</v>
      </c>
      <c r="U2107" s="14">
        <f>_xlfn.LET(_xlpm.freq,F2107,_xlpm.size,M2107+1,_xlpm.F,V2107,LOG(1+_xlpm.freq)*LOG(1+_xlpm.size)*_xlpm.F)</f>
        <v>2.7558455003401153E-2</v>
      </c>
      <c r="V2107" s="14">
        <f>_xlfn.LET(_xlpm.a,T2107,_xlpm.b,R2107,2*_xlpm.a*_xlpm.b/(_xlpm.a+_xlpm.b))</f>
        <v>0.11764705882352941</v>
      </c>
      <c r="W2107" s="14">
        <f>_xlfn.LET(_xlpm.p,R2107,_xlpm.q,T2107,LOG(_xlpm.p/_xlpm.q))</f>
        <v>1.2041199826559248</v>
      </c>
      <c r="X2107" s="2"/>
      <c r="AC2107" s="2"/>
      <c r="AH2107" s="2"/>
      <c r="AI2107" s="2"/>
    </row>
    <row r="2108" spans="1:35">
      <c r="A2108" s="1" t="str">
        <f>_xlfn.LET(_xlpm.sep," : ",CONCATENATE(O2108,_xlpm.sep,P2108))</f>
        <v>~uis~ : [us]</v>
      </c>
      <c r="B2108" s="1">
        <f>_xlfn.LET(_xlpm.d,$G2108,_xlpm.k,_xlfn.CONCAT(LEFT(TRIM(B$1),1),"*"),COUNTIF(_xlpm.d,_xlpm.k))</f>
        <v>0</v>
      </c>
      <c r="C2108" s="1">
        <f>_xlfn.LET(_xlpm.d,$G2108,_xlpm.k,_xlfn.CONCAT(LEFT(TRIM(C$1),1),"*"),COUNTIF(_xlpm.d,_xlpm.k))</f>
        <v>0</v>
      </c>
      <c r="D2108" s="1">
        <f>_xlfn.LET(_xlpm.d,$G2108,_xlpm.k,_xlfn.CONCAT(LEFT(TRIM(D$1),1),"*"),COUNTIF(_xlpm.d,_xlpm.k))</f>
        <v>0</v>
      </c>
      <c r="E2108" s="1">
        <f>LOG(F2108+1,10)</f>
        <v>0.30102999566398114</v>
      </c>
      <c r="F2108" s="7">
        <v>1</v>
      </c>
      <c r="G2108" s="9" t="s">
        <v>302</v>
      </c>
      <c r="H2108" s="4">
        <f>F2108/freq.sum.r6e</f>
        <v>7.9668578712555765E-5</v>
      </c>
      <c r="I2108" s="4" t="str">
        <f>_xlfn.LET(_xlpm.sep,":",_xlpm.w,$G2108,LEFT(_xlpm.w,FIND(_xlpm.sep,_xlpm.w)-1))</f>
        <v>us</v>
      </c>
      <c r="J2108" s="4" t="str">
        <f>_xlfn.LET(_xlpm.sep,":",_xlpm.w,$G2108,RIGHT(_xlpm.w,LEN(_xlpm.w)-FIND(_xlpm.sep,_xlpm.w)))</f>
        <v>uis</v>
      </c>
      <c r="K2108" s="10">
        <f>_xlfn.LET(_xlpm.w,I2108,LEN(_xlpm.w))</f>
        <v>2</v>
      </c>
      <c r="L2108" s="10">
        <f>_xlfn.LET(_xlpm.w,J2108,LEN(_xlpm.w))</f>
        <v>3</v>
      </c>
      <c r="M2108" s="10">
        <f>_xlfn.LET(_xlpm.a,K2108,_xlpm.b,L2108,MAX(_xlpm.a,_xlpm.b))</f>
        <v>3</v>
      </c>
      <c r="N2108" s="10">
        <f>_xlfn.LET(_xlpm.d,(K2108,L2108),MAX(_xlpm.d)-MIN(_xlpm.d))</f>
        <v>1</v>
      </c>
      <c r="O2108" s="1" t="str">
        <f>_xlfn.LET(_xlpm.sep,":",_xlpm.w,$G2108,_xlfn.CONCAT("~",RIGHT(_xlpm.w,LEN(_xlpm.w)-FIND(_xlpm.sep,_xlpm.w)),"~"))</f>
        <v>~uis~</v>
      </c>
      <c r="P2108" s="1" t="str">
        <f>_xlfn.LET(_xlpm.sep,":",_xlpm.w,$G2108,_xlfn.CONCAT("[",LEFT(_xlpm.w,FIND(_xlpm.sep,_xlpm.w)-1),"]"))</f>
        <v>[us]</v>
      </c>
      <c r="Q2108" s="14" cm="1">
        <f t="array" ref="Q2108">SUM(_xlfn._xlws.FILTER($H$2:$H$2300,_xlfn.MAP($O$2:$O$2300,_xlfn.LAMBDA(_xlpm.x,_xlpm.x=$O2108))))</f>
        <v>7.9668578712555765E-5</v>
      </c>
      <c r="R2108" s="14">
        <f>$H2108/Q2108</f>
        <v>1</v>
      </c>
      <c r="S2108" s="14" cm="1">
        <f t="array" ref="S2108">SUM(_xlfn._xlws.FILTER($H$2:$H$2300,_xlfn.MAP($P$2:$P$2300,_xlfn.LAMBDA(_xlpm.x,_xlpm.x=$P2108))))</f>
        <v>1.2746972594008922E-3</v>
      </c>
      <c r="T2108" s="14">
        <f>$H2108/S2108</f>
        <v>6.25E-2</v>
      </c>
      <c r="U2108" s="14">
        <f>_xlfn.LET(_xlpm.freq,F2108,_xlpm.size,M2108+1,_xlpm.F,V2108,LOG(1+_xlpm.freq)*LOG(1+_xlpm.size)*_xlpm.F)</f>
        <v>2.4754227926414667E-2</v>
      </c>
      <c r="V2108" s="14">
        <f>_xlfn.LET(_xlpm.a,T2108,_xlpm.b,R2108,2*_xlpm.a*_xlpm.b/(_xlpm.a+_xlpm.b))</f>
        <v>0.11764705882352941</v>
      </c>
      <c r="W2108" s="14">
        <f>_xlfn.LET(_xlpm.p,R2108,_xlpm.q,T2108,LOG(_xlpm.p/_xlpm.q))</f>
        <v>1.2041199826559248</v>
      </c>
      <c r="X2108" s="2"/>
      <c r="AC2108" s="2"/>
      <c r="AH2108" s="2"/>
      <c r="AI2108" s="2"/>
    </row>
    <row r="2109" spans="1:35">
      <c r="A2109" s="1" t="str">
        <f>_xlfn.LET(_xlpm.sep," : ",CONCATENATE(O2109,_xlpm.sep,P2109))</f>
        <v>~uf~ : [əf]</v>
      </c>
      <c r="B2109" s="1">
        <f>_xlfn.LET(_xlpm.d,$G2109,_xlpm.k,_xlfn.CONCAT(LEFT(TRIM(B$1),1),"*"),COUNTIF(_xlpm.d,_xlpm.k))</f>
        <v>0</v>
      </c>
      <c r="C2109" s="1">
        <f>_xlfn.LET(_xlpm.d,$G2109,_xlpm.k,_xlfn.CONCAT(LEFT(TRIM(C$1),1),"*"),COUNTIF(_xlpm.d,_xlpm.k))</f>
        <v>0</v>
      </c>
      <c r="D2109" s="1">
        <f>_xlfn.LET(_xlpm.d,$G2109,_xlpm.k,_xlfn.CONCAT(LEFT(TRIM(D$1),1),"*"),COUNTIF(_xlpm.d,_xlpm.k))</f>
        <v>0</v>
      </c>
      <c r="E2109" s="1">
        <f>LOG(F2109+1,10)</f>
        <v>0.30102999566398114</v>
      </c>
      <c r="F2109" s="7">
        <v>1</v>
      </c>
      <c r="G2109" s="9" t="s">
        <v>2271</v>
      </c>
      <c r="H2109" s="4">
        <f>F2109/freq.sum.r6e</f>
        <v>7.9668578712555765E-5</v>
      </c>
      <c r="I2109" s="1" t="str">
        <f>_xlfn.LET(_xlpm.sep,":",_xlpm.w,$G2109,LEFT(_xlpm.w,FIND(_xlpm.sep,_xlpm.w)-1))</f>
        <v>əf</v>
      </c>
      <c r="J2109" s="1" t="str">
        <f>_xlfn.LET(_xlpm.sep,":",_xlpm.w,$G2109,RIGHT(_xlpm.w,LEN(_xlpm.w)-FIND(_xlpm.sep,_xlpm.w)))</f>
        <v>uf</v>
      </c>
      <c r="K2109" s="10">
        <f>_xlfn.LET(_xlpm.w,I2109,LEN(_xlpm.w))</f>
        <v>2</v>
      </c>
      <c r="L2109" s="10">
        <f>_xlfn.LET(_xlpm.w,J2109,LEN(_xlpm.w))</f>
        <v>2</v>
      </c>
      <c r="M2109" s="10">
        <f>_xlfn.LET(_xlpm.a,K2109,_xlpm.b,L2109,MAX(_xlpm.a,_xlpm.b))</f>
        <v>2</v>
      </c>
      <c r="N2109" s="10">
        <f>_xlfn.LET(_xlpm.d,(K2109,L2109),MAX(_xlpm.d)-MIN(_xlpm.d))</f>
        <v>0</v>
      </c>
      <c r="O2109" s="1" t="str">
        <f>_xlfn.LET(_xlpm.sep,":",_xlpm.w,$G2109,_xlfn.CONCAT("~",RIGHT(_xlpm.w,LEN(_xlpm.w)-FIND(_xlpm.sep,_xlpm.w)),"~"))</f>
        <v>~uf~</v>
      </c>
      <c r="P2109" s="1" t="str">
        <f>_xlfn.LET(_xlpm.sep,":",_xlpm.w,$G2109,_xlfn.CONCAT("[",LEFT(_xlpm.w,FIND(_xlpm.sep,_xlpm.w)-1),"]"))</f>
        <v>[əf]</v>
      </c>
      <c r="Q2109" s="14" cm="1">
        <f t="array" ref="Q2109">SUM(_xlfn._xlws.FILTER($H$2:$H$2302,_xlfn.MAP($O$2:$O$2302,_xlfn.LAMBDA(_xlpm.x,_xlpm.x=$O2109))))</f>
        <v>1.5933715742511153E-4</v>
      </c>
      <c r="R2109" s="14">
        <f>$H2109/Q2109</f>
        <v>0.5</v>
      </c>
      <c r="S2109" s="14" cm="1">
        <f t="array" ref="S2109">SUM(_xlfn._xlws.FILTER($H$2:$H$2302,_xlfn.MAP($P$2:$P$2302,_xlfn.LAMBDA(_xlpm.x,_xlpm.x=$P2109))))</f>
        <v>2.5493945188017849E-3</v>
      </c>
      <c r="T2109" s="14">
        <f>$H2109/S2109</f>
        <v>3.1249999999999993E-2</v>
      </c>
      <c r="U2109" s="14">
        <f>_xlfn.LET(_xlpm.freq,F2109,_xlpm.size,M2109+1,_xlpm.F,V2109,LOG(1+_xlpm.freq)*LOG(1+_xlpm.size)*_xlpm.F)</f>
        <v>1.0661065681112532E-2</v>
      </c>
      <c r="V2109" s="14">
        <f>_xlfn.LET(_xlpm.a,T2109,_xlpm.b,R2109,2*_xlpm.a*_xlpm.b/(_xlpm.a+_xlpm.b))</f>
        <v>5.8823529411764691E-2</v>
      </c>
      <c r="W2109" s="14">
        <f>_xlfn.LET(_xlpm.p,R2109,_xlpm.q,T2109,LOG(_xlpm.p/_xlpm.q))</f>
        <v>1.2041199826559248</v>
      </c>
      <c r="X2109" s="2"/>
      <c r="AC2109" s="2"/>
      <c r="AH2109" s="2"/>
      <c r="AI2109" s="2"/>
    </row>
    <row r="2110" spans="1:35">
      <c r="A2110" s="1" t="str">
        <f>_xlfn.LET(_xlpm.sep," : ",CONCATENATE(O2110,_xlpm.sep,P2110))</f>
        <v>~eque~ : [ɛk]</v>
      </c>
      <c r="B2110" s="1">
        <f>_xlfn.LET(_xlpm.d,$G2110,_xlpm.k,_xlfn.CONCAT(LEFT(TRIM(B$1),1),"*"),COUNTIF(_xlpm.d,_xlpm.k))</f>
        <v>0</v>
      </c>
      <c r="C2110" s="1">
        <f>_xlfn.LET(_xlpm.d,$G2110,_xlpm.k,_xlfn.CONCAT(LEFT(TRIM(C$1),1),"*"),COUNTIF(_xlpm.d,_xlpm.k))</f>
        <v>0</v>
      </c>
      <c r="D2110" s="1">
        <f>_xlfn.LET(_xlpm.d,$G2110,_xlpm.k,_xlfn.CONCAT(LEFT(TRIM(D$1),1),"*"),COUNTIF(_xlpm.d,_xlpm.k))</f>
        <v>0</v>
      </c>
      <c r="E2110" s="1">
        <f>LOG(F2110+1,10)</f>
        <v>0.30102999566398114</v>
      </c>
      <c r="F2110" s="7">
        <v>1</v>
      </c>
      <c r="G2110" s="9" t="s">
        <v>979</v>
      </c>
      <c r="H2110" s="4">
        <f>F2110/freq.sum.r6e</f>
        <v>7.9668578712555765E-5</v>
      </c>
      <c r="I2110" s="1" t="str">
        <f>_xlfn.LET(_xlpm.sep,":",_xlpm.w,$G2110,LEFT(_xlpm.w,FIND(_xlpm.sep,_xlpm.w)-1))</f>
        <v>ɛk</v>
      </c>
      <c r="J2110" s="1" t="str">
        <f>_xlfn.LET(_xlpm.sep,":",_xlpm.w,$G2110,RIGHT(_xlpm.w,LEN(_xlpm.w)-FIND(_xlpm.sep,_xlpm.w)))</f>
        <v>eque</v>
      </c>
      <c r="K2110" s="10">
        <f>_xlfn.LET(_xlpm.w,I2110,LEN(_xlpm.w))</f>
        <v>2</v>
      </c>
      <c r="L2110" s="10">
        <f>_xlfn.LET(_xlpm.w,J2110,LEN(_xlpm.w))</f>
        <v>4</v>
      </c>
      <c r="M2110" s="10">
        <f>_xlfn.LET(_xlpm.a,K2110,_xlpm.b,L2110,MAX(_xlpm.a,_xlpm.b))</f>
        <v>4</v>
      </c>
      <c r="N2110" s="10">
        <f>_xlfn.LET(_xlpm.d,(K2110,L2110),MAX(_xlpm.d)-MIN(_xlpm.d))</f>
        <v>2</v>
      </c>
      <c r="O2110" s="1" t="str">
        <f>_xlfn.LET(_xlpm.sep,":",_xlpm.w,$G2110,_xlfn.CONCAT("~",RIGHT(_xlpm.w,LEN(_xlpm.w)-FIND(_xlpm.sep,_xlpm.w)),"~"))</f>
        <v>~eque~</v>
      </c>
      <c r="P2110" s="1" t="str">
        <f>_xlfn.LET(_xlpm.sep,":",_xlpm.w,$G2110,_xlfn.CONCAT("[",LEFT(_xlpm.w,FIND(_xlpm.sep,_xlpm.w)-1),"]"))</f>
        <v>[ɛk]</v>
      </c>
      <c r="Q2110" s="14" cm="1">
        <f t="array" ref="Q2110">SUM(_xlfn._xlws.FILTER($H$2:$H$2302,_xlfn.MAP($O$2:$O$2302,_xlfn.LAMBDA(_xlpm.x,_xlpm.x=$O2110))))</f>
        <v>7.9668578712555765E-5</v>
      </c>
      <c r="R2110" s="14">
        <f>$H2110/Q2110</f>
        <v>1</v>
      </c>
      <c r="S2110" s="14" cm="1">
        <f t="array" ref="S2110">SUM(_xlfn._xlws.FILTER($H$2:$H$2302,_xlfn.MAP($P$2:$P$2302,_xlfn.LAMBDA(_xlpm.x,_xlpm.x=$P2110))))</f>
        <v>1.2746972594008922E-3</v>
      </c>
      <c r="T2110" s="14">
        <f>$H2110/S2110</f>
        <v>6.25E-2</v>
      </c>
      <c r="U2110" s="14">
        <f>_xlfn.LET(_xlpm.freq,F2110,_xlpm.size,M2110+1,_xlpm.F,V2110,LOG(1+_xlpm.freq)*LOG(1+_xlpm.size)*_xlpm.F)</f>
        <v>2.7558455003401153E-2</v>
      </c>
      <c r="V2110" s="14">
        <f>_xlfn.LET(_xlpm.a,T2110,_xlpm.b,R2110,2*_xlpm.a*_xlpm.b/(_xlpm.a+_xlpm.b))</f>
        <v>0.11764705882352941</v>
      </c>
      <c r="W2110" s="14">
        <f>_xlfn.LET(_xlpm.p,R2110,_xlpm.q,T2110,LOG(_xlpm.p/_xlpm.q))</f>
        <v>1.2041199826559248</v>
      </c>
      <c r="X2110" s="2"/>
      <c r="AC2110" s="2"/>
      <c r="AH2110" s="2"/>
      <c r="AI2110" s="2"/>
    </row>
    <row r="2111" spans="1:35">
      <c r="A2111" s="1" t="str">
        <f>_xlfn.LET(_xlpm.sep," : ",CONCATENATE(O2111,_xlpm.sep,P2111))</f>
        <v>~rech~ : [ɛk]</v>
      </c>
      <c r="B2111" s="1">
        <f>_xlfn.LET(_xlpm.d,$G2111,_xlpm.k,_xlfn.CONCAT(LEFT(TRIM(B$1),1),"*"),COUNTIF(_xlpm.d,_xlpm.k))</f>
        <v>0</v>
      </c>
      <c r="C2111" s="1">
        <f>_xlfn.LET(_xlpm.d,$G2111,_xlpm.k,_xlfn.CONCAT(LEFT(TRIM(C$1),1),"*"),COUNTIF(_xlpm.d,_xlpm.k))</f>
        <v>0</v>
      </c>
      <c r="D2111" s="1">
        <f>_xlfn.LET(_xlpm.d,$G2111,_xlpm.k,_xlfn.CONCAT(LEFT(TRIM(D$1),1),"*"),COUNTIF(_xlpm.d,_xlpm.k))</f>
        <v>0</v>
      </c>
      <c r="E2111" s="1">
        <f>LOG(F2111+1,10)</f>
        <v>0.30102999566398114</v>
      </c>
      <c r="F2111" s="7">
        <v>1</v>
      </c>
      <c r="G2111" s="9" t="s">
        <v>987</v>
      </c>
      <c r="H2111" s="4">
        <f>F2111/freq.sum.r6e</f>
        <v>7.9668578712555765E-5</v>
      </c>
      <c r="I2111" s="1" t="str">
        <f>_xlfn.LET(_xlpm.sep,":",_xlpm.w,$G2111,LEFT(_xlpm.w,FIND(_xlpm.sep,_xlpm.w)-1))</f>
        <v>ɛk</v>
      </c>
      <c r="J2111" s="1" t="str">
        <f>_xlfn.LET(_xlpm.sep,":",_xlpm.w,$G2111,RIGHT(_xlpm.w,LEN(_xlpm.w)-FIND(_xlpm.sep,_xlpm.w)))</f>
        <v>rech</v>
      </c>
      <c r="K2111" s="10">
        <f>_xlfn.LET(_xlpm.w,I2111,LEN(_xlpm.w))</f>
        <v>2</v>
      </c>
      <c r="L2111" s="10">
        <f>_xlfn.LET(_xlpm.w,J2111,LEN(_xlpm.w))</f>
        <v>4</v>
      </c>
      <c r="M2111" s="10">
        <f>_xlfn.LET(_xlpm.a,K2111,_xlpm.b,L2111,MAX(_xlpm.a,_xlpm.b))</f>
        <v>4</v>
      </c>
      <c r="N2111" s="10">
        <f>_xlfn.LET(_xlpm.d,(K2111,L2111),MAX(_xlpm.d)-MIN(_xlpm.d))</f>
        <v>2</v>
      </c>
      <c r="O2111" s="1" t="str">
        <f>_xlfn.LET(_xlpm.sep,":",_xlpm.w,$G2111,_xlfn.CONCAT("~",RIGHT(_xlpm.w,LEN(_xlpm.w)-FIND(_xlpm.sep,_xlpm.w)),"~"))</f>
        <v>~rech~</v>
      </c>
      <c r="P2111" s="1" t="str">
        <f>_xlfn.LET(_xlpm.sep,":",_xlpm.w,$G2111,_xlfn.CONCAT("[",LEFT(_xlpm.w,FIND(_xlpm.sep,_xlpm.w)-1),"]"))</f>
        <v>[ɛk]</v>
      </c>
      <c r="Q2111" s="14" cm="1">
        <f t="array" ref="Q2111">SUM(_xlfn._xlws.FILTER($H$2:$H$2302,_xlfn.MAP($O$2:$O$2302,_xlfn.LAMBDA(_xlpm.x,_xlpm.x=$O2111))))</f>
        <v>7.9668578712555765E-5</v>
      </c>
      <c r="R2111" s="14">
        <f>$H2111/Q2111</f>
        <v>1</v>
      </c>
      <c r="S2111" s="14" cm="1">
        <f t="array" ref="S2111">SUM(_xlfn._xlws.FILTER($H$2:$H$2302,_xlfn.MAP($P$2:$P$2302,_xlfn.LAMBDA(_xlpm.x,_xlpm.x=$P2111))))</f>
        <v>1.2746972594008922E-3</v>
      </c>
      <c r="T2111" s="14">
        <f>$H2111/S2111</f>
        <v>6.25E-2</v>
      </c>
      <c r="U2111" s="14">
        <f>_xlfn.LET(_xlpm.freq,F2111,_xlpm.size,M2111+1,_xlpm.F,V2111,LOG(1+_xlpm.freq)*LOG(1+_xlpm.size)*_xlpm.F)</f>
        <v>2.7558455003401153E-2</v>
      </c>
      <c r="V2111" s="14">
        <f>_xlfn.LET(_xlpm.a,T2111,_xlpm.b,R2111,2*_xlpm.a*_xlpm.b/(_xlpm.a+_xlpm.b))</f>
        <v>0.11764705882352941</v>
      </c>
      <c r="W2111" s="14">
        <f>_xlfn.LET(_xlpm.p,R2111,_xlpm.q,T2111,LOG(_xlpm.p/_xlpm.q))</f>
        <v>1.2041199826559248</v>
      </c>
      <c r="X2111" s="2"/>
      <c r="AC2111" s="2"/>
      <c r="AH2111" s="2"/>
      <c r="AI2111" s="2"/>
    </row>
    <row r="2112" spans="1:35">
      <c r="A2112" s="1" t="str">
        <f>_xlfn.LET(_xlpm.sep," : ",CONCATENATE(O2112,_xlpm.sep,P2112))</f>
        <v>~ick's~ : [ɪks]</v>
      </c>
      <c r="B2112" s="1">
        <f>_xlfn.LET(_xlpm.d,$G2112,_xlpm.k,_xlfn.CONCAT(LEFT(TRIM(B$1),1),"*"),COUNTIF(_xlpm.d,_xlpm.k))</f>
        <v>0</v>
      </c>
      <c r="C2112" s="1">
        <f>_xlfn.LET(_xlpm.d,$G2112,_xlpm.k,_xlfn.CONCAT(LEFT(TRIM(C$1),1),"*"),COUNTIF(_xlpm.d,_xlpm.k))</f>
        <v>0</v>
      </c>
      <c r="D2112" s="1">
        <f>_xlfn.LET(_xlpm.d,$G2112,_xlpm.k,_xlfn.CONCAT(LEFT(TRIM(D$1),1),"*"),COUNTIF(_xlpm.d,_xlpm.k))</f>
        <v>0</v>
      </c>
      <c r="E2112" s="1">
        <f>LOG(F2112+1,10)</f>
        <v>0.30102999566398114</v>
      </c>
      <c r="F2112" s="7">
        <v>1</v>
      </c>
      <c r="G2112" s="9" t="s">
        <v>1006</v>
      </c>
      <c r="H2112" s="4">
        <f>F2112/freq.sum.r6e</f>
        <v>7.9668578712555765E-5</v>
      </c>
      <c r="I2112" s="4" t="str">
        <f>_xlfn.LET(_xlpm.sep,":",_xlpm.w,$G2112,LEFT(_xlpm.w,FIND(_xlpm.sep,_xlpm.w)-1))</f>
        <v>ɪks</v>
      </c>
      <c r="J2112" s="4" t="str">
        <f>_xlfn.LET(_xlpm.sep,":",_xlpm.w,$G2112,RIGHT(_xlpm.w,LEN(_xlpm.w)-FIND(_xlpm.sep,_xlpm.w)))</f>
        <v>ick's</v>
      </c>
      <c r="K2112" s="10">
        <f>_xlfn.LET(_xlpm.w,I2112,LEN(_xlpm.w))</f>
        <v>3</v>
      </c>
      <c r="L2112" s="10">
        <f>_xlfn.LET(_xlpm.w,J2112,LEN(_xlpm.w))</f>
        <v>5</v>
      </c>
      <c r="M2112" s="10">
        <f>_xlfn.LET(_xlpm.a,K2112,_xlpm.b,L2112,MAX(_xlpm.a,_xlpm.b))</f>
        <v>5</v>
      </c>
      <c r="N2112" s="10">
        <f>_xlfn.LET(_xlpm.d,(K2112,L2112),MAX(_xlpm.d)-MIN(_xlpm.d))</f>
        <v>2</v>
      </c>
      <c r="O2112" s="1" t="str">
        <f>_xlfn.LET(_xlpm.sep,":",_xlpm.w,$G2112,_xlfn.CONCAT("~",RIGHT(_xlpm.w,LEN(_xlpm.w)-FIND(_xlpm.sep,_xlpm.w)),"~"))</f>
        <v>~ick's~</v>
      </c>
      <c r="P2112" s="1" t="str">
        <f>_xlfn.LET(_xlpm.sep,":",_xlpm.w,$G2112,_xlfn.CONCAT("[",LEFT(_xlpm.w,FIND(_xlpm.sep,_xlpm.w)-1),"]"))</f>
        <v>[ɪks]</v>
      </c>
      <c r="Q2112" s="14" cm="1">
        <f t="array" ref="Q2112">SUM(_xlfn._xlws.FILTER($H$2:$H$2300,_xlfn.MAP($O$2:$O$2300,_xlfn.LAMBDA(_xlpm.x,_xlpm.x=$O2112))))</f>
        <v>7.9668578712555765E-5</v>
      </c>
      <c r="R2112" s="14">
        <f>$H2112/Q2112</f>
        <v>1</v>
      </c>
      <c r="S2112" s="14" cm="1">
        <f t="array" ref="S2112">SUM(_xlfn._xlws.FILTER($H$2:$H$2300,_xlfn.MAP($P$2:$P$2300,_xlfn.LAMBDA(_xlpm.x,_xlpm.x=$P2112))))</f>
        <v>1.274697259400892E-3</v>
      </c>
      <c r="T2112" s="14">
        <f>$H2112/S2112</f>
        <v>6.2500000000000014E-2</v>
      </c>
      <c r="U2112" s="14">
        <f>_xlfn.LET(_xlpm.freq,F2112,_xlpm.size,M2112+1,_xlpm.F,V2112,LOG(1+_xlpm.freq)*LOG(1+_xlpm.size)*_xlpm.F)</f>
        <v>2.9929395214250681E-2</v>
      </c>
      <c r="V2112" s="14">
        <f>_xlfn.LET(_xlpm.a,T2112,_xlpm.b,R2112,2*_xlpm.a*_xlpm.b/(_xlpm.a+_xlpm.b))</f>
        <v>0.11764705882352944</v>
      </c>
      <c r="W2112" s="14">
        <f>_xlfn.LET(_xlpm.p,R2112,_xlpm.q,T2112,LOG(_xlpm.p/_xlpm.q))</f>
        <v>1.2041199826559248</v>
      </c>
      <c r="X2112" s="2"/>
      <c r="AC2112" s="2"/>
      <c r="AH2112" s="2"/>
      <c r="AI2112" s="2"/>
    </row>
    <row r="2113" spans="1:35">
      <c r="A2113" s="1" t="str">
        <f>_xlfn.LET(_xlpm.sep," : ",CONCATENATE(O2113,_xlpm.sep,P2113))</f>
        <v>~ics~ : [ɪks]</v>
      </c>
      <c r="B2113" s="1">
        <f>_xlfn.LET(_xlpm.d,$G2113,_xlpm.k,_xlfn.CONCAT(LEFT(TRIM(B$1),1),"*"),COUNTIF(_xlpm.d,_xlpm.k))</f>
        <v>0</v>
      </c>
      <c r="C2113" s="1">
        <f>_xlfn.LET(_xlpm.d,$G2113,_xlpm.k,_xlfn.CONCAT(LEFT(TRIM(C$1),1),"*"),COUNTIF(_xlpm.d,_xlpm.k))</f>
        <v>0</v>
      </c>
      <c r="D2113" s="1">
        <f>_xlfn.LET(_xlpm.d,$G2113,_xlpm.k,_xlfn.CONCAT(LEFT(TRIM(D$1),1),"*"),COUNTIF(_xlpm.d,_xlpm.k))</f>
        <v>0</v>
      </c>
      <c r="E2113" s="1">
        <f>LOG(F2113+1,10)</f>
        <v>0.30102999566398114</v>
      </c>
      <c r="F2113" s="7">
        <v>1</v>
      </c>
      <c r="G2113" s="9" t="s">
        <v>1007</v>
      </c>
      <c r="H2113" s="4">
        <f>F2113/freq.sum.r6e</f>
        <v>7.9668578712555765E-5</v>
      </c>
      <c r="I2113" s="1" t="str">
        <f>_xlfn.LET(_xlpm.sep,":",_xlpm.w,$G2113,LEFT(_xlpm.w,FIND(_xlpm.sep,_xlpm.w)-1))</f>
        <v>ɪks</v>
      </c>
      <c r="J2113" s="1" t="str">
        <f>_xlfn.LET(_xlpm.sep,":",_xlpm.w,$G2113,RIGHT(_xlpm.w,LEN(_xlpm.w)-FIND(_xlpm.sep,_xlpm.w)))</f>
        <v>ics</v>
      </c>
      <c r="K2113" s="10">
        <f>_xlfn.LET(_xlpm.w,I2113,LEN(_xlpm.w))</f>
        <v>3</v>
      </c>
      <c r="L2113" s="10">
        <f>_xlfn.LET(_xlpm.w,J2113,LEN(_xlpm.w))</f>
        <v>3</v>
      </c>
      <c r="M2113" s="10">
        <f>_xlfn.LET(_xlpm.a,K2113,_xlpm.b,L2113,MAX(_xlpm.a,_xlpm.b))</f>
        <v>3</v>
      </c>
      <c r="N2113" s="10">
        <f>_xlfn.LET(_xlpm.d,(K2113,L2113),MAX(_xlpm.d)-MIN(_xlpm.d))</f>
        <v>0</v>
      </c>
      <c r="O2113" s="1" t="str">
        <f>_xlfn.LET(_xlpm.sep,":",_xlpm.w,$G2113,_xlfn.CONCAT("~",RIGHT(_xlpm.w,LEN(_xlpm.w)-FIND(_xlpm.sep,_xlpm.w)),"~"))</f>
        <v>~ics~</v>
      </c>
      <c r="P2113" s="1" t="str">
        <f>_xlfn.LET(_xlpm.sep,":",_xlpm.w,$G2113,_xlfn.CONCAT("[",LEFT(_xlpm.w,FIND(_xlpm.sep,_xlpm.w)-1),"]"))</f>
        <v>[ɪks]</v>
      </c>
      <c r="Q2113" s="14" cm="1">
        <f t="array" ref="Q2113">SUM(_xlfn._xlws.FILTER($H$2:$H$2302,_xlfn.MAP($O$2:$O$2302,_xlfn.LAMBDA(_xlpm.x,_xlpm.x=$O2113))))</f>
        <v>7.9668578712555765E-5</v>
      </c>
      <c r="R2113" s="14">
        <f>$H2113/Q2113</f>
        <v>1</v>
      </c>
      <c r="S2113" s="14" cm="1">
        <f t="array" ref="S2113">SUM(_xlfn._xlws.FILTER($H$2:$H$2302,_xlfn.MAP($P$2:$P$2302,_xlfn.LAMBDA(_xlpm.x,_xlpm.x=$P2113))))</f>
        <v>1.274697259400892E-3</v>
      </c>
      <c r="T2113" s="14">
        <f>$H2113/S2113</f>
        <v>6.2500000000000014E-2</v>
      </c>
      <c r="U2113" s="14">
        <f>_xlfn.LET(_xlpm.freq,F2113,_xlpm.size,M2113+1,_xlpm.F,V2113,LOG(1+_xlpm.freq)*LOG(1+_xlpm.size)*_xlpm.F)</f>
        <v>2.4754227926414674E-2</v>
      </c>
      <c r="V2113" s="14">
        <f>_xlfn.LET(_xlpm.a,T2113,_xlpm.b,R2113,2*_xlpm.a*_xlpm.b/(_xlpm.a+_xlpm.b))</f>
        <v>0.11764705882352944</v>
      </c>
      <c r="W2113" s="14">
        <f>_xlfn.LET(_xlpm.p,R2113,_xlpm.q,T2113,LOG(_xlpm.p/_xlpm.q))</f>
        <v>1.2041199826559248</v>
      </c>
      <c r="X2113" s="2"/>
      <c r="AC2113" s="2"/>
      <c r="AH2113" s="2"/>
      <c r="AI2113" s="2"/>
    </row>
    <row r="2114" spans="1:35">
      <c r="A2114" s="1" t="str">
        <f>_xlfn.LET(_xlpm.sep," : ",CONCATENATE(O2114,_xlpm.sep,P2114))</f>
        <v>~ey~ : [ɪ]</v>
      </c>
      <c r="B2114" s="1">
        <f>_xlfn.LET(_xlpm.d,$G2114,_xlpm.k,_xlfn.CONCAT(LEFT(TRIM(B$1),1),"*"),COUNTIF(_xlpm.d,_xlpm.k))</f>
        <v>0</v>
      </c>
      <c r="C2114" s="1">
        <f>_xlfn.LET(_xlpm.d,$G2114,_xlpm.k,_xlfn.CONCAT(LEFT(TRIM(C$1),1),"*"),COUNTIF(_xlpm.d,_xlpm.k))</f>
        <v>0</v>
      </c>
      <c r="D2114" s="1">
        <f>_xlfn.LET(_xlpm.d,$G2114,_xlpm.k,_xlfn.CONCAT(LEFT(TRIM(D$1),1),"*"),COUNTIF(_xlpm.d,_xlpm.k))</f>
        <v>0</v>
      </c>
      <c r="E2114" s="1">
        <f>LOG(F2114+1,10)</f>
        <v>1.301029995663981</v>
      </c>
      <c r="F2114" s="7">
        <v>19</v>
      </c>
      <c r="G2114" s="9" t="s">
        <v>781</v>
      </c>
      <c r="H2114" s="4">
        <f>F2114/freq.sum.r6e</f>
        <v>1.5137029955385596E-3</v>
      </c>
      <c r="I2114" s="1" t="str">
        <f>_xlfn.LET(_xlpm.sep,":",_xlpm.w,$G2114,LEFT(_xlpm.w,FIND(_xlpm.sep,_xlpm.w)-1))</f>
        <v>ɪ</v>
      </c>
      <c r="J2114" s="1" t="str">
        <f>_xlfn.LET(_xlpm.sep,":",_xlpm.w,$G2114,RIGHT(_xlpm.w,LEN(_xlpm.w)-FIND(_xlpm.sep,_xlpm.w)))</f>
        <v>ey</v>
      </c>
      <c r="K2114" s="10">
        <f>_xlfn.LET(_xlpm.w,I2114,LEN(_xlpm.w))</f>
        <v>1</v>
      </c>
      <c r="L2114" s="10">
        <f>_xlfn.LET(_xlpm.w,J2114,LEN(_xlpm.w))</f>
        <v>2</v>
      </c>
      <c r="M2114" s="10">
        <f>_xlfn.LET(_xlpm.a,K2114,_xlpm.b,L2114,MAX(_xlpm.a,_xlpm.b))</f>
        <v>2</v>
      </c>
      <c r="N2114" s="10">
        <f>_xlfn.LET(_xlpm.d,(K2114,L2114),MAX(_xlpm.d)-MIN(_xlpm.d))</f>
        <v>1</v>
      </c>
      <c r="O2114" s="1" t="str">
        <f>_xlfn.LET(_xlpm.sep,":",_xlpm.w,$G2114,_xlfn.CONCAT("~",RIGHT(_xlpm.w,LEN(_xlpm.w)-FIND(_xlpm.sep,_xlpm.w)),"~"))</f>
        <v>~ey~</v>
      </c>
      <c r="P2114" s="1" t="str">
        <f>_xlfn.LET(_xlpm.sep,":",_xlpm.w,$G2114,_xlfn.CONCAT("[",LEFT(_xlpm.w,FIND(_xlpm.sep,_xlpm.w)-1),"]"))</f>
        <v>[ɪ]</v>
      </c>
      <c r="Q2114" s="14" cm="1">
        <f t="array" ref="Q2114">SUM(_xlfn._xlws.FILTER($H$2:$H$2302,_xlfn.MAP($O$2:$O$2302,_xlfn.LAMBDA(_xlpm.x,_xlpm.x=$O2114))))</f>
        <v>1.9917144678138943E-3</v>
      </c>
      <c r="R2114" s="14">
        <f>$H2114/Q2114</f>
        <v>0.76</v>
      </c>
      <c r="S2114" s="14" cm="1">
        <f t="array" ref="S2114">SUM(_xlfn._xlws.FILTER($H$2:$H$2302,_xlfn.MAP($P$2:$P$2302,_xlfn.LAMBDA(_xlpm.x,_xlpm.x=$P2114))))</f>
        <v>3.2106437221159974E-2</v>
      </c>
      <c r="T2114" s="14">
        <f>$H2114/S2114</f>
        <v>4.7146401985111663E-2</v>
      </c>
      <c r="U2114" s="14">
        <f>_xlfn.LET(_xlpm.freq,F2114,_xlpm.size,M2114+1,_xlpm.F,V2114,LOG(1+_xlpm.freq)*LOG(1+_xlpm.size)*_xlpm.F)</f>
        <v>6.954515911322727E-2</v>
      </c>
      <c r="V2114" s="14">
        <f>_xlfn.LET(_xlpm.a,T2114,_xlpm.b,R2114,2*_xlpm.a*_xlpm.b/(_xlpm.a+_xlpm.b))</f>
        <v>8.8785046728971972E-2</v>
      </c>
      <c r="W2114" s="14">
        <f>_xlfn.LET(_xlpm.p,R2114,_xlpm.q,T2114,LOG(_xlpm.p/_xlpm.q))</f>
        <v>1.2073650374690719</v>
      </c>
      <c r="X2114" s="2"/>
      <c r="AC2114" s="2"/>
      <c r="AH2114" s="2"/>
      <c r="AI2114" s="2"/>
    </row>
    <row r="2115" spans="1:35">
      <c r="A2115" s="1" t="str">
        <f>_xlfn.LET(_xlpm.sep," : ",CONCATENATE(O2115,_xlpm.sep,P2115))</f>
        <v>~ail~ : [əl]</v>
      </c>
      <c r="B2115" s="1">
        <f>_xlfn.LET(_xlpm.d,$G2115,_xlpm.k,_xlfn.CONCAT(LEFT(TRIM(B$1),1),"*"),COUNTIF(_xlpm.d,_xlpm.k))</f>
        <v>0</v>
      </c>
      <c r="C2115" s="1">
        <f>_xlfn.LET(_xlpm.d,$G2115,_xlpm.k,_xlfn.CONCAT(LEFT(TRIM(C$1),1),"*"),COUNTIF(_xlpm.d,_xlpm.k))</f>
        <v>0</v>
      </c>
      <c r="D2115" s="1">
        <f>_xlfn.LET(_xlpm.d,$G2115,_xlpm.k,_xlfn.CONCAT(LEFT(TRIM(D$1),1),"*"),COUNTIF(_xlpm.d,_xlpm.k))</f>
        <v>0</v>
      </c>
      <c r="E2115" s="1">
        <f>LOG(F2115+1,10)</f>
        <v>0.30102999566398114</v>
      </c>
      <c r="F2115" s="7">
        <v>1</v>
      </c>
      <c r="G2115" s="9" t="s">
        <v>1057</v>
      </c>
      <c r="H2115" s="4">
        <f>F2115/freq.sum.r6e</f>
        <v>7.9668578712555765E-5</v>
      </c>
      <c r="I2115" s="1" t="str">
        <f>_xlfn.LET(_xlpm.sep,":",_xlpm.w,$G2115,LEFT(_xlpm.w,FIND(_xlpm.sep,_xlpm.w)-1))</f>
        <v>əl</v>
      </c>
      <c r="J2115" s="1" t="str">
        <f>_xlfn.LET(_xlpm.sep,":",_xlpm.w,$G2115,RIGHT(_xlpm.w,LEN(_xlpm.w)-FIND(_xlpm.sep,_xlpm.w)))</f>
        <v>ail</v>
      </c>
      <c r="K2115" s="10">
        <f>_xlfn.LET(_xlpm.w,I2115,LEN(_xlpm.w))</f>
        <v>2</v>
      </c>
      <c r="L2115" s="10">
        <f>_xlfn.LET(_xlpm.w,J2115,LEN(_xlpm.w))</f>
        <v>3</v>
      </c>
      <c r="M2115" s="10">
        <f>_xlfn.LET(_xlpm.a,K2115,_xlpm.b,L2115,MAX(_xlpm.a,_xlpm.b))</f>
        <v>3</v>
      </c>
      <c r="N2115" s="10">
        <f>_xlfn.LET(_xlpm.d,(K2115,L2115),MAX(_xlpm.d)-MIN(_xlpm.d))</f>
        <v>1</v>
      </c>
      <c r="O2115" s="1" t="str">
        <f>_xlfn.LET(_xlpm.sep,":",_xlpm.w,$G2115,_xlfn.CONCAT("~",RIGHT(_xlpm.w,LEN(_xlpm.w)-FIND(_xlpm.sep,_xlpm.w)),"~"))</f>
        <v>~ail~</v>
      </c>
      <c r="P2115" s="1" t="str">
        <f>_xlfn.LET(_xlpm.sep,":",_xlpm.w,$G2115,_xlfn.CONCAT("[",LEFT(_xlpm.w,FIND(_xlpm.sep,_xlpm.w)-1),"]"))</f>
        <v>[əl]</v>
      </c>
      <c r="Q2115" s="14" cm="1">
        <f t="array" ref="Q2115">SUM(_xlfn._xlws.FILTER($H$2:$H$2302,_xlfn.MAP($O$2:$O$2302,_xlfn.LAMBDA(_xlpm.x,_xlpm.x=$O2115))))</f>
        <v>1.1950286806883363E-3</v>
      </c>
      <c r="R2115" s="14">
        <f>$H2115/Q2115</f>
        <v>6.666666666666668E-2</v>
      </c>
      <c r="S2115" s="14" cm="1">
        <f t="array" ref="S2115">SUM(_xlfn._xlws.FILTER($H$2:$H$2302,_xlfn.MAP($P$2:$P$2302,_xlfn.LAMBDA(_xlpm.x,_xlpm.x=$P2115))))</f>
        <v>1.9678138942001277E-2</v>
      </c>
      <c r="T2115" s="14">
        <f>$H2115/S2115</f>
        <v>4.0485829959514162E-3</v>
      </c>
      <c r="U2115" s="14">
        <f>_xlfn.LET(_xlpm.freq,F2115,_xlpm.size,M2115+1,_xlpm.F,V2115,LOG(1+_xlpm.freq)*LOG(1+_xlpm.size)*_xlpm.F)</f>
        <v>1.6061903616375927E-3</v>
      </c>
      <c r="V2115" s="14">
        <f>_xlfn.LET(_xlpm.a,T2115,_xlpm.b,R2115,2*_xlpm.a*_xlpm.b/(_xlpm.a+_xlpm.b))</f>
        <v>7.6335877862595408E-3</v>
      </c>
      <c r="W2115" s="14">
        <f>_xlfn.LET(_xlpm.p,R2115,_xlpm.q,T2115,LOG(_xlpm.p/_xlpm.q))</f>
        <v>1.2166056942039847</v>
      </c>
      <c r="X2115" s="2"/>
      <c r="AC2115" s="2"/>
      <c r="AH2115" s="2"/>
      <c r="AI2115" s="2"/>
    </row>
    <row r="2116" spans="1:35">
      <c r="A2116" s="1" t="str">
        <f>_xlfn.LET(_xlpm.sep," : ",CONCATENATE(O2116,_xlpm.sep,P2116))</f>
        <v>~sch~ : [ʃ]</v>
      </c>
      <c r="B2116" s="1">
        <f>_xlfn.LET(_xlpm.d,$G2116,_xlpm.k,_xlfn.CONCAT(LEFT(TRIM(B$1),1),"*"),COUNTIF(_xlpm.d,_xlpm.k))</f>
        <v>0</v>
      </c>
      <c r="C2116" s="1">
        <f>_xlfn.LET(_xlpm.d,$G2116,_xlpm.k,_xlfn.CONCAT(LEFT(TRIM(C$1),1),"*"),COUNTIF(_xlpm.d,_xlpm.k))</f>
        <v>0</v>
      </c>
      <c r="D2116" s="1">
        <f>_xlfn.LET(_xlpm.d,$G2116,_xlpm.k,_xlfn.CONCAT(LEFT(TRIM(D$1),1),"*"),COUNTIF(_xlpm.d,_xlpm.k))</f>
        <v>0</v>
      </c>
      <c r="E2116" s="1">
        <f>LOG(F2116+1,10)</f>
        <v>0.30102999566398114</v>
      </c>
      <c r="F2116" s="7">
        <v>1</v>
      </c>
      <c r="G2116" s="9" t="s">
        <v>796</v>
      </c>
      <c r="H2116" s="4">
        <f>F2116/freq.sum.r6e</f>
        <v>7.9668578712555765E-5</v>
      </c>
      <c r="I2116" s="4" t="str">
        <f>_xlfn.LET(_xlpm.sep,":",_xlpm.w,$G2116,LEFT(_xlpm.w,FIND(_xlpm.sep,_xlpm.w)-1))</f>
        <v>ʃ</v>
      </c>
      <c r="J2116" s="4" t="str">
        <f>_xlfn.LET(_xlpm.sep,":",_xlpm.w,$G2116,RIGHT(_xlpm.w,LEN(_xlpm.w)-FIND(_xlpm.sep,_xlpm.w)))</f>
        <v>sch</v>
      </c>
      <c r="K2116" s="10">
        <f>_xlfn.LET(_xlpm.w,I2116,LEN(_xlpm.w))</f>
        <v>1</v>
      </c>
      <c r="L2116" s="10">
        <f>_xlfn.LET(_xlpm.w,J2116,LEN(_xlpm.w))</f>
        <v>3</v>
      </c>
      <c r="M2116" s="10">
        <f>_xlfn.LET(_xlpm.a,K2116,_xlpm.b,L2116,MAX(_xlpm.a,_xlpm.b))</f>
        <v>3</v>
      </c>
      <c r="N2116" s="10">
        <f>_xlfn.LET(_xlpm.d,(K2116,L2116),MAX(_xlpm.d)-MIN(_xlpm.d))</f>
        <v>2</v>
      </c>
      <c r="O2116" s="1" t="str">
        <f>_xlfn.LET(_xlpm.sep,":",_xlpm.w,$G2116,_xlfn.CONCAT("~",RIGHT(_xlpm.w,LEN(_xlpm.w)-FIND(_xlpm.sep,_xlpm.w)),"~"))</f>
        <v>~sch~</v>
      </c>
      <c r="P2116" s="1" t="str">
        <f>_xlfn.LET(_xlpm.sep,":",_xlpm.w,$G2116,_xlfn.CONCAT("[",LEFT(_xlpm.w,FIND(_xlpm.sep,_xlpm.w)-1),"]"))</f>
        <v>[ʃ]</v>
      </c>
      <c r="Q2116" s="14" cm="1">
        <f t="array" ref="Q2116">SUM(_xlfn._xlws.FILTER($H$2:$H$2300,_xlfn.MAP($O$2:$O$2300,_xlfn.LAMBDA(_xlpm.x,_xlpm.x=$O2116))))</f>
        <v>3.1867431485022306E-4</v>
      </c>
      <c r="R2116" s="14">
        <f>$H2116/Q2116</f>
        <v>0.25</v>
      </c>
      <c r="S2116" s="14" cm="1">
        <f t="array" ref="S2116">SUM(_xlfn._xlws.FILTER($H$2:$H$2300,_xlfn.MAP($P$2:$P$2300,_xlfn.LAMBDA(_xlpm.x,_xlpm.x=$P2116))))</f>
        <v>5.2581261950286817E-3</v>
      </c>
      <c r="T2116" s="14">
        <f>$H2116/S2116</f>
        <v>1.5151515151515148E-2</v>
      </c>
      <c r="U2116" s="14">
        <f>_xlfn.LET(_xlpm.freq,F2116,_xlpm.size,M2116+1,_xlpm.F,V2116,LOG(1+_xlpm.freq)*LOG(1+_xlpm.size)*_xlpm.F)</f>
        <v>6.0117410678435616E-3</v>
      </c>
      <c r="V2116" s="14">
        <f>_xlfn.LET(_xlpm.a,T2116,_xlpm.b,R2116,2*_xlpm.a*_xlpm.b/(_xlpm.a+_xlpm.b))</f>
        <v>2.8571428571428567E-2</v>
      </c>
      <c r="W2116" s="14">
        <f>_xlfn.LET(_xlpm.p,R2116,_xlpm.q,T2116,LOG(_xlpm.p/_xlpm.q))</f>
        <v>1.2174839442139063</v>
      </c>
      <c r="X2116" s="2"/>
      <c r="AC2116" s="2"/>
      <c r="AH2116" s="2"/>
      <c r="AI2116" s="2"/>
    </row>
    <row r="2117" spans="1:35">
      <c r="A2117" s="1" t="str">
        <f>_xlfn.LET(_xlpm.sep," : ",CONCATENATE(O2117,_xlpm.sep,P2117))</f>
        <v>~irr~ : [ɜɹ]</v>
      </c>
      <c r="B2117" s="1">
        <f>_xlfn.LET(_xlpm.d,$G2117,_xlpm.k,_xlfn.CONCAT(LEFT(TRIM(B$1),1),"*"),COUNTIF(_xlpm.d,_xlpm.k))</f>
        <v>0</v>
      </c>
      <c r="C2117" s="1">
        <f>_xlfn.LET(_xlpm.d,$G2117,_xlpm.k,_xlfn.CONCAT(LEFT(TRIM(C$1),1),"*"),COUNTIF(_xlpm.d,_xlpm.k))</f>
        <v>0</v>
      </c>
      <c r="D2117" s="1">
        <f>_xlfn.LET(_xlpm.d,$G2117,_xlpm.k,_xlfn.CONCAT(LEFT(TRIM(D$1),1),"*"),COUNTIF(_xlpm.d,_xlpm.k))</f>
        <v>0</v>
      </c>
      <c r="E2117" s="1">
        <f>LOG(F2117+1,10)</f>
        <v>0.30102999566398114</v>
      </c>
      <c r="F2117" s="7">
        <v>1</v>
      </c>
      <c r="G2117" s="9" t="s">
        <v>1786</v>
      </c>
      <c r="H2117" s="4">
        <f>F2117/freq.sum.r6e</f>
        <v>7.9668578712555765E-5</v>
      </c>
      <c r="I2117" s="1" t="str">
        <f>_xlfn.LET(_xlpm.sep,":",_xlpm.w,$G2117,LEFT(_xlpm.w,FIND(_xlpm.sep,_xlpm.w)-1))</f>
        <v>ɜɹ</v>
      </c>
      <c r="J2117" s="1" t="str">
        <f>_xlfn.LET(_xlpm.sep,":",_xlpm.w,$G2117,RIGHT(_xlpm.w,LEN(_xlpm.w)-FIND(_xlpm.sep,_xlpm.w)))</f>
        <v>irr</v>
      </c>
      <c r="K2117" s="10">
        <f>_xlfn.LET(_xlpm.w,I2117,LEN(_xlpm.w))</f>
        <v>2</v>
      </c>
      <c r="L2117" s="10">
        <f>_xlfn.LET(_xlpm.w,J2117,LEN(_xlpm.w))</f>
        <v>3</v>
      </c>
      <c r="M2117" s="10">
        <f>_xlfn.LET(_xlpm.a,K2117,_xlpm.b,L2117,MAX(_xlpm.a,_xlpm.b))</f>
        <v>3</v>
      </c>
      <c r="N2117" s="10">
        <f>_xlfn.LET(_xlpm.d,(K2117,L2117),MAX(_xlpm.d)-MIN(_xlpm.d))</f>
        <v>1</v>
      </c>
      <c r="O2117" s="1" t="str">
        <f>_xlfn.LET(_xlpm.sep,":",_xlpm.w,$G2117,_xlfn.CONCAT("~",RIGHT(_xlpm.w,LEN(_xlpm.w)-FIND(_xlpm.sep,_xlpm.w)),"~"))</f>
        <v>~irr~</v>
      </c>
      <c r="P2117" s="1" t="str">
        <f>_xlfn.LET(_xlpm.sep,":",_xlpm.w,$G2117,_xlfn.CONCAT("[",LEFT(_xlpm.w,FIND(_xlpm.sep,_xlpm.w)-1),"]"))</f>
        <v>[ɜɹ]</v>
      </c>
      <c r="Q2117" s="14" cm="1">
        <f t="array" ref="Q2117">SUM(_xlfn._xlws.FILTER($H$2:$H$2300,_xlfn.MAP($O$2:$O$2300,_xlfn.LAMBDA(_xlpm.x,_xlpm.x=$O2117))))</f>
        <v>1.5933715742511153E-4</v>
      </c>
      <c r="R2117" s="14">
        <f>$H2117/Q2117</f>
        <v>0.5</v>
      </c>
      <c r="S2117" s="14" cm="1">
        <f t="array" ref="S2117">SUM(_xlfn._xlws.FILTER($H$2:$H$2300,_xlfn.MAP($P$2:$P$2300,_xlfn.LAMBDA(_xlpm.x,_xlpm.x=$P2117))))</f>
        <v>2.6290630975143404E-3</v>
      </c>
      <c r="T2117" s="14">
        <f>$H2117/S2117</f>
        <v>3.03030303030303E-2</v>
      </c>
      <c r="U2117" s="14">
        <f>_xlfn.LET(_xlpm.freq,F2117,_xlpm.size,M2117+1,_xlpm.F,V2117,LOG(1+_xlpm.freq)*LOG(1+_xlpm.size)*_xlpm.F)</f>
        <v>1.2023482135687125E-2</v>
      </c>
      <c r="V2117" s="14">
        <f>_xlfn.LET(_xlpm.a,T2117,_xlpm.b,R2117,2*_xlpm.a*_xlpm.b/(_xlpm.a+_xlpm.b))</f>
        <v>5.7142857142857141E-2</v>
      </c>
      <c r="W2117" s="14">
        <f>_xlfn.LET(_xlpm.p,R2117,_xlpm.q,T2117,LOG(_xlpm.p/_xlpm.q))</f>
        <v>1.2174839442139063</v>
      </c>
      <c r="X2117" s="2"/>
      <c r="AC2117" s="2"/>
      <c r="AH2117" s="2"/>
      <c r="AI2117" s="2"/>
    </row>
    <row r="2118" spans="1:35">
      <c r="A2118" s="1" t="str">
        <f>_xlfn.LET(_xlpm.sep," : ",CONCATENATE(O2118,_xlpm.sep,P2118))</f>
        <v>~ett~ : [ɪt]</v>
      </c>
      <c r="B2118" s="1">
        <f>_xlfn.LET(_xlpm.d,$G2118,_xlpm.k,_xlfn.CONCAT(LEFT(TRIM(B$1),1),"*"),COUNTIF(_xlpm.d,_xlpm.k))</f>
        <v>0</v>
      </c>
      <c r="C2118" s="1">
        <f>_xlfn.LET(_xlpm.d,$G2118,_xlpm.k,_xlfn.CONCAT(LEFT(TRIM(C$1),1),"*"),COUNTIF(_xlpm.d,_xlpm.k))</f>
        <v>0</v>
      </c>
      <c r="D2118" s="1">
        <f>_xlfn.LET(_xlpm.d,$G2118,_xlpm.k,_xlfn.CONCAT(LEFT(TRIM(D$1),1),"*"),COUNTIF(_xlpm.d,_xlpm.k))</f>
        <v>0</v>
      </c>
      <c r="E2118" s="1">
        <f>LOG(F2118+1,10)</f>
        <v>0.30102999566398114</v>
      </c>
      <c r="F2118" s="7">
        <v>1</v>
      </c>
      <c r="G2118" s="9" t="s">
        <v>1582</v>
      </c>
      <c r="H2118" s="4">
        <f>F2118/freq.sum.r6e</f>
        <v>7.9668578712555765E-5</v>
      </c>
      <c r="I2118" s="4" t="str">
        <f>_xlfn.LET(_xlpm.sep,":",_xlpm.w,$G2118,LEFT(_xlpm.w,FIND(_xlpm.sep,_xlpm.w)-1))</f>
        <v>ɪt</v>
      </c>
      <c r="J2118" s="4" t="str">
        <f>_xlfn.LET(_xlpm.sep,":",_xlpm.w,$G2118,RIGHT(_xlpm.w,LEN(_xlpm.w)-FIND(_xlpm.sep,_xlpm.w)))</f>
        <v>ett</v>
      </c>
      <c r="K2118" s="10">
        <f>_xlfn.LET(_xlpm.w,I2118,LEN(_xlpm.w))</f>
        <v>2</v>
      </c>
      <c r="L2118" s="10">
        <f>_xlfn.LET(_xlpm.w,J2118,LEN(_xlpm.w))</f>
        <v>3</v>
      </c>
      <c r="M2118" s="10">
        <f>_xlfn.LET(_xlpm.a,K2118,_xlpm.b,L2118,MAX(_xlpm.a,_xlpm.b))</f>
        <v>3</v>
      </c>
      <c r="N2118" s="10">
        <f>_xlfn.LET(_xlpm.d,(K2118,L2118),MAX(_xlpm.d)-MIN(_xlpm.d))</f>
        <v>1</v>
      </c>
      <c r="O2118" s="1" t="str">
        <f>_xlfn.LET(_xlpm.sep,":",_xlpm.w,$G2118,_xlfn.CONCAT("~",RIGHT(_xlpm.w,LEN(_xlpm.w)-FIND(_xlpm.sep,_xlpm.w)),"~"))</f>
        <v>~ett~</v>
      </c>
      <c r="P2118" s="1" t="str">
        <f>_xlfn.LET(_xlpm.sep,":",_xlpm.w,$G2118,_xlfn.CONCAT("[",LEFT(_xlpm.w,FIND(_xlpm.sep,_xlpm.w)-1),"]"))</f>
        <v>[ɪt]</v>
      </c>
      <c r="Q2118" s="14" cm="1">
        <f t="array" ref="Q2118">SUM(_xlfn._xlws.FILTER($H$2:$H$2300,_xlfn.MAP($O$2:$O$2300,_xlfn.LAMBDA(_xlpm.x,_xlpm.x=$O2118))))</f>
        <v>3.1867431485022306E-4</v>
      </c>
      <c r="R2118" s="14">
        <f>$H2118/Q2118</f>
        <v>0.25</v>
      </c>
      <c r="S2118" s="14" cm="1">
        <f t="array" ref="S2118">SUM(_xlfn._xlws.FILTER($H$2:$H$2300,_xlfn.MAP($P$2:$P$2300,_xlfn.LAMBDA(_xlpm.x,_xlpm.x=$P2118))))</f>
        <v>5.3377947737412376E-3</v>
      </c>
      <c r="T2118" s="14">
        <f>$H2118/S2118</f>
        <v>1.4925373134328354E-2</v>
      </c>
      <c r="U2118" s="14">
        <f>_xlfn.LET(_xlpm.freq,F2118,_xlpm.size,M2118+1,_xlpm.F,V2118,LOG(1+_xlpm.freq)*LOG(1+_xlpm.size)*_xlpm.F)</f>
        <v>5.927068658437314E-3</v>
      </c>
      <c r="V2118" s="14">
        <f>_xlfn.LET(_xlpm.a,T2118,_xlpm.b,R2118,2*_xlpm.a*_xlpm.b/(_xlpm.a+_xlpm.b))</f>
        <v>2.8169014084507036E-2</v>
      </c>
      <c r="W2118" s="14">
        <f>_xlfn.LET(_xlpm.p,R2118,_xlpm.q,T2118,LOG(_xlpm.p/_xlpm.q))</f>
        <v>1.2240148113728642</v>
      </c>
      <c r="X2118" s="2"/>
      <c r="AC2118" s="2"/>
      <c r="AH2118" s="2"/>
      <c r="AI2118" s="2"/>
    </row>
    <row r="2119" spans="1:35">
      <c r="A2119" s="1" t="str">
        <f>_xlfn.LET(_xlpm.sep," : ",CONCATENATE(O2119,_xlpm.sep,P2119))</f>
        <v>~eight~ : [eɪt]</v>
      </c>
      <c r="B2119" s="1">
        <f>_xlfn.LET(_xlpm.d,$G2119,_xlpm.k,_xlfn.CONCAT(LEFT(TRIM(B$1),1),"*"),COUNTIF(_xlpm.d,_xlpm.k))</f>
        <v>0</v>
      </c>
      <c r="C2119" s="1">
        <f>_xlfn.LET(_xlpm.d,$G2119,_xlpm.k,_xlfn.CONCAT(LEFT(TRIM(C$1),1),"*"),COUNTIF(_xlpm.d,_xlpm.k))</f>
        <v>0</v>
      </c>
      <c r="D2119" s="1">
        <f>_xlfn.LET(_xlpm.d,$G2119,_xlpm.k,_xlfn.CONCAT(LEFT(TRIM(D$1),1),"*"),COUNTIF(_xlpm.d,_xlpm.k))</f>
        <v>0</v>
      </c>
      <c r="E2119" s="1">
        <f>LOG(F2119+1,10)</f>
        <v>0.60205999132796229</v>
      </c>
      <c r="F2119" s="7">
        <v>3</v>
      </c>
      <c r="G2119" s="9" t="s">
        <v>615</v>
      </c>
      <c r="H2119" s="4">
        <f>F2119/freq.sum.r6e</f>
        <v>2.390057361376673E-4</v>
      </c>
      <c r="I2119" s="1" t="str">
        <f>_xlfn.LET(_xlpm.sep,":",_xlpm.w,$G2119,LEFT(_xlpm.w,FIND(_xlpm.sep,_xlpm.w)-1))</f>
        <v>eɪt</v>
      </c>
      <c r="J2119" s="1" t="str">
        <f>_xlfn.LET(_xlpm.sep,":",_xlpm.w,$G2119,RIGHT(_xlpm.w,LEN(_xlpm.w)-FIND(_xlpm.sep,_xlpm.w)))</f>
        <v>eight</v>
      </c>
      <c r="K2119" s="10">
        <f>_xlfn.LET(_xlpm.w,I2119,LEN(_xlpm.w))</f>
        <v>3</v>
      </c>
      <c r="L2119" s="10">
        <f>_xlfn.LET(_xlpm.w,J2119,LEN(_xlpm.w))</f>
        <v>5</v>
      </c>
      <c r="M2119" s="10">
        <f>_xlfn.LET(_xlpm.a,K2119,_xlpm.b,L2119,MAX(_xlpm.a,_xlpm.b))</f>
        <v>5</v>
      </c>
      <c r="N2119" s="10">
        <f>_xlfn.LET(_xlpm.d,(K2119,L2119),MAX(_xlpm.d)-MIN(_xlpm.d))</f>
        <v>2</v>
      </c>
      <c r="O2119" s="1" t="str">
        <f>_xlfn.LET(_xlpm.sep,":",_xlpm.w,$G2119,_xlfn.CONCAT("~",RIGHT(_xlpm.w,LEN(_xlpm.w)-FIND(_xlpm.sep,_xlpm.w)),"~"))</f>
        <v>~eight~</v>
      </c>
      <c r="P2119" s="1" t="str">
        <f>_xlfn.LET(_xlpm.sep,":",_xlpm.w,$G2119,_xlfn.CONCAT("[",LEFT(_xlpm.w,FIND(_xlpm.sep,_xlpm.w)-1),"]"))</f>
        <v>[eɪt]</v>
      </c>
      <c r="Q2119" s="14" cm="1">
        <f t="array" ref="Q2119">SUM(_xlfn._xlws.FILTER($H$2:$H$2302,_xlfn.MAP($O$2:$O$2302,_xlfn.LAMBDA(_xlpm.x,_xlpm.x=$O2119))))</f>
        <v>3.1867431485022306E-4</v>
      </c>
      <c r="R2119" s="14">
        <f>$H2119/Q2119</f>
        <v>0.75</v>
      </c>
      <c r="S2119" s="14" cm="1">
        <f t="array" ref="S2119">SUM(_xlfn._xlws.FILTER($H$2:$H$2302,_xlfn.MAP($P$2:$P$2302,_xlfn.LAMBDA(_xlpm.x,_xlpm.x=$P2119))))</f>
        <v>5.4174633524537918E-3</v>
      </c>
      <c r="T2119" s="14">
        <f>$H2119/S2119</f>
        <v>4.4117647058823532E-2</v>
      </c>
      <c r="U2119" s="14">
        <f>_xlfn.LET(_xlpm.freq,F2119,_xlpm.size,M2119+1,_xlpm.F,V2119,LOG(1+_xlpm.freq)*LOG(1+_xlpm.size)*_xlpm.F)</f>
        <v>4.2399976553521797E-2</v>
      </c>
      <c r="V2119" s="14">
        <f>_xlfn.LET(_xlpm.a,T2119,_xlpm.b,R2119,2*_xlpm.a*_xlpm.b/(_xlpm.a+_xlpm.b))</f>
        <v>8.3333333333333343E-2</v>
      </c>
      <c r="W2119" s="14">
        <f>_xlfn.LET(_xlpm.p,R2119,_xlpm.q,T2119,LOG(_xlpm.p/_xlpm.q))</f>
        <v>1.2304489213782739</v>
      </c>
      <c r="X2119" s="2"/>
      <c r="AC2119" s="2"/>
      <c r="AH2119" s="2"/>
      <c r="AI2119" s="2"/>
    </row>
    <row r="2120" spans="1:35">
      <c r="A2120" s="1" t="str">
        <f>_xlfn.LET(_xlpm.sep," : ",CONCATENATE(O2120,_xlpm.sep,P2120))</f>
        <v>~eill~ : [il]</v>
      </c>
      <c r="B2120" s="1">
        <f>_xlfn.LET(_xlpm.d,$G2120,_xlpm.k,_xlfn.CONCAT(LEFT(TRIM(B$1),1),"*"),COUNTIF(_xlpm.d,_xlpm.k))</f>
        <v>0</v>
      </c>
      <c r="C2120" s="1">
        <f>_xlfn.LET(_xlpm.d,$G2120,_xlpm.k,_xlfn.CONCAT(LEFT(TRIM(C$1),1),"*"),COUNTIF(_xlpm.d,_xlpm.k))</f>
        <v>0</v>
      </c>
      <c r="D2120" s="1">
        <f>_xlfn.LET(_xlpm.d,$G2120,_xlpm.k,_xlfn.CONCAT(LEFT(TRIM(D$1),1),"*"),COUNTIF(_xlpm.d,_xlpm.k))</f>
        <v>0</v>
      </c>
      <c r="E2120" s="1">
        <f>LOG(F2120+1,10)</f>
        <v>0.30102999566398114</v>
      </c>
      <c r="F2120" s="7">
        <v>1</v>
      </c>
      <c r="G2120" s="9" t="s">
        <v>175</v>
      </c>
      <c r="H2120" s="4">
        <f>F2120/freq.sum.r6e</f>
        <v>7.9668578712555765E-5</v>
      </c>
      <c r="I2120" s="1" t="str">
        <f>_xlfn.LET(_xlpm.sep,":",_xlpm.w,$G2120,LEFT(_xlpm.w,FIND(_xlpm.sep,_xlpm.w)-1))</f>
        <v>il</v>
      </c>
      <c r="J2120" s="1" t="str">
        <f>_xlfn.LET(_xlpm.sep,":",_xlpm.w,$G2120,RIGHT(_xlpm.w,LEN(_xlpm.w)-FIND(_xlpm.sep,_xlpm.w)))</f>
        <v>eill</v>
      </c>
      <c r="K2120" s="10">
        <f>_xlfn.LET(_xlpm.w,I2120,LEN(_xlpm.w))</f>
        <v>2</v>
      </c>
      <c r="L2120" s="10">
        <f>_xlfn.LET(_xlpm.w,J2120,LEN(_xlpm.w))</f>
        <v>4</v>
      </c>
      <c r="M2120" s="10">
        <f>_xlfn.LET(_xlpm.a,K2120,_xlpm.b,L2120,MAX(_xlpm.a,_xlpm.b))</f>
        <v>4</v>
      </c>
      <c r="N2120" s="10">
        <f>_xlfn.LET(_xlpm.d,(K2120,L2120),MAX(_xlpm.d)-MIN(_xlpm.d))</f>
        <v>2</v>
      </c>
      <c r="O2120" s="1" t="str">
        <f>_xlfn.LET(_xlpm.sep,":",_xlpm.w,$G2120,_xlfn.CONCAT("~",RIGHT(_xlpm.w,LEN(_xlpm.w)-FIND(_xlpm.sep,_xlpm.w)),"~"))</f>
        <v>~eill~</v>
      </c>
      <c r="P2120" s="1" t="str">
        <f>_xlfn.LET(_xlpm.sep,":",_xlpm.w,$G2120,_xlfn.CONCAT("[",LEFT(_xlpm.w,FIND(_xlpm.sep,_xlpm.w)-1),"]"))</f>
        <v>[il]</v>
      </c>
      <c r="Q2120" s="14" cm="1">
        <f t="array" ref="Q2120">SUM(_xlfn._xlws.FILTER($H$2:$H$2302,_xlfn.MAP($O$2:$O$2302,_xlfn.LAMBDA(_xlpm.x,_xlpm.x=$O2120))))</f>
        <v>7.9668578712555765E-5</v>
      </c>
      <c r="R2120" s="14">
        <f>$H2120/Q2120</f>
        <v>1</v>
      </c>
      <c r="S2120" s="14" cm="1">
        <f t="array" ref="S2120">SUM(_xlfn._xlws.FILTER($H$2:$H$2302,_xlfn.MAP($P$2:$P$2302,_xlfn.LAMBDA(_xlpm.x,_xlpm.x=$P2120))))</f>
        <v>1.3543658381134477E-3</v>
      </c>
      <c r="T2120" s="14">
        <f>$H2120/S2120</f>
        <v>5.8823529411764719E-2</v>
      </c>
      <c r="U2120" s="14">
        <f>_xlfn.LET(_xlpm.freq,F2120,_xlpm.size,M2120+1,_xlpm.F,V2120,LOG(1+_xlpm.freq)*LOG(1+_xlpm.size)*_xlpm.F)</f>
        <v>2.6027429725434429E-2</v>
      </c>
      <c r="V2120" s="14">
        <f>_xlfn.LET(_xlpm.a,T2120,_xlpm.b,R2120,2*_xlpm.a*_xlpm.b/(_xlpm.a+_xlpm.b))</f>
        <v>0.11111111111111113</v>
      </c>
      <c r="W2120" s="14">
        <f>_xlfn.LET(_xlpm.p,R2120,_xlpm.q,T2120,LOG(_xlpm.p/_xlpm.q))</f>
        <v>1.2304489213782739</v>
      </c>
      <c r="X2120" s="2"/>
      <c r="AC2120" s="2"/>
      <c r="AH2120" s="2"/>
      <c r="AI2120" s="2"/>
    </row>
    <row r="2121" spans="1:35">
      <c r="A2121" s="1" t="str">
        <f>_xlfn.LET(_xlpm.sep," : ",CONCATENATE(O2121,_xlpm.sep,P2121))</f>
        <v>~iel~ : [il]</v>
      </c>
      <c r="B2121" s="1">
        <f>_xlfn.LET(_xlpm.d,$G2121,_xlpm.k,_xlfn.CONCAT(LEFT(TRIM(B$1),1),"*"),COUNTIF(_xlpm.d,_xlpm.k))</f>
        <v>0</v>
      </c>
      <c r="C2121" s="1">
        <f>_xlfn.LET(_xlpm.d,$G2121,_xlpm.k,_xlfn.CONCAT(LEFT(TRIM(C$1),1),"*"),COUNTIF(_xlpm.d,_xlpm.k))</f>
        <v>0</v>
      </c>
      <c r="D2121" s="1">
        <f>_xlfn.LET(_xlpm.d,$G2121,_xlpm.k,_xlfn.CONCAT(LEFT(TRIM(D$1),1),"*"),COUNTIF(_xlpm.d,_xlpm.k))</f>
        <v>0</v>
      </c>
      <c r="E2121" s="1">
        <f>LOG(F2121+1,10)</f>
        <v>0.30102999566398114</v>
      </c>
      <c r="F2121" s="7">
        <v>1</v>
      </c>
      <c r="G2121" s="9" t="s">
        <v>176</v>
      </c>
      <c r="H2121" s="4">
        <f>F2121/freq.sum.r6e</f>
        <v>7.9668578712555765E-5</v>
      </c>
      <c r="I2121" s="4" t="str">
        <f>_xlfn.LET(_xlpm.sep,":",_xlpm.w,$G2121,LEFT(_xlpm.w,FIND(_xlpm.sep,_xlpm.w)-1))</f>
        <v>il</v>
      </c>
      <c r="J2121" s="4" t="str">
        <f>_xlfn.LET(_xlpm.sep,":",_xlpm.w,$G2121,RIGHT(_xlpm.w,LEN(_xlpm.w)-FIND(_xlpm.sep,_xlpm.w)))</f>
        <v>iel</v>
      </c>
      <c r="K2121" s="10">
        <f>_xlfn.LET(_xlpm.w,I2121,LEN(_xlpm.w))</f>
        <v>2</v>
      </c>
      <c r="L2121" s="10">
        <f>_xlfn.LET(_xlpm.w,J2121,LEN(_xlpm.w))</f>
        <v>3</v>
      </c>
      <c r="M2121" s="10">
        <f>_xlfn.LET(_xlpm.a,K2121,_xlpm.b,L2121,MAX(_xlpm.a,_xlpm.b))</f>
        <v>3</v>
      </c>
      <c r="N2121" s="10">
        <f>_xlfn.LET(_xlpm.d,(K2121,L2121),MAX(_xlpm.d)-MIN(_xlpm.d))</f>
        <v>1</v>
      </c>
      <c r="O2121" s="1" t="str">
        <f>_xlfn.LET(_xlpm.sep,":",_xlpm.w,$G2121,_xlfn.CONCAT("~",RIGHT(_xlpm.w,LEN(_xlpm.w)-FIND(_xlpm.sep,_xlpm.w)),"~"))</f>
        <v>~iel~</v>
      </c>
      <c r="P2121" s="1" t="str">
        <f>_xlfn.LET(_xlpm.sep,":",_xlpm.w,$G2121,_xlfn.CONCAT("[",LEFT(_xlpm.w,FIND(_xlpm.sep,_xlpm.w)-1),"]"))</f>
        <v>[il]</v>
      </c>
      <c r="Q2121" s="14" cm="1">
        <f t="array" ref="Q2121">SUM(_xlfn._xlws.FILTER($H$2:$H$2300,_xlfn.MAP($O$2:$O$2300,_xlfn.LAMBDA(_xlpm.x,_xlpm.x=$O2121))))</f>
        <v>7.9668578712555765E-5</v>
      </c>
      <c r="R2121" s="14">
        <f>$H2121/Q2121</f>
        <v>1</v>
      </c>
      <c r="S2121" s="14" cm="1">
        <f t="array" ref="S2121">SUM(_xlfn._xlws.FILTER($H$2:$H$2300,_xlfn.MAP($P$2:$P$2300,_xlfn.LAMBDA(_xlpm.x,_xlpm.x=$P2121))))</f>
        <v>1.3543658381134477E-3</v>
      </c>
      <c r="T2121" s="14">
        <f>$H2121/S2121</f>
        <v>5.8823529411764719E-2</v>
      </c>
      <c r="U2121" s="14">
        <f>_xlfn.LET(_xlpm.freq,F2121,_xlpm.size,M2121+1,_xlpm.F,V2121,LOG(1+_xlpm.freq)*LOG(1+_xlpm.size)*_xlpm.F)</f>
        <v>2.3378993041613859E-2</v>
      </c>
      <c r="V2121" s="14">
        <f>_xlfn.LET(_xlpm.a,T2121,_xlpm.b,R2121,2*_xlpm.a*_xlpm.b/(_xlpm.a+_xlpm.b))</f>
        <v>0.11111111111111113</v>
      </c>
      <c r="W2121" s="14">
        <f>_xlfn.LET(_xlpm.p,R2121,_xlpm.q,T2121,LOG(_xlpm.p/_xlpm.q))</f>
        <v>1.2304489213782739</v>
      </c>
      <c r="X2121" s="2"/>
      <c r="AC2121" s="2"/>
      <c r="AH2121" s="2"/>
      <c r="AI2121" s="2"/>
    </row>
    <row r="2122" spans="1:35">
      <c r="A2122" s="1" t="str">
        <f>_xlfn.LET(_xlpm.sep," : ",CONCATENATE(O2122,_xlpm.sep,P2122))</f>
        <v>~iele~ : [il]</v>
      </c>
      <c r="B2122" s="1">
        <f>_xlfn.LET(_xlpm.d,$G2122,_xlpm.k,_xlfn.CONCAT(LEFT(TRIM(B$1),1),"*"),COUNTIF(_xlpm.d,_xlpm.k))</f>
        <v>0</v>
      </c>
      <c r="C2122" s="1">
        <f>_xlfn.LET(_xlpm.d,$G2122,_xlpm.k,_xlfn.CONCAT(LEFT(TRIM(C$1),1),"*"),COUNTIF(_xlpm.d,_xlpm.k))</f>
        <v>0</v>
      </c>
      <c r="D2122" s="1">
        <f>_xlfn.LET(_xlpm.d,$G2122,_xlpm.k,_xlfn.CONCAT(LEFT(TRIM(D$1),1),"*"),COUNTIF(_xlpm.d,_xlpm.k))</f>
        <v>0</v>
      </c>
      <c r="E2122" s="1">
        <f>LOG(F2122+1,10)</f>
        <v>0.30102999566398114</v>
      </c>
      <c r="F2122" s="7">
        <v>1</v>
      </c>
      <c r="G2122" s="9" t="s">
        <v>177</v>
      </c>
      <c r="H2122" s="4">
        <f>F2122/freq.sum.r6e</f>
        <v>7.9668578712555765E-5</v>
      </c>
      <c r="I2122" s="1" t="str">
        <f>_xlfn.LET(_xlpm.sep,":",_xlpm.w,$G2122,LEFT(_xlpm.w,FIND(_xlpm.sep,_xlpm.w)-1))</f>
        <v>il</v>
      </c>
      <c r="J2122" s="1" t="str">
        <f>_xlfn.LET(_xlpm.sep,":",_xlpm.w,$G2122,RIGHT(_xlpm.w,LEN(_xlpm.w)-FIND(_xlpm.sep,_xlpm.w)))</f>
        <v>iele</v>
      </c>
      <c r="K2122" s="10">
        <f>_xlfn.LET(_xlpm.w,I2122,LEN(_xlpm.w))</f>
        <v>2</v>
      </c>
      <c r="L2122" s="10">
        <f>_xlfn.LET(_xlpm.w,J2122,LEN(_xlpm.w))</f>
        <v>4</v>
      </c>
      <c r="M2122" s="10">
        <f>_xlfn.LET(_xlpm.a,K2122,_xlpm.b,L2122,MAX(_xlpm.a,_xlpm.b))</f>
        <v>4</v>
      </c>
      <c r="N2122" s="10">
        <f>_xlfn.LET(_xlpm.d,(K2122,L2122),MAX(_xlpm.d)-MIN(_xlpm.d))</f>
        <v>2</v>
      </c>
      <c r="O2122" s="1" t="str">
        <f>_xlfn.LET(_xlpm.sep,":",_xlpm.w,$G2122,_xlfn.CONCAT("~",RIGHT(_xlpm.w,LEN(_xlpm.w)-FIND(_xlpm.sep,_xlpm.w)),"~"))</f>
        <v>~iele~</v>
      </c>
      <c r="P2122" s="1" t="str">
        <f>_xlfn.LET(_xlpm.sep,":",_xlpm.w,$G2122,_xlfn.CONCAT("[",LEFT(_xlpm.w,FIND(_xlpm.sep,_xlpm.w)-1),"]"))</f>
        <v>[il]</v>
      </c>
      <c r="Q2122" s="14" cm="1">
        <f t="array" ref="Q2122">SUM(_xlfn._xlws.FILTER($H$2:$H$2302,_xlfn.MAP($O$2:$O$2302,_xlfn.LAMBDA(_xlpm.x,_xlpm.x=$O2122))))</f>
        <v>7.9668578712555765E-5</v>
      </c>
      <c r="R2122" s="14">
        <f>$H2122/Q2122</f>
        <v>1</v>
      </c>
      <c r="S2122" s="14" cm="1">
        <f t="array" ref="S2122">SUM(_xlfn._xlws.FILTER($H$2:$H$2302,_xlfn.MAP($P$2:$P$2302,_xlfn.LAMBDA(_xlpm.x,_xlpm.x=$P2122))))</f>
        <v>1.3543658381134477E-3</v>
      </c>
      <c r="T2122" s="14">
        <f>$H2122/S2122</f>
        <v>5.8823529411764719E-2</v>
      </c>
      <c r="U2122" s="14">
        <f>_xlfn.LET(_xlpm.freq,F2122,_xlpm.size,M2122+1,_xlpm.F,V2122,LOG(1+_xlpm.freq)*LOG(1+_xlpm.size)*_xlpm.F)</f>
        <v>2.6027429725434429E-2</v>
      </c>
      <c r="V2122" s="14">
        <f>_xlfn.LET(_xlpm.a,T2122,_xlpm.b,R2122,2*_xlpm.a*_xlpm.b/(_xlpm.a+_xlpm.b))</f>
        <v>0.11111111111111113</v>
      </c>
      <c r="W2122" s="14">
        <f>_xlfn.LET(_xlpm.p,R2122,_xlpm.q,T2122,LOG(_xlpm.p/_xlpm.q))</f>
        <v>1.2304489213782739</v>
      </c>
      <c r="X2122" s="2"/>
      <c r="AC2122" s="2"/>
      <c r="AH2122" s="2"/>
      <c r="AI2122" s="2"/>
    </row>
    <row r="2123" spans="1:35">
      <c r="A2123" s="1" t="str">
        <f>_xlfn.LET(_xlpm.sep," : ",CONCATENATE(O2123,_xlpm.sep,P2123))</f>
        <v>~oel~ : [il]</v>
      </c>
      <c r="B2123" s="1">
        <f>_xlfn.LET(_xlpm.d,$G2123,_xlpm.k,_xlfn.CONCAT(LEFT(TRIM(B$1),1),"*"),COUNTIF(_xlpm.d,_xlpm.k))</f>
        <v>0</v>
      </c>
      <c r="C2123" s="1">
        <f>_xlfn.LET(_xlpm.d,$G2123,_xlpm.k,_xlfn.CONCAT(LEFT(TRIM(C$1),1),"*"),COUNTIF(_xlpm.d,_xlpm.k))</f>
        <v>0</v>
      </c>
      <c r="D2123" s="1">
        <f>_xlfn.LET(_xlpm.d,$G2123,_xlpm.k,_xlfn.CONCAT(LEFT(TRIM(D$1),1),"*"),COUNTIF(_xlpm.d,_xlpm.k))</f>
        <v>0</v>
      </c>
      <c r="E2123" s="1">
        <f>LOG(F2123+1,10)</f>
        <v>0.30102999566398114</v>
      </c>
      <c r="F2123" s="7">
        <v>1</v>
      </c>
      <c r="G2123" s="9" t="s">
        <v>178</v>
      </c>
      <c r="H2123" s="4">
        <f>F2123/freq.sum.r6e</f>
        <v>7.9668578712555765E-5</v>
      </c>
      <c r="I2123" s="1" t="str">
        <f>_xlfn.LET(_xlpm.sep,":",_xlpm.w,$G2123,LEFT(_xlpm.w,FIND(_xlpm.sep,_xlpm.w)-1))</f>
        <v>il</v>
      </c>
      <c r="J2123" s="1" t="str">
        <f>_xlfn.LET(_xlpm.sep,":",_xlpm.w,$G2123,RIGHT(_xlpm.w,LEN(_xlpm.w)-FIND(_xlpm.sep,_xlpm.w)))</f>
        <v>oel</v>
      </c>
      <c r="K2123" s="10">
        <f>_xlfn.LET(_xlpm.w,I2123,LEN(_xlpm.w))</f>
        <v>2</v>
      </c>
      <c r="L2123" s="10">
        <f>_xlfn.LET(_xlpm.w,J2123,LEN(_xlpm.w))</f>
        <v>3</v>
      </c>
      <c r="M2123" s="10">
        <f>_xlfn.LET(_xlpm.a,K2123,_xlpm.b,L2123,MAX(_xlpm.a,_xlpm.b))</f>
        <v>3</v>
      </c>
      <c r="N2123" s="10">
        <f>_xlfn.LET(_xlpm.d,(K2123,L2123),MAX(_xlpm.d)-MIN(_xlpm.d))</f>
        <v>1</v>
      </c>
      <c r="O2123" s="1" t="str">
        <f>_xlfn.LET(_xlpm.sep,":",_xlpm.w,$G2123,_xlfn.CONCAT("~",RIGHT(_xlpm.w,LEN(_xlpm.w)-FIND(_xlpm.sep,_xlpm.w)),"~"))</f>
        <v>~oel~</v>
      </c>
      <c r="P2123" s="1" t="str">
        <f>_xlfn.LET(_xlpm.sep,":",_xlpm.w,$G2123,_xlfn.CONCAT("[",LEFT(_xlpm.w,FIND(_xlpm.sep,_xlpm.w)-1),"]"))</f>
        <v>[il]</v>
      </c>
      <c r="Q2123" s="14" cm="1">
        <f t="array" ref="Q2123">SUM(_xlfn._xlws.FILTER($H$2:$H$2302,_xlfn.MAP($O$2:$O$2302,_xlfn.LAMBDA(_xlpm.x,_xlpm.x=$O2123))))</f>
        <v>7.9668578712555765E-5</v>
      </c>
      <c r="R2123" s="14">
        <f>$H2123/Q2123</f>
        <v>1</v>
      </c>
      <c r="S2123" s="14" cm="1">
        <f t="array" ref="S2123">SUM(_xlfn._xlws.FILTER($H$2:$H$2302,_xlfn.MAP($P$2:$P$2302,_xlfn.LAMBDA(_xlpm.x,_xlpm.x=$P2123))))</f>
        <v>1.3543658381134477E-3</v>
      </c>
      <c r="T2123" s="14">
        <f>$H2123/S2123</f>
        <v>5.8823529411764719E-2</v>
      </c>
      <c r="U2123" s="14">
        <f>_xlfn.LET(_xlpm.freq,F2123,_xlpm.size,M2123+1,_xlpm.F,V2123,LOG(1+_xlpm.freq)*LOG(1+_xlpm.size)*_xlpm.F)</f>
        <v>2.3378993041613859E-2</v>
      </c>
      <c r="V2123" s="14">
        <f>_xlfn.LET(_xlpm.a,T2123,_xlpm.b,R2123,2*_xlpm.a*_xlpm.b/(_xlpm.a+_xlpm.b))</f>
        <v>0.11111111111111113</v>
      </c>
      <c r="W2123" s="14">
        <f>_xlfn.LET(_xlpm.p,R2123,_xlpm.q,T2123,LOG(_xlpm.p/_xlpm.q))</f>
        <v>1.2304489213782739</v>
      </c>
      <c r="X2123" s="2"/>
      <c r="AC2123" s="2"/>
      <c r="AH2123" s="2"/>
      <c r="AI2123" s="2"/>
    </row>
    <row r="2124" spans="1:35">
      <c r="A2124" s="1" t="str">
        <f>_xlfn.LET(_xlpm.sep," : ",CONCATENATE(O2124,_xlpm.sep,P2124))</f>
        <v>~entr~ : [ɛnt]</v>
      </c>
      <c r="B2124" s="1">
        <f>_xlfn.LET(_xlpm.d,$G2124,_xlpm.k,_xlfn.CONCAT(LEFT(TRIM(B$1),1),"*"),COUNTIF(_xlpm.d,_xlpm.k))</f>
        <v>0</v>
      </c>
      <c r="C2124" s="1">
        <f>_xlfn.LET(_xlpm.d,$G2124,_xlpm.k,_xlfn.CONCAT(LEFT(TRIM(C$1),1),"*"),COUNTIF(_xlpm.d,_xlpm.k))</f>
        <v>0</v>
      </c>
      <c r="D2124" s="1">
        <f>_xlfn.LET(_xlpm.d,$G2124,_xlpm.k,_xlfn.CONCAT(LEFT(TRIM(D$1),1),"*"),COUNTIF(_xlpm.d,_xlpm.k))</f>
        <v>0</v>
      </c>
      <c r="E2124" s="1">
        <f>LOG(F2124+1,10)</f>
        <v>0.30102999566398114</v>
      </c>
      <c r="F2124" s="7">
        <v>1</v>
      </c>
      <c r="G2124" s="9" t="s">
        <v>1356</v>
      </c>
      <c r="H2124" s="4">
        <f>F2124/freq.sum.r6e</f>
        <v>7.9668578712555765E-5</v>
      </c>
      <c r="I2124" s="1" t="str">
        <f>_xlfn.LET(_xlpm.sep,":",_xlpm.w,$G2124,LEFT(_xlpm.w,FIND(_xlpm.sep,_xlpm.w)-1))</f>
        <v>ɛnt</v>
      </c>
      <c r="J2124" s="1" t="str">
        <f>_xlfn.LET(_xlpm.sep,":",_xlpm.w,$G2124,RIGHT(_xlpm.w,LEN(_xlpm.w)-FIND(_xlpm.sep,_xlpm.w)))</f>
        <v>entr</v>
      </c>
      <c r="K2124" s="10">
        <f>_xlfn.LET(_xlpm.w,I2124,LEN(_xlpm.w))</f>
        <v>3</v>
      </c>
      <c r="L2124" s="10">
        <f>_xlfn.LET(_xlpm.w,J2124,LEN(_xlpm.w))</f>
        <v>4</v>
      </c>
      <c r="M2124" s="10">
        <f>_xlfn.LET(_xlpm.a,K2124,_xlpm.b,L2124,MAX(_xlpm.a,_xlpm.b))</f>
        <v>4</v>
      </c>
      <c r="N2124" s="10">
        <f>_xlfn.LET(_xlpm.d,(K2124,L2124),MAX(_xlpm.d)-MIN(_xlpm.d))</f>
        <v>1</v>
      </c>
      <c r="O2124" s="1" t="str">
        <f>_xlfn.LET(_xlpm.sep,":",_xlpm.w,$G2124,_xlfn.CONCAT("~",RIGHT(_xlpm.w,LEN(_xlpm.w)-FIND(_xlpm.sep,_xlpm.w)),"~"))</f>
        <v>~entr~</v>
      </c>
      <c r="P2124" s="1" t="str">
        <f>_xlfn.LET(_xlpm.sep,":",_xlpm.w,$G2124,_xlfn.CONCAT("[",LEFT(_xlpm.w,FIND(_xlpm.sep,_xlpm.w)-1),"]"))</f>
        <v>[ɛnt]</v>
      </c>
      <c r="Q2124" s="14" cm="1">
        <f t="array" ref="Q2124">SUM(_xlfn._xlws.FILTER($H$2:$H$2300,_xlfn.MAP($O$2:$O$2300,_xlfn.LAMBDA(_xlpm.x,_xlpm.x=$O2124))))</f>
        <v>2.390057361376673E-4</v>
      </c>
      <c r="R2124" s="14">
        <f>$H2124/Q2124</f>
        <v>0.33333333333333331</v>
      </c>
      <c r="S2124" s="14" cm="1">
        <f t="array" ref="S2124">SUM(_xlfn._xlws.FILTER($H$2:$H$2300,_xlfn.MAP($P$2:$P$2300,_xlfn.LAMBDA(_xlpm.x,_xlpm.x=$P2124))))</f>
        <v>4.0630975143403445E-3</v>
      </c>
      <c r="T2124" s="14">
        <f>$H2124/S2124</f>
        <v>1.9607843137254898E-2</v>
      </c>
      <c r="U2124" s="14">
        <f>_xlfn.LET(_xlpm.freq,F2124,_xlpm.size,M2124+1,_xlpm.F,V2124,LOG(1+_xlpm.freq)*LOG(1+_xlpm.size)*_xlpm.F)</f>
        <v>8.6758099084781395E-3</v>
      </c>
      <c r="V2124" s="14">
        <f>_xlfn.LET(_xlpm.a,T2124,_xlpm.b,R2124,2*_xlpm.a*_xlpm.b/(_xlpm.a+_xlpm.b))</f>
        <v>3.7037037037037035E-2</v>
      </c>
      <c r="W2124" s="14">
        <f>_xlfn.LET(_xlpm.p,R2124,_xlpm.q,T2124,LOG(_xlpm.p/_xlpm.q))</f>
        <v>1.2304489213782741</v>
      </c>
      <c r="X2124" s="2"/>
      <c r="AC2124" s="2"/>
      <c r="AH2124" s="2"/>
      <c r="AI2124" s="2"/>
    </row>
    <row r="2125" spans="1:35">
      <c r="A2125" s="1" t="str">
        <f>_xlfn.LET(_xlpm.sep," : ",CONCATENATE(O2125,_xlpm.sep,P2125))</f>
        <v>~tw~ : [t]</v>
      </c>
      <c r="B2125" s="1">
        <f>_xlfn.LET(_xlpm.d,$G2125,_xlpm.k,_xlfn.CONCAT(LEFT(TRIM(B$1),1),"*"),COUNTIF(_xlpm.d,_xlpm.k))</f>
        <v>0</v>
      </c>
      <c r="C2125" s="1">
        <f>_xlfn.LET(_xlpm.d,$G2125,_xlpm.k,_xlfn.CONCAT(LEFT(TRIM(C$1),1),"*"),COUNTIF(_xlpm.d,_xlpm.k))</f>
        <v>0</v>
      </c>
      <c r="D2125" s="1">
        <f>_xlfn.LET(_xlpm.d,$G2125,_xlpm.k,_xlfn.CONCAT(LEFT(TRIM(D$1),1),"*"),COUNTIF(_xlpm.d,_xlpm.k))</f>
        <v>0</v>
      </c>
      <c r="E2125" s="1">
        <f>LOG(F2125+1,10)</f>
        <v>0.47712125471966244</v>
      </c>
      <c r="F2125" s="7">
        <v>2</v>
      </c>
      <c r="G2125" s="9" t="s">
        <v>342</v>
      </c>
      <c r="H2125" s="4">
        <f>F2125/freq.sum.r6e</f>
        <v>1.5933715742511153E-4</v>
      </c>
      <c r="I2125" s="4" t="str">
        <f>_xlfn.LET(_xlpm.sep,":",_xlpm.w,$G2125,LEFT(_xlpm.w,FIND(_xlpm.sep,_xlpm.w)-1))</f>
        <v>t</v>
      </c>
      <c r="J2125" s="4" t="str">
        <f>_xlfn.LET(_xlpm.sep,":",_xlpm.w,$G2125,RIGHT(_xlpm.w,LEN(_xlpm.w)-FIND(_xlpm.sep,_xlpm.w)))</f>
        <v>tw</v>
      </c>
      <c r="K2125" s="10">
        <f>_xlfn.LET(_xlpm.w,I2125,LEN(_xlpm.w))</f>
        <v>1</v>
      </c>
      <c r="L2125" s="10">
        <f>_xlfn.LET(_xlpm.w,J2125,LEN(_xlpm.w))</f>
        <v>2</v>
      </c>
      <c r="M2125" s="10">
        <f>_xlfn.LET(_xlpm.a,K2125,_xlpm.b,L2125,MAX(_xlpm.a,_xlpm.b))</f>
        <v>2</v>
      </c>
      <c r="N2125" s="10">
        <f>_xlfn.LET(_xlpm.d,(K2125,L2125),MAX(_xlpm.d)-MIN(_xlpm.d))</f>
        <v>1</v>
      </c>
      <c r="O2125" s="1" t="str">
        <f>_xlfn.LET(_xlpm.sep,":",_xlpm.w,$G2125,_xlfn.CONCAT("~",RIGHT(_xlpm.w,LEN(_xlpm.w)-FIND(_xlpm.sep,_xlpm.w)),"~"))</f>
        <v>~tw~</v>
      </c>
      <c r="P2125" s="1" t="str">
        <f>_xlfn.LET(_xlpm.sep,":",_xlpm.w,$G2125,_xlfn.CONCAT("[",LEFT(_xlpm.w,FIND(_xlpm.sep,_xlpm.w)-1),"]"))</f>
        <v>[t]</v>
      </c>
      <c r="Q2125" s="14" cm="1">
        <f t="array" ref="Q2125">SUM(_xlfn._xlws.FILTER($H$2:$H$2300,_xlfn.MAP($O$2:$O$2300,_xlfn.LAMBDA(_xlpm.x,_xlpm.x=$O2125))))</f>
        <v>6.3734862970044612E-4</v>
      </c>
      <c r="R2125" s="14">
        <f>$H2125/Q2125</f>
        <v>0.25</v>
      </c>
      <c r="S2125" s="14" cm="1">
        <f t="array" ref="S2125">SUM(_xlfn._xlws.FILTER($H$2:$H$2300,_xlfn.MAP($P$2:$P$2300,_xlfn.LAMBDA(_xlpm.x,_xlpm.x=$P2125))))</f>
        <v>1.1472275334608029E-2</v>
      </c>
      <c r="T2125" s="14">
        <f>$H2125/S2125</f>
        <v>1.388888888888889E-2</v>
      </c>
      <c r="U2125" s="14">
        <f>_xlfn.LET(_xlpm.freq,F2125,_xlpm.size,M2125+1,_xlpm.F,V2125,LOG(1+_xlpm.freq)*LOG(1+_xlpm.size)*_xlpm.F)</f>
        <v>7.5593583810238561E-3</v>
      </c>
      <c r="V2125" s="14">
        <f>_xlfn.LET(_xlpm.a,T2125,_xlpm.b,R2125,2*_xlpm.a*_xlpm.b/(_xlpm.a+_xlpm.b))</f>
        <v>2.6315789473684213E-2</v>
      </c>
      <c r="W2125" s="14">
        <f>_xlfn.LET(_xlpm.p,R2125,_xlpm.q,T2125,LOG(_xlpm.p/_xlpm.q))</f>
        <v>1.255272505103306</v>
      </c>
      <c r="X2125" s="2"/>
      <c r="AC2125" s="2"/>
      <c r="AH2125" s="2"/>
      <c r="AI2125" s="2"/>
    </row>
    <row r="2126" spans="1:35">
      <c r="A2126" s="1" t="str">
        <f>_xlfn.LET(_xlpm.sep," : ",CONCATENATE(O2126,_xlpm.sep,P2126))</f>
        <v>~uter~ : [ut]</v>
      </c>
      <c r="B2126" s="1">
        <f>_xlfn.LET(_xlpm.d,$G2126,_xlpm.k,_xlfn.CONCAT(LEFT(TRIM(B$1),1),"*"),COUNTIF(_xlpm.d,_xlpm.k))</f>
        <v>0</v>
      </c>
      <c r="C2126" s="1">
        <f>_xlfn.LET(_xlpm.d,$G2126,_xlpm.k,_xlfn.CONCAT(LEFT(TRIM(C$1),1),"*"),COUNTIF(_xlpm.d,_xlpm.k))</f>
        <v>0</v>
      </c>
      <c r="D2126" s="1">
        <f>_xlfn.LET(_xlpm.d,$G2126,_xlpm.k,_xlfn.CONCAT(LEFT(TRIM(D$1),1),"*"),COUNTIF(_xlpm.d,_xlpm.k))</f>
        <v>0</v>
      </c>
      <c r="E2126" s="1">
        <f>LOG(F2126+1,10)</f>
        <v>0.30102999566398114</v>
      </c>
      <c r="F2126" s="7">
        <v>1</v>
      </c>
      <c r="G2126" s="9" t="s">
        <v>2257</v>
      </c>
      <c r="H2126" s="4">
        <f>F2126/freq.sum.r6e</f>
        <v>7.9668578712555765E-5</v>
      </c>
      <c r="I2126" s="1" t="str">
        <f>_xlfn.LET(_xlpm.sep,":",_xlpm.w,$G2126,LEFT(_xlpm.w,FIND(_xlpm.sep,_xlpm.w)-1))</f>
        <v>ut</v>
      </c>
      <c r="J2126" s="1" t="str">
        <f>_xlfn.LET(_xlpm.sep,":",_xlpm.w,$G2126,RIGHT(_xlpm.w,LEN(_xlpm.w)-FIND(_xlpm.sep,_xlpm.w)))</f>
        <v>uter</v>
      </c>
      <c r="K2126" s="10">
        <f>_xlfn.LET(_xlpm.w,I2126,LEN(_xlpm.w))</f>
        <v>2</v>
      </c>
      <c r="L2126" s="10">
        <f>_xlfn.LET(_xlpm.w,J2126,LEN(_xlpm.w))</f>
        <v>4</v>
      </c>
      <c r="M2126" s="10">
        <f>_xlfn.LET(_xlpm.a,K2126,_xlpm.b,L2126,MAX(_xlpm.a,_xlpm.b))</f>
        <v>4</v>
      </c>
      <c r="N2126" s="10">
        <f>_xlfn.LET(_xlpm.d,(K2126,L2126),MAX(_xlpm.d)-MIN(_xlpm.d))</f>
        <v>2</v>
      </c>
      <c r="O2126" s="1" t="str">
        <f>_xlfn.LET(_xlpm.sep,":",_xlpm.w,$G2126,_xlfn.CONCAT("~",RIGHT(_xlpm.w,LEN(_xlpm.w)-FIND(_xlpm.sep,_xlpm.w)),"~"))</f>
        <v>~uter~</v>
      </c>
      <c r="P2126" s="1" t="str">
        <f>_xlfn.LET(_xlpm.sep,":",_xlpm.w,$G2126,_xlfn.CONCAT("[",LEFT(_xlpm.w,FIND(_xlpm.sep,_xlpm.w)-1),"]"))</f>
        <v>[ut]</v>
      </c>
      <c r="Q2126" s="14" cm="1">
        <f t="array" ref="Q2126">SUM(_xlfn._xlws.FILTER($H$2:$H$2300,_xlfn.MAP($O$2:$O$2300,_xlfn.LAMBDA(_xlpm.x,_xlpm.x=$O2126))))</f>
        <v>7.9668578712555765E-5</v>
      </c>
      <c r="R2126" s="14">
        <f>$H2126/Q2126</f>
        <v>1</v>
      </c>
      <c r="S2126" s="14" cm="1">
        <f t="array" ref="S2126">SUM(_xlfn._xlws.FILTER($H$2:$H$2300,_xlfn.MAP($P$2:$P$2300,_xlfn.LAMBDA(_xlpm.x,_xlpm.x=$P2126))))</f>
        <v>1.4340344168260034E-3</v>
      </c>
      <c r="T2126" s="14">
        <f>$H2126/S2126</f>
        <v>5.5555555555555566E-2</v>
      </c>
      <c r="U2126" s="14">
        <f>_xlfn.LET(_xlpm.freq,F2126,_xlpm.size,M2126+1,_xlpm.F,V2126,LOG(1+_xlpm.freq)*LOG(1+_xlpm.size)*_xlpm.F)</f>
        <v>2.4657565003043141E-2</v>
      </c>
      <c r="V2126" s="14">
        <f>_xlfn.LET(_xlpm.a,T2126,_xlpm.b,R2126,2*_xlpm.a*_xlpm.b/(_xlpm.a+_xlpm.b))</f>
        <v>0.10526315789473686</v>
      </c>
      <c r="W2126" s="14">
        <f>_xlfn.LET(_xlpm.p,R2126,_xlpm.q,T2126,LOG(_xlpm.p/_xlpm.q))</f>
        <v>1.255272505103306</v>
      </c>
      <c r="X2126" s="2"/>
      <c r="AC2126" s="2"/>
      <c r="AH2126" s="2"/>
      <c r="AI2126" s="2"/>
    </row>
    <row r="2127" spans="1:35">
      <c r="A2127" s="1" t="str">
        <f>_xlfn.LET(_xlpm.sep," : ",CONCATENATE(O2127,_xlpm.sep,P2127))</f>
        <v>~aul~ : [ɔl]</v>
      </c>
      <c r="B2127" s="1">
        <f>_xlfn.LET(_xlpm.d,$G2127,_xlpm.k,_xlfn.CONCAT(LEFT(TRIM(B$1),1),"*"),COUNTIF(_xlpm.d,_xlpm.k))</f>
        <v>0</v>
      </c>
      <c r="C2127" s="1">
        <f>_xlfn.LET(_xlpm.d,$G2127,_xlpm.k,_xlfn.CONCAT(LEFT(TRIM(C$1),1),"*"),COUNTIF(_xlpm.d,_xlpm.k))</f>
        <v>0</v>
      </c>
      <c r="D2127" s="1">
        <f>_xlfn.LET(_xlpm.d,$G2127,_xlpm.k,_xlfn.CONCAT(LEFT(TRIM(D$1),1),"*"),COUNTIF(_xlpm.d,_xlpm.k))</f>
        <v>0</v>
      </c>
      <c r="E2127" s="1">
        <f>LOG(F2127+1,10)</f>
        <v>0.30102999566398114</v>
      </c>
      <c r="F2127" s="7">
        <v>1</v>
      </c>
      <c r="G2127" s="9" t="s">
        <v>1064</v>
      </c>
      <c r="H2127" s="4">
        <f>F2127/freq.sum.r6e</f>
        <v>7.9668578712555765E-5</v>
      </c>
      <c r="I2127" s="1" t="str">
        <f>_xlfn.LET(_xlpm.sep,":",_xlpm.w,$G2127,LEFT(_xlpm.w,FIND(_xlpm.sep,_xlpm.w)-1))</f>
        <v>ɔl</v>
      </c>
      <c r="J2127" s="1" t="str">
        <f>_xlfn.LET(_xlpm.sep,":",_xlpm.w,$G2127,RIGHT(_xlpm.w,LEN(_xlpm.w)-FIND(_xlpm.sep,_xlpm.w)))</f>
        <v>aul</v>
      </c>
      <c r="K2127" s="10">
        <f>_xlfn.LET(_xlpm.w,I2127,LEN(_xlpm.w))</f>
        <v>2</v>
      </c>
      <c r="L2127" s="10">
        <f>_xlfn.LET(_xlpm.w,J2127,LEN(_xlpm.w))</f>
        <v>3</v>
      </c>
      <c r="M2127" s="10">
        <f>_xlfn.LET(_xlpm.a,K2127,_xlpm.b,L2127,MAX(_xlpm.a,_xlpm.b))</f>
        <v>3</v>
      </c>
      <c r="N2127" s="10">
        <f>_xlfn.LET(_xlpm.d,(K2127,L2127),MAX(_xlpm.d)-MIN(_xlpm.d))</f>
        <v>1</v>
      </c>
      <c r="O2127" s="1" t="str">
        <f>_xlfn.LET(_xlpm.sep,":",_xlpm.w,$G2127,_xlfn.CONCAT("~",RIGHT(_xlpm.w,LEN(_xlpm.w)-FIND(_xlpm.sep,_xlpm.w)),"~"))</f>
        <v>~aul~</v>
      </c>
      <c r="P2127" s="1" t="str">
        <f>_xlfn.LET(_xlpm.sep,":",_xlpm.w,$G2127,_xlfn.CONCAT("[",LEFT(_xlpm.w,FIND(_xlpm.sep,_xlpm.w)-1),"]"))</f>
        <v>[ɔl]</v>
      </c>
      <c r="Q2127" s="14" cm="1">
        <f t="array" ref="Q2127">SUM(_xlfn._xlws.FILTER($H$2:$H$2302,_xlfn.MAP($O$2:$O$2302,_xlfn.LAMBDA(_xlpm.x,_xlpm.x=$O2127))))</f>
        <v>7.9668578712555765E-5</v>
      </c>
      <c r="R2127" s="14">
        <f>$H2127/Q2127</f>
        <v>1</v>
      </c>
      <c r="S2127" s="14" cm="1">
        <f t="array" ref="S2127">SUM(_xlfn._xlws.FILTER($H$2:$H$2302,_xlfn.MAP($P$2:$P$2302,_xlfn.LAMBDA(_xlpm.x,_xlpm.x=$P2127))))</f>
        <v>1.4340344168260037E-3</v>
      </c>
      <c r="T2127" s="14">
        <f>$H2127/S2127</f>
        <v>5.5555555555555559E-2</v>
      </c>
      <c r="U2127" s="14">
        <f>_xlfn.LET(_xlpm.freq,F2127,_xlpm.size,M2127+1,_xlpm.F,V2127,LOG(1+_xlpm.freq)*LOG(1+_xlpm.size)*_xlpm.F)</f>
        <v>2.2148519723634179E-2</v>
      </c>
      <c r="V2127" s="14">
        <f>_xlfn.LET(_xlpm.a,T2127,_xlpm.b,R2127,2*_xlpm.a*_xlpm.b/(_xlpm.a+_xlpm.b))</f>
        <v>0.10526315789473685</v>
      </c>
      <c r="W2127" s="14">
        <f>_xlfn.LET(_xlpm.p,R2127,_xlpm.q,T2127,LOG(_xlpm.p/_xlpm.q))</f>
        <v>1.255272505103306</v>
      </c>
      <c r="X2127" s="2"/>
      <c r="AC2127" s="2"/>
      <c r="AH2127" s="2"/>
      <c r="AI2127" s="2"/>
    </row>
    <row r="2128" spans="1:35">
      <c r="A2128" s="1" t="str">
        <f>_xlfn.LET(_xlpm.sep," : ",CONCATENATE(O2128,_xlpm.sep,P2128))</f>
        <v>~ure~ : [əɹ]</v>
      </c>
      <c r="B2128" s="1">
        <f>_xlfn.LET(_xlpm.d,$G2128,_xlpm.k,_xlfn.CONCAT(LEFT(TRIM(B$1),1),"*"),COUNTIF(_xlpm.d,_xlpm.k))</f>
        <v>0</v>
      </c>
      <c r="C2128" s="1">
        <f>_xlfn.LET(_xlpm.d,$G2128,_xlpm.k,_xlfn.CONCAT(LEFT(TRIM(C$1),1),"*"),COUNTIF(_xlpm.d,_xlpm.k))</f>
        <v>0</v>
      </c>
      <c r="D2128" s="1">
        <f>_xlfn.LET(_xlpm.d,$G2128,_xlpm.k,_xlfn.CONCAT(LEFT(TRIM(D$1),1),"*"),COUNTIF(_xlpm.d,_xlpm.k))</f>
        <v>0</v>
      </c>
      <c r="E2128" s="1">
        <f>LOG(F2128+1,10)</f>
        <v>1.3802112417116059</v>
      </c>
      <c r="F2128" s="7">
        <v>23</v>
      </c>
      <c r="G2128" s="9" t="s">
        <v>1836</v>
      </c>
      <c r="H2128" s="4">
        <f>F2128/freq.sum.r6e</f>
        <v>1.8323773103887827E-3</v>
      </c>
      <c r="I2128" s="4" t="str">
        <f>_xlfn.LET(_xlpm.sep,":",_xlpm.w,$G2128,LEFT(_xlpm.w,FIND(_xlpm.sep,_xlpm.w)-1))</f>
        <v>əɹ</v>
      </c>
      <c r="J2128" s="4" t="str">
        <f>_xlfn.LET(_xlpm.sep,":",_xlpm.w,$G2128,RIGHT(_xlpm.w,LEN(_xlpm.w)-FIND(_xlpm.sep,_xlpm.w)))</f>
        <v>ure</v>
      </c>
      <c r="K2128" s="10">
        <f>_xlfn.LET(_xlpm.w,I2128,LEN(_xlpm.w))</f>
        <v>2</v>
      </c>
      <c r="L2128" s="10">
        <f>_xlfn.LET(_xlpm.w,J2128,LEN(_xlpm.w))</f>
        <v>3</v>
      </c>
      <c r="M2128" s="10">
        <f>_xlfn.LET(_xlpm.a,K2128,_xlpm.b,L2128,MAX(_xlpm.a,_xlpm.b))</f>
        <v>3</v>
      </c>
      <c r="N2128" s="10">
        <f>_xlfn.LET(_xlpm.d,(K2128,L2128),MAX(_xlpm.d)-MIN(_xlpm.d))</f>
        <v>1</v>
      </c>
      <c r="O2128" s="1" t="str">
        <f>_xlfn.LET(_xlpm.sep,":",_xlpm.w,$G2128,_xlfn.CONCAT("~",RIGHT(_xlpm.w,LEN(_xlpm.w)-FIND(_xlpm.sep,_xlpm.w)),"~"))</f>
        <v>~ure~</v>
      </c>
      <c r="P2128" s="1" t="str">
        <f>_xlfn.LET(_xlpm.sep,":",_xlpm.w,$G2128,_xlfn.CONCAT("[",LEFT(_xlpm.w,FIND(_xlpm.sep,_xlpm.w)-1),"]"))</f>
        <v>[əɹ]</v>
      </c>
      <c r="Q2128" s="14" cm="1">
        <f t="array" ref="Q2128">SUM(_xlfn._xlws.FILTER($H$2:$H$2300,_xlfn.MAP($O$2:$O$2300,_xlfn.LAMBDA(_xlpm.x,_xlpm.x=$O2128))))</f>
        <v>1.9917144678138943E-3</v>
      </c>
      <c r="R2128" s="14">
        <f>$H2128/Q2128</f>
        <v>0.91999999999999993</v>
      </c>
      <c r="S2128" s="14" cm="1">
        <f t="array" ref="S2128">SUM(_xlfn._xlws.FILTER($H$2:$H$2300,_xlfn.MAP($P$2:$P$2300,_xlfn.LAMBDA(_xlpm.x,_xlpm.x=$P2128))))</f>
        <v>3.60101975780752E-2</v>
      </c>
      <c r="T2128" s="14">
        <f>$H2128/S2128</f>
        <v>5.0884955752212399E-2</v>
      </c>
      <c r="U2128" s="14">
        <f>_xlfn.LET(_xlpm.freq,F2128,_xlpm.size,M2128+1,_xlpm.F,V2128,LOG(1+_xlpm.freq)*LOG(1+_xlpm.size)*_xlpm.F)</f>
        <v>9.3034398007912023E-2</v>
      </c>
      <c r="V2128" s="14">
        <f>_xlfn.LET(_xlpm.a,T2128,_xlpm.b,R2128,2*_xlpm.a*_xlpm.b/(_xlpm.a+_xlpm.b))</f>
        <v>9.6436058700209659E-2</v>
      </c>
      <c r="W2128" s="14">
        <f>_xlfn.LET(_xlpm.p,R2128,_xlpm.q,T2128,LOG(_xlpm.p/_xlpm.q))</f>
        <v>1.2571984261393443</v>
      </c>
      <c r="X2128" s="2"/>
      <c r="AC2128" s="2"/>
      <c r="AH2128" s="2"/>
      <c r="AI2128" s="2"/>
    </row>
    <row r="2129" spans="1:35">
      <c r="A2129" s="1" t="str">
        <f>_xlfn.LET(_xlpm.sep," : ",CONCATENATE(O2129,_xlpm.sep,P2129))</f>
        <v>~ipp~ : [ɪp]</v>
      </c>
      <c r="B2129" s="1">
        <f>_xlfn.LET(_xlpm.d,$G2129,_xlpm.k,_xlfn.CONCAT(LEFT(TRIM(B$1),1),"*"),COUNTIF(_xlpm.d,_xlpm.k))</f>
        <v>0</v>
      </c>
      <c r="C2129" s="1">
        <f>_xlfn.LET(_xlpm.d,$G2129,_xlpm.k,_xlfn.CONCAT(LEFT(TRIM(C$1),1),"*"),COUNTIF(_xlpm.d,_xlpm.k))</f>
        <v>0</v>
      </c>
      <c r="D2129" s="1">
        <f>_xlfn.LET(_xlpm.d,$G2129,_xlpm.k,_xlfn.CONCAT(LEFT(TRIM(D$1),1),"*"),COUNTIF(_xlpm.d,_xlpm.k))</f>
        <v>0</v>
      </c>
      <c r="E2129" s="1">
        <f>LOG(F2129+1,10)</f>
        <v>0.47712125471966244</v>
      </c>
      <c r="F2129" s="7">
        <v>2</v>
      </c>
      <c r="G2129" s="9" t="s">
        <v>1423</v>
      </c>
      <c r="H2129" s="4">
        <f>F2129/freq.sum.r6e</f>
        <v>1.5933715742511153E-4</v>
      </c>
      <c r="I2129" s="1" t="str">
        <f>_xlfn.LET(_xlpm.sep,":",_xlpm.w,$G2129,LEFT(_xlpm.w,FIND(_xlpm.sep,_xlpm.w)-1))</f>
        <v>ɪp</v>
      </c>
      <c r="J2129" s="1" t="str">
        <f>_xlfn.LET(_xlpm.sep,":",_xlpm.w,$G2129,RIGHT(_xlpm.w,LEN(_xlpm.w)-FIND(_xlpm.sep,_xlpm.w)))</f>
        <v>ipp</v>
      </c>
      <c r="K2129" s="10">
        <f>_xlfn.LET(_xlpm.w,I2129,LEN(_xlpm.w))</f>
        <v>2</v>
      </c>
      <c r="L2129" s="10">
        <f>_xlfn.LET(_xlpm.w,J2129,LEN(_xlpm.w))</f>
        <v>3</v>
      </c>
      <c r="M2129" s="10">
        <f>_xlfn.LET(_xlpm.a,K2129,_xlpm.b,L2129,MAX(_xlpm.a,_xlpm.b))</f>
        <v>3</v>
      </c>
      <c r="N2129" s="10">
        <f>_xlfn.LET(_xlpm.d,(K2129,L2129),MAX(_xlpm.d)-MIN(_xlpm.d))</f>
        <v>1</v>
      </c>
      <c r="O2129" s="1" t="str">
        <f>_xlfn.LET(_xlpm.sep,":",_xlpm.w,$G2129,_xlfn.CONCAT("~",RIGHT(_xlpm.w,LEN(_xlpm.w)-FIND(_xlpm.sep,_xlpm.w)),"~"))</f>
        <v>~ipp~</v>
      </c>
      <c r="P2129" s="1" t="str">
        <f>_xlfn.LET(_xlpm.sep,":",_xlpm.w,$G2129,_xlfn.CONCAT("[",LEFT(_xlpm.w,FIND(_xlpm.sep,_xlpm.w)-1),"]"))</f>
        <v>[ɪp]</v>
      </c>
      <c r="Q2129" s="14" cm="1">
        <f t="array" ref="Q2129">SUM(_xlfn._xlws.FILTER($H$2:$H$2302,_xlfn.MAP($O$2:$O$2302,_xlfn.LAMBDA(_xlpm.x,_xlpm.x=$O2129))))</f>
        <v>1.5933715742511153E-4</v>
      </c>
      <c r="R2129" s="14">
        <f>$H2129/Q2129</f>
        <v>1</v>
      </c>
      <c r="S2129" s="14" cm="1">
        <f t="array" ref="S2129">SUM(_xlfn._xlws.FILTER($H$2:$H$2302,_xlfn.MAP($P$2:$P$2302,_xlfn.LAMBDA(_xlpm.x,_xlpm.x=$P2129))))</f>
        <v>2.9477374123645637E-3</v>
      </c>
      <c r="T2129" s="14">
        <f>$H2129/S2129</f>
        <v>5.405405405405405E-2</v>
      </c>
      <c r="U2129" s="14">
        <f>_xlfn.LET(_xlpm.freq,F2129,_xlpm.size,M2129+1,_xlpm.F,V2129,LOG(1+_xlpm.freq)*LOG(1+_xlpm.size)*_xlpm.F)</f>
        <v>3.4204455946688125E-2</v>
      </c>
      <c r="V2129" s="14">
        <f>_xlfn.LET(_xlpm.a,T2129,_xlpm.b,R2129,2*_xlpm.a*_xlpm.b/(_xlpm.a+_xlpm.b))</f>
        <v>0.10256410256410256</v>
      </c>
      <c r="W2129" s="14">
        <f>_xlfn.LET(_xlpm.p,R2129,_xlpm.q,T2129,LOG(_xlpm.p/_xlpm.q))</f>
        <v>1.2671717284030137</v>
      </c>
      <c r="X2129" s="2"/>
      <c r="AC2129" s="2"/>
      <c r="AH2129" s="2"/>
      <c r="AI2129" s="2"/>
    </row>
    <row r="2130" spans="1:35">
      <c r="A2130" s="1" t="str">
        <f>_xlfn.LET(_xlpm.sep," : ",CONCATENATE(O2130,_xlpm.sep,P2130))</f>
        <v>~imb~ : [ɪm]</v>
      </c>
      <c r="B2130" s="1">
        <f>_xlfn.LET(_xlpm.d,$G2130,_xlpm.k,_xlfn.CONCAT(LEFT(TRIM(B$1),1),"*"),COUNTIF(_xlpm.d,_xlpm.k))</f>
        <v>0</v>
      </c>
      <c r="C2130" s="1">
        <f>_xlfn.LET(_xlpm.d,$G2130,_xlpm.k,_xlfn.CONCAT(LEFT(TRIM(C$1),1),"*"),COUNTIF(_xlpm.d,_xlpm.k))</f>
        <v>0</v>
      </c>
      <c r="D2130" s="1">
        <f>_xlfn.LET(_xlpm.d,$G2130,_xlpm.k,_xlfn.CONCAT(LEFT(TRIM(D$1),1),"*"),COUNTIF(_xlpm.d,_xlpm.k))</f>
        <v>0</v>
      </c>
      <c r="E2130" s="1">
        <f>LOG(F2130+1,10)</f>
        <v>0.30102999566398114</v>
      </c>
      <c r="F2130" s="7">
        <v>1</v>
      </c>
      <c r="G2130" s="9" t="s">
        <v>1167</v>
      </c>
      <c r="H2130" s="4">
        <f>F2130/freq.sum.r6e</f>
        <v>7.9668578712555765E-5</v>
      </c>
      <c r="I2130" s="4" t="str">
        <f>_xlfn.LET(_xlpm.sep,":",_xlpm.w,$G2130,LEFT(_xlpm.w,FIND(_xlpm.sep,_xlpm.w)-1))</f>
        <v>ɪm</v>
      </c>
      <c r="J2130" s="4" t="str">
        <f>_xlfn.LET(_xlpm.sep,":",_xlpm.w,$G2130,RIGHT(_xlpm.w,LEN(_xlpm.w)-FIND(_xlpm.sep,_xlpm.w)))</f>
        <v>imb</v>
      </c>
      <c r="K2130" s="10">
        <f>_xlfn.LET(_xlpm.w,I2130,LEN(_xlpm.w))</f>
        <v>2</v>
      </c>
      <c r="L2130" s="10">
        <f>_xlfn.LET(_xlpm.w,J2130,LEN(_xlpm.w))</f>
        <v>3</v>
      </c>
      <c r="M2130" s="10">
        <f>_xlfn.LET(_xlpm.a,K2130,_xlpm.b,L2130,MAX(_xlpm.a,_xlpm.b))</f>
        <v>3</v>
      </c>
      <c r="N2130" s="10">
        <f>_xlfn.LET(_xlpm.d,(K2130,L2130),MAX(_xlpm.d)-MIN(_xlpm.d))</f>
        <v>1</v>
      </c>
      <c r="O2130" s="1" t="str">
        <f>_xlfn.LET(_xlpm.sep,":",_xlpm.w,$G2130,_xlfn.CONCAT("~",RIGHT(_xlpm.w,LEN(_xlpm.w)-FIND(_xlpm.sep,_xlpm.w)),"~"))</f>
        <v>~imb~</v>
      </c>
      <c r="P2130" s="1" t="str">
        <f>_xlfn.LET(_xlpm.sep,":",_xlpm.w,$G2130,_xlfn.CONCAT("[",LEFT(_xlpm.w,FIND(_xlpm.sep,_xlpm.w)-1),"]"))</f>
        <v>[ɪm]</v>
      </c>
      <c r="Q2130" s="14" cm="1">
        <f t="array" ref="Q2130">SUM(_xlfn._xlws.FILTER($H$2:$H$2300,_xlfn.MAP($O$2:$O$2300,_xlfn.LAMBDA(_xlpm.x,_xlpm.x=$O2130))))</f>
        <v>1.5933715742511153E-4</v>
      </c>
      <c r="R2130" s="14">
        <f>$H2130/Q2130</f>
        <v>0.5</v>
      </c>
      <c r="S2130" s="14" cm="1">
        <f t="array" ref="S2130">SUM(_xlfn._xlws.FILTER($H$2:$H$2300,_xlfn.MAP($P$2:$P$2300,_xlfn.LAMBDA(_xlpm.x,_xlpm.x=$P2130))))</f>
        <v>2.9477374123645637E-3</v>
      </c>
      <c r="T2130" s="14">
        <f>$H2130/S2130</f>
        <v>2.7027027027027025E-2</v>
      </c>
      <c r="U2130" s="14">
        <f>_xlfn.LET(_xlpm.freq,F2130,_xlpm.size,M2130+1,_xlpm.F,V2130,LOG(1+_xlpm.freq)*LOG(1+_xlpm.size)*_xlpm.F)</f>
        <v>1.0790304480744856E-2</v>
      </c>
      <c r="V2130" s="14">
        <f>_xlfn.LET(_xlpm.a,T2130,_xlpm.b,R2130,2*_xlpm.a*_xlpm.b/(_xlpm.a+_xlpm.b))</f>
        <v>5.128205128205128E-2</v>
      </c>
      <c r="W2130" s="14">
        <f>_xlfn.LET(_xlpm.p,R2130,_xlpm.q,T2130,LOG(_xlpm.p/_xlpm.q))</f>
        <v>1.2671717284030137</v>
      </c>
      <c r="X2130" s="2"/>
      <c r="AC2130" s="2"/>
      <c r="AH2130" s="2"/>
      <c r="AI2130" s="2"/>
    </row>
    <row r="2131" spans="1:35">
      <c r="A2131" s="1" t="str">
        <f>_xlfn.LET(_xlpm.sep," : ",CONCATENATE(O2131,_xlpm.sep,P2131))</f>
        <v>~assed~ : [əst]</v>
      </c>
      <c r="B2131" s="1">
        <f>_xlfn.LET(_xlpm.d,$G2131,_xlpm.k,_xlfn.CONCAT(LEFT(TRIM(B$1),1),"*"),COUNTIF(_xlpm.d,_xlpm.k))</f>
        <v>0</v>
      </c>
      <c r="C2131" s="1">
        <f>_xlfn.LET(_xlpm.d,$G2131,_xlpm.k,_xlfn.CONCAT(LEFT(TRIM(C$1),1),"*"),COUNTIF(_xlpm.d,_xlpm.k))</f>
        <v>0</v>
      </c>
      <c r="D2131" s="1">
        <f>_xlfn.LET(_xlpm.d,$G2131,_xlpm.k,_xlfn.CONCAT(LEFT(TRIM(D$1),1),"*"),COUNTIF(_xlpm.d,_xlpm.k))</f>
        <v>0</v>
      </c>
      <c r="E2131" s="1">
        <f>LOG(F2131+1,10)</f>
        <v>0.30102999566398114</v>
      </c>
      <c r="F2131" s="7">
        <v>1</v>
      </c>
      <c r="G2131" s="9" t="s">
        <v>1533</v>
      </c>
      <c r="H2131" s="4">
        <f>F2131/freq.sum.r6e</f>
        <v>7.9668578712555765E-5</v>
      </c>
      <c r="I2131" s="1" t="str">
        <f>_xlfn.LET(_xlpm.sep,":",_xlpm.w,$G2131,LEFT(_xlpm.w,FIND(_xlpm.sep,_xlpm.w)-1))</f>
        <v>əst</v>
      </c>
      <c r="J2131" s="1" t="str">
        <f>_xlfn.LET(_xlpm.sep,":",_xlpm.w,$G2131,RIGHT(_xlpm.w,LEN(_xlpm.w)-FIND(_xlpm.sep,_xlpm.w)))</f>
        <v>assed</v>
      </c>
      <c r="K2131" s="10">
        <f>_xlfn.LET(_xlpm.w,I2131,LEN(_xlpm.w))</f>
        <v>3</v>
      </c>
      <c r="L2131" s="10">
        <f>_xlfn.LET(_xlpm.w,J2131,LEN(_xlpm.w))</f>
        <v>5</v>
      </c>
      <c r="M2131" s="10">
        <f>_xlfn.LET(_xlpm.a,K2131,_xlpm.b,L2131,MAX(_xlpm.a,_xlpm.b))</f>
        <v>5</v>
      </c>
      <c r="N2131" s="10">
        <f>_xlfn.LET(_xlpm.d,(K2131,L2131),MAX(_xlpm.d)-MIN(_xlpm.d))</f>
        <v>2</v>
      </c>
      <c r="O2131" s="1" t="str">
        <f>_xlfn.LET(_xlpm.sep,":",_xlpm.w,$G2131,_xlfn.CONCAT("~",RIGHT(_xlpm.w,LEN(_xlpm.w)-FIND(_xlpm.sep,_xlpm.w)),"~"))</f>
        <v>~assed~</v>
      </c>
      <c r="P2131" s="1" t="str">
        <f>_xlfn.LET(_xlpm.sep,":",_xlpm.w,$G2131,_xlfn.CONCAT("[",LEFT(_xlpm.w,FIND(_xlpm.sep,_xlpm.w)-1),"]"))</f>
        <v>[əst]</v>
      </c>
      <c r="Q2131" s="14" cm="1">
        <f t="array" ref="Q2131">SUM(_xlfn._xlws.FILTER($H$2:$H$2300,_xlfn.MAP($O$2:$O$2300,_xlfn.LAMBDA(_xlpm.x,_xlpm.x=$O2131))))</f>
        <v>7.9668578712555765E-5</v>
      </c>
      <c r="R2131" s="14">
        <f>$H2131/Q2131</f>
        <v>1</v>
      </c>
      <c r="S2131" s="14" cm="1">
        <f t="array" ref="S2131">SUM(_xlfn._xlws.FILTER($H$2:$H$2300,_xlfn.MAP($P$2:$P$2300,_xlfn.LAMBDA(_xlpm.x,_xlpm.x=$P2131))))</f>
        <v>1.5137029955385594E-3</v>
      </c>
      <c r="T2131" s="14">
        <f>$H2131/S2131</f>
        <v>5.2631578947368425E-2</v>
      </c>
      <c r="U2131" s="14">
        <f>_xlfn.LET(_xlpm.freq,F2131,_xlpm.size,M2131+1,_xlpm.F,V2131,LOG(1+_xlpm.freq)*LOG(1+_xlpm.size)*_xlpm.F)</f>
        <v>2.5439985932113079E-2</v>
      </c>
      <c r="V2131" s="14">
        <f>_xlfn.LET(_xlpm.a,T2131,_xlpm.b,R2131,2*_xlpm.a*_xlpm.b/(_xlpm.a+_xlpm.b))</f>
        <v>0.10000000000000002</v>
      </c>
      <c r="W2131" s="14">
        <f>_xlfn.LET(_xlpm.p,R2131,_xlpm.q,T2131,LOG(_xlpm.p/_xlpm.q))</f>
        <v>1.2787536009528289</v>
      </c>
      <c r="X2131" s="2"/>
      <c r="AC2131" s="2"/>
      <c r="AH2131" s="2"/>
      <c r="AI2131" s="2"/>
    </row>
    <row r="2132" spans="1:35">
      <c r="A2132" s="1" t="str">
        <f>_xlfn.LET(_xlpm.sep," : ",CONCATENATE(O2132,_xlpm.sep,P2132))</f>
        <v>~ised~ : [əst]</v>
      </c>
      <c r="B2132" s="1">
        <f>_xlfn.LET(_xlpm.d,$G2132,_xlpm.k,_xlfn.CONCAT(LEFT(TRIM(B$1),1),"*"),COUNTIF(_xlpm.d,_xlpm.k))</f>
        <v>0</v>
      </c>
      <c r="C2132" s="1">
        <f>_xlfn.LET(_xlpm.d,$G2132,_xlpm.k,_xlfn.CONCAT(LEFT(TRIM(C$1),1),"*"),COUNTIF(_xlpm.d,_xlpm.k))</f>
        <v>0</v>
      </c>
      <c r="D2132" s="1">
        <f>_xlfn.LET(_xlpm.d,$G2132,_xlpm.k,_xlfn.CONCAT(LEFT(TRIM(D$1),1),"*"),COUNTIF(_xlpm.d,_xlpm.k))</f>
        <v>0</v>
      </c>
      <c r="E2132" s="1">
        <f>LOG(F2132+1,10)</f>
        <v>0.30102999566398114</v>
      </c>
      <c r="F2132" s="7">
        <v>1</v>
      </c>
      <c r="G2132" s="9" t="s">
        <v>1541</v>
      </c>
      <c r="H2132" s="4">
        <f>F2132/freq.sum.r6e</f>
        <v>7.9668578712555765E-5</v>
      </c>
      <c r="I2132" s="1" t="str">
        <f>_xlfn.LET(_xlpm.sep,":",_xlpm.w,$G2132,LEFT(_xlpm.w,FIND(_xlpm.sep,_xlpm.w)-1))</f>
        <v>əst</v>
      </c>
      <c r="J2132" s="1" t="str">
        <f>_xlfn.LET(_xlpm.sep,":",_xlpm.w,$G2132,RIGHT(_xlpm.w,LEN(_xlpm.w)-FIND(_xlpm.sep,_xlpm.w)))</f>
        <v>ised</v>
      </c>
      <c r="K2132" s="10">
        <f>_xlfn.LET(_xlpm.w,I2132,LEN(_xlpm.w))</f>
        <v>3</v>
      </c>
      <c r="L2132" s="10">
        <f>_xlfn.LET(_xlpm.w,J2132,LEN(_xlpm.w))</f>
        <v>4</v>
      </c>
      <c r="M2132" s="10">
        <f>_xlfn.LET(_xlpm.a,K2132,_xlpm.b,L2132,MAX(_xlpm.a,_xlpm.b))</f>
        <v>4</v>
      </c>
      <c r="N2132" s="10">
        <f>_xlfn.LET(_xlpm.d,(K2132,L2132),MAX(_xlpm.d)-MIN(_xlpm.d))</f>
        <v>1</v>
      </c>
      <c r="O2132" s="1" t="str">
        <f>_xlfn.LET(_xlpm.sep,":",_xlpm.w,$G2132,_xlfn.CONCAT("~",RIGHT(_xlpm.w,LEN(_xlpm.w)-FIND(_xlpm.sep,_xlpm.w)),"~"))</f>
        <v>~ised~</v>
      </c>
      <c r="P2132" s="1" t="str">
        <f>_xlfn.LET(_xlpm.sep,":",_xlpm.w,$G2132,_xlfn.CONCAT("[",LEFT(_xlpm.w,FIND(_xlpm.sep,_xlpm.w)-1),"]"))</f>
        <v>[əst]</v>
      </c>
      <c r="Q2132" s="14" cm="1">
        <f t="array" ref="Q2132">SUM(_xlfn._xlws.FILTER($H$2:$H$2302,_xlfn.MAP($O$2:$O$2302,_xlfn.LAMBDA(_xlpm.x,_xlpm.x=$O2132))))</f>
        <v>7.9668578712555765E-5</v>
      </c>
      <c r="R2132" s="14">
        <f>$H2132/Q2132</f>
        <v>1</v>
      </c>
      <c r="S2132" s="14" cm="1">
        <f t="array" ref="S2132">SUM(_xlfn._xlws.FILTER($H$2:$H$2302,_xlfn.MAP($P$2:$P$2302,_xlfn.LAMBDA(_xlpm.x,_xlpm.x=$P2132))))</f>
        <v>1.5137029955385594E-3</v>
      </c>
      <c r="T2132" s="14">
        <f>$H2132/S2132</f>
        <v>5.2631578947368425E-2</v>
      </c>
      <c r="U2132" s="14">
        <f>_xlfn.LET(_xlpm.freq,F2132,_xlpm.size,M2132+1,_xlpm.F,V2132,LOG(1+_xlpm.freq)*LOG(1+_xlpm.size)*_xlpm.F)</f>
        <v>2.3424686752890986E-2</v>
      </c>
      <c r="V2132" s="14">
        <f>_xlfn.LET(_xlpm.a,T2132,_xlpm.b,R2132,2*_xlpm.a*_xlpm.b/(_xlpm.a+_xlpm.b))</f>
        <v>0.10000000000000002</v>
      </c>
      <c r="W2132" s="14">
        <f>_xlfn.LET(_xlpm.p,R2132,_xlpm.q,T2132,LOG(_xlpm.p/_xlpm.q))</f>
        <v>1.2787536009528289</v>
      </c>
      <c r="X2132" s="2"/>
      <c r="AC2132" s="2"/>
      <c r="AH2132" s="2"/>
      <c r="AI2132" s="2"/>
    </row>
    <row r="2133" spans="1:35">
      <c r="A2133" s="1" t="str">
        <f>_xlfn.LET(_xlpm.sep," : ",CONCATENATE(O2133,_xlpm.sep,P2133))</f>
        <v>~rest~ : [əst]</v>
      </c>
      <c r="B2133" s="1">
        <f>_xlfn.LET(_xlpm.d,$G2133,_xlpm.k,_xlfn.CONCAT(LEFT(TRIM(B$1),1),"*"),COUNTIF(_xlpm.d,_xlpm.k))</f>
        <v>0</v>
      </c>
      <c r="C2133" s="1">
        <f>_xlfn.LET(_xlpm.d,$G2133,_xlpm.k,_xlfn.CONCAT(LEFT(TRIM(C$1),1),"*"),COUNTIF(_xlpm.d,_xlpm.k))</f>
        <v>0</v>
      </c>
      <c r="D2133" s="1">
        <f>_xlfn.LET(_xlpm.d,$G2133,_xlpm.k,_xlfn.CONCAT(LEFT(TRIM(D$1),1),"*"),COUNTIF(_xlpm.d,_xlpm.k))</f>
        <v>0</v>
      </c>
      <c r="E2133" s="1">
        <f>LOG(F2133+1,10)</f>
        <v>0.30102999566398114</v>
      </c>
      <c r="F2133" s="7">
        <v>1</v>
      </c>
      <c r="G2133" s="9" t="s">
        <v>1546</v>
      </c>
      <c r="H2133" s="4">
        <f>F2133/freq.sum.r6e</f>
        <v>7.9668578712555765E-5</v>
      </c>
      <c r="I2133" s="1" t="str">
        <f>_xlfn.LET(_xlpm.sep,":",_xlpm.w,$G2133,LEFT(_xlpm.w,FIND(_xlpm.sep,_xlpm.w)-1))</f>
        <v>əst</v>
      </c>
      <c r="J2133" s="1" t="str">
        <f>_xlfn.LET(_xlpm.sep,":",_xlpm.w,$G2133,RIGHT(_xlpm.w,LEN(_xlpm.w)-FIND(_xlpm.sep,_xlpm.w)))</f>
        <v>rest</v>
      </c>
      <c r="K2133" s="10">
        <f>_xlfn.LET(_xlpm.w,I2133,LEN(_xlpm.w))</f>
        <v>3</v>
      </c>
      <c r="L2133" s="10">
        <f>_xlfn.LET(_xlpm.w,J2133,LEN(_xlpm.w))</f>
        <v>4</v>
      </c>
      <c r="M2133" s="10">
        <f>_xlfn.LET(_xlpm.a,K2133,_xlpm.b,L2133,MAX(_xlpm.a,_xlpm.b))</f>
        <v>4</v>
      </c>
      <c r="N2133" s="10">
        <f>_xlfn.LET(_xlpm.d,(K2133,L2133),MAX(_xlpm.d)-MIN(_xlpm.d))</f>
        <v>1</v>
      </c>
      <c r="O2133" s="1" t="str">
        <f>_xlfn.LET(_xlpm.sep,":",_xlpm.w,$G2133,_xlfn.CONCAT("~",RIGHT(_xlpm.w,LEN(_xlpm.w)-FIND(_xlpm.sep,_xlpm.w)),"~"))</f>
        <v>~rest~</v>
      </c>
      <c r="P2133" s="1" t="str">
        <f>_xlfn.LET(_xlpm.sep,":",_xlpm.w,$G2133,_xlfn.CONCAT("[",LEFT(_xlpm.w,FIND(_xlpm.sep,_xlpm.w)-1),"]"))</f>
        <v>[əst]</v>
      </c>
      <c r="Q2133" s="14" cm="1">
        <f t="array" ref="Q2133">SUM(_xlfn._xlws.FILTER($H$2:$H$2302,_xlfn.MAP($O$2:$O$2302,_xlfn.LAMBDA(_xlpm.x,_xlpm.x=$O2133))))</f>
        <v>7.9668578712555765E-5</v>
      </c>
      <c r="R2133" s="14">
        <f>$H2133/Q2133</f>
        <v>1</v>
      </c>
      <c r="S2133" s="14" cm="1">
        <f t="array" ref="S2133">SUM(_xlfn._xlws.FILTER($H$2:$H$2302,_xlfn.MAP($P$2:$P$2302,_xlfn.LAMBDA(_xlpm.x,_xlpm.x=$P2133))))</f>
        <v>1.5137029955385594E-3</v>
      </c>
      <c r="T2133" s="14">
        <f>$H2133/S2133</f>
        <v>5.2631578947368425E-2</v>
      </c>
      <c r="U2133" s="14">
        <f>_xlfn.LET(_xlpm.freq,F2133,_xlpm.size,M2133+1,_xlpm.F,V2133,LOG(1+_xlpm.freq)*LOG(1+_xlpm.size)*_xlpm.F)</f>
        <v>2.3424686752890986E-2</v>
      </c>
      <c r="V2133" s="14">
        <f>_xlfn.LET(_xlpm.a,T2133,_xlpm.b,R2133,2*_xlpm.a*_xlpm.b/(_xlpm.a+_xlpm.b))</f>
        <v>0.10000000000000002</v>
      </c>
      <c r="W2133" s="14">
        <f>_xlfn.LET(_xlpm.p,R2133,_xlpm.q,T2133,LOG(_xlpm.p/_xlpm.q))</f>
        <v>1.2787536009528289</v>
      </c>
      <c r="X2133" s="2"/>
      <c r="AC2133" s="2"/>
      <c r="AH2133" s="2"/>
      <c r="AI2133" s="2"/>
    </row>
    <row r="2134" spans="1:35">
      <c r="A2134" s="1" t="str">
        <f>_xlfn.LET(_xlpm.sep," : ",CONCATENATE(O2134,_xlpm.sep,P2134))</f>
        <v>~ears~ : [ɜɹs]</v>
      </c>
      <c r="B2134" s="1">
        <f>_xlfn.LET(_xlpm.d,$G2134,_xlpm.k,_xlfn.CONCAT(LEFT(TRIM(B$1),1),"*"),COUNTIF(_xlpm.d,_xlpm.k))</f>
        <v>0</v>
      </c>
      <c r="C2134" s="1">
        <f>_xlfn.LET(_xlpm.d,$G2134,_xlpm.k,_xlfn.CONCAT(LEFT(TRIM(C$1),1),"*"),COUNTIF(_xlpm.d,_xlpm.k))</f>
        <v>0</v>
      </c>
      <c r="D2134" s="1">
        <f>_xlfn.LET(_xlpm.d,$G2134,_xlpm.k,_xlfn.CONCAT(LEFT(TRIM(D$1),1),"*"),COUNTIF(_xlpm.d,_xlpm.k))</f>
        <v>0</v>
      </c>
      <c r="E2134" s="1">
        <f>LOG(F2134+1,10)</f>
        <v>0.30102999566398114</v>
      </c>
      <c r="F2134" s="7">
        <v>1</v>
      </c>
      <c r="G2134" s="9" t="s">
        <v>2178</v>
      </c>
      <c r="H2134" s="4">
        <f>F2134/freq.sum.r6e</f>
        <v>7.9668578712555765E-5</v>
      </c>
      <c r="I2134" s="4" t="str">
        <f>_xlfn.LET(_xlpm.sep,":",_xlpm.w,$G2134,LEFT(_xlpm.w,FIND(_xlpm.sep,_xlpm.w)-1))</f>
        <v>ɜɹs</v>
      </c>
      <c r="J2134" s="4" t="str">
        <f>_xlfn.LET(_xlpm.sep,":",_xlpm.w,$G2134,RIGHT(_xlpm.w,LEN(_xlpm.w)-FIND(_xlpm.sep,_xlpm.w)))</f>
        <v>ears</v>
      </c>
      <c r="K2134" s="10">
        <f>_xlfn.LET(_xlpm.w,I2134,LEN(_xlpm.w))</f>
        <v>3</v>
      </c>
      <c r="L2134" s="10">
        <f>_xlfn.LET(_xlpm.w,J2134,LEN(_xlpm.w))</f>
        <v>4</v>
      </c>
      <c r="M2134" s="10">
        <f>_xlfn.LET(_xlpm.a,K2134,_xlpm.b,L2134,MAX(_xlpm.a,_xlpm.b))</f>
        <v>4</v>
      </c>
      <c r="N2134" s="10">
        <f>_xlfn.LET(_xlpm.d,(K2134,L2134),MAX(_xlpm.d)-MIN(_xlpm.d))</f>
        <v>1</v>
      </c>
      <c r="O2134" s="1" t="str">
        <f>_xlfn.LET(_xlpm.sep,":",_xlpm.w,$G2134,_xlfn.CONCAT("~",RIGHT(_xlpm.w,LEN(_xlpm.w)-FIND(_xlpm.sep,_xlpm.w)),"~"))</f>
        <v>~ears~</v>
      </c>
      <c r="P2134" s="1" t="str">
        <f>_xlfn.LET(_xlpm.sep,":",_xlpm.w,$G2134,_xlfn.CONCAT("[",LEFT(_xlpm.w,FIND(_xlpm.sep,_xlpm.w)-1),"]"))</f>
        <v>[ɜɹs]</v>
      </c>
      <c r="Q2134" s="14" cm="1">
        <f t="array" ref="Q2134">SUM(_xlfn._xlws.FILTER($H$2:$H$2300,_xlfn.MAP($O$2:$O$2300,_xlfn.LAMBDA(_xlpm.x,_xlpm.x=$O2134))))</f>
        <v>7.9668578712555765E-5</v>
      </c>
      <c r="R2134" s="14">
        <f>$H2134/Q2134</f>
        <v>1</v>
      </c>
      <c r="S2134" s="14" cm="1">
        <f t="array" ref="S2134">SUM(_xlfn._xlws.FILTER($H$2:$H$2300,_xlfn.MAP($P$2:$P$2300,_xlfn.LAMBDA(_xlpm.x,_xlpm.x=$P2134))))</f>
        <v>1.5137029955385592E-3</v>
      </c>
      <c r="T2134" s="14">
        <f>$H2134/S2134</f>
        <v>5.2631578947368432E-2</v>
      </c>
      <c r="U2134" s="14">
        <f>_xlfn.LET(_xlpm.freq,F2134,_xlpm.size,M2134+1,_xlpm.F,V2134,LOG(1+_xlpm.freq)*LOG(1+_xlpm.size)*_xlpm.F)</f>
        <v>2.3424686752890989E-2</v>
      </c>
      <c r="V2134" s="14">
        <f>_xlfn.LET(_xlpm.a,T2134,_xlpm.b,R2134,2*_xlpm.a*_xlpm.b/(_xlpm.a+_xlpm.b))</f>
        <v>0.10000000000000003</v>
      </c>
      <c r="W2134" s="14">
        <f>_xlfn.LET(_xlpm.p,R2134,_xlpm.q,T2134,LOG(_xlpm.p/_xlpm.q))</f>
        <v>1.2787536009528289</v>
      </c>
      <c r="X2134" s="2"/>
      <c r="AC2134" s="2"/>
      <c r="AH2134" s="2"/>
      <c r="AI2134" s="2"/>
    </row>
    <row r="2135" spans="1:35">
      <c r="A2135" s="1" t="str">
        <f>_xlfn.LET(_xlpm.sep," : ",CONCATENATE(O2135,_xlpm.sep,P2135))</f>
        <v>~eirce~ : [ɜɹs]</v>
      </c>
      <c r="B2135" s="1">
        <f>_xlfn.LET(_xlpm.d,$G2135,_xlpm.k,_xlfn.CONCAT(LEFT(TRIM(B$1),1),"*"),COUNTIF(_xlpm.d,_xlpm.k))</f>
        <v>0</v>
      </c>
      <c r="C2135" s="1">
        <f>_xlfn.LET(_xlpm.d,$G2135,_xlpm.k,_xlfn.CONCAT(LEFT(TRIM(C$1),1),"*"),COUNTIF(_xlpm.d,_xlpm.k))</f>
        <v>0</v>
      </c>
      <c r="D2135" s="1">
        <f>_xlfn.LET(_xlpm.d,$G2135,_xlpm.k,_xlfn.CONCAT(LEFT(TRIM(D$1),1),"*"),COUNTIF(_xlpm.d,_xlpm.k))</f>
        <v>0</v>
      </c>
      <c r="E2135" s="1">
        <f>LOG(F2135+1,10)</f>
        <v>0.30102999566398114</v>
      </c>
      <c r="F2135" s="7">
        <v>1</v>
      </c>
      <c r="G2135" s="9" t="s">
        <v>1994</v>
      </c>
      <c r="H2135" s="4">
        <f>F2135/freq.sum.r6e</f>
        <v>7.9668578712555765E-5</v>
      </c>
      <c r="I2135" s="1" t="str">
        <f>_xlfn.LET(_xlpm.sep,":",_xlpm.w,$G2135,LEFT(_xlpm.w,FIND(_xlpm.sep,_xlpm.w)-1))</f>
        <v>ɜɹs</v>
      </c>
      <c r="J2135" s="1" t="str">
        <f>_xlfn.LET(_xlpm.sep,":",_xlpm.w,$G2135,RIGHT(_xlpm.w,LEN(_xlpm.w)-FIND(_xlpm.sep,_xlpm.w)))</f>
        <v>eirce</v>
      </c>
      <c r="K2135" s="10">
        <f>_xlfn.LET(_xlpm.w,I2135,LEN(_xlpm.w))</f>
        <v>3</v>
      </c>
      <c r="L2135" s="10">
        <f>_xlfn.LET(_xlpm.w,J2135,LEN(_xlpm.w))</f>
        <v>5</v>
      </c>
      <c r="M2135" s="10">
        <f>_xlfn.LET(_xlpm.a,K2135,_xlpm.b,L2135,MAX(_xlpm.a,_xlpm.b))</f>
        <v>5</v>
      </c>
      <c r="N2135" s="10">
        <f>_xlfn.LET(_xlpm.d,(K2135,L2135),MAX(_xlpm.d)-MIN(_xlpm.d))</f>
        <v>2</v>
      </c>
      <c r="O2135" s="1" t="str">
        <f>_xlfn.LET(_xlpm.sep,":",_xlpm.w,$G2135,_xlfn.CONCAT("~",RIGHT(_xlpm.w,LEN(_xlpm.w)-FIND(_xlpm.sep,_xlpm.w)),"~"))</f>
        <v>~eirce~</v>
      </c>
      <c r="P2135" s="1" t="str">
        <f>_xlfn.LET(_xlpm.sep,":",_xlpm.w,$G2135,_xlfn.CONCAT("[",LEFT(_xlpm.w,FIND(_xlpm.sep,_xlpm.w)-1),"]"))</f>
        <v>[ɜɹs]</v>
      </c>
      <c r="Q2135" s="14" cm="1">
        <f t="array" ref="Q2135">SUM(_xlfn._xlws.FILTER($H$2:$H$2302,_xlfn.MAP($O$2:$O$2302,_xlfn.LAMBDA(_xlpm.x,_xlpm.x=$O2135))))</f>
        <v>7.9668578712555765E-5</v>
      </c>
      <c r="R2135" s="14">
        <f>$H2135/Q2135</f>
        <v>1</v>
      </c>
      <c r="S2135" s="14" cm="1">
        <f t="array" ref="S2135">SUM(_xlfn._xlws.FILTER($H$2:$H$2302,_xlfn.MAP($P$2:$P$2302,_xlfn.LAMBDA(_xlpm.x,_xlpm.x=$P2135))))</f>
        <v>1.5137029955385592E-3</v>
      </c>
      <c r="T2135" s="14">
        <f>$H2135/S2135</f>
        <v>5.2631578947368432E-2</v>
      </c>
      <c r="U2135" s="14">
        <f>_xlfn.LET(_xlpm.freq,F2135,_xlpm.size,M2135+1,_xlpm.F,V2135,LOG(1+_xlpm.freq)*LOG(1+_xlpm.size)*_xlpm.F)</f>
        <v>2.5439985932113083E-2</v>
      </c>
      <c r="V2135" s="14">
        <f>_xlfn.LET(_xlpm.a,T2135,_xlpm.b,R2135,2*_xlpm.a*_xlpm.b/(_xlpm.a+_xlpm.b))</f>
        <v>0.10000000000000003</v>
      </c>
      <c r="W2135" s="14">
        <f>_xlfn.LET(_xlpm.p,R2135,_xlpm.q,T2135,LOG(_xlpm.p/_xlpm.q))</f>
        <v>1.2787536009528289</v>
      </c>
      <c r="X2135" s="2"/>
      <c r="AC2135" s="2"/>
      <c r="AH2135" s="2"/>
      <c r="AI2135" s="2"/>
    </row>
    <row r="2136" spans="1:35">
      <c r="A2136" s="1" t="str">
        <f>_xlfn.LET(_xlpm.sep," : ",CONCATENATE(O2136,_xlpm.sep,P2136))</f>
        <v>~ebt~ : [ɛt]</v>
      </c>
      <c r="B2136" s="1">
        <f>_xlfn.LET(_xlpm.d,$G2136,_xlpm.k,_xlfn.CONCAT(LEFT(TRIM(B$1),1),"*"),COUNTIF(_xlpm.d,_xlpm.k))</f>
        <v>0</v>
      </c>
      <c r="C2136" s="1">
        <f>_xlfn.LET(_xlpm.d,$G2136,_xlpm.k,_xlfn.CONCAT(LEFT(TRIM(C$1),1),"*"),COUNTIF(_xlpm.d,_xlpm.k))</f>
        <v>0</v>
      </c>
      <c r="D2136" s="1">
        <f>_xlfn.LET(_xlpm.d,$G2136,_xlpm.k,_xlfn.CONCAT(LEFT(TRIM(D$1),1),"*"),COUNTIF(_xlpm.d,_xlpm.k))</f>
        <v>0</v>
      </c>
      <c r="E2136" s="1">
        <f>LOG(F2136+1,10)</f>
        <v>0.47712125471966244</v>
      </c>
      <c r="F2136" s="7">
        <v>2</v>
      </c>
      <c r="G2136" s="9" t="s">
        <v>1576</v>
      </c>
      <c r="H2136" s="4">
        <f>F2136/freq.sum.r6e</f>
        <v>1.5933715742511153E-4</v>
      </c>
      <c r="I2136" s="1" t="str">
        <f>_xlfn.LET(_xlpm.sep,":",_xlpm.w,$G2136,LEFT(_xlpm.w,FIND(_xlpm.sep,_xlpm.w)-1))</f>
        <v>ɛt</v>
      </c>
      <c r="J2136" s="1" t="str">
        <f>_xlfn.LET(_xlpm.sep,":",_xlpm.w,$G2136,RIGHT(_xlpm.w,LEN(_xlpm.w)-FIND(_xlpm.sep,_xlpm.w)))</f>
        <v>ebt</v>
      </c>
      <c r="K2136" s="10">
        <f>_xlfn.LET(_xlpm.w,I2136,LEN(_xlpm.w))</f>
        <v>2</v>
      </c>
      <c r="L2136" s="10">
        <f>_xlfn.LET(_xlpm.w,J2136,LEN(_xlpm.w))</f>
        <v>3</v>
      </c>
      <c r="M2136" s="10">
        <f>_xlfn.LET(_xlpm.a,K2136,_xlpm.b,L2136,MAX(_xlpm.a,_xlpm.b))</f>
        <v>3</v>
      </c>
      <c r="N2136" s="10">
        <f>_xlfn.LET(_xlpm.d,(K2136,L2136),MAX(_xlpm.d)-MIN(_xlpm.d))</f>
        <v>1</v>
      </c>
      <c r="O2136" s="1" t="str">
        <f>_xlfn.LET(_xlpm.sep,":",_xlpm.w,$G2136,_xlfn.CONCAT("~",RIGHT(_xlpm.w,LEN(_xlpm.w)-FIND(_xlpm.sep,_xlpm.w)),"~"))</f>
        <v>~ebt~</v>
      </c>
      <c r="P2136" s="1" t="str">
        <f>_xlfn.LET(_xlpm.sep,":",_xlpm.w,$G2136,_xlfn.CONCAT("[",LEFT(_xlpm.w,FIND(_xlpm.sep,_xlpm.w)-1),"]"))</f>
        <v>[ɛt]</v>
      </c>
      <c r="Q2136" s="14" cm="1">
        <f t="array" ref="Q2136">SUM(_xlfn._xlws.FILTER($H$2:$H$2302,_xlfn.MAP($O$2:$O$2302,_xlfn.LAMBDA(_xlpm.x,_xlpm.x=$O2136))))</f>
        <v>1.5933715742511153E-4</v>
      </c>
      <c r="R2136" s="14">
        <f>$H2136/Q2136</f>
        <v>1</v>
      </c>
      <c r="S2136" s="14" cm="1">
        <f t="array" ref="S2136">SUM(_xlfn._xlws.FILTER($H$2:$H$2302,_xlfn.MAP($P$2:$P$2302,_xlfn.LAMBDA(_xlpm.x,_xlpm.x=$P2136))))</f>
        <v>3.0274059910771192E-3</v>
      </c>
      <c r="T2136" s="14">
        <f>$H2136/S2136</f>
        <v>5.2631578947368418E-2</v>
      </c>
      <c r="U2136" s="14">
        <f>_xlfn.LET(_xlpm.freq,F2136,_xlpm.size,M2136+1,_xlpm.F,V2136,LOG(1+_xlpm.freq)*LOG(1+_xlpm.size)*_xlpm.F)</f>
        <v>3.3349344548020923E-2</v>
      </c>
      <c r="V2136" s="14">
        <f>_xlfn.LET(_xlpm.a,T2136,_xlpm.b,R2136,2*_xlpm.a*_xlpm.b/(_xlpm.a+_xlpm.b))</f>
        <v>0.1</v>
      </c>
      <c r="W2136" s="14">
        <f>_xlfn.LET(_xlpm.p,R2136,_xlpm.q,T2136,LOG(_xlpm.p/_xlpm.q))</f>
        <v>1.2787536009528289</v>
      </c>
      <c r="X2136" s="2"/>
      <c r="AC2136" s="2"/>
      <c r="AH2136" s="2"/>
      <c r="AI2136" s="2"/>
    </row>
    <row r="2137" spans="1:35">
      <c r="A2137" s="1" t="str">
        <f>_xlfn.LET(_xlpm.sep," : ",CONCATENATE(O2137,_xlpm.sep,P2137))</f>
        <v>~owl~ : [ɑl]</v>
      </c>
      <c r="B2137" s="1">
        <f>_xlfn.LET(_xlpm.d,$G2137,_xlpm.k,_xlfn.CONCAT(LEFT(TRIM(B$1),1),"*"),COUNTIF(_xlpm.d,_xlpm.k))</f>
        <v>0</v>
      </c>
      <c r="C2137" s="1">
        <f>_xlfn.LET(_xlpm.d,$G2137,_xlpm.k,_xlfn.CONCAT(LEFT(TRIM(C$1),1),"*"),COUNTIF(_xlpm.d,_xlpm.k))</f>
        <v>0</v>
      </c>
      <c r="D2137" s="1">
        <f>_xlfn.LET(_xlpm.d,$G2137,_xlpm.k,_xlfn.CONCAT(LEFT(TRIM(D$1),1),"*"),COUNTIF(_xlpm.d,_xlpm.k))</f>
        <v>0</v>
      </c>
      <c r="E2137" s="1">
        <f>LOG(F2137+1,10)</f>
        <v>0.30102999566398114</v>
      </c>
      <c r="F2137" s="7">
        <v>1</v>
      </c>
      <c r="G2137" s="9" t="s">
        <v>1088</v>
      </c>
      <c r="H2137" s="4">
        <f>F2137/freq.sum.r6e</f>
        <v>7.9668578712555765E-5</v>
      </c>
      <c r="I2137" s="4" t="str">
        <f>_xlfn.LET(_xlpm.sep,":",_xlpm.w,$G2137,LEFT(_xlpm.w,FIND(_xlpm.sep,_xlpm.w)-1))</f>
        <v>ɑl</v>
      </c>
      <c r="J2137" s="4" t="str">
        <f>_xlfn.LET(_xlpm.sep,":",_xlpm.w,$G2137,RIGHT(_xlpm.w,LEN(_xlpm.w)-FIND(_xlpm.sep,_xlpm.w)))</f>
        <v>owl</v>
      </c>
      <c r="K2137" s="10">
        <f>_xlfn.LET(_xlpm.w,I2137,LEN(_xlpm.w))</f>
        <v>2</v>
      </c>
      <c r="L2137" s="10">
        <f>_xlfn.LET(_xlpm.w,J2137,LEN(_xlpm.w))</f>
        <v>3</v>
      </c>
      <c r="M2137" s="10">
        <f>_xlfn.LET(_xlpm.a,K2137,_xlpm.b,L2137,MAX(_xlpm.a,_xlpm.b))</f>
        <v>3</v>
      </c>
      <c r="N2137" s="10">
        <f>_xlfn.LET(_xlpm.d,(K2137,L2137),MAX(_xlpm.d)-MIN(_xlpm.d))</f>
        <v>1</v>
      </c>
      <c r="O2137" s="1" t="str">
        <f>_xlfn.LET(_xlpm.sep,":",_xlpm.w,$G2137,_xlfn.CONCAT("~",RIGHT(_xlpm.w,LEN(_xlpm.w)-FIND(_xlpm.sep,_xlpm.w)),"~"))</f>
        <v>~owl~</v>
      </c>
      <c r="P2137" s="1" t="str">
        <f>_xlfn.LET(_xlpm.sep,":",_xlpm.w,$G2137,_xlfn.CONCAT("[",LEFT(_xlpm.w,FIND(_xlpm.sep,_xlpm.w)-1),"]"))</f>
        <v>[ɑl]</v>
      </c>
      <c r="Q2137" s="14" cm="1">
        <f t="array" ref="Q2137">SUM(_xlfn._xlws.FILTER($H$2:$H$2300,_xlfn.MAP($O$2:$O$2300,_xlfn.LAMBDA(_xlpm.x,_xlpm.x=$O2137))))</f>
        <v>1.5933715742511153E-4</v>
      </c>
      <c r="R2137" s="14">
        <f>$H2137/Q2137</f>
        <v>0.5</v>
      </c>
      <c r="S2137" s="14" cm="1">
        <f t="array" ref="S2137">SUM(_xlfn._xlws.FILTER($H$2:$H$2300,_xlfn.MAP($P$2:$P$2300,_xlfn.LAMBDA(_xlpm.x,_xlpm.x=$P2137))))</f>
        <v>3.1070745697896751E-3</v>
      </c>
      <c r="T2137" s="14">
        <f>$H2137/S2137</f>
        <v>2.564102564102564E-2</v>
      </c>
      <c r="U2137" s="14">
        <f>_xlfn.LET(_xlpm.freq,F2137,_xlpm.size,M2137+1,_xlpm.F,V2137,LOG(1+_xlpm.freq)*LOG(1+_xlpm.size)*_xlpm.F)</f>
        <v>1.0263948164610959E-2</v>
      </c>
      <c r="V2137" s="14">
        <f>_xlfn.LET(_xlpm.a,T2137,_xlpm.b,R2137,2*_xlpm.a*_xlpm.b/(_xlpm.a+_xlpm.b))</f>
        <v>4.8780487804878044E-2</v>
      </c>
      <c r="W2137" s="14">
        <f>_xlfn.LET(_xlpm.p,R2137,_xlpm.q,T2137,LOG(_xlpm.p/_xlpm.q))</f>
        <v>1.2900346113625181</v>
      </c>
      <c r="X2137" s="2"/>
      <c r="AC2137" s="2"/>
      <c r="AH2137" s="2"/>
      <c r="AI2137" s="2"/>
    </row>
    <row r="2138" spans="1:35">
      <c r="A2138" s="1" t="str">
        <f>_xlfn.LET(_xlpm.sep," : ",CONCATENATE(O2138,_xlpm.sep,P2138))</f>
        <v>~oar~ : [ɔɹ]</v>
      </c>
      <c r="B2138" s="1">
        <f>_xlfn.LET(_xlpm.d,$G2138,_xlpm.k,_xlfn.CONCAT(LEFT(TRIM(B$1),1),"*"),COUNTIF(_xlpm.d,_xlpm.k))</f>
        <v>0</v>
      </c>
      <c r="C2138" s="1">
        <f>_xlfn.LET(_xlpm.d,$G2138,_xlpm.k,_xlfn.CONCAT(LEFT(TRIM(C$1),1),"*"),COUNTIF(_xlpm.d,_xlpm.k))</f>
        <v>0</v>
      </c>
      <c r="D2138" s="1">
        <f>_xlfn.LET(_xlpm.d,$G2138,_xlpm.k,_xlfn.CONCAT(LEFT(TRIM(D$1),1),"*"),COUNTIF(_xlpm.d,_xlpm.k))</f>
        <v>0</v>
      </c>
      <c r="E2138" s="1">
        <f>LOG(F2138+1,10)</f>
        <v>0.60205999132796229</v>
      </c>
      <c r="F2138" s="7">
        <v>3</v>
      </c>
      <c r="G2138" s="9" t="s">
        <v>1795</v>
      </c>
      <c r="H2138" s="4">
        <f>F2138/freq.sum.r6e</f>
        <v>2.390057361376673E-4</v>
      </c>
      <c r="I2138" s="1" t="str">
        <f>_xlfn.LET(_xlpm.sep,":",_xlpm.w,$G2138,LEFT(_xlpm.w,FIND(_xlpm.sep,_xlpm.w)-1))</f>
        <v>ɔɹ</v>
      </c>
      <c r="J2138" s="1" t="str">
        <f>_xlfn.LET(_xlpm.sep,":",_xlpm.w,$G2138,RIGHT(_xlpm.w,LEN(_xlpm.w)-FIND(_xlpm.sep,_xlpm.w)))</f>
        <v>oar</v>
      </c>
      <c r="K2138" s="10">
        <f>_xlfn.LET(_xlpm.w,I2138,LEN(_xlpm.w))</f>
        <v>2</v>
      </c>
      <c r="L2138" s="10">
        <f>_xlfn.LET(_xlpm.w,J2138,LEN(_xlpm.w))</f>
        <v>3</v>
      </c>
      <c r="M2138" s="10">
        <f>_xlfn.LET(_xlpm.a,K2138,_xlpm.b,L2138,MAX(_xlpm.a,_xlpm.b))</f>
        <v>3</v>
      </c>
      <c r="N2138" s="10">
        <f>_xlfn.LET(_xlpm.d,(K2138,L2138),MAX(_xlpm.d)-MIN(_xlpm.d))</f>
        <v>1</v>
      </c>
      <c r="O2138" s="1" t="str">
        <f>_xlfn.LET(_xlpm.sep,":",_xlpm.w,$G2138,_xlfn.CONCAT("~",RIGHT(_xlpm.w,LEN(_xlpm.w)-FIND(_xlpm.sep,_xlpm.w)),"~"))</f>
        <v>~oar~</v>
      </c>
      <c r="P2138" s="1" t="str">
        <f>_xlfn.LET(_xlpm.sep,":",_xlpm.w,$G2138,_xlfn.CONCAT("[",LEFT(_xlpm.w,FIND(_xlpm.sep,_xlpm.w)-1),"]"))</f>
        <v>[ɔɹ]</v>
      </c>
      <c r="Q2138" s="14" cm="1">
        <f t="array" ref="Q2138">SUM(_xlfn._xlws.FILTER($H$2:$H$2302,_xlfn.MAP($O$2:$O$2302,_xlfn.LAMBDA(_xlpm.x,_xlpm.x=$O2138))))</f>
        <v>2.390057361376673E-4</v>
      </c>
      <c r="R2138" s="14">
        <f>$H2138/Q2138</f>
        <v>1</v>
      </c>
      <c r="S2138" s="14" cm="1">
        <f t="array" ref="S2138">SUM(_xlfn._xlws.FILTER($H$2:$H$2302,_xlfn.MAP($P$2:$P$2302,_xlfn.LAMBDA(_xlpm.x,_xlpm.x=$P2138))))</f>
        <v>4.7004461440407911E-3</v>
      </c>
      <c r="T2138" s="14">
        <f>$H2138/S2138</f>
        <v>5.0847457627118633E-2</v>
      </c>
      <c r="U2138" s="14">
        <f>_xlfn.LET(_xlpm.freq,F2138,_xlpm.size,M2138+1,_xlpm.F,V2138,LOG(1+_xlpm.freq)*LOG(1+_xlpm.size)*_xlpm.F)</f>
        <v>4.0724697556359601E-2</v>
      </c>
      <c r="V2138" s="14">
        <f>_xlfn.LET(_xlpm.a,T2138,_xlpm.b,R2138,2*_xlpm.a*_xlpm.b/(_xlpm.a+_xlpm.b))</f>
        <v>9.6774193548387066E-2</v>
      </c>
      <c r="W2138" s="14">
        <f>_xlfn.LET(_xlpm.p,R2138,_xlpm.q,T2138,LOG(_xlpm.p/_xlpm.q))</f>
        <v>1.2937307569224819</v>
      </c>
      <c r="X2138" s="2"/>
      <c r="AC2138" s="2"/>
      <c r="AH2138" s="2"/>
      <c r="AI2138" s="2"/>
    </row>
    <row r="2139" spans="1:35">
      <c r="A2139" s="1" t="str">
        <f>_xlfn.LET(_xlpm.sep," : ",CONCATENATE(O2139,_xlpm.sep,P2139))</f>
        <v>~amm~ : [əm]</v>
      </c>
      <c r="B2139" s="1">
        <f>_xlfn.LET(_xlpm.d,$G2139,_xlpm.k,_xlfn.CONCAT(LEFT(TRIM(B$1),1),"*"),COUNTIF(_xlpm.d,_xlpm.k))</f>
        <v>0</v>
      </c>
      <c r="C2139" s="1">
        <f>_xlfn.LET(_xlpm.d,$G2139,_xlpm.k,_xlfn.CONCAT(LEFT(TRIM(C$1),1),"*"),COUNTIF(_xlpm.d,_xlpm.k))</f>
        <v>0</v>
      </c>
      <c r="D2139" s="1">
        <f>_xlfn.LET(_xlpm.d,$G2139,_xlpm.k,_xlfn.CONCAT(LEFT(TRIM(D$1),1),"*"),COUNTIF(_xlpm.d,_xlpm.k))</f>
        <v>0</v>
      </c>
      <c r="E2139" s="1">
        <f>LOG(F2139+1,10)</f>
        <v>0.30102999566398114</v>
      </c>
      <c r="F2139" s="7">
        <v>1</v>
      </c>
      <c r="G2139" s="9" t="s">
        <v>1157</v>
      </c>
      <c r="H2139" s="4">
        <f>F2139/freq.sum.r6e</f>
        <v>7.9668578712555765E-5</v>
      </c>
      <c r="I2139" s="4" t="str">
        <f>_xlfn.LET(_xlpm.sep,":",_xlpm.w,$G2139,LEFT(_xlpm.w,FIND(_xlpm.sep,_xlpm.w)-1))</f>
        <v>əm</v>
      </c>
      <c r="J2139" s="4" t="str">
        <f>_xlfn.LET(_xlpm.sep,":",_xlpm.w,$G2139,RIGHT(_xlpm.w,LEN(_xlpm.w)-FIND(_xlpm.sep,_xlpm.w)))</f>
        <v>amm</v>
      </c>
      <c r="K2139" s="10">
        <f>_xlfn.LET(_xlpm.w,I2139,LEN(_xlpm.w))</f>
        <v>2</v>
      </c>
      <c r="L2139" s="10">
        <f>_xlfn.LET(_xlpm.w,J2139,LEN(_xlpm.w))</f>
        <v>3</v>
      </c>
      <c r="M2139" s="10">
        <f>_xlfn.LET(_xlpm.a,K2139,_xlpm.b,L2139,MAX(_xlpm.a,_xlpm.b))</f>
        <v>3</v>
      </c>
      <c r="N2139" s="10">
        <f>_xlfn.LET(_xlpm.d,(K2139,L2139),MAX(_xlpm.d)-MIN(_xlpm.d))</f>
        <v>1</v>
      </c>
      <c r="O2139" s="1" t="str">
        <f>_xlfn.LET(_xlpm.sep,":",_xlpm.w,$G2139,_xlfn.CONCAT("~",RIGHT(_xlpm.w,LEN(_xlpm.w)-FIND(_xlpm.sep,_xlpm.w)),"~"))</f>
        <v>~amm~</v>
      </c>
      <c r="P2139" s="1" t="str">
        <f>_xlfn.LET(_xlpm.sep,":",_xlpm.w,$G2139,_xlfn.CONCAT("[",LEFT(_xlpm.w,FIND(_xlpm.sep,_xlpm.w)-1),"]"))</f>
        <v>[əm]</v>
      </c>
      <c r="Q2139" s="14" cm="1">
        <f t="array" ref="Q2139">SUM(_xlfn._xlws.FILTER($H$2:$H$2300,_xlfn.MAP($O$2:$O$2300,_xlfn.LAMBDA(_xlpm.x,_xlpm.x=$O2139))))</f>
        <v>3.1867431485022306E-4</v>
      </c>
      <c r="R2139" s="14">
        <f>$H2139/Q2139</f>
        <v>0.25</v>
      </c>
      <c r="S2139" s="14" cm="1">
        <f t="array" ref="S2139">SUM(_xlfn._xlws.FILTER($H$2:$H$2300,_xlfn.MAP($P$2:$P$2300,_xlfn.LAMBDA(_xlpm.x,_xlpm.x=$P2139))))</f>
        <v>6.293817718291907E-3</v>
      </c>
      <c r="T2139" s="14">
        <f>$H2139/S2139</f>
        <v>1.2658227848101262E-2</v>
      </c>
      <c r="U2139" s="14">
        <f>_xlfn.LET(_xlpm.freq,F2139,_xlpm.size,M2139+1,_xlpm.F,V2139,LOG(1+_xlpm.freq)*LOG(1+_xlpm.size)*_xlpm.F)</f>
        <v>5.0701430692656532E-3</v>
      </c>
      <c r="V2139" s="14">
        <f>_xlfn.LET(_xlpm.a,T2139,_xlpm.b,R2139,2*_xlpm.a*_xlpm.b/(_xlpm.a+_xlpm.b))</f>
        <v>2.4096385542168666E-2</v>
      </c>
      <c r="W2139" s="14">
        <f>_xlfn.LET(_xlpm.p,R2139,_xlpm.q,T2139,LOG(_xlpm.p/_xlpm.q))</f>
        <v>1.2955670999624791</v>
      </c>
      <c r="X2139" s="2"/>
      <c r="AC2139" s="2"/>
      <c r="AH2139" s="2"/>
      <c r="AI2139" s="2"/>
    </row>
    <row r="2140" spans="1:35">
      <c r="A2140" s="1" t="str">
        <f>_xlfn.LET(_xlpm.sep," : ",CONCATENATE(O2140,_xlpm.sep,P2140))</f>
        <v>~oehl~ : [oʊl]</v>
      </c>
      <c r="B2140" s="1">
        <f>_xlfn.LET(_xlpm.d,$G2140,_xlpm.k,_xlfn.CONCAT(LEFT(TRIM(B$1),1),"*"),COUNTIF(_xlpm.d,_xlpm.k))</f>
        <v>0</v>
      </c>
      <c r="C2140" s="1">
        <f>_xlfn.LET(_xlpm.d,$G2140,_xlpm.k,_xlfn.CONCAT(LEFT(TRIM(C$1),1),"*"),COUNTIF(_xlpm.d,_xlpm.k))</f>
        <v>0</v>
      </c>
      <c r="D2140" s="1">
        <f>_xlfn.LET(_xlpm.d,$G2140,_xlpm.k,_xlfn.CONCAT(LEFT(TRIM(D$1),1),"*"),COUNTIF(_xlpm.d,_xlpm.k))</f>
        <v>0</v>
      </c>
      <c r="E2140" s="1">
        <f>LOG(F2140+1,10)</f>
        <v>0.30102999566398114</v>
      </c>
      <c r="F2140" s="7">
        <v>1</v>
      </c>
      <c r="G2140" s="9" t="s">
        <v>2189</v>
      </c>
      <c r="H2140" s="4">
        <f>F2140/freq.sum.r6e</f>
        <v>7.9668578712555765E-5</v>
      </c>
      <c r="I2140" s="1" t="str">
        <f>_xlfn.LET(_xlpm.sep,":",_xlpm.w,$G2140,LEFT(_xlpm.w,FIND(_xlpm.sep,_xlpm.w)-1))</f>
        <v>oʊl</v>
      </c>
      <c r="J2140" s="1" t="str">
        <f>_xlfn.LET(_xlpm.sep,":",_xlpm.w,$G2140,RIGHT(_xlpm.w,LEN(_xlpm.w)-FIND(_xlpm.sep,_xlpm.w)))</f>
        <v>oehl</v>
      </c>
      <c r="K2140" s="10">
        <f>_xlfn.LET(_xlpm.w,I2140,LEN(_xlpm.w))</f>
        <v>3</v>
      </c>
      <c r="L2140" s="10">
        <f>_xlfn.LET(_xlpm.w,J2140,LEN(_xlpm.w))</f>
        <v>4</v>
      </c>
      <c r="M2140" s="10">
        <f>_xlfn.LET(_xlpm.a,K2140,_xlpm.b,L2140,MAX(_xlpm.a,_xlpm.b))</f>
        <v>4</v>
      </c>
      <c r="N2140" s="10">
        <f>_xlfn.LET(_xlpm.d,(K2140,L2140),MAX(_xlpm.d)-MIN(_xlpm.d))</f>
        <v>1</v>
      </c>
      <c r="O2140" s="1" t="str">
        <f>_xlfn.LET(_xlpm.sep,":",_xlpm.w,$G2140,_xlfn.CONCAT("~",RIGHT(_xlpm.w,LEN(_xlpm.w)-FIND(_xlpm.sep,_xlpm.w)),"~"))</f>
        <v>~oehl~</v>
      </c>
      <c r="P2140" s="1" t="str">
        <f>_xlfn.LET(_xlpm.sep,":",_xlpm.w,$G2140,_xlfn.CONCAT("[",LEFT(_xlpm.w,FIND(_xlpm.sep,_xlpm.w)-1),"]"))</f>
        <v>[oʊl]</v>
      </c>
      <c r="Q2140" s="14" cm="1">
        <f t="array" ref="Q2140">SUM(_xlfn._xlws.FILTER($H$2:$H$2302,_xlfn.MAP($O$2:$O$2302,_xlfn.LAMBDA(_xlpm.x,_xlpm.x=$O2140))))</f>
        <v>7.9668578712555765E-5</v>
      </c>
      <c r="R2140" s="14">
        <f>$H2140/Q2140</f>
        <v>1</v>
      </c>
      <c r="S2140" s="14" cm="1">
        <f t="array" ref="S2140">SUM(_xlfn._xlws.FILTER($H$2:$H$2302,_xlfn.MAP($P$2:$P$2302,_xlfn.LAMBDA(_xlpm.x,_xlpm.x=$P2140))))</f>
        <v>1.5933715742511153E-3</v>
      </c>
      <c r="T2140" s="14">
        <f>$H2140/S2140</f>
        <v>0.05</v>
      </c>
      <c r="U2140" s="14">
        <f>_xlfn.LET(_xlpm.freq,F2140,_xlpm.size,M2140+1,_xlpm.F,V2140,LOG(1+_xlpm.freq)*LOG(1+_xlpm.size)*_xlpm.F)</f>
        <v>2.2309225478943789E-2</v>
      </c>
      <c r="V2140" s="14">
        <f>_xlfn.LET(_xlpm.a,T2140,_xlpm.b,R2140,2*_xlpm.a*_xlpm.b/(_xlpm.a+_xlpm.b))</f>
        <v>9.5238095238095233E-2</v>
      </c>
      <c r="W2140" s="14">
        <f>_xlfn.LET(_xlpm.p,R2140,_xlpm.q,T2140,LOG(_xlpm.p/_xlpm.q))</f>
        <v>1.3010299956639813</v>
      </c>
      <c r="X2140" s="2"/>
      <c r="AC2140" s="2"/>
      <c r="AH2140" s="2"/>
      <c r="AI2140" s="2"/>
    </row>
    <row r="2141" spans="1:35">
      <c r="A2141" s="1" t="str">
        <f>_xlfn.LET(_xlpm.sep," : ",CONCATENATE(O2141,_xlpm.sep,P2141))</f>
        <v>~acht~ : [ɑt]</v>
      </c>
      <c r="B2141" s="1">
        <f>_xlfn.LET(_xlpm.d,$G2141,_xlpm.k,_xlfn.CONCAT(LEFT(TRIM(B$1),1),"*"),COUNTIF(_xlpm.d,_xlpm.k))</f>
        <v>0</v>
      </c>
      <c r="C2141" s="1">
        <f>_xlfn.LET(_xlpm.d,$G2141,_xlpm.k,_xlfn.CONCAT(LEFT(TRIM(C$1),1),"*"),COUNTIF(_xlpm.d,_xlpm.k))</f>
        <v>0</v>
      </c>
      <c r="D2141" s="1">
        <f>_xlfn.LET(_xlpm.d,$G2141,_xlpm.k,_xlfn.CONCAT(LEFT(TRIM(D$1),1),"*"),COUNTIF(_xlpm.d,_xlpm.k))</f>
        <v>0</v>
      </c>
      <c r="E2141" s="1">
        <f>LOG(F2141+1,10)</f>
        <v>0.30102999566398114</v>
      </c>
      <c r="F2141" s="7">
        <v>1</v>
      </c>
      <c r="G2141" s="9" t="s">
        <v>2307</v>
      </c>
      <c r="H2141" s="4">
        <f>F2141/freq.sum.r6e</f>
        <v>7.9668578712555765E-5</v>
      </c>
      <c r="I2141" s="1" t="str">
        <f>_xlfn.LET(_xlpm.sep,":",_xlpm.w,$G2141,LEFT(_xlpm.w,FIND(_xlpm.sep,_xlpm.w)-1))</f>
        <v>ɑt</v>
      </c>
      <c r="J2141" s="1" t="str">
        <f>_xlfn.LET(_xlpm.sep,":",_xlpm.w,$G2141,RIGHT(_xlpm.w,LEN(_xlpm.w)-FIND(_xlpm.sep,_xlpm.w)))</f>
        <v>acht</v>
      </c>
      <c r="K2141" s="10">
        <f>_xlfn.LET(_xlpm.w,I2141,LEN(_xlpm.w))</f>
        <v>2</v>
      </c>
      <c r="L2141" s="10">
        <f>_xlfn.LET(_xlpm.w,J2141,LEN(_xlpm.w))</f>
        <v>4</v>
      </c>
      <c r="M2141" s="10">
        <f>_xlfn.LET(_xlpm.a,K2141,_xlpm.b,L2141,MAX(_xlpm.a,_xlpm.b))</f>
        <v>4</v>
      </c>
      <c r="N2141" s="10">
        <f>_xlfn.LET(_xlpm.d,(K2141,L2141),MAX(_xlpm.d)-MIN(_xlpm.d))</f>
        <v>2</v>
      </c>
      <c r="O2141" s="1" t="str">
        <f>_xlfn.LET(_xlpm.sep,":",_xlpm.w,$G2141,_xlfn.CONCAT("~",RIGHT(_xlpm.w,LEN(_xlpm.w)-FIND(_xlpm.sep,_xlpm.w)),"~"))</f>
        <v>~acht~</v>
      </c>
      <c r="P2141" s="1" t="str">
        <f>_xlfn.LET(_xlpm.sep,":",_xlpm.w,$G2141,_xlfn.CONCAT("[",LEFT(_xlpm.w,FIND(_xlpm.sep,_xlpm.w)-1),"]"))</f>
        <v>[ɑt]</v>
      </c>
      <c r="Q2141" s="14" cm="1">
        <f t="array" ref="Q2141">SUM(_xlfn._xlws.FILTER($H$2:$H$2302,_xlfn.MAP($O$2:$O$2302,_xlfn.LAMBDA(_xlpm.x,_xlpm.x=$O2141))))</f>
        <v>7.9668578712555765E-5</v>
      </c>
      <c r="R2141" s="14">
        <f>$H2141/Q2141</f>
        <v>1</v>
      </c>
      <c r="S2141" s="14" cm="1">
        <f t="array" ref="S2141">SUM(_xlfn._xlws.FILTER($H$2:$H$2302,_xlfn.MAP($P$2:$P$2302,_xlfn.LAMBDA(_xlpm.x,_xlpm.x=$P2141))))</f>
        <v>1.5933715742511153E-3</v>
      </c>
      <c r="T2141" s="14">
        <f>$H2141/S2141</f>
        <v>0.05</v>
      </c>
      <c r="U2141" s="14">
        <f>_xlfn.LET(_xlpm.freq,F2141,_xlpm.size,M2141+1,_xlpm.F,V2141,LOG(1+_xlpm.freq)*LOG(1+_xlpm.size)*_xlpm.F)</f>
        <v>2.2309225478943789E-2</v>
      </c>
      <c r="V2141" s="14">
        <f>_xlfn.LET(_xlpm.a,T2141,_xlpm.b,R2141,2*_xlpm.a*_xlpm.b/(_xlpm.a+_xlpm.b))</f>
        <v>9.5238095238095233E-2</v>
      </c>
      <c r="W2141" s="14">
        <f>_xlfn.LET(_xlpm.p,R2141,_xlpm.q,T2141,LOG(_xlpm.p/_xlpm.q))</f>
        <v>1.3010299956639813</v>
      </c>
      <c r="X2141" s="2"/>
      <c r="AC2141" s="2"/>
      <c r="AH2141" s="2"/>
      <c r="AI2141" s="2"/>
    </row>
    <row r="2142" spans="1:35">
      <c r="A2142" s="1" t="str">
        <f>_xlfn.LET(_xlpm.sep," : ",CONCATENATE(O2142,_xlpm.sep,P2142))</f>
        <v>~eague~ : [ɪɡ]</v>
      </c>
      <c r="B2142" s="1">
        <f>_xlfn.LET(_xlpm.d,$G2142,_xlpm.k,_xlfn.CONCAT(LEFT(TRIM(B$1),1),"*"),COUNTIF(_xlpm.d,_xlpm.k))</f>
        <v>0</v>
      </c>
      <c r="C2142" s="1">
        <f>_xlfn.LET(_xlpm.d,$G2142,_xlpm.k,_xlfn.CONCAT(LEFT(TRIM(C$1),1),"*"),COUNTIF(_xlpm.d,_xlpm.k))</f>
        <v>0</v>
      </c>
      <c r="D2142" s="1">
        <f>_xlfn.LET(_xlpm.d,$G2142,_xlpm.k,_xlfn.CONCAT(LEFT(TRIM(D$1),1),"*"),COUNTIF(_xlpm.d,_xlpm.k))</f>
        <v>0</v>
      </c>
      <c r="E2142" s="1">
        <f>LOG(F2142+1,10)</f>
        <v>0.30102999566398114</v>
      </c>
      <c r="F2142" s="7">
        <v>1</v>
      </c>
      <c r="G2142" s="9" t="s">
        <v>1748</v>
      </c>
      <c r="H2142" s="4">
        <f>F2142/freq.sum.r6e</f>
        <v>7.9668578712555765E-5</v>
      </c>
      <c r="I2142" s="1" t="str">
        <f>_xlfn.LET(_xlpm.sep,":",_xlpm.w,$G2142,LEFT(_xlpm.w,FIND(_xlpm.sep,_xlpm.w)-1))</f>
        <v>ɪɡ</v>
      </c>
      <c r="J2142" s="1" t="str">
        <f>_xlfn.LET(_xlpm.sep,":",_xlpm.w,$G2142,RIGHT(_xlpm.w,LEN(_xlpm.w)-FIND(_xlpm.sep,_xlpm.w)))</f>
        <v>eague</v>
      </c>
      <c r="K2142" s="10">
        <f>_xlfn.LET(_xlpm.w,I2142,LEN(_xlpm.w))</f>
        <v>2</v>
      </c>
      <c r="L2142" s="10">
        <f>_xlfn.LET(_xlpm.w,J2142,LEN(_xlpm.w))</f>
        <v>5</v>
      </c>
      <c r="M2142" s="10">
        <f>_xlfn.LET(_xlpm.a,K2142,_xlpm.b,L2142,MAX(_xlpm.a,_xlpm.b))</f>
        <v>5</v>
      </c>
      <c r="N2142" s="10">
        <f>_xlfn.LET(_xlpm.d,(K2142,L2142),MAX(_xlpm.d)-MIN(_xlpm.d))</f>
        <v>3</v>
      </c>
      <c r="O2142" s="1" t="str">
        <f>_xlfn.LET(_xlpm.sep,":",_xlpm.w,$G2142,_xlfn.CONCAT("~",RIGHT(_xlpm.w,LEN(_xlpm.w)-FIND(_xlpm.sep,_xlpm.w)),"~"))</f>
        <v>~eague~</v>
      </c>
      <c r="P2142" s="1" t="str">
        <f>_xlfn.LET(_xlpm.sep,":",_xlpm.w,$G2142,_xlfn.CONCAT("[",LEFT(_xlpm.w,FIND(_xlpm.sep,_xlpm.w)-1),"]"))</f>
        <v>[ɪɡ]</v>
      </c>
      <c r="Q2142" s="14" cm="1">
        <f t="array" ref="Q2142">SUM(_xlfn._xlws.FILTER($H$2:$H$2302,_xlfn.MAP($O$2:$O$2302,_xlfn.LAMBDA(_xlpm.x,_xlpm.x=$O2142))))</f>
        <v>7.9668578712555765E-5</v>
      </c>
      <c r="R2142" s="14">
        <f>$H2142/Q2142</f>
        <v>1</v>
      </c>
      <c r="S2142" s="14" cm="1">
        <f t="array" ref="S2142">SUM(_xlfn._xlws.FILTER($H$2:$H$2302,_xlfn.MAP($P$2:$P$2302,_xlfn.LAMBDA(_xlpm.x,_xlpm.x=$P2142))))</f>
        <v>1.5933715742511153E-3</v>
      </c>
      <c r="T2142" s="14">
        <f>$H2142/S2142</f>
        <v>0.05</v>
      </c>
      <c r="U2142" s="14">
        <f>_xlfn.LET(_xlpm.freq,F2142,_xlpm.size,M2142+1,_xlpm.F,V2142,LOG(1+_xlpm.freq)*LOG(1+_xlpm.size)*_xlpm.F)</f>
        <v>2.422855803058388E-2</v>
      </c>
      <c r="V2142" s="14">
        <f>_xlfn.LET(_xlpm.a,T2142,_xlpm.b,R2142,2*_xlpm.a*_xlpm.b/(_xlpm.a+_xlpm.b))</f>
        <v>9.5238095238095233E-2</v>
      </c>
      <c r="W2142" s="14">
        <f>_xlfn.LET(_xlpm.p,R2142,_xlpm.q,T2142,LOG(_xlpm.p/_xlpm.q))</f>
        <v>1.3010299956639813</v>
      </c>
      <c r="X2142" s="2"/>
      <c r="AC2142" s="2"/>
      <c r="AH2142" s="2"/>
      <c r="AI2142" s="2"/>
    </row>
    <row r="2143" spans="1:35">
      <c r="A2143" s="1" t="str">
        <f>_xlfn.LET(_xlpm.sep," : ",CONCATENATE(O2143,_xlpm.sep,P2143))</f>
        <v>~kr~ : [kɹ]</v>
      </c>
      <c r="B2143" s="1">
        <f>_xlfn.LET(_xlpm.d,$G2143,_xlpm.k,_xlfn.CONCAT(LEFT(TRIM(B$1),1),"*"),COUNTIF(_xlpm.d,_xlpm.k))</f>
        <v>0</v>
      </c>
      <c r="C2143" s="1">
        <f>_xlfn.LET(_xlpm.d,$G2143,_xlpm.k,_xlfn.CONCAT(LEFT(TRIM(C$1),1),"*"),COUNTIF(_xlpm.d,_xlpm.k))</f>
        <v>0</v>
      </c>
      <c r="D2143" s="1">
        <f>_xlfn.LET(_xlpm.d,$G2143,_xlpm.k,_xlfn.CONCAT(LEFT(TRIM(D$1),1),"*"),COUNTIF(_xlpm.d,_xlpm.k))</f>
        <v>0</v>
      </c>
      <c r="E2143" s="1">
        <f>LOG(F2143+1,10)</f>
        <v>0.47712125471966244</v>
      </c>
      <c r="F2143" s="7">
        <v>2</v>
      </c>
      <c r="G2143" s="9" t="s">
        <v>661</v>
      </c>
      <c r="H2143" s="4">
        <f>F2143/freq.sum.r6e</f>
        <v>1.5933715742511153E-4</v>
      </c>
      <c r="I2143" s="1" t="str">
        <f>_xlfn.LET(_xlpm.sep,":",_xlpm.w,$G2143,LEFT(_xlpm.w,FIND(_xlpm.sep,_xlpm.w)-1))</f>
        <v>kɹ</v>
      </c>
      <c r="J2143" s="1" t="str">
        <f>_xlfn.LET(_xlpm.sep,":",_xlpm.w,$G2143,RIGHT(_xlpm.w,LEN(_xlpm.w)-FIND(_xlpm.sep,_xlpm.w)))</f>
        <v>kr</v>
      </c>
      <c r="K2143" s="10">
        <f>_xlfn.LET(_xlpm.w,I2143,LEN(_xlpm.w))</f>
        <v>2</v>
      </c>
      <c r="L2143" s="10">
        <f>_xlfn.LET(_xlpm.w,J2143,LEN(_xlpm.w))</f>
        <v>2</v>
      </c>
      <c r="M2143" s="10">
        <f>_xlfn.LET(_xlpm.a,K2143,_xlpm.b,L2143,MAX(_xlpm.a,_xlpm.b))</f>
        <v>2</v>
      </c>
      <c r="N2143" s="10">
        <f>_xlfn.LET(_xlpm.d,(K2143,L2143),MAX(_xlpm.d)-MIN(_xlpm.d))</f>
        <v>0</v>
      </c>
      <c r="O2143" s="1" t="str">
        <f>_xlfn.LET(_xlpm.sep,":",_xlpm.w,$G2143,_xlfn.CONCAT("~",RIGHT(_xlpm.w,LEN(_xlpm.w)-FIND(_xlpm.sep,_xlpm.w)),"~"))</f>
        <v>~kr~</v>
      </c>
      <c r="P2143" s="1" t="str">
        <f>_xlfn.LET(_xlpm.sep,":",_xlpm.w,$G2143,_xlfn.CONCAT("[",LEFT(_xlpm.w,FIND(_xlpm.sep,_xlpm.w)-1),"]"))</f>
        <v>[kɹ]</v>
      </c>
      <c r="Q2143" s="14" cm="1">
        <f t="array" ref="Q2143">SUM(_xlfn._xlws.FILTER($H$2:$H$2302,_xlfn.MAP($O$2:$O$2302,_xlfn.LAMBDA(_xlpm.x,_xlpm.x=$O2143))))</f>
        <v>1.5933715742511153E-4</v>
      </c>
      <c r="R2143" s="14">
        <f>$H2143/Q2143</f>
        <v>1</v>
      </c>
      <c r="S2143" s="14" cm="1">
        <f t="array" ref="S2143">SUM(_xlfn._xlws.FILTER($H$2:$H$2302,_xlfn.MAP($P$2:$P$2302,_xlfn.LAMBDA(_xlpm.x,_xlpm.x=$P2143))))</f>
        <v>3.2664117272147865E-3</v>
      </c>
      <c r="T2143" s="14">
        <f>$H2143/S2143</f>
        <v>4.8780487804878044E-2</v>
      </c>
      <c r="U2143" s="14">
        <f>_xlfn.LET(_xlpm.freq,F2143,_xlpm.size,M2143+1,_xlpm.F,V2143,LOG(1+_xlpm.freq)*LOG(1+_xlpm.size)*_xlpm.F)</f>
        <v>2.6721452881758742E-2</v>
      </c>
      <c r="V2143" s="14">
        <f>_xlfn.LET(_xlpm.a,T2143,_xlpm.b,R2143,2*_xlpm.a*_xlpm.b/(_xlpm.a+_xlpm.b))</f>
        <v>9.3023255813953473E-2</v>
      </c>
      <c r="W2143" s="14">
        <f>_xlfn.LET(_xlpm.p,R2143,_xlpm.q,T2143,LOG(_xlpm.p/_xlpm.q))</f>
        <v>1.3117538610557544</v>
      </c>
      <c r="X2143" s="2"/>
      <c r="AC2143" s="2"/>
      <c r="AH2143" s="2"/>
      <c r="AI2143" s="2"/>
    </row>
    <row r="2144" spans="1:35">
      <c r="A2144" s="1" t="str">
        <f>_xlfn.LET(_xlpm.sep," : ",CONCATENATE(O2144,_xlpm.sep,P2144))</f>
        <v>~yc~ : [ɪk]</v>
      </c>
      <c r="B2144" s="1">
        <f>_xlfn.LET(_xlpm.d,$G2144,_xlpm.k,_xlfn.CONCAT(LEFT(TRIM(B$1),1),"*"),COUNTIF(_xlpm.d,_xlpm.k))</f>
        <v>0</v>
      </c>
      <c r="C2144" s="1">
        <f>_xlfn.LET(_xlpm.d,$G2144,_xlpm.k,_xlfn.CONCAT(LEFT(TRIM(C$1),1),"*"),COUNTIF(_xlpm.d,_xlpm.k))</f>
        <v>0</v>
      </c>
      <c r="D2144" s="1">
        <f>_xlfn.LET(_xlpm.d,$G2144,_xlpm.k,_xlfn.CONCAT(LEFT(TRIM(D$1),1),"*"),COUNTIF(_xlpm.d,_xlpm.k))</f>
        <v>0</v>
      </c>
      <c r="E2144" s="1">
        <f>LOG(F2144+1,10)</f>
        <v>0.30102999566398114</v>
      </c>
      <c r="F2144" s="7">
        <v>1</v>
      </c>
      <c r="G2144" s="9" t="s">
        <v>990</v>
      </c>
      <c r="H2144" s="4">
        <f>F2144/freq.sum.r6e</f>
        <v>7.9668578712555765E-5</v>
      </c>
      <c r="I2144" s="4" t="str">
        <f>_xlfn.LET(_xlpm.sep,":",_xlpm.w,$G2144,LEFT(_xlpm.w,FIND(_xlpm.sep,_xlpm.w)-1))</f>
        <v>ɪk</v>
      </c>
      <c r="J2144" s="4" t="str">
        <f>_xlfn.LET(_xlpm.sep,":",_xlpm.w,$G2144,RIGHT(_xlpm.w,LEN(_xlpm.w)-FIND(_xlpm.sep,_xlpm.w)))</f>
        <v>yc</v>
      </c>
      <c r="K2144" s="10">
        <f>_xlfn.LET(_xlpm.w,I2144,LEN(_xlpm.w))</f>
        <v>2</v>
      </c>
      <c r="L2144" s="10">
        <f>_xlfn.LET(_xlpm.w,J2144,LEN(_xlpm.w))</f>
        <v>2</v>
      </c>
      <c r="M2144" s="10">
        <f>_xlfn.LET(_xlpm.a,K2144,_xlpm.b,L2144,MAX(_xlpm.a,_xlpm.b))</f>
        <v>2</v>
      </c>
      <c r="N2144" s="10">
        <f>_xlfn.LET(_xlpm.d,(K2144,L2144),MAX(_xlpm.d)-MIN(_xlpm.d))</f>
        <v>0</v>
      </c>
      <c r="O2144" s="1" t="str">
        <f>_xlfn.LET(_xlpm.sep,":",_xlpm.w,$G2144,_xlfn.CONCAT("~",RIGHT(_xlpm.w,LEN(_xlpm.w)-FIND(_xlpm.sep,_xlpm.w)),"~"))</f>
        <v>~yc~</v>
      </c>
      <c r="P2144" s="1" t="str">
        <f>_xlfn.LET(_xlpm.sep,":",_xlpm.w,$G2144,_xlfn.CONCAT("[",LEFT(_xlpm.w,FIND(_xlpm.sep,_xlpm.w)-1),"]"))</f>
        <v>[ɪk]</v>
      </c>
      <c r="Q2144" s="14" cm="1">
        <f t="array" ref="Q2144">SUM(_xlfn._xlws.FILTER($H$2:$H$2300,_xlfn.MAP($O$2:$O$2300,_xlfn.LAMBDA(_xlpm.x,_xlpm.x=$O2144))))</f>
        <v>3.1867431485022306E-4</v>
      </c>
      <c r="R2144" s="14">
        <f>$H2144/Q2144</f>
        <v>0.25</v>
      </c>
      <c r="S2144" s="14" cm="1">
        <f t="array" ref="S2144">SUM(_xlfn._xlws.FILTER($H$2:$H$2300,_xlfn.MAP($P$2:$P$2300,_xlfn.LAMBDA(_xlpm.x,_xlpm.x=$P2144))))</f>
        <v>6.5328234544295731E-3</v>
      </c>
      <c r="T2144" s="14">
        <f>$H2144/S2144</f>
        <v>1.2195121951219511E-2</v>
      </c>
      <c r="U2144" s="14">
        <f>_xlfn.LET(_xlpm.freq,F2144,_xlpm.size,M2144+1,_xlpm.F,V2144,LOG(1+_xlpm.freq)*LOG(1+_xlpm.size)*_xlpm.F)</f>
        <v>4.2148399204398387E-3</v>
      </c>
      <c r="V2144" s="14">
        <f>_xlfn.LET(_xlpm.a,T2144,_xlpm.b,R2144,2*_xlpm.a*_xlpm.b/(_xlpm.a+_xlpm.b))</f>
        <v>2.3255813953488368E-2</v>
      </c>
      <c r="W2144" s="14">
        <f>_xlfn.LET(_xlpm.p,R2144,_xlpm.q,T2144,LOG(_xlpm.p/_xlpm.q))</f>
        <v>1.3117538610557544</v>
      </c>
      <c r="X2144" s="2"/>
      <c r="AC2144" s="2"/>
      <c r="AH2144" s="2"/>
      <c r="AI2144" s="2"/>
    </row>
    <row r="2145" spans="1:35">
      <c r="A2145" s="1" t="str">
        <f>_xlfn.LET(_xlpm.sep," : ",CONCATENATE(O2145,_xlpm.sep,P2145))</f>
        <v>~ahs~ : [æs]</v>
      </c>
      <c r="B2145" s="1">
        <f>_xlfn.LET(_xlpm.d,$G2145,_xlpm.k,_xlfn.CONCAT(LEFT(TRIM(B$1),1),"*"),COUNTIF(_xlpm.d,_xlpm.k))</f>
        <v>0</v>
      </c>
      <c r="C2145" s="1">
        <f>_xlfn.LET(_xlpm.d,$G2145,_xlpm.k,_xlfn.CONCAT(LEFT(TRIM(C$1),1),"*"),COUNTIF(_xlpm.d,_xlpm.k))</f>
        <v>0</v>
      </c>
      <c r="D2145" s="1">
        <f>_xlfn.LET(_xlpm.d,$G2145,_xlpm.k,_xlfn.CONCAT(LEFT(TRIM(D$1),1),"*"),COUNTIF(_xlpm.d,_xlpm.k))</f>
        <v>0</v>
      </c>
      <c r="E2145" s="1">
        <f>LOG(F2145+1,10)</f>
        <v>0.30102999566398114</v>
      </c>
      <c r="F2145" s="7">
        <v>1</v>
      </c>
      <c r="G2145" s="9" t="s">
        <v>2138</v>
      </c>
      <c r="H2145" s="4">
        <f>F2145/freq.sum.r6e</f>
        <v>7.9668578712555765E-5</v>
      </c>
      <c r="I2145" s="1" t="str">
        <f>_xlfn.LET(_xlpm.sep,":",_xlpm.w,$G2145,LEFT(_xlpm.w,FIND(_xlpm.sep,_xlpm.w)-1))</f>
        <v>æs</v>
      </c>
      <c r="J2145" s="1" t="str">
        <f>_xlfn.LET(_xlpm.sep,":",_xlpm.w,$G2145,RIGHT(_xlpm.w,LEN(_xlpm.w)-FIND(_xlpm.sep,_xlpm.w)))</f>
        <v>ahs</v>
      </c>
      <c r="K2145" s="10">
        <f>_xlfn.LET(_xlpm.w,I2145,LEN(_xlpm.w))</f>
        <v>2</v>
      </c>
      <c r="L2145" s="10">
        <f>_xlfn.LET(_xlpm.w,J2145,LEN(_xlpm.w))</f>
        <v>3</v>
      </c>
      <c r="M2145" s="10">
        <f>_xlfn.LET(_xlpm.a,K2145,_xlpm.b,L2145,MAX(_xlpm.a,_xlpm.b))</f>
        <v>3</v>
      </c>
      <c r="N2145" s="10">
        <f>_xlfn.LET(_xlpm.d,(K2145,L2145),MAX(_xlpm.d)-MIN(_xlpm.d))</f>
        <v>1</v>
      </c>
      <c r="O2145" s="1" t="str">
        <f>_xlfn.LET(_xlpm.sep,":",_xlpm.w,$G2145,_xlfn.CONCAT("~",RIGHT(_xlpm.w,LEN(_xlpm.w)-FIND(_xlpm.sep,_xlpm.w)),"~"))</f>
        <v>~ahs~</v>
      </c>
      <c r="P2145" s="1" t="str">
        <f>_xlfn.LET(_xlpm.sep,":",_xlpm.w,$G2145,_xlfn.CONCAT("[",LEFT(_xlpm.w,FIND(_xlpm.sep,_xlpm.w)-1),"]"))</f>
        <v>[æs]</v>
      </c>
      <c r="Q2145" s="14" cm="1">
        <f t="array" ref="Q2145">SUM(_xlfn._xlws.FILTER($H$2:$H$2302,_xlfn.MAP($O$2:$O$2302,_xlfn.LAMBDA(_xlpm.x,_xlpm.x=$O2145))))</f>
        <v>7.9668578712555765E-5</v>
      </c>
      <c r="R2145" s="14">
        <f>$H2145/Q2145</f>
        <v>1</v>
      </c>
      <c r="S2145" s="14" cm="1">
        <f t="array" ref="S2145">SUM(_xlfn._xlws.FILTER($H$2:$H$2302,_xlfn.MAP($P$2:$P$2302,_xlfn.LAMBDA(_xlpm.x,_xlpm.x=$P2145))))</f>
        <v>1.6730401529636708E-3</v>
      </c>
      <c r="T2145" s="14">
        <f>$H2145/S2145</f>
        <v>4.7619047619047623E-2</v>
      </c>
      <c r="U2145" s="14">
        <f>_xlfn.LET(_xlpm.freq,F2145,_xlpm.size,M2145+1,_xlpm.F,V2145,LOG(1+_xlpm.freq)*LOG(1+_xlpm.size)*_xlpm.F)</f>
        <v>1.91282670340477E-2</v>
      </c>
      <c r="V2145" s="14">
        <f>_xlfn.LET(_xlpm.a,T2145,_xlpm.b,R2145,2*_xlpm.a*_xlpm.b/(_xlpm.a+_xlpm.b))</f>
        <v>9.0909090909090912E-2</v>
      </c>
      <c r="W2145" s="14">
        <f>_xlfn.LET(_xlpm.p,R2145,_xlpm.q,T2145,LOG(_xlpm.p/_xlpm.q))</f>
        <v>1.3222192947339193</v>
      </c>
      <c r="X2145" s="2"/>
      <c r="AC2145" s="2"/>
      <c r="AH2145" s="2"/>
      <c r="AI2145" s="2"/>
    </row>
    <row r="2146" spans="1:35">
      <c r="A2146" s="1" t="str">
        <f>_xlfn.LET(_xlpm.sep," : ",CONCATENATE(O2146,_xlpm.sep,P2146))</f>
        <v>~ku~ : [kw]</v>
      </c>
      <c r="B2146" s="1">
        <f>_xlfn.LET(_xlpm.d,$G2146,_xlpm.k,_xlfn.CONCAT(LEFT(TRIM(B$1),1),"*"),COUNTIF(_xlpm.d,_xlpm.k))</f>
        <v>0</v>
      </c>
      <c r="C2146" s="1">
        <f>_xlfn.LET(_xlpm.d,$G2146,_xlpm.k,_xlfn.CONCAT(LEFT(TRIM(C$1),1),"*"),COUNTIF(_xlpm.d,_xlpm.k))</f>
        <v>0</v>
      </c>
      <c r="D2146" s="1">
        <f>_xlfn.LET(_xlpm.d,$G2146,_xlpm.k,_xlfn.CONCAT(LEFT(TRIM(D$1),1),"*"),COUNTIF(_xlpm.d,_xlpm.k))</f>
        <v>0</v>
      </c>
      <c r="E2146" s="1">
        <f>LOG(F2146+1,10)</f>
        <v>0.30102999566398114</v>
      </c>
      <c r="F2146" s="7">
        <v>1</v>
      </c>
      <c r="G2146" s="9" t="s">
        <v>2187</v>
      </c>
      <c r="H2146" s="4">
        <f>F2146/freq.sum.r6e</f>
        <v>7.9668578712555765E-5</v>
      </c>
      <c r="I2146" s="4" t="str">
        <f>_xlfn.LET(_xlpm.sep,":",_xlpm.w,$G2146,LEFT(_xlpm.w,FIND(_xlpm.sep,_xlpm.w)-1))</f>
        <v>kw</v>
      </c>
      <c r="J2146" s="4" t="str">
        <f>_xlfn.LET(_xlpm.sep,":",_xlpm.w,$G2146,RIGHT(_xlpm.w,LEN(_xlpm.w)-FIND(_xlpm.sep,_xlpm.w)))</f>
        <v>ku</v>
      </c>
      <c r="K2146" s="10">
        <f>_xlfn.LET(_xlpm.w,I2146,LEN(_xlpm.w))</f>
        <v>2</v>
      </c>
      <c r="L2146" s="10">
        <f>_xlfn.LET(_xlpm.w,J2146,LEN(_xlpm.w))</f>
        <v>2</v>
      </c>
      <c r="M2146" s="10">
        <f>_xlfn.LET(_xlpm.a,K2146,_xlpm.b,L2146,MAX(_xlpm.a,_xlpm.b))</f>
        <v>2</v>
      </c>
      <c r="N2146" s="10">
        <f>_xlfn.LET(_xlpm.d,(K2146,L2146),MAX(_xlpm.d)-MIN(_xlpm.d))</f>
        <v>0</v>
      </c>
      <c r="O2146" s="1" t="str">
        <f>_xlfn.LET(_xlpm.sep,":",_xlpm.w,$G2146,_xlfn.CONCAT("~",RIGHT(_xlpm.w,LEN(_xlpm.w)-FIND(_xlpm.sep,_xlpm.w)),"~"))</f>
        <v>~ku~</v>
      </c>
      <c r="P2146" s="1" t="str">
        <f>_xlfn.LET(_xlpm.sep,":",_xlpm.w,$G2146,_xlfn.CONCAT("[",LEFT(_xlpm.w,FIND(_xlpm.sep,_xlpm.w)-1),"]"))</f>
        <v>[kw]</v>
      </c>
      <c r="Q2146" s="14" cm="1">
        <f t="array" ref="Q2146">SUM(_xlfn._xlws.FILTER($H$2:$H$2300,_xlfn.MAP($O$2:$O$2300,_xlfn.LAMBDA(_xlpm.x,_xlpm.x=$O2146))))</f>
        <v>7.9668578712555765E-5</v>
      </c>
      <c r="R2146" s="14">
        <f>$H2146/Q2146</f>
        <v>1</v>
      </c>
      <c r="S2146" s="14" cm="1">
        <f t="array" ref="S2146">SUM(_xlfn._xlws.FILTER($H$2:$H$2300,_xlfn.MAP($P$2:$P$2300,_xlfn.LAMBDA(_xlpm.x,_xlpm.x=$P2146))))</f>
        <v>1.673040152963671E-3</v>
      </c>
      <c r="T2146" s="14">
        <f>$H2146/S2146</f>
        <v>4.7619047619047623E-2</v>
      </c>
      <c r="U2146" s="14">
        <f>_xlfn.LET(_xlpm.freq,F2146,_xlpm.size,M2146+1,_xlpm.F,V2146,LOG(1+_xlpm.freq)*LOG(1+_xlpm.size)*_xlpm.F)</f>
        <v>1.6476192416264825E-2</v>
      </c>
      <c r="V2146" s="14">
        <f>_xlfn.LET(_xlpm.a,T2146,_xlpm.b,R2146,2*_xlpm.a*_xlpm.b/(_xlpm.a+_xlpm.b))</f>
        <v>9.0909090909090912E-2</v>
      </c>
      <c r="W2146" s="14">
        <f>_xlfn.LET(_xlpm.p,R2146,_xlpm.q,T2146,LOG(_xlpm.p/_xlpm.q))</f>
        <v>1.3222192947339193</v>
      </c>
      <c r="X2146" s="2"/>
      <c r="AC2146" s="2"/>
      <c r="AH2146" s="2"/>
      <c r="AI2146" s="2"/>
    </row>
    <row r="2147" spans="1:35">
      <c r="A2147" s="1" t="str">
        <f>_xlfn.LET(_xlpm.sep," : ",CONCATENATE(O2147,_xlpm.sep,P2147))</f>
        <v>~eart~ : [ɑɹt]</v>
      </c>
      <c r="B2147" s="1">
        <f>_xlfn.LET(_xlpm.d,$G2147,_xlpm.k,_xlfn.CONCAT(LEFT(TRIM(B$1),1),"*"),COUNTIF(_xlpm.d,_xlpm.k))</f>
        <v>0</v>
      </c>
      <c r="C2147" s="1">
        <f>_xlfn.LET(_xlpm.d,$G2147,_xlpm.k,_xlfn.CONCAT(LEFT(TRIM(C$1),1),"*"),COUNTIF(_xlpm.d,_xlpm.k))</f>
        <v>0</v>
      </c>
      <c r="D2147" s="1">
        <f>_xlfn.LET(_xlpm.d,$G2147,_xlpm.k,_xlfn.CONCAT(LEFT(TRIM(D$1),1),"*"),COUNTIF(_xlpm.d,_xlpm.k))</f>
        <v>0</v>
      </c>
      <c r="E2147" s="1">
        <f>LOG(F2147+1,10)</f>
        <v>0.30102999566398114</v>
      </c>
      <c r="F2147" s="7">
        <v>1</v>
      </c>
      <c r="G2147" s="9" t="s">
        <v>2032</v>
      </c>
      <c r="H2147" s="4">
        <f>F2147/freq.sum.r6e</f>
        <v>7.9668578712555765E-5</v>
      </c>
      <c r="I2147" s="1" t="str">
        <f>_xlfn.LET(_xlpm.sep,":",_xlpm.w,$G2147,LEFT(_xlpm.w,FIND(_xlpm.sep,_xlpm.w)-1))</f>
        <v>ɑɹt</v>
      </c>
      <c r="J2147" s="1" t="str">
        <f>_xlfn.LET(_xlpm.sep,":",_xlpm.w,$G2147,RIGHT(_xlpm.w,LEN(_xlpm.w)-FIND(_xlpm.sep,_xlpm.w)))</f>
        <v>eart</v>
      </c>
      <c r="K2147" s="10">
        <f>_xlfn.LET(_xlpm.w,I2147,LEN(_xlpm.w))</f>
        <v>3</v>
      </c>
      <c r="L2147" s="10">
        <f>_xlfn.LET(_xlpm.w,J2147,LEN(_xlpm.w))</f>
        <v>4</v>
      </c>
      <c r="M2147" s="10">
        <f>_xlfn.LET(_xlpm.a,K2147,_xlpm.b,L2147,MAX(_xlpm.a,_xlpm.b))</f>
        <v>4</v>
      </c>
      <c r="N2147" s="10">
        <f>_xlfn.LET(_xlpm.d,(K2147,L2147),MAX(_xlpm.d)-MIN(_xlpm.d))</f>
        <v>1</v>
      </c>
      <c r="O2147" s="1" t="str">
        <f>_xlfn.LET(_xlpm.sep,":",_xlpm.w,$G2147,_xlfn.CONCAT("~",RIGHT(_xlpm.w,LEN(_xlpm.w)-FIND(_xlpm.sep,_xlpm.w)),"~"))</f>
        <v>~eart~</v>
      </c>
      <c r="P2147" s="1" t="str">
        <f>_xlfn.LET(_xlpm.sep,":",_xlpm.w,$G2147,_xlfn.CONCAT("[",LEFT(_xlpm.w,FIND(_xlpm.sep,_xlpm.w)-1),"]"))</f>
        <v>[ɑɹt]</v>
      </c>
      <c r="Q2147" s="14" cm="1">
        <f t="array" ref="Q2147">SUM(_xlfn._xlws.FILTER($H$2:$H$2302,_xlfn.MAP($O$2:$O$2302,_xlfn.LAMBDA(_xlpm.x,_xlpm.x=$O2147))))</f>
        <v>7.9668578712555765E-5</v>
      </c>
      <c r="R2147" s="14">
        <f>$H2147/Q2147</f>
        <v>1</v>
      </c>
      <c r="S2147" s="14" cm="1">
        <f t="array" ref="S2147">SUM(_xlfn._xlws.FILTER($H$2:$H$2302,_xlfn.MAP($P$2:$P$2302,_xlfn.LAMBDA(_xlpm.x,_xlpm.x=$P2147))))</f>
        <v>1.673040152963671E-3</v>
      </c>
      <c r="T2147" s="14">
        <f>$H2147/S2147</f>
        <v>4.7619047619047623E-2</v>
      </c>
      <c r="U2147" s="14">
        <f>_xlfn.LET(_xlpm.freq,F2147,_xlpm.size,M2147+1,_xlpm.F,V2147,LOG(1+_xlpm.freq)*LOG(1+_xlpm.size)*_xlpm.F)</f>
        <v>2.1295169775355439E-2</v>
      </c>
      <c r="V2147" s="14">
        <f>_xlfn.LET(_xlpm.a,T2147,_xlpm.b,R2147,2*_xlpm.a*_xlpm.b/(_xlpm.a+_xlpm.b))</f>
        <v>9.0909090909090912E-2</v>
      </c>
      <c r="W2147" s="14">
        <f>_xlfn.LET(_xlpm.p,R2147,_xlpm.q,T2147,LOG(_xlpm.p/_xlpm.q))</f>
        <v>1.3222192947339193</v>
      </c>
      <c r="X2147" s="2"/>
      <c r="AC2147" s="2"/>
      <c r="AH2147" s="2"/>
      <c r="AI2147" s="2"/>
    </row>
    <row r="2148" spans="1:35">
      <c r="A2148" s="1" t="str">
        <f>_xlfn.LET(_xlpm.sep," : ",CONCATENATE(O2148,_xlpm.sep,P2148))</f>
        <v>~ourt~ : [ɔɹt]</v>
      </c>
      <c r="B2148" s="1">
        <f>_xlfn.LET(_xlpm.d,$G2148,_xlpm.k,_xlfn.CONCAT(LEFT(TRIM(B$1),1),"*"),COUNTIF(_xlpm.d,_xlpm.k))</f>
        <v>0</v>
      </c>
      <c r="C2148" s="1">
        <f>_xlfn.LET(_xlpm.d,$G2148,_xlpm.k,_xlfn.CONCAT(LEFT(TRIM(C$1),1),"*"),COUNTIF(_xlpm.d,_xlpm.k))</f>
        <v>0</v>
      </c>
      <c r="D2148" s="1">
        <f>_xlfn.LET(_xlpm.d,$G2148,_xlpm.k,_xlfn.CONCAT(LEFT(TRIM(D$1),1),"*"),COUNTIF(_xlpm.d,_xlpm.k))</f>
        <v>0</v>
      </c>
      <c r="E2148" s="1">
        <f>LOG(F2148+1,10)</f>
        <v>0.30102999566398114</v>
      </c>
      <c r="F2148" s="7">
        <v>1</v>
      </c>
      <c r="G2148" s="9" t="s">
        <v>2041</v>
      </c>
      <c r="H2148" s="4">
        <f>F2148/freq.sum.r6e</f>
        <v>7.9668578712555765E-5</v>
      </c>
      <c r="I2148" s="4" t="str">
        <f>_xlfn.LET(_xlpm.sep,":",_xlpm.w,$G2148,LEFT(_xlpm.w,FIND(_xlpm.sep,_xlpm.w)-1))</f>
        <v>ɔɹt</v>
      </c>
      <c r="J2148" s="4" t="str">
        <f>_xlfn.LET(_xlpm.sep,":",_xlpm.w,$G2148,RIGHT(_xlpm.w,LEN(_xlpm.w)-FIND(_xlpm.sep,_xlpm.w)))</f>
        <v>ourt</v>
      </c>
      <c r="K2148" s="10">
        <f>_xlfn.LET(_xlpm.w,I2148,LEN(_xlpm.w))</f>
        <v>3</v>
      </c>
      <c r="L2148" s="10">
        <f>_xlfn.LET(_xlpm.w,J2148,LEN(_xlpm.w))</f>
        <v>4</v>
      </c>
      <c r="M2148" s="10">
        <f>_xlfn.LET(_xlpm.a,K2148,_xlpm.b,L2148,MAX(_xlpm.a,_xlpm.b))</f>
        <v>4</v>
      </c>
      <c r="N2148" s="10">
        <f>_xlfn.LET(_xlpm.d,(K2148,L2148),MAX(_xlpm.d)-MIN(_xlpm.d))</f>
        <v>1</v>
      </c>
      <c r="O2148" s="1" t="str">
        <f>_xlfn.LET(_xlpm.sep,":",_xlpm.w,$G2148,_xlfn.CONCAT("~",RIGHT(_xlpm.w,LEN(_xlpm.w)-FIND(_xlpm.sep,_xlpm.w)),"~"))</f>
        <v>~ourt~</v>
      </c>
      <c r="P2148" s="1" t="str">
        <f>_xlfn.LET(_xlpm.sep,":",_xlpm.w,$G2148,_xlfn.CONCAT("[",LEFT(_xlpm.w,FIND(_xlpm.sep,_xlpm.w)-1),"]"))</f>
        <v>[ɔɹt]</v>
      </c>
      <c r="Q2148" s="14" cm="1">
        <f t="array" ref="Q2148">SUM(_xlfn._xlws.FILTER($H$2:$H$2300,_xlfn.MAP($O$2:$O$2300,_xlfn.LAMBDA(_xlpm.x,_xlpm.x=$O2148))))</f>
        <v>7.9668578712555765E-5</v>
      </c>
      <c r="R2148" s="14">
        <f>$H2148/Q2148</f>
        <v>1</v>
      </c>
      <c r="S2148" s="14" cm="1">
        <f t="array" ref="S2148">SUM(_xlfn._xlws.FILTER($H$2:$H$2300,_xlfn.MAP($P$2:$P$2300,_xlfn.LAMBDA(_xlpm.x,_xlpm.x=$P2148))))</f>
        <v>1.673040152963671E-3</v>
      </c>
      <c r="T2148" s="14">
        <f>$H2148/S2148</f>
        <v>4.7619047619047623E-2</v>
      </c>
      <c r="U2148" s="14">
        <f>_xlfn.LET(_xlpm.freq,F2148,_xlpm.size,M2148+1,_xlpm.F,V2148,LOG(1+_xlpm.freq)*LOG(1+_xlpm.size)*_xlpm.F)</f>
        <v>2.1295169775355439E-2</v>
      </c>
      <c r="V2148" s="14">
        <f>_xlfn.LET(_xlpm.a,T2148,_xlpm.b,R2148,2*_xlpm.a*_xlpm.b/(_xlpm.a+_xlpm.b))</f>
        <v>9.0909090909090912E-2</v>
      </c>
      <c r="W2148" s="14">
        <f>_xlfn.LET(_xlpm.p,R2148,_xlpm.q,T2148,LOG(_xlpm.p/_xlpm.q))</f>
        <v>1.3222192947339193</v>
      </c>
      <c r="X2148" s="2"/>
      <c r="AC2148" s="2"/>
      <c r="AH2148" s="2"/>
      <c r="AI2148" s="2"/>
    </row>
    <row r="2149" spans="1:35">
      <c r="A2149" s="1" t="str">
        <f>_xlfn.LET(_xlpm.sep," : ",CONCATENATE(O2149,_xlpm.sep,P2149))</f>
        <v>~are~ : [ɛɹ]</v>
      </c>
      <c r="B2149" s="1">
        <f>_xlfn.LET(_xlpm.d,$G2149,_xlpm.k,_xlfn.CONCAT(LEFT(TRIM(B$1),1),"*"),COUNTIF(_xlpm.d,_xlpm.k))</f>
        <v>0</v>
      </c>
      <c r="C2149" s="1">
        <f>_xlfn.LET(_xlpm.d,$G2149,_xlpm.k,_xlfn.CONCAT(LEFT(TRIM(C$1),1),"*"),COUNTIF(_xlpm.d,_xlpm.k))</f>
        <v>0</v>
      </c>
      <c r="D2149" s="1">
        <f>_xlfn.LET(_xlpm.d,$G2149,_xlpm.k,_xlfn.CONCAT(LEFT(TRIM(D$1),1),"*"),COUNTIF(_xlpm.d,_xlpm.k))</f>
        <v>0</v>
      </c>
      <c r="E2149" s="1">
        <f>LOG(F2149+1,10)</f>
        <v>0.60205999132796229</v>
      </c>
      <c r="F2149" s="7">
        <v>3</v>
      </c>
      <c r="G2149" s="9" t="s">
        <v>1730</v>
      </c>
      <c r="H2149" s="4">
        <f>F2149/freq.sum.r6e</f>
        <v>2.390057361376673E-4</v>
      </c>
      <c r="I2149" s="1" t="str">
        <f>_xlfn.LET(_xlpm.sep,":",_xlpm.w,$G2149,LEFT(_xlpm.w,FIND(_xlpm.sep,_xlpm.w)-1))</f>
        <v>ɛɹ</v>
      </c>
      <c r="J2149" s="1" t="str">
        <f>_xlfn.LET(_xlpm.sep,":",_xlpm.w,$G2149,RIGHT(_xlpm.w,LEN(_xlpm.w)-FIND(_xlpm.sep,_xlpm.w)))</f>
        <v>are</v>
      </c>
      <c r="K2149" s="10">
        <f>_xlfn.LET(_xlpm.w,I2149,LEN(_xlpm.w))</f>
        <v>2</v>
      </c>
      <c r="L2149" s="10">
        <f>_xlfn.LET(_xlpm.w,J2149,LEN(_xlpm.w))</f>
        <v>3</v>
      </c>
      <c r="M2149" s="10">
        <f>_xlfn.LET(_xlpm.a,K2149,_xlpm.b,L2149,MAX(_xlpm.a,_xlpm.b))</f>
        <v>3</v>
      </c>
      <c r="N2149" s="10">
        <f>_xlfn.LET(_xlpm.d,(K2149,L2149),MAX(_xlpm.d)-MIN(_xlpm.d))</f>
        <v>1</v>
      </c>
      <c r="O2149" s="1" t="str">
        <f>_xlfn.LET(_xlpm.sep,":",_xlpm.w,$G2149,_xlfn.CONCAT("~",RIGHT(_xlpm.w,LEN(_xlpm.w)-FIND(_xlpm.sep,_xlpm.w)),"~"))</f>
        <v>~are~</v>
      </c>
      <c r="P2149" s="1" t="str">
        <f>_xlfn.LET(_xlpm.sep,":",_xlpm.w,$G2149,_xlfn.CONCAT("[",LEFT(_xlpm.w,FIND(_xlpm.sep,_xlpm.w)-1),"]"))</f>
        <v>[ɛɹ]</v>
      </c>
      <c r="Q2149" s="14" cm="1">
        <f t="array" ref="Q2149">SUM(_xlfn._xlws.FILTER($H$2:$H$2302,_xlfn.MAP($O$2:$O$2302,_xlfn.LAMBDA(_xlpm.x,_xlpm.x=$O2149))))</f>
        <v>3.1867431485022306E-4</v>
      </c>
      <c r="R2149" s="14">
        <f>$H2149/Q2149</f>
        <v>0.75</v>
      </c>
      <c r="S2149" s="14" cm="1">
        <f t="array" ref="S2149">SUM(_xlfn._xlws.FILTER($H$2:$H$2302,_xlfn.MAP($P$2:$P$2302,_xlfn.LAMBDA(_xlpm.x,_xlpm.x=$P2149))))</f>
        <v>6.9311663479923518E-3</v>
      </c>
      <c r="T2149" s="14">
        <f>$H2149/S2149</f>
        <v>3.4482758620689655E-2</v>
      </c>
      <c r="U2149" s="14">
        <f>_xlfn.LET(_xlpm.freq,F2149,_xlpm.size,M2149+1,_xlpm.F,V2149,LOG(1+_xlpm.freq)*LOG(1+_xlpm.size)*_xlpm.F)</f>
        <v>2.7746497236201057E-2</v>
      </c>
      <c r="V2149" s="14">
        <f>_xlfn.LET(_xlpm.a,T2149,_xlpm.b,R2149,2*_xlpm.a*_xlpm.b/(_xlpm.a+_xlpm.b))</f>
        <v>6.5934065934065936E-2</v>
      </c>
      <c r="W2149" s="14">
        <f>_xlfn.LET(_xlpm.p,R2149,_xlpm.q,T2149,LOG(_xlpm.p/_xlpm.q))</f>
        <v>1.3374592612906562</v>
      </c>
      <c r="X2149" s="2"/>
      <c r="AC2149" s="2"/>
      <c r="AH2149" s="2"/>
      <c r="AI2149" s="2"/>
    </row>
    <row r="2150" spans="1:35">
      <c r="A2150" s="1" t="str">
        <f>_xlfn.LET(_xlpm.sep," : ",CONCATENATE(O2150,_xlpm.sep,P2150))</f>
        <v>~aiv~ : [eɪv]</v>
      </c>
      <c r="B2150" s="1">
        <f>_xlfn.LET(_xlpm.d,$G2150,_xlpm.k,_xlfn.CONCAT(LEFT(TRIM(B$1),1),"*"),COUNTIF(_xlpm.d,_xlpm.k))</f>
        <v>0</v>
      </c>
      <c r="C2150" s="1">
        <f>_xlfn.LET(_xlpm.d,$G2150,_xlpm.k,_xlfn.CONCAT(LEFT(TRIM(C$1),1),"*"),COUNTIF(_xlpm.d,_xlpm.k))</f>
        <v>0</v>
      </c>
      <c r="D2150" s="1">
        <f>_xlfn.LET(_xlpm.d,$G2150,_xlpm.k,_xlfn.CONCAT(LEFT(TRIM(D$1),1),"*"),COUNTIF(_xlpm.d,_xlpm.k))</f>
        <v>0</v>
      </c>
      <c r="E2150" s="1">
        <f>LOG(F2150+1,10)</f>
        <v>0.30102999566398114</v>
      </c>
      <c r="F2150" s="7">
        <v>1</v>
      </c>
      <c r="G2150" s="9" t="s">
        <v>622</v>
      </c>
      <c r="H2150" s="4">
        <f>F2150/freq.sum.r6e</f>
        <v>7.9668578712555765E-5</v>
      </c>
      <c r="I2150" s="4" t="str">
        <f>_xlfn.LET(_xlpm.sep,":",_xlpm.w,$G2150,LEFT(_xlpm.w,FIND(_xlpm.sep,_xlpm.w)-1))</f>
        <v>eɪv</v>
      </c>
      <c r="J2150" s="4" t="str">
        <f>_xlfn.LET(_xlpm.sep,":",_xlpm.w,$G2150,RIGHT(_xlpm.w,LEN(_xlpm.w)-FIND(_xlpm.sep,_xlpm.w)))</f>
        <v>aiv</v>
      </c>
      <c r="K2150" s="10">
        <f>_xlfn.LET(_xlpm.w,I2150,LEN(_xlpm.w))</f>
        <v>3</v>
      </c>
      <c r="L2150" s="10">
        <f>_xlfn.LET(_xlpm.w,J2150,LEN(_xlpm.w))</f>
        <v>3</v>
      </c>
      <c r="M2150" s="10">
        <f>_xlfn.LET(_xlpm.a,K2150,_xlpm.b,L2150,MAX(_xlpm.a,_xlpm.b))</f>
        <v>3</v>
      </c>
      <c r="N2150" s="10">
        <f>_xlfn.LET(_xlpm.d,(K2150,L2150),MAX(_xlpm.d)-MIN(_xlpm.d))</f>
        <v>0</v>
      </c>
      <c r="O2150" s="1" t="str">
        <f>_xlfn.LET(_xlpm.sep,":",_xlpm.w,$G2150,_xlfn.CONCAT("~",RIGHT(_xlpm.w,LEN(_xlpm.w)-FIND(_xlpm.sep,_xlpm.w)),"~"))</f>
        <v>~aiv~</v>
      </c>
      <c r="P2150" s="1" t="str">
        <f>_xlfn.LET(_xlpm.sep,":",_xlpm.w,$G2150,_xlfn.CONCAT("[",LEFT(_xlpm.w,FIND(_xlpm.sep,_xlpm.w)-1),"]"))</f>
        <v>[eɪv]</v>
      </c>
      <c r="Q2150" s="14" cm="1">
        <f t="array" ref="Q2150">SUM(_xlfn._xlws.FILTER($H$2:$H$2300,_xlfn.MAP($O$2:$O$2300,_xlfn.LAMBDA(_xlpm.x,_xlpm.x=$O2150))))</f>
        <v>7.9668578712555765E-5</v>
      </c>
      <c r="R2150" s="14">
        <f>$H2150/Q2150</f>
        <v>1</v>
      </c>
      <c r="S2150" s="14" cm="1">
        <f t="array" ref="S2150">SUM(_xlfn._xlws.FILTER($H$2:$H$2300,_xlfn.MAP($P$2:$P$2300,_xlfn.LAMBDA(_xlpm.x,_xlpm.x=$P2150))))</f>
        <v>1.7527087316762267E-3</v>
      </c>
      <c r="T2150" s="14">
        <f>$H2150/S2150</f>
        <v>4.5454545454545456E-2</v>
      </c>
      <c r="U2150" s="14">
        <f>_xlfn.LET(_xlpm.freq,F2150,_xlpm.size,M2150+1,_xlpm.F,V2150,LOG(1+_xlpm.freq)*LOG(1+_xlpm.size)*_xlpm.F)</f>
        <v>1.829660324995867E-2</v>
      </c>
      <c r="V2150" s="14">
        <f>_xlfn.LET(_xlpm.a,T2150,_xlpm.b,R2150,2*_xlpm.a*_xlpm.b/(_xlpm.a+_xlpm.b))</f>
        <v>8.6956521739130446E-2</v>
      </c>
      <c r="W2150" s="14">
        <f>_xlfn.LET(_xlpm.p,R2150,_xlpm.q,T2150,LOG(_xlpm.p/_xlpm.q))</f>
        <v>1.3424226808222062</v>
      </c>
      <c r="X2150" s="2"/>
      <c r="AC2150" s="2"/>
      <c r="AH2150" s="2"/>
      <c r="AI2150" s="2"/>
    </row>
    <row r="2151" spans="1:35">
      <c r="A2151" s="1" t="str">
        <f>_xlfn.LET(_xlpm.sep," : ",CONCATENATE(O2151,_xlpm.sep,P2151))</f>
        <v>~avor~ : [eɪv]</v>
      </c>
      <c r="B2151" s="1">
        <f>_xlfn.LET(_xlpm.d,$G2151,_xlpm.k,_xlfn.CONCAT(LEFT(TRIM(B$1),1),"*"),COUNTIF(_xlpm.d,_xlpm.k))</f>
        <v>0</v>
      </c>
      <c r="C2151" s="1">
        <f>_xlfn.LET(_xlpm.d,$G2151,_xlpm.k,_xlfn.CONCAT(LEFT(TRIM(C$1),1),"*"),COUNTIF(_xlpm.d,_xlpm.k))</f>
        <v>0</v>
      </c>
      <c r="D2151" s="1">
        <f>_xlfn.LET(_xlpm.d,$G2151,_xlpm.k,_xlfn.CONCAT(LEFT(TRIM(D$1),1),"*"),COUNTIF(_xlpm.d,_xlpm.k))</f>
        <v>0</v>
      </c>
      <c r="E2151" s="1">
        <f>LOG(F2151+1,10)</f>
        <v>0.30102999566398114</v>
      </c>
      <c r="F2151" s="7">
        <v>1</v>
      </c>
      <c r="G2151" s="9" t="s">
        <v>2158</v>
      </c>
      <c r="H2151" s="4">
        <f>F2151/freq.sum.r6e</f>
        <v>7.9668578712555765E-5</v>
      </c>
      <c r="I2151" s="4" t="str">
        <f>_xlfn.LET(_xlpm.sep,":",_xlpm.w,$G2151,LEFT(_xlpm.w,FIND(_xlpm.sep,_xlpm.w)-1))</f>
        <v>eɪv</v>
      </c>
      <c r="J2151" s="4" t="str">
        <f>_xlfn.LET(_xlpm.sep,":",_xlpm.w,$G2151,RIGHT(_xlpm.w,LEN(_xlpm.w)-FIND(_xlpm.sep,_xlpm.w)))</f>
        <v>avor</v>
      </c>
      <c r="K2151" s="10">
        <f>_xlfn.LET(_xlpm.w,I2151,LEN(_xlpm.w))</f>
        <v>3</v>
      </c>
      <c r="L2151" s="10">
        <f>_xlfn.LET(_xlpm.w,J2151,LEN(_xlpm.w))</f>
        <v>4</v>
      </c>
      <c r="M2151" s="10">
        <f>_xlfn.LET(_xlpm.a,K2151,_xlpm.b,L2151,MAX(_xlpm.a,_xlpm.b))</f>
        <v>4</v>
      </c>
      <c r="N2151" s="10">
        <f>_xlfn.LET(_xlpm.d,(K2151,L2151),MAX(_xlpm.d)-MIN(_xlpm.d))</f>
        <v>1</v>
      </c>
      <c r="O2151" s="1" t="str">
        <f>_xlfn.LET(_xlpm.sep,":",_xlpm.w,$G2151,_xlfn.CONCAT("~",RIGHT(_xlpm.w,LEN(_xlpm.w)-FIND(_xlpm.sep,_xlpm.w)),"~"))</f>
        <v>~avor~</v>
      </c>
      <c r="P2151" s="1" t="str">
        <f>_xlfn.LET(_xlpm.sep,":",_xlpm.w,$G2151,_xlfn.CONCAT("[",LEFT(_xlpm.w,FIND(_xlpm.sep,_xlpm.w)-1),"]"))</f>
        <v>[eɪv]</v>
      </c>
      <c r="Q2151" s="14" cm="1">
        <f t="array" ref="Q2151">SUM(_xlfn._xlws.FILTER($H$2:$H$2300,_xlfn.MAP($O$2:$O$2300,_xlfn.LAMBDA(_xlpm.x,_xlpm.x=$O2151))))</f>
        <v>7.9668578712555765E-5</v>
      </c>
      <c r="R2151" s="14">
        <f>$H2151/Q2151</f>
        <v>1</v>
      </c>
      <c r="S2151" s="14" cm="1">
        <f t="array" ref="S2151">SUM(_xlfn._xlws.FILTER($H$2:$H$2300,_xlfn.MAP($P$2:$P$2300,_xlfn.LAMBDA(_xlpm.x,_xlpm.x=$P2151))))</f>
        <v>1.7527087316762267E-3</v>
      </c>
      <c r="T2151" s="14">
        <f>$H2151/S2151</f>
        <v>4.5454545454545456E-2</v>
      </c>
      <c r="U2151" s="14">
        <f>_xlfn.LET(_xlpm.freq,F2151,_xlpm.size,M2151+1,_xlpm.F,V2151,LOG(1+_xlpm.freq)*LOG(1+_xlpm.size)*_xlpm.F)</f>
        <v>2.0369292828600855E-2</v>
      </c>
      <c r="V2151" s="14">
        <f>_xlfn.LET(_xlpm.a,T2151,_xlpm.b,R2151,2*_xlpm.a*_xlpm.b/(_xlpm.a+_xlpm.b))</f>
        <v>8.6956521739130446E-2</v>
      </c>
      <c r="W2151" s="14">
        <f>_xlfn.LET(_xlpm.p,R2151,_xlpm.q,T2151,LOG(_xlpm.p/_xlpm.q))</f>
        <v>1.3424226808222062</v>
      </c>
      <c r="X2151" s="2"/>
      <c r="AC2151" s="2"/>
      <c r="AH2151" s="2"/>
      <c r="AI2151" s="2"/>
    </row>
    <row r="2152" spans="1:35">
      <c r="A2152" s="1" t="str">
        <f>_xlfn.LET(_xlpm.sep," : ",CONCATENATE(O2152,_xlpm.sep,P2152))</f>
        <v>~ared~ : [əɹd]</v>
      </c>
      <c r="B2152" s="1">
        <f>_xlfn.LET(_xlpm.d,$G2152,_xlpm.k,_xlfn.CONCAT(LEFT(TRIM(B$1),1),"*"),COUNTIF(_xlpm.d,_xlpm.k))</f>
        <v>0</v>
      </c>
      <c r="C2152" s="1">
        <f>_xlfn.LET(_xlpm.d,$G2152,_xlpm.k,_xlfn.CONCAT(LEFT(TRIM(C$1),1),"*"),COUNTIF(_xlpm.d,_xlpm.k))</f>
        <v>0</v>
      </c>
      <c r="D2152" s="1">
        <f>_xlfn.LET(_xlpm.d,$G2152,_xlpm.k,_xlfn.CONCAT(LEFT(TRIM(D$1),1),"*"),COUNTIF(_xlpm.d,_xlpm.k))</f>
        <v>0</v>
      </c>
      <c r="E2152" s="1">
        <f>LOG(F2152+1,10)</f>
        <v>0.30102999566398114</v>
      </c>
      <c r="F2152" s="7">
        <v>1</v>
      </c>
      <c r="G2152" s="9" t="s">
        <v>1854</v>
      </c>
      <c r="H2152" s="4">
        <f>F2152/freq.sum.r6e</f>
        <v>7.9668578712555765E-5</v>
      </c>
      <c r="I2152" s="4" t="str">
        <f>_xlfn.LET(_xlpm.sep,":",_xlpm.w,$G2152,LEFT(_xlpm.w,FIND(_xlpm.sep,_xlpm.w)-1))</f>
        <v>əɹd</v>
      </c>
      <c r="J2152" s="4" t="str">
        <f>_xlfn.LET(_xlpm.sep,":",_xlpm.w,$G2152,RIGHT(_xlpm.w,LEN(_xlpm.w)-FIND(_xlpm.sep,_xlpm.w)))</f>
        <v>ared</v>
      </c>
      <c r="K2152" s="10">
        <f>_xlfn.LET(_xlpm.w,I2152,LEN(_xlpm.w))</f>
        <v>3</v>
      </c>
      <c r="L2152" s="10">
        <f>_xlfn.LET(_xlpm.w,J2152,LEN(_xlpm.w))</f>
        <v>4</v>
      </c>
      <c r="M2152" s="10">
        <f>_xlfn.LET(_xlpm.a,K2152,_xlpm.b,L2152,MAX(_xlpm.a,_xlpm.b))</f>
        <v>4</v>
      </c>
      <c r="N2152" s="10">
        <f>_xlfn.LET(_xlpm.d,(K2152,L2152),MAX(_xlpm.d)-MIN(_xlpm.d))</f>
        <v>1</v>
      </c>
      <c r="O2152" s="1" t="str">
        <f>_xlfn.LET(_xlpm.sep,":",_xlpm.w,$G2152,_xlfn.CONCAT("~",RIGHT(_xlpm.w,LEN(_xlpm.w)-FIND(_xlpm.sep,_xlpm.w)),"~"))</f>
        <v>~ared~</v>
      </c>
      <c r="P2152" s="1" t="str">
        <f>_xlfn.LET(_xlpm.sep,":",_xlpm.w,$G2152,_xlfn.CONCAT("[",LEFT(_xlpm.w,FIND(_xlpm.sep,_xlpm.w)-1),"]"))</f>
        <v>[əɹd]</v>
      </c>
      <c r="Q2152" s="14" cm="1">
        <f t="array" ref="Q2152">SUM(_xlfn._xlws.FILTER($H$2:$H$2300,_xlfn.MAP($O$2:$O$2300,_xlfn.LAMBDA(_xlpm.x,_xlpm.x=$O2152))))</f>
        <v>7.9668578712555765E-5</v>
      </c>
      <c r="R2152" s="14">
        <f>$H2152/Q2152</f>
        <v>1</v>
      </c>
      <c r="S2152" s="14" cm="1">
        <f t="array" ref="S2152">SUM(_xlfn._xlws.FILTER($H$2:$H$2300,_xlfn.MAP($P$2:$P$2300,_xlfn.LAMBDA(_xlpm.x,_xlpm.x=$P2152))))</f>
        <v>1.7527087316762267E-3</v>
      </c>
      <c r="T2152" s="14">
        <f>$H2152/S2152</f>
        <v>4.5454545454545456E-2</v>
      </c>
      <c r="U2152" s="14">
        <f>_xlfn.LET(_xlpm.freq,F2152,_xlpm.size,M2152+1,_xlpm.F,V2152,LOG(1+_xlpm.freq)*LOG(1+_xlpm.size)*_xlpm.F)</f>
        <v>2.0369292828600855E-2</v>
      </c>
      <c r="V2152" s="14">
        <f>_xlfn.LET(_xlpm.a,T2152,_xlpm.b,R2152,2*_xlpm.a*_xlpm.b/(_xlpm.a+_xlpm.b))</f>
        <v>8.6956521739130446E-2</v>
      </c>
      <c r="W2152" s="14">
        <f>_xlfn.LET(_xlpm.p,R2152,_xlpm.q,T2152,LOG(_xlpm.p/_xlpm.q))</f>
        <v>1.3424226808222062</v>
      </c>
      <c r="X2152" s="2"/>
      <c r="AC2152" s="2"/>
      <c r="AH2152" s="2"/>
      <c r="AI2152" s="2"/>
    </row>
    <row r="2153" spans="1:35">
      <c r="A2153" s="1" t="str">
        <f>_xlfn.LET(_xlpm.sep," : ",CONCATENATE(O2153,_xlpm.sep,P2153))</f>
        <v>~erd~ : [əɹd]</v>
      </c>
      <c r="B2153" s="1">
        <f>_xlfn.LET(_xlpm.d,$G2153,_xlpm.k,_xlfn.CONCAT(LEFT(TRIM(B$1),1),"*"),COUNTIF(_xlpm.d,_xlpm.k))</f>
        <v>0</v>
      </c>
      <c r="C2153" s="1">
        <f>_xlfn.LET(_xlpm.d,$G2153,_xlpm.k,_xlfn.CONCAT(LEFT(TRIM(C$1),1),"*"),COUNTIF(_xlpm.d,_xlpm.k))</f>
        <v>0</v>
      </c>
      <c r="D2153" s="1">
        <f>_xlfn.LET(_xlpm.d,$G2153,_xlpm.k,_xlfn.CONCAT(LEFT(TRIM(D$1),1),"*"),COUNTIF(_xlpm.d,_xlpm.k))</f>
        <v>0</v>
      </c>
      <c r="E2153" s="1">
        <f>LOG(F2153+1,10)</f>
        <v>0.30102999566398114</v>
      </c>
      <c r="F2153" s="7">
        <v>1</v>
      </c>
      <c r="G2153" s="9" t="s">
        <v>1858</v>
      </c>
      <c r="H2153" s="4">
        <f>F2153/freq.sum.r6e</f>
        <v>7.9668578712555765E-5</v>
      </c>
      <c r="I2153" s="1" t="str">
        <f>_xlfn.LET(_xlpm.sep,":",_xlpm.w,$G2153,LEFT(_xlpm.w,FIND(_xlpm.sep,_xlpm.w)-1))</f>
        <v>əɹd</v>
      </c>
      <c r="J2153" s="1" t="str">
        <f>_xlfn.LET(_xlpm.sep,":",_xlpm.w,$G2153,RIGHT(_xlpm.w,LEN(_xlpm.w)-FIND(_xlpm.sep,_xlpm.w)))</f>
        <v>erd</v>
      </c>
      <c r="K2153" s="10">
        <f>_xlfn.LET(_xlpm.w,I2153,LEN(_xlpm.w))</f>
        <v>3</v>
      </c>
      <c r="L2153" s="10">
        <f>_xlfn.LET(_xlpm.w,J2153,LEN(_xlpm.w))</f>
        <v>3</v>
      </c>
      <c r="M2153" s="10">
        <f>_xlfn.LET(_xlpm.a,K2153,_xlpm.b,L2153,MAX(_xlpm.a,_xlpm.b))</f>
        <v>3</v>
      </c>
      <c r="N2153" s="10">
        <f>_xlfn.LET(_xlpm.d,(K2153,L2153),MAX(_xlpm.d)-MIN(_xlpm.d))</f>
        <v>0</v>
      </c>
      <c r="O2153" s="1" t="str">
        <f>_xlfn.LET(_xlpm.sep,":",_xlpm.w,$G2153,_xlfn.CONCAT("~",RIGHT(_xlpm.w,LEN(_xlpm.w)-FIND(_xlpm.sep,_xlpm.w)),"~"))</f>
        <v>~erd~</v>
      </c>
      <c r="P2153" s="1" t="str">
        <f>_xlfn.LET(_xlpm.sep,":",_xlpm.w,$G2153,_xlfn.CONCAT("[",LEFT(_xlpm.w,FIND(_xlpm.sep,_xlpm.w)-1),"]"))</f>
        <v>[əɹd]</v>
      </c>
      <c r="Q2153" s="14" cm="1">
        <f t="array" ref="Q2153">SUM(_xlfn._xlws.FILTER($H$2:$H$2300,_xlfn.MAP($O$2:$O$2300,_xlfn.LAMBDA(_xlpm.x,_xlpm.x=$O2153))))</f>
        <v>7.9668578712555765E-5</v>
      </c>
      <c r="R2153" s="14">
        <f>$H2153/Q2153</f>
        <v>1</v>
      </c>
      <c r="S2153" s="14" cm="1">
        <f t="array" ref="S2153">SUM(_xlfn._xlws.FILTER($H$2:$H$2300,_xlfn.MAP($P$2:$P$2300,_xlfn.LAMBDA(_xlpm.x,_xlpm.x=$P2153))))</f>
        <v>1.7527087316762267E-3</v>
      </c>
      <c r="T2153" s="14">
        <f>$H2153/S2153</f>
        <v>4.5454545454545456E-2</v>
      </c>
      <c r="U2153" s="14">
        <f>_xlfn.LET(_xlpm.freq,F2153,_xlpm.size,M2153+1,_xlpm.F,V2153,LOG(1+_xlpm.freq)*LOG(1+_xlpm.size)*_xlpm.F)</f>
        <v>1.829660324995867E-2</v>
      </c>
      <c r="V2153" s="14">
        <f>_xlfn.LET(_xlpm.a,T2153,_xlpm.b,R2153,2*_xlpm.a*_xlpm.b/(_xlpm.a+_xlpm.b))</f>
        <v>8.6956521739130446E-2</v>
      </c>
      <c r="W2153" s="14">
        <f>_xlfn.LET(_xlpm.p,R2153,_xlpm.q,T2153,LOG(_xlpm.p/_xlpm.q))</f>
        <v>1.3424226808222062</v>
      </c>
      <c r="X2153" s="2"/>
      <c r="AC2153" s="2"/>
      <c r="AH2153" s="2"/>
      <c r="AI2153" s="2"/>
    </row>
    <row r="2154" spans="1:35">
      <c r="A2154" s="1" t="str">
        <f>_xlfn.LET(_xlpm.sep," : ",CONCATENATE(O2154,_xlpm.sep,P2154))</f>
        <v>~ured~ : [əɹd]</v>
      </c>
      <c r="B2154" s="1">
        <f>_xlfn.LET(_xlpm.d,$G2154,_xlpm.k,_xlfn.CONCAT(LEFT(TRIM(B$1),1),"*"),COUNTIF(_xlpm.d,_xlpm.k))</f>
        <v>0</v>
      </c>
      <c r="C2154" s="1">
        <f>_xlfn.LET(_xlpm.d,$G2154,_xlpm.k,_xlfn.CONCAT(LEFT(TRIM(C$1),1),"*"),COUNTIF(_xlpm.d,_xlpm.k))</f>
        <v>0</v>
      </c>
      <c r="D2154" s="1">
        <f>_xlfn.LET(_xlpm.d,$G2154,_xlpm.k,_xlfn.CONCAT(LEFT(TRIM(D$1),1),"*"),COUNTIF(_xlpm.d,_xlpm.k))</f>
        <v>0</v>
      </c>
      <c r="E2154" s="1">
        <f>LOG(F2154+1,10)</f>
        <v>0.30102999566398114</v>
      </c>
      <c r="F2154" s="7">
        <v>1</v>
      </c>
      <c r="G2154" s="9" t="s">
        <v>1873</v>
      </c>
      <c r="H2154" s="4">
        <f>F2154/freq.sum.r6e</f>
        <v>7.9668578712555765E-5</v>
      </c>
      <c r="I2154" s="4" t="str">
        <f>_xlfn.LET(_xlpm.sep,":",_xlpm.w,$G2154,LEFT(_xlpm.w,FIND(_xlpm.sep,_xlpm.w)-1))</f>
        <v>əɹd</v>
      </c>
      <c r="J2154" s="4" t="str">
        <f>_xlfn.LET(_xlpm.sep,":",_xlpm.w,$G2154,RIGHT(_xlpm.w,LEN(_xlpm.w)-FIND(_xlpm.sep,_xlpm.w)))</f>
        <v>ured</v>
      </c>
      <c r="K2154" s="10">
        <f>_xlfn.LET(_xlpm.w,I2154,LEN(_xlpm.w))</f>
        <v>3</v>
      </c>
      <c r="L2154" s="10">
        <f>_xlfn.LET(_xlpm.w,J2154,LEN(_xlpm.w))</f>
        <v>4</v>
      </c>
      <c r="M2154" s="10">
        <f>_xlfn.LET(_xlpm.a,K2154,_xlpm.b,L2154,MAX(_xlpm.a,_xlpm.b))</f>
        <v>4</v>
      </c>
      <c r="N2154" s="10">
        <f>_xlfn.LET(_xlpm.d,(K2154,L2154),MAX(_xlpm.d)-MIN(_xlpm.d))</f>
        <v>1</v>
      </c>
      <c r="O2154" s="1" t="str">
        <f>_xlfn.LET(_xlpm.sep,":",_xlpm.w,$G2154,_xlfn.CONCAT("~",RIGHT(_xlpm.w,LEN(_xlpm.w)-FIND(_xlpm.sep,_xlpm.w)),"~"))</f>
        <v>~ured~</v>
      </c>
      <c r="P2154" s="1" t="str">
        <f>_xlfn.LET(_xlpm.sep,":",_xlpm.w,$G2154,_xlfn.CONCAT("[",LEFT(_xlpm.w,FIND(_xlpm.sep,_xlpm.w)-1),"]"))</f>
        <v>[əɹd]</v>
      </c>
      <c r="Q2154" s="14" cm="1">
        <f t="array" ref="Q2154">SUM(_xlfn._xlws.FILTER($H$2:$H$2300,_xlfn.MAP($O$2:$O$2300,_xlfn.LAMBDA(_xlpm.x,_xlpm.x=$O2154))))</f>
        <v>7.9668578712555765E-5</v>
      </c>
      <c r="R2154" s="14">
        <f>$H2154/Q2154</f>
        <v>1</v>
      </c>
      <c r="S2154" s="14" cm="1">
        <f t="array" ref="S2154">SUM(_xlfn._xlws.FILTER($H$2:$H$2300,_xlfn.MAP($P$2:$P$2300,_xlfn.LAMBDA(_xlpm.x,_xlpm.x=$P2154))))</f>
        <v>1.7527087316762267E-3</v>
      </c>
      <c r="T2154" s="14">
        <f>$H2154/S2154</f>
        <v>4.5454545454545456E-2</v>
      </c>
      <c r="U2154" s="14">
        <f>_xlfn.LET(_xlpm.freq,F2154,_xlpm.size,M2154+1,_xlpm.F,V2154,LOG(1+_xlpm.freq)*LOG(1+_xlpm.size)*_xlpm.F)</f>
        <v>2.0369292828600855E-2</v>
      </c>
      <c r="V2154" s="14">
        <f>_xlfn.LET(_xlpm.a,T2154,_xlpm.b,R2154,2*_xlpm.a*_xlpm.b/(_xlpm.a+_xlpm.b))</f>
        <v>8.6956521739130446E-2</v>
      </c>
      <c r="W2154" s="14">
        <f>_xlfn.LET(_xlpm.p,R2154,_xlpm.q,T2154,LOG(_xlpm.p/_xlpm.q))</f>
        <v>1.3424226808222062</v>
      </c>
      <c r="X2154" s="2"/>
      <c r="AC2154" s="2"/>
      <c r="AH2154" s="2"/>
      <c r="AI2154" s="2"/>
    </row>
    <row r="2155" spans="1:35">
      <c r="A2155" s="1" t="str">
        <f>_xlfn.LET(_xlpm.sep," : ",CONCATENATE(O2155,_xlpm.sep,P2155))</f>
        <v>~a's~ : [əz]</v>
      </c>
      <c r="B2155" s="1">
        <f>_xlfn.LET(_xlpm.d,$G2155,_xlpm.k,_xlfn.CONCAT(LEFT(TRIM(B$1),1),"*"),COUNTIF(_xlpm.d,_xlpm.k))</f>
        <v>0</v>
      </c>
      <c r="C2155" s="1">
        <f>_xlfn.LET(_xlpm.d,$G2155,_xlpm.k,_xlfn.CONCAT(LEFT(TRIM(C$1),1),"*"),COUNTIF(_xlpm.d,_xlpm.k))</f>
        <v>0</v>
      </c>
      <c r="D2155" s="1">
        <f>_xlfn.LET(_xlpm.d,$G2155,_xlpm.k,_xlfn.CONCAT(LEFT(TRIM(D$1),1),"*"),COUNTIF(_xlpm.d,_xlpm.k))</f>
        <v>0</v>
      </c>
      <c r="E2155" s="1">
        <f>LOG(F2155+1,10)</f>
        <v>0.30102999566398114</v>
      </c>
      <c r="F2155" s="7">
        <v>1</v>
      </c>
      <c r="G2155" s="9" t="s">
        <v>1674</v>
      </c>
      <c r="H2155" s="4">
        <f>F2155/freq.sum.r6e</f>
        <v>7.9668578712555765E-5</v>
      </c>
      <c r="I2155" s="4" t="str">
        <f>_xlfn.LET(_xlpm.sep,":",_xlpm.w,$G2155,LEFT(_xlpm.w,FIND(_xlpm.sep,_xlpm.w)-1))</f>
        <v>əz</v>
      </c>
      <c r="J2155" s="4" t="str">
        <f>_xlfn.LET(_xlpm.sep,":",_xlpm.w,$G2155,RIGHT(_xlpm.w,LEN(_xlpm.w)-FIND(_xlpm.sep,_xlpm.w)))</f>
        <v>a's</v>
      </c>
      <c r="K2155" s="10">
        <f>_xlfn.LET(_xlpm.w,I2155,LEN(_xlpm.w))</f>
        <v>2</v>
      </c>
      <c r="L2155" s="10">
        <f>_xlfn.LET(_xlpm.w,J2155,LEN(_xlpm.w))</f>
        <v>3</v>
      </c>
      <c r="M2155" s="10">
        <f>_xlfn.LET(_xlpm.a,K2155,_xlpm.b,L2155,MAX(_xlpm.a,_xlpm.b))</f>
        <v>3</v>
      </c>
      <c r="N2155" s="10">
        <f>_xlfn.LET(_xlpm.d,(K2155,L2155),MAX(_xlpm.d)-MIN(_xlpm.d))</f>
        <v>1</v>
      </c>
      <c r="O2155" s="1" t="str">
        <f>_xlfn.LET(_xlpm.sep,":",_xlpm.w,$G2155,_xlfn.CONCAT("~",RIGHT(_xlpm.w,LEN(_xlpm.w)-FIND(_xlpm.sep,_xlpm.w)),"~"))</f>
        <v>~a's~</v>
      </c>
      <c r="P2155" s="1" t="str">
        <f>_xlfn.LET(_xlpm.sep,":",_xlpm.w,$G2155,_xlfn.CONCAT("[",LEFT(_xlpm.w,FIND(_xlpm.sep,_xlpm.w)-1),"]"))</f>
        <v>[əz]</v>
      </c>
      <c r="Q2155" s="14" cm="1">
        <f t="array" ref="Q2155">SUM(_xlfn._xlws.FILTER($H$2:$H$2300,_xlfn.MAP($O$2:$O$2300,_xlfn.LAMBDA(_xlpm.x,_xlpm.x=$O2155))))</f>
        <v>7.9668578712555765E-5</v>
      </c>
      <c r="R2155" s="14">
        <f>$H2155/Q2155</f>
        <v>1</v>
      </c>
      <c r="S2155" s="14" cm="1">
        <f t="array" ref="S2155">SUM(_xlfn._xlws.FILTER($H$2:$H$2300,_xlfn.MAP($P$2:$P$2300,_xlfn.LAMBDA(_xlpm.x,_xlpm.x=$P2155))))</f>
        <v>1.7527087316762269E-3</v>
      </c>
      <c r="T2155" s="14">
        <f>$H2155/S2155</f>
        <v>4.5454545454545449E-2</v>
      </c>
      <c r="U2155" s="14">
        <f>_xlfn.LET(_xlpm.freq,F2155,_xlpm.size,M2155+1,_xlpm.F,V2155,LOG(1+_xlpm.freq)*LOG(1+_xlpm.size)*_xlpm.F)</f>
        <v>1.8296603249958666E-2</v>
      </c>
      <c r="V2155" s="14">
        <f>_xlfn.LET(_xlpm.a,T2155,_xlpm.b,R2155,2*_xlpm.a*_xlpm.b/(_xlpm.a+_xlpm.b))</f>
        <v>8.6956521739130432E-2</v>
      </c>
      <c r="W2155" s="14">
        <f>_xlfn.LET(_xlpm.p,R2155,_xlpm.q,T2155,LOG(_xlpm.p/_xlpm.q))</f>
        <v>1.3424226808222064</v>
      </c>
      <c r="X2155" s="2"/>
      <c r="AC2155" s="2"/>
      <c r="AH2155" s="2"/>
      <c r="AI2155" s="2"/>
    </row>
    <row r="2156" spans="1:35">
      <c r="A2156" s="1" t="str">
        <f>_xlfn.LET(_xlpm.sep," : ",CONCATENATE(O2156,_xlpm.sep,P2156))</f>
        <v>~ie~ : [aɪ]</v>
      </c>
      <c r="B2156" s="1">
        <f>_xlfn.LET(_xlpm.d,$G2156,_xlpm.k,_xlfn.CONCAT(LEFT(TRIM(B$1),1),"*"),COUNTIF(_xlpm.d,_xlpm.k))</f>
        <v>0</v>
      </c>
      <c r="C2156" s="1">
        <f>_xlfn.LET(_xlpm.d,$G2156,_xlpm.k,_xlfn.CONCAT(LEFT(TRIM(C$1),1),"*"),COUNTIF(_xlpm.d,_xlpm.k))</f>
        <v>0</v>
      </c>
      <c r="D2156" s="1">
        <f>_xlfn.LET(_xlpm.d,$G2156,_xlpm.k,_xlfn.CONCAT(LEFT(TRIM(D$1),1),"*"),COUNTIF(_xlpm.d,_xlpm.k))</f>
        <v>0</v>
      </c>
      <c r="E2156" s="1">
        <f>LOG(F2156+1,10)</f>
        <v>0.60205999132796229</v>
      </c>
      <c r="F2156" s="7">
        <v>3</v>
      </c>
      <c r="G2156" s="9" t="s">
        <v>382</v>
      </c>
      <c r="H2156" s="4">
        <f>F2156/freq.sum.r6e</f>
        <v>2.390057361376673E-4</v>
      </c>
      <c r="I2156" s="1" t="str">
        <f>_xlfn.LET(_xlpm.sep,":",_xlpm.w,$G2156,LEFT(_xlpm.w,FIND(_xlpm.sep,_xlpm.w)-1))</f>
        <v>aɪ</v>
      </c>
      <c r="J2156" s="1" t="str">
        <f>_xlfn.LET(_xlpm.sep,":",_xlpm.w,$G2156,RIGHT(_xlpm.w,LEN(_xlpm.w)-FIND(_xlpm.sep,_xlpm.w)))</f>
        <v>ie</v>
      </c>
      <c r="K2156" s="10">
        <f>_xlfn.LET(_xlpm.w,I2156,LEN(_xlpm.w))</f>
        <v>2</v>
      </c>
      <c r="L2156" s="10">
        <f>_xlfn.LET(_xlpm.w,J2156,LEN(_xlpm.w))</f>
        <v>2</v>
      </c>
      <c r="M2156" s="10">
        <f>_xlfn.LET(_xlpm.a,K2156,_xlpm.b,L2156,MAX(_xlpm.a,_xlpm.b))</f>
        <v>2</v>
      </c>
      <c r="N2156" s="10">
        <f>_xlfn.LET(_xlpm.d,(K2156,L2156),MAX(_xlpm.d)-MIN(_xlpm.d))</f>
        <v>0</v>
      </c>
      <c r="O2156" s="1" t="str">
        <f>_xlfn.LET(_xlpm.sep,":",_xlpm.w,$G2156,_xlfn.CONCAT("~",RIGHT(_xlpm.w,LEN(_xlpm.w)-FIND(_xlpm.sep,_xlpm.w)),"~"))</f>
        <v>~ie~</v>
      </c>
      <c r="P2156" s="1" t="str">
        <f>_xlfn.LET(_xlpm.sep,":",_xlpm.w,$G2156,_xlfn.CONCAT("[",LEFT(_xlpm.w,FIND(_xlpm.sep,_xlpm.w)-1),"]"))</f>
        <v>[aɪ]</v>
      </c>
      <c r="Q2156" s="14" cm="1">
        <f t="array" ref="Q2156">SUM(_xlfn._xlws.FILTER($H$2:$H$2302,_xlfn.MAP($O$2:$O$2302,_xlfn.LAMBDA(_xlpm.x,_xlpm.x=$O2156))))</f>
        <v>3.1867431485022306E-4</v>
      </c>
      <c r="R2156" s="14">
        <f>$H2156/Q2156</f>
        <v>0.75</v>
      </c>
      <c r="S2156" s="14" cm="1">
        <f t="array" ref="S2156">SUM(_xlfn._xlws.FILTER($H$2:$H$2302,_xlfn.MAP($P$2:$P$2302,_xlfn.LAMBDA(_xlpm.x,_xlpm.x=$P2156))))</f>
        <v>7.0905035054174646E-3</v>
      </c>
      <c r="T2156" s="14">
        <f>$H2156/S2156</f>
        <v>3.3707865168539318E-2</v>
      </c>
      <c r="U2156" s="14">
        <f>_xlfn.LET(_xlpm.freq,F2156,_xlpm.size,M2156+1,_xlpm.F,V2156,LOG(1+_xlpm.freq)*LOG(1+_xlpm.size)*_xlpm.F)</f>
        <v>2.3385563429537168E-2</v>
      </c>
      <c r="V2156" s="14">
        <f>_xlfn.LET(_xlpm.a,T2156,_xlpm.b,R2156,2*_xlpm.a*_xlpm.b/(_xlpm.a+_xlpm.b))</f>
        <v>6.4516129032258049E-2</v>
      </c>
      <c r="W2156" s="14">
        <f>_xlfn.LET(_xlpm.p,R2156,_xlpm.q,T2156,LOG(_xlpm.p/_xlpm.q))</f>
        <v>1.3473300153169505</v>
      </c>
      <c r="X2156" s="2"/>
      <c r="AC2156" s="2"/>
      <c r="AH2156" s="2"/>
      <c r="AI2156" s="2"/>
    </row>
    <row r="2157" spans="1:35">
      <c r="A2157" s="1" t="str">
        <f>_xlfn.LET(_xlpm.sep," : ",CONCATENATE(O2157,_xlpm.sep,P2157))</f>
        <v>~ye~ : [aɪ]</v>
      </c>
      <c r="B2157" s="1">
        <f>_xlfn.LET(_xlpm.d,$G2157,_xlpm.k,_xlfn.CONCAT(LEFT(TRIM(B$1),1),"*"),COUNTIF(_xlpm.d,_xlpm.k))</f>
        <v>0</v>
      </c>
      <c r="C2157" s="1">
        <f>_xlfn.LET(_xlpm.d,$G2157,_xlpm.k,_xlfn.CONCAT(LEFT(TRIM(C$1),1),"*"),COUNTIF(_xlpm.d,_xlpm.k))</f>
        <v>0</v>
      </c>
      <c r="D2157" s="1">
        <f>_xlfn.LET(_xlpm.d,$G2157,_xlpm.k,_xlfn.CONCAT(LEFT(TRIM(D$1),1),"*"),COUNTIF(_xlpm.d,_xlpm.k))</f>
        <v>0</v>
      </c>
      <c r="E2157" s="1">
        <f>LOG(F2157+1,10)</f>
        <v>0.60205999132796229</v>
      </c>
      <c r="F2157" s="7">
        <v>3</v>
      </c>
      <c r="G2157" s="9" t="s">
        <v>390</v>
      </c>
      <c r="H2157" s="4">
        <f>F2157/freq.sum.r6e</f>
        <v>2.390057361376673E-4</v>
      </c>
      <c r="I2157" s="1" t="str">
        <f>_xlfn.LET(_xlpm.sep,":",_xlpm.w,$G2157,LEFT(_xlpm.w,FIND(_xlpm.sep,_xlpm.w)-1))</f>
        <v>aɪ</v>
      </c>
      <c r="J2157" s="1" t="str">
        <f>_xlfn.LET(_xlpm.sep,":",_xlpm.w,$G2157,RIGHT(_xlpm.w,LEN(_xlpm.w)-FIND(_xlpm.sep,_xlpm.w)))</f>
        <v>ye</v>
      </c>
      <c r="K2157" s="10">
        <f>_xlfn.LET(_xlpm.w,I2157,LEN(_xlpm.w))</f>
        <v>2</v>
      </c>
      <c r="L2157" s="10">
        <f>_xlfn.LET(_xlpm.w,J2157,LEN(_xlpm.w))</f>
        <v>2</v>
      </c>
      <c r="M2157" s="10">
        <f>_xlfn.LET(_xlpm.a,K2157,_xlpm.b,L2157,MAX(_xlpm.a,_xlpm.b))</f>
        <v>2</v>
      </c>
      <c r="N2157" s="10">
        <f>_xlfn.LET(_xlpm.d,(K2157,L2157),MAX(_xlpm.d)-MIN(_xlpm.d))</f>
        <v>0</v>
      </c>
      <c r="O2157" s="1" t="str">
        <f>_xlfn.LET(_xlpm.sep,":",_xlpm.w,$G2157,_xlfn.CONCAT("~",RIGHT(_xlpm.w,LEN(_xlpm.w)-FIND(_xlpm.sep,_xlpm.w)),"~"))</f>
        <v>~ye~</v>
      </c>
      <c r="P2157" s="1" t="str">
        <f>_xlfn.LET(_xlpm.sep,":",_xlpm.w,$G2157,_xlfn.CONCAT("[",LEFT(_xlpm.w,FIND(_xlpm.sep,_xlpm.w)-1),"]"))</f>
        <v>[aɪ]</v>
      </c>
      <c r="Q2157" s="14" cm="1">
        <f t="array" ref="Q2157">SUM(_xlfn._xlws.FILTER($H$2:$H$2302,_xlfn.MAP($O$2:$O$2302,_xlfn.LAMBDA(_xlpm.x,_xlpm.x=$O2157))))</f>
        <v>3.1867431485022306E-4</v>
      </c>
      <c r="R2157" s="14">
        <f>$H2157/Q2157</f>
        <v>0.75</v>
      </c>
      <c r="S2157" s="14" cm="1">
        <f t="array" ref="S2157">SUM(_xlfn._xlws.FILTER($H$2:$H$2302,_xlfn.MAP($P$2:$P$2302,_xlfn.LAMBDA(_xlpm.x,_xlpm.x=$P2157))))</f>
        <v>7.0905035054174646E-3</v>
      </c>
      <c r="T2157" s="14">
        <f>$H2157/S2157</f>
        <v>3.3707865168539318E-2</v>
      </c>
      <c r="U2157" s="14">
        <f>_xlfn.LET(_xlpm.freq,F2157,_xlpm.size,M2157+1,_xlpm.F,V2157,LOG(1+_xlpm.freq)*LOG(1+_xlpm.size)*_xlpm.F)</f>
        <v>2.3385563429537168E-2</v>
      </c>
      <c r="V2157" s="14">
        <f>_xlfn.LET(_xlpm.a,T2157,_xlpm.b,R2157,2*_xlpm.a*_xlpm.b/(_xlpm.a+_xlpm.b))</f>
        <v>6.4516129032258049E-2</v>
      </c>
      <c r="W2157" s="14">
        <f>_xlfn.LET(_xlpm.p,R2157,_xlpm.q,T2157,LOG(_xlpm.p/_xlpm.q))</f>
        <v>1.3473300153169505</v>
      </c>
      <c r="X2157" s="2"/>
      <c r="AC2157" s="2"/>
      <c r="AH2157" s="2"/>
      <c r="AI2157" s="2"/>
    </row>
    <row r="2158" spans="1:35">
      <c r="A2158" s="1" t="str">
        <f>_xlfn.LET(_xlpm.sep," : ",CONCATENATE(O2158,_xlpm.sep,P2158))</f>
        <v>~eit~ : [ɪt]</v>
      </c>
      <c r="B2158" s="1">
        <f>_xlfn.LET(_xlpm.d,$G2158,_xlpm.k,_xlfn.CONCAT(LEFT(TRIM(B$1),1),"*"),COUNTIF(_xlpm.d,_xlpm.k))</f>
        <v>0</v>
      </c>
      <c r="C2158" s="1">
        <f>_xlfn.LET(_xlpm.d,$G2158,_xlpm.k,_xlfn.CONCAT(LEFT(TRIM(C$1),1),"*"),COUNTIF(_xlpm.d,_xlpm.k))</f>
        <v>0</v>
      </c>
      <c r="D2158" s="1">
        <f>_xlfn.LET(_xlpm.d,$G2158,_xlpm.k,_xlfn.CONCAT(LEFT(TRIM(D$1),1),"*"),COUNTIF(_xlpm.d,_xlpm.k))</f>
        <v>0</v>
      </c>
      <c r="E2158" s="1">
        <f>LOG(F2158+1,10)</f>
        <v>0.30102999566398114</v>
      </c>
      <c r="F2158" s="7">
        <v>1</v>
      </c>
      <c r="G2158" s="9" t="s">
        <v>1577</v>
      </c>
      <c r="H2158" s="4">
        <f>F2158/freq.sum.r6e</f>
        <v>7.9668578712555765E-5</v>
      </c>
      <c r="I2158" s="1" t="str">
        <f>_xlfn.LET(_xlpm.sep,":",_xlpm.w,$G2158,LEFT(_xlpm.w,FIND(_xlpm.sep,_xlpm.w)-1))</f>
        <v>ɪt</v>
      </c>
      <c r="J2158" s="1" t="str">
        <f>_xlfn.LET(_xlpm.sep,":",_xlpm.w,$G2158,RIGHT(_xlpm.w,LEN(_xlpm.w)-FIND(_xlpm.sep,_xlpm.w)))</f>
        <v>eit</v>
      </c>
      <c r="K2158" s="10">
        <f>_xlfn.LET(_xlpm.w,I2158,LEN(_xlpm.w))</f>
        <v>2</v>
      </c>
      <c r="L2158" s="10">
        <f>_xlfn.LET(_xlpm.w,J2158,LEN(_xlpm.w))</f>
        <v>3</v>
      </c>
      <c r="M2158" s="10">
        <f>_xlfn.LET(_xlpm.a,K2158,_xlpm.b,L2158,MAX(_xlpm.a,_xlpm.b))</f>
        <v>3</v>
      </c>
      <c r="N2158" s="10">
        <f>_xlfn.LET(_xlpm.d,(K2158,L2158),MAX(_xlpm.d)-MIN(_xlpm.d))</f>
        <v>1</v>
      </c>
      <c r="O2158" s="1" t="str">
        <f>_xlfn.LET(_xlpm.sep,":",_xlpm.w,$G2158,_xlfn.CONCAT("~",RIGHT(_xlpm.w,LEN(_xlpm.w)-FIND(_xlpm.sep,_xlpm.w)),"~"))</f>
        <v>~eit~</v>
      </c>
      <c r="P2158" s="1" t="str">
        <f>_xlfn.LET(_xlpm.sep,":",_xlpm.w,$G2158,_xlfn.CONCAT("[",LEFT(_xlpm.w,FIND(_xlpm.sep,_xlpm.w)-1),"]"))</f>
        <v>[ɪt]</v>
      </c>
      <c r="Q2158" s="14" cm="1">
        <f t="array" ref="Q2158">SUM(_xlfn._xlws.FILTER($H$2:$H$2300,_xlfn.MAP($O$2:$O$2300,_xlfn.LAMBDA(_xlpm.x,_xlpm.x=$O2158))))</f>
        <v>2.390057361376673E-4</v>
      </c>
      <c r="R2158" s="14">
        <f>$H2158/Q2158</f>
        <v>0.33333333333333331</v>
      </c>
      <c r="S2158" s="14" cm="1">
        <f t="array" ref="S2158">SUM(_xlfn._xlws.FILTER($H$2:$H$2300,_xlfn.MAP($P$2:$P$2300,_xlfn.LAMBDA(_xlpm.x,_xlpm.x=$P2158))))</f>
        <v>5.3377947737412376E-3</v>
      </c>
      <c r="T2158" s="14">
        <f>$H2158/S2158</f>
        <v>1.4925373134328354E-2</v>
      </c>
      <c r="U2158" s="14">
        <f>_xlfn.LET(_xlpm.freq,F2158,_xlpm.size,M2158+1,_xlpm.F,V2158,LOG(1+_xlpm.freq)*LOG(1+_xlpm.size)*_xlpm.F)</f>
        <v>6.0117410678435608E-3</v>
      </c>
      <c r="V2158" s="14">
        <f>_xlfn.LET(_xlpm.a,T2158,_xlpm.b,R2158,2*_xlpm.a*_xlpm.b/(_xlpm.a+_xlpm.b))</f>
        <v>2.8571428571428564E-2</v>
      </c>
      <c r="W2158" s="14">
        <f>_xlfn.LET(_xlpm.p,R2158,_xlpm.q,T2158,LOG(_xlpm.p/_xlpm.q))</f>
        <v>1.3489535479811641</v>
      </c>
      <c r="X2158" s="2"/>
      <c r="AC2158" s="2"/>
      <c r="AH2158" s="2"/>
      <c r="AI2158" s="2"/>
    </row>
    <row r="2159" spans="1:35">
      <c r="A2159" s="1" t="str">
        <f>_xlfn.LET(_xlpm.sep," : ",CONCATENATE(O2159,_xlpm.sep,P2159))</f>
        <v>~ea~ : [ɪ]</v>
      </c>
      <c r="B2159" s="1">
        <f>_xlfn.LET(_xlpm.d,$G2159,_xlpm.k,_xlfn.CONCAT(LEFT(TRIM(B$1),1),"*"),COUNTIF(_xlpm.d,_xlpm.k))</f>
        <v>0</v>
      </c>
      <c r="C2159" s="1">
        <f>_xlfn.LET(_xlpm.d,$G2159,_xlpm.k,_xlfn.CONCAT(LEFT(TRIM(C$1),1),"*"),COUNTIF(_xlpm.d,_xlpm.k))</f>
        <v>0</v>
      </c>
      <c r="D2159" s="1">
        <f>_xlfn.LET(_xlpm.d,$G2159,_xlpm.k,_xlfn.CONCAT(LEFT(TRIM(D$1),1),"*"),COUNTIF(_xlpm.d,_xlpm.k))</f>
        <v>0</v>
      </c>
      <c r="E2159" s="1">
        <f>LOG(F2159+1,10)</f>
        <v>0.95424250943932487</v>
      </c>
      <c r="F2159" s="7">
        <v>8</v>
      </c>
      <c r="G2159" s="9" t="s">
        <v>2193</v>
      </c>
      <c r="H2159" s="4">
        <f>F2159/freq.sum.r6e</f>
        <v>6.3734862970044612E-4</v>
      </c>
      <c r="I2159" s="1" t="str">
        <f>_xlfn.LET(_xlpm.sep,":",_xlpm.w,$G2159,LEFT(_xlpm.w,FIND(_xlpm.sep,_xlpm.w)-1))</f>
        <v>ɪ</v>
      </c>
      <c r="J2159" s="1" t="str">
        <f>_xlfn.LET(_xlpm.sep,":",_xlpm.w,$G2159,RIGHT(_xlpm.w,LEN(_xlpm.w)-FIND(_xlpm.sep,_xlpm.w)))</f>
        <v>ea</v>
      </c>
      <c r="K2159" s="10">
        <f>_xlfn.LET(_xlpm.w,I2159,LEN(_xlpm.w))</f>
        <v>1</v>
      </c>
      <c r="L2159" s="10">
        <f>_xlfn.LET(_xlpm.w,J2159,LEN(_xlpm.w))</f>
        <v>2</v>
      </c>
      <c r="M2159" s="10">
        <f>_xlfn.LET(_xlpm.a,K2159,_xlpm.b,L2159,MAX(_xlpm.a,_xlpm.b))</f>
        <v>2</v>
      </c>
      <c r="N2159" s="10">
        <f>_xlfn.LET(_xlpm.d,(K2159,L2159),MAX(_xlpm.d)-MIN(_xlpm.d))</f>
        <v>1</v>
      </c>
      <c r="O2159" s="1" t="str">
        <f>_xlfn.LET(_xlpm.sep,":",_xlpm.w,$G2159,_xlfn.CONCAT("~",RIGHT(_xlpm.w,LEN(_xlpm.w)-FIND(_xlpm.sep,_xlpm.w)),"~"))</f>
        <v>~ea~</v>
      </c>
      <c r="P2159" s="1" t="str">
        <f>_xlfn.LET(_xlpm.sep,":",_xlpm.w,$G2159,_xlfn.CONCAT("[",LEFT(_xlpm.w,FIND(_xlpm.sep,_xlpm.w)-1),"]"))</f>
        <v>[ɪ]</v>
      </c>
      <c r="Q2159" s="14" cm="1">
        <f t="array" ref="Q2159">SUM(_xlfn._xlws.FILTER($H$2:$H$2302,_xlfn.MAP($O$2:$O$2302,_xlfn.LAMBDA(_xlpm.x,_xlpm.x=$O2159))))</f>
        <v>1.4340344168260037E-3</v>
      </c>
      <c r="R2159" s="14">
        <f>$H2159/Q2159</f>
        <v>0.44444444444444448</v>
      </c>
      <c r="S2159" s="14" cm="1">
        <f t="array" ref="S2159">SUM(_xlfn._xlws.FILTER($H$2:$H$2302,_xlfn.MAP($P$2:$P$2302,_xlfn.LAMBDA(_xlpm.x,_xlpm.x=$P2159))))</f>
        <v>3.2106437221159974E-2</v>
      </c>
      <c r="T2159" s="14">
        <f>$H2159/S2159</f>
        <v>1.9851116625310174E-2</v>
      </c>
      <c r="U2159" s="14">
        <f>_xlfn.LET(_xlpm.freq,F2159,_xlpm.size,M2159+1,_xlpm.F,V2159,LOG(1+_xlpm.freq)*LOG(1+_xlpm.size)*_xlpm.F)</f>
        <v>2.1834156273931135E-2</v>
      </c>
      <c r="V2159" s="14">
        <f>_xlfn.LET(_xlpm.a,T2159,_xlpm.b,R2159,2*_xlpm.a*_xlpm.b/(_xlpm.a+_xlpm.b))</f>
        <v>3.8004750593824223E-2</v>
      </c>
      <c r="W2159" s="14">
        <f>_xlfn.LET(_xlpm.p,R2159,_xlpm.q,T2159,LOG(_xlpm.p/_xlpm.q))</f>
        <v>1.3500325410378033</v>
      </c>
      <c r="X2159" s="2"/>
      <c r="AC2159" s="2"/>
      <c r="AH2159" s="2"/>
      <c r="AI2159" s="2"/>
    </row>
    <row r="2160" spans="1:35">
      <c r="A2160" s="1" t="str">
        <f>_xlfn.LET(_xlpm.sep," : ",CONCATENATE(O2160,_xlpm.sep,P2160))</f>
        <v>~ee~ : [ɪ]</v>
      </c>
      <c r="B2160" s="1">
        <f>_xlfn.LET(_xlpm.d,$G2160,_xlpm.k,_xlfn.CONCAT(LEFT(TRIM(B$1),1),"*"),COUNTIF(_xlpm.d,_xlpm.k))</f>
        <v>0</v>
      </c>
      <c r="C2160" s="1">
        <f>_xlfn.LET(_xlpm.d,$G2160,_xlpm.k,_xlfn.CONCAT(LEFT(TRIM(C$1),1),"*"),COUNTIF(_xlpm.d,_xlpm.k))</f>
        <v>0</v>
      </c>
      <c r="D2160" s="1">
        <f>_xlfn.LET(_xlpm.d,$G2160,_xlpm.k,_xlfn.CONCAT(LEFT(TRIM(D$1),1),"*"),COUNTIF(_xlpm.d,_xlpm.k))</f>
        <v>0</v>
      </c>
      <c r="E2160" s="1">
        <f>LOG(F2160+1,10)</f>
        <v>0.77815125038364352</v>
      </c>
      <c r="F2160" s="7">
        <v>5</v>
      </c>
      <c r="G2160" s="9" t="s">
        <v>775</v>
      </c>
      <c r="H2160" s="4">
        <f>F2160/freq.sum.r6e</f>
        <v>3.9834289356277883E-4</v>
      </c>
      <c r="I2160" s="4" t="str">
        <f>_xlfn.LET(_xlpm.sep,":",_xlpm.w,$G2160,LEFT(_xlpm.w,FIND(_xlpm.sep,_xlpm.w)-1))</f>
        <v>ɪ</v>
      </c>
      <c r="J2160" s="4" t="str">
        <f>_xlfn.LET(_xlpm.sep,":",_xlpm.w,$G2160,RIGHT(_xlpm.w,LEN(_xlpm.w)-FIND(_xlpm.sep,_xlpm.w)))</f>
        <v>ee</v>
      </c>
      <c r="K2160" s="10">
        <f>_xlfn.LET(_xlpm.w,I2160,LEN(_xlpm.w))</f>
        <v>1</v>
      </c>
      <c r="L2160" s="10">
        <f>_xlfn.LET(_xlpm.w,J2160,LEN(_xlpm.w))</f>
        <v>2</v>
      </c>
      <c r="M2160" s="10">
        <f>_xlfn.LET(_xlpm.a,K2160,_xlpm.b,L2160,MAX(_xlpm.a,_xlpm.b))</f>
        <v>2</v>
      </c>
      <c r="N2160" s="10">
        <f>_xlfn.LET(_xlpm.d,(K2160,L2160),MAX(_xlpm.d)-MIN(_xlpm.d))</f>
        <v>1</v>
      </c>
      <c r="O2160" s="1" t="str">
        <f>_xlfn.LET(_xlpm.sep,":",_xlpm.w,$G2160,_xlfn.CONCAT("~",RIGHT(_xlpm.w,LEN(_xlpm.w)-FIND(_xlpm.sep,_xlpm.w)),"~"))</f>
        <v>~ee~</v>
      </c>
      <c r="P2160" s="1" t="str">
        <f>_xlfn.LET(_xlpm.sep,":",_xlpm.w,$G2160,_xlfn.CONCAT("[",LEFT(_xlpm.w,FIND(_xlpm.sep,_xlpm.w)-1),"]"))</f>
        <v>[ɪ]</v>
      </c>
      <c r="Q2160" s="14" cm="1">
        <f t="array" ref="Q2160">SUM(_xlfn._xlws.FILTER($H$2:$H$2300,_xlfn.MAP($O$2:$O$2300,_xlfn.LAMBDA(_xlpm.x,_xlpm.x=$O2160))))</f>
        <v>1.4340344168260037E-3</v>
      </c>
      <c r="R2160" s="14">
        <f>$H2160/Q2160</f>
        <v>0.27777777777777779</v>
      </c>
      <c r="S2160" s="14" cm="1">
        <f t="array" ref="S2160">SUM(_xlfn._xlws.FILTER($H$2:$H$2300,_xlfn.MAP($P$2:$P$2300,_xlfn.LAMBDA(_xlpm.x,_xlpm.x=$P2160))))</f>
        <v>3.2106437221159974E-2</v>
      </c>
      <c r="T2160" s="14">
        <f>$H2160/S2160</f>
        <v>1.2406947890818858E-2</v>
      </c>
      <c r="U2160" s="14">
        <f>_xlfn.LET(_xlpm.freq,F2160,_xlpm.size,M2160+1,_xlpm.F,V2160,LOG(1+_xlpm.freq)*LOG(1+_xlpm.size)*_xlpm.F)</f>
        <v>1.1128117222276E-2</v>
      </c>
      <c r="V2160" s="14">
        <f>_xlfn.LET(_xlpm.a,T2160,_xlpm.b,R2160,2*_xlpm.a*_xlpm.b/(_xlpm.a+_xlpm.b))</f>
        <v>2.3752969121140142E-2</v>
      </c>
      <c r="W2160" s="14">
        <f>_xlfn.LET(_xlpm.p,R2160,_xlpm.q,T2160,LOG(_xlpm.p/_xlpm.q))</f>
        <v>1.3500325410378033</v>
      </c>
      <c r="X2160" s="2"/>
      <c r="AC2160" s="2"/>
      <c r="AH2160" s="2"/>
      <c r="AI2160" s="2"/>
    </row>
    <row r="2161" spans="1:35">
      <c r="A2161" s="1" t="str">
        <f>_xlfn.LET(_xlpm.sep," : ",CONCATENATE(O2161,_xlpm.sep,P2161))</f>
        <v>~ial~ : [əl]</v>
      </c>
      <c r="B2161" s="1">
        <f>_xlfn.LET(_xlpm.d,$G2161,_xlpm.k,_xlfn.CONCAT(LEFT(TRIM(B$1),1),"*"),COUNTIF(_xlpm.d,_xlpm.k))</f>
        <v>0</v>
      </c>
      <c r="C2161" s="1">
        <f>_xlfn.LET(_xlpm.d,$G2161,_xlpm.k,_xlfn.CONCAT(LEFT(TRIM(C$1),1),"*"),COUNTIF(_xlpm.d,_xlpm.k))</f>
        <v>0</v>
      </c>
      <c r="D2161" s="1">
        <f>_xlfn.LET(_xlpm.d,$G2161,_xlpm.k,_xlfn.CONCAT(LEFT(TRIM(D$1),1),"*"),COUNTIF(_xlpm.d,_xlpm.k))</f>
        <v>0</v>
      </c>
      <c r="E2161" s="1">
        <f>LOG(F2161+1,10)</f>
        <v>1.0791812460476247</v>
      </c>
      <c r="F2161" s="7">
        <v>11</v>
      </c>
      <c r="G2161" s="9" t="s">
        <v>1073</v>
      </c>
      <c r="H2161" s="4">
        <f>F2161/freq.sum.r6e</f>
        <v>8.7635436583811347E-4</v>
      </c>
      <c r="I2161" s="4" t="str">
        <f>_xlfn.LET(_xlpm.sep,":",_xlpm.w,$G2161,LEFT(_xlpm.w,FIND(_xlpm.sep,_xlpm.w)-1))</f>
        <v>əl</v>
      </c>
      <c r="J2161" s="4" t="str">
        <f>_xlfn.LET(_xlpm.sep,":",_xlpm.w,$G2161,RIGHT(_xlpm.w,LEN(_xlpm.w)-FIND(_xlpm.sep,_xlpm.w)))</f>
        <v>ial</v>
      </c>
      <c r="K2161" s="10">
        <f>_xlfn.LET(_xlpm.w,I2161,LEN(_xlpm.w))</f>
        <v>2</v>
      </c>
      <c r="L2161" s="10">
        <f>_xlfn.LET(_xlpm.w,J2161,LEN(_xlpm.w))</f>
        <v>3</v>
      </c>
      <c r="M2161" s="10">
        <f>_xlfn.LET(_xlpm.a,K2161,_xlpm.b,L2161,MAX(_xlpm.a,_xlpm.b))</f>
        <v>3</v>
      </c>
      <c r="N2161" s="10">
        <f>_xlfn.LET(_xlpm.d,(K2161,L2161),MAX(_xlpm.d)-MIN(_xlpm.d))</f>
        <v>1</v>
      </c>
      <c r="O2161" s="1" t="str">
        <f>_xlfn.LET(_xlpm.sep,":",_xlpm.w,$G2161,_xlfn.CONCAT("~",RIGHT(_xlpm.w,LEN(_xlpm.w)-FIND(_xlpm.sep,_xlpm.w)),"~"))</f>
        <v>~ial~</v>
      </c>
      <c r="P2161" s="1" t="str">
        <f>_xlfn.LET(_xlpm.sep,":",_xlpm.w,$G2161,_xlfn.CONCAT("[",LEFT(_xlpm.w,FIND(_xlpm.sep,_xlpm.w)-1),"]"))</f>
        <v>[əl]</v>
      </c>
      <c r="Q2161" s="14" cm="1">
        <f t="array" ref="Q2161">SUM(_xlfn._xlws.FILTER($H$2:$H$2300,_xlfn.MAP($O$2:$O$2300,_xlfn.LAMBDA(_xlpm.x,_xlpm.x=$O2161))))</f>
        <v>8.7635436583811347E-4</v>
      </c>
      <c r="R2161" s="14">
        <f>$H2161/Q2161</f>
        <v>1</v>
      </c>
      <c r="S2161" s="14" cm="1">
        <f t="array" ref="S2161">SUM(_xlfn._xlws.FILTER($H$2:$H$2300,_xlfn.MAP($P$2:$P$2300,_xlfn.LAMBDA(_xlpm.x,_xlpm.x=$P2161))))</f>
        <v>1.9678138942001277E-2</v>
      </c>
      <c r="T2161" s="14">
        <f>$H2161/S2161</f>
        <v>4.4534412955465584E-2</v>
      </c>
      <c r="U2161" s="14">
        <f>_xlfn.LET(_xlpm.freq,F2161,_xlpm.size,M2161+1,_xlpm.F,V2161,LOG(1+_xlpm.freq)*LOG(1+_xlpm.size)*_xlpm.F)</f>
        <v>6.4321461414898015E-2</v>
      </c>
      <c r="V2161" s="14">
        <f>_xlfn.LET(_xlpm.a,T2161,_xlpm.b,R2161,2*_xlpm.a*_xlpm.b/(_xlpm.a+_xlpm.b))</f>
        <v>8.5271317829457349E-2</v>
      </c>
      <c r="W2161" s="14">
        <f>_xlfn.LET(_xlpm.p,R2161,_xlpm.q,T2161,LOG(_xlpm.p/_xlpm.q))</f>
        <v>1.3513042681014407</v>
      </c>
      <c r="X2161" s="2"/>
      <c r="AC2161" s="2"/>
      <c r="AH2161" s="2"/>
      <c r="AI2161" s="2"/>
    </row>
    <row r="2162" spans="1:35">
      <c r="A2162" s="1" t="str">
        <f>_xlfn.LET(_xlpm.sep," : ",CONCATENATE(O2162,_xlpm.sep,P2162))</f>
        <v>~cc~ : [ək]</v>
      </c>
      <c r="B2162" s="1">
        <f>_xlfn.LET(_xlpm.d,$G2162,_xlpm.k,_xlfn.CONCAT(LEFT(TRIM(B$1),1),"*"),COUNTIF(_xlpm.d,_xlpm.k))</f>
        <v>0</v>
      </c>
      <c r="C2162" s="1">
        <f>_xlfn.LET(_xlpm.d,$G2162,_xlpm.k,_xlfn.CONCAT(LEFT(TRIM(C$1),1),"*"),COUNTIF(_xlpm.d,_xlpm.k))</f>
        <v>0</v>
      </c>
      <c r="D2162" s="1">
        <f>_xlfn.LET(_xlpm.d,$G2162,_xlpm.k,_xlfn.CONCAT(LEFT(TRIM(D$1),1),"*"),COUNTIF(_xlpm.d,_xlpm.k))</f>
        <v>0</v>
      </c>
      <c r="E2162" s="1">
        <f>LOG(F2162+1,10)</f>
        <v>0.47712125471966244</v>
      </c>
      <c r="F2162" s="7">
        <v>2</v>
      </c>
      <c r="G2162" s="9" t="s">
        <v>971</v>
      </c>
      <c r="H2162" s="4">
        <f>F2162/freq.sum.r6e</f>
        <v>1.5933715742511153E-4</v>
      </c>
      <c r="I2162" s="1" t="str">
        <f>_xlfn.LET(_xlpm.sep,":",_xlpm.w,$G2162,LEFT(_xlpm.w,FIND(_xlpm.sep,_xlpm.w)-1))</f>
        <v>ək</v>
      </c>
      <c r="J2162" s="1" t="str">
        <f>_xlfn.LET(_xlpm.sep,":",_xlpm.w,$G2162,RIGHT(_xlpm.w,LEN(_xlpm.w)-FIND(_xlpm.sep,_xlpm.w)))</f>
        <v>cc</v>
      </c>
      <c r="K2162" s="10">
        <f>_xlfn.LET(_xlpm.w,I2162,LEN(_xlpm.w))</f>
        <v>2</v>
      </c>
      <c r="L2162" s="10">
        <f>_xlfn.LET(_xlpm.w,J2162,LEN(_xlpm.w))</f>
        <v>2</v>
      </c>
      <c r="M2162" s="10">
        <f>_xlfn.LET(_xlpm.a,K2162,_xlpm.b,L2162,MAX(_xlpm.a,_xlpm.b))</f>
        <v>2</v>
      </c>
      <c r="N2162" s="10">
        <f>_xlfn.LET(_xlpm.d,(K2162,L2162),MAX(_xlpm.d)-MIN(_xlpm.d))</f>
        <v>0</v>
      </c>
      <c r="O2162" s="1" t="str">
        <f>_xlfn.LET(_xlpm.sep,":",_xlpm.w,$G2162,_xlfn.CONCAT("~",RIGHT(_xlpm.w,LEN(_xlpm.w)-FIND(_xlpm.sep,_xlpm.w)),"~"))</f>
        <v>~cc~</v>
      </c>
      <c r="P2162" s="1" t="str">
        <f>_xlfn.LET(_xlpm.sep,":",_xlpm.w,$G2162,_xlfn.CONCAT("[",LEFT(_xlpm.w,FIND(_xlpm.sep,_xlpm.w)-1),"]"))</f>
        <v>[ək]</v>
      </c>
      <c r="Q2162" s="14" cm="1">
        <f t="array" ref="Q2162">SUM(_xlfn._xlws.FILTER($H$2:$H$2302,_xlfn.MAP($O$2:$O$2302,_xlfn.LAMBDA(_xlpm.x,_xlpm.x=$O2162))))</f>
        <v>1.5933715742511153E-4</v>
      </c>
      <c r="R2162" s="14">
        <f>$H2162/Q2162</f>
        <v>1</v>
      </c>
      <c r="S2162" s="14" cm="1">
        <f t="array" ref="S2162">SUM(_xlfn._xlws.FILTER($H$2:$H$2302,_xlfn.MAP($P$2:$P$2302,_xlfn.LAMBDA(_xlpm.x,_xlpm.x=$P2162))))</f>
        <v>3.5850860420650102E-3</v>
      </c>
      <c r="T2162" s="14">
        <f>$H2162/S2162</f>
        <v>4.4444444444444432E-2</v>
      </c>
      <c r="U2162" s="14">
        <f>_xlfn.LET(_xlpm.freq,F2162,_xlpm.size,M2162+1,_xlpm.F,V2162,LOG(1+_xlpm.freq)*LOG(1+_xlpm.size)*_xlpm.F)</f>
        <v>2.4447286679055866E-2</v>
      </c>
      <c r="V2162" s="14">
        <f>_xlfn.LET(_xlpm.a,T2162,_xlpm.b,R2162,2*_xlpm.a*_xlpm.b/(_xlpm.a+_xlpm.b))</f>
        <v>8.5106382978723374E-2</v>
      </c>
      <c r="W2162" s="14">
        <f>_xlfn.LET(_xlpm.p,R2162,_xlpm.q,T2162,LOG(_xlpm.p/_xlpm.q))</f>
        <v>1.3521825181113627</v>
      </c>
      <c r="X2162" s="2"/>
      <c r="AC2162" s="2"/>
      <c r="AH2162" s="2"/>
      <c r="AI2162" s="2"/>
    </row>
    <row r="2163" spans="1:35">
      <c r="A2163" s="1" t="str">
        <f>_xlfn.LET(_xlpm.sep," : ",CONCATENATE(O2163,_xlpm.sep,P2163))</f>
        <v>~wr~ : [ɹ]</v>
      </c>
      <c r="B2163" s="1">
        <f>_xlfn.LET(_xlpm.d,$G2163,_xlpm.k,_xlfn.CONCAT(LEFT(TRIM(B$1),1),"*"),COUNTIF(_xlpm.d,_xlpm.k))</f>
        <v>1</v>
      </c>
      <c r="C2163" s="1">
        <f>_xlfn.LET(_xlpm.d,$G2163,_xlpm.k,_xlfn.CONCAT(LEFT(TRIM(C$1),1),"*"),COUNTIF(_xlpm.d,_xlpm.k))</f>
        <v>0</v>
      </c>
      <c r="D2163" s="1">
        <f>_xlfn.LET(_xlpm.d,$G2163,_xlpm.k,_xlfn.CONCAT(LEFT(TRIM(D$1),1),"*"),COUNTIF(_xlpm.d,_xlpm.k))</f>
        <v>0</v>
      </c>
      <c r="E2163" s="1">
        <f>LOG(F2163+1,10)</f>
        <v>1.0791812460476247</v>
      </c>
      <c r="F2163" s="7">
        <v>11</v>
      </c>
      <c r="G2163" s="9" t="s">
        <v>801</v>
      </c>
      <c r="H2163" s="4">
        <f>F2163/freq.sum.r6e</f>
        <v>8.7635436583811347E-4</v>
      </c>
      <c r="I2163" s="1" t="str">
        <f>_xlfn.LET(_xlpm.sep,":",_xlpm.w,$G2163,LEFT(_xlpm.w,FIND(_xlpm.sep,_xlpm.w)-1))</f>
        <v>ɹ</v>
      </c>
      <c r="J2163" s="1" t="str">
        <f>_xlfn.LET(_xlpm.sep,":",_xlpm.w,$G2163,RIGHT(_xlpm.w,LEN(_xlpm.w)-FIND(_xlpm.sep,_xlpm.w)))</f>
        <v>wr</v>
      </c>
      <c r="K2163" s="10">
        <f>_xlfn.LET(_xlpm.w,I2163,LEN(_xlpm.w))</f>
        <v>1</v>
      </c>
      <c r="L2163" s="10">
        <f>_xlfn.LET(_xlpm.w,J2163,LEN(_xlpm.w))</f>
        <v>2</v>
      </c>
      <c r="M2163" s="10">
        <f>_xlfn.LET(_xlpm.a,K2163,_xlpm.b,L2163,MAX(_xlpm.a,_xlpm.b))</f>
        <v>2</v>
      </c>
      <c r="N2163" s="10">
        <f>_xlfn.LET(_xlpm.d,(K2163,L2163),MAX(_xlpm.d)-MIN(_xlpm.d))</f>
        <v>1</v>
      </c>
      <c r="O2163" s="1" t="str">
        <f>_xlfn.LET(_xlpm.sep,":",_xlpm.w,$G2163,_xlfn.CONCAT("~",RIGHT(_xlpm.w,LEN(_xlpm.w)-FIND(_xlpm.sep,_xlpm.w)),"~"))</f>
        <v>~wr~</v>
      </c>
      <c r="P2163" s="1" t="str">
        <f>_xlfn.LET(_xlpm.sep,":",_xlpm.w,$G2163,_xlfn.CONCAT("[",LEFT(_xlpm.w,FIND(_xlpm.sep,_xlpm.w)-1),"]"))</f>
        <v>[ɹ]</v>
      </c>
      <c r="Q2163" s="14" cm="1">
        <f t="array" ref="Q2163">SUM(_xlfn._xlws.FILTER($H$2:$H$2300,_xlfn.MAP($O$2:$O$2300,_xlfn.LAMBDA(_xlpm.x,_xlpm.x=$O2163))))</f>
        <v>8.7635436583811347E-4</v>
      </c>
      <c r="R2163" s="14">
        <f>$H2163/Q2163</f>
        <v>1</v>
      </c>
      <c r="S2163" s="14" cm="1">
        <f t="array" ref="S2163">SUM(_xlfn._xlws.FILTER($H$2:$H$2300,_xlfn.MAP($P$2:$P$2300,_xlfn.LAMBDA(_xlpm.x,_xlpm.x=$P2163))))</f>
        <v>1.9757807520713828E-2</v>
      </c>
      <c r="T2163" s="14">
        <f>$H2163/S2163</f>
        <v>4.4354838709677422E-2</v>
      </c>
      <c r="U2163" s="14">
        <f>_xlfn.LET(_xlpm.freq,F2163,_xlpm.size,M2163+1,_xlpm.F,V2163,LOG(1+_xlpm.freq)*LOG(1+_xlpm.size)*_xlpm.F)</f>
        <v>5.518957813130547E-2</v>
      </c>
      <c r="V2163" s="14">
        <f>_xlfn.LET(_xlpm.a,T2163,_xlpm.b,R2163,2*_xlpm.a*_xlpm.b/(_xlpm.a+_xlpm.b))</f>
        <v>8.4942084942084939E-2</v>
      </c>
      <c r="W2163" s="14">
        <f>_xlfn.LET(_xlpm.p,R2163,_xlpm.q,T2163,LOG(_xlpm.p/_xlpm.q))</f>
        <v>1.3530589956679913</v>
      </c>
      <c r="X2163" s="2"/>
      <c r="AC2163" s="2"/>
      <c r="AH2163" s="2"/>
      <c r="AI2163" s="2"/>
    </row>
    <row r="2164" spans="1:35">
      <c r="A2164" s="1" t="str">
        <f>_xlfn.LET(_xlpm.sep," : ",CONCATENATE(O2164,_xlpm.sep,P2164))</f>
        <v>~sw~ : [s]</v>
      </c>
      <c r="B2164" s="1">
        <f>_xlfn.LET(_xlpm.d,$G2164,_xlpm.k,_xlfn.CONCAT(LEFT(TRIM(B$1),1),"*"),COUNTIF(_xlpm.d,_xlpm.k))</f>
        <v>0</v>
      </c>
      <c r="C2164" s="1">
        <f>_xlfn.LET(_xlpm.d,$G2164,_xlpm.k,_xlfn.CONCAT(LEFT(TRIM(C$1),1),"*"),COUNTIF(_xlpm.d,_xlpm.k))</f>
        <v>0</v>
      </c>
      <c r="D2164" s="1">
        <f>_xlfn.LET(_xlpm.d,$G2164,_xlpm.k,_xlfn.CONCAT(LEFT(TRIM(D$1),1),"*"),COUNTIF(_xlpm.d,_xlpm.k))</f>
        <v>0</v>
      </c>
      <c r="E2164" s="1">
        <f>LOG(F2164+1,10)</f>
        <v>0.30102999566398114</v>
      </c>
      <c r="F2164" s="7">
        <v>1</v>
      </c>
      <c r="G2164" s="9" t="s">
        <v>340</v>
      </c>
      <c r="H2164" s="4">
        <f>F2164/freq.sum.r6e</f>
        <v>7.9668578712555765E-5</v>
      </c>
      <c r="I2164" s="1" t="str">
        <f>_xlfn.LET(_xlpm.sep,":",_xlpm.w,$G2164,LEFT(_xlpm.w,FIND(_xlpm.sep,_xlpm.w)-1))</f>
        <v>s</v>
      </c>
      <c r="J2164" s="1" t="str">
        <f>_xlfn.LET(_xlpm.sep,":",_xlpm.w,$G2164,RIGHT(_xlpm.w,LEN(_xlpm.w)-FIND(_xlpm.sep,_xlpm.w)))</f>
        <v>sw</v>
      </c>
      <c r="K2164" s="10">
        <f>_xlfn.LET(_xlpm.w,I2164,LEN(_xlpm.w))</f>
        <v>1</v>
      </c>
      <c r="L2164" s="10">
        <f>_xlfn.LET(_xlpm.w,J2164,LEN(_xlpm.w))</f>
        <v>2</v>
      </c>
      <c r="M2164" s="10">
        <f>_xlfn.LET(_xlpm.a,K2164,_xlpm.b,L2164,MAX(_xlpm.a,_xlpm.b))</f>
        <v>2</v>
      </c>
      <c r="N2164" s="10">
        <f>_xlfn.LET(_xlpm.d,(K2164,L2164),MAX(_xlpm.d)-MIN(_xlpm.d))</f>
        <v>1</v>
      </c>
      <c r="O2164" s="1" t="str">
        <f>_xlfn.LET(_xlpm.sep,":",_xlpm.w,$G2164,_xlfn.CONCAT("~",RIGHT(_xlpm.w,LEN(_xlpm.w)-FIND(_xlpm.sep,_xlpm.w)),"~"))</f>
        <v>~sw~</v>
      </c>
      <c r="P2164" s="1" t="str">
        <f>_xlfn.LET(_xlpm.sep,":",_xlpm.w,$G2164,_xlfn.CONCAT("[",LEFT(_xlpm.w,FIND(_xlpm.sep,_xlpm.w)-1),"]"))</f>
        <v>[s]</v>
      </c>
      <c r="Q2164" s="14" cm="1">
        <f t="array" ref="Q2164">SUM(_xlfn._xlws.FILTER($H$2:$H$2302,_xlfn.MAP($O$2:$O$2302,_xlfn.LAMBDA(_xlpm.x,_xlpm.x=$O2164))))</f>
        <v>9.5602294455066918E-4</v>
      </c>
      <c r="R2164" s="14">
        <f>$H2164/Q2164</f>
        <v>8.3333333333333329E-2</v>
      </c>
      <c r="S2164" s="14" cm="1">
        <f t="array" ref="S2164">SUM(_xlfn._xlws.FILTER($H$2:$H$2302,_xlfn.MAP($P$2:$P$2302,_xlfn.LAMBDA(_xlpm.x,_xlpm.x=$P2164))))</f>
        <v>2.1590184831102616E-2</v>
      </c>
      <c r="T2164" s="14">
        <f>$H2164/S2164</f>
        <v>3.6900369003690031E-3</v>
      </c>
      <c r="U2164" s="14">
        <f>_xlfn.LET(_xlpm.freq,F2164,_xlpm.size,M2164+1,_xlpm.F,V2164,LOG(1+_xlpm.freq)*LOG(1+_xlpm.size)*_xlpm.F)</f>
        <v>1.2808347461407284E-3</v>
      </c>
      <c r="V2164" s="14">
        <f>_xlfn.LET(_xlpm.a,T2164,_xlpm.b,R2164,2*_xlpm.a*_xlpm.b/(_xlpm.a+_xlpm.b))</f>
        <v>7.0671378091872782E-3</v>
      </c>
      <c r="W2164" s="14">
        <f>_xlfn.LET(_xlpm.p,R2164,_xlpm.q,T2164,LOG(_xlpm.p/_xlpm.q))</f>
        <v>1.3537880448267809</v>
      </c>
      <c r="X2164" s="2"/>
      <c r="AC2164" s="2"/>
      <c r="AH2164" s="2"/>
      <c r="AI2164" s="2"/>
    </row>
    <row r="2165" spans="1:35">
      <c r="A2165" s="1" t="str">
        <f>_xlfn.LET(_xlpm.sep," : ",CONCATENATE(O2165,_xlpm.sep,P2165))</f>
        <v>~arr~ : [əɹ]</v>
      </c>
      <c r="B2165" s="1">
        <f>_xlfn.LET(_xlpm.d,$G2165,_xlpm.k,_xlfn.CONCAT(LEFT(TRIM(B$1),1),"*"),COUNTIF(_xlpm.d,_xlpm.k))</f>
        <v>0</v>
      </c>
      <c r="C2165" s="1">
        <f>_xlfn.LET(_xlpm.d,$G2165,_xlpm.k,_xlfn.CONCAT(LEFT(TRIM(C$1),1),"*"),COUNTIF(_xlpm.d,_xlpm.k))</f>
        <v>0</v>
      </c>
      <c r="D2165" s="1">
        <f>_xlfn.LET(_xlpm.d,$G2165,_xlpm.k,_xlfn.CONCAT(LEFT(TRIM(D$1),1),"*"),COUNTIF(_xlpm.d,_xlpm.k))</f>
        <v>0</v>
      </c>
      <c r="E2165" s="1">
        <f>LOG(F2165+1,10)</f>
        <v>0.77815125038364352</v>
      </c>
      <c r="F2165" s="7">
        <v>5</v>
      </c>
      <c r="G2165" s="9" t="s">
        <v>1733</v>
      </c>
      <c r="H2165" s="4">
        <f>F2165/freq.sum.r6e</f>
        <v>3.9834289356277883E-4</v>
      </c>
      <c r="I2165" s="1" t="str">
        <f>_xlfn.LET(_xlpm.sep,":",_xlpm.w,$G2165,LEFT(_xlpm.w,FIND(_xlpm.sep,_xlpm.w)-1))</f>
        <v>əɹ</v>
      </c>
      <c r="J2165" s="1" t="str">
        <f>_xlfn.LET(_xlpm.sep,":",_xlpm.w,$G2165,RIGHT(_xlpm.w,LEN(_xlpm.w)-FIND(_xlpm.sep,_xlpm.w)))</f>
        <v>arr</v>
      </c>
      <c r="K2165" s="10">
        <f>_xlfn.LET(_xlpm.w,I2165,LEN(_xlpm.w))</f>
        <v>2</v>
      </c>
      <c r="L2165" s="10">
        <f>_xlfn.LET(_xlpm.w,J2165,LEN(_xlpm.w))</f>
        <v>3</v>
      </c>
      <c r="M2165" s="10">
        <f>_xlfn.LET(_xlpm.a,K2165,_xlpm.b,L2165,MAX(_xlpm.a,_xlpm.b))</f>
        <v>3</v>
      </c>
      <c r="N2165" s="10">
        <f>_xlfn.LET(_xlpm.d,(K2165,L2165),MAX(_xlpm.d)-MIN(_xlpm.d))</f>
        <v>1</v>
      </c>
      <c r="O2165" s="1" t="str">
        <f>_xlfn.LET(_xlpm.sep,":",_xlpm.w,$G2165,_xlfn.CONCAT("~",RIGHT(_xlpm.w,LEN(_xlpm.w)-FIND(_xlpm.sep,_xlpm.w)),"~"))</f>
        <v>~arr~</v>
      </c>
      <c r="P2165" s="1" t="str">
        <f>_xlfn.LET(_xlpm.sep,":",_xlpm.w,$G2165,_xlfn.CONCAT("[",LEFT(_xlpm.w,FIND(_xlpm.sep,_xlpm.w)-1),"]"))</f>
        <v>[əɹ]</v>
      </c>
      <c r="Q2165" s="14" cm="1">
        <f t="array" ref="Q2165">SUM(_xlfn._xlws.FILTER($H$2:$H$2302,_xlfn.MAP($O$2:$O$2302,_xlfn.LAMBDA(_xlpm.x,_xlpm.x=$O2165))))</f>
        <v>1.5933715742511153E-3</v>
      </c>
      <c r="R2165" s="14">
        <f>$H2165/Q2165</f>
        <v>0.25</v>
      </c>
      <c r="S2165" s="14" cm="1">
        <f t="array" ref="S2165">SUM(_xlfn._xlws.FILTER($H$2:$H$2302,_xlfn.MAP($P$2:$P$2302,_xlfn.LAMBDA(_xlpm.x,_xlpm.x=$P2165))))</f>
        <v>3.60101975780752E-2</v>
      </c>
      <c r="T2165" s="14">
        <f>$H2165/S2165</f>
        <v>1.1061946902654869E-2</v>
      </c>
      <c r="U2165" s="14">
        <f>_xlfn.LET(_xlpm.freq,F2165,_xlpm.size,M2165+1,_xlpm.F,V2165,LOG(1+_xlpm.freq)*LOG(1+_xlpm.size)*_xlpm.F)</f>
        <v>1.1523397941837583E-2</v>
      </c>
      <c r="V2165" s="14">
        <f>_xlfn.LET(_xlpm.a,T2165,_xlpm.b,R2165,2*_xlpm.a*_xlpm.b/(_xlpm.a+_xlpm.b))</f>
        <v>2.1186440677966104E-2</v>
      </c>
      <c r="W2165" s="14">
        <f>_xlfn.LET(_xlpm.p,R2165,_xlpm.q,T2165,LOG(_xlpm.p/_xlpm.q))</f>
        <v>1.354108439147401</v>
      </c>
      <c r="X2165" s="2"/>
      <c r="AC2165" s="2"/>
      <c r="AH2165" s="2"/>
      <c r="AI2165" s="2"/>
    </row>
    <row r="2166" spans="1:35">
      <c r="A2166" s="1" t="str">
        <f>_xlfn.LET(_xlpm.sep," : ",CONCATENATE(O2166,_xlpm.sep,P2166))</f>
        <v>~ait~ : [eɪt]</v>
      </c>
      <c r="B2166" s="1">
        <f>_xlfn.LET(_xlpm.d,$G2166,_xlpm.k,_xlfn.CONCAT(LEFT(TRIM(B$1),1),"*"),COUNTIF(_xlpm.d,_xlpm.k))</f>
        <v>0</v>
      </c>
      <c r="C2166" s="1">
        <f>_xlfn.LET(_xlpm.d,$G2166,_xlpm.k,_xlfn.CONCAT(LEFT(TRIM(C$1),1),"*"),COUNTIF(_xlpm.d,_xlpm.k))</f>
        <v>0</v>
      </c>
      <c r="D2166" s="1">
        <f>_xlfn.LET(_xlpm.d,$G2166,_xlpm.k,_xlfn.CONCAT(LEFT(TRIM(D$1),1),"*"),COUNTIF(_xlpm.d,_xlpm.k))</f>
        <v>0</v>
      </c>
      <c r="E2166" s="1">
        <f>LOG(F2166+1,10)</f>
        <v>0.60205999132796229</v>
      </c>
      <c r="F2166" s="7">
        <v>3</v>
      </c>
      <c r="G2166" s="9" t="s">
        <v>611</v>
      </c>
      <c r="H2166" s="4">
        <f>F2166/freq.sum.r6e</f>
        <v>2.390057361376673E-4</v>
      </c>
      <c r="I2166" s="1" t="str">
        <f>_xlfn.LET(_xlpm.sep,":",_xlpm.w,$G2166,LEFT(_xlpm.w,FIND(_xlpm.sep,_xlpm.w)-1))</f>
        <v>eɪt</v>
      </c>
      <c r="J2166" s="1" t="str">
        <f>_xlfn.LET(_xlpm.sep,":",_xlpm.w,$G2166,RIGHT(_xlpm.w,LEN(_xlpm.w)-FIND(_xlpm.sep,_xlpm.w)))</f>
        <v>ait</v>
      </c>
      <c r="K2166" s="10">
        <f>_xlfn.LET(_xlpm.w,I2166,LEN(_xlpm.w))</f>
        <v>3</v>
      </c>
      <c r="L2166" s="10">
        <f>_xlfn.LET(_xlpm.w,J2166,LEN(_xlpm.w))</f>
        <v>3</v>
      </c>
      <c r="M2166" s="10">
        <f>_xlfn.LET(_xlpm.a,K2166,_xlpm.b,L2166,MAX(_xlpm.a,_xlpm.b))</f>
        <v>3</v>
      </c>
      <c r="N2166" s="10">
        <f>_xlfn.LET(_xlpm.d,(K2166,L2166),MAX(_xlpm.d)-MIN(_xlpm.d))</f>
        <v>0</v>
      </c>
      <c r="O2166" s="1" t="str">
        <f>_xlfn.LET(_xlpm.sep,":",_xlpm.w,$G2166,_xlfn.CONCAT("~",RIGHT(_xlpm.w,LEN(_xlpm.w)-FIND(_xlpm.sep,_xlpm.w)),"~"))</f>
        <v>~ait~</v>
      </c>
      <c r="P2166" s="1" t="str">
        <f>_xlfn.LET(_xlpm.sep,":",_xlpm.w,$G2166,_xlfn.CONCAT("[",LEFT(_xlpm.w,FIND(_xlpm.sep,_xlpm.w)-1),"]"))</f>
        <v>[eɪt]</v>
      </c>
      <c r="Q2166" s="14" cm="1">
        <f t="array" ref="Q2166">SUM(_xlfn._xlws.FILTER($H$2:$H$2302,_xlfn.MAP($O$2:$O$2302,_xlfn.LAMBDA(_xlpm.x,_xlpm.x=$O2166))))</f>
        <v>2.390057361376673E-4</v>
      </c>
      <c r="R2166" s="14">
        <f>$H2166/Q2166</f>
        <v>1</v>
      </c>
      <c r="S2166" s="14" cm="1">
        <f t="array" ref="S2166">SUM(_xlfn._xlws.FILTER($H$2:$H$2302,_xlfn.MAP($P$2:$P$2302,_xlfn.LAMBDA(_xlpm.x,_xlpm.x=$P2166))))</f>
        <v>5.4174633524537918E-3</v>
      </c>
      <c r="T2166" s="14">
        <f>$H2166/S2166</f>
        <v>4.4117647058823532E-2</v>
      </c>
      <c r="U2166" s="14">
        <f>_xlfn.LET(_xlpm.freq,F2166,_xlpm.size,M2166+1,_xlpm.F,V2166,LOG(1+_xlpm.freq)*LOG(1+_xlpm.size)*_xlpm.F)</f>
        <v>3.5562411950623887E-2</v>
      </c>
      <c r="V2166" s="14">
        <f>_xlfn.LET(_xlpm.a,T2166,_xlpm.b,R2166,2*_xlpm.a*_xlpm.b/(_xlpm.a+_xlpm.b))</f>
        <v>8.4507042253521125E-2</v>
      </c>
      <c r="W2166" s="14">
        <f>_xlfn.LET(_xlpm.p,R2166,_xlpm.q,T2166,LOG(_xlpm.p/_xlpm.q))</f>
        <v>1.3553876579865738</v>
      </c>
      <c r="X2166" s="2"/>
      <c r="AC2166" s="2"/>
      <c r="AH2166" s="2"/>
      <c r="AI2166" s="2"/>
    </row>
    <row r="2167" spans="1:35">
      <c r="A2167" s="1" t="str">
        <f>_xlfn.LET(_xlpm.sep," : ",CONCATENATE(O2167,_xlpm.sep,P2167))</f>
        <v>~ys~ : [ɪs]</v>
      </c>
      <c r="B2167" s="1">
        <f>_xlfn.LET(_xlpm.d,$G2167,_xlpm.k,_xlfn.CONCAT(LEFT(TRIM(B$1),1),"*"),COUNTIF(_xlpm.d,_xlpm.k))</f>
        <v>0</v>
      </c>
      <c r="C2167" s="1">
        <f>_xlfn.LET(_xlpm.d,$G2167,_xlpm.k,_xlfn.CONCAT(LEFT(TRIM(C$1),1),"*"),COUNTIF(_xlpm.d,_xlpm.k))</f>
        <v>0</v>
      </c>
      <c r="D2167" s="1">
        <f>_xlfn.LET(_xlpm.d,$G2167,_xlpm.k,_xlfn.CONCAT(LEFT(TRIM(D$1),1),"*"),COUNTIF(_xlpm.d,_xlpm.k))</f>
        <v>0</v>
      </c>
      <c r="E2167" s="1">
        <f>LOG(F2167+1,10)</f>
        <v>0.30102999566398114</v>
      </c>
      <c r="F2167" s="7">
        <v>1</v>
      </c>
      <c r="G2167" s="9" t="s">
        <v>1500</v>
      </c>
      <c r="H2167" s="4">
        <f>F2167/freq.sum.r6e</f>
        <v>7.9668578712555765E-5</v>
      </c>
      <c r="I2167" s="1" t="str">
        <f>_xlfn.LET(_xlpm.sep,":",_xlpm.w,$G2167,LEFT(_xlpm.w,FIND(_xlpm.sep,_xlpm.w)-1))</f>
        <v>ɪs</v>
      </c>
      <c r="J2167" s="1" t="str">
        <f>_xlfn.LET(_xlpm.sep,":",_xlpm.w,$G2167,RIGHT(_xlpm.w,LEN(_xlpm.w)-FIND(_xlpm.sep,_xlpm.w)))</f>
        <v>ys</v>
      </c>
      <c r="K2167" s="10">
        <f>_xlfn.LET(_xlpm.w,I2167,LEN(_xlpm.w))</f>
        <v>2</v>
      </c>
      <c r="L2167" s="10">
        <f>_xlfn.LET(_xlpm.w,J2167,LEN(_xlpm.w))</f>
        <v>2</v>
      </c>
      <c r="M2167" s="10">
        <f>_xlfn.LET(_xlpm.a,K2167,_xlpm.b,L2167,MAX(_xlpm.a,_xlpm.b))</f>
        <v>2</v>
      </c>
      <c r="N2167" s="10">
        <f>_xlfn.LET(_xlpm.d,(K2167,L2167),MAX(_xlpm.d)-MIN(_xlpm.d))</f>
        <v>0</v>
      </c>
      <c r="O2167" s="1" t="str">
        <f>_xlfn.LET(_xlpm.sep,":",_xlpm.w,$G2167,_xlfn.CONCAT("~",RIGHT(_xlpm.w,LEN(_xlpm.w)-FIND(_xlpm.sep,_xlpm.w)),"~"))</f>
        <v>~ys~</v>
      </c>
      <c r="P2167" s="1" t="str">
        <f>_xlfn.LET(_xlpm.sep,":",_xlpm.w,$G2167,_xlfn.CONCAT("[",LEFT(_xlpm.w,FIND(_xlpm.sep,_xlpm.w)-1),"]"))</f>
        <v>[ɪs]</v>
      </c>
      <c r="Q2167" s="14" cm="1">
        <f t="array" ref="Q2167">SUM(_xlfn._xlws.FILTER($H$2:$H$2302,_xlfn.MAP($O$2:$O$2302,_xlfn.LAMBDA(_xlpm.x,_xlpm.x=$O2167))))</f>
        <v>2.390057361376673E-4</v>
      </c>
      <c r="R2167" s="14">
        <f>$H2167/Q2167</f>
        <v>0.33333333333333331</v>
      </c>
      <c r="S2167" s="14" cm="1">
        <f t="array" ref="S2167">SUM(_xlfn._xlws.FILTER($H$2:$H$2302,_xlfn.MAP($P$2:$P$2302,_xlfn.LAMBDA(_xlpm.x,_xlpm.x=$P2167))))</f>
        <v>5.4971319311663495E-3</v>
      </c>
      <c r="T2167" s="14">
        <f>$H2167/S2167</f>
        <v>1.4492753623188401E-2</v>
      </c>
      <c r="U2167" s="14">
        <f>_xlfn.LET(_xlpm.freq,F2167,_xlpm.size,M2167+1,_xlpm.F,V2167,LOG(1+_xlpm.freq)*LOG(1+_xlpm.size)*_xlpm.F)</f>
        <v>5.0343921271920281E-3</v>
      </c>
      <c r="V2167" s="14">
        <f>_xlfn.LET(_xlpm.a,T2167,_xlpm.b,R2167,2*_xlpm.a*_xlpm.b/(_xlpm.a+_xlpm.b))</f>
        <v>2.7777777777777766E-2</v>
      </c>
      <c r="W2167" s="14">
        <f>_xlfn.LET(_xlpm.p,R2167,_xlpm.q,T2167,LOG(_xlpm.p/_xlpm.q))</f>
        <v>1.3617278360175931</v>
      </c>
      <c r="X2167" s="2"/>
      <c r="AC2167" s="2"/>
      <c r="AH2167" s="2"/>
      <c r="AI2167" s="2"/>
    </row>
    <row r="2168" spans="1:35">
      <c r="A2168" s="1" t="str">
        <f>_xlfn.LET(_xlpm.sep," : ",CONCATENATE(O2168,_xlpm.sep,P2168))</f>
        <v>~eign~ : [ɪn]</v>
      </c>
      <c r="B2168" s="1">
        <f>_xlfn.LET(_xlpm.d,$G2168,_xlpm.k,_xlfn.CONCAT(LEFT(TRIM(B$1),1),"*"),COUNTIF(_xlpm.d,_xlpm.k))</f>
        <v>0</v>
      </c>
      <c r="C2168" s="1">
        <f>_xlfn.LET(_xlpm.d,$G2168,_xlpm.k,_xlfn.CONCAT(LEFT(TRIM(C$1),1),"*"),COUNTIF(_xlpm.d,_xlpm.k))</f>
        <v>0</v>
      </c>
      <c r="D2168" s="1">
        <f>_xlfn.LET(_xlpm.d,$G2168,_xlpm.k,_xlfn.CONCAT(LEFT(TRIM(D$1),1),"*"),COUNTIF(_xlpm.d,_xlpm.k))</f>
        <v>0</v>
      </c>
      <c r="E2168" s="1">
        <f>LOG(F2168+1,10)</f>
        <v>0.47712125471966244</v>
      </c>
      <c r="F2168" s="7">
        <v>2</v>
      </c>
      <c r="G2168" s="9" t="s">
        <v>2148</v>
      </c>
      <c r="H2168" s="4">
        <f>F2168/freq.sum.r6e</f>
        <v>1.5933715742511153E-4</v>
      </c>
      <c r="I2168" s="4" t="str">
        <f>_xlfn.LET(_xlpm.sep,":",_xlpm.w,$G2168,LEFT(_xlpm.w,FIND(_xlpm.sep,_xlpm.w)-1))</f>
        <v>ɪn</v>
      </c>
      <c r="J2168" s="4" t="str">
        <f>_xlfn.LET(_xlpm.sep,":",_xlpm.w,$G2168,RIGHT(_xlpm.w,LEN(_xlpm.w)-FIND(_xlpm.sep,_xlpm.w)))</f>
        <v>eign</v>
      </c>
      <c r="K2168" s="10">
        <f>_xlfn.LET(_xlpm.w,I2168,LEN(_xlpm.w))</f>
        <v>2</v>
      </c>
      <c r="L2168" s="10">
        <f>_xlfn.LET(_xlpm.w,J2168,LEN(_xlpm.w))</f>
        <v>4</v>
      </c>
      <c r="M2168" s="10">
        <f>_xlfn.LET(_xlpm.a,K2168,_xlpm.b,L2168,MAX(_xlpm.a,_xlpm.b))</f>
        <v>4</v>
      </c>
      <c r="N2168" s="10">
        <f>_xlfn.LET(_xlpm.d,(K2168,L2168),MAX(_xlpm.d)-MIN(_xlpm.d))</f>
        <v>2</v>
      </c>
      <c r="O2168" s="1" t="str">
        <f>_xlfn.LET(_xlpm.sep,":",_xlpm.w,$G2168,_xlfn.CONCAT("~",RIGHT(_xlpm.w,LEN(_xlpm.w)-FIND(_xlpm.sep,_xlpm.w)),"~"))</f>
        <v>~eign~</v>
      </c>
      <c r="P2168" s="1" t="str">
        <f>_xlfn.LET(_xlpm.sep,":",_xlpm.w,$G2168,_xlfn.CONCAT("[",LEFT(_xlpm.w,FIND(_xlpm.sep,_xlpm.w)-1),"]"))</f>
        <v>[ɪn]</v>
      </c>
      <c r="Q2168" s="14" cm="1">
        <f t="array" ref="Q2168">SUM(_xlfn._xlws.FILTER($H$2:$H$2300,_xlfn.MAP($O$2:$O$2300,_xlfn.LAMBDA(_xlpm.x,_xlpm.x=$O2168))))</f>
        <v>2.390057361376673E-4</v>
      </c>
      <c r="R2168" s="14">
        <f>$H2168/Q2168</f>
        <v>0.66666666666666663</v>
      </c>
      <c r="S2168" s="14" cm="1">
        <f t="array" ref="S2168">SUM(_xlfn._xlws.FILTER($H$2:$H$2300,_xlfn.MAP($P$2:$P$2300,_xlfn.LAMBDA(_xlpm.x,_xlpm.x=$P2168))))</f>
        <v>5.6564690885914605E-3</v>
      </c>
      <c r="T2168" s="14">
        <f>$H2168/S2168</f>
        <v>2.8169014084507036E-2</v>
      </c>
      <c r="U2168" s="14">
        <f>_xlfn.LET(_xlpm.freq,F2168,_xlpm.size,M2168+1,_xlpm.F,V2168,LOG(1+_xlpm.freq)*LOG(1+_xlpm.size)*_xlpm.F)</f>
        <v>2.006878383484963E-2</v>
      </c>
      <c r="V2168" s="14">
        <f>_xlfn.LET(_xlpm.a,T2168,_xlpm.b,R2168,2*_xlpm.a*_xlpm.b/(_xlpm.a+_xlpm.b))</f>
        <v>5.4054054054054043E-2</v>
      </c>
      <c r="W2168" s="14">
        <f>_xlfn.LET(_xlpm.p,R2168,_xlpm.q,T2168,LOG(_xlpm.p/_xlpm.q))</f>
        <v>1.3741370939994129</v>
      </c>
      <c r="X2168" s="2"/>
      <c r="AC2168" s="2"/>
      <c r="AH2168" s="2"/>
      <c r="AI2168" s="2"/>
    </row>
    <row r="2169" spans="1:35">
      <c r="A2169" s="1" t="str">
        <f>_xlfn.LET(_xlpm.sep," : ",CONCATENATE(O2169,_xlpm.sep,P2169))</f>
        <v>~eyel~ : [aɪl]</v>
      </c>
      <c r="B2169" s="1">
        <f>_xlfn.LET(_xlpm.d,$G2169,_xlpm.k,_xlfn.CONCAT(LEFT(TRIM(B$1),1),"*"),COUNTIF(_xlpm.d,_xlpm.k))</f>
        <v>0</v>
      </c>
      <c r="C2169" s="1">
        <f>_xlfn.LET(_xlpm.d,$G2169,_xlpm.k,_xlfn.CONCAT(LEFT(TRIM(C$1),1),"*"),COUNTIF(_xlpm.d,_xlpm.k))</f>
        <v>0</v>
      </c>
      <c r="D2169" s="1">
        <f>_xlfn.LET(_xlpm.d,$G2169,_xlpm.k,_xlfn.CONCAT(LEFT(TRIM(D$1),1),"*"),COUNTIF(_xlpm.d,_xlpm.k))</f>
        <v>0</v>
      </c>
      <c r="E2169" s="1">
        <f>LOG(F2169+1,10)</f>
        <v>0.30102999566398114</v>
      </c>
      <c r="F2169" s="7">
        <v>1</v>
      </c>
      <c r="G2169" s="9" t="s">
        <v>422</v>
      </c>
      <c r="H2169" s="4">
        <f>F2169/freq.sum.r6e</f>
        <v>7.9668578712555765E-5</v>
      </c>
      <c r="I2169" s="4" t="str">
        <f>_xlfn.LET(_xlpm.sep,":",_xlpm.w,$G2169,LEFT(_xlpm.w,FIND(_xlpm.sep,_xlpm.w)-1))</f>
        <v>aɪl</v>
      </c>
      <c r="J2169" s="4" t="str">
        <f>_xlfn.LET(_xlpm.sep,":",_xlpm.w,$G2169,RIGHT(_xlpm.w,LEN(_xlpm.w)-FIND(_xlpm.sep,_xlpm.w)))</f>
        <v>eyel</v>
      </c>
      <c r="K2169" s="10">
        <f>_xlfn.LET(_xlpm.w,I2169,LEN(_xlpm.w))</f>
        <v>3</v>
      </c>
      <c r="L2169" s="10">
        <f>_xlfn.LET(_xlpm.w,J2169,LEN(_xlpm.w))</f>
        <v>4</v>
      </c>
      <c r="M2169" s="10">
        <f>_xlfn.LET(_xlpm.a,K2169,_xlpm.b,L2169,MAX(_xlpm.a,_xlpm.b))</f>
        <v>4</v>
      </c>
      <c r="N2169" s="10">
        <f>_xlfn.LET(_xlpm.d,(K2169,L2169),MAX(_xlpm.d)-MIN(_xlpm.d))</f>
        <v>1</v>
      </c>
      <c r="O2169" s="1" t="str">
        <f>_xlfn.LET(_xlpm.sep,":",_xlpm.w,$G2169,_xlfn.CONCAT("~",RIGHT(_xlpm.w,LEN(_xlpm.w)-FIND(_xlpm.sep,_xlpm.w)),"~"))</f>
        <v>~eyel~</v>
      </c>
      <c r="P2169" s="1" t="str">
        <f>_xlfn.LET(_xlpm.sep,":",_xlpm.w,$G2169,_xlfn.CONCAT("[",LEFT(_xlpm.w,FIND(_xlpm.sep,_xlpm.w)-1),"]"))</f>
        <v>[aɪl]</v>
      </c>
      <c r="Q2169" s="14" cm="1">
        <f t="array" ref="Q2169">SUM(_xlfn._xlws.FILTER($H$2:$H$2300,_xlfn.MAP($O$2:$O$2300,_xlfn.LAMBDA(_xlpm.x,_xlpm.x=$O2169))))</f>
        <v>7.9668578712555765E-5</v>
      </c>
      <c r="R2169" s="14">
        <f>$H2169/Q2169</f>
        <v>1</v>
      </c>
      <c r="S2169" s="14" cm="1">
        <f t="array" ref="S2169">SUM(_xlfn._xlws.FILTER($H$2:$H$2300,_xlfn.MAP($P$2:$P$2300,_xlfn.LAMBDA(_xlpm.x,_xlpm.x=$P2169))))</f>
        <v>1.9120458891013381E-3</v>
      </c>
      <c r="T2169" s="14">
        <f>$H2169/S2169</f>
        <v>4.1666666666666671E-2</v>
      </c>
      <c r="U2169" s="14">
        <f>_xlfn.LET(_xlpm.freq,F2169,_xlpm.size,M2169+1,_xlpm.F,V2169,LOG(1+_xlpm.freq)*LOG(1+_xlpm.size)*_xlpm.F)</f>
        <v>1.8739749402312784E-2</v>
      </c>
      <c r="V2169" s="14">
        <f>_xlfn.LET(_xlpm.a,T2169,_xlpm.b,R2169,2*_xlpm.a*_xlpm.b/(_xlpm.a+_xlpm.b))</f>
        <v>0.08</v>
      </c>
      <c r="W2169" s="14">
        <f>_xlfn.LET(_xlpm.p,R2169,_xlpm.q,T2169,LOG(_xlpm.p/_xlpm.q))</f>
        <v>1.3802112417116059</v>
      </c>
      <c r="X2169" s="2"/>
      <c r="AC2169" s="2"/>
      <c r="AH2169" s="2"/>
      <c r="AI2169" s="2"/>
    </row>
    <row r="2170" spans="1:35">
      <c r="A2170" s="1" t="str">
        <f>_xlfn.LET(_xlpm.sep," : ",CONCATENATE(O2170,_xlpm.sep,P2170))</f>
        <v>~ighl~ : [aɪl]</v>
      </c>
      <c r="B2170" s="1">
        <f>_xlfn.LET(_xlpm.d,$G2170,_xlpm.k,_xlfn.CONCAT(LEFT(TRIM(B$1),1),"*"),COUNTIF(_xlpm.d,_xlpm.k))</f>
        <v>0</v>
      </c>
      <c r="C2170" s="1">
        <f>_xlfn.LET(_xlpm.d,$G2170,_xlpm.k,_xlfn.CONCAT(LEFT(TRIM(C$1),1),"*"),COUNTIF(_xlpm.d,_xlpm.k))</f>
        <v>0</v>
      </c>
      <c r="D2170" s="1">
        <f>_xlfn.LET(_xlpm.d,$G2170,_xlpm.k,_xlfn.CONCAT(LEFT(TRIM(D$1),1),"*"),COUNTIF(_xlpm.d,_xlpm.k))</f>
        <v>0</v>
      </c>
      <c r="E2170" s="1">
        <f>LOG(F2170+1,10)</f>
        <v>0.30102999566398114</v>
      </c>
      <c r="F2170" s="7">
        <v>1</v>
      </c>
      <c r="G2170" s="9" t="s">
        <v>423</v>
      </c>
      <c r="H2170" s="4">
        <f>F2170/freq.sum.r6e</f>
        <v>7.9668578712555765E-5</v>
      </c>
      <c r="I2170" s="4" t="str">
        <f>_xlfn.LET(_xlpm.sep,":",_xlpm.w,$G2170,LEFT(_xlpm.w,FIND(_xlpm.sep,_xlpm.w)-1))</f>
        <v>aɪl</v>
      </c>
      <c r="J2170" s="4" t="str">
        <f>_xlfn.LET(_xlpm.sep,":",_xlpm.w,$G2170,RIGHT(_xlpm.w,LEN(_xlpm.w)-FIND(_xlpm.sep,_xlpm.w)))</f>
        <v>ighl</v>
      </c>
      <c r="K2170" s="10">
        <f>_xlfn.LET(_xlpm.w,I2170,LEN(_xlpm.w))</f>
        <v>3</v>
      </c>
      <c r="L2170" s="10">
        <f>_xlfn.LET(_xlpm.w,J2170,LEN(_xlpm.w))</f>
        <v>4</v>
      </c>
      <c r="M2170" s="10">
        <f>_xlfn.LET(_xlpm.a,K2170,_xlpm.b,L2170,MAX(_xlpm.a,_xlpm.b))</f>
        <v>4</v>
      </c>
      <c r="N2170" s="10">
        <f>_xlfn.LET(_xlpm.d,(K2170,L2170),MAX(_xlpm.d)-MIN(_xlpm.d))</f>
        <v>1</v>
      </c>
      <c r="O2170" s="1" t="str">
        <f>_xlfn.LET(_xlpm.sep,":",_xlpm.w,$G2170,_xlfn.CONCAT("~",RIGHT(_xlpm.w,LEN(_xlpm.w)-FIND(_xlpm.sep,_xlpm.w)),"~"))</f>
        <v>~ighl~</v>
      </c>
      <c r="P2170" s="1" t="str">
        <f>_xlfn.LET(_xlpm.sep,":",_xlpm.w,$G2170,_xlfn.CONCAT("[",LEFT(_xlpm.w,FIND(_xlpm.sep,_xlpm.w)-1),"]"))</f>
        <v>[aɪl]</v>
      </c>
      <c r="Q2170" s="14" cm="1">
        <f t="array" ref="Q2170">SUM(_xlfn._xlws.FILTER($H$2:$H$2300,_xlfn.MAP($O$2:$O$2300,_xlfn.LAMBDA(_xlpm.x,_xlpm.x=$O2170))))</f>
        <v>7.9668578712555765E-5</v>
      </c>
      <c r="R2170" s="14">
        <f>$H2170/Q2170</f>
        <v>1</v>
      </c>
      <c r="S2170" s="14" cm="1">
        <f t="array" ref="S2170">SUM(_xlfn._xlws.FILTER($H$2:$H$2300,_xlfn.MAP($P$2:$P$2300,_xlfn.LAMBDA(_xlpm.x,_xlpm.x=$P2170))))</f>
        <v>1.9120458891013381E-3</v>
      </c>
      <c r="T2170" s="14">
        <f>$H2170/S2170</f>
        <v>4.1666666666666671E-2</v>
      </c>
      <c r="U2170" s="14">
        <f>_xlfn.LET(_xlpm.freq,F2170,_xlpm.size,M2170+1,_xlpm.F,V2170,LOG(1+_xlpm.freq)*LOG(1+_xlpm.size)*_xlpm.F)</f>
        <v>1.8739749402312784E-2</v>
      </c>
      <c r="V2170" s="14">
        <f>_xlfn.LET(_xlpm.a,T2170,_xlpm.b,R2170,2*_xlpm.a*_xlpm.b/(_xlpm.a+_xlpm.b))</f>
        <v>0.08</v>
      </c>
      <c r="W2170" s="14">
        <f>_xlfn.LET(_xlpm.p,R2170,_xlpm.q,T2170,LOG(_xlpm.p/_xlpm.q))</f>
        <v>1.3802112417116059</v>
      </c>
      <c r="X2170" s="2"/>
      <c r="AC2170" s="2"/>
      <c r="AH2170" s="2"/>
      <c r="AI2170" s="2"/>
    </row>
    <row r="2171" spans="1:35">
      <c r="A2171" s="1" t="str">
        <f>_xlfn.LET(_xlpm.sep," : ",CONCATENATE(O2171,_xlpm.sep,P2171))</f>
        <v>~isle~ : [aɪl]</v>
      </c>
      <c r="B2171" s="1">
        <f>_xlfn.LET(_xlpm.d,$G2171,_xlpm.k,_xlfn.CONCAT(LEFT(TRIM(B$1),1),"*"),COUNTIF(_xlpm.d,_xlpm.k))</f>
        <v>0</v>
      </c>
      <c r="C2171" s="1">
        <f>_xlfn.LET(_xlpm.d,$G2171,_xlpm.k,_xlfn.CONCAT(LEFT(TRIM(C$1),1),"*"),COUNTIF(_xlpm.d,_xlpm.k))</f>
        <v>0</v>
      </c>
      <c r="D2171" s="1">
        <f>_xlfn.LET(_xlpm.d,$G2171,_xlpm.k,_xlfn.CONCAT(LEFT(TRIM(D$1),1),"*"),COUNTIF(_xlpm.d,_xlpm.k))</f>
        <v>0</v>
      </c>
      <c r="E2171" s="1">
        <f>LOG(F2171+1,10)</f>
        <v>0.30102999566398114</v>
      </c>
      <c r="F2171" s="7">
        <v>1</v>
      </c>
      <c r="G2171" s="9" t="s">
        <v>427</v>
      </c>
      <c r="H2171" s="4">
        <f>F2171/freq.sum.r6e</f>
        <v>7.9668578712555765E-5</v>
      </c>
      <c r="I2171" s="1" t="str">
        <f>_xlfn.LET(_xlpm.sep,":",_xlpm.w,$G2171,LEFT(_xlpm.w,FIND(_xlpm.sep,_xlpm.w)-1))</f>
        <v>aɪl</v>
      </c>
      <c r="J2171" s="1" t="str">
        <f>_xlfn.LET(_xlpm.sep,":",_xlpm.w,$G2171,RIGHT(_xlpm.w,LEN(_xlpm.w)-FIND(_xlpm.sep,_xlpm.w)))</f>
        <v>isle</v>
      </c>
      <c r="K2171" s="10">
        <f>_xlfn.LET(_xlpm.w,I2171,LEN(_xlpm.w))</f>
        <v>3</v>
      </c>
      <c r="L2171" s="10">
        <f>_xlfn.LET(_xlpm.w,J2171,LEN(_xlpm.w))</f>
        <v>4</v>
      </c>
      <c r="M2171" s="10">
        <f>_xlfn.LET(_xlpm.a,K2171,_xlpm.b,L2171,MAX(_xlpm.a,_xlpm.b))</f>
        <v>4</v>
      </c>
      <c r="N2171" s="10">
        <f>_xlfn.LET(_xlpm.d,(K2171,L2171),MAX(_xlpm.d)-MIN(_xlpm.d))</f>
        <v>1</v>
      </c>
      <c r="O2171" s="1" t="str">
        <f>_xlfn.LET(_xlpm.sep,":",_xlpm.w,$G2171,_xlfn.CONCAT("~",RIGHT(_xlpm.w,LEN(_xlpm.w)-FIND(_xlpm.sep,_xlpm.w)),"~"))</f>
        <v>~isle~</v>
      </c>
      <c r="P2171" s="1" t="str">
        <f>_xlfn.LET(_xlpm.sep,":",_xlpm.w,$G2171,_xlfn.CONCAT("[",LEFT(_xlpm.w,FIND(_xlpm.sep,_xlpm.w)-1),"]"))</f>
        <v>[aɪl]</v>
      </c>
      <c r="Q2171" s="14" cm="1">
        <f t="array" ref="Q2171">SUM(_xlfn._xlws.FILTER($H$2:$H$2300,_xlfn.MAP($O$2:$O$2300,_xlfn.LAMBDA(_xlpm.x,_xlpm.x=$O2171))))</f>
        <v>7.9668578712555765E-5</v>
      </c>
      <c r="R2171" s="14">
        <f>$H2171/Q2171</f>
        <v>1</v>
      </c>
      <c r="S2171" s="14" cm="1">
        <f t="array" ref="S2171">SUM(_xlfn._xlws.FILTER($H$2:$H$2300,_xlfn.MAP($P$2:$P$2300,_xlfn.LAMBDA(_xlpm.x,_xlpm.x=$P2171))))</f>
        <v>1.9120458891013381E-3</v>
      </c>
      <c r="T2171" s="14">
        <f>$H2171/S2171</f>
        <v>4.1666666666666671E-2</v>
      </c>
      <c r="U2171" s="14">
        <f>_xlfn.LET(_xlpm.freq,F2171,_xlpm.size,M2171+1,_xlpm.F,V2171,LOG(1+_xlpm.freq)*LOG(1+_xlpm.size)*_xlpm.F)</f>
        <v>1.8739749402312784E-2</v>
      </c>
      <c r="V2171" s="14">
        <f>_xlfn.LET(_xlpm.a,T2171,_xlpm.b,R2171,2*_xlpm.a*_xlpm.b/(_xlpm.a+_xlpm.b))</f>
        <v>0.08</v>
      </c>
      <c r="W2171" s="14">
        <f>_xlfn.LET(_xlpm.p,R2171,_xlpm.q,T2171,LOG(_xlpm.p/_xlpm.q))</f>
        <v>1.3802112417116059</v>
      </c>
      <c r="X2171" s="2"/>
      <c r="AC2171" s="2"/>
      <c r="AH2171" s="2"/>
      <c r="AI2171" s="2"/>
    </row>
    <row r="2172" spans="1:35">
      <c r="A2172" s="1" t="str">
        <f>_xlfn.LET(_xlpm.sep," : ",CONCATENATE(O2172,_xlpm.sep,P2172))</f>
        <v>~yle~ : [aɪl]</v>
      </c>
      <c r="B2172" s="1">
        <f>_xlfn.LET(_xlpm.d,$G2172,_xlpm.k,_xlfn.CONCAT(LEFT(TRIM(B$1),1),"*"),COUNTIF(_xlpm.d,_xlpm.k))</f>
        <v>0</v>
      </c>
      <c r="C2172" s="1">
        <f>_xlfn.LET(_xlpm.d,$G2172,_xlpm.k,_xlfn.CONCAT(LEFT(TRIM(C$1),1),"*"),COUNTIF(_xlpm.d,_xlpm.k))</f>
        <v>0</v>
      </c>
      <c r="D2172" s="1">
        <f>_xlfn.LET(_xlpm.d,$G2172,_xlpm.k,_xlfn.CONCAT(LEFT(TRIM(D$1),1),"*"),COUNTIF(_xlpm.d,_xlpm.k))</f>
        <v>0</v>
      </c>
      <c r="E2172" s="1">
        <f>LOG(F2172+1,10)</f>
        <v>0.30102999566398114</v>
      </c>
      <c r="F2172" s="7">
        <v>1</v>
      </c>
      <c r="G2172" s="9" t="s">
        <v>429</v>
      </c>
      <c r="H2172" s="4">
        <f>F2172/freq.sum.r6e</f>
        <v>7.9668578712555765E-5</v>
      </c>
      <c r="I2172" s="1" t="str">
        <f>_xlfn.LET(_xlpm.sep,":",_xlpm.w,$G2172,LEFT(_xlpm.w,FIND(_xlpm.sep,_xlpm.w)-1))</f>
        <v>aɪl</v>
      </c>
      <c r="J2172" s="1" t="str">
        <f>_xlfn.LET(_xlpm.sep,":",_xlpm.w,$G2172,RIGHT(_xlpm.w,LEN(_xlpm.w)-FIND(_xlpm.sep,_xlpm.w)))</f>
        <v>yle</v>
      </c>
      <c r="K2172" s="10">
        <f>_xlfn.LET(_xlpm.w,I2172,LEN(_xlpm.w))</f>
        <v>3</v>
      </c>
      <c r="L2172" s="10">
        <f>_xlfn.LET(_xlpm.w,J2172,LEN(_xlpm.w))</f>
        <v>3</v>
      </c>
      <c r="M2172" s="10">
        <f>_xlfn.LET(_xlpm.a,K2172,_xlpm.b,L2172,MAX(_xlpm.a,_xlpm.b))</f>
        <v>3</v>
      </c>
      <c r="N2172" s="10">
        <f>_xlfn.LET(_xlpm.d,(K2172,L2172),MAX(_xlpm.d)-MIN(_xlpm.d))</f>
        <v>0</v>
      </c>
      <c r="O2172" s="1" t="str">
        <f>_xlfn.LET(_xlpm.sep,":",_xlpm.w,$G2172,_xlfn.CONCAT("~",RIGHT(_xlpm.w,LEN(_xlpm.w)-FIND(_xlpm.sep,_xlpm.w)),"~"))</f>
        <v>~yle~</v>
      </c>
      <c r="P2172" s="1" t="str">
        <f>_xlfn.LET(_xlpm.sep,":",_xlpm.w,$G2172,_xlfn.CONCAT("[",LEFT(_xlpm.w,FIND(_xlpm.sep,_xlpm.w)-1),"]"))</f>
        <v>[aɪl]</v>
      </c>
      <c r="Q2172" s="14" cm="1">
        <f t="array" ref="Q2172">SUM(_xlfn._xlws.FILTER($H$2:$H$2300,_xlfn.MAP($O$2:$O$2300,_xlfn.LAMBDA(_xlpm.x,_xlpm.x=$O2172))))</f>
        <v>7.9668578712555765E-5</v>
      </c>
      <c r="R2172" s="14">
        <f>$H2172/Q2172</f>
        <v>1</v>
      </c>
      <c r="S2172" s="14" cm="1">
        <f t="array" ref="S2172">SUM(_xlfn._xlws.FILTER($H$2:$H$2300,_xlfn.MAP($P$2:$P$2300,_xlfn.LAMBDA(_xlpm.x,_xlpm.x=$P2172))))</f>
        <v>1.9120458891013381E-3</v>
      </c>
      <c r="T2172" s="14">
        <f>$H2172/S2172</f>
        <v>4.1666666666666671E-2</v>
      </c>
      <c r="U2172" s="14">
        <f>_xlfn.LET(_xlpm.freq,F2172,_xlpm.size,M2172+1,_xlpm.F,V2172,LOG(1+_xlpm.freq)*LOG(1+_xlpm.size)*_xlpm.F)</f>
        <v>1.6832874989961975E-2</v>
      </c>
      <c r="V2172" s="14">
        <f>_xlfn.LET(_xlpm.a,T2172,_xlpm.b,R2172,2*_xlpm.a*_xlpm.b/(_xlpm.a+_xlpm.b))</f>
        <v>0.08</v>
      </c>
      <c r="W2172" s="14">
        <f>_xlfn.LET(_xlpm.p,R2172,_xlpm.q,T2172,LOG(_xlpm.p/_xlpm.q))</f>
        <v>1.3802112417116059</v>
      </c>
      <c r="X2172" s="2"/>
      <c r="AC2172" s="2"/>
      <c r="AH2172" s="2"/>
      <c r="AI2172" s="2"/>
    </row>
    <row r="2173" spans="1:35">
      <c r="A2173" s="1" t="str">
        <f>_xlfn.LET(_xlpm.sep," : ",CONCATENATE(O2173,_xlpm.sep,P2173))</f>
        <v>~ege~ : [ɪdʒ]</v>
      </c>
      <c r="B2173" s="1">
        <f>_xlfn.LET(_xlpm.d,$G2173,_xlpm.k,_xlfn.CONCAT(LEFT(TRIM(B$1),1),"*"),COUNTIF(_xlpm.d,_xlpm.k))</f>
        <v>0</v>
      </c>
      <c r="C2173" s="1">
        <f>_xlfn.LET(_xlpm.d,$G2173,_xlpm.k,_xlfn.CONCAT(LEFT(TRIM(C$1),1),"*"),COUNTIF(_xlpm.d,_xlpm.k))</f>
        <v>0</v>
      </c>
      <c r="D2173" s="1">
        <f>_xlfn.LET(_xlpm.d,$G2173,_xlpm.k,_xlfn.CONCAT(LEFT(TRIM(D$1),1),"*"),COUNTIF(_xlpm.d,_xlpm.k))</f>
        <v>0</v>
      </c>
      <c r="E2173" s="1">
        <f>LOG(F2173+1,10)</f>
        <v>0.30102999566398114</v>
      </c>
      <c r="F2173" s="7">
        <v>1</v>
      </c>
      <c r="G2173" s="9" t="s">
        <v>895</v>
      </c>
      <c r="H2173" s="4">
        <f>F2173/freq.sum.r6e</f>
        <v>7.9668578712555765E-5</v>
      </c>
      <c r="I2173" s="4" t="str">
        <f>_xlfn.LET(_xlpm.sep,":",_xlpm.w,$G2173,LEFT(_xlpm.w,FIND(_xlpm.sep,_xlpm.w)-1))</f>
        <v>ɪdʒ</v>
      </c>
      <c r="J2173" s="4" t="str">
        <f>_xlfn.LET(_xlpm.sep,":",_xlpm.w,$G2173,RIGHT(_xlpm.w,LEN(_xlpm.w)-FIND(_xlpm.sep,_xlpm.w)))</f>
        <v>ege</v>
      </c>
      <c r="K2173" s="10">
        <f>_xlfn.LET(_xlpm.w,I2173,LEN(_xlpm.w))</f>
        <v>3</v>
      </c>
      <c r="L2173" s="10">
        <f>_xlfn.LET(_xlpm.w,J2173,LEN(_xlpm.w))</f>
        <v>3</v>
      </c>
      <c r="M2173" s="10">
        <f>_xlfn.LET(_xlpm.a,K2173,_xlpm.b,L2173,MAX(_xlpm.a,_xlpm.b))</f>
        <v>3</v>
      </c>
      <c r="N2173" s="10">
        <f>_xlfn.LET(_xlpm.d,(K2173,L2173),MAX(_xlpm.d)-MIN(_xlpm.d))</f>
        <v>0</v>
      </c>
      <c r="O2173" s="1" t="str">
        <f>_xlfn.LET(_xlpm.sep,":",_xlpm.w,$G2173,_xlfn.CONCAT("~",RIGHT(_xlpm.w,LEN(_xlpm.w)-FIND(_xlpm.sep,_xlpm.w)),"~"))</f>
        <v>~ege~</v>
      </c>
      <c r="P2173" s="1" t="str">
        <f>_xlfn.LET(_xlpm.sep,":",_xlpm.w,$G2173,_xlfn.CONCAT("[",LEFT(_xlpm.w,FIND(_xlpm.sep,_xlpm.w)-1),"]"))</f>
        <v>[ɪdʒ]</v>
      </c>
      <c r="Q2173" s="14" cm="1">
        <f t="array" ref="Q2173">SUM(_xlfn._xlws.FILTER($H$2:$H$2300,_xlfn.MAP($O$2:$O$2300,_xlfn.LAMBDA(_xlpm.x,_xlpm.x=$O2173))))</f>
        <v>7.9668578712555765E-5</v>
      </c>
      <c r="R2173" s="14">
        <f>$H2173/Q2173</f>
        <v>1</v>
      </c>
      <c r="S2173" s="14" cm="1">
        <f t="array" ref="S2173">SUM(_xlfn._xlws.FILTER($H$2:$H$2300,_xlfn.MAP($P$2:$P$2300,_xlfn.LAMBDA(_xlpm.x,_xlpm.x=$P2173))))</f>
        <v>1.9120458891013381E-3</v>
      </c>
      <c r="T2173" s="14">
        <f>$H2173/S2173</f>
        <v>4.1666666666666671E-2</v>
      </c>
      <c r="U2173" s="14">
        <f>_xlfn.LET(_xlpm.freq,F2173,_xlpm.size,M2173+1,_xlpm.F,V2173,LOG(1+_xlpm.freq)*LOG(1+_xlpm.size)*_xlpm.F)</f>
        <v>1.6832874989961975E-2</v>
      </c>
      <c r="V2173" s="14">
        <f>_xlfn.LET(_xlpm.a,T2173,_xlpm.b,R2173,2*_xlpm.a*_xlpm.b/(_xlpm.a+_xlpm.b))</f>
        <v>0.08</v>
      </c>
      <c r="W2173" s="14">
        <f>_xlfn.LET(_xlpm.p,R2173,_xlpm.q,T2173,LOG(_xlpm.p/_xlpm.q))</f>
        <v>1.3802112417116059</v>
      </c>
      <c r="X2173" s="2"/>
      <c r="AC2173" s="2"/>
      <c r="AH2173" s="2"/>
      <c r="AI2173" s="2"/>
    </row>
    <row r="2174" spans="1:35">
      <c r="A2174" s="1" t="str">
        <f>_xlfn.LET(_xlpm.sep," : ",CONCATENATE(O2174,_xlpm.sep,P2174))</f>
        <v>~oe~ : [oʊ]</v>
      </c>
      <c r="B2174" s="1">
        <f>_xlfn.LET(_xlpm.d,$G2174,_xlpm.k,_xlfn.CONCAT(LEFT(TRIM(B$1),1),"*"),COUNTIF(_xlpm.d,_xlpm.k))</f>
        <v>0</v>
      </c>
      <c r="C2174" s="1">
        <f>_xlfn.LET(_xlpm.d,$G2174,_xlpm.k,_xlfn.CONCAT(LEFT(TRIM(C$1),1),"*"),COUNTIF(_xlpm.d,_xlpm.k))</f>
        <v>0</v>
      </c>
      <c r="D2174" s="1">
        <f>_xlfn.LET(_xlpm.d,$G2174,_xlpm.k,_xlfn.CONCAT(LEFT(TRIM(D$1),1),"*"),COUNTIF(_xlpm.d,_xlpm.k))</f>
        <v>0</v>
      </c>
      <c r="E2174" s="1">
        <f>LOG(F2174+1,10)</f>
        <v>0.30102999566398114</v>
      </c>
      <c r="F2174" s="7">
        <v>1</v>
      </c>
      <c r="G2174" s="9" t="s">
        <v>666</v>
      </c>
      <c r="H2174" s="4">
        <f>F2174/freq.sum.r6e</f>
        <v>7.9668578712555765E-5</v>
      </c>
      <c r="I2174" s="1" t="str">
        <f>_xlfn.LET(_xlpm.sep,":",_xlpm.w,$G2174,LEFT(_xlpm.w,FIND(_xlpm.sep,_xlpm.w)-1))</f>
        <v>oʊ</v>
      </c>
      <c r="J2174" s="1" t="str">
        <f>_xlfn.LET(_xlpm.sep,":",_xlpm.w,$G2174,RIGHT(_xlpm.w,LEN(_xlpm.w)-FIND(_xlpm.sep,_xlpm.w)))</f>
        <v>oe</v>
      </c>
      <c r="K2174" s="10">
        <f>_xlfn.LET(_xlpm.w,I2174,LEN(_xlpm.w))</f>
        <v>2</v>
      </c>
      <c r="L2174" s="10">
        <f>_xlfn.LET(_xlpm.w,J2174,LEN(_xlpm.w))</f>
        <v>2</v>
      </c>
      <c r="M2174" s="10">
        <f>_xlfn.LET(_xlpm.a,K2174,_xlpm.b,L2174,MAX(_xlpm.a,_xlpm.b))</f>
        <v>2</v>
      </c>
      <c r="N2174" s="10">
        <f>_xlfn.LET(_xlpm.d,(K2174,L2174),MAX(_xlpm.d)-MIN(_xlpm.d))</f>
        <v>0</v>
      </c>
      <c r="O2174" s="1" t="str">
        <f>_xlfn.LET(_xlpm.sep,":",_xlpm.w,$G2174,_xlfn.CONCAT("~",RIGHT(_xlpm.w,LEN(_xlpm.w)-FIND(_xlpm.sep,_xlpm.w)),"~"))</f>
        <v>~oe~</v>
      </c>
      <c r="P2174" s="1" t="str">
        <f>_xlfn.LET(_xlpm.sep,":",_xlpm.w,$G2174,_xlfn.CONCAT("[",LEFT(_xlpm.w,FIND(_xlpm.sep,_xlpm.w)-1),"]"))</f>
        <v>[oʊ]</v>
      </c>
      <c r="Q2174" s="14" cm="1">
        <f t="array" ref="Q2174">SUM(_xlfn._xlws.FILTER($H$2:$H$2302,_xlfn.MAP($O$2:$O$2302,_xlfn.LAMBDA(_xlpm.x,_xlpm.x=$O2174))))</f>
        <v>1.5933715742511153E-4</v>
      </c>
      <c r="R2174" s="14">
        <f>$H2174/Q2174</f>
        <v>0.5</v>
      </c>
      <c r="S2174" s="14" cm="1">
        <f t="array" ref="S2174">SUM(_xlfn._xlws.FILTER($H$2:$H$2302,_xlfn.MAP($P$2:$P$2302,_xlfn.LAMBDA(_xlpm.x,_xlpm.x=$P2174))))</f>
        <v>3.9037603569152331E-3</v>
      </c>
      <c r="T2174" s="14">
        <f>$H2174/S2174</f>
        <v>2.0408163265306121E-2</v>
      </c>
      <c r="U2174" s="14">
        <f>_xlfn.LET(_xlpm.freq,F2174,_xlpm.size,M2174+1,_xlpm.F,V2174,LOG(1+_xlpm.freq)*LOG(1+_xlpm.size)*_xlpm.F)</f>
        <v>7.1073771207416881E-3</v>
      </c>
      <c r="V2174" s="14">
        <f>_xlfn.LET(_xlpm.a,T2174,_xlpm.b,R2174,2*_xlpm.a*_xlpm.b/(_xlpm.a+_xlpm.b))</f>
        <v>3.9215686274509796E-2</v>
      </c>
      <c r="W2174" s="14">
        <f>_xlfn.LET(_xlpm.p,R2174,_xlpm.q,T2174,LOG(_xlpm.p/_xlpm.q))</f>
        <v>1.3891660843645326</v>
      </c>
      <c r="X2174" s="2"/>
      <c r="AC2174" s="2"/>
      <c r="AH2174" s="2"/>
      <c r="AI2174" s="2"/>
    </row>
    <row r="2175" spans="1:35">
      <c r="A2175" s="1" t="str">
        <f>_xlfn.LET(_xlpm.sep," : ",CONCATENATE(O2175,_xlpm.sep,P2175))</f>
        <v>~ayl~ : [eɪl]</v>
      </c>
      <c r="B2175" s="1">
        <f>_xlfn.LET(_xlpm.d,$G2175,_xlpm.k,_xlfn.CONCAT(LEFT(TRIM(B$1),1),"*"),COUNTIF(_xlpm.d,_xlpm.k))</f>
        <v>0</v>
      </c>
      <c r="C2175" s="1">
        <f>_xlfn.LET(_xlpm.d,$G2175,_xlpm.k,_xlfn.CONCAT(LEFT(TRIM(C$1),1),"*"),COUNTIF(_xlpm.d,_xlpm.k))</f>
        <v>0</v>
      </c>
      <c r="D2175" s="1">
        <f>_xlfn.LET(_xlpm.d,$G2175,_xlpm.k,_xlfn.CONCAT(LEFT(TRIM(D$1),1),"*"),COUNTIF(_xlpm.d,_xlpm.k))</f>
        <v>0</v>
      </c>
      <c r="E2175" s="1">
        <f>LOG(F2175+1,10)</f>
        <v>0.30102999566398114</v>
      </c>
      <c r="F2175" s="7">
        <v>1</v>
      </c>
      <c r="G2175" s="9" t="s">
        <v>564</v>
      </c>
      <c r="H2175" s="4">
        <f>F2175/freq.sum.r6e</f>
        <v>7.9668578712555765E-5</v>
      </c>
      <c r="I2175" s="1" t="str">
        <f>_xlfn.LET(_xlpm.sep,":",_xlpm.w,$G2175,LEFT(_xlpm.w,FIND(_xlpm.sep,_xlpm.w)-1))</f>
        <v>eɪl</v>
      </c>
      <c r="J2175" s="1" t="str">
        <f>_xlfn.LET(_xlpm.sep,":",_xlpm.w,$G2175,RIGHT(_xlpm.w,LEN(_xlpm.w)-FIND(_xlpm.sep,_xlpm.w)))</f>
        <v>ayl</v>
      </c>
      <c r="K2175" s="10">
        <f>_xlfn.LET(_xlpm.w,I2175,LEN(_xlpm.w))</f>
        <v>3</v>
      </c>
      <c r="L2175" s="10">
        <f>_xlfn.LET(_xlpm.w,J2175,LEN(_xlpm.w))</f>
        <v>3</v>
      </c>
      <c r="M2175" s="10">
        <f>_xlfn.LET(_xlpm.a,K2175,_xlpm.b,L2175,MAX(_xlpm.a,_xlpm.b))</f>
        <v>3</v>
      </c>
      <c r="N2175" s="10">
        <f>_xlfn.LET(_xlpm.d,(K2175,L2175),MAX(_xlpm.d)-MIN(_xlpm.d))</f>
        <v>0</v>
      </c>
      <c r="O2175" s="1" t="str">
        <f>_xlfn.LET(_xlpm.sep,":",_xlpm.w,$G2175,_xlfn.CONCAT("~",RIGHT(_xlpm.w,LEN(_xlpm.w)-FIND(_xlpm.sep,_xlpm.w)),"~"))</f>
        <v>~ayl~</v>
      </c>
      <c r="P2175" s="1" t="str">
        <f>_xlfn.LET(_xlpm.sep,":",_xlpm.w,$G2175,_xlfn.CONCAT("[",LEFT(_xlpm.w,FIND(_xlpm.sep,_xlpm.w)-1),"]"))</f>
        <v>[eɪl]</v>
      </c>
      <c r="Q2175" s="14" cm="1">
        <f t="array" ref="Q2175">SUM(_xlfn._xlws.FILTER($H$2:$H$2302,_xlfn.MAP($O$2:$O$2302,_xlfn.LAMBDA(_xlpm.x,_xlpm.x=$O2175))))</f>
        <v>7.9668578712555765E-5</v>
      </c>
      <c r="R2175" s="14">
        <f>$H2175/Q2175</f>
        <v>1</v>
      </c>
      <c r="S2175" s="14" cm="1">
        <f t="array" ref="S2175">SUM(_xlfn._xlws.FILTER($H$2:$H$2302,_xlfn.MAP($P$2:$P$2302,_xlfn.LAMBDA(_xlpm.x,_xlpm.x=$P2175))))</f>
        <v>1.9917144678138939E-3</v>
      </c>
      <c r="T2175" s="14">
        <f>$H2175/S2175</f>
        <v>4.0000000000000008E-2</v>
      </c>
      <c r="U2175" s="14">
        <f>_xlfn.LET(_xlpm.freq,F2175,_xlpm.size,M2175+1,_xlpm.F,V2175,LOG(1+_xlpm.freq)*LOG(1+_xlpm.size)*_xlpm.F)</f>
        <v>1.6185456721117288E-2</v>
      </c>
      <c r="V2175" s="14">
        <f>_xlfn.LET(_xlpm.a,T2175,_xlpm.b,R2175,2*_xlpm.a*_xlpm.b/(_xlpm.a+_xlpm.b))</f>
        <v>7.6923076923076941E-2</v>
      </c>
      <c r="W2175" s="14">
        <f>_xlfn.LET(_xlpm.p,R2175,_xlpm.q,T2175,LOG(_xlpm.p/_xlpm.q))</f>
        <v>1.3979400086720375</v>
      </c>
      <c r="X2175" s="2"/>
      <c r="AC2175" s="2"/>
      <c r="AH2175" s="2"/>
      <c r="AI2175" s="2"/>
    </row>
    <row r="2176" spans="1:35">
      <c r="A2176" s="1" t="str">
        <f>_xlfn.LET(_xlpm.sep," : ",CONCATENATE(O2176,_xlpm.sep,P2176))</f>
        <v>~eil~ : [eɪl]</v>
      </c>
      <c r="B2176" s="1">
        <f>_xlfn.LET(_xlpm.d,$G2176,_xlpm.k,_xlfn.CONCAT(LEFT(TRIM(B$1),1),"*"),COUNTIF(_xlpm.d,_xlpm.k))</f>
        <v>0</v>
      </c>
      <c r="C2176" s="1">
        <f>_xlfn.LET(_xlpm.d,$G2176,_xlpm.k,_xlfn.CONCAT(LEFT(TRIM(C$1),1),"*"),COUNTIF(_xlpm.d,_xlpm.k))</f>
        <v>0</v>
      </c>
      <c r="D2176" s="1">
        <f>_xlfn.LET(_xlpm.d,$G2176,_xlpm.k,_xlfn.CONCAT(LEFT(TRIM(D$1),1),"*"),COUNTIF(_xlpm.d,_xlpm.k))</f>
        <v>0</v>
      </c>
      <c r="E2176" s="1">
        <f>LOG(F2176+1,10)</f>
        <v>0.30102999566398114</v>
      </c>
      <c r="F2176" s="7">
        <v>1</v>
      </c>
      <c r="G2176" s="9" t="s">
        <v>565</v>
      </c>
      <c r="H2176" s="4">
        <f>F2176/freq.sum.r6e</f>
        <v>7.9668578712555765E-5</v>
      </c>
      <c r="I2176" s="1" t="str">
        <f>_xlfn.LET(_xlpm.sep,":",_xlpm.w,$G2176,LEFT(_xlpm.w,FIND(_xlpm.sep,_xlpm.w)-1))</f>
        <v>eɪl</v>
      </c>
      <c r="J2176" s="1" t="str">
        <f>_xlfn.LET(_xlpm.sep,":",_xlpm.w,$G2176,RIGHT(_xlpm.w,LEN(_xlpm.w)-FIND(_xlpm.sep,_xlpm.w)))</f>
        <v>eil</v>
      </c>
      <c r="K2176" s="10">
        <f>_xlfn.LET(_xlpm.w,I2176,LEN(_xlpm.w))</f>
        <v>3</v>
      </c>
      <c r="L2176" s="10">
        <f>_xlfn.LET(_xlpm.w,J2176,LEN(_xlpm.w))</f>
        <v>3</v>
      </c>
      <c r="M2176" s="10">
        <f>_xlfn.LET(_xlpm.a,K2176,_xlpm.b,L2176,MAX(_xlpm.a,_xlpm.b))</f>
        <v>3</v>
      </c>
      <c r="N2176" s="10">
        <f>_xlfn.LET(_xlpm.d,(K2176,L2176),MAX(_xlpm.d)-MIN(_xlpm.d))</f>
        <v>0</v>
      </c>
      <c r="O2176" s="1" t="str">
        <f>_xlfn.LET(_xlpm.sep,":",_xlpm.w,$G2176,_xlfn.CONCAT("~",RIGHT(_xlpm.w,LEN(_xlpm.w)-FIND(_xlpm.sep,_xlpm.w)),"~"))</f>
        <v>~eil~</v>
      </c>
      <c r="P2176" s="1" t="str">
        <f>_xlfn.LET(_xlpm.sep,":",_xlpm.w,$G2176,_xlfn.CONCAT("[",LEFT(_xlpm.w,FIND(_xlpm.sep,_xlpm.w)-1),"]"))</f>
        <v>[eɪl]</v>
      </c>
      <c r="Q2176" s="14" cm="1">
        <f t="array" ref="Q2176">SUM(_xlfn._xlws.FILTER($H$2:$H$2302,_xlfn.MAP($O$2:$O$2302,_xlfn.LAMBDA(_xlpm.x,_xlpm.x=$O2176))))</f>
        <v>7.9668578712555765E-5</v>
      </c>
      <c r="R2176" s="14">
        <f>$H2176/Q2176</f>
        <v>1</v>
      </c>
      <c r="S2176" s="14" cm="1">
        <f t="array" ref="S2176">SUM(_xlfn._xlws.FILTER($H$2:$H$2302,_xlfn.MAP($P$2:$P$2302,_xlfn.LAMBDA(_xlpm.x,_xlpm.x=$P2176))))</f>
        <v>1.9917144678138939E-3</v>
      </c>
      <c r="T2176" s="14">
        <f>$H2176/S2176</f>
        <v>4.0000000000000008E-2</v>
      </c>
      <c r="U2176" s="14">
        <f>_xlfn.LET(_xlpm.freq,F2176,_xlpm.size,M2176+1,_xlpm.F,V2176,LOG(1+_xlpm.freq)*LOG(1+_xlpm.size)*_xlpm.F)</f>
        <v>1.6185456721117288E-2</v>
      </c>
      <c r="V2176" s="14">
        <f>_xlfn.LET(_xlpm.a,T2176,_xlpm.b,R2176,2*_xlpm.a*_xlpm.b/(_xlpm.a+_xlpm.b))</f>
        <v>7.6923076923076941E-2</v>
      </c>
      <c r="W2176" s="14">
        <f>_xlfn.LET(_xlpm.p,R2176,_xlpm.q,T2176,LOG(_xlpm.p/_xlpm.q))</f>
        <v>1.3979400086720375</v>
      </c>
      <c r="X2176" s="2"/>
      <c r="AC2176" s="2"/>
      <c r="AH2176" s="2"/>
      <c r="AI2176" s="2"/>
    </row>
    <row r="2177" spans="1:35">
      <c r="A2177" s="1" t="str">
        <f>_xlfn.LET(_xlpm.sep," : ",CONCATENATE(O2177,_xlpm.sep,P2177))</f>
        <v>~ey'll~ : [eɪl]</v>
      </c>
      <c r="B2177" s="1">
        <f>_xlfn.LET(_xlpm.d,$G2177,_xlpm.k,_xlfn.CONCAT(LEFT(TRIM(B$1),1),"*"),COUNTIF(_xlpm.d,_xlpm.k))</f>
        <v>0</v>
      </c>
      <c r="C2177" s="1">
        <f>_xlfn.LET(_xlpm.d,$G2177,_xlpm.k,_xlfn.CONCAT(LEFT(TRIM(C$1),1),"*"),COUNTIF(_xlpm.d,_xlpm.k))</f>
        <v>0</v>
      </c>
      <c r="D2177" s="1">
        <f>_xlfn.LET(_xlpm.d,$G2177,_xlpm.k,_xlfn.CONCAT(LEFT(TRIM(D$1),1),"*"),COUNTIF(_xlpm.d,_xlpm.k))</f>
        <v>0</v>
      </c>
      <c r="E2177" s="1">
        <f>LOG(F2177+1,10)</f>
        <v>0.30102999566398114</v>
      </c>
      <c r="F2177" s="7">
        <v>1</v>
      </c>
      <c r="G2177" s="9" t="s">
        <v>566</v>
      </c>
      <c r="H2177" s="4">
        <f>F2177/freq.sum.r6e</f>
        <v>7.9668578712555765E-5</v>
      </c>
      <c r="I2177" s="1" t="str">
        <f>_xlfn.LET(_xlpm.sep,":",_xlpm.w,$G2177,LEFT(_xlpm.w,FIND(_xlpm.sep,_xlpm.w)-1))</f>
        <v>eɪl</v>
      </c>
      <c r="J2177" s="1" t="str">
        <f>_xlfn.LET(_xlpm.sep,":",_xlpm.w,$G2177,RIGHT(_xlpm.w,LEN(_xlpm.w)-FIND(_xlpm.sep,_xlpm.w)))</f>
        <v>ey'll</v>
      </c>
      <c r="K2177" s="10">
        <f>_xlfn.LET(_xlpm.w,I2177,LEN(_xlpm.w))</f>
        <v>3</v>
      </c>
      <c r="L2177" s="10">
        <f>_xlfn.LET(_xlpm.w,J2177,LEN(_xlpm.w))</f>
        <v>5</v>
      </c>
      <c r="M2177" s="10">
        <f>_xlfn.LET(_xlpm.a,K2177,_xlpm.b,L2177,MAX(_xlpm.a,_xlpm.b))</f>
        <v>5</v>
      </c>
      <c r="N2177" s="10">
        <f>_xlfn.LET(_xlpm.d,(K2177,L2177),MAX(_xlpm.d)-MIN(_xlpm.d))</f>
        <v>2</v>
      </c>
      <c r="O2177" s="1" t="str">
        <f>_xlfn.LET(_xlpm.sep,":",_xlpm.w,$G2177,_xlfn.CONCAT("~",RIGHT(_xlpm.w,LEN(_xlpm.w)-FIND(_xlpm.sep,_xlpm.w)),"~"))</f>
        <v>~ey'll~</v>
      </c>
      <c r="P2177" s="1" t="str">
        <f>_xlfn.LET(_xlpm.sep,":",_xlpm.w,$G2177,_xlfn.CONCAT("[",LEFT(_xlpm.w,FIND(_xlpm.sep,_xlpm.w)-1),"]"))</f>
        <v>[eɪl]</v>
      </c>
      <c r="Q2177" s="14" cm="1">
        <f t="array" ref="Q2177">SUM(_xlfn._xlws.FILTER($H$2:$H$2302,_xlfn.MAP($O$2:$O$2302,_xlfn.LAMBDA(_xlpm.x,_xlpm.x=$O2177))))</f>
        <v>7.9668578712555765E-5</v>
      </c>
      <c r="R2177" s="14">
        <f>$H2177/Q2177</f>
        <v>1</v>
      </c>
      <c r="S2177" s="14" cm="1">
        <f t="array" ref="S2177">SUM(_xlfn._xlws.FILTER($H$2:$H$2302,_xlfn.MAP($P$2:$P$2302,_xlfn.LAMBDA(_xlpm.x,_xlpm.x=$P2177))))</f>
        <v>1.9917144678138939E-3</v>
      </c>
      <c r="T2177" s="14">
        <f>$H2177/S2177</f>
        <v>4.0000000000000008E-2</v>
      </c>
      <c r="U2177" s="14">
        <f>_xlfn.LET(_xlpm.freq,F2177,_xlpm.size,M2177+1,_xlpm.F,V2177,LOG(1+_xlpm.freq)*LOG(1+_xlpm.size)*_xlpm.F)</f>
        <v>1.9569219947779291E-2</v>
      </c>
      <c r="V2177" s="14">
        <f>_xlfn.LET(_xlpm.a,T2177,_xlpm.b,R2177,2*_xlpm.a*_xlpm.b/(_xlpm.a+_xlpm.b))</f>
        <v>7.6923076923076941E-2</v>
      </c>
      <c r="W2177" s="14">
        <f>_xlfn.LET(_xlpm.p,R2177,_xlpm.q,T2177,LOG(_xlpm.p/_xlpm.q))</f>
        <v>1.3979400086720375</v>
      </c>
      <c r="X2177" s="2"/>
      <c r="AC2177" s="2"/>
      <c r="AH2177" s="2"/>
      <c r="AI2177" s="2"/>
    </row>
    <row r="2178" spans="1:35">
      <c r="A2178" s="1" t="str">
        <f>_xlfn.LET(_xlpm.sep," : ",CONCATENATE(O2178,_xlpm.sep,P2178))</f>
        <v>~acked~ : [ækt]</v>
      </c>
      <c r="B2178" s="1">
        <f>_xlfn.LET(_xlpm.d,$G2178,_xlpm.k,_xlfn.CONCAT(LEFT(TRIM(B$1),1),"*"),COUNTIF(_xlpm.d,_xlpm.k))</f>
        <v>0</v>
      </c>
      <c r="C2178" s="1">
        <f>_xlfn.LET(_xlpm.d,$G2178,_xlpm.k,_xlfn.CONCAT(LEFT(TRIM(C$1),1),"*"),COUNTIF(_xlpm.d,_xlpm.k))</f>
        <v>0</v>
      </c>
      <c r="D2178" s="1">
        <f>_xlfn.LET(_xlpm.d,$G2178,_xlpm.k,_xlfn.CONCAT(LEFT(TRIM(D$1),1),"*"),COUNTIF(_xlpm.d,_xlpm.k))</f>
        <v>0</v>
      </c>
      <c r="E2178" s="1">
        <f>LOG(F2178+1,10)</f>
        <v>0.30102999566398114</v>
      </c>
      <c r="F2178" s="7">
        <v>1</v>
      </c>
      <c r="G2178" s="9" t="s">
        <v>78</v>
      </c>
      <c r="H2178" s="4">
        <f>F2178/freq.sum.r6e</f>
        <v>7.9668578712555765E-5</v>
      </c>
      <c r="I2178" s="1" t="str">
        <f>_xlfn.LET(_xlpm.sep,":",_xlpm.w,$G2178,LEFT(_xlpm.w,FIND(_xlpm.sep,_xlpm.w)-1))</f>
        <v>ækt</v>
      </c>
      <c r="J2178" s="1" t="str">
        <f>_xlfn.LET(_xlpm.sep,":",_xlpm.w,$G2178,RIGHT(_xlpm.w,LEN(_xlpm.w)-FIND(_xlpm.sep,_xlpm.w)))</f>
        <v>acked</v>
      </c>
      <c r="K2178" s="10">
        <f>_xlfn.LET(_xlpm.w,I2178,LEN(_xlpm.w))</f>
        <v>3</v>
      </c>
      <c r="L2178" s="10">
        <f>_xlfn.LET(_xlpm.w,J2178,LEN(_xlpm.w))</f>
        <v>5</v>
      </c>
      <c r="M2178" s="10">
        <f>_xlfn.LET(_xlpm.a,K2178,_xlpm.b,L2178,MAX(_xlpm.a,_xlpm.b))</f>
        <v>5</v>
      </c>
      <c r="N2178" s="10">
        <f>_xlfn.LET(_xlpm.d,(K2178,L2178),MAX(_xlpm.d)-MIN(_xlpm.d))</f>
        <v>2</v>
      </c>
      <c r="O2178" s="1" t="str">
        <f>_xlfn.LET(_xlpm.sep,":",_xlpm.w,$G2178,_xlfn.CONCAT("~",RIGHT(_xlpm.w,LEN(_xlpm.w)-FIND(_xlpm.sep,_xlpm.w)),"~"))</f>
        <v>~acked~</v>
      </c>
      <c r="P2178" s="1" t="str">
        <f>_xlfn.LET(_xlpm.sep,":",_xlpm.w,$G2178,_xlfn.CONCAT("[",LEFT(_xlpm.w,FIND(_xlpm.sep,_xlpm.w)-1),"]"))</f>
        <v>[ækt]</v>
      </c>
      <c r="Q2178" s="14" cm="1">
        <f t="array" ref="Q2178">SUM(_xlfn._xlws.FILTER($H$2:$H$2300,_xlfn.MAP($O$2:$O$2300,_xlfn.LAMBDA(_xlpm.x,_xlpm.x=$O2178))))</f>
        <v>7.9668578712555765E-5</v>
      </c>
      <c r="R2178" s="14">
        <f>$H2178/Q2178</f>
        <v>1</v>
      </c>
      <c r="S2178" s="14" cm="1">
        <f t="array" ref="S2178">SUM(_xlfn._xlws.FILTER($H$2:$H$2300,_xlfn.MAP($P$2:$P$2300,_xlfn.LAMBDA(_xlpm.x,_xlpm.x=$P2178))))</f>
        <v>1.9917144678138943E-3</v>
      </c>
      <c r="T2178" s="14">
        <f>$H2178/S2178</f>
        <v>3.9999999999999994E-2</v>
      </c>
      <c r="U2178" s="14">
        <f>_xlfn.LET(_xlpm.freq,F2178,_xlpm.size,M2178+1,_xlpm.F,V2178,LOG(1+_xlpm.freq)*LOG(1+_xlpm.size)*_xlpm.F)</f>
        <v>1.9569219947779284E-2</v>
      </c>
      <c r="V2178" s="14">
        <f>_xlfn.LET(_xlpm.a,T2178,_xlpm.b,R2178,2*_xlpm.a*_xlpm.b/(_xlpm.a+_xlpm.b))</f>
        <v>7.6923076923076913E-2</v>
      </c>
      <c r="W2178" s="14">
        <f>_xlfn.LET(_xlpm.p,R2178,_xlpm.q,T2178,LOG(_xlpm.p/_xlpm.q))</f>
        <v>1.3979400086720377</v>
      </c>
      <c r="X2178" s="2"/>
      <c r="AC2178" s="2"/>
      <c r="AH2178" s="2"/>
      <c r="AI2178" s="2"/>
    </row>
    <row r="2179" spans="1:35">
      <c r="A2179" s="1" t="str">
        <f>_xlfn.LET(_xlpm.sep," : ",CONCATENATE(O2179,_xlpm.sep,P2179))</f>
        <v>~iede~ : [id]</v>
      </c>
      <c r="B2179" s="1">
        <f>_xlfn.LET(_xlpm.d,$G2179,_xlpm.k,_xlfn.CONCAT(LEFT(TRIM(B$1),1),"*"),COUNTIF(_xlpm.d,_xlpm.k))</f>
        <v>0</v>
      </c>
      <c r="C2179" s="1">
        <f>_xlfn.LET(_xlpm.d,$G2179,_xlpm.k,_xlfn.CONCAT(LEFT(TRIM(C$1),1),"*"),COUNTIF(_xlpm.d,_xlpm.k))</f>
        <v>0</v>
      </c>
      <c r="D2179" s="1">
        <f>_xlfn.LET(_xlpm.d,$G2179,_xlpm.k,_xlfn.CONCAT(LEFT(TRIM(D$1),1),"*"),COUNTIF(_xlpm.d,_xlpm.k))</f>
        <v>0</v>
      </c>
      <c r="E2179" s="1">
        <f>LOG(F2179+1,10)</f>
        <v>0.30102999566398114</v>
      </c>
      <c r="F2179" s="7">
        <v>1</v>
      </c>
      <c r="G2179" s="9" t="s">
        <v>161</v>
      </c>
      <c r="H2179" s="4">
        <f>F2179/freq.sum.r6e</f>
        <v>7.9668578712555765E-5</v>
      </c>
      <c r="I2179" s="1" t="str">
        <f>_xlfn.LET(_xlpm.sep,":",_xlpm.w,$G2179,LEFT(_xlpm.w,FIND(_xlpm.sep,_xlpm.w)-1))</f>
        <v>id</v>
      </c>
      <c r="J2179" s="1" t="str">
        <f>_xlfn.LET(_xlpm.sep,":",_xlpm.w,$G2179,RIGHT(_xlpm.w,LEN(_xlpm.w)-FIND(_xlpm.sep,_xlpm.w)))</f>
        <v>iede</v>
      </c>
      <c r="K2179" s="10">
        <f>_xlfn.LET(_xlpm.w,I2179,LEN(_xlpm.w))</f>
        <v>2</v>
      </c>
      <c r="L2179" s="10">
        <f>_xlfn.LET(_xlpm.w,J2179,LEN(_xlpm.w))</f>
        <v>4</v>
      </c>
      <c r="M2179" s="10">
        <f>_xlfn.LET(_xlpm.a,K2179,_xlpm.b,L2179,MAX(_xlpm.a,_xlpm.b))</f>
        <v>4</v>
      </c>
      <c r="N2179" s="10">
        <f>_xlfn.LET(_xlpm.d,(K2179,L2179),MAX(_xlpm.d)-MIN(_xlpm.d))</f>
        <v>2</v>
      </c>
      <c r="O2179" s="1" t="str">
        <f>_xlfn.LET(_xlpm.sep,":",_xlpm.w,$G2179,_xlfn.CONCAT("~",RIGHT(_xlpm.w,LEN(_xlpm.w)-FIND(_xlpm.sep,_xlpm.w)),"~"))</f>
        <v>~iede~</v>
      </c>
      <c r="P2179" s="1" t="str">
        <f>_xlfn.LET(_xlpm.sep,":",_xlpm.w,$G2179,_xlfn.CONCAT("[",LEFT(_xlpm.w,FIND(_xlpm.sep,_xlpm.w)-1),"]"))</f>
        <v>[id]</v>
      </c>
      <c r="Q2179" s="14" cm="1">
        <f t="array" ref="Q2179">SUM(_xlfn._xlws.FILTER($H$2:$H$2302,_xlfn.MAP($O$2:$O$2302,_xlfn.LAMBDA(_xlpm.x,_xlpm.x=$O2179))))</f>
        <v>7.9668578712555765E-5</v>
      </c>
      <c r="R2179" s="14">
        <f>$H2179/Q2179</f>
        <v>1</v>
      </c>
      <c r="S2179" s="14" cm="1">
        <f t="array" ref="S2179">SUM(_xlfn._xlws.FILTER($H$2:$H$2302,_xlfn.MAP($P$2:$P$2302,_xlfn.LAMBDA(_xlpm.x,_xlpm.x=$P2179))))</f>
        <v>1.9917144678138943E-3</v>
      </c>
      <c r="T2179" s="14">
        <f>$H2179/S2179</f>
        <v>3.9999999999999994E-2</v>
      </c>
      <c r="U2179" s="14">
        <f>_xlfn.LET(_xlpm.freq,F2179,_xlpm.size,M2179+1,_xlpm.F,V2179,LOG(1+_xlpm.freq)*LOG(1+_xlpm.size)*_xlpm.F)</f>
        <v>1.8018989809916137E-2</v>
      </c>
      <c r="V2179" s="14">
        <f>_xlfn.LET(_xlpm.a,T2179,_xlpm.b,R2179,2*_xlpm.a*_xlpm.b/(_xlpm.a+_xlpm.b))</f>
        <v>7.6923076923076913E-2</v>
      </c>
      <c r="W2179" s="14">
        <f>_xlfn.LET(_xlpm.p,R2179,_xlpm.q,T2179,LOG(_xlpm.p/_xlpm.q))</f>
        <v>1.3979400086720377</v>
      </c>
      <c r="X2179" s="2"/>
      <c r="AC2179" s="2"/>
      <c r="AH2179" s="2"/>
      <c r="AI2179" s="2"/>
    </row>
    <row r="2180" spans="1:35">
      <c r="A2180" s="1" t="str">
        <f>_xlfn.LET(_xlpm.sep," : ",CONCATENATE(O2180,_xlpm.sep,P2180))</f>
        <v>~oan~ : [oʊn]</v>
      </c>
      <c r="B2180" s="1">
        <f>_xlfn.LET(_xlpm.d,$G2180,_xlpm.k,_xlfn.CONCAT(LEFT(TRIM(B$1),1),"*"),COUNTIF(_xlpm.d,_xlpm.k))</f>
        <v>0</v>
      </c>
      <c r="C2180" s="1">
        <f>_xlfn.LET(_xlpm.d,$G2180,_xlpm.k,_xlfn.CONCAT(LEFT(TRIM(C$1),1),"*"),COUNTIF(_xlpm.d,_xlpm.k))</f>
        <v>0</v>
      </c>
      <c r="D2180" s="1">
        <f>_xlfn.LET(_xlpm.d,$G2180,_xlpm.k,_xlfn.CONCAT(LEFT(TRIM(D$1),1),"*"),COUNTIF(_xlpm.d,_xlpm.k))</f>
        <v>0</v>
      </c>
      <c r="E2180" s="1">
        <f>LOG(F2180+1,10)</f>
        <v>0.30102999566398114</v>
      </c>
      <c r="F2180" s="7">
        <v>1</v>
      </c>
      <c r="G2180" s="9" t="s">
        <v>705</v>
      </c>
      <c r="H2180" s="4">
        <f>F2180/freq.sum.r6e</f>
        <v>7.9668578712555765E-5</v>
      </c>
      <c r="I2180" s="4" t="str">
        <f>_xlfn.LET(_xlpm.sep,":",_xlpm.w,$G2180,LEFT(_xlpm.w,FIND(_xlpm.sep,_xlpm.w)-1))</f>
        <v>oʊn</v>
      </c>
      <c r="J2180" s="4" t="str">
        <f>_xlfn.LET(_xlpm.sep,":",_xlpm.w,$G2180,RIGHT(_xlpm.w,LEN(_xlpm.w)-FIND(_xlpm.sep,_xlpm.w)))</f>
        <v>oan</v>
      </c>
      <c r="K2180" s="10">
        <f>_xlfn.LET(_xlpm.w,I2180,LEN(_xlpm.w))</f>
        <v>3</v>
      </c>
      <c r="L2180" s="10">
        <f>_xlfn.LET(_xlpm.w,J2180,LEN(_xlpm.w))</f>
        <v>3</v>
      </c>
      <c r="M2180" s="10">
        <f>_xlfn.LET(_xlpm.a,K2180,_xlpm.b,L2180,MAX(_xlpm.a,_xlpm.b))</f>
        <v>3</v>
      </c>
      <c r="N2180" s="10">
        <f>_xlfn.LET(_xlpm.d,(K2180,L2180),MAX(_xlpm.d)-MIN(_xlpm.d))</f>
        <v>0</v>
      </c>
      <c r="O2180" s="1" t="str">
        <f>_xlfn.LET(_xlpm.sep,":",_xlpm.w,$G2180,_xlfn.CONCAT("~",RIGHT(_xlpm.w,LEN(_xlpm.w)-FIND(_xlpm.sep,_xlpm.w)),"~"))</f>
        <v>~oan~</v>
      </c>
      <c r="P2180" s="1" t="str">
        <f>_xlfn.LET(_xlpm.sep,":",_xlpm.w,$G2180,_xlfn.CONCAT("[",LEFT(_xlpm.w,FIND(_xlpm.sep,_xlpm.w)-1),"]"))</f>
        <v>[oʊn]</v>
      </c>
      <c r="Q2180" s="14" cm="1">
        <f t="array" ref="Q2180">SUM(_xlfn._xlws.FILTER($H$2:$H$2300,_xlfn.MAP($O$2:$O$2300,_xlfn.LAMBDA(_xlpm.x,_xlpm.x=$O2180))))</f>
        <v>7.9668578712555765E-5</v>
      </c>
      <c r="R2180" s="14">
        <f>$H2180/Q2180</f>
        <v>1</v>
      </c>
      <c r="S2180" s="14" cm="1">
        <f t="array" ref="S2180">SUM(_xlfn._xlws.FILTER($H$2:$H$2300,_xlfn.MAP($P$2:$P$2300,_xlfn.LAMBDA(_xlpm.x,_xlpm.x=$P2180))))</f>
        <v>1.9917144678138943E-3</v>
      </c>
      <c r="T2180" s="14">
        <f>$H2180/S2180</f>
        <v>3.9999999999999994E-2</v>
      </c>
      <c r="U2180" s="14">
        <f>_xlfn.LET(_xlpm.freq,F2180,_xlpm.size,M2180+1,_xlpm.F,V2180,LOG(1+_xlpm.freq)*LOG(1+_xlpm.size)*_xlpm.F)</f>
        <v>1.6185456721117281E-2</v>
      </c>
      <c r="V2180" s="14">
        <f>_xlfn.LET(_xlpm.a,T2180,_xlpm.b,R2180,2*_xlpm.a*_xlpm.b/(_xlpm.a+_xlpm.b))</f>
        <v>7.6923076923076913E-2</v>
      </c>
      <c r="W2180" s="14">
        <f>_xlfn.LET(_xlpm.p,R2180,_xlpm.q,T2180,LOG(_xlpm.p/_xlpm.q))</f>
        <v>1.3979400086720377</v>
      </c>
      <c r="X2180" s="2"/>
      <c r="AC2180" s="2"/>
      <c r="AH2180" s="2"/>
      <c r="AI2180" s="2"/>
    </row>
    <row r="2181" spans="1:35">
      <c r="A2181" s="1" t="str">
        <f>_xlfn.LET(_xlpm.sep," : ",CONCATENATE(O2181,_xlpm.sep,P2181))</f>
        <v>~ur~ : [əɹ]</v>
      </c>
      <c r="B2181" s="1">
        <f>_xlfn.LET(_xlpm.d,$G2181,_xlpm.k,_xlfn.CONCAT(LEFT(TRIM(B$1),1),"*"),COUNTIF(_xlpm.d,_xlpm.k))</f>
        <v>0</v>
      </c>
      <c r="C2181" s="1">
        <f>_xlfn.LET(_xlpm.d,$G2181,_xlpm.k,_xlfn.CONCAT(LEFT(TRIM(C$1),1),"*"),COUNTIF(_xlpm.d,_xlpm.k))</f>
        <v>0</v>
      </c>
      <c r="D2181" s="1">
        <f>_xlfn.LET(_xlpm.d,$G2181,_xlpm.k,_xlfn.CONCAT(LEFT(TRIM(D$1),1),"*"),COUNTIF(_xlpm.d,_xlpm.k))</f>
        <v>0</v>
      </c>
      <c r="E2181" s="1">
        <f>LOG(F2181+1,10)</f>
        <v>0.8450980400142567</v>
      </c>
      <c r="F2181" s="7">
        <v>6</v>
      </c>
      <c r="G2181" s="9" t="s">
        <v>1832</v>
      </c>
      <c r="H2181" s="4">
        <f>F2181/freq.sum.r6e</f>
        <v>4.7801147227533459E-4</v>
      </c>
      <c r="I2181" s="4" t="str">
        <f>_xlfn.LET(_xlpm.sep,":",_xlpm.w,$G2181,LEFT(_xlpm.w,FIND(_xlpm.sep,_xlpm.w)-1))</f>
        <v>əɹ</v>
      </c>
      <c r="J2181" s="4" t="str">
        <f>_xlfn.LET(_xlpm.sep,":",_xlpm.w,$G2181,RIGHT(_xlpm.w,LEN(_xlpm.w)-FIND(_xlpm.sep,_xlpm.w)))</f>
        <v>ur</v>
      </c>
      <c r="K2181" s="10">
        <f>_xlfn.LET(_xlpm.w,I2181,LEN(_xlpm.w))</f>
        <v>2</v>
      </c>
      <c r="L2181" s="10">
        <f>_xlfn.LET(_xlpm.w,J2181,LEN(_xlpm.w))</f>
        <v>2</v>
      </c>
      <c r="M2181" s="10">
        <f>_xlfn.LET(_xlpm.a,K2181,_xlpm.b,L2181,MAX(_xlpm.a,_xlpm.b))</f>
        <v>2</v>
      </c>
      <c r="N2181" s="10">
        <f>_xlfn.LET(_xlpm.d,(K2181,L2181),MAX(_xlpm.d)-MIN(_xlpm.d))</f>
        <v>0</v>
      </c>
      <c r="O2181" s="1" t="str">
        <f>_xlfn.LET(_xlpm.sep,":",_xlpm.w,$G2181,_xlfn.CONCAT("~",RIGHT(_xlpm.w,LEN(_xlpm.w)-FIND(_xlpm.sep,_xlpm.w)),"~"))</f>
        <v>~ur~</v>
      </c>
      <c r="P2181" s="1" t="str">
        <f>_xlfn.LET(_xlpm.sep,":",_xlpm.w,$G2181,_xlfn.CONCAT("[",LEFT(_xlpm.w,FIND(_xlpm.sep,_xlpm.w)-1),"]"))</f>
        <v>[əɹ]</v>
      </c>
      <c r="Q2181" s="14" cm="1">
        <f t="array" ref="Q2181">SUM(_xlfn._xlws.FILTER($H$2:$H$2300,_xlfn.MAP($O$2:$O$2300,_xlfn.LAMBDA(_xlpm.x,_xlpm.x=$O2181))))</f>
        <v>1.4340344168260039E-3</v>
      </c>
      <c r="R2181" s="14">
        <f>$H2181/Q2181</f>
        <v>0.33333333333333331</v>
      </c>
      <c r="S2181" s="14" cm="1">
        <f t="array" ref="S2181">SUM(_xlfn._xlws.FILTER($H$2:$H$2300,_xlfn.MAP($P$2:$P$2300,_xlfn.LAMBDA(_xlpm.x,_xlpm.x=$P2181))))</f>
        <v>3.60101975780752E-2</v>
      </c>
      <c r="T2181" s="14">
        <f>$H2181/S2181</f>
        <v>1.3274336283185842E-2</v>
      </c>
      <c r="U2181" s="14">
        <f>_xlfn.LET(_xlpm.freq,F2181,_xlpm.size,M2181+1,_xlpm.F,V2181,LOG(1+_xlpm.freq)*LOG(1+_xlpm.size)*_xlpm.F)</f>
        <v>1.2990631114270505E-2</v>
      </c>
      <c r="V2181" s="14">
        <f>_xlfn.LET(_xlpm.a,T2181,_xlpm.b,R2181,2*_xlpm.a*_xlpm.b/(_xlpm.a+_xlpm.b))</f>
        <v>2.553191489361702E-2</v>
      </c>
      <c r="W2181" s="14">
        <f>_xlfn.LET(_xlpm.p,R2181,_xlpm.q,T2181,LOG(_xlpm.p/_xlpm.q))</f>
        <v>1.399865929708076</v>
      </c>
      <c r="X2181" s="2"/>
      <c r="AC2181" s="2"/>
      <c r="AH2181" s="2"/>
      <c r="AI2181" s="2"/>
    </row>
    <row r="2182" spans="1:35">
      <c r="A2182" s="1" t="str">
        <f>_xlfn.LET(_xlpm.sep," : ",CONCATENATE(O2182,_xlpm.sep,P2182))</f>
        <v>~ience~ : [əns]</v>
      </c>
      <c r="B2182" s="1">
        <f>_xlfn.LET(_xlpm.d,$G2182,_xlpm.k,_xlfn.CONCAT(LEFT(TRIM(B$1),1),"*"),COUNTIF(_xlpm.d,_xlpm.k))</f>
        <v>0</v>
      </c>
      <c r="C2182" s="1">
        <f>_xlfn.LET(_xlpm.d,$G2182,_xlpm.k,_xlfn.CONCAT(LEFT(TRIM(C$1),1),"*"),COUNTIF(_xlpm.d,_xlpm.k))</f>
        <v>0</v>
      </c>
      <c r="D2182" s="1">
        <f>_xlfn.LET(_xlpm.d,$G2182,_xlpm.k,_xlfn.CONCAT(LEFT(TRIM(D$1),1),"*"),COUNTIF(_xlpm.d,_xlpm.k))</f>
        <v>0</v>
      </c>
      <c r="E2182" s="1">
        <f>LOG(F2182+1,10)</f>
        <v>0.47712125471966244</v>
      </c>
      <c r="F2182" s="7">
        <v>2</v>
      </c>
      <c r="G2182" s="9" t="s">
        <v>1332</v>
      </c>
      <c r="H2182" s="4">
        <f>F2182/freq.sum.r6e</f>
        <v>1.5933715742511153E-4</v>
      </c>
      <c r="I2182" s="4" t="str">
        <f>_xlfn.LET(_xlpm.sep,":",_xlpm.w,$G2182,LEFT(_xlpm.w,FIND(_xlpm.sep,_xlpm.w)-1))</f>
        <v>əns</v>
      </c>
      <c r="J2182" s="4" t="str">
        <f>_xlfn.LET(_xlpm.sep,":",_xlpm.w,$G2182,RIGHT(_xlpm.w,LEN(_xlpm.w)-FIND(_xlpm.sep,_xlpm.w)))</f>
        <v>ience</v>
      </c>
      <c r="K2182" s="10">
        <f>_xlfn.LET(_xlpm.w,I2182,LEN(_xlpm.w))</f>
        <v>3</v>
      </c>
      <c r="L2182" s="10">
        <f>_xlfn.LET(_xlpm.w,J2182,LEN(_xlpm.w))</f>
        <v>5</v>
      </c>
      <c r="M2182" s="10">
        <f>_xlfn.LET(_xlpm.a,K2182,_xlpm.b,L2182,MAX(_xlpm.a,_xlpm.b))</f>
        <v>5</v>
      </c>
      <c r="N2182" s="10">
        <f>_xlfn.LET(_xlpm.d,(K2182,L2182),MAX(_xlpm.d)-MIN(_xlpm.d))</f>
        <v>2</v>
      </c>
      <c r="O2182" s="1" t="str">
        <f>_xlfn.LET(_xlpm.sep,":",_xlpm.w,$G2182,_xlfn.CONCAT("~",RIGHT(_xlpm.w,LEN(_xlpm.w)-FIND(_xlpm.sep,_xlpm.w)),"~"))</f>
        <v>~ience~</v>
      </c>
      <c r="P2182" s="1" t="str">
        <f>_xlfn.LET(_xlpm.sep,":",_xlpm.w,$G2182,_xlfn.CONCAT("[",LEFT(_xlpm.w,FIND(_xlpm.sep,_xlpm.w)-1),"]"))</f>
        <v>[əns]</v>
      </c>
      <c r="Q2182" s="14" cm="1">
        <f t="array" ref="Q2182">SUM(_xlfn._xlws.FILTER($H$2:$H$2300,_xlfn.MAP($O$2:$O$2300,_xlfn.LAMBDA(_xlpm.x,_xlpm.x=$O2182))))</f>
        <v>1.5933715742511153E-4</v>
      </c>
      <c r="R2182" s="14">
        <f>$H2182/Q2182</f>
        <v>1</v>
      </c>
      <c r="S2182" s="14" cm="1">
        <f t="array" ref="S2182">SUM(_xlfn._xlws.FILTER($H$2:$H$2300,_xlfn.MAP($P$2:$P$2300,_xlfn.LAMBDA(_xlpm.x,_xlpm.x=$P2182))))</f>
        <v>4.0630975143403445E-3</v>
      </c>
      <c r="T2182" s="14">
        <f>$H2182/S2182</f>
        <v>3.9215686274509796E-2</v>
      </c>
      <c r="U2182" s="14">
        <f>_xlfn.LET(_xlpm.freq,F2182,_xlpm.size,M2182+1,_xlpm.F,V2182,LOG(1+_xlpm.freq)*LOG(1+_xlpm.size)*_xlpm.F)</f>
        <v>3.0431263185866385E-2</v>
      </c>
      <c r="V2182" s="14">
        <f>_xlfn.LET(_xlpm.a,T2182,_xlpm.b,R2182,2*_xlpm.a*_xlpm.b/(_xlpm.a+_xlpm.b))</f>
        <v>7.547169811320753E-2</v>
      </c>
      <c r="W2182" s="14">
        <f>_xlfn.LET(_xlpm.p,R2182,_xlpm.q,T2182,LOG(_xlpm.p/_xlpm.q))</f>
        <v>1.4065401804339552</v>
      </c>
      <c r="X2182" s="2"/>
      <c r="AC2182" s="2"/>
      <c r="AH2182" s="2"/>
      <c r="AI2182" s="2"/>
    </row>
    <row r="2183" spans="1:35">
      <c r="A2183" s="1" t="str">
        <f>_xlfn.LET(_xlpm.sep," : ",CONCATENATE(O2183,_xlpm.sep,P2183))</f>
        <v>~ys~ : [ɪz]</v>
      </c>
      <c r="B2183" s="1">
        <f>_xlfn.LET(_xlpm.d,$G2183,_xlpm.k,_xlfn.CONCAT(LEFT(TRIM(B$1),1),"*"),COUNTIF(_xlpm.d,_xlpm.k))</f>
        <v>0</v>
      </c>
      <c r="C2183" s="1">
        <f>_xlfn.LET(_xlpm.d,$G2183,_xlpm.k,_xlfn.CONCAT(LEFT(TRIM(C$1),1),"*"),COUNTIF(_xlpm.d,_xlpm.k))</f>
        <v>0</v>
      </c>
      <c r="D2183" s="1">
        <f>_xlfn.LET(_xlpm.d,$G2183,_xlpm.k,_xlfn.CONCAT(LEFT(TRIM(D$1),1),"*"),COUNTIF(_xlpm.d,_xlpm.k))</f>
        <v>0</v>
      </c>
      <c r="E2183" s="1">
        <f>LOG(F2183+1,10)</f>
        <v>0.30102999566398114</v>
      </c>
      <c r="F2183" s="7">
        <v>1</v>
      </c>
      <c r="G2183" s="9" t="s">
        <v>1700</v>
      </c>
      <c r="H2183" s="4">
        <f>F2183/freq.sum.r6e</f>
        <v>7.9668578712555765E-5</v>
      </c>
      <c r="I2183" s="1" t="str">
        <f>_xlfn.LET(_xlpm.sep,":",_xlpm.w,$G2183,LEFT(_xlpm.w,FIND(_xlpm.sep,_xlpm.w)-1))</f>
        <v>ɪz</v>
      </c>
      <c r="J2183" s="1" t="str">
        <f>_xlfn.LET(_xlpm.sep,":",_xlpm.w,$G2183,RIGHT(_xlpm.w,LEN(_xlpm.w)-FIND(_xlpm.sep,_xlpm.w)))</f>
        <v>ys</v>
      </c>
      <c r="K2183" s="10">
        <f>_xlfn.LET(_xlpm.w,I2183,LEN(_xlpm.w))</f>
        <v>2</v>
      </c>
      <c r="L2183" s="10">
        <f>_xlfn.LET(_xlpm.w,J2183,LEN(_xlpm.w))</f>
        <v>2</v>
      </c>
      <c r="M2183" s="10">
        <f>_xlfn.LET(_xlpm.a,K2183,_xlpm.b,L2183,MAX(_xlpm.a,_xlpm.b))</f>
        <v>2</v>
      </c>
      <c r="N2183" s="10">
        <f>_xlfn.LET(_xlpm.d,(K2183,L2183),MAX(_xlpm.d)-MIN(_xlpm.d))</f>
        <v>0</v>
      </c>
      <c r="O2183" s="1" t="str">
        <f>_xlfn.LET(_xlpm.sep,":",_xlpm.w,$G2183,_xlfn.CONCAT("~",RIGHT(_xlpm.w,LEN(_xlpm.w)-FIND(_xlpm.sep,_xlpm.w)),"~"))</f>
        <v>~ys~</v>
      </c>
      <c r="P2183" s="1" t="str">
        <f>_xlfn.LET(_xlpm.sep,":",_xlpm.w,$G2183,_xlfn.CONCAT("[",LEFT(_xlpm.w,FIND(_xlpm.sep,_xlpm.w)-1),"]"))</f>
        <v>[ɪz]</v>
      </c>
      <c r="Q2183" s="14" cm="1">
        <f t="array" ref="Q2183">SUM(_xlfn._xlws.FILTER($H$2:$H$2302,_xlfn.MAP($O$2:$O$2302,_xlfn.LAMBDA(_xlpm.x,_xlpm.x=$O2183))))</f>
        <v>2.390057361376673E-4</v>
      </c>
      <c r="R2183" s="14">
        <f>$H2183/Q2183</f>
        <v>0.33333333333333331</v>
      </c>
      <c r="S2183" s="14" cm="1">
        <f t="array" ref="S2183">SUM(_xlfn._xlws.FILTER($H$2:$H$2302,_xlfn.MAP($P$2:$P$2302,_xlfn.LAMBDA(_xlpm.x,_xlpm.x=$P2183))))</f>
        <v>6.134480560866796E-3</v>
      </c>
      <c r="T2183" s="14">
        <f>$H2183/S2183</f>
        <v>1.2987012987012983E-2</v>
      </c>
      <c r="U2183" s="14">
        <f>_xlfn.LET(_xlpm.freq,F2183,_xlpm.size,M2183+1,_xlpm.F,V2183,LOG(1+_xlpm.freq)*LOG(1+_xlpm.size)*_xlpm.F)</f>
        <v>4.530952914472826E-3</v>
      </c>
      <c r="V2183" s="14">
        <f>_xlfn.LET(_xlpm.a,T2183,_xlpm.b,R2183,2*_xlpm.a*_xlpm.b/(_xlpm.a+_xlpm.b))</f>
        <v>2.4999999999999991E-2</v>
      </c>
      <c r="W2183" s="14">
        <f>_xlfn.LET(_xlpm.p,R2183,_xlpm.q,T2183,LOG(_xlpm.p/_xlpm.q))</f>
        <v>1.4093694704528197</v>
      </c>
      <c r="X2183" s="2"/>
      <c r="AC2183" s="2"/>
      <c r="AH2183" s="2"/>
      <c r="AI2183" s="2"/>
    </row>
    <row r="2184" spans="1:35">
      <c r="A2184" s="1" t="str">
        <f>_xlfn.LET(_xlpm.sep," : ",CONCATENATE(O2184,_xlpm.sep,P2184))</f>
        <v>~eese~ : [iz]</v>
      </c>
      <c r="B2184" s="1">
        <f>_xlfn.LET(_xlpm.d,$G2184,_xlpm.k,_xlfn.CONCAT(LEFT(TRIM(B$1),1),"*"),COUNTIF(_xlpm.d,_xlpm.k))</f>
        <v>0</v>
      </c>
      <c r="C2184" s="1">
        <f>_xlfn.LET(_xlpm.d,$G2184,_xlpm.k,_xlfn.CONCAT(LEFT(TRIM(C$1),1),"*"),COUNTIF(_xlpm.d,_xlpm.k))</f>
        <v>0</v>
      </c>
      <c r="D2184" s="1">
        <f>_xlfn.LET(_xlpm.d,$G2184,_xlpm.k,_xlfn.CONCAT(LEFT(TRIM(D$1),1),"*"),COUNTIF(_xlpm.d,_xlpm.k))</f>
        <v>0</v>
      </c>
      <c r="E2184" s="1">
        <f>LOG(F2184+1,10)</f>
        <v>0.30102999566398114</v>
      </c>
      <c r="F2184" s="7">
        <v>1</v>
      </c>
      <c r="G2184" s="9" t="s">
        <v>232</v>
      </c>
      <c r="H2184" s="4">
        <f>F2184/freq.sum.r6e</f>
        <v>7.9668578712555765E-5</v>
      </c>
      <c r="I2184" s="4" t="str">
        <f>_xlfn.LET(_xlpm.sep,":",_xlpm.w,$G2184,LEFT(_xlpm.w,FIND(_xlpm.sep,_xlpm.w)-1))</f>
        <v>iz</v>
      </c>
      <c r="J2184" s="4" t="str">
        <f>_xlfn.LET(_xlpm.sep,":",_xlpm.w,$G2184,RIGHT(_xlpm.w,LEN(_xlpm.w)-FIND(_xlpm.sep,_xlpm.w)))</f>
        <v>eese</v>
      </c>
      <c r="K2184" s="10">
        <f>_xlfn.LET(_xlpm.w,I2184,LEN(_xlpm.w))</f>
        <v>2</v>
      </c>
      <c r="L2184" s="10">
        <f>_xlfn.LET(_xlpm.w,J2184,LEN(_xlpm.w))</f>
        <v>4</v>
      </c>
      <c r="M2184" s="10">
        <f>_xlfn.LET(_xlpm.a,K2184,_xlpm.b,L2184,MAX(_xlpm.a,_xlpm.b))</f>
        <v>4</v>
      </c>
      <c r="N2184" s="10">
        <f>_xlfn.LET(_xlpm.d,(K2184,L2184),MAX(_xlpm.d)-MIN(_xlpm.d))</f>
        <v>2</v>
      </c>
      <c r="O2184" s="1" t="str">
        <f>_xlfn.LET(_xlpm.sep,":",_xlpm.w,$G2184,_xlfn.CONCAT("~",RIGHT(_xlpm.w,LEN(_xlpm.w)-FIND(_xlpm.sep,_xlpm.w)),"~"))</f>
        <v>~eese~</v>
      </c>
      <c r="P2184" s="1" t="str">
        <f>_xlfn.LET(_xlpm.sep,":",_xlpm.w,$G2184,_xlfn.CONCAT("[",LEFT(_xlpm.w,FIND(_xlpm.sep,_xlpm.w)-1),"]"))</f>
        <v>[iz]</v>
      </c>
      <c r="Q2184" s="14" cm="1">
        <f t="array" ref="Q2184">SUM(_xlfn._xlws.FILTER($H$2:$H$2300,_xlfn.MAP($O$2:$O$2300,_xlfn.LAMBDA(_xlpm.x,_xlpm.x=$O2184))))</f>
        <v>7.9668578712555765E-5</v>
      </c>
      <c r="R2184" s="14">
        <f>$H2184/Q2184</f>
        <v>1</v>
      </c>
      <c r="S2184" s="14" cm="1">
        <f t="array" ref="S2184">SUM(_xlfn._xlws.FILTER($H$2:$H$2300,_xlfn.MAP($P$2:$P$2300,_xlfn.LAMBDA(_xlpm.x,_xlpm.x=$P2184))))</f>
        <v>2.0713830465264498E-3</v>
      </c>
      <c r="T2184" s="14">
        <f>$H2184/S2184</f>
        <v>3.8461538461538464E-2</v>
      </c>
      <c r="U2184" s="14">
        <f>_xlfn.LET(_xlpm.freq,F2184,_xlpm.size,M2184+1,_xlpm.F,V2184,LOG(1+_xlpm.freq)*LOG(1+_xlpm.size)*_xlpm.F)</f>
        <v>1.7351619816956279E-2</v>
      </c>
      <c r="V2184" s="14">
        <f>_xlfn.LET(_xlpm.a,T2184,_xlpm.b,R2184,2*_xlpm.a*_xlpm.b/(_xlpm.a+_xlpm.b))</f>
        <v>7.407407407407407E-2</v>
      </c>
      <c r="W2184" s="14">
        <f>_xlfn.LET(_xlpm.p,R2184,_xlpm.q,T2184,LOG(_xlpm.p/_xlpm.q))</f>
        <v>1.414973347970818</v>
      </c>
      <c r="X2184" s="2"/>
      <c r="AC2184" s="2"/>
      <c r="AH2184" s="2"/>
      <c r="AI2184" s="2"/>
    </row>
    <row r="2185" spans="1:35">
      <c r="A2185" s="1" t="str">
        <f>_xlfn.LET(_xlpm.sep," : ",CONCATENATE(O2185,_xlpm.sep,P2185))</f>
        <v>~eeze~ : [iz]</v>
      </c>
      <c r="B2185" s="1">
        <f>_xlfn.LET(_xlpm.d,$G2185,_xlpm.k,_xlfn.CONCAT(LEFT(TRIM(B$1),1),"*"),COUNTIF(_xlpm.d,_xlpm.k))</f>
        <v>0</v>
      </c>
      <c r="C2185" s="1">
        <f>_xlfn.LET(_xlpm.d,$G2185,_xlpm.k,_xlfn.CONCAT(LEFT(TRIM(C$1),1),"*"),COUNTIF(_xlpm.d,_xlpm.k))</f>
        <v>0</v>
      </c>
      <c r="D2185" s="1">
        <f>_xlfn.LET(_xlpm.d,$G2185,_xlpm.k,_xlfn.CONCAT(LEFT(TRIM(D$1),1),"*"),COUNTIF(_xlpm.d,_xlpm.k))</f>
        <v>0</v>
      </c>
      <c r="E2185" s="1">
        <f>LOG(F2185+1,10)</f>
        <v>0.30102999566398114</v>
      </c>
      <c r="F2185" s="7">
        <v>1</v>
      </c>
      <c r="G2185" s="9" t="s">
        <v>233</v>
      </c>
      <c r="H2185" s="4">
        <f>F2185/freq.sum.r6e</f>
        <v>7.9668578712555765E-5</v>
      </c>
      <c r="I2185" s="4" t="str">
        <f>_xlfn.LET(_xlpm.sep,":",_xlpm.w,$G2185,LEFT(_xlpm.w,FIND(_xlpm.sep,_xlpm.w)-1))</f>
        <v>iz</v>
      </c>
      <c r="J2185" s="4" t="str">
        <f>_xlfn.LET(_xlpm.sep,":",_xlpm.w,$G2185,RIGHT(_xlpm.w,LEN(_xlpm.w)-FIND(_xlpm.sep,_xlpm.w)))</f>
        <v>eeze</v>
      </c>
      <c r="K2185" s="10">
        <f>_xlfn.LET(_xlpm.w,I2185,LEN(_xlpm.w))</f>
        <v>2</v>
      </c>
      <c r="L2185" s="10">
        <f>_xlfn.LET(_xlpm.w,J2185,LEN(_xlpm.w))</f>
        <v>4</v>
      </c>
      <c r="M2185" s="10">
        <f>_xlfn.LET(_xlpm.a,K2185,_xlpm.b,L2185,MAX(_xlpm.a,_xlpm.b))</f>
        <v>4</v>
      </c>
      <c r="N2185" s="10">
        <f>_xlfn.LET(_xlpm.d,(K2185,L2185),MAX(_xlpm.d)-MIN(_xlpm.d))</f>
        <v>2</v>
      </c>
      <c r="O2185" s="1" t="str">
        <f>_xlfn.LET(_xlpm.sep,":",_xlpm.w,$G2185,_xlfn.CONCAT("~",RIGHT(_xlpm.w,LEN(_xlpm.w)-FIND(_xlpm.sep,_xlpm.w)),"~"))</f>
        <v>~eeze~</v>
      </c>
      <c r="P2185" s="1" t="str">
        <f>_xlfn.LET(_xlpm.sep,":",_xlpm.w,$G2185,_xlfn.CONCAT("[",LEFT(_xlpm.w,FIND(_xlpm.sep,_xlpm.w)-1),"]"))</f>
        <v>[iz]</v>
      </c>
      <c r="Q2185" s="14" cm="1">
        <f t="array" ref="Q2185">SUM(_xlfn._xlws.FILTER($H$2:$H$2300,_xlfn.MAP($O$2:$O$2300,_xlfn.LAMBDA(_xlpm.x,_xlpm.x=$O2185))))</f>
        <v>7.9668578712555765E-5</v>
      </c>
      <c r="R2185" s="14">
        <f>$H2185/Q2185</f>
        <v>1</v>
      </c>
      <c r="S2185" s="14" cm="1">
        <f t="array" ref="S2185">SUM(_xlfn._xlws.FILTER($H$2:$H$2300,_xlfn.MAP($P$2:$P$2300,_xlfn.LAMBDA(_xlpm.x,_xlpm.x=$P2185))))</f>
        <v>2.0713830465264498E-3</v>
      </c>
      <c r="T2185" s="14">
        <f>$H2185/S2185</f>
        <v>3.8461538461538464E-2</v>
      </c>
      <c r="U2185" s="14">
        <f>_xlfn.LET(_xlpm.freq,F2185,_xlpm.size,M2185+1,_xlpm.F,V2185,LOG(1+_xlpm.freq)*LOG(1+_xlpm.size)*_xlpm.F)</f>
        <v>1.7351619816956279E-2</v>
      </c>
      <c r="V2185" s="14">
        <f>_xlfn.LET(_xlpm.a,T2185,_xlpm.b,R2185,2*_xlpm.a*_xlpm.b/(_xlpm.a+_xlpm.b))</f>
        <v>7.407407407407407E-2</v>
      </c>
      <c r="W2185" s="14">
        <f>_xlfn.LET(_xlpm.p,R2185,_xlpm.q,T2185,LOG(_xlpm.p/_xlpm.q))</f>
        <v>1.414973347970818</v>
      </c>
      <c r="X2185" s="2"/>
      <c r="AC2185" s="2"/>
      <c r="AH2185" s="2"/>
      <c r="AI2185" s="2"/>
    </row>
    <row r="2186" spans="1:35">
      <c r="A2186" s="1" t="str">
        <f>_xlfn.LET(_xlpm.sep," : ",CONCATENATE(O2186,_xlpm.sep,P2186))</f>
        <v>~eize~ : [iz]</v>
      </c>
      <c r="B2186" s="1">
        <f>_xlfn.LET(_xlpm.d,$G2186,_xlpm.k,_xlfn.CONCAT(LEFT(TRIM(B$1),1),"*"),COUNTIF(_xlpm.d,_xlpm.k))</f>
        <v>0</v>
      </c>
      <c r="C2186" s="1">
        <f>_xlfn.LET(_xlpm.d,$G2186,_xlpm.k,_xlfn.CONCAT(LEFT(TRIM(C$1),1),"*"),COUNTIF(_xlpm.d,_xlpm.k))</f>
        <v>0</v>
      </c>
      <c r="D2186" s="1">
        <f>_xlfn.LET(_xlpm.d,$G2186,_xlpm.k,_xlfn.CONCAT(LEFT(TRIM(D$1),1),"*"),COUNTIF(_xlpm.d,_xlpm.k))</f>
        <v>0</v>
      </c>
      <c r="E2186" s="1">
        <f>LOG(F2186+1,10)</f>
        <v>0.30102999566398114</v>
      </c>
      <c r="F2186" s="7">
        <v>1</v>
      </c>
      <c r="G2186" s="9" t="s">
        <v>235</v>
      </c>
      <c r="H2186" s="4">
        <f>F2186/freq.sum.r6e</f>
        <v>7.9668578712555765E-5</v>
      </c>
      <c r="I2186" s="4" t="str">
        <f>_xlfn.LET(_xlpm.sep,":",_xlpm.w,$G2186,LEFT(_xlpm.w,FIND(_xlpm.sep,_xlpm.w)-1))</f>
        <v>iz</v>
      </c>
      <c r="J2186" s="4" t="str">
        <f>_xlfn.LET(_xlpm.sep,":",_xlpm.w,$G2186,RIGHT(_xlpm.w,LEN(_xlpm.w)-FIND(_xlpm.sep,_xlpm.w)))</f>
        <v>eize</v>
      </c>
      <c r="K2186" s="10">
        <f>_xlfn.LET(_xlpm.w,I2186,LEN(_xlpm.w))</f>
        <v>2</v>
      </c>
      <c r="L2186" s="10">
        <f>_xlfn.LET(_xlpm.w,J2186,LEN(_xlpm.w))</f>
        <v>4</v>
      </c>
      <c r="M2186" s="10">
        <f>_xlfn.LET(_xlpm.a,K2186,_xlpm.b,L2186,MAX(_xlpm.a,_xlpm.b))</f>
        <v>4</v>
      </c>
      <c r="N2186" s="10">
        <f>_xlfn.LET(_xlpm.d,(K2186,L2186),MAX(_xlpm.d)-MIN(_xlpm.d))</f>
        <v>2</v>
      </c>
      <c r="O2186" s="1" t="str">
        <f>_xlfn.LET(_xlpm.sep,":",_xlpm.w,$G2186,_xlfn.CONCAT("~",RIGHT(_xlpm.w,LEN(_xlpm.w)-FIND(_xlpm.sep,_xlpm.w)),"~"))</f>
        <v>~eize~</v>
      </c>
      <c r="P2186" s="1" t="str">
        <f>_xlfn.LET(_xlpm.sep,":",_xlpm.w,$G2186,_xlfn.CONCAT("[",LEFT(_xlpm.w,FIND(_xlpm.sep,_xlpm.w)-1),"]"))</f>
        <v>[iz]</v>
      </c>
      <c r="Q2186" s="14" cm="1">
        <f t="array" ref="Q2186">SUM(_xlfn._xlws.FILTER($H$2:$H$2300,_xlfn.MAP($O$2:$O$2300,_xlfn.LAMBDA(_xlpm.x,_xlpm.x=$O2186))))</f>
        <v>7.9668578712555765E-5</v>
      </c>
      <c r="R2186" s="14">
        <f>$H2186/Q2186</f>
        <v>1</v>
      </c>
      <c r="S2186" s="14" cm="1">
        <f t="array" ref="S2186">SUM(_xlfn._xlws.FILTER($H$2:$H$2300,_xlfn.MAP($P$2:$P$2300,_xlfn.LAMBDA(_xlpm.x,_xlpm.x=$P2186))))</f>
        <v>2.0713830465264498E-3</v>
      </c>
      <c r="T2186" s="14">
        <f>$H2186/S2186</f>
        <v>3.8461538461538464E-2</v>
      </c>
      <c r="U2186" s="14">
        <f>_xlfn.LET(_xlpm.freq,F2186,_xlpm.size,M2186+1,_xlpm.F,V2186,LOG(1+_xlpm.freq)*LOG(1+_xlpm.size)*_xlpm.F)</f>
        <v>1.7351619816956279E-2</v>
      </c>
      <c r="V2186" s="14">
        <f>_xlfn.LET(_xlpm.a,T2186,_xlpm.b,R2186,2*_xlpm.a*_xlpm.b/(_xlpm.a+_xlpm.b))</f>
        <v>7.407407407407407E-2</v>
      </c>
      <c r="W2186" s="14">
        <f>_xlfn.LET(_xlpm.p,R2186,_xlpm.q,T2186,LOG(_xlpm.p/_xlpm.q))</f>
        <v>1.414973347970818</v>
      </c>
      <c r="X2186" s="2"/>
      <c r="AC2186" s="2"/>
      <c r="AH2186" s="2"/>
      <c r="AI2186" s="2"/>
    </row>
    <row r="2187" spans="1:35">
      <c r="A2187" s="1" t="str">
        <f>_xlfn.LET(_xlpm.sep," : ",CONCATENATE(O2187,_xlpm.sep,P2187))</f>
        <v>~eyes~ : [aɪz]</v>
      </c>
      <c r="B2187" s="1">
        <f>_xlfn.LET(_xlpm.d,$G2187,_xlpm.k,_xlfn.CONCAT(LEFT(TRIM(B$1),1),"*"),COUNTIF(_xlpm.d,_xlpm.k))</f>
        <v>0</v>
      </c>
      <c r="C2187" s="1">
        <f>_xlfn.LET(_xlpm.d,$G2187,_xlpm.k,_xlfn.CONCAT(LEFT(TRIM(C$1),1),"*"),COUNTIF(_xlpm.d,_xlpm.k))</f>
        <v>0</v>
      </c>
      <c r="D2187" s="1">
        <f>_xlfn.LET(_xlpm.d,$G2187,_xlpm.k,_xlfn.CONCAT(LEFT(TRIM(D$1),1),"*"),COUNTIF(_xlpm.d,_xlpm.k))</f>
        <v>0</v>
      </c>
      <c r="E2187" s="1">
        <f>LOG(F2187+1,10)</f>
        <v>0.30102999566398114</v>
      </c>
      <c r="F2187" s="7">
        <v>1</v>
      </c>
      <c r="G2187" s="9" t="s">
        <v>507</v>
      </c>
      <c r="H2187" s="4">
        <f>F2187/freq.sum.r6e</f>
        <v>7.9668578712555765E-5</v>
      </c>
      <c r="I2187" s="4" t="str">
        <f>_xlfn.LET(_xlpm.sep,":",_xlpm.w,$G2187,LEFT(_xlpm.w,FIND(_xlpm.sep,_xlpm.w)-1))</f>
        <v>aɪz</v>
      </c>
      <c r="J2187" s="4" t="str">
        <f>_xlfn.LET(_xlpm.sep,":",_xlpm.w,$G2187,RIGHT(_xlpm.w,LEN(_xlpm.w)-FIND(_xlpm.sep,_xlpm.w)))</f>
        <v>eyes</v>
      </c>
      <c r="K2187" s="10">
        <f>_xlfn.LET(_xlpm.w,I2187,LEN(_xlpm.w))</f>
        <v>3</v>
      </c>
      <c r="L2187" s="10">
        <f>_xlfn.LET(_xlpm.w,J2187,LEN(_xlpm.w))</f>
        <v>4</v>
      </c>
      <c r="M2187" s="10">
        <f>_xlfn.LET(_xlpm.a,K2187,_xlpm.b,L2187,MAX(_xlpm.a,_xlpm.b))</f>
        <v>4</v>
      </c>
      <c r="N2187" s="10">
        <f>_xlfn.LET(_xlpm.d,(K2187,L2187),MAX(_xlpm.d)-MIN(_xlpm.d))</f>
        <v>1</v>
      </c>
      <c r="O2187" s="1" t="str">
        <f>_xlfn.LET(_xlpm.sep,":",_xlpm.w,$G2187,_xlfn.CONCAT("~",RIGHT(_xlpm.w,LEN(_xlpm.w)-FIND(_xlpm.sep,_xlpm.w)),"~"))</f>
        <v>~eyes~</v>
      </c>
      <c r="P2187" s="1" t="str">
        <f>_xlfn.LET(_xlpm.sep,":",_xlpm.w,$G2187,_xlfn.CONCAT("[",LEFT(_xlpm.w,FIND(_xlpm.sep,_xlpm.w)-1),"]"))</f>
        <v>[aɪz]</v>
      </c>
      <c r="Q2187" s="14" cm="1">
        <f t="array" ref="Q2187">SUM(_xlfn._xlws.FILTER($H$2:$H$2300,_xlfn.MAP($O$2:$O$2300,_xlfn.LAMBDA(_xlpm.x,_xlpm.x=$O2187))))</f>
        <v>7.9668578712555765E-5</v>
      </c>
      <c r="R2187" s="14">
        <f>$H2187/Q2187</f>
        <v>1</v>
      </c>
      <c r="S2187" s="14" cm="1">
        <f t="array" ref="S2187">SUM(_xlfn._xlws.FILTER($H$2:$H$2300,_xlfn.MAP($P$2:$P$2300,_xlfn.LAMBDA(_xlpm.x,_xlpm.x=$P2187))))</f>
        <v>2.0713830465264502E-3</v>
      </c>
      <c r="T2187" s="14">
        <f>$H2187/S2187</f>
        <v>3.8461538461538457E-2</v>
      </c>
      <c r="U2187" s="14">
        <f>_xlfn.LET(_xlpm.freq,F2187,_xlpm.size,M2187+1,_xlpm.F,V2187,LOG(1+_xlpm.freq)*LOG(1+_xlpm.size)*_xlpm.F)</f>
        <v>1.7351619816956279E-2</v>
      </c>
      <c r="V2187" s="14">
        <f>_xlfn.LET(_xlpm.a,T2187,_xlpm.b,R2187,2*_xlpm.a*_xlpm.b/(_xlpm.a+_xlpm.b))</f>
        <v>7.4074074074074056E-2</v>
      </c>
      <c r="W2187" s="14">
        <f>_xlfn.LET(_xlpm.p,R2187,_xlpm.q,T2187,LOG(_xlpm.p/_xlpm.q))</f>
        <v>1.414973347970818</v>
      </c>
      <c r="X2187" s="2"/>
      <c r="AC2187" s="2"/>
      <c r="AH2187" s="2"/>
      <c r="AI2187" s="2"/>
    </row>
    <row r="2188" spans="1:35">
      <c r="A2188" s="1" t="str">
        <f>_xlfn.LET(_xlpm.sep," : ",CONCATENATE(O2188,_xlpm.sep,P2188))</f>
        <v>~uys~ : [aɪz]</v>
      </c>
      <c r="B2188" s="1">
        <f>_xlfn.LET(_xlpm.d,$G2188,_xlpm.k,_xlfn.CONCAT(LEFT(TRIM(B$1),1),"*"),COUNTIF(_xlpm.d,_xlpm.k))</f>
        <v>0</v>
      </c>
      <c r="C2188" s="1">
        <f>_xlfn.LET(_xlpm.d,$G2188,_xlpm.k,_xlfn.CONCAT(LEFT(TRIM(C$1),1),"*"),COUNTIF(_xlpm.d,_xlpm.k))</f>
        <v>0</v>
      </c>
      <c r="D2188" s="1">
        <f>_xlfn.LET(_xlpm.d,$G2188,_xlpm.k,_xlfn.CONCAT(LEFT(TRIM(D$1),1),"*"),COUNTIF(_xlpm.d,_xlpm.k))</f>
        <v>0</v>
      </c>
      <c r="E2188" s="1">
        <f>LOG(F2188+1,10)</f>
        <v>0.30102999566398114</v>
      </c>
      <c r="F2188" s="7">
        <v>1</v>
      </c>
      <c r="G2188" s="9" t="s">
        <v>514</v>
      </c>
      <c r="H2188" s="4">
        <f>F2188/freq.sum.r6e</f>
        <v>7.9668578712555765E-5</v>
      </c>
      <c r="I2188" s="4" t="str">
        <f>_xlfn.LET(_xlpm.sep,":",_xlpm.w,$G2188,LEFT(_xlpm.w,FIND(_xlpm.sep,_xlpm.w)-1))</f>
        <v>aɪz</v>
      </c>
      <c r="J2188" s="4" t="str">
        <f>_xlfn.LET(_xlpm.sep,":",_xlpm.w,$G2188,RIGHT(_xlpm.w,LEN(_xlpm.w)-FIND(_xlpm.sep,_xlpm.w)))</f>
        <v>uys</v>
      </c>
      <c r="K2188" s="10">
        <f>_xlfn.LET(_xlpm.w,I2188,LEN(_xlpm.w))</f>
        <v>3</v>
      </c>
      <c r="L2188" s="10">
        <f>_xlfn.LET(_xlpm.w,J2188,LEN(_xlpm.w))</f>
        <v>3</v>
      </c>
      <c r="M2188" s="10">
        <f>_xlfn.LET(_xlpm.a,K2188,_xlpm.b,L2188,MAX(_xlpm.a,_xlpm.b))</f>
        <v>3</v>
      </c>
      <c r="N2188" s="10">
        <f>_xlfn.LET(_xlpm.d,(K2188,L2188),MAX(_xlpm.d)-MIN(_xlpm.d))</f>
        <v>0</v>
      </c>
      <c r="O2188" s="1" t="str">
        <f>_xlfn.LET(_xlpm.sep,":",_xlpm.w,$G2188,_xlfn.CONCAT("~",RIGHT(_xlpm.w,LEN(_xlpm.w)-FIND(_xlpm.sep,_xlpm.w)),"~"))</f>
        <v>~uys~</v>
      </c>
      <c r="P2188" s="1" t="str">
        <f>_xlfn.LET(_xlpm.sep,":",_xlpm.w,$G2188,_xlfn.CONCAT("[",LEFT(_xlpm.w,FIND(_xlpm.sep,_xlpm.w)-1),"]"))</f>
        <v>[aɪz]</v>
      </c>
      <c r="Q2188" s="14" cm="1">
        <f t="array" ref="Q2188">SUM(_xlfn._xlws.FILTER($H$2:$H$2300,_xlfn.MAP($O$2:$O$2300,_xlfn.LAMBDA(_xlpm.x,_xlpm.x=$O2188))))</f>
        <v>7.9668578712555765E-5</v>
      </c>
      <c r="R2188" s="14">
        <f>$H2188/Q2188</f>
        <v>1</v>
      </c>
      <c r="S2188" s="14" cm="1">
        <f t="array" ref="S2188">SUM(_xlfn._xlws.FILTER($H$2:$H$2300,_xlfn.MAP($P$2:$P$2300,_xlfn.LAMBDA(_xlpm.x,_xlpm.x=$P2188))))</f>
        <v>2.0713830465264502E-3</v>
      </c>
      <c r="T2188" s="14">
        <f>$H2188/S2188</f>
        <v>3.8461538461538457E-2</v>
      </c>
      <c r="U2188" s="14">
        <f>_xlfn.LET(_xlpm.freq,F2188,_xlpm.size,M2188+1,_xlpm.F,V2188,LOG(1+_xlpm.freq)*LOG(1+_xlpm.size)*_xlpm.F)</f>
        <v>1.5585995361075898E-2</v>
      </c>
      <c r="V2188" s="14">
        <f>_xlfn.LET(_xlpm.a,T2188,_xlpm.b,R2188,2*_xlpm.a*_xlpm.b/(_xlpm.a+_xlpm.b))</f>
        <v>7.4074074074074056E-2</v>
      </c>
      <c r="W2188" s="14">
        <f>_xlfn.LET(_xlpm.p,R2188,_xlpm.q,T2188,LOG(_xlpm.p/_xlpm.q))</f>
        <v>1.414973347970818</v>
      </c>
      <c r="X2188" s="2"/>
      <c r="AC2188" s="2"/>
      <c r="AH2188" s="2"/>
      <c r="AI2188" s="2"/>
    </row>
    <row r="2189" spans="1:35">
      <c r="A2189" s="1" t="str">
        <f>_xlfn.LET(_xlpm.sep," : ",CONCATENATE(O2189,_xlpm.sep,P2189))</f>
        <v>~oone~ : [un]</v>
      </c>
      <c r="B2189" s="1">
        <f>_xlfn.LET(_xlpm.d,$G2189,_xlpm.k,_xlfn.CONCAT(LEFT(TRIM(B$1),1),"*"),COUNTIF(_xlpm.d,_xlpm.k))</f>
        <v>0</v>
      </c>
      <c r="C2189" s="1">
        <f>_xlfn.LET(_xlpm.d,$G2189,_xlpm.k,_xlfn.CONCAT(LEFT(TRIM(C$1),1),"*"),COUNTIF(_xlpm.d,_xlpm.k))</f>
        <v>0</v>
      </c>
      <c r="D2189" s="1">
        <f>_xlfn.LET(_xlpm.d,$G2189,_xlpm.k,_xlfn.CONCAT(LEFT(TRIM(D$1),1),"*"),COUNTIF(_xlpm.d,_xlpm.k))</f>
        <v>0</v>
      </c>
      <c r="E2189" s="1">
        <f>LOG(F2189+1,10)</f>
        <v>0.30102999566398114</v>
      </c>
      <c r="F2189" s="7">
        <v>1</v>
      </c>
      <c r="G2189" s="9" t="s">
        <v>292</v>
      </c>
      <c r="H2189" s="4">
        <f>F2189/freq.sum.r6e</f>
        <v>7.9668578712555765E-5</v>
      </c>
      <c r="I2189" s="4" t="str">
        <f>_xlfn.LET(_xlpm.sep,":",_xlpm.w,$G2189,LEFT(_xlpm.w,FIND(_xlpm.sep,_xlpm.w)-1))</f>
        <v>un</v>
      </c>
      <c r="J2189" s="4" t="str">
        <f>_xlfn.LET(_xlpm.sep,":",_xlpm.w,$G2189,RIGHT(_xlpm.w,LEN(_xlpm.w)-FIND(_xlpm.sep,_xlpm.w)))</f>
        <v>oone</v>
      </c>
      <c r="K2189" s="10">
        <f>_xlfn.LET(_xlpm.w,I2189,LEN(_xlpm.w))</f>
        <v>2</v>
      </c>
      <c r="L2189" s="10">
        <f>_xlfn.LET(_xlpm.w,J2189,LEN(_xlpm.w))</f>
        <v>4</v>
      </c>
      <c r="M2189" s="10">
        <f>_xlfn.LET(_xlpm.a,K2189,_xlpm.b,L2189,MAX(_xlpm.a,_xlpm.b))</f>
        <v>4</v>
      </c>
      <c r="N2189" s="10">
        <f>_xlfn.LET(_xlpm.d,(K2189,L2189),MAX(_xlpm.d)-MIN(_xlpm.d))</f>
        <v>2</v>
      </c>
      <c r="O2189" s="1" t="str">
        <f>_xlfn.LET(_xlpm.sep,":",_xlpm.w,$G2189,_xlfn.CONCAT("~",RIGHT(_xlpm.w,LEN(_xlpm.w)-FIND(_xlpm.sep,_xlpm.w)),"~"))</f>
        <v>~oone~</v>
      </c>
      <c r="P2189" s="1" t="str">
        <f>_xlfn.LET(_xlpm.sep,":",_xlpm.w,$G2189,_xlfn.CONCAT("[",LEFT(_xlpm.w,FIND(_xlpm.sep,_xlpm.w)-1),"]"))</f>
        <v>[un]</v>
      </c>
      <c r="Q2189" s="14" cm="1">
        <f t="array" ref="Q2189">SUM(_xlfn._xlws.FILTER($H$2:$H$2300,_xlfn.MAP($O$2:$O$2300,_xlfn.LAMBDA(_xlpm.x,_xlpm.x=$O2189))))</f>
        <v>7.9668578712555765E-5</v>
      </c>
      <c r="R2189" s="14">
        <f>$H2189/Q2189</f>
        <v>1</v>
      </c>
      <c r="S2189" s="14" cm="1">
        <f t="array" ref="S2189">SUM(_xlfn._xlws.FILTER($H$2:$H$2300,_xlfn.MAP($P$2:$P$2300,_xlfn.LAMBDA(_xlpm.x,_xlpm.x=$P2189))))</f>
        <v>2.0713830465264498E-3</v>
      </c>
      <c r="T2189" s="14">
        <f>$H2189/S2189</f>
        <v>3.8461538461538464E-2</v>
      </c>
      <c r="U2189" s="14">
        <f>_xlfn.LET(_xlpm.freq,F2189,_xlpm.size,M2189+1,_xlpm.F,V2189,LOG(1+_xlpm.freq)*LOG(1+_xlpm.size)*_xlpm.F)</f>
        <v>1.7351619816956279E-2</v>
      </c>
      <c r="V2189" s="14">
        <f>_xlfn.LET(_xlpm.a,T2189,_xlpm.b,R2189,2*_xlpm.a*_xlpm.b/(_xlpm.a+_xlpm.b))</f>
        <v>7.407407407407407E-2</v>
      </c>
      <c r="W2189" s="14">
        <f>_xlfn.LET(_xlpm.p,R2189,_xlpm.q,T2189,LOG(_xlpm.p/_xlpm.q))</f>
        <v>1.414973347970818</v>
      </c>
      <c r="X2189" s="2"/>
      <c r="AC2189" s="2"/>
      <c r="AH2189" s="2"/>
      <c r="AI2189" s="2"/>
    </row>
    <row r="2190" spans="1:35">
      <c r="A2190" s="1" t="str">
        <f>_xlfn.LET(_xlpm.sep," : ",CONCATENATE(O2190,_xlpm.sep,P2190))</f>
        <v>~ews'~ : [uz]</v>
      </c>
      <c r="B2190" s="1">
        <f>_xlfn.LET(_xlpm.d,$G2190,_xlpm.k,_xlfn.CONCAT(LEFT(TRIM(B$1),1),"*"),COUNTIF(_xlpm.d,_xlpm.k))</f>
        <v>0</v>
      </c>
      <c r="C2190" s="1">
        <f>_xlfn.LET(_xlpm.d,$G2190,_xlpm.k,_xlfn.CONCAT(LEFT(TRIM(C$1),1),"*"),COUNTIF(_xlpm.d,_xlpm.k))</f>
        <v>0</v>
      </c>
      <c r="D2190" s="1">
        <f>_xlfn.LET(_xlpm.d,$G2190,_xlpm.k,_xlfn.CONCAT(LEFT(TRIM(D$1),1),"*"),COUNTIF(_xlpm.d,_xlpm.k))</f>
        <v>0</v>
      </c>
      <c r="E2190" s="1">
        <f>LOG(F2190+1,10)</f>
        <v>0.30102999566398114</v>
      </c>
      <c r="F2190" s="7">
        <v>1</v>
      </c>
      <c r="G2190" s="9" t="s">
        <v>757</v>
      </c>
      <c r="H2190" s="4">
        <f>F2190/freq.sum.r6e</f>
        <v>7.9668578712555765E-5</v>
      </c>
      <c r="I2190" s="4" t="str">
        <f>_xlfn.LET(_xlpm.sep,":",_xlpm.w,$G2190,LEFT(_xlpm.w,FIND(_xlpm.sep,_xlpm.w)-1))</f>
        <v>uz</v>
      </c>
      <c r="J2190" s="4" t="str">
        <f>_xlfn.LET(_xlpm.sep,":",_xlpm.w,$G2190,RIGHT(_xlpm.w,LEN(_xlpm.w)-FIND(_xlpm.sep,_xlpm.w)))</f>
        <v>ews'</v>
      </c>
      <c r="K2190" s="10">
        <f>_xlfn.LET(_xlpm.w,I2190,LEN(_xlpm.w))</f>
        <v>2</v>
      </c>
      <c r="L2190" s="10">
        <f>_xlfn.LET(_xlpm.w,J2190,LEN(_xlpm.w))</f>
        <v>4</v>
      </c>
      <c r="M2190" s="10">
        <f>_xlfn.LET(_xlpm.a,K2190,_xlpm.b,L2190,MAX(_xlpm.a,_xlpm.b))</f>
        <v>4</v>
      </c>
      <c r="N2190" s="10">
        <f>_xlfn.LET(_xlpm.d,(K2190,L2190),MAX(_xlpm.d)-MIN(_xlpm.d))</f>
        <v>2</v>
      </c>
      <c r="O2190" s="1" t="str">
        <f>_xlfn.LET(_xlpm.sep,":",_xlpm.w,$G2190,_xlfn.CONCAT("~",RIGHT(_xlpm.w,LEN(_xlpm.w)-FIND(_xlpm.sep,_xlpm.w)),"~"))</f>
        <v>~ews'~</v>
      </c>
      <c r="P2190" s="1" t="str">
        <f>_xlfn.LET(_xlpm.sep,":",_xlpm.w,$G2190,_xlfn.CONCAT("[",LEFT(_xlpm.w,FIND(_xlpm.sep,_xlpm.w)-1),"]"))</f>
        <v>[uz]</v>
      </c>
      <c r="Q2190" s="14" cm="1">
        <f t="array" ref="Q2190">SUM(_xlfn._xlws.FILTER($H$2:$H$2300,_xlfn.MAP($O$2:$O$2300,_xlfn.LAMBDA(_xlpm.x,_xlpm.x=$O2190))))</f>
        <v>7.9668578712555765E-5</v>
      </c>
      <c r="R2190" s="14">
        <f>$H2190/Q2190</f>
        <v>1</v>
      </c>
      <c r="S2190" s="14" cm="1">
        <f t="array" ref="S2190">SUM(_xlfn._xlws.FILTER($H$2:$H$2300,_xlfn.MAP($P$2:$P$2300,_xlfn.LAMBDA(_xlpm.x,_xlpm.x=$P2190))))</f>
        <v>2.0713830465264502E-3</v>
      </c>
      <c r="T2190" s="14">
        <f>$H2190/S2190</f>
        <v>3.8461538461538457E-2</v>
      </c>
      <c r="U2190" s="14">
        <f>_xlfn.LET(_xlpm.freq,F2190,_xlpm.size,M2190+1,_xlpm.F,V2190,LOG(1+_xlpm.freq)*LOG(1+_xlpm.size)*_xlpm.F)</f>
        <v>1.7351619816956279E-2</v>
      </c>
      <c r="V2190" s="14">
        <f>_xlfn.LET(_xlpm.a,T2190,_xlpm.b,R2190,2*_xlpm.a*_xlpm.b/(_xlpm.a+_xlpm.b))</f>
        <v>7.4074074074074056E-2</v>
      </c>
      <c r="W2190" s="14">
        <f>_xlfn.LET(_xlpm.p,R2190,_xlpm.q,T2190,LOG(_xlpm.p/_xlpm.q))</f>
        <v>1.414973347970818</v>
      </c>
      <c r="X2190" s="2"/>
      <c r="AC2190" s="2"/>
      <c r="AH2190" s="2"/>
      <c r="AI2190" s="2"/>
    </row>
    <row r="2191" spans="1:35">
      <c r="A2191" s="1" t="str">
        <f>_xlfn.LET(_xlpm.sep," : ",CONCATENATE(O2191,_xlpm.sep,P2191))</f>
        <v>~u's~ : [uz]</v>
      </c>
      <c r="B2191" s="1">
        <f>_xlfn.LET(_xlpm.d,$G2191,_xlpm.k,_xlfn.CONCAT(LEFT(TRIM(B$1),1),"*"),COUNTIF(_xlpm.d,_xlpm.k))</f>
        <v>0</v>
      </c>
      <c r="C2191" s="1">
        <f>_xlfn.LET(_xlpm.d,$G2191,_xlpm.k,_xlfn.CONCAT(LEFT(TRIM(C$1),1),"*"),COUNTIF(_xlpm.d,_xlpm.k))</f>
        <v>0</v>
      </c>
      <c r="D2191" s="1">
        <f>_xlfn.LET(_xlpm.d,$G2191,_xlpm.k,_xlfn.CONCAT(LEFT(TRIM(D$1),1),"*"),COUNTIF(_xlpm.d,_xlpm.k))</f>
        <v>0</v>
      </c>
      <c r="E2191" s="1">
        <f>LOG(F2191+1,10)</f>
        <v>0.30102999566398114</v>
      </c>
      <c r="F2191" s="7">
        <v>1</v>
      </c>
      <c r="G2191" s="9" t="s">
        <v>321</v>
      </c>
      <c r="H2191" s="4">
        <f>F2191/freq.sum.r6e</f>
        <v>7.9668578712555765E-5</v>
      </c>
      <c r="I2191" s="1" t="str">
        <f>_xlfn.LET(_xlpm.sep,":",_xlpm.w,$G2191,LEFT(_xlpm.w,FIND(_xlpm.sep,_xlpm.w)-1))</f>
        <v>uz</v>
      </c>
      <c r="J2191" s="1" t="str">
        <f>_xlfn.LET(_xlpm.sep,":",_xlpm.w,$G2191,RIGHT(_xlpm.w,LEN(_xlpm.w)-FIND(_xlpm.sep,_xlpm.w)))</f>
        <v>u's</v>
      </c>
      <c r="K2191" s="10">
        <f>_xlfn.LET(_xlpm.w,I2191,LEN(_xlpm.w))</f>
        <v>2</v>
      </c>
      <c r="L2191" s="10">
        <f>_xlfn.LET(_xlpm.w,J2191,LEN(_xlpm.w))</f>
        <v>3</v>
      </c>
      <c r="M2191" s="10">
        <f>_xlfn.LET(_xlpm.a,K2191,_xlpm.b,L2191,MAX(_xlpm.a,_xlpm.b))</f>
        <v>3</v>
      </c>
      <c r="N2191" s="10">
        <f>_xlfn.LET(_xlpm.d,(K2191,L2191),MAX(_xlpm.d)-MIN(_xlpm.d))</f>
        <v>1</v>
      </c>
      <c r="O2191" s="1" t="str">
        <f>_xlfn.LET(_xlpm.sep,":",_xlpm.w,$G2191,_xlfn.CONCAT("~",RIGHT(_xlpm.w,LEN(_xlpm.w)-FIND(_xlpm.sep,_xlpm.w)),"~"))</f>
        <v>~u's~</v>
      </c>
      <c r="P2191" s="1" t="str">
        <f>_xlfn.LET(_xlpm.sep,":",_xlpm.w,$G2191,_xlfn.CONCAT("[",LEFT(_xlpm.w,FIND(_xlpm.sep,_xlpm.w)-1),"]"))</f>
        <v>[uz]</v>
      </c>
      <c r="Q2191" s="14" cm="1">
        <f t="array" ref="Q2191">SUM(_xlfn._xlws.FILTER($H$2:$H$2302,_xlfn.MAP($O$2:$O$2302,_xlfn.LAMBDA(_xlpm.x,_xlpm.x=$O2191))))</f>
        <v>7.9668578712555765E-5</v>
      </c>
      <c r="R2191" s="14">
        <f>$H2191/Q2191</f>
        <v>1</v>
      </c>
      <c r="S2191" s="14" cm="1">
        <f t="array" ref="S2191">SUM(_xlfn._xlws.FILTER($H$2:$H$2302,_xlfn.MAP($P$2:$P$2302,_xlfn.LAMBDA(_xlpm.x,_xlpm.x=$P2191))))</f>
        <v>2.0713830465264502E-3</v>
      </c>
      <c r="T2191" s="14">
        <f>$H2191/S2191</f>
        <v>3.8461538461538457E-2</v>
      </c>
      <c r="U2191" s="14">
        <f>_xlfn.LET(_xlpm.freq,F2191,_xlpm.size,M2191+1,_xlpm.F,V2191,LOG(1+_xlpm.freq)*LOG(1+_xlpm.size)*_xlpm.F)</f>
        <v>1.5585995361075898E-2</v>
      </c>
      <c r="V2191" s="14">
        <f>_xlfn.LET(_xlpm.a,T2191,_xlpm.b,R2191,2*_xlpm.a*_xlpm.b/(_xlpm.a+_xlpm.b))</f>
        <v>7.4074074074074056E-2</v>
      </c>
      <c r="W2191" s="14">
        <f>_xlfn.LET(_xlpm.p,R2191,_xlpm.q,T2191,LOG(_xlpm.p/_xlpm.q))</f>
        <v>1.414973347970818</v>
      </c>
      <c r="X2191" s="2"/>
      <c r="AC2191" s="2"/>
      <c r="AH2191" s="2"/>
      <c r="AI2191" s="2"/>
    </row>
    <row r="2192" spans="1:35">
      <c r="A2192" s="1" t="str">
        <f>_xlfn.LET(_xlpm.sep," : ",CONCATENATE(O2192,_xlpm.sep,P2192))</f>
        <v>~ugh's~ : [uz]</v>
      </c>
      <c r="B2192" s="1">
        <f>_xlfn.LET(_xlpm.d,$G2192,_xlpm.k,_xlfn.CONCAT(LEFT(TRIM(B$1),1),"*"),COUNTIF(_xlpm.d,_xlpm.k))</f>
        <v>0</v>
      </c>
      <c r="C2192" s="1">
        <f>_xlfn.LET(_xlpm.d,$G2192,_xlpm.k,_xlfn.CONCAT(LEFT(TRIM(C$1),1),"*"),COUNTIF(_xlpm.d,_xlpm.k))</f>
        <v>0</v>
      </c>
      <c r="D2192" s="1">
        <f>_xlfn.LET(_xlpm.d,$G2192,_xlpm.k,_xlfn.CONCAT(LEFT(TRIM(D$1),1),"*"),COUNTIF(_xlpm.d,_xlpm.k))</f>
        <v>0</v>
      </c>
      <c r="E2192" s="1">
        <f>LOG(F2192+1,10)</f>
        <v>0.30102999566398114</v>
      </c>
      <c r="F2192" s="7">
        <v>1</v>
      </c>
      <c r="G2192" s="9" t="s">
        <v>2260</v>
      </c>
      <c r="H2192" s="4">
        <f>F2192/freq.sum.r6e</f>
        <v>7.9668578712555765E-5</v>
      </c>
      <c r="I2192" s="1" t="str">
        <f>_xlfn.LET(_xlpm.sep,":",_xlpm.w,$G2192,LEFT(_xlpm.w,FIND(_xlpm.sep,_xlpm.w)-1))</f>
        <v>uz</v>
      </c>
      <c r="J2192" s="1" t="str">
        <f>_xlfn.LET(_xlpm.sep,":",_xlpm.w,$G2192,RIGHT(_xlpm.w,LEN(_xlpm.w)-FIND(_xlpm.sep,_xlpm.w)))</f>
        <v>ugh's</v>
      </c>
      <c r="K2192" s="10">
        <f>_xlfn.LET(_xlpm.w,I2192,LEN(_xlpm.w))</f>
        <v>2</v>
      </c>
      <c r="L2192" s="10">
        <f>_xlfn.LET(_xlpm.w,J2192,LEN(_xlpm.w))</f>
        <v>5</v>
      </c>
      <c r="M2192" s="10">
        <f>_xlfn.LET(_xlpm.a,K2192,_xlpm.b,L2192,MAX(_xlpm.a,_xlpm.b))</f>
        <v>5</v>
      </c>
      <c r="N2192" s="10">
        <f>_xlfn.LET(_xlpm.d,(K2192,L2192),MAX(_xlpm.d)-MIN(_xlpm.d))</f>
        <v>3</v>
      </c>
      <c r="O2192" s="1" t="str">
        <f>_xlfn.LET(_xlpm.sep,":",_xlpm.w,$G2192,_xlfn.CONCAT("~",RIGHT(_xlpm.w,LEN(_xlpm.w)-FIND(_xlpm.sep,_xlpm.w)),"~"))</f>
        <v>~ugh's~</v>
      </c>
      <c r="P2192" s="1" t="str">
        <f>_xlfn.LET(_xlpm.sep,":",_xlpm.w,$G2192,_xlfn.CONCAT("[",LEFT(_xlpm.w,FIND(_xlpm.sep,_xlpm.w)-1),"]"))</f>
        <v>[uz]</v>
      </c>
      <c r="Q2192" s="14" cm="1">
        <f t="array" ref="Q2192">SUM(_xlfn._xlws.FILTER($H$2:$H$2302,_xlfn.MAP($O$2:$O$2302,_xlfn.LAMBDA(_xlpm.x,_xlpm.x=$O2192))))</f>
        <v>7.9668578712555765E-5</v>
      </c>
      <c r="R2192" s="14">
        <f>$H2192/Q2192</f>
        <v>1</v>
      </c>
      <c r="S2192" s="14" cm="1">
        <f t="array" ref="S2192">SUM(_xlfn._xlws.FILTER($H$2:$H$2302,_xlfn.MAP($P$2:$P$2302,_xlfn.LAMBDA(_xlpm.x,_xlpm.x=$P2192))))</f>
        <v>2.0713830465264502E-3</v>
      </c>
      <c r="T2192" s="14">
        <f>$H2192/S2192</f>
        <v>3.8461538461538457E-2</v>
      </c>
      <c r="U2192" s="14">
        <f>_xlfn.LET(_xlpm.freq,F2192,_xlpm.size,M2192+1,_xlpm.F,V2192,LOG(1+_xlpm.freq)*LOG(1+_xlpm.size)*_xlpm.F)</f>
        <v>1.8844434023787458E-2</v>
      </c>
      <c r="V2192" s="14">
        <f>_xlfn.LET(_xlpm.a,T2192,_xlpm.b,R2192,2*_xlpm.a*_xlpm.b/(_xlpm.a+_xlpm.b))</f>
        <v>7.4074074074074056E-2</v>
      </c>
      <c r="W2192" s="14">
        <f>_xlfn.LET(_xlpm.p,R2192,_xlpm.q,T2192,LOG(_xlpm.p/_xlpm.q))</f>
        <v>1.414973347970818</v>
      </c>
      <c r="X2192" s="2"/>
      <c r="AC2192" s="2"/>
      <c r="AH2192" s="2"/>
      <c r="AI2192" s="2"/>
    </row>
    <row r="2193" spans="1:35">
      <c r="A2193" s="1" t="str">
        <f>_xlfn.LET(_xlpm.sep," : ",CONCATENATE(O2193,_xlpm.sep,P2193))</f>
        <v>~uz~ : [uz]</v>
      </c>
      <c r="B2193" s="1">
        <f>_xlfn.LET(_xlpm.d,$G2193,_xlpm.k,_xlfn.CONCAT(LEFT(TRIM(B$1),1),"*"),COUNTIF(_xlpm.d,_xlpm.k))</f>
        <v>0</v>
      </c>
      <c r="C2193" s="1">
        <f>_xlfn.LET(_xlpm.d,$G2193,_xlpm.k,_xlfn.CONCAT(LEFT(TRIM(C$1),1),"*"),COUNTIF(_xlpm.d,_xlpm.k))</f>
        <v>0</v>
      </c>
      <c r="D2193" s="1">
        <f>_xlfn.LET(_xlpm.d,$G2193,_xlpm.k,_xlfn.CONCAT(LEFT(TRIM(D$1),1),"*"),COUNTIF(_xlpm.d,_xlpm.k))</f>
        <v>0</v>
      </c>
      <c r="E2193" s="1">
        <f>LOG(F2193+1,10)</f>
        <v>0.30102999566398114</v>
      </c>
      <c r="F2193" s="7">
        <v>1</v>
      </c>
      <c r="G2193" s="9" t="s">
        <v>323</v>
      </c>
      <c r="H2193" s="4">
        <f>F2193/freq.sum.r6e</f>
        <v>7.9668578712555765E-5</v>
      </c>
      <c r="I2193" s="1" t="str">
        <f>_xlfn.LET(_xlpm.sep,":",_xlpm.w,$G2193,LEFT(_xlpm.w,FIND(_xlpm.sep,_xlpm.w)-1))</f>
        <v>uz</v>
      </c>
      <c r="J2193" s="1" t="str">
        <f>_xlfn.LET(_xlpm.sep,":",_xlpm.w,$G2193,RIGHT(_xlpm.w,LEN(_xlpm.w)-FIND(_xlpm.sep,_xlpm.w)))</f>
        <v>uz</v>
      </c>
      <c r="K2193" s="10">
        <f>_xlfn.LET(_xlpm.w,I2193,LEN(_xlpm.w))</f>
        <v>2</v>
      </c>
      <c r="L2193" s="10">
        <f>_xlfn.LET(_xlpm.w,J2193,LEN(_xlpm.w))</f>
        <v>2</v>
      </c>
      <c r="M2193" s="10">
        <f>_xlfn.LET(_xlpm.a,K2193,_xlpm.b,L2193,MAX(_xlpm.a,_xlpm.b))</f>
        <v>2</v>
      </c>
      <c r="N2193" s="10">
        <f>_xlfn.LET(_xlpm.d,(K2193,L2193),MAX(_xlpm.d)-MIN(_xlpm.d))</f>
        <v>0</v>
      </c>
      <c r="O2193" s="1" t="str">
        <f>_xlfn.LET(_xlpm.sep,":",_xlpm.w,$G2193,_xlfn.CONCAT("~",RIGHT(_xlpm.w,LEN(_xlpm.w)-FIND(_xlpm.sep,_xlpm.w)),"~"))</f>
        <v>~uz~</v>
      </c>
      <c r="P2193" s="1" t="str">
        <f>_xlfn.LET(_xlpm.sep,":",_xlpm.w,$G2193,_xlfn.CONCAT("[",LEFT(_xlpm.w,FIND(_xlpm.sep,_xlpm.w)-1),"]"))</f>
        <v>[uz]</v>
      </c>
      <c r="Q2193" s="14" cm="1">
        <f t="array" ref="Q2193">SUM(_xlfn._xlws.FILTER($H$2:$H$2302,_xlfn.MAP($O$2:$O$2302,_xlfn.LAMBDA(_xlpm.x,_xlpm.x=$O2193))))</f>
        <v>7.9668578712555765E-5</v>
      </c>
      <c r="R2193" s="14">
        <f>$H2193/Q2193</f>
        <v>1</v>
      </c>
      <c r="S2193" s="14" cm="1">
        <f t="array" ref="S2193">SUM(_xlfn._xlws.FILTER($H$2:$H$2302,_xlfn.MAP($P$2:$P$2302,_xlfn.LAMBDA(_xlpm.x,_xlpm.x=$P2193))))</f>
        <v>2.0713830465264502E-3</v>
      </c>
      <c r="T2193" s="14">
        <f>$H2193/S2193</f>
        <v>3.8461538461538457E-2</v>
      </c>
      <c r="U2193" s="14">
        <f>_xlfn.LET(_xlpm.freq,F2193,_xlpm.size,M2193+1,_xlpm.F,V2193,LOG(1+_xlpm.freq)*LOG(1+_xlpm.size)*_xlpm.F)</f>
        <v>1.3425045672512077E-2</v>
      </c>
      <c r="V2193" s="14">
        <f>_xlfn.LET(_xlpm.a,T2193,_xlpm.b,R2193,2*_xlpm.a*_xlpm.b/(_xlpm.a+_xlpm.b))</f>
        <v>7.4074074074074056E-2</v>
      </c>
      <c r="W2193" s="14">
        <f>_xlfn.LET(_xlpm.p,R2193,_xlpm.q,T2193,LOG(_xlpm.p/_xlpm.q))</f>
        <v>1.414973347970818</v>
      </c>
      <c r="X2193" s="2"/>
      <c r="AC2193" s="2"/>
      <c r="AH2193" s="2"/>
      <c r="AI2193" s="2"/>
    </row>
    <row r="2194" spans="1:35">
      <c r="A2194" s="1" t="str">
        <f>_xlfn.LET(_xlpm.sep," : ",CONCATENATE(O2194,_xlpm.sep,P2194))</f>
        <v>~iam~ : [əm]</v>
      </c>
      <c r="B2194" s="1">
        <f>_xlfn.LET(_xlpm.d,$G2194,_xlpm.k,_xlfn.CONCAT(LEFT(TRIM(B$1),1),"*"),COUNTIF(_xlpm.d,_xlpm.k))</f>
        <v>0</v>
      </c>
      <c r="C2194" s="1">
        <f>_xlfn.LET(_xlpm.d,$G2194,_xlpm.k,_xlfn.CONCAT(LEFT(TRIM(C$1),1),"*"),COUNTIF(_xlpm.d,_xlpm.k))</f>
        <v>0</v>
      </c>
      <c r="D2194" s="1">
        <f>_xlfn.LET(_xlpm.d,$G2194,_xlpm.k,_xlfn.CONCAT(LEFT(TRIM(D$1),1),"*"),COUNTIF(_xlpm.d,_xlpm.k))</f>
        <v>0</v>
      </c>
      <c r="E2194" s="1">
        <f>LOG(F2194+1,10)</f>
        <v>0.30102999566398114</v>
      </c>
      <c r="F2194" s="7">
        <v>1</v>
      </c>
      <c r="G2194" s="9" t="s">
        <v>1164</v>
      </c>
      <c r="H2194" s="4">
        <f>F2194/freq.sum.r6e</f>
        <v>7.9668578712555765E-5</v>
      </c>
      <c r="I2194" s="4" t="str">
        <f>_xlfn.LET(_xlpm.sep,":",_xlpm.w,$G2194,LEFT(_xlpm.w,FIND(_xlpm.sep,_xlpm.w)-1))</f>
        <v>əm</v>
      </c>
      <c r="J2194" s="4" t="str">
        <f>_xlfn.LET(_xlpm.sep,":",_xlpm.w,$G2194,RIGHT(_xlpm.w,LEN(_xlpm.w)-FIND(_xlpm.sep,_xlpm.w)))</f>
        <v>iam</v>
      </c>
      <c r="K2194" s="10">
        <f>_xlfn.LET(_xlpm.w,I2194,LEN(_xlpm.w))</f>
        <v>2</v>
      </c>
      <c r="L2194" s="10">
        <f>_xlfn.LET(_xlpm.w,J2194,LEN(_xlpm.w))</f>
        <v>3</v>
      </c>
      <c r="M2194" s="10">
        <f>_xlfn.LET(_xlpm.a,K2194,_xlpm.b,L2194,MAX(_xlpm.a,_xlpm.b))</f>
        <v>3</v>
      </c>
      <c r="N2194" s="10">
        <f>_xlfn.LET(_xlpm.d,(K2194,L2194),MAX(_xlpm.d)-MIN(_xlpm.d))</f>
        <v>1</v>
      </c>
      <c r="O2194" s="1" t="str">
        <f>_xlfn.LET(_xlpm.sep,":",_xlpm.w,$G2194,_xlfn.CONCAT("~",RIGHT(_xlpm.w,LEN(_xlpm.w)-FIND(_xlpm.sep,_xlpm.w)),"~"))</f>
        <v>~iam~</v>
      </c>
      <c r="P2194" s="1" t="str">
        <f>_xlfn.LET(_xlpm.sep,":",_xlpm.w,$G2194,_xlfn.CONCAT("[",LEFT(_xlpm.w,FIND(_xlpm.sep,_xlpm.w)-1),"]"))</f>
        <v>[əm]</v>
      </c>
      <c r="Q2194" s="14" cm="1">
        <f t="array" ref="Q2194">SUM(_xlfn._xlws.FILTER($H$2:$H$2300,_xlfn.MAP($O$2:$O$2300,_xlfn.LAMBDA(_xlpm.x,_xlpm.x=$O2194))))</f>
        <v>2.390057361376673E-4</v>
      </c>
      <c r="R2194" s="14">
        <f>$H2194/Q2194</f>
        <v>0.33333333333333331</v>
      </c>
      <c r="S2194" s="14" cm="1">
        <f t="array" ref="S2194">SUM(_xlfn._xlws.FILTER($H$2:$H$2300,_xlfn.MAP($P$2:$P$2300,_xlfn.LAMBDA(_xlpm.x,_xlpm.x=$P2194))))</f>
        <v>6.293817718291907E-3</v>
      </c>
      <c r="T2194" s="14">
        <f>$H2194/S2194</f>
        <v>1.2658227848101262E-2</v>
      </c>
      <c r="U2194" s="14">
        <f>_xlfn.LET(_xlpm.freq,F2194,_xlpm.size,M2194+1,_xlpm.F,V2194,LOG(1+_xlpm.freq)*LOG(1+_xlpm.size)*_xlpm.F)</f>
        <v>5.1319740823054785E-3</v>
      </c>
      <c r="V2194" s="14">
        <f>_xlfn.LET(_xlpm.a,T2194,_xlpm.b,R2194,2*_xlpm.a*_xlpm.b/(_xlpm.a+_xlpm.b))</f>
        <v>2.4390243902439018E-2</v>
      </c>
      <c r="W2194" s="14">
        <f>_xlfn.LET(_xlpm.p,R2194,_xlpm.q,T2194,LOG(_xlpm.p/_xlpm.q))</f>
        <v>1.420505836570779</v>
      </c>
      <c r="X2194" s="2"/>
      <c r="AC2194" s="2"/>
      <c r="AH2194" s="2"/>
      <c r="AI2194" s="2"/>
    </row>
    <row r="2195" spans="1:35">
      <c r="A2195" s="1" t="str">
        <f>_xlfn.LET(_xlpm.sep," : ",CONCATENATE(O2195,_xlpm.sep,P2195))</f>
        <v>~anned~ : [ænd]</v>
      </c>
      <c r="B2195" s="1">
        <f>_xlfn.LET(_xlpm.d,$G2195,_xlpm.k,_xlfn.CONCAT(LEFT(TRIM(B$1),1),"*"),COUNTIF(_xlpm.d,_xlpm.k))</f>
        <v>0</v>
      </c>
      <c r="C2195" s="1">
        <f>_xlfn.LET(_xlpm.d,$G2195,_xlpm.k,_xlfn.CONCAT(LEFT(TRIM(C$1),1),"*"),COUNTIF(_xlpm.d,_xlpm.k))</f>
        <v>0</v>
      </c>
      <c r="D2195" s="1">
        <f>_xlfn.LET(_xlpm.d,$G2195,_xlpm.k,_xlfn.CONCAT(LEFT(TRIM(D$1),1),"*"),COUNTIF(_xlpm.d,_xlpm.k))</f>
        <v>0</v>
      </c>
      <c r="E2195" s="1">
        <f>LOG(F2195+1,10)</f>
        <v>0.30102999566398114</v>
      </c>
      <c r="F2195" s="7">
        <v>1</v>
      </c>
      <c r="G2195" s="9" t="s">
        <v>98</v>
      </c>
      <c r="H2195" s="4">
        <f>F2195/freq.sum.r6e</f>
        <v>7.9668578712555765E-5</v>
      </c>
      <c r="I2195" s="1" t="str">
        <f>_xlfn.LET(_xlpm.sep,":",_xlpm.w,$G2195,LEFT(_xlpm.w,FIND(_xlpm.sep,_xlpm.w)-1))</f>
        <v>ænd</v>
      </c>
      <c r="J2195" s="1" t="str">
        <f>_xlfn.LET(_xlpm.sep,":",_xlpm.w,$G2195,RIGHT(_xlpm.w,LEN(_xlpm.w)-FIND(_xlpm.sep,_xlpm.w)))</f>
        <v>anned</v>
      </c>
      <c r="K2195" s="10">
        <f>_xlfn.LET(_xlpm.w,I2195,LEN(_xlpm.w))</f>
        <v>3</v>
      </c>
      <c r="L2195" s="10">
        <f>_xlfn.LET(_xlpm.w,J2195,LEN(_xlpm.w))</f>
        <v>5</v>
      </c>
      <c r="M2195" s="10">
        <f>_xlfn.LET(_xlpm.a,K2195,_xlpm.b,L2195,MAX(_xlpm.a,_xlpm.b))</f>
        <v>5</v>
      </c>
      <c r="N2195" s="10">
        <f>_xlfn.LET(_xlpm.d,(K2195,L2195),MAX(_xlpm.d)-MIN(_xlpm.d))</f>
        <v>2</v>
      </c>
      <c r="O2195" s="1" t="str">
        <f>_xlfn.LET(_xlpm.sep,":",_xlpm.w,$G2195,_xlfn.CONCAT("~",RIGHT(_xlpm.w,LEN(_xlpm.w)-FIND(_xlpm.sep,_xlpm.w)),"~"))</f>
        <v>~anned~</v>
      </c>
      <c r="P2195" s="1" t="str">
        <f>_xlfn.LET(_xlpm.sep,":",_xlpm.w,$G2195,_xlfn.CONCAT("[",LEFT(_xlpm.w,FIND(_xlpm.sep,_xlpm.w)-1),"]"))</f>
        <v>[ænd]</v>
      </c>
      <c r="Q2195" s="14" cm="1">
        <f t="array" ref="Q2195">SUM(_xlfn._xlws.FILTER($H$2:$H$2302,_xlfn.MAP($O$2:$O$2302,_xlfn.LAMBDA(_xlpm.x,_xlpm.x=$O2195))))</f>
        <v>7.9668578712555765E-5</v>
      </c>
      <c r="R2195" s="14">
        <f>$H2195/Q2195</f>
        <v>1</v>
      </c>
      <c r="S2195" s="14" cm="1">
        <f t="array" ref="S2195">SUM(_xlfn._xlws.FILTER($H$2:$H$2302,_xlfn.MAP($P$2:$P$2302,_xlfn.LAMBDA(_xlpm.x,_xlpm.x=$P2195))))</f>
        <v>2.1510516252390057E-3</v>
      </c>
      <c r="T2195" s="14">
        <f>$H2195/S2195</f>
        <v>3.7037037037037035E-2</v>
      </c>
      <c r="U2195" s="14">
        <f>_xlfn.LET(_xlpm.freq,F2195,_xlpm.size,M2195+1,_xlpm.F,V2195,LOG(1+_xlpm.freq)*LOG(1+_xlpm.size)*_xlpm.F)</f>
        <v>1.817141852293791E-2</v>
      </c>
      <c r="V2195" s="14">
        <f>_xlfn.LET(_xlpm.a,T2195,_xlpm.b,R2195,2*_xlpm.a*_xlpm.b/(_xlpm.a+_xlpm.b))</f>
        <v>7.1428571428571425E-2</v>
      </c>
      <c r="W2195" s="14">
        <f>_xlfn.LET(_xlpm.p,R2195,_xlpm.q,T2195,LOG(_xlpm.p/_xlpm.q))</f>
        <v>1.4313637641589874</v>
      </c>
      <c r="X2195" s="2"/>
      <c r="AC2195" s="2"/>
      <c r="AH2195" s="2"/>
      <c r="AI2195" s="2"/>
    </row>
    <row r="2196" spans="1:35">
      <c r="A2196" s="1" t="str">
        <f>_xlfn.LET(_xlpm.sep," : ",CONCATENATE(O2196,_xlpm.sep,P2196))</f>
        <v>~ph~ : [f]</v>
      </c>
      <c r="B2196" s="1">
        <f>_xlfn.LET(_xlpm.d,$G2196,_xlpm.k,_xlfn.CONCAT(LEFT(TRIM(B$1),1),"*"),COUNTIF(_xlpm.d,_xlpm.k))</f>
        <v>0</v>
      </c>
      <c r="C2196" s="1">
        <f>_xlfn.LET(_xlpm.d,$G2196,_xlpm.k,_xlfn.CONCAT(LEFT(TRIM(C$1),1),"*"),COUNTIF(_xlpm.d,_xlpm.k))</f>
        <v>0</v>
      </c>
      <c r="D2196" s="1">
        <f>_xlfn.LET(_xlpm.d,$G2196,_xlpm.k,_xlfn.CONCAT(LEFT(TRIM(D$1),1),"*"),COUNTIF(_xlpm.d,_xlpm.k))</f>
        <v>0</v>
      </c>
      <c r="E2196" s="1">
        <f>LOG(F2196+1,10)</f>
        <v>0.90308998699194343</v>
      </c>
      <c r="F2196" s="7">
        <v>7</v>
      </c>
      <c r="G2196" s="9" t="s">
        <v>145</v>
      </c>
      <c r="H2196" s="4">
        <f>F2196/freq.sum.r6e</f>
        <v>5.5768005098789041E-4</v>
      </c>
      <c r="I2196" s="1" t="str">
        <f>_xlfn.LET(_xlpm.sep,":",_xlpm.w,$G2196,LEFT(_xlpm.w,FIND(_xlpm.sep,_xlpm.w)-1))</f>
        <v>f</v>
      </c>
      <c r="J2196" s="1" t="str">
        <f>_xlfn.LET(_xlpm.sep,":",_xlpm.w,$G2196,RIGHT(_xlpm.w,LEN(_xlpm.w)-FIND(_xlpm.sep,_xlpm.w)))</f>
        <v>ph</v>
      </c>
      <c r="K2196" s="10">
        <f>_xlfn.LET(_xlpm.w,I2196,LEN(_xlpm.w))</f>
        <v>1</v>
      </c>
      <c r="L2196" s="10">
        <f>_xlfn.LET(_xlpm.w,J2196,LEN(_xlpm.w))</f>
        <v>2</v>
      </c>
      <c r="M2196" s="10">
        <f>_xlfn.LET(_xlpm.a,K2196,_xlpm.b,L2196,MAX(_xlpm.a,_xlpm.b))</f>
        <v>2</v>
      </c>
      <c r="N2196" s="10">
        <f>_xlfn.LET(_xlpm.d,(K2196,L2196),MAX(_xlpm.d)-MIN(_xlpm.d))</f>
        <v>1</v>
      </c>
      <c r="O2196" s="1" t="str">
        <f>_xlfn.LET(_xlpm.sep,":",_xlpm.w,$G2196,_xlfn.CONCAT("~",RIGHT(_xlpm.w,LEN(_xlpm.w)-FIND(_xlpm.sep,_xlpm.w)),"~"))</f>
        <v>~ph~</v>
      </c>
      <c r="P2196" s="1" t="str">
        <f>_xlfn.LET(_xlpm.sep,":",_xlpm.w,$G2196,_xlfn.CONCAT("[",LEFT(_xlpm.w,FIND(_xlpm.sep,_xlpm.w)-1),"]"))</f>
        <v>[f]</v>
      </c>
      <c r="Q2196" s="14" cm="1">
        <f t="array" ref="Q2196">SUM(_xlfn._xlws.FILTER($H$2:$H$2302,_xlfn.MAP($O$2:$O$2302,_xlfn.LAMBDA(_xlpm.x,_xlpm.x=$O2196))))</f>
        <v>5.5768005098789041E-4</v>
      </c>
      <c r="R2196" s="14">
        <f>$H2196/Q2196</f>
        <v>1</v>
      </c>
      <c r="S2196" s="14" cm="1">
        <f t="array" ref="S2196">SUM(_xlfn._xlws.FILTER($H$2:$H$2302,_xlfn.MAP($P$2:$P$2302,_xlfn.LAMBDA(_xlpm.x,_xlpm.x=$P2196))))</f>
        <v>1.505736137667304E-2</v>
      </c>
      <c r="T2196" s="14">
        <f>$H2196/S2196</f>
        <v>3.7037037037037042E-2</v>
      </c>
      <c r="U2196" s="14">
        <f>_xlfn.LET(_xlpm.freq,F2196,_xlpm.size,M2196+1,_xlpm.F,V2196,LOG(1+_xlpm.freq)*LOG(1+_xlpm.size)*_xlpm.F)</f>
        <v>3.8836739266909948E-2</v>
      </c>
      <c r="V2196" s="14">
        <f>_xlfn.LET(_xlpm.a,T2196,_xlpm.b,R2196,2*_xlpm.a*_xlpm.b/(_xlpm.a+_xlpm.b))</f>
        <v>7.1428571428571438E-2</v>
      </c>
      <c r="W2196" s="14">
        <f>_xlfn.LET(_xlpm.p,R2196,_xlpm.q,T2196,LOG(_xlpm.p/_xlpm.q))</f>
        <v>1.4313637641589874</v>
      </c>
      <c r="X2196" s="2"/>
      <c r="AC2196" s="2"/>
      <c r="AH2196" s="2"/>
      <c r="AI2196" s="2"/>
    </row>
    <row r="2197" spans="1:35">
      <c r="A2197" s="1" t="str">
        <f>_xlfn.LET(_xlpm.sep," : ",CONCATENATE(O2197,_xlpm.sep,P2197))</f>
        <v>~eabl~ : [əbl]</v>
      </c>
      <c r="B2197" s="1">
        <f>_xlfn.LET(_xlpm.d,$G2197,_xlpm.k,_xlfn.CONCAT(LEFT(TRIM(B$1),1),"*"),COUNTIF(_xlpm.d,_xlpm.k))</f>
        <v>0</v>
      </c>
      <c r="C2197" s="1">
        <f>_xlfn.LET(_xlpm.d,$G2197,_xlpm.k,_xlfn.CONCAT(LEFT(TRIM(C$1),1),"*"),COUNTIF(_xlpm.d,_xlpm.k))</f>
        <v>0</v>
      </c>
      <c r="D2197" s="1">
        <f>_xlfn.LET(_xlpm.d,$G2197,_xlpm.k,_xlfn.CONCAT(LEFT(TRIM(D$1),1),"*"),COUNTIF(_xlpm.d,_xlpm.k))</f>
        <v>0</v>
      </c>
      <c r="E2197" s="1">
        <f>LOG(F2197+1,10)</f>
        <v>0.30102999566398114</v>
      </c>
      <c r="F2197" s="7">
        <v>1</v>
      </c>
      <c r="G2197" s="9" t="s">
        <v>823</v>
      </c>
      <c r="H2197" s="4">
        <f>F2197/freq.sum.r6e</f>
        <v>7.9668578712555765E-5</v>
      </c>
      <c r="I2197" s="1" t="str">
        <f>_xlfn.LET(_xlpm.sep,":",_xlpm.w,$G2197,LEFT(_xlpm.w,FIND(_xlpm.sep,_xlpm.w)-1))</f>
        <v>əbl</v>
      </c>
      <c r="J2197" s="1" t="str">
        <f>_xlfn.LET(_xlpm.sep,":",_xlpm.w,$G2197,RIGHT(_xlpm.w,LEN(_xlpm.w)-FIND(_xlpm.sep,_xlpm.w)))</f>
        <v>eabl</v>
      </c>
      <c r="K2197" s="10">
        <f>_xlfn.LET(_xlpm.w,I2197,LEN(_xlpm.w))</f>
        <v>3</v>
      </c>
      <c r="L2197" s="10">
        <f>_xlfn.LET(_xlpm.w,J2197,LEN(_xlpm.w))</f>
        <v>4</v>
      </c>
      <c r="M2197" s="10">
        <f>_xlfn.LET(_xlpm.a,K2197,_xlpm.b,L2197,MAX(_xlpm.a,_xlpm.b))</f>
        <v>4</v>
      </c>
      <c r="N2197" s="10">
        <f>_xlfn.LET(_xlpm.d,(K2197,L2197),MAX(_xlpm.d)-MIN(_xlpm.d))</f>
        <v>1</v>
      </c>
      <c r="O2197" s="1" t="str">
        <f>_xlfn.LET(_xlpm.sep,":",_xlpm.w,$G2197,_xlfn.CONCAT("~",RIGHT(_xlpm.w,LEN(_xlpm.w)-FIND(_xlpm.sep,_xlpm.w)),"~"))</f>
        <v>~eabl~</v>
      </c>
      <c r="P2197" s="1" t="str">
        <f>_xlfn.LET(_xlpm.sep,":",_xlpm.w,$G2197,_xlfn.CONCAT("[",LEFT(_xlpm.w,FIND(_xlpm.sep,_xlpm.w)-1),"]"))</f>
        <v>[əbl]</v>
      </c>
      <c r="Q2197" s="14" cm="1">
        <f t="array" ref="Q2197">SUM(_xlfn._xlws.FILTER($H$2:$H$2302,_xlfn.MAP($O$2:$O$2302,_xlfn.LAMBDA(_xlpm.x,_xlpm.x=$O2197))))</f>
        <v>7.9668578712555765E-5</v>
      </c>
      <c r="R2197" s="14">
        <f>$H2197/Q2197</f>
        <v>1</v>
      </c>
      <c r="S2197" s="14" cm="1">
        <f t="array" ref="S2197">SUM(_xlfn._xlws.FILTER($H$2:$H$2302,_xlfn.MAP($P$2:$P$2302,_xlfn.LAMBDA(_xlpm.x,_xlpm.x=$P2197))))</f>
        <v>2.1510516252390061E-3</v>
      </c>
      <c r="T2197" s="14">
        <f>$H2197/S2197</f>
        <v>3.7037037037037028E-2</v>
      </c>
      <c r="U2197" s="14">
        <f>_xlfn.LET(_xlpm.freq,F2197,_xlpm.size,M2197+1,_xlpm.F,V2197,LOG(1+_xlpm.freq)*LOG(1+_xlpm.size)*_xlpm.F)</f>
        <v>1.6731919109207839E-2</v>
      </c>
      <c r="V2197" s="14">
        <f>_xlfn.LET(_xlpm.a,T2197,_xlpm.b,R2197,2*_xlpm.a*_xlpm.b/(_xlpm.a+_xlpm.b))</f>
        <v>7.1428571428571411E-2</v>
      </c>
      <c r="W2197" s="14">
        <f>_xlfn.LET(_xlpm.p,R2197,_xlpm.q,T2197,LOG(_xlpm.p/_xlpm.q))</f>
        <v>1.4313637641589874</v>
      </c>
      <c r="X2197" s="2"/>
      <c r="AC2197" s="2"/>
      <c r="AH2197" s="2"/>
      <c r="AI2197" s="2"/>
    </row>
    <row r="2198" spans="1:35">
      <c r="A2198" s="1" t="str">
        <f>_xlfn.LET(_xlpm.sep," : ",CONCATENATE(O2198,_xlpm.sep,P2198))</f>
        <v>~eable~ : [əbl]</v>
      </c>
      <c r="B2198" s="1">
        <f>_xlfn.LET(_xlpm.d,$G2198,_xlpm.k,_xlfn.CONCAT(LEFT(TRIM(B$1),1),"*"),COUNTIF(_xlpm.d,_xlpm.k))</f>
        <v>0</v>
      </c>
      <c r="C2198" s="1">
        <f>_xlfn.LET(_xlpm.d,$G2198,_xlpm.k,_xlfn.CONCAT(LEFT(TRIM(C$1),1),"*"),COUNTIF(_xlpm.d,_xlpm.k))</f>
        <v>0</v>
      </c>
      <c r="D2198" s="1">
        <f>_xlfn.LET(_xlpm.d,$G2198,_xlpm.k,_xlfn.CONCAT(LEFT(TRIM(D$1),1),"*"),COUNTIF(_xlpm.d,_xlpm.k))</f>
        <v>0</v>
      </c>
      <c r="E2198" s="1">
        <f>LOG(F2198+1,10)</f>
        <v>0.30102999566398114</v>
      </c>
      <c r="F2198" s="7">
        <v>1</v>
      </c>
      <c r="G2198" s="9" t="s">
        <v>824</v>
      </c>
      <c r="H2198" s="4">
        <f>F2198/freq.sum.r6e</f>
        <v>7.9668578712555765E-5</v>
      </c>
      <c r="I2198" s="4" t="str">
        <f>_xlfn.LET(_xlpm.sep,":",_xlpm.w,$G2198,LEFT(_xlpm.w,FIND(_xlpm.sep,_xlpm.w)-1))</f>
        <v>əbl</v>
      </c>
      <c r="J2198" s="4" t="str">
        <f>_xlfn.LET(_xlpm.sep,":",_xlpm.w,$G2198,RIGHT(_xlpm.w,LEN(_xlpm.w)-FIND(_xlpm.sep,_xlpm.w)))</f>
        <v>eable</v>
      </c>
      <c r="K2198" s="10">
        <f>_xlfn.LET(_xlpm.w,I2198,LEN(_xlpm.w))</f>
        <v>3</v>
      </c>
      <c r="L2198" s="10">
        <f>_xlfn.LET(_xlpm.w,J2198,LEN(_xlpm.w))</f>
        <v>5</v>
      </c>
      <c r="M2198" s="10">
        <f>_xlfn.LET(_xlpm.a,K2198,_xlpm.b,L2198,MAX(_xlpm.a,_xlpm.b))</f>
        <v>5</v>
      </c>
      <c r="N2198" s="10">
        <f>_xlfn.LET(_xlpm.d,(K2198,L2198),MAX(_xlpm.d)-MIN(_xlpm.d))</f>
        <v>2</v>
      </c>
      <c r="O2198" s="1" t="str">
        <f>_xlfn.LET(_xlpm.sep,":",_xlpm.w,$G2198,_xlfn.CONCAT("~",RIGHT(_xlpm.w,LEN(_xlpm.w)-FIND(_xlpm.sep,_xlpm.w)),"~"))</f>
        <v>~eable~</v>
      </c>
      <c r="P2198" s="1" t="str">
        <f>_xlfn.LET(_xlpm.sep,":",_xlpm.w,$G2198,_xlfn.CONCAT("[",LEFT(_xlpm.w,FIND(_xlpm.sep,_xlpm.w)-1),"]"))</f>
        <v>[əbl]</v>
      </c>
      <c r="Q2198" s="14" cm="1">
        <f t="array" ref="Q2198">SUM(_xlfn._xlws.FILTER($H$2:$H$2300,_xlfn.MAP($O$2:$O$2300,_xlfn.LAMBDA(_xlpm.x,_xlpm.x=$O2198))))</f>
        <v>7.9668578712555765E-5</v>
      </c>
      <c r="R2198" s="14">
        <f>$H2198/Q2198</f>
        <v>1</v>
      </c>
      <c r="S2198" s="14" cm="1">
        <f t="array" ref="S2198">SUM(_xlfn._xlws.FILTER($H$2:$H$2300,_xlfn.MAP($P$2:$P$2300,_xlfn.LAMBDA(_xlpm.x,_xlpm.x=$P2198))))</f>
        <v>2.1510516252390061E-3</v>
      </c>
      <c r="T2198" s="14">
        <f>$H2198/S2198</f>
        <v>3.7037037037037028E-2</v>
      </c>
      <c r="U2198" s="14">
        <f>_xlfn.LET(_xlpm.freq,F2198,_xlpm.size,M2198+1,_xlpm.F,V2198,LOG(1+_xlpm.freq)*LOG(1+_xlpm.size)*_xlpm.F)</f>
        <v>1.8171418522937906E-2</v>
      </c>
      <c r="V2198" s="14">
        <f>_xlfn.LET(_xlpm.a,T2198,_xlpm.b,R2198,2*_xlpm.a*_xlpm.b/(_xlpm.a+_xlpm.b))</f>
        <v>7.1428571428571411E-2</v>
      </c>
      <c r="W2198" s="14">
        <f>_xlfn.LET(_xlpm.p,R2198,_xlpm.q,T2198,LOG(_xlpm.p/_xlpm.q))</f>
        <v>1.4313637641589874</v>
      </c>
      <c r="X2198" s="2"/>
      <c r="AC2198" s="2"/>
      <c r="AH2198" s="2"/>
      <c r="AI2198" s="2"/>
    </row>
    <row r="2199" spans="1:35">
      <c r="A2199" s="1" t="str">
        <f>_xlfn.LET(_xlpm.sep," : ",CONCATENATE(O2199,_xlpm.sep,P2199))</f>
        <v>~uable~ : [əbl]</v>
      </c>
      <c r="B2199" s="1">
        <f>_xlfn.LET(_xlpm.d,$G2199,_xlpm.k,_xlfn.CONCAT(LEFT(TRIM(B$1),1),"*"),COUNTIF(_xlpm.d,_xlpm.k))</f>
        <v>0</v>
      </c>
      <c r="C2199" s="1">
        <f>_xlfn.LET(_xlpm.d,$G2199,_xlpm.k,_xlfn.CONCAT(LEFT(TRIM(C$1),1),"*"),COUNTIF(_xlpm.d,_xlpm.k))</f>
        <v>0</v>
      </c>
      <c r="D2199" s="1">
        <f>_xlfn.LET(_xlpm.d,$G2199,_xlpm.k,_xlfn.CONCAT(LEFT(TRIM(D$1),1),"*"),COUNTIF(_xlpm.d,_xlpm.k))</f>
        <v>0</v>
      </c>
      <c r="E2199" s="1">
        <f>LOG(F2199+1,10)</f>
        <v>0.30102999566398114</v>
      </c>
      <c r="F2199" s="7">
        <v>1</v>
      </c>
      <c r="G2199" s="9" t="s">
        <v>2270</v>
      </c>
      <c r="H2199" s="4">
        <f>F2199/freq.sum.r6e</f>
        <v>7.9668578712555765E-5</v>
      </c>
      <c r="I2199" s="1" t="str">
        <f>_xlfn.LET(_xlpm.sep,":",_xlpm.w,$G2199,LEFT(_xlpm.w,FIND(_xlpm.sep,_xlpm.w)-1))</f>
        <v>əbl</v>
      </c>
      <c r="J2199" s="1" t="str">
        <f>_xlfn.LET(_xlpm.sep,":",_xlpm.w,$G2199,RIGHT(_xlpm.w,LEN(_xlpm.w)-FIND(_xlpm.sep,_xlpm.w)))</f>
        <v>uable</v>
      </c>
      <c r="K2199" s="10">
        <f>_xlfn.LET(_xlpm.w,I2199,LEN(_xlpm.w))</f>
        <v>3</v>
      </c>
      <c r="L2199" s="10">
        <f>_xlfn.LET(_xlpm.w,J2199,LEN(_xlpm.w))</f>
        <v>5</v>
      </c>
      <c r="M2199" s="10">
        <f>_xlfn.LET(_xlpm.a,K2199,_xlpm.b,L2199,MAX(_xlpm.a,_xlpm.b))</f>
        <v>5</v>
      </c>
      <c r="N2199" s="10">
        <f>_xlfn.LET(_xlpm.d,(K2199,L2199),MAX(_xlpm.d)-MIN(_xlpm.d))</f>
        <v>2</v>
      </c>
      <c r="O2199" s="1" t="str">
        <f>_xlfn.LET(_xlpm.sep,":",_xlpm.w,$G2199,_xlfn.CONCAT("~",RIGHT(_xlpm.w,LEN(_xlpm.w)-FIND(_xlpm.sep,_xlpm.w)),"~"))</f>
        <v>~uable~</v>
      </c>
      <c r="P2199" s="1" t="str">
        <f>_xlfn.LET(_xlpm.sep,":",_xlpm.w,$G2199,_xlfn.CONCAT("[",LEFT(_xlpm.w,FIND(_xlpm.sep,_xlpm.w)-1),"]"))</f>
        <v>[əbl]</v>
      </c>
      <c r="Q2199" s="14" cm="1">
        <f t="array" ref="Q2199">SUM(_xlfn._xlws.FILTER($H$2:$H$2302,_xlfn.MAP($O$2:$O$2302,_xlfn.LAMBDA(_xlpm.x,_xlpm.x=$O2199))))</f>
        <v>7.9668578712555765E-5</v>
      </c>
      <c r="R2199" s="14">
        <f>$H2199/Q2199</f>
        <v>1</v>
      </c>
      <c r="S2199" s="14" cm="1">
        <f t="array" ref="S2199">SUM(_xlfn._xlws.FILTER($H$2:$H$2302,_xlfn.MAP($P$2:$P$2302,_xlfn.LAMBDA(_xlpm.x,_xlpm.x=$P2199))))</f>
        <v>2.1510516252390061E-3</v>
      </c>
      <c r="T2199" s="14">
        <f>$H2199/S2199</f>
        <v>3.7037037037037028E-2</v>
      </c>
      <c r="U2199" s="14">
        <f>_xlfn.LET(_xlpm.freq,F2199,_xlpm.size,M2199+1,_xlpm.F,V2199,LOG(1+_xlpm.freq)*LOG(1+_xlpm.size)*_xlpm.F)</f>
        <v>1.8171418522937906E-2</v>
      </c>
      <c r="V2199" s="14">
        <f>_xlfn.LET(_xlpm.a,T2199,_xlpm.b,R2199,2*_xlpm.a*_xlpm.b/(_xlpm.a+_xlpm.b))</f>
        <v>7.1428571428571411E-2</v>
      </c>
      <c r="W2199" s="14">
        <f>_xlfn.LET(_xlpm.p,R2199,_xlpm.q,T2199,LOG(_xlpm.p/_xlpm.q))</f>
        <v>1.4313637641589874</v>
      </c>
      <c r="X2199" s="2"/>
      <c r="AC2199" s="2"/>
      <c r="AH2199" s="2"/>
      <c r="AI2199" s="2"/>
    </row>
    <row r="2200" spans="1:35">
      <c r="A2200" s="1" t="str">
        <f>_xlfn.LET(_xlpm.sep," : ",CONCATENATE(O2200,_xlpm.sep,P2200))</f>
        <v>~rs~ : [əɹz]</v>
      </c>
      <c r="B2200" s="1">
        <f>_xlfn.LET(_xlpm.d,$G2200,_xlpm.k,_xlfn.CONCAT(LEFT(TRIM(B$1),1),"*"),COUNTIF(_xlpm.d,_xlpm.k))</f>
        <v>0</v>
      </c>
      <c r="C2200" s="1">
        <f>_xlfn.LET(_xlpm.d,$G2200,_xlpm.k,_xlfn.CONCAT(LEFT(TRIM(C$1),1),"*"),COUNTIF(_xlpm.d,_xlpm.k))</f>
        <v>0</v>
      </c>
      <c r="D2200" s="1">
        <f>_xlfn.LET(_xlpm.d,$G2200,_xlpm.k,_xlfn.CONCAT(LEFT(TRIM(D$1),1),"*"),COUNTIF(_xlpm.d,_xlpm.k))</f>
        <v>0</v>
      </c>
      <c r="E2200" s="1">
        <f>LOG(F2200+1,10)</f>
        <v>0.47712125471966244</v>
      </c>
      <c r="F2200" s="7">
        <v>2</v>
      </c>
      <c r="G2200" s="9" t="s">
        <v>2095</v>
      </c>
      <c r="H2200" s="4">
        <f>F2200/freq.sum.r6e</f>
        <v>1.5933715742511153E-4</v>
      </c>
      <c r="I2200" s="1" t="str">
        <f>_xlfn.LET(_xlpm.sep,":",_xlpm.w,$G2200,LEFT(_xlpm.w,FIND(_xlpm.sep,_xlpm.w)-1))</f>
        <v>əɹz</v>
      </c>
      <c r="J2200" s="1" t="str">
        <f>_xlfn.LET(_xlpm.sep,":",_xlpm.w,$G2200,RIGHT(_xlpm.w,LEN(_xlpm.w)-FIND(_xlpm.sep,_xlpm.w)))</f>
        <v>rs</v>
      </c>
      <c r="K2200" s="10">
        <f>_xlfn.LET(_xlpm.w,I2200,LEN(_xlpm.w))</f>
        <v>3</v>
      </c>
      <c r="L2200" s="10">
        <f>_xlfn.LET(_xlpm.w,J2200,LEN(_xlpm.w))</f>
        <v>2</v>
      </c>
      <c r="M2200" s="10">
        <f>_xlfn.LET(_xlpm.a,K2200,_xlpm.b,L2200,MAX(_xlpm.a,_xlpm.b))</f>
        <v>3</v>
      </c>
      <c r="N2200" s="10">
        <f>_xlfn.LET(_xlpm.d,(K2200,L2200),MAX(_xlpm.d)-MIN(_xlpm.d))</f>
        <v>1</v>
      </c>
      <c r="O2200" s="1" t="str">
        <f>_xlfn.LET(_xlpm.sep,":",_xlpm.w,$G2200,_xlfn.CONCAT("~",RIGHT(_xlpm.w,LEN(_xlpm.w)-FIND(_xlpm.sep,_xlpm.w)),"~"))</f>
        <v>~rs~</v>
      </c>
      <c r="P2200" s="1" t="str">
        <f>_xlfn.LET(_xlpm.sep,":",_xlpm.w,$G2200,_xlfn.CONCAT("[",LEFT(_xlpm.w,FIND(_xlpm.sep,_xlpm.w)-1),"]"))</f>
        <v>[əɹz]</v>
      </c>
      <c r="Q2200" s="14" cm="1">
        <f t="array" ref="Q2200">SUM(_xlfn._xlws.FILTER($H$2:$H$2302,_xlfn.MAP($O$2:$O$2302,_xlfn.LAMBDA(_xlpm.x,_xlpm.x=$O2200))))</f>
        <v>1.5933715742511153E-4</v>
      </c>
      <c r="R2200" s="14">
        <f>$H2200/Q2200</f>
        <v>1</v>
      </c>
      <c r="S2200" s="14" cm="1">
        <f t="array" ref="S2200">SUM(_xlfn._xlws.FILTER($H$2:$H$2302,_xlfn.MAP($P$2:$P$2302,_xlfn.LAMBDA(_xlpm.x,_xlpm.x=$P2200))))</f>
        <v>4.3021032504780123E-3</v>
      </c>
      <c r="T2200" s="14">
        <f>$H2200/S2200</f>
        <v>3.7037037037037028E-2</v>
      </c>
      <c r="U2200" s="14">
        <f>_xlfn.LET(_xlpm.freq,F2200,_xlpm.size,M2200+1,_xlpm.F,V2200,LOG(1+_xlpm.freq)*LOG(1+_xlpm.size)*_xlpm.F)</f>
        <v>2.3820960391443508E-2</v>
      </c>
      <c r="V2200" s="14">
        <f>_xlfn.LET(_xlpm.a,T2200,_xlpm.b,R2200,2*_xlpm.a*_xlpm.b/(_xlpm.a+_xlpm.b))</f>
        <v>7.1428571428571411E-2</v>
      </c>
      <c r="W2200" s="14">
        <f>_xlfn.LET(_xlpm.p,R2200,_xlpm.q,T2200,LOG(_xlpm.p/_xlpm.q))</f>
        <v>1.4313637641589874</v>
      </c>
      <c r="X2200" s="2"/>
      <c r="AC2200" s="2"/>
      <c r="AH2200" s="2"/>
      <c r="AI2200" s="2"/>
    </row>
    <row r="2201" spans="1:35">
      <c r="A2201" s="1" t="str">
        <f>_xlfn.LET(_xlpm.sep," : ",CONCATENATE(O2201,_xlpm.sep,P2201))</f>
        <v>~ient~ : [ənt]</v>
      </c>
      <c r="B2201" s="1">
        <f>_xlfn.LET(_xlpm.d,$G2201,_xlpm.k,_xlfn.CONCAT(LEFT(TRIM(B$1),1),"*"),COUNTIF(_xlpm.d,_xlpm.k))</f>
        <v>0</v>
      </c>
      <c r="C2201" s="1">
        <f>_xlfn.LET(_xlpm.d,$G2201,_xlpm.k,_xlfn.CONCAT(LEFT(TRIM(C$1),1),"*"),COUNTIF(_xlpm.d,_xlpm.k))</f>
        <v>0</v>
      </c>
      <c r="D2201" s="1">
        <f>_xlfn.LET(_xlpm.d,$G2201,_xlpm.k,_xlfn.CONCAT(LEFT(TRIM(D$1),1),"*"),COUNTIF(_xlpm.d,_xlpm.k))</f>
        <v>0</v>
      </c>
      <c r="E2201" s="1">
        <f>LOG(F2201+1,10)</f>
        <v>0.60205999132796229</v>
      </c>
      <c r="F2201" s="7">
        <v>3</v>
      </c>
      <c r="G2201" s="9" t="s">
        <v>1357</v>
      </c>
      <c r="H2201" s="4">
        <f>F2201/freq.sum.r6e</f>
        <v>2.390057361376673E-4</v>
      </c>
      <c r="I2201" s="4" t="str">
        <f>_xlfn.LET(_xlpm.sep,":",_xlpm.w,$G2201,LEFT(_xlpm.w,FIND(_xlpm.sep,_xlpm.w)-1))</f>
        <v>ənt</v>
      </c>
      <c r="J2201" s="4" t="str">
        <f>_xlfn.LET(_xlpm.sep,":",_xlpm.w,$G2201,RIGHT(_xlpm.w,LEN(_xlpm.w)-FIND(_xlpm.sep,_xlpm.w)))</f>
        <v>ient</v>
      </c>
      <c r="K2201" s="10">
        <f>_xlfn.LET(_xlpm.w,I2201,LEN(_xlpm.w))</f>
        <v>3</v>
      </c>
      <c r="L2201" s="10">
        <f>_xlfn.LET(_xlpm.w,J2201,LEN(_xlpm.w))</f>
        <v>4</v>
      </c>
      <c r="M2201" s="10">
        <f>_xlfn.LET(_xlpm.a,K2201,_xlpm.b,L2201,MAX(_xlpm.a,_xlpm.b))</f>
        <v>4</v>
      </c>
      <c r="N2201" s="10">
        <f>_xlfn.LET(_xlpm.d,(K2201,L2201),MAX(_xlpm.d)-MIN(_xlpm.d))</f>
        <v>1</v>
      </c>
      <c r="O2201" s="1" t="str">
        <f>_xlfn.LET(_xlpm.sep,":",_xlpm.w,$G2201,_xlfn.CONCAT("~",RIGHT(_xlpm.w,LEN(_xlpm.w)-FIND(_xlpm.sep,_xlpm.w)),"~"))</f>
        <v>~ient~</v>
      </c>
      <c r="P2201" s="1" t="str">
        <f>_xlfn.LET(_xlpm.sep,":",_xlpm.w,$G2201,_xlfn.CONCAT("[",LEFT(_xlpm.w,FIND(_xlpm.sep,_xlpm.w)-1),"]"))</f>
        <v>[ənt]</v>
      </c>
      <c r="Q2201" s="14" cm="1">
        <f t="array" ref="Q2201">SUM(_xlfn._xlws.FILTER($H$2:$H$2300,_xlfn.MAP($O$2:$O$2300,_xlfn.LAMBDA(_xlpm.x,_xlpm.x=$O2201))))</f>
        <v>2.390057361376673E-4</v>
      </c>
      <c r="R2201" s="14">
        <f>$H2201/Q2201</f>
        <v>1</v>
      </c>
      <c r="S2201" s="14" cm="1">
        <f t="array" ref="S2201">SUM(_xlfn._xlws.FILTER($H$2:$H$2300,_xlfn.MAP($P$2:$P$2300,_xlfn.LAMBDA(_xlpm.x,_xlpm.x=$P2201))))</f>
        <v>6.5328234544295722E-3</v>
      </c>
      <c r="T2201" s="14">
        <f>$H2201/S2201</f>
        <v>3.6585365853658541E-2</v>
      </c>
      <c r="U2201" s="14">
        <f>_xlfn.LET(_xlpm.freq,F2201,_xlpm.size,M2201+1,_xlpm.F,V2201,LOG(1+_xlpm.freq)*LOG(1+_xlpm.size)*_xlpm.F)</f>
        <v>3.307014600408139E-2</v>
      </c>
      <c r="V2201" s="14">
        <f>_xlfn.LET(_xlpm.a,T2201,_xlpm.b,R2201,2*_xlpm.a*_xlpm.b/(_xlpm.a+_xlpm.b))</f>
        <v>7.058823529411766E-2</v>
      </c>
      <c r="W2201" s="14">
        <f>_xlfn.LET(_xlpm.p,R2201,_xlpm.q,T2201,LOG(_xlpm.p/_xlpm.q))</f>
        <v>1.4366925976640541</v>
      </c>
      <c r="X2201" s="2"/>
      <c r="AC2201" s="2"/>
      <c r="AH2201" s="2"/>
      <c r="AI2201" s="2"/>
    </row>
    <row r="2202" spans="1:35">
      <c r="A2202" s="1" t="str">
        <f>_xlfn.LET(_xlpm.sep," : ",CONCATENATE(O2202,_xlpm.sep,P2202))</f>
        <v>~unt~ : [ənt]</v>
      </c>
      <c r="B2202" s="1">
        <f>_xlfn.LET(_xlpm.d,$G2202,_xlpm.k,_xlfn.CONCAT(LEFT(TRIM(B$1),1),"*"),COUNTIF(_xlpm.d,_xlpm.k))</f>
        <v>0</v>
      </c>
      <c r="C2202" s="1">
        <f>_xlfn.LET(_xlpm.d,$G2202,_xlpm.k,_xlfn.CONCAT(LEFT(TRIM(C$1),1),"*"),COUNTIF(_xlpm.d,_xlpm.k))</f>
        <v>0</v>
      </c>
      <c r="D2202" s="1">
        <f>_xlfn.LET(_xlpm.d,$G2202,_xlpm.k,_xlfn.CONCAT(LEFT(TRIM(D$1),1),"*"),COUNTIF(_xlpm.d,_xlpm.k))</f>
        <v>0</v>
      </c>
      <c r="E2202" s="1">
        <f>LOG(F2202+1,10)</f>
        <v>0.47712125471966244</v>
      </c>
      <c r="F2202" s="7">
        <v>2</v>
      </c>
      <c r="G2202" s="9" t="s">
        <v>1364</v>
      </c>
      <c r="H2202" s="4">
        <f>F2202/freq.sum.r6e</f>
        <v>1.5933715742511153E-4</v>
      </c>
      <c r="I2202" s="1" t="str">
        <f>_xlfn.LET(_xlpm.sep,":",_xlpm.w,$G2202,LEFT(_xlpm.w,FIND(_xlpm.sep,_xlpm.w)-1))</f>
        <v>ənt</v>
      </c>
      <c r="J2202" s="1" t="str">
        <f>_xlfn.LET(_xlpm.sep,":",_xlpm.w,$G2202,RIGHT(_xlpm.w,LEN(_xlpm.w)-FIND(_xlpm.sep,_xlpm.w)))</f>
        <v>unt</v>
      </c>
      <c r="K2202" s="10">
        <f>_xlfn.LET(_xlpm.w,I2202,LEN(_xlpm.w))</f>
        <v>3</v>
      </c>
      <c r="L2202" s="10">
        <f>_xlfn.LET(_xlpm.w,J2202,LEN(_xlpm.w))</f>
        <v>3</v>
      </c>
      <c r="M2202" s="10">
        <f>_xlfn.LET(_xlpm.a,K2202,_xlpm.b,L2202,MAX(_xlpm.a,_xlpm.b))</f>
        <v>3</v>
      </c>
      <c r="N2202" s="10">
        <f>_xlfn.LET(_xlpm.d,(K2202,L2202),MAX(_xlpm.d)-MIN(_xlpm.d))</f>
        <v>0</v>
      </c>
      <c r="O2202" s="1" t="str">
        <f>_xlfn.LET(_xlpm.sep,":",_xlpm.w,$G2202,_xlfn.CONCAT("~",RIGHT(_xlpm.w,LEN(_xlpm.w)-FIND(_xlpm.sep,_xlpm.w)),"~"))</f>
        <v>~unt~</v>
      </c>
      <c r="P2202" s="1" t="str">
        <f>_xlfn.LET(_xlpm.sep,":",_xlpm.w,$G2202,_xlfn.CONCAT("[",LEFT(_xlpm.w,FIND(_xlpm.sep,_xlpm.w)-1),"]"))</f>
        <v>[ənt]</v>
      </c>
      <c r="Q2202" s="14" cm="1">
        <f t="array" ref="Q2202">SUM(_xlfn._xlws.FILTER($H$2:$H$2302,_xlfn.MAP($O$2:$O$2302,_xlfn.LAMBDA(_xlpm.x,_xlpm.x=$O2202))))</f>
        <v>2.390057361376673E-4</v>
      </c>
      <c r="R2202" s="14">
        <f>$H2202/Q2202</f>
        <v>0.66666666666666663</v>
      </c>
      <c r="S2202" s="14" cm="1">
        <f t="array" ref="S2202">SUM(_xlfn._xlws.FILTER($H$2:$H$2302,_xlfn.MAP($P$2:$P$2302,_xlfn.LAMBDA(_xlpm.x,_xlpm.x=$P2202))))</f>
        <v>6.5328234544295722E-3</v>
      </c>
      <c r="T2202" s="14">
        <f>$H2202/S2202</f>
        <v>2.4390243902439025E-2</v>
      </c>
      <c r="U2202" s="14">
        <f>_xlfn.LET(_xlpm.freq,F2202,_xlpm.size,M2202+1,_xlpm.F,V2202,LOG(1+_xlpm.freq)*LOG(1+_xlpm.size)*_xlpm.F)</f>
        <v>1.5693809199068667E-2</v>
      </c>
      <c r="V2202" s="14">
        <f>_xlfn.LET(_xlpm.a,T2202,_xlpm.b,R2202,2*_xlpm.a*_xlpm.b/(_xlpm.a+_xlpm.b))</f>
        <v>4.7058823529411764E-2</v>
      </c>
      <c r="W2202" s="14">
        <f>_xlfn.LET(_xlpm.p,R2202,_xlpm.q,T2202,LOG(_xlpm.p/_xlpm.q))</f>
        <v>1.4366925976640543</v>
      </c>
      <c r="X2202" s="2"/>
      <c r="AC2202" s="2"/>
      <c r="AH2202" s="2"/>
      <c r="AI2202" s="2"/>
    </row>
    <row r="2203" spans="1:35">
      <c r="A2203" s="1" t="str">
        <f>_xlfn.LET(_xlpm.sep," : ",CONCATENATE(O2203,_xlpm.sep,P2203))</f>
        <v>~ene~ : [in]</v>
      </c>
      <c r="B2203" s="1">
        <f>_xlfn.LET(_xlpm.d,$G2203,_xlpm.k,_xlfn.CONCAT(LEFT(TRIM(B$1),1),"*"),COUNTIF(_xlpm.d,_xlpm.k))</f>
        <v>0</v>
      </c>
      <c r="C2203" s="1">
        <f>_xlfn.LET(_xlpm.d,$G2203,_xlpm.k,_xlfn.CONCAT(LEFT(TRIM(C$1),1),"*"),COUNTIF(_xlpm.d,_xlpm.k))</f>
        <v>0</v>
      </c>
      <c r="D2203" s="1">
        <f>_xlfn.LET(_xlpm.d,$G2203,_xlpm.k,_xlfn.CONCAT(LEFT(TRIM(D$1),1),"*"),COUNTIF(_xlpm.d,_xlpm.k))</f>
        <v>0</v>
      </c>
      <c r="E2203" s="1">
        <f>LOG(F2203+1,10)</f>
        <v>0.30102999566398114</v>
      </c>
      <c r="F2203" s="7">
        <v>1</v>
      </c>
      <c r="G2203" s="9" t="s">
        <v>190</v>
      </c>
      <c r="H2203" s="4">
        <f>F2203/freq.sum.r6e</f>
        <v>7.9668578712555765E-5</v>
      </c>
      <c r="I2203" s="4" t="str">
        <f>_xlfn.LET(_xlpm.sep,":",_xlpm.w,$G2203,LEFT(_xlpm.w,FIND(_xlpm.sep,_xlpm.w)-1))</f>
        <v>in</v>
      </c>
      <c r="J2203" s="4" t="str">
        <f>_xlfn.LET(_xlpm.sep,":",_xlpm.w,$G2203,RIGHT(_xlpm.w,LEN(_xlpm.w)-FIND(_xlpm.sep,_xlpm.w)))</f>
        <v>ene</v>
      </c>
      <c r="K2203" s="10">
        <f>_xlfn.LET(_xlpm.w,I2203,LEN(_xlpm.w))</f>
        <v>2</v>
      </c>
      <c r="L2203" s="10">
        <f>_xlfn.LET(_xlpm.w,J2203,LEN(_xlpm.w))</f>
        <v>3</v>
      </c>
      <c r="M2203" s="10">
        <f>_xlfn.LET(_xlpm.a,K2203,_xlpm.b,L2203,MAX(_xlpm.a,_xlpm.b))</f>
        <v>3</v>
      </c>
      <c r="N2203" s="10">
        <f>_xlfn.LET(_xlpm.d,(K2203,L2203),MAX(_xlpm.d)-MIN(_xlpm.d))</f>
        <v>1</v>
      </c>
      <c r="O2203" s="1" t="str">
        <f>_xlfn.LET(_xlpm.sep,":",_xlpm.w,$G2203,_xlfn.CONCAT("~",RIGHT(_xlpm.w,LEN(_xlpm.w)-FIND(_xlpm.sep,_xlpm.w)),"~"))</f>
        <v>~ene~</v>
      </c>
      <c r="P2203" s="1" t="str">
        <f>_xlfn.LET(_xlpm.sep,":",_xlpm.w,$G2203,_xlfn.CONCAT("[",LEFT(_xlpm.w,FIND(_xlpm.sep,_xlpm.w)-1),"]"))</f>
        <v>[in]</v>
      </c>
      <c r="Q2203" s="14" cm="1">
        <f t="array" ref="Q2203">SUM(_xlfn._xlws.FILTER($H$2:$H$2300,_xlfn.MAP($O$2:$O$2300,_xlfn.LAMBDA(_xlpm.x,_xlpm.x=$O2203))))</f>
        <v>7.9668578712555765E-5</v>
      </c>
      <c r="R2203" s="14">
        <f>$H2203/Q2203</f>
        <v>1</v>
      </c>
      <c r="S2203" s="14" cm="1">
        <f t="array" ref="S2203">SUM(_xlfn._xlws.FILTER($H$2:$H$2300,_xlfn.MAP($P$2:$P$2300,_xlfn.LAMBDA(_xlpm.x,_xlpm.x=$P2203))))</f>
        <v>2.2307202039515616E-3</v>
      </c>
      <c r="T2203" s="14">
        <f>$H2203/S2203</f>
        <v>3.5714285714285712E-2</v>
      </c>
      <c r="U2203" s="14">
        <f>_xlfn.LET(_xlpm.freq,F2203,_xlpm.size,M2203+1,_xlpm.F,V2203,LOG(1+_xlpm.freq)*LOG(1+_xlpm.size)*_xlpm.F)</f>
        <v>1.451109912927756E-2</v>
      </c>
      <c r="V2203" s="14">
        <f>_xlfn.LET(_xlpm.a,T2203,_xlpm.b,R2203,2*_xlpm.a*_xlpm.b/(_xlpm.a+_xlpm.b))</f>
        <v>6.8965517241379296E-2</v>
      </c>
      <c r="W2203" s="14">
        <f>_xlfn.LET(_xlpm.p,R2203,_xlpm.q,T2203,LOG(_xlpm.p/_xlpm.q))</f>
        <v>1.4471580313422192</v>
      </c>
      <c r="X2203" s="2"/>
      <c r="AC2203" s="2"/>
      <c r="AH2203" s="2"/>
      <c r="AI2203" s="2"/>
    </row>
    <row r="2204" spans="1:35">
      <c r="A2204" s="1" t="str">
        <f>_xlfn.LET(_xlpm.sep," : ",CONCATENATE(O2204,_xlpm.sep,P2204))</f>
        <v>~yg~ : [ədʒ]</v>
      </c>
      <c r="B2204" s="1">
        <f>_xlfn.LET(_xlpm.d,$G2204,_xlpm.k,_xlfn.CONCAT(LEFT(TRIM(B$1),1),"*"),COUNTIF(_xlpm.d,_xlpm.k))</f>
        <v>0</v>
      </c>
      <c r="C2204" s="1">
        <f>_xlfn.LET(_xlpm.d,$G2204,_xlpm.k,_xlfn.CONCAT(LEFT(TRIM(C$1),1),"*"),COUNTIF(_xlpm.d,_xlpm.k))</f>
        <v>0</v>
      </c>
      <c r="D2204" s="1">
        <f>_xlfn.LET(_xlpm.d,$G2204,_xlpm.k,_xlfn.CONCAT(LEFT(TRIM(D$1),1),"*"),COUNTIF(_xlpm.d,_xlpm.k))</f>
        <v>0</v>
      </c>
      <c r="E2204" s="1">
        <f>LOG(F2204+1,10)</f>
        <v>0.30102999566398114</v>
      </c>
      <c r="F2204" s="7">
        <v>1</v>
      </c>
      <c r="G2204" s="9" t="s">
        <v>915</v>
      </c>
      <c r="H2204" s="4">
        <f>F2204/freq.sum.r6e</f>
        <v>7.9668578712555765E-5</v>
      </c>
      <c r="I2204" s="4" t="str">
        <f>_xlfn.LET(_xlpm.sep,":",_xlpm.w,$G2204,LEFT(_xlpm.w,FIND(_xlpm.sep,_xlpm.w)-1))</f>
        <v>ədʒ</v>
      </c>
      <c r="J2204" s="4" t="str">
        <f>_xlfn.LET(_xlpm.sep,":",_xlpm.w,$G2204,RIGHT(_xlpm.w,LEN(_xlpm.w)-FIND(_xlpm.sep,_xlpm.w)))</f>
        <v>yg</v>
      </c>
      <c r="K2204" s="10">
        <f>_xlfn.LET(_xlpm.w,I2204,LEN(_xlpm.w))</f>
        <v>3</v>
      </c>
      <c r="L2204" s="10">
        <f>_xlfn.LET(_xlpm.w,J2204,LEN(_xlpm.w))</f>
        <v>2</v>
      </c>
      <c r="M2204" s="10">
        <f>_xlfn.LET(_xlpm.a,K2204,_xlpm.b,L2204,MAX(_xlpm.a,_xlpm.b))</f>
        <v>3</v>
      </c>
      <c r="N2204" s="10">
        <f>_xlfn.LET(_xlpm.d,(K2204,L2204),MAX(_xlpm.d)-MIN(_xlpm.d))</f>
        <v>1</v>
      </c>
      <c r="O2204" s="1" t="str">
        <f>_xlfn.LET(_xlpm.sep,":",_xlpm.w,$G2204,_xlfn.CONCAT("~",RIGHT(_xlpm.w,LEN(_xlpm.w)-FIND(_xlpm.sep,_xlpm.w)),"~"))</f>
        <v>~yg~</v>
      </c>
      <c r="P2204" s="1" t="str">
        <f>_xlfn.LET(_xlpm.sep,":",_xlpm.w,$G2204,_xlfn.CONCAT("[",LEFT(_xlpm.w,FIND(_xlpm.sep,_xlpm.w)-1),"]"))</f>
        <v>[ədʒ]</v>
      </c>
      <c r="Q2204" s="14" cm="1">
        <f t="array" ref="Q2204">SUM(_xlfn._xlws.FILTER($H$2:$H$2300,_xlfn.MAP($O$2:$O$2300,_xlfn.LAMBDA(_xlpm.x,_xlpm.x=$O2204))))</f>
        <v>7.9668578712555765E-5</v>
      </c>
      <c r="R2204" s="14">
        <f>$H2204/Q2204</f>
        <v>1</v>
      </c>
      <c r="S2204" s="14" cm="1">
        <f t="array" ref="S2204">SUM(_xlfn._xlws.FILTER($H$2:$H$2300,_xlfn.MAP($P$2:$P$2300,_xlfn.LAMBDA(_xlpm.x,_xlpm.x=$P2204))))</f>
        <v>2.2307202039515616E-3</v>
      </c>
      <c r="T2204" s="14">
        <f>$H2204/S2204</f>
        <v>3.5714285714285712E-2</v>
      </c>
      <c r="U2204" s="14">
        <f>_xlfn.LET(_xlpm.freq,F2204,_xlpm.size,M2204+1,_xlpm.F,V2204,LOG(1+_xlpm.freq)*LOG(1+_xlpm.size)*_xlpm.F)</f>
        <v>1.451109912927756E-2</v>
      </c>
      <c r="V2204" s="14">
        <f>_xlfn.LET(_xlpm.a,T2204,_xlpm.b,R2204,2*_xlpm.a*_xlpm.b/(_xlpm.a+_xlpm.b))</f>
        <v>6.8965517241379296E-2</v>
      </c>
      <c r="W2204" s="14">
        <f>_xlfn.LET(_xlpm.p,R2204,_xlpm.q,T2204,LOG(_xlpm.p/_xlpm.q))</f>
        <v>1.4471580313422192</v>
      </c>
      <c r="X2204" s="2"/>
      <c r="AC2204" s="2"/>
      <c r="AH2204" s="2"/>
      <c r="AI2204" s="2"/>
    </row>
    <row r="2205" spans="1:35">
      <c r="A2205" s="1" t="str">
        <f>_xlfn.LET(_xlpm.sep," : ",CONCATENATE(O2205,_xlpm.sep,P2205))</f>
        <v>~err~ : [əɹ]</v>
      </c>
      <c r="B2205" s="1">
        <f>_xlfn.LET(_xlpm.d,$G2205,_xlpm.k,_xlfn.CONCAT(LEFT(TRIM(B$1),1),"*"),COUNTIF(_xlpm.d,_xlpm.k))</f>
        <v>0</v>
      </c>
      <c r="C2205" s="1">
        <f>_xlfn.LET(_xlpm.d,$G2205,_xlpm.k,_xlfn.CONCAT(LEFT(TRIM(C$1),1),"*"),COUNTIF(_xlpm.d,_xlpm.k))</f>
        <v>0</v>
      </c>
      <c r="D2205" s="1">
        <f>_xlfn.LET(_xlpm.d,$G2205,_xlpm.k,_xlfn.CONCAT(LEFT(TRIM(D$1),1),"*"),COUNTIF(_xlpm.d,_xlpm.k))</f>
        <v>0</v>
      </c>
      <c r="E2205" s="1">
        <f>LOG(F2205+1,10)</f>
        <v>0.47712125471966244</v>
      </c>
      <c r="F2205" s="7">
        <v>2</v>
      </c>
      <c r="G2205" s="9" t="s">
        <v>1763</v>
      </c>
      <c r="H2205" s="4">
        <f>F2205/freq.sum.r6e</f>
        <v>1.5933715742511153E-4</v>
      </c>
      <c r="I2205" s="4" t="str">
        <f>_xlfn.LET(_xlpm.sep,":",_xlpm.w,$G2205,LEFT(_xlpm.w,FIND(_xlpm.sep,_xlpm.w)-1))</f>
        <v>əɹ</v>
      </c>
      <c r="J2205" s="4" t="str">
        <f>_xlfn.LET(_xlpm.sep,":",_xlpm.w,$G2205,RIGHT(_xlpm.w,LEN(_xlpm.w)-FIND(_xlpm.sep,_xlpm.w)))</f>
        <v>err</v>
      </c>
      <c r="K2205" s="10">
        <f>_xlfn.LET(_xlpm.w,I2205,LEN(_xlpm.w))</f>
        <v>2</v>
      </c>
      <c r="L2205" s="10">
        <f>_xlfn.LET(_xlpm.w,J2205,LEN(_xlpm.w))</f>
        <v>3</v>
      </c>
      <c r="M2205" s="10">
        <f>_xlfn.LET(_xlpm.a,K2205,_xlpm.b,L2205,MAX(_xlpm.a,_xlpm.b))</f>
        <v>3</v>
      </c>
      <c r="N2205" s="10">
        <f>_xlfn.LET(_xlpm.d,(K2205,L2205),MAX(_xlpm.d)-MIN(_xlpm.d))</f>
        <v>1</v>
      </c>
      <c r="O2205" s="1" t="str">
        <f>_xlfn.LET(_xlpm.sep,":",_xlpm.w,$G2205,_xlfn.CONCAT("~",RIGHT(_xlpm.w,LEN(_xlpm.w)-FIND(_xlpm.sep,_xlpm.w)),"~"))</f>
        <v>~err~</v>
      </c>
      <c r="P2205" s="1" t="str">
        <f>_xlfn.LET(_xlpm.sep,":",_xlpm.w,$G2205,_xlfn.CONCAT("[",LEFT(_xlpm.w,FIND(_xlpm.sep,_xlpm.w)-1),"]"))</f>
        <v>[əɹ]</v>
      </c>
      <c r="Q2205" s="14" cm="1">
        <f t="array" ref="Q2205">SUM(_xlfn._xlws.FILTER($H$2:$H$2300,_xlfn.MAP($O$2:$O$2300,_xlfn.LAMBDA(_xlpm.x,_xlpm.x=$O2205))))</f>
        <v>1.2746972594008922E-3</v>
      </c>
      <c r="R2205" s="14">
        <f>$H2205/Q2205</f>
        <v>0.125</v>
      </c>
      <c r="S2205" s="14" cm="1">
        <f t="array" ref="S2205">SUM(_xlfn._xlws.FILTER($H$2:$H$2300,_xlfn.MAP($P$2:$P$2300,_xlfn.LAMBDA(_xlpm.x,_xlpm.x=$P2205))))</f>
        <v>3.60101975780752E-2</v>
      </c>
      <c r="T2205" s="14">
        <f>$H2205/S2205</f>
        <v>4.4247787610619477E-3</v>
      </c>
      <c r="U2205" s="14">
        <f>_xlfn.LET(_xlpm.freq,F2205,_xlpm.size,M2205+1,_xlpm.F,V2205,LOG(1+_xlpm.freq)*LOG(1+_xlpm.size)*_xlpm.F)</f>
        <v>2.8503713288906773E-3</v>
      </c>
      <c r="V2205" s="14">
        <f>_xlfn.LET(_xlpm.a,T2205,_xlpm.b,R2205,2*_xlpm.a*_xlpm.b/(_xlpm.a+_xlpm.b))</f>
        <v>8.5470085470085479E-3</v>
      </c>
      <c r="W2205" s="14">
        <f>_xlfn.LET(_xlpm.p,R2205,_xlpm.q,T2205,LOG(_xlpm.p/_xlpm.q))</f>
        <v>1.4510184521554572</v>
      </c>
      <c r="X2205" s="2"/>
      <c r="AC2205" s="2"/>
      <c r="AH2205" s="2"/>
      <c r="AI2205" s="2"/>
    </row>
    <row r="2206" spans="1:35">
      <c r="A2206" s="1" t="str">
        <f>_xlfn.LET(_xlpm.sep," : ",CONCATENATE(O2206,_xlpm.sep,P2206))</f>
        <v>~iend~ : [ɛnd]</v>
      </c>
      <c r="B2206" s="1">
        <f>_xlfn.LET(_xlpm.d,$G2206,_xlpm.k,_xlfn.CONCAT(LEFT(TRIM(B$1),1),"*"),COUNTIF(_xlpm.d,_xlpm.k))</f>
        <v>0</v>
      </c>
      <c r="C2206" s="1">
        <f>_xlfn.LET(_xlpm.d,$G2206,_xlpm.k,_xlfn.CONCAT(LEFT(TRIM(C$1),1),"*"),COUNTIF(_xlpm.d,_xlpm.k))</f>
        <v>0</v>
      </c>
      <c r="D2206" s="1">
        <f>_xlfn.LET(_xlpm.d,$G2206,_xlpm.k,_xlfn.CONCAT(LEFT(TRIM(D$1),1),"*"),COUNTIF(_xlpm.d,_xlpm.k))</f>
        <v>0</v>
      </c>
      <c r="E2206" s="1">
        <f>LOG(F2206+1,10)</f>
        <v>0.30102999566398114</v>
      </c>
      <c r="F2206" s="7">
        <v>1</v>
      </c>
      <c r="G2206" s="9" t="s">
        <v>1279</v>
      </c>
      <c r="H2206" s="4">
        <f>F2206/freq.sum.r6e</f>
        <v>7.9668578712555765E-5</v>
      </c>
      <c r="I2206" s="1" t="str">
        <f>_xlfn.LET(_xlpm.sep,":",_xlpm.w,$G2206,LEFT(_xlpm.w,FIND(_xlpm.sep,_xlpm.w)-1))</f>
        <v>ɛnd</v>
      </c>
      <c r="J2206" s="1" t="str">
        <f>_xlfn.LET(_xlpm.sep,":",_xlpm.w,$G2206,RIGHT(_xlpm.w,LEN(_xlpm.w)-FIND(_xlpm.sep,_xlpm.w)))</f>
        <v>iend</v>
      </c>
      <c r="K2206" s="10">
        <f>_xlfn.LET(_xlpm.w,I2206,LEN(_xlpm.w))</f>
        <v>3</v>
      </c>
      <c r="L2206" s="10">
        <f>_xlfn.LET(_xlpm.w,J2206,LEN(_xlpm.w))</f>
        <v>4</v>
      </c>
      <c r="M2206" s="10">
        <f>_xlfn.LET(_xlpm.a,K2206,_xlpm.b,L2206,MAX(_xlpm.a,_xlpm.b))</f>
        <v>4</v>
      </c>
      <c r="N2206" s="10">
        <f>_xlfn.LET(_xlpm.d,(K2206,L2206),MAX(_xlpm.d)-MIN(_xlpm.d))</f>
        <v>1</v>
      </c>
      <c r="O2206" s="1" t="str">
        <f>_xlfn.LET(_xlpm.sep,":",_xlpm.w,$G2206,_xlfn.CONCAT("~",RIGHT(_xlpm.w,LEN(_xlpm.w)-FIND(_xlpm.sep,_xlpm.w)),"~"))</f>
        <v>~iend~</v>
      </c>
      <c r="P2206" s="1" t="str">
        <f>_xlfn.LET(_xlpm.sep,":",_xlpm.w,$G2206,_xlfn.CONCAT("[",LEFT(_xlpm.w,FIND(_xlpm.sep,_xlpm.w)-1),"]"))</f>
        <v>[ɛnd]</v>
      </c>
      <c r="Q2206" s="14" cm="1">
        <f t="array" ref="Q2206">SUM(_xlfn._xlws.FILTER($H$2:$H$2302,_xlfn.MAP($O$2:$O$2302,_xlfn.LAMBDA(_xlpm.x,_xlpm.x=$O2206))))</f>
        <v>7.9668578712555765E-5</v>
      </c>
      <c r="R2206" s="14">
        <f>$H2206/Q2206</f>
        <v>1</v>
      </c>
      <c r="S2206" s="14" cm="1">
        <f t="array" ref="S2206">SUM(_xlfn._xlws.FILTER($H$2:$H$2302,_xlfn.MAP($P$2:$P$2302,_xlfn.LAMBDA(_xlpm.x,_xlpm.x=$P2206))))</f>
        <v>2.3103887826641176E-3</v>
      </c>
      <c r="T2206" s="14">
        <f>$H2206/S2206</f>
        <v>3.4482758620689648E-2</v>
      </c>
      <c r="U2206" s="14">
        <f>_xlfn.LET(_xlpm.freq,F2206,_xlpm.size,M2206+1,_xlpm.F,V2206,LOG(1+_xlpm.freq)*LOG(1+_xlpm.size)*_xlpm.F)</f>
        <v>1.5616457835260651E-2</v>
      </c>
      <c r="V2206" s="14">
        <f>_xlfn.LET(_xlpm.a,T2206,_xlpm.b,R2206,2*_xlpm.a*_xlpm.b/(_xlpm.a+_xlpm.b))</f>
        <v>6.6666666666666652E-2</v>
      </c>
      <c r="W2206" s="14">
        <f>_xlfn.LET(_xlpm.p,R2206,_xlpm.q,T2206,LOG(_xlpm.p/_xlpm.q))</f>
        <v>1.4623979978989563</v>
      </c>
      <c r="X2206" s="2"/>
      <c r="AC2206" s="2"/>
      <c r="AH2206" s="2"/>
      <c r="AI2206" s="2"/>
    </row>
    <row r="2207" spans="1:35">
      <c r="A2207" s="1" t="str">
        <f>_xlfn.LET(_xlpm.sep," : ",CONCATENATE(O2207,_xlpm.sep,P2207))</f>
        <v>~aur~ : [ɔɹ]</v>
      </c>
      <c r="B2207" s="1">
        <f>_xlfn.LET(_xlpm.d,$G2207,_xlpm.k,_xlfn.CONCAT(LEFT(TRIM(B$1),1),"*"),COUNTIF(_xlpm.d,_xlpm.k))</f>
        <v>0</v>
      </c>
      <c r="C2207" s="1">
        <f>_xlfn.LET(_xlpm.d,$G2207,_xlpm.k,_xlfn.CONCAT(LEFT(TRIM(C$1),1),"*"),COUNTIF(_xlpm.d,_xlpm.k))</f>
        <v>0</v>
      </c>
      <c r="D2207" s="1">
        <f>_xlfn.LET(_xlpm.d,$G2207,_xlpm.k,_xlfn.CONCAT(LEFT(TRIM(D$1),1),"*"),COUNTIF(_xlpm.d,_xlpm.k))</f>
        <v>0</v>
      </c>
      <c r="E2207" s="1">
        <f>LOG(F2207+1,10)</f>
        <v>0.30102999566398114</v>
      </c>
      <c r="F2207" s="7">
        <v>1</v>
      </c>
      <c r="G2207" s="9" t="s">
        <v>1739</v>
      </c>
      <c r="H2207" s="4">
        <f>F2207/freq.sum.r6e</f>
        <v>7.9668578712555765E-5</v>
      </c>
      <c r="I2207" s="1" t="str">
        <f>_xlfn.LET(_xlpm.sep,":",_xlpm.w,$G2207,LEFT(_xlpm.w,FIND(_xlpm.sep,_xlpm.w)-1))</f>
        <v>ɔɹ</v>
      </c>
      <c r="J2207" s="1" t="str">
        <f>_xlfn.LET(_xlpm.sep,":",_xlpm.w,$G2207,RIGHT(_xlpm.w,LEN(_xlpm.w)-FIND(_xlpm.sep,_xlpm.w)))</f>
        <v>aur</v>
      </c>
      <c r="K2207" s="10">
        <f>_xlfn.LET(_xlpm.w,I2207,LEN(_xlpm.w))</f>
        <v>2</v>
      </c>
      <c r="L2207" s="10">
        <f>_xlfn.LET(_xlpm.w,J2207,LEN(_xlpm.w))</f>
        <v>3</v>
      </c>
      <c r="M2207" s="10">
        <f>_xlfn.LET(_xlpm.a,K2207,_xlpm.b,L2207,MAX(_xlpm.a,_xlpm.b))</f>
        <v>3</v>
      </c>
      <c r="N2207" s="10">
        <f>_xlfn.LET(_xlpm.d,(K2207,L2207),MAX(_xlpm.d)-MIN(_xlpm.d))</f>
        <v>1</v>
      </c>
      <c r="O2207" s="1" t="str">
        <f>_xlfn.LET(_xlpm.sep,":",_xlpm.w,$G2207,_xlfn.CONCAT("~",RIGHT(_xlpm.w,LEN(_xlpm.w)-FIND(_xlpm.sep,_xlpm.w)),"~"))</f>
        <v>~aur~</v>
      </c>
      <c r="P2207" s="1" t="str">
        <f>_xlfn.LET(_xlpm.sep,":",_xlpm.w,$G2207,_xlfn.CONCAT("[",LEFT(_xlpm.w,FIND(_xlpm.sep,_xlpm.w)-1),"]"))</f>
        <v>[ɔɹ]</v>
      </c>
      <c r="Q2207" s="14" cm="1">
        <f t="array" ref="Q2207">SUM(_xlfn._xlws.FILTER($H$2:$H$2302,_xlfn.MAP($O$2:$O$2302,_xlfn.LAMBDA(_xlpm.x,_xlpm.x=$O2207))))</f>
        <v>1.5933715742511153E-4</v>
      </c>
      <c r="R2207" s="14">
        <f>$H2207/Q2207</f>
        <v>0.5</v>
      </c>
      <c r="S2207" s="14" cm="1">
        <f t="array" ref="S2207">SUM(_xlfn._xlws.FILTER($H$2:$H$2302,_xlfn.MAP($P$2:$P$2302,_xlfn.LAMBDA(_xlpm.x,_xlpm.x=$P2207))))</f>
        <v>4.7004461440407911E-3</v>
      </c>
      <c r="T2207" s="14">
        <f>$H2207/S2207</f>
        <v>1.6949152542372878E-2</v>
      </c>
      <c r="U2207" s="14">
        <f>_xlfn.LET(_xlpm.freq,F2207,_xlpm.size,M2207+1,_xlpm.F,V2207,LOG(1+_xlpm.freq)*LOG(1+_xlpm.size)*_xlpm.F)</f>
        <v>6.8987192581811364E-3</v>
      </c>
      <c r="V2207" s="14">
        <f>_xlfn.LET(_xlpm.a,T2207,_xlpm.b,R2207,2*_xlpm.a*_xlpm.b/(_xlpm.a+_xlpm.b))</f>
        <v>3.2786885245901634E-2</v>
      </c>
      <c r="W2207" s="14">
        <f>_xlfn.LET(_xlpm.p,R2207,_xlpm.q,T2207,LOG(_xlpm.p/_xlpm.q))</f>
        <v>1.4698220159781632</v>
      </c>
      <c r="X2207" s="2"/>
      <c r="AC2207" s="2"/>
      <c r="AH2207" s="2"/>
      <c r="AI2207" s="2"/>
    </row>
    <row r="2208" spans="1:35">
      <c r="A2208" s="1" t="str">
        <f>_xlfn.LET(_xlpm.sep," : ",CONCATENATE(O2208,_xlpm.sep,P2208))</f>
        <v>~rish~ : [ɪʃ]</v>
      </c>
      <c r="B2208" s="1">
        <f>_xlfn.LET(_xlpm.d,$G2208,_xlpm.k,_xlfn.CONCAT(LEFT(TRIM(B$1),1),"*"),COUNTIF(_xlpm.d,_xlpm.k))</f>
        <v>0</v>
      </c>
      <c r="C2208" s="1">
        <f>_xlfn.LET(_xlpm.d,$G2208,_xlpm.k,_xlfn.CONCAT(LEFT(TRIM(C$1),1),"*"),COUNTIF(_xlpm.d,_xlpm.k))</f>
        <v>0</v>
      </c>
      <c r="D2208" s="1">
        <f>_xlfn.LET(_xlpm.d,$G2208,_xlpm.k,_xlfn.CONCAT(LEFT(TRIM(D$1),1),"*"),COUNTIF(_xlpm.d,_xlpm.k))</f>
        <v>0</v>
      </c>
      <c r="E2208" s="1">
        <f>LOG(F2208+1,10)</f>
        <v>0.47712125471966244</v>
      </c>
      <c r="F2208" s="7">
        <v>2</v>
      </c>
      <c r="G2208" s="9" t="s">
        <v>1825</v>
      </c>
      <c r="H2208" s="4">
        <f>F2208/freq.sum.r6e</f>
        <v>1.5933715742511153E-4</v>
      </c>
      <c r="I2208" s="4" t="str">
        <f>_xlfn.LET(_xlpm.sep,":",_xlpm.w,$G2208,LEFT(_xlpm.w,FIND(_xlpm.sep,_xlpm.w)-1))</f>
        <v>ɪʃ</v>
      </c>
      <c r="J2208" s="4" t="str">
        <f>_xlfn.LET(_xlpm.sep,":",_xlpm.w,$G2208,RIGHT(_xlpm.w,LEN(_xlpm.w)-FIND(_xlpm.sep,_xlpm.w)))</f>
        <v>rish</v>
      </c>
      <c r="K2208" s="10">
        <f>_xlfn.LET(_xlpm.w,I2208,LEN(_xlpm.w))</f>
        <v>2</v>
      </c>
      <c r="L2208" s="10">
        <f>_xlfn.LET(_xlpm.w,J2208,LEN(_xlpm.w))</f>
        <v>4</v>
      </c>
      <c r="M2208" s="10">
        <f>_xlfn.LET(_xlpm.a,K2208,_xlpm.b,L2208,MAX(_xlpm.a,_xlpm.b))</f>
        <v>4</v>
      </c>
      <c r="N2208" s="10">
        <f>_xlfn.LET(_xlpm.d,(K2208,L2208),MAX(_xlpm.d)-MIN(_xlpm.d))</f>
        <v>2</v>
      </c>
      <c r="O2208" s="1" t="str">
        <f>_xlfn.LET(_xlpm.sep,":",_xlpm.w,$G2208,_xlfn.CONCAT("~",RIGHT(_xlpm.w,LEN(_xlpm.w)-FIND(_xlpm.sep,_xlpm.w)),"~"))</f>
        <v>~rish~</v>
      </c>
      <c r="P2208" s="1" t="str">
        <f>_xlfn.LET(_xlpm.sep,":",_xlpm.w,$G2208,_xlfn.CONCAT("[",LEFT(_xlpm.w,FIND(_xlpm.sep,_xlpm.w)-1),"]"))</f>
        <v>[ɪʃ]</v>
      </c>
      <c r="Q2208" s="14" cm="1">
        <f t="array" ref="Q2208">SUM(_xlfn._xlws.FILTER($H$2:$H$2300,_xlfn.MAP($O$2:$O$2300,_xlfn.LAMBDA(_xlpm.x,_xlpm.x=$O2208))))</f>
        <v>1.5933715742511153E-4</v>
      </c>
      <c r="R2208" s="14">
        <f>$H2208/Q2208</f>
        <v>1</v>
      </c>
      <c r="S2208" s="14" cm="1">
        <f t="array" ref="S2208">SUM(_xlfn._xlws.FILTER($H$2:$H$2300,_xlfn.MAP($P$2:$P$2300,_xlfn.LAMBDA(_xlpm.x,_xlpm.x=$P2208))))</f>
        <v>4.7004461440407911E-3</v>
      </c>
      <c r="T2208" s="14">
        <f>$H2208/S2208</f>
        <v>3.3898305084745756E-2</v>
      </c>
      <c r="U2208" s="14">
        <f>_xlfn.LET(_xlpm.freq,F2208,_xlpm.size,M2208+1,_xlpm.F,V2208,LOG(1+_xlpm.freq)*LOG(1+_xlpm.size)*_xlpm.F)</f>
        <v>2.4345737766866767E-2</v>
      </c>
      <c r="V2208" s="14">
        <f>_xlfn.LET(_xlpm.a,T2208,_xlpm.b,R2208,2*_xlpm.a*_xlpm.b/(_xlpm.a+_xlpm.b))</f>
        <v>6.5573770491803268E-2</v>
      </c>
      <c r="W2208" s="14">
        <f>_xlfn.LET(_xlpm.p,R2208,_xlpm.q,T2208,LOG(_xlpm.p/_xlpm.q))</f>
        <v>1.4698220159781632</v>
      </c>
      <c r="X2208" s="2"/>
      <c r="AC2208" s="2"/>
      <c r="AH2208" s="2"/>
      <c r="AI2208" s="2"/>
    </row>
    <row r="2209" spans="1:35">
      <c r="A2209" s="1" t="str">
        <f>_xlfn.LET(_xlpm.sep," : ",CONCATENATE(O2209,_xlpm.sep,P2209))</f>
        <v>~iar~ : [aɪ]</v>
      </c>
      <c r="B2209" s="1">
        <f>_xlfn.LET(_xlpm.d,$G2209,_xlpm.k,_xlfn.CONCAT(LEFT(TRIM(B$1),1),"*"),COUNTIF(_xlpm.d,_xlpm.k))</f>
        <v>0</v>
      </c>
      <c r="C2209" s="1">
        <f>_xlfn.LET(_xlpm.d,$G2209,_xlpm.k,_xlfn.CONCAT(LEFT(TRIM(C$1),1),"*"),COUNTIF(_xlpm.d,_xlpm.k))</f>
        <v>0</v>
      </c>
      <c r="D2209" s="1">
        <f>_xlfn.LET(_xlpm.d,$G2209,_xlpm.k,_xlfn.CONCAT(LEFT(TRIM(D$1),1),"*"),COUNTIF(_xlpm.d,_xlpm.k))</f>
        <v>0</v>
      </c>
      <c r="E2209" s="1">
        <f>LOG(F2209+1,10)</f>
        <v>0.30102999566398114</v>
      </c>
      <c r="F2209" s="7">
        <v>1</v>
      </c>
      <c r="G2209" s="9" t="s">
        <v>2153</v>
      </c>
      <c r="H2209" s="4">
        <f>F2209/freq.sum.r6e</f>
        <v>7.9668578712555765E-5</v>
      </c>
      <c r="I2209" s="1" t="str">
        <f>_xlfn.LET(_xlpm.sep,":",_xlpm.w,$G2209,LEFT(_xlpm.w,FIND(_xlpm.sep,_xlpm.w)-1))</f>
        <v>aɪ</v>
      </c>
      <c r="J2209" s="1" t="str">
        <f>_xlfn.LET(_xlpm.sep,":",_xlpm.w,$G2209,RIGHT(_xlpm.w,LEN(_xlpm.w)-FIND(_xlpm.sep,_xlpm.w)))</f>
        <v>iar</v>
      </c>
      <c r="K2209" s="10">
        <f>_xlfn.LET(_xlpm.w,I2209,LEN(_xlpm.w))</f>
        <v>2</v>
      </c>
      <c r="L2209" s="10">
        <f>_xlfn.LET(_xlpm.w,J2209,LEN(_xlpm.w))</f>
        <v>3</v>
      </c>
      <c r="M2209" s="10">
        <f>_xlfn.LET(_xlpm.a,K2209,_xlpm.b,L2209,MAX(_xlpm.a,_xlpm.b))</f>
        <v>3</v>
      </c>
      <c r="N2209" s="10">
        <f>_xlfn.LET(_xlpm.d,(K2209,L2209),MAX(_xlpm.d)-MIN(_xlpm.d))</f>
        <v>1</v>
      </c>
      <c r="O2209" s="1" t="str">
        <f>_xlfn.LET(_xlpm.sep,":",_xlpm.w,$G2209,_xlfn.CONCAT("~",RIGHT(_xlpm.w,LEN(_xlpm.w)-FIND(_xlpm.sep,_xlpm.w)),"~"))</f>
        <v>~iar~</v>
      </c>
      <c r="P2209" s="1" t="str">
        <f>_xlfn.LET(_xlpm.sep,":",_xlpm.w,$G2209,_xlfn.CONCAT("[",LEFT(_xlpm.w,FIND(_xlpm.sep,_xlpm.w)-1),"]"))</f>
        <v>[aɪ]</v>
      </c>
      <c r="Q2209" s="14" cm="1">
        <f t="array" ref="Q2209">SUM(_xlfn._xlws.FILTER($H$2:$H$2302,_xlfn.MAP($O$2:$O$2302,_xlfn.LAMBDA(_xlpm.x,_xlpm.x=$O2209))))</f>
        <v>2.390057361376673E-4</v>
      </c>
      <c r="R2209" s="14">
        <f>$H2209/Q2209</f>
        <v>0.33333333333333331</v>
      </c>
      <c r="S2209" s="14" cm="1">
        <f t="array" ref="S2209">SUM(_xlfn._xlws.FILTER($H$2:$H$2302,_xlfn.MAP($P$2:$P$2302,_xlfn.LAMBDA(_xlpm.x,_xlpm.x=$P2209))))</f>
        <v>7.0905035054174646E-3</v>
      </c>
      <c r="T2209" s="14">
        <f>$H2209/S2209</f>
        <v>1.1235955056179773E-2</v>
      </c>
      <c r="U2209" s="14">
        <f>_xlfn.LET(_xlpm.freq,F2209,_xlpm.size,M2209+1,_xlpm.F,V2209,LOG(1+_xlpm.freq)*LOG(1+_xlpm.size)*_xlpm.F)</f>
        <v>4.5741508124896666E-3</v>
      </c>
      <c r="V2209" s="14">
        <f>_xlfn.LET(_xlpm.a,T2209,_xlpm.b,R2209,2*_xlpm.a*_xlpm.b/(_xlpm.a+_xlpm.b))</f>
        <v>2.1739130434782608E-2</v>
      </c>
      <c r="W2209" s="14">
        <f>_xlfn.LET(_xlpm.p,R2209,_xlpm.q,T2209,LOG(_xlpm.p/_xlpm.q))</f>
        <v>1.4722687519252504</v>
      </c>
      <c r="X2209" s="2"/>
      <c r="AC2209" s="2"/>
      <c r="AH2209" s="2"/>
      <c r="AI2209" s="2"/>
    </row>
    <row r="2210" spans="1:35">
      <c r="A2210" s="1" t="str">
        <f>_xlfn.LET(_xlpm.sep," : ",CONCATENATE(O2210,_xlpm.sep,P2210))</f>
        <v>~ute~ : [ət]</v>
      </c>
      <c r="B2210" s="1">
        <f>_xlfn.LET(_xlpm.d,$G2210,_xlpm.k,_xlfn.CONCAT(LEFT(TRIM(B$1),1),"*"),COUNTIF(_xlpm.d,_xlpm.k))</f>
        <v>0</v>
      </c>
      <c r="C2210" s="1">
        <f>_xlfn.LET(_xlpm.d,$G2210,_xlpm.k,_xlfn.CONCAT(LEFT(TRIM(C$1),1),"*"),COUNTIF(_xlpm.d,_xlpm.k))</f>
        <v>0</v>
      </c>
      <c r="D2210" s="1">
        <f>_xlfn.LET(_xlpm.d,$G2210,_xlpm.k,_xlfn.CONCAT(LEFT(TRIM(D$1),1),"*"),COUNTIF(_xlpm.d,_xlpm.k))</f>
        <v>0</v>
      </c>
      <c r="E2210" s="1">
        <f>LOG(F2210+1,10)</f>
        <v>0.30102999566398114</v>
      </c>
      <c r="F2210" s="7">
        <v>1</v>
      </c>
      <c r="G2210" s="9" t="s">
        <v>1595</v>
      </c>
      <c r="H2210" s="4">
        <f>F2210/freq.sum.r6e</f>
        <v>7.9668578712555765E-5</v>
      </c>
      <c r="I2210" s="4" t="str">
        <f>_xlfn.LET(_xlpm.sep,":",_xlpm.w,$G2210,LEFT(_xlpm.w,FIND(_xlpm.sep,_xlpm.w)-1))</f>
        <v>ət</v>
      </c>
      <c r="J2210" s="4" t="str">
        <f>_xlfn.LET(_xlpm.sep,":",_xlpm.w,$G2210,RIGHT(_xlpm.w,LEN(_xlpm.w)-FIND(_xlpm.sep,_xlpm.w)))</f>
        <v>ute</v>
      </c>
      <c r="K2210" s="10">
        <f>_xlfn.LET(_xlpm.w,I2210,LEN(_xlpm.w))</f>
        <v>2</v>
      </c>
      <c r="L2210" s="10">
        <f>_xlfn.LET(_xlpm.w,J2210,LEN(_xlpm.w))</f>
        <v>3</v>
      </c>
      <c r="M2210" s="10">
        <f>_xlfn.LET(_xlpm.a,K2210,_xlpm.b,L2210,MAX(_xlpm.a,_xlpm.b))</f>
        <v>3</v>
      </c>
      <c r="N2210" s="10">
        <f>_xlfn.LET(_xlpm.d,(K2210,L2210),MAX(_xlpm.d)-MIN(_xlpm.d))</f>
        <v>1</v>
      </c>
      <c r="O2210" s="1" t="str">
        <f>_xlfn.LET(_xlpm.sep,":",_xlpm.w,$G2210,_xlfn.CONCAT("~",RIGHT(_xlpm.w,LEN(_xlpm.w)-FIND(_xlpm.sep,_xlpm.w)),"~"))</f>
        <v>~ute~</v>
      </c>
      <c r="P2210" s="1" t="str">
        <f>_xlfn.LET(_xlpm.sep,":",_xlpm.w,$G2210,_xlfn.CONCAT("[",LEFT(_xlpm.w,FIND(_xlpm.sep,_xlpm.w)-1),"]"))</f>
        <v>[ət]</v>
      </c>
      <c r="Q2210" s="14" cm="1">
        <f t="array" ref="Q2210">SUM(_xlfn._xlws.FILTER($H$2:$H$2300,_xlfn.MAP($O$2:$O$2300,_xlfn.LAMBDA(_xlpm.x,_xlpm.x=$O2210))))</f>
        <v>2.390057361376673E-4</v>
      </c>
      <c r="R2210" s="14">
        <f>$H2210/Q2210</f>
        <v>0.33333333333333331</v>
      </c>
      <c r="S2210" s="14" cm="1">
        <f t="array" ref="S2210">SUM(_xlfn._xlws.FILTER($H$2:$H$2300,_xlfn.MAP($P$2:$P$2300,_xlfn.LAMBDA(_xlpm.x,_xlpm.x=$P2210))))</f>
        <v>7.0905035054174646E-3</v>
      </c>
      <c r="T2210" s="14">
        <f>$H2210/S2210</f>
        <v>1.1235955056179773E-2</v>
      </c>
      <c r="U2210" s="14">
        <f>_xlfn.LET(_xlpm.freq,F2210,_xlpm.size,M2210+1,_xlpm.F,V2210,LOG(1+_xlpm.freq)*LOG(1+_xlpm.size)*_xlpm.F)</f>
        <v>4.5741508124896666E-3</v>
      </c>
      <c r="V2210" s="14">
        <f>_xlfn.LET(_xlpm.a,T2210,_xlpm.b,R2210,2*_xlpm.a*_xlpm.b/(_xlpm.a+_xlpm.b))</f>
        <v>2.1739130434782608E-2</v>
      </c>
      <c r="W2210" s="14">
        <f>_xlfn.LET(_xlpm.p,R2210,_xlpm.q,T2210,LOG(_xlpm.p/_xlpm.q))</f>
        <v>1.4722687519252504</v>
      </c>
      <c r="X2210" s="2"/>
      <c r="AC2210" s="2"/>
      <c r="AH2210" s="2"/>
      <c r="AI2210" s="2"/>
    </row>
    <row r="2211" spans="1:35">
      <c r="A2211" s="1" t="str">
        <f>_xlfn.LET(_xlpm.sep," : ",CONCATENATE(O2211,_xlpm.sep,P2211))</f>
        <v>~eeth~ : [it]</v>
      </c>
      <c r="B2211" s="1">
        <f>_xlfn.LET(_xlpm.d,$G2211,_xlpm.k,_xlfn.CONCAT(LEFT(TRIM(B$1),1),"*"),COUNTIF(_xlpm.d,_xlpm.k))</f>
        <v>0</v>
      </c>
      <c r="C2211" s="1">
        <f>_xlfn.LET(_xlpm.d,$G2211,_xlpm.k,_xlfn.CONCAT(LEFT(TRIM(C$1),1),"*"),COUNTIF(_xlpm.d,_xlpm.k))</f>
        <v>0</v>
      </c>
      <c r="D2211" s="1">
        <f>_xlfn.LET(_xlpm.d,$G2211,_xlpm.k,_xlfn.CONCAT(LEFT(TRIM(D$1),1),"*"),COUNTIF(_xlpm.d,_xlpm.k))</f>
        <v>0</v>
      </c>
      <c r="E2211" s="1">
        <f>LOG(F2211+1,10)</f>
        <v>0.30102999566398114</v>
      </c>
      <c r="F2211" s="7">
        <v>1</v>
      </c>
      <c r="G2211" s="9" t="s">
        <v>213</v>
      </c>
      <c r="H2211" s="4">
        <f>F2211/freq.sum.r6e</f>
        <v>7.9668578712555765E-5</v>
      </c>
      <c r="I2211" s="1" t="str">
        <f>_xlfn.LET(_xlpm.sep,":",_xlpm.w,$G2211,LEFT(_xlpm.w,FIND(_xlpm.sep,_xlpm.w)-1))</f>
        <v>it</v>
      </c>
      <c r="J2211" s="1" t="str">
        <f>_xlfn.LET(_xlpm.sep,":",_xlpm.w,$G2211,RIGHT(_xlpm.w,LEN(_xlpm.w)-FIND(_xlpm.sep,_xlpm.w)))</f>
        <v>eeth</v>
      </c>
      <c r="K2211" s="10">
        <f>_xlfn.LET(_xlpm.w,I2211,LEN(_xlpm.w))</f>
        <v>2</v>
      </c>
      <c r="L2211" s="10">
        <f>_xlfn.LET(_xlpm.w,J2211,LEN(_xlpm.w))</f>
        <v>4</v>
      </c>
      <c r="M2211" s="10">
        <f>_xlfn.LET(_xlpm.a,K2211,_xlpm.b,L2211,MAX(_xlpm.a,_xlpm.b))</f>
        <v>4</v>
      </c>
      <c r="N2211" s="10">
        <f>_xlfn.LET(_xlpm.d,(K2211,L2211),MAX(_xlpm.d)-MIN(_xlpm.d))</f>
        <v>2</v>
      </c>
      <c r="O2211" s="1" t="str">
        <f>_xlfn.LET(_xlpm.sep,":",_xlpm.w,$G2211,_xlfn.CONCAT("~",RIGHT(_xlpm.w,LEN(_xlpm.w)-FIND(_xlpm.sep,_xlpm.w)),"~"))</f>
        <v>~eeth~</v>
      </c>
      <c r="P2211" s="1" t="str">
        <f>_xlfn.LET(_xlpm.sep,":",_xlpm.w,$G2211,_xlfn.CONCAT("[",LEFT(_xlpm.w,FIND(_xlpm.sep,_xlpm.w)-1),"]"))</f>
        <v>[it]</v>
      </c>
      <c r="Q2211" s="14" cm="1">
        <f t="array" ref="Q2211">SUM(_xlfn._xlws.FILTER($H$2:$H$2302,_xlfn.MAP($O$2:$O$2302,_xlfn.LAMBDA(_xlpm.x,_xlpm.x=$O2211))))</f>
        <v>7.9668578712555765E-5</v>
      </c>
      <c r="R2211" s="14">
        <f>$H2211/Q2211</f>
        <v>1</v>
      </c>
      <c r="S2211" s="14" cm="1">
        <f t="array" ref="S2211">SUM(_xlfn._xlws.FILTER($H$2:$H$2302,_xlfn.MAP($P$2:$P$2302,_xlfn.LAMBDA(_xlpm.x,_xlpm.x=$P2211))))</f>
        <v>2.3900573613766731E-3</v>
      </c>
      <c r="T2211" s="14">
        <f>$H2211/S2211</f>
        <v>3.3333333333333333E-2</v>
      </c>
      <c r="U2211" s="14">
        <f>_xlfn.LET(_xlpm.freq,F2211,_xlpm.size,M2211+1,_xlpm.F,V2211,LOG(1+_xlpm.freq)*LOG(1+_xlpm.size)*_xlpm.F)</f>
        <v>1.5112701130897407E-2</v>
      </c>
      <c r="V2211" s="14">
        <f>_xlfn.LET(_xlpm.a,T2211,_xlpm.b,R2211,2*_xlpm.a*_xlpm.b/(_xlpm.a+_xlpm.b))</f>
        <v>6.4516129032258063E-2</v>
      </c>
      <c r="W2211" s="14">
        <f>_xlfn.LET(_xlpm.p,R2211,_xlpm.q,T2211,LOG(_xlpm.p/_xlpm.q))</f>
        <v>1.4771212547196624</v>
      </c>
      <c r="X2211" s="2"/>
      <c r="AC2211" s="2"/>
      <c r="AH2211" s="2"/>
      <c r="AI2211" s="2"/>
    </row>
    <row r="2212" spans="1:35">
      <c r="A2212" s="1" t="str">
        <f>_xlfn.LET(_xlpm.sep," : ",CONCATENATE(O2212,_xlpm.sep,P2212))</f>
        <v>~eipt~ : [it]</v>
      </c>
      <c r="B2212" s="1">
        <f>_xlfn.LET(_xlpm.d,$G2212,_xlpm.k,_xlfn.CONCAT(LEFT(TRIM(B$1),1),"*"),COUNTIF(_xlpm.d,_xlpm.k))</f>
        <v>0</v>
      </c>
      <c r="C2212" s="1">
        <f>_xlfn.LET(_xlpm.d,$G2212,_xlpm.k,_xlfn.CONCAT(LEFT(TRIM(C$1),1),"*"),COUNTIF(_xlpm.d,_xlpm.k))</f>
        <v>0</v>
      </c>
      <c r="D2212" s="1">
        <f>_xlfn.LET(_xlpm.d,$G2212,_xlpm.k,_xlfn.CONCAT(LEFT(TRIM(D$1),1),"*"),COUNTIF(_xlpm.d,_xlpm.k))</f>
        <v>0</v>
      </c>
      <c r="E2212" s="1">
        <f>LOG(F2212+1,10)</f>
        <v>0.30102999566398114</v>
      </c>
      <c r="F2212" s="7">
        <v>1</v>
      </c>
      <c r="G2212" s="9" t="s">
        <v>214</v>
      </c>
      <c r="H2212" s="4">
        <f>F2212/freq.sum.r6e</f>
        <v>7.9668578712555765E-5</v>
      </c>
      <c r="I2212" s="4" t="str">
        <f>_xlfn.LET(_xlpm.sep,":",_xlpm.w,$G2212,LEFT(_xlpm.w,FIND(_xlpm.sep,_xlpm.w)-1))</f>
        <v>it</v>
      </c>
      <c r="J2212" s="4" t="str">
        <f>_xlfn.LET(_xlpm.sep,":",_xlpm.w,$G2212,RIGHT(_xlpm.w,LEN(_xlpm.w)-FIND(_xlpm.sep,_xlpm.w)))</f>
        <v>eipt</v>
      </c>
      <c r="K2212" s="10">
        <f>_xlfn.LET(_xlpm.w,I2212,LEN(_xlpm.w))</f>
        <v>2</v>
      </c>
      <c r="L2212" s="10">
        <f>_xlfn.LET(_xlpm.w,J2212,LEN(_xlpm.w))</f>
        <v>4</v>
      </c>
      <c r="M2212" s="10">
        <f>_xlfn.LET(_xlpm.a,K2212,_xlpm.b,L2212,MAX(_xlpm.a,_xlpm.b))</f>
        <v>4</v>
      </c>
      <c r="N2212" s="10">
        <f>_xlfn.LET(_xlpm.d,(K2212,L2212),MAX(_xlpm.d)-MIN(_xlpm.d))</f>
        <v>2</v>
      </c>
      <c r="O2212" s="1" t="str">
        <f>_xlfn.LET(_xlpm.sep,":",_xlpm.w,$G2212,_xlfn.CONCAT("~",RIGHT(_xlpm.w,LEN(_xlpm.w)-FIND(_xlpm.sep,_xlpm.w)),"~"))</f>
        <v>~eipt~</v>
      </c>
      <c r="P2212" s="1" t="str">
        <f>_xlfn.LET(_xlpm.sep,":",_xlpm.w,$G2212,_xlfn.CONCAT("[",LEFT(_xlpm.w,FIND(_xlpm.sep,_xlpm.w)-1),"]"))</f>
        <v>[it]</v>
      </c>
      <c r="Q2212" s="14" cm="1">
        <f t="array" ref="Q2212">SUM(_xlfn._xlws.FILTER($H$2:$H$2300,_xlfn.MAP($O$2:$O$2300,_xlfn.LAMBDA(_xlpm.x,_xlpm.x=$O2212))))</f>
        <v>7.9668578712555765E-5</v>
      </c>
      <c r="R2212" s="14">
        <f>$H2212/Q2212</f>
        <v>1</v>
      </c>
      <c r="S2212" s="14" cm="1">
        <f t="array" ref="S2212">SUM(_xlfn._xlws.FILTER($H$2:$H$2300,_xlfn.MAP($P$2:$P$2300,_xlfn.LAMBDA(_xlpm.x,_xlpm.x=$P2212))))</f>
        <v>2.3900573613766731E-3</v>
      </c>
      <c r="T2212" s="14">
        <f>$H2212/S2212</f>
        <v>3.3333333333333333E-2</v>
      </c>
      <c r="U2212" s="14">
        <f>_xlfn.LET(_xlpm.freq,F2212,_xlpm.size,M2212+1,_xlpm.F,V2212,LOG(1+_xlpm.freq)*LOG(1+_xlpm.size)*_xlpm.F)</f>
        <v>1.5112701130897407E-2</v>
      </c>
      <c r="V2212" s="14">
        <f>_xlfn.LET(_xlpm.a,T2212,_xlpm.b,R2212,2*_xlpm.a*_xlpm.b/(_xlpm.a+_xlpm.b))</f>
        <v>6.4516129032258063E-2</v>
      </c>
      <c r="W2212" s="14">
        <f>_xlfn.LET(_xlpm.p,R2212,_xlpm.q,T2212,LOG(_xlpm.p/_xlpm.q))</f>
        <v>1.4771212547196624</v>
      </c>
      <c r="X2212" s="2"/>
      <c r="AC2212" s="2"/>
      <c r="AH2212" s="2"/>
      <c r="AI2212" s="2"/>
    </row>
    <row r="2213" spans="1:35">
      <c r="A2213" s="1" t="str">
        <f>_xlfn.LET(_xlpm.sep," : ",CONCATENATE(O2213,_xlpm.sep,P2213))</f>
        <v>~an's~ : [ənz]</v>
      </c>
      <c r="B2213" s="1">
        <f>_xlfn.LET(_xlpm.d,$G2213,_xlpm.k,_xlfn.CONCAT(LEFT(TRIM(B$1),1),"*"),COUNTIF(_xlpm.d,_xlpm.k))</f>
        <v>0</v>
      </c>
      <c r="C2213" s="1">
        <f>_xlfn.LET(_xlpm.d,$G2213,_xlpm.k,_xlfn.CONCAT(LEFT(TRIM(C$1),1),"*"),COUNTIF(_xlpm.d,_xlpm.k))</f>
        <v>0</v>
      </c>
      <c r="D2213" s="1">
        <f>_xlfn.LET(_xlpm.d,$G2213,_xlpm.k,_xlfn.CONCAT(LEFT(TRIM(D$1),1),"*"),COUNTIF(_xlpm.d,_xlpm.k))</f>
        <v>0</v>
      </c>
      <c r="E2213" s="1">
        <f>LOG(F2213+1,10)</f>
        <v>0.30102999566398114</v>
      </c>
      <c r="F2213" s="7">
        <v>1</v>
      </c>
      <c r="G2213" s="9" t="s">
        <v>1392</v>
      </c>
      <c r="H2213" s="4">
        <f>F2213/freq.sum.r6e</f>
        <v>7.9668578712555765E-5</v>
      </c>
      <c r="I2213" s="4" t="str">
        <f>_xlfn.LET(_xlpm.sep,":",_xlpm.w,$G2213,LEFT(_xlpm.w,FIND(_xlpm.sep,_xlpm.w)-1))</f>
        <v>ənz</v>
      </c>
      <c r="J2213" s="4" t="str">
        <f>_xlfn.LET(_xlpm.sep,":",_xlpm.w,$G2213,RIGHT(_xlpm.w,LEN(_xlpm.w)-FIND(_xlpm.sep,_xlpm.w)))</f>
        <v>an's</v>
      </c>
      <c r="K2213" s="10">
        <f>_xlfn.LET(_xlpm.w,I2213,LEN(_xlpm.w))</f>
        <v>3</v>
      </c>
      <c r="L2213" s="10">
        <f>_xlfn.LET(_xlpm.w,J2213,LEN(_xlpm.w))</f>
        <v>4</v>
      </c>
      <c r="M2213" s="10">
        <f>_xlfn.LET(_xlpm.a,K2213,_xlpm.b,L2213,MAX(_xlpm.a,_xlpm.b))</f>
        <v>4</v>
      </c>
      <c r="N2213" s="10">
        <f>_xlfn.LET(_xlpm.d,(K2213,L2213),MAX(_xlpm.d)-MIN(_xlpm.d))</f>
        <v>1</v>
      </c>
      <c r="O2213" s="1" t="str">
        <f>_xlfn.LET(_xlpm.sep,":",_xlpm.w,$G2213,_xlfn.CONCAT("~",RIGHT(_xlpm.w,LEN(_xlpm.w)-FIND(_xlpm.sep,_xlpm.w)),"~"))</f>
        <v>~an's~</v>
      </c>
      <c r="P2213" s="1" t="str">
        <f>_xlfn.LET(_xlpm.sep,":",_xlpm.w,$G2213,_xlfn.CONCAT("[",LEFT(_xlpm.w,FIND(_xlpm.sep,_xlpm.w)-1),"]"))</f>
        <v>[ənz]</v>
      </c>
      <c r="Q2213" s="14" cm="1">
        <f t="array" ref="Q2213">SUM(_xlfn._xlws.FILTER($H$2:$H$2300,_xlfn.MAP($O$2:$O$2300,_xlfn.LAMBDA(_xlpm.x,_xlpm.x=$O2213))))</f>
        <v>7.9668578712555765E-5</v>
      </c>
      <c r="R2213" s="14">
        <f>$H2213/Q2213</f>
        <v>1</v>
      </c>
      <c r="S2213" s="14" cm="1">
        <f t="array" ref="S2213">SUM(_xlfn._xlws.FILTER($H$2:$H$2300,_xlfn.MAP($P$2:$P$2300,_xlfn.LAMBDA(_xlpm.x,_xlpm.x=$P2213))))</f>
        <v>2.3900573613766735E-3</v>
      </c>
      <c r="T2213" s="14">
        <f>$H2213/S2213</f>
        <v>3.3333333333333326E-2</v>
      </c>
      <c r="U2213" s="14">
        <f>_xlfn.LET(_xlpm.freq,F2213,_xlpm.size,M2213+1,_xlpm.F,V2213,LOG(1+_xlpm.freq)*LOG(1+_xlpm.size)*_xlpm.F)</f>
        <v>1.5112701130897407E-2</v>
      </c>
      <c r="V2213" s="14">
        <f>_xlfn.LET(_xlpm.a,T2213,_xlpm.b,R2213,2*_xlpm.a*_xlpm.b/(_xlpm.a+_xlpm.b))</f>
        <v>6.4516129032258063E-2</v>
      </c>
      <c r="W2213" s="14">
        <f>_xlfn.LET(_xlpm.p,R2213,_xlpm.q,T2213,LOG(_xlpm.p/_xlpm.q))</f>
        <v>1.4771212547196626</v>
      </c>
      <c r="X2213" s="2"/>
      <c r="AC2213" s="2"/>
      <c r="AH2213" s="2"/>
      <c r="AI2213" s="2"/>
    </row>
    <row r="2214" spans="1:35">
      <c r="A2214" s="1" t="str">
        <f>_xlfn.LET(_xlpm.sep," : ",CONCATENATE(O2214,_xlpm.sep,P2214))</f>
        <v>~ion's~ : [ənz]</v>
      </c>
      <c r="B2214" s="1">
        <f>_xlfn.LET(_xlpm.d,$G2214,_xlpm.k,_xlfn.CONCAT(LEFT(TRIM(B$1),1),"*"),COUNTIF(_xlpm.d,_xlpm.k))</f>
        <v>0</v>
      </c>
      <c r="C2214" s="1">
        <f>_xlfn.LET(_xlpm.d,$G2214,_xlpm.k,_xlfn.CONCAT(LEFT(TRIM(C$1),1),"*"),COUNTIF(_xlpm.d,_xlpm.k))</f>
        <v>0</v>
      </c>
      <c r="D2214" s="1">
        <f>_xlfn.LET(_xlpm.d,$G2214,_xlpm.k,_xlfn.CONCAT(LEFT(TRIM(D$1),1),"*"),COUNTIF(_xlpm.d,_xlpm.k))</f>
        <v>0</v>
      </c>
      <c r="E2214" s="1">
        <f>LOG(F2214+1,10)</f>
        <v>0.30102999566398114</v>
      </c>
      <c r="F2214" s="7">
        <v>1</v>
      </c>
      <c r="G2214" s="9" t="s">
        <v>1399</v>
      </c>
      <c r="H2214" s="4">
        <f>F2214/freq.sum.r6e</f>
        <v>7.9668578712555765E-5</v>
      </c>
      <c r="I2214" s="4" t="str">
        <f>_xlfn.LET(_xlpm.sep,":",_xlpm.w,$G2214,LEFT(_xlpm.w,FIND(_xlpm.sep,_xlpm.w)-1))</f>
        <v>ənz</v>
      </c>
      <c r="J2214" s="4" t="str">
        <f>_xlfn.LET(_xlpm.sep,":",_xlpm.w,$G2214,RIGHT(_xlpm.w,LEN(_xlpm.w)-FIND(_xlpm.sep,_xlpm.w)))</f>
        <v>ion's</v>
      </c>
      <c r="K2214" s="10">
        <f>_xlfn.LET(_xlpm.w,I2214,LEN(_xlpm.w))</f>
        <v>3</v>
      </c>
      <c r="L2214" s="10">
        <f>_xlfn.LET(_xlpm.w,J2214,LEN(_xlpm.w))</f>
        <v>5</v>
      </c>
      <c r="M2214" s="10">
        <f>_xlfn.LET(_xlpm.a,K2214,_xlpm.b,L2214,MAX(_xlpm.a,_xlpm.b))</f>
        <v>5</v>
      </c>
      <c r="N2214" s="10">
        <f>_xlfn.LET(_xlpm.d,(K2214,L2214),MAX(_xlpm.d)-MIN(_xlpm.d))</f>
        <v>2</v>
      </c>
      <c r="O2214" s="1" t="str">
        <f>_xlfn.LET(_xlpm.sep,":",_xlpm.w,$G2214,_xlfn.CONCAT("~",RIGHT(_xlpm.w,LEN(_xlpm.w)-FIND(_xlpm.sep,_xlpm.w)),"~"))</f>
        <v>~ion's~</v>
      </c>
      <c r="P2214" s="1" t="str">
        <f>_xlfn.LET(_xlpm.sep,":",_xlpm.w,$G2214,_xlfn.CONCAT("[",LEFT(_xlpm.w,FIND(_xlpm.sep,_xlpm.w)-1),"]"))</f>
        <v>[ənz]</v>
      </c>
      <c r="Q2214" s="14" cm="1">
        <f t="array" ref="Q2214">SUM(_xlfn._xlws.FILTER($H$2:$H$2300,_xlfn.MAP($O$2:$O$2300,_xlfn.LAMBDA(_xlpm.x,_xlpm.x=$O2214))))</f>
        <v>7.9668578712555765E-5</v>
      </c>
      <c r="R2214" s="14">
        <f>$H2214/Q2214</f>
        <v>1</v>
      </c>
      <c r="S2214" s="14" cm="1">
        <f t="array" ref="S2214">SUM(_xlfn._xlws.FILTER($H$2:$H$2300,_xlfn.MAP($P$2:$P$2300,_xlfn.LAMBDA(_xlpm.x,_xlpm.x=$P2214))))</f>
        <v>2.3900573613766735E-3</v>
      </c>
      <c r="T2214" s="14">
        <f>$H2214/S2214</f>
        <v>3.3333333333333326E-2</v>
      </c>
      <c r="U2214" s="14">
        <f>_xlfn.LET(_xlpm.freq,F2214,_xlpm.size,M2214+1,_xlpm.F,V2214,LOG(1+_xlpm.freq)*LOG(1+_xlpm.size)*_xlpm.F)</f>
        <v>1.6412894149750369E-2</v>
      </c>
      <c r="V2214" s="14">
        <f>_xlfn.LET(_xlpm.a,T2214,_xlpm.b,R2214,2*_xlpm.a*_xlpm.b/(_xlpm.a+_xlpm.b))</f>
        <v>6.4516129032258063E-2</v>
      </c>
      <c r="W2214" s="14">
        <f>_xlfn.LET(_xlpm.p,R2214,_xlpm.q,T2214,LOG(_xlpm.p/_xlpm.q))</f>
        <v>1.4771212547196626</v>
      </c>
      <c r="X2214" s="2"/>
      <c r="AC2214" s="2"/>
      <c r="AH2214" s="2"/>
      <c r="AI2214" s="2"/>
    </row>
    <row r="2215" spans="1:35">
      <c r="A2215" s="1" t="str">
        <f>_xlfn.LET(_xlpm.sep," : ",CONCATENATE(O2215,_xlpm.sep,P2215))</f>
        <v>~ions'~ : [ənz]</v>
      </c>
      <c r="B2215" s="1">
        <f>_xlfn.LET(_xlpm.d,$G2215,_xlpm.k,_xlfn.CONCAT(LEFT(TRIM(B$1),1),"*"),COUNTIF(_xlpm.d,_xlpm.k))</f>
        <v>0</v>
      </c>
      <c r="C2215" s="1">
        <f>_xlfn.LET(_xlpm.d,$G2215,_xlpm.k,_xlfn.CONCAT(LEFT(TRIM(C$1),1),"*"),COUNTIF(_xlpm.d,_xlpm.k))</f>
        <v>0</v>
      </c>
      <c r="D2215" s="1">
        <f>_xlfn.LET(_xlpm.d,$G2215,_xlpm.k,_xlfn.CONCAT(LEFT(TRIM(D$1),1),"*"),COUNTIF(_xlpm.d,_xlpm.k))</f>
        <v>0</v>
      </c>
      <c r="E2215" s="1">
        <f>LOG(F2215+1,10)</f>
        <v>0.30102999566398114</v>
      </c>
      <c r="F2215" s="7">
        <v>1</v>
      </c>
      <c r="G2215" s="9" t="s">
        <v>1401</v>
      </c>
      <c r="H2215" s="4">
        <f>F2215/freq.sum.r6e</f>
        <v>7.9668578712555765E-5</v>
      </c>
      <c r="I2215" s="4" t="str">
        <f>_xlfn.LET(_xlpm.sep,":",_xlpm.w,$G2215,LEFT(_xlpm.w,FIND(_xlpm.sep,_xlpm.w)-1))</f>
        <v>ənz</v>
      </c>
      <c r="J2215" s="4" t="str">
        <f>_xlfn.LET(_xlpm.sep,":",_xlpm.w,$G2215,RIGHT(_xlpm.w,LEN(_xlpm.w)-FIND(_xlpm.sep,_xlpm.w)))</f>
        <v>ions'</v>
      </c>
      <c r="K2215" s="10">
        <f>_xlfn.LET(_xlpm.w,I2215,LEN(_xlpm.w))</f>
        <v>3</v>
      </c>
      <c r="L2215" s="10">
        <f>_xlfn.LET(_xlpm.w,J2215,LEN(_xlpm.w))</f>
        <v>5</v>
      </c>
      <c r="M2215" s="10">
        <f>_xlfn.LET(_xlpm.a,K2215,_xlpm.b,L2215,MAX(_xlpm.a,_xlpm.b))</f>
        <v>5</v>
      </c>
      <c r="N2215" s="10">
        <f>_xlfn.LET(_xlpm.d,(K2215,L2215),MAX(_xlpm.d)-MIN(_xlpm.d))</f>
        <v>2</v>
      </c>
      <c r="O2215" s="1" t="str">
        <f>_xlfn.LET(_xlpm.sep,":",_xlpm.w,$G2215,_xlfn.CONCAT("~",RIGHT(_xlpm.w,LEN(_xlpm.w)-FIND(_xlpm.sep,_xlpm.w)),"~"))</f>
        <v>~ions'~</v>
      </c>
      <c r="P2215" s="1" t="str">
        <f>_xlfn.LET(_xlpm.sep,":",_xlpm.w,$G2215,_xlfn.CONCAT("[",LEFT(_xlpm.w,FIND(_xlpm.sep,_xlpm.w)-1),"]"))</f>
        <v>[ənz]</v>
      </c>
      <c r="Q2215" s="14" cm="1">
        <f t="array" ref="Q2215">SUM(_xlfn._xlws.FILTER($H$2:$H$2300,_xlfn.MAP($O$2:$O$2300,_xlfn.LAMBDA(_xlpm.x,_xlpm.x=$O2215))))</f>
        <v>7.9668578712555765E-5</v>
      </c>
      <c r="R2215" s="14">
        <f>$H2215/Q2215</f>
        <v>1</v>
      </c>
      <c r="S2215" s="14" cm="1">
        <f t="array" ref="S2215">SUM(_xlfn._xlws.FILTER($H$2:$H$2300,_xlfn.MAP($P$2:$P$2300,_xlfn.LAMBDA(_xlpm.x,_xlpm.x=$P2215))))</f>
        <v>2.3900573613766735E-3</v>
      </c>
      <c r="T2215" s="14">
        <f>$H2215/S2215</f>
        <v>3.3333333333333326E-2</v>
      </c>
      <c r="U2215" s="14">
        <f>_xlfn.LET(_xlpm.freq,F2215,_xlpm.size,M2215+1,_xlpm.F,V2215,LOG(1+_xlpm.freq)*LOG(1+_xlpm.size)*_xlpm.F)</f>
        <v>1.6412894149750369E-2</v>
      </c>
      <c r="V2215" s="14">
        <f>_xlfn.LET(_xlpm.a,T2215,_xlpm.b,R2215,2*_xlpm.a*_xlpm.b/(_xlpm.a+_xlpm.b))</f>
        <v>6.4516129032258063E-2</v>
      </c>
      <c r="W2215" s="14">
        <f>_xlfn.LET(_xlpm.p,R2215,_xlpm.q,T2215,LOG(_xlpm.p/_xlpm.q))</f>
        <v>1.4771212547196626</v>
      </c>
      <c r="X2215" s="2"/>
      <c r="AC2215" s="2"/>
      <c r="AH2215" s="2"/>
      <c r="AI2215" s="2"/>
    </row>
    <row r="2216" spans="1:35">
      <c r="A2216" s="1" t="str">
        <f>_xlfn.LET(_xlpm.sep," : ",CONCATENATE(O2216,_xlpm.sep,P2216))</f>
        <v>~on's~ : [ənz]</v>
      </c>
      <c r="B2216" s="1">
        <f>_xlfn.LET(_xlpm.d,$G2216,_xlpm.k,_xlfn.CONCAT(LEFT(TRIM(B$1),1),"*"),COUNTIF(_xlpm.d,_xlpm.k))</f>
        <v>0</v>
      </c>
      <c r="C2216" s="1">
        <f>_xlfn.LET(_xlpm.d,$G2216,_xlpm.k,_xlfn.CONCAT(LEFT(TRIM(C$1),1),"*"),COUNTIF(_xlpm.d,_xlpm.k))</f>
        <v>0</v>
      </c>
      <c r="D2216" s="1">
        <f>_xlfn.LET(_xlpm.d,$G2216,_xlpm.k,_xlfn.CONCAT(LEFT(TRIM(D$1),1),"*"),COUNTIF(_xlpm.d,_xlpm.k))</f>
        <v>0</v>
      </c>
      <c r="E2216" s="1">
        <f>LOG(F2216+1,10)</f>
        <v>0.30102999566398114</v>
      </c>
      <c r="F2216" s="7">
        <v>1</v>
      </c>
      <c r="G2216" s="9" t="s">
        <v>1402</v>
      </c>
      <c r="H2216" s="4">
        <f>F2216/freq.sum.r6e</f>
        <v>7.9668578712555765E-5</v>
      </c>
      <c r="I2216" s="1" t="str">
        <f>_xlfn.LET(_xlpm.sep,":",_xlpm.w,$G2216,LEFT(_xlpm.w,FIND(_xlpm.sep,_xlpm.w)-1))</f>
        <v>ənz</v>
      </c>
      <c r="J2216" s="1" t="str">
        <f>_xlfn.LET(_xlpm.sep,":",_xlpm.w,$G2216,RIGHT(_xlpm.w,LEN(_xlpm.w)-FIND(_xlpm.sep,_xlpm.w)))</f>
        <v>on's</v>
      </c>
      <c r="K2216" s="10">
        <f>_xlfn.LET(_xlpm.w,I2216,LEN(_xlpm.w))</f>
        <v>3</v>
      </c>
      <c r="L2216" s="10">
        <f>_xlfn.LET(_xlpm.w,J2216,LEN(_xlpm.w))</f>
        <v>4</v>
      </c>
      <c r="M2216" s="10">
        <f>_xlfn.LET(_xlpm.a,K2216,_xlpm.b,L2216,MAX(_xlpm.a,_xlpm.b))</f>
        <v>4</v>
      </c>
      <c r="N2216" s="10">
        <f>_xlfn.LET(_xlpm.d,(K2216,L2216),MAX(_xlpm.d)-MIN(_xlpm.d))</f>
        <v>1</v>
      </c>
      <c r="O2216" s="1" t="str">
        <f>_xlfn.LET(_xlpm.sep,":",_xlpm.w,$G2216,_xlfn.CONCAT("~",RIGHT(_xlpm.w,LEN(_xlpm.w)-FIND(_xlpm.sep,_xlpm.w)),"~"))</f>
        <v>~on's~</v>
      </c>
      <c r="P2216" s="1" t="str">
        <f>_xlfn.LET(_xlpm.sep,":",_xlpm.w,$G2216,_xlfn.CONCAT("[",LEFT(_xlpm.w,FIND(_xlpm.sep,_xlpm.w)-1),"]"))</f>
        <v>[ənz]</v>
      </c>
      <c r="Q2216" s="14" cm="1">
        <f t="array" ref="Q2216">SUM(_xlfn._xlws.FILTER($H$2:$H$2302,_xlfn.MAP($O$2:$O$2302,_xlfn.LAMBDA(_xlpm.x,_xlpm.x=$O2216))))</f>
        <v>7.9668578712555765E-5</v>
      </c>
      <c r="R2216" s="14">
        <f>$H2216/Q2216</f>
        <v>1</v>
      </c>
      <c r="S2216" s="14" cm="1">
        <f t="array" ref="S2216">SUM(_xlfn._xlws.FILTER($H$2:$H$2302,_xlfn.MAP($P$2:$P$2302,_xlfn.LAMBDA(_xlpm.x,_xlpm.x=$P2216))))</f>
        <v>2.3900573613766735E-3</v>
      </c>
      <c r="T2216" s="14">
        <f>$H2216/S2216</f>
        <v>3.3333333333333326E-2</v>
      </c>
      <c r="U2216" s="14">
        <f>_xlfn.LET(_xlpm.freq,F2216,_xlpm.size,M2216+1,_xlpm.F,V2216,LOG(1+_xlpm.freq)*LOG(1+_xlpm.size)*_xlpm.F)</f>
        <v>1.5112701130897407E-2</v>
      </c>
      <c r="V2216" s="14">
        <f>_xlfn.LET(_xlpm.a,T2216,_xlpm.b,R2216,2*_xlpm.a*_xlpm.b/(_xlpm.a+_xlpm.b))</f>
        <v>6.4516129032258063E-2</v>
      </c>
      <c r="W2216" s="14">
        <f>_xlfn.LET(_xlpm.p,R2216,_xlpm.q,T2216,LOG(_xlpm.p/_xlpm.q))</f>
        <v>1.4771212547196626</v>
      </c>
      <c r="X2216" s="2"/>
      <c r="AC2216" s="2"/>
      <c r="AH2216" s="2"/>
      <c r="AI2216" s="2"/>
    </row>
    <row r="2217" spans="1:35">
      <c r="A2217" s="1" t="str">
        <f>_xlfn.LET(_xlpm.sep," : ",CONCATENATE(O2217,_xlpm.sep,P2217))</f>
        <v>~aign~ : [eɪn]</v>
      </c>
      <c r="B2217" s="1">
        <f>_xlfn.LET(_xlpm.d,$G2217,_xlpm.k,_xlfn.CONCAT(LEFT(TRIM(B$1),1),"*"),COUNTIF(_xlpm.d,_xlpm.k))</f>
        <v>0</v>
      </c>
      <c r="C2217" s="1">
        <f>_xlfn.LET(_xlpm.d,$G2217,_xlpm.k,_xlfn.CONCAT(LEFT(TRIM(C$1),1),"*"),COUNTIF(_xlpm.d,_xlpm.k))</f>
        <v>0</v>
      </c>
      <c r="D2217" s="1">
        <f>_xlfn.LET(_xlpm.d,$G2217,_xlpm.k,_xlfn.CONCAT(LEFT(TRIM(D$1),1),"*"),COUNTIF(_xlpm.d,_xlpm.k))</f>
        <v>0</v>
      </c>
      <c r="E2217" s="1">
        <f>LOG(F2217+1,10)</f>
        <v>0.30102999566398114</v>
      </c>
      <c r="F2217" s="7">
        <v>1</v>
      </c>
      <c r="G2217" s="9" t="s">
        <v>580</v>
      </c>
      <c r="H2217" s="4">
        <f>F2217/freq.sum.r6e</f>
        <v>7.9668578712555765E-5</v>
      </c>
      <c r="I2217" s="1" t="str">
        <f>_xlfn.LET(_xlpm.sep,":",_xlpm.w,$G2217,LEFT(_xlpm.w,FIND(_xlpm.sep,_xlpm.w)-1))</f>
        <v>eɪn</v>
      </c>
      <c r="J2217" s="1" t="str">
        <f>_xlfn.LET(_xlpm.sep,":",_xlpm.w,$G2217,RIGHT(_xlpm.w,LEN(_xlpm.w)-FIND(_xlpm.sep,_xlpm.w)))</f>
        <v>aign</v>
      </c>
      <c r="K2217" s="10">
        <f>_xlfn.LET(_xlpm.w,I2217,LEN(_xlpm.w))</f>
        <v>3</v>
      </c>
      <c r="L2217" s="10">
        <f>_xlfn.LET(_xlpm.w,J2217,LEN(_xlpm.w))</f>
        <v>4</v>
      </c>
      <c r="M2217" s="10">
        <f>_xlfn.LET(_xlpm.a,K2217,_xlpm.b,L2217,MAX(_xlpm.a,_xlpm.b))</f>
        <v>4</v>
      </c>
      <c r="N2217" s="10">
        <f>_xlfn.LET(_xlpm.d,(K2217,L2217),MAX(_xlpm.d)-MIN(_xlpm.d))</f>
        <v>1</v>
      </c>
      <c r="O2217" s="1" t="str">
        <f>_xlfn.LET(_xlpm.sep,":",_xlpm.w,$G2217,_xlfn.CONCAT("~",RIGHT(_xlpm.w,LEN(_xlpm.w)-FIND(_xlpm.sep,_xlpm.w)),"~"))</f>
        <v>~aign~</v>
      </c>
      <c r="P2217" s="1" t="str">
        <f>_xlfn.LET(_xlpm.sep,":",_xlpm.w,$G2217,_xlfn.CONCAT("[",LEFT(_xlpm.w,FIND(_xlpm.sep,_xlpm.w)-1),"]"))</f>
        <v>[eɪn]</v>
      </c>
      <c r="Q2217" s="14" cm="1">
        <f t="array" ref="Q2217">SUM(_xlfn._xlws.FILTER($H$2:$H$2302,_xlfn.MAP($O$2:$O$2302,_xlfn.LAMBDA(_xlpm.x,_xlpm.x=$O2217))))</f>
        <v>7.9668578712555765E-5</v>
      </c>
      <c r="R2217" s="14">
        <f>$H2217/Q2217</f>
        <v>1</v>
      </c>
      <c r="S2217" s="14" cm="1">
        <f t="array" ref="S2217">SUM(_xlfn._xlws.FILTER($H$2:$H$2302,_xlfn.MAP($P$2:$P$2302,_xlfn.LAMBDA(_xlpm.x,_xlpm.x=$P2217))))</f>
        <v>2.3900573613766735E-3</v>
      </c>
      <c r="T2217" s="14">
        <f>$H2217/S2217</f>
        <v>3.3333333333333326E-2</v>
      </c>
      <c r="U2217" s="14">
        <f>_xlfn.LET(_xlpm.freq,F2217,_xlpm.size,M2217+1,_xlpm.F,V2217,LOG(1+_xlpm.freq)*LOG(1+_xlpm.size)*_xlpm.F)</f>
        <v>1.5112701130897407E-2</v>
      </c>
      <c r="V2217" s="14">
        <f>_xlfn.LET(_xlpm.a,T2217,_xlpm.b,R2217,2*_xlpm.a*_xlpm.b/(_xlpm.a+_xlpm.b))</f>
        <v>6.4516129032258063E-2</v>
      </c>
      <c r="W2217" s="14">
        <f>_xlfn.LET(_xlpm.p,R2217,_xlpm.q,T2217,LOG(_xlpm.p/_xlpm.q))</f>
        <v>1.4771212547196626</v>
      </c>
      <c r="X2217" s="2"/>
      <c r="AC2217" s="2"/>
      <c r="AH2217" s="2"/>
      <c r="AI2217" s="2"/>
    </row>
    <row r="2218" spans="1:35">
      <c r="A2218" s="1" t="str">
        <f>_xlfn.LET(_xlpm.sep," : ",CONCATENATE(O2218,_xlpm.sep,P2218))</f>
        <v>~ayn~ : [eɪn]</v>
      </c>
      <c r="B2218" s="1">
        <f>_xlfn.LET(_xlpm.d,$G2218,_xlpm.k,_xlfn.CONCAT(LEFT(TRIM(B$1),1),"*"),COUNTIF(_xlpm.d,_xlpm.k))</f>
        <v>0</v>
      </c>
      <c r="C2218" s="1">
        <f>_xlfn.LET(_xlpm.d,$G2218,_xlpm.k,_xlfn.CONCAT(LEFT(TRIM(C$1),1),"*"),COUNTIF(_xlpm.d,_xlpm.k))</f>
        <v>0</v>
      </c>
      <c r="D2218" s="1">
        <f>_xlfn.LET(_xlpm.d,$G2218,_xlpm.k,_xlfn.CONCAT(LEFT(TRIM(D$1),1),"*"),COUNTIF(_xlpm.d,_xlpm.k))</f>
        <v>0</v>
      </c>
      <c r="E2218" s="1">
        <f>LOG(F2218+1,10)</f>
        <v>0.30102999566398114</v>
      </c>
      <c r="F2218" s="7">
        <v>1</v>
      </c>
      <c r="G2218" s="9" t="s">
        <v>584</v>
      </c>
      <c r="H2218" s="4">
        <f>F2218/freq.sum.r6e</f>
        <v>7.9668578712555765E-5</v>
      </c>
      <c r="I2218" s="4" t="str">
        <f>_xlfn.LET(_xlpm.sep,":",_xlpm.w,$G2218,LEFT(_xlpm.w,FIND(_xlpm.sep,_xlpm.w)-1))</f>
        <v>eɪn</v>
      </c>
      <c r="J2218" s="4" t="str">
        <f>_xlfn.LET(_xlpm.sep,":",_xlpm.w,$G2218,RIGHT(_xlpm.w,LEN(_xlpm.w)-FIND(_xlpm.sep,_xlpm.w)))</f>
        <v>ayn</v>
      </c>
      <c r="K2218" s="10">
        <f>_xlfn.LET(_xlpm.w,I2218,LEN(_xlpm.w))</f>
        <v>3</v>
      </c>
      <c r="L2218" s="10">
        <f>_xlfn.LET(_xlpm.w,J2218,LEN(_xlpm.w))</f>
        <v>3</v>
      </c>
      <c r="M2218" s="10">
        <f>_xlfn.LET(_xlpm.a,K2218,_xlpm.b,L2218,MAX(_xlpm.a,_xlpm.b))</f>
        <v>3</v>
      </c>
      <c r="N2218" s="10">
        <f>_xlfn.LET(_xlpm.d,(K2218,L2218),MAX(_xlpm.d)-MIN(_xlpm.d))</f>
        <v>0</v>
      </c>
      <c r="O2218" s="1" t="str">
        <f>_xlfn.LET(_xlpm.sep,":",_xlpm.w,$G2218,_xlfn.CONCAT("~",RIGHT(_xlpm.w,LEN(_xlpm.w)-FIND(_xlpm.sep,_xlpm.w)),"~"))</f>
        <v>~ayn~</v>
      </c>
      <c r="P2218" s="1" t="str">
        <f>_xlfn.LET(_xlpm.sep,":",_xlpm.w,$G2218,_xlfn.CONCAT("[",LEFT(_xlpm.w,FIND(_xlpm.sep,_xlpm.w)-1),"]"))</f>
        <v>[eɪn]</v>
      </c>
      <c r="Q2218" s="14" cm="1">
        <f t="array" ref="Q2218">SUM(_xlfn._xlws.FILTER($H$2:$H$2300,_xlfn.MAP($O$2:$O$2300,_xlfn.LAMBDA(_xlpm.x,_xlpm.x=$O2218))))</f>
        <v>7.9668578712555765E-5</v>
      </c>
      <c r="R2218" s="14">
        <f>$H2218/Q2218</f>
        <v>1</v>
      </c>
      <c r="S2218" s="14" cm="1">
        <f t="array" ref="S2218">SUM(_xlfn._xlws.FILTER($H$2:$H$2300,_xlfn.MAP($P$2:$P$2300,_xlfn.LAMBDA(_xlpm.x,_xlpm.x=$P2218))))</f>
        <v>2.3900573613766735E-3</v>
      </c>
      <c r="T2218" s="14">
        <f>$H2218/S2218</f>
        <v>3.3333333333333326E-2</v>
      </c>
      <c r="U2218" s="14">
        <f>_xlfn.LET(_xlpm.freq,F2218,_xlpm.size,M2218+1,_xlpm.F,V2218,LOG(1+_xlpm.freq)*LOG(1+_xlpm.size)*_xlpm.F)</f>
        <v>1.3574899185453205E-2</v>
      </c>
      <c r="V2218" s="14">
        <f>_xlfn.LET(_xlpm.a,T2218,_xlpm.b,R2218,2*_xlpm.a*_xlpm.b/(_xlpm.a+_xlpm.b))</f>
        <v>6.4516129032258063E-2</v>
      </c>
      <c r="W2218" s="14">
        <f>_xlfn.LET(_xlpm.p,R2218,_xlpm.q,T2218,LOG(_xlpm.p/_xlpm.q))</f>
        <v>1.4771212547196626</v>
      </c>
      <c r="X2218" s="2"/>
      <c r="AC2218" s="2"/>
      <c r="AH2218" s="2"/>
      <c r="AI2218" s="2"/>
    </row>
    <row r="2219" spans="1:35">
      <c r="A2219" s="1" t="str">
        <f>_xlfn.LET(_xlpm.sep," : ",CONCATENATE(O2219,_xlpm.sep,P2219))</f>
        <v>~ayne~ : [eɪn]</v>
      </c>
      <c r="B2219" s="1">
        <f>_xlfn.LET(_xlpm.d,$G2219,_xlpm.k,_xlfn.CONCAT(LEFT(TRIM(B$1),1),"*"),COUNTIF(_xlpm.d,_xlpm.k))</f>
        <v>0</v>
      </c>
      <c r="C2219" s="1">
        <f>_xlfn.LET(_xlpm.d,$G2219,_xlpm.k,_xlfn.CONCAT(LEFT(TRIM(C$1),1),"*"),COUNTIF(_xlpm.d,_xlpm.k))</f>
        <v>0</v>
      </c>
      <c r="D2219" s="1">
        <f>_xlfn.LET(_xlpm.d,$G2219,_xlpm.k,_xlfn.CONCAT(LEFT(TRIM(D$1),1),"*"),COUNTIF(_xlpm.d,_xlpm.k))</f>
        <v>0</v>
      </c>
      <c r="E2219" s="1">
        <f>LOG(F2219+1,10)</f>
        <v>0.30102999566398114</v>
      </c>
      <c r="F2219" s="7">
        <v>1</v>
      </c>
      <c r="G2219" s="9" t="s">
        <v>585</v>
      </c>
      <c r="H2219" s="4">
        <f>F2219/freq.sum.r6e</f>
        <v>7.9668578712555765E-5</v>
      </c>
      <c r="I2219" s="4" t="str">
        <f>_xlfn.LET(_xlpm.sep,":",_xlpm.w,$G2219,LEFT(_xlpm.w,FIND(_xlpm.sep,_xlpm.w)-1))</f>
        <v>eɪn</v>
      </c>
      <c r="J2219" s="4" t="str">
        <f>_xlfn.LET(_xlpm.sep,":",_xlpm.w,$G2219,RIGHT(_xlpm.w,LEN(_xlpm.w)-FIND(_xlpm.sep,_xlpm.w)))</f>
        <v>ayne</v>
      </c>
      <c r="K2219" s="10">
        <f>_xlfn.LET(_xlpm.w,I2219,LEN(_xlpm.w))</f>
        <v>3</v>
      </c>
      <c r="L2219" s="10">
        <f>_xlfn.LET(_xlpm.w,J2219,LEN(_xlpm.w))</f>
        <v>4</v>
      </c>
      <c r="M2219" s="10">
        <f>_xlfn.LET(_xlpm.a,K2219,_xlpm.b,L2219,MAX(_xlpm.a,_xlpm.b))</f>
        <v>4</v>
      </c>
      <c r="N2219" s="10">
        <f>_xlfn.LET(_xlpm.d,(K2219,L2219),MAX(_xlpm.d)-MIN(_xlpm.d))</f>
        <v>1</v>
      </c>
      <c r="O2219" s="1" t="str">
        <f>_xlfn.LET(_xlpm.sep,":",_xlpm.w,$G2219,_xlfn.CONCAT("~",RIGHT(_xlpm.w,LEN(_xlpm.w)-FIND(_xlpm.sep,_xlpm.w)),"~"))</f>
        <v>~ayne~</v>
      </c>
      <c r="P2219" s="1" t="str">
        <f>_xlfn.LET(_xlpm.sep,":",_xlpm.w,$G2219,_xlfn.CONCAT("[",LEFT(_xlpm.w,FIND(_xlpm.sep,_xlpm.w)-1),"]"))</f>
        <v>[eɪn]</v>
      </c>
      <c r="Q2219" s="14" cm="1">
        <f t="array" ref="Q2219">SUM(_xlfn._xlws.FILTER($H$2:$H$2300,_xlfn.MAP($O$2:$O$2300,_xlfn.LAMBDA(_xlpm.x,_xlpm.x=$O2219))))</f>
        <v>7.9668578712555765E-5</v>
      </c>
      <c r="R2219" s="14">
        <f>$H2219/Q2219</f>
        <v>1</v>
      </c>
      <c r="S2219" s="14" cm="1">
        <f t="array" ref="S2219">SUM(_xlfn._xlws.FILTER($H$2:$H$2300,_xlfn.MAP($P$2:$P$2300,_xlfn.LAMBDA(_xlpm.x,_xlpm.x=$P2219))))</f>
        <v>2.3900573613766735E-3</v>
      </c>
      <c r="T2219" s="14">
        <f>$H2219/S2219</f>
        <v>3.3333333333333326E-2</v>
      </c>
      <c r="U2219" s="14">
        <f>_xlfn.LET(_xlpm.freq,F2219,_xlpm.size,M2219+1,_xlpm.F,V2219,LOG(1+_xlpm.freq)*LOG(1+_xlpm.size)*_xlpm.F)</f>
        <v>1.5112701130897407E-2</v>
      </c>
      <c r="V2219" s="14">
        <f>_xlfn.LET(_xlpm.a,T2219,_xlpm.b,R2219,2*_xlpm.a*_xlpm.b/(_xlpm.a+_xlpm.b))</f>
        <v>6.4516129032258063E-2</v>
      </c>
      <c r="W2219" s="14">
        <f>_xlfn.LET(_xlpm.p,R2219,_xlpm.q,T2219,LOG(_xlpm.p/_xlpm.q))</f>
        <v>1.4771212547196626</v>
      </c>
      <c r="X2219" s="2"/>
      <c r="AC2219" s="2"/>
      <c r="AH2219" s="2"/>
      <c r="AI2219" s="2"/>
    </row>
    <row r="2220" spans="1:35">
      <c r="A2220" s="1" t="str">
        <f>_xlfn.LET(_xlpm.sep," : ",CONCATENATE(O2220,_xlpm.sep,P2220))</f>
        <v>~free~ : [fɹ]</v>
      </c>
      <c r="B2220" s="1">
        <f>_xlfn.LET(_xlpm.d,$G2220,_xlpm.k,_xlfn.CONCAT(LEFT(TRIM(B$1),1),"*"),COUNTIF(_xlpm.d,_xlpm.k))</f>
        <v>0</v>
      </c>
      <c r="C2220" s="1">
        <f>_xlfn.LET(_xlpm.d,$G2220,_xlpm.k,_xlfn.CONCAT(LEFT(TRIM(C$1),1),"*"),COUNTIF(_xlpm.d,_xlpm.k))</f>
        <v>0</v>
      </c>
      <c r="D2220" s="1">
        <f>_xlfn.LET(_xlpm.d,$G2220,_xlpm.k,_xlfn.CONCAT(LEFT(TRIM(D$1),1),"*"),COUNTIF(_xlpm.d,_xlpm.k))</f>
        <v>0</v>
      </c>
      <c r="E2220" s="1">
        <f>LOG(F2220+1,10)</f>
        <v>0.30102999566398114</v>
      </c>
      <c r="F2220" s="7">
        <v>1</v>
      </c>
      <c r="G2220" s="9" t="s">
        <v>641</v>
      </c>
      <c r="H2220" s="4">
        <f>F2220/freq.sum.r6e</f>
        <v>7.9668578712555765E-5</v>
      </c>
      <c r="I2220" s="4" t="str">
        <f>_xlfn.LET(_xlpm.sep,":",_xlpm.w,$G2220,LEFT(_xlpm.w,FIND(_xlpm.sep,_xlpm.w)-1))</f>
        <v>fɹ</v>
      </c>
      <c r="J2220" s="4" t="str">
        <f>_xlfn.LET(_xlpm.sep,":",_xlpm.w,$G2220,RIGHT(_xlpm.w,LEN(_xlpm.w)-FIND(_xlpm.sep,_xlpm.w)))</f>
        <v>free</v>
      </c>
      <c r="K2220" s="10">
        <f>_xlfn.LET(_xlpm.w,I2220,LEN(_xlpm.w))</f>
        <v>2</v>
      </c>
      <c r="L2220" s="10">
        <f>_xlfn.LET(_xlpm.w,J2220,LEN(_xlpm.w))</f>
        <v>4</v>
      </c>
      <c r="M2220" s="10">
        <f>_xlfn.LET(_xlpm.a,K2220,_xlpm.b,L2220,MAX(_xlpm.a,_xlpm.b))</f>
        <v>4</v>
      </c>
      <c r="N2220" s="10">
        <f>_xlfn.LET(_xlpm.d,(K2220,L2220),MAX(_xlpm.d)-MIN(_xlpm.d))</f>
        <v>2</v>
      </c>
      <c r="O2220" s="1" t="str">
        <f>_xlfn.LET(_xlpm.sep,":",_xlpm.w,$G2220,_xlfn.CONCAT("~",RIGHT(_xlpm.w,LEN(_xlpm.w)-FIND(_xlpm.sep,_xlpm.w)),"~"))</f>
        <v>~free~</v>
      </c>
      <c r="P2220" s="1" t="str">
        <f>_xlfn.LET(_xlpm.sep,":",_xlpm.w,$G2220,_xlfn.CONCAT("[",LEFT(_xlpm.w,FIND(_xlpm.sep,_xlpm.w)-1),"]"))</f>
        <v>[fɹ]</v>
      </c>
      <c r="Q2220" s="14" cm="1">
        <f t="array" ref="Q2220">SUM(_xlfn._xlws.FILTER($H$2:$H$2300,_xlfn.MAP($O$2:$O$2300,_xlfn.LAMBDA(_xlpm.x,_xlpm.x=$O2220))))</f>
        <v>7.9668578712555765E-5</v>
      </c>
      <c r="R2220" s="14">
        <f>$H2220/Q2220</f>
        <v>1</v>
      </c>
      <c r="S2220" s="14" cm="1">
        <f t="array" ref="S2220">SUM(_xlfn._xlws.FILTER($H$2:$H$2300,_xlfn.MAP($P$2:$P$2300,_xlfn.LAMBDA(_xlpm.x,_xlpm.x=$P2220))))</f>
        <v>2.3900573613766735E-3</v>
      </c>
      <c r="T2220" s="14">
        <f>$H2220/S2220</f>
        <v>3.3333333333333326E-2</v>
      </c>
      <c r="U2220" s="14">
        <f>_xlfn.LET(_xlpm.freq,F2220,_xlpm.size,M2220+1,_xlpm.F,V2220,LOG(1+_xlpm.freq)*LOG(1+_xlpm.size)*_xlpm.F)</f>
        <v>1.5112701130897407E-2</v>
      </c>
      <c r="V2220" s="14">
        <f>_xlfn.LET(_xlpm.a,T2220,_xlpm.b,R2220,2*_xlpm.a*_xlpm.b/(_xlpm.a+_xlpm.b))</f>
        <v>6.4516129032258063E-2</v>
      </c>
      <c r="W2220" s="14">
        <f>_xlfn.LET(_xlpm.p,R2220,_xlpm.q,T2220,LOG(_xlpm.p/_xlpm.q))</f>
        <v>1.4771212547196626</v>
      </c>
      <c r="X2220" s="2"/>
      <c r="AC2220" s="2"/>
      <c r="AH2220" s="2"/>
      <c r="AI2220" s="2"/>
    </row>
    <row r="2221" spans="1:35">
      <c r="A2221" s="1" t="str">
        <f>_xlfn.LET(_xlpm.sep," : ",CONCATENATE(O2221,_xlpm.sep,P2221))</f>
        <v>~phr~ : [fɹ]</v>
      </c>
      <c r="B2221" s="1">
        <f>_xlfn.LET(_xlpm.d,$G2221,_xlpm.k,_xlfn.CONCAT(LEFT(TRIM(B$1),1),"*"),COUNTIF(_xlpm.d,_xlpm.k))</f>
        <v>0</v>
      </c>
      <c r="C2221" s="1">
        <f>_xlfn.LET(_xlpm.d,$G2221,_xlpm.k,_xlfn.CONCAT(LEFT(TRIM(C$1),1),"*"),COUNTIF(_xlpm.d,_xlpm.k))</f>
        <v>0</v>
      </c>
      <c r="D2221" s="1">
        <f>_xlfn.LET(_xlpm.d,$G2221,_xlpm.k,_xlfn.CONCAT(LEFT(TRIM(D$1),1),"*"),COUNTIF(_xlpm.d,_xlpm.k))</f>
        <v>0</v>
      </c>
      <c r="E2221" s="1">
        <f>LOG(F2221+1,10)</f>
        <v>0.30102999566398114</v>
      </c>
      <c r="F2221" s="7">
        <v>1</v>
      </c>
      <c r="G2221" s="9" t="s">
        <v>642</v>
      </c>
      <c r="H2221" s="4">
        <f>F2221/freq.sum.r6e</f>
        <v>7.9668578712555765E-5</v>
      </c>
      <c r="I2221" s="4" t="str">
        <f>_xlfn.LET(_xlpm.sep,":",_xlpm.w,$G2221,LEFT(_xlpm.w,FIND(_xlpm.sep,_xlpm.w)-1))</f>
        <v>fɹ</v>
      </c>
      <c r="J2221" s="4" t="str">
        <f>_xlfn.LET(_xlpm.sep,":",_xlpm.w,$G2221,RIGHT(_xlpm.w,LEN(_xlpm.w)-FIND(_xlpm.sep,_xlpm.w)))</f>
        <v>phr</v>
      </c>
      <c r="K2221" s="10">
        <f>_xlfn.LET(_xlpm.w,I2221,LEN(_xlpm.w))</f>
        <v>2</v>
      </c>
      <c r="L2221" s="10">
        <f>_xlfn.LET(_xlpm.w,J2221,LEN(_xlpm.w))</f>
        <v>3</v>
      </c>
      <c r="M2221" s="10">
        <f>_xlfn.LET(_xlpm.a,K2221,_xlpm.b,L2221,MAX(_xlpm.a,_xlpm.b))</f>
        <v>3</v>
      </c>
      <c r="N2221" s="10">
        <f>_xlfn.LET(_xlpm.d,(K2221,L2221),MAX(_xlpm.d)-MIN(_xlpm.d))</f>
        <v>1</v>
      </c>
      <c r="O2221" s="1" t="str">
        <f>_xlfn.LET(_xlpm.sep,":",_xlpm.w,$G2221,_xlfn.CONCAT("~",RIGHT(_xlpm.w,LEN(_xlpm.w)-FIND(_xlpm.sep,_xlpm.w)),"~"))</f>
        <v>~phr~</v>
      </c>
      <c r="P2221" s="1" t="str">
        <f>_xlfn.LET(_xlpm.sep,":",_xlpm.w,$G2221,_xlfn.CONCAT("[",LEFT(_xlpm.w,FIND(_xlpm.sep,_xlpm.w)-1),"]"))</f>
        <v>[fɹ]</v>
      </c>
      <c r="Q2221" s="14" cm="1">
        <f t="array" ref="Q2221">SUM(_xlfn._xlws.FILTER($H$2:$H$2300,_xlfn.MAP($O$2:$O$2300,_xlfn.LAMBDA(_xlpm.x,_xlpm.x=$O2221))))</f>
        <v>7.9668578712555765E-5</v>
      </c>
      <c r="R2221" s="14">
        <f>$H2221/Q2221</f>
        <v>1</v>
      </c>
      <c r="S2221" s="14" cm="1">
        <f t="array" ref="S2221">SUM(_xlfn._xlws.FILTER($H$2:$H$2300,_xlfn.MAP($P$2:$P$2300,_xlfn.LAMBDA(_xlpm.x,_xlpm.x=$P2221))))</f>
        <v>2.3900573613766735E-3</v>
      </c>
      <c r="T2221" s="14">
        <f>$H2221/S2221</f>
        <v>3.3333333333333326E-2</v>
      </c>
      <c r="U2221" s="14">
        <f>_xlfn.LET(_xlpm.freq,F2221,_xlpm.size,M2221+1,_xlpm.F,V2221,LOG(1+_xlpm.freq)*LOG(1+_xlpm.size)*_xlpm.F)</f>
        <v>1.3574899185453205E-2</v>
      </c>
      <c r="V2221" s="14">
        <f>_xlfn.LET(_xlpm.a,T2221,_xlpm.b,R2221,2*_xlpm.a*_xlpm.b/(_xlpm.a+_xlpm.b))</f>
        <v>6.4516129032258063E-2</v>
      </c>
      <c r="W2221" s="14">
        <f>_xlfn.LET(_xlpm.p,R2221,_xlpm.q,T2221,LOG(_xlpm.p/_xlpm.q))</f>
        <v>1.4771212547196626</v>
      </c>
      <c r="X2221" s="2"/>
      <c r="AC2221" s="2"/>
      <c r="AH2221" s="2"/>
      <c r="AI2221" s="2"/>
    </row>
    <row r="2222" spans="1:35">
      <c r="A2222" s="1" t="str">
        <f>_xlfn.LET(_xlpm.sep," : ",CONCATENATE(O2222,_xlpm.sep,P2222))</f>
        <v>~le~ : [əl]</v>
      </c>
      <c r="B2222" s="1">
        <f>_xlfn.LET(_xlpm.d,$G2222,_xlpm.k,_xlfn.CONCAT(LEFT(TRIM(B$1),1),"*"),COUNTIF(_xlpm.d,_xlpm.k))</f>
        <v>0</v>
      </c>
      <c r="C2222" s="1">
        <f>_xlfn.LET(_xlpm.d,$G2222,_xlpm.k,_xlfn.CONCAT(LEFT(TRIM(C$1),1),"*"),COUNTIF(_xlpm.d,_xlpm.k))</f>
        <v>0</v>
      </c>
      <c r="D2222" s="1">
        <f>_xlfn.LET(_xlpm.d,$G2222,_xlpm.k,_xlfn.CONCAT(LEFT(TRIM(D$1),1),"*"),COUNTIF(_xlpm.d,_xlpm.k))</f>
        <v>0</v>
      </c>
      <c r="E2222" s="1">
        <f>LOG(F2222+1,10)</f>
        <v>0.95424250943932487</v>
      </c>
      <c r="F2222" s="7">
        <v>8</v>
      </c>
      <c r="G2222" s="9" t="s">
        <v>1080</v>
      </c>
      <c r="H2222" s="4">
        <f>F2222/freq.sum.r6e</f>
        <v>6.3734862970044612E-4</v>
      </c>
      <c r="I2222" s="1" t="str">
        <f>_xlfn.LET(_xlpm.sep,":",_xlpm.w,$G2222,LEFT(_xlpm.w,FIND(_xlpm.sep,_xlpm.w)-1))</f>
        <v>əl</v>
      </c>
      <c r="J2222" s="1" t="str">
        <f>_xlfn.LET(_xlpm.sep,":",_xlpm.w,$G2222,RIGHT(_xlpm.w,LEN(_xlpm.w)-FIND(_xlpm.sep,_xlpm.w)))</f>
        <v>le</v>
      </c>
      <c r="K2222" s="10">
        <f>_xlfn.LET(_xlpm.w,I2222,LEN(_xlpm.w))</f>
        <v>2</v>
      </c>
      <c r="L2222" s="10">
        <f>_xlfn.LET(_xlpm.w,J2222,LEN(_xlpm.w))</f>
        <v>2</v>
      </c>
      <c r="M2222" s="10">
        <f>_xlfn.LET(_xlpm.a,K2222,_xlpm.b,L2222,MAX(_xlpm.a,_xlpm.b))</f>
        <v>2</v>
      </c>
      <c r="N2222" s="10">
        <f>_xlfn.LET(_xlpm.d,(K2222,L2222),MAX(_xlpm.d)-MIN(_xlpm.d))</f>
        <v>0</v>
      </c>
      <c r="O2222" s="1" t="str">
        <f>_xlfn.LET(_xlpm.sep,":",_xlpm.w,$G2222,_xlfn.CONCAT("~",RIGHT(_xlpm.w,LEN(_xlpm.w)-FIND(_xlpm.sep,_xlpm.w)),"~"))</f>
        <v>~le~</v>
      </c>
      <c r="P2222" s="1" t="str">
        <f>_xlfn.LET(_xlpm.sep,":",_xlpm.w,$G2222,_xlfn.CONCAT("[",LEFT(_xlpm.w,FIND(_xlpm.sep,_xlpm.w)-1),"]"))</f>
        <v>[əl]</v>
      </c>
      <c r="Q2222" s="14" cm="1">
        <f t="array" ref="Q2222">SUM(_xlfn._xlws.FILTER($H$2:$H$2302,_xlfn.MAP($O$2:$O$2302,_xlfn.LAMBDA(_xlpm.x,_xlpm.x=$O2222))))</f>
        <v>6.3734862970044612E-4</v>
      </c>
      <c r="R2222" s="14">
        <f>$H2222/Q2222</f>
        <v>1</v>
      </c>
      <c r="S2222" s="14" cm="1">
        <f t="array" ref="S2222">SUM(_xlfn._xlws.FILTER($H$2:$H$2302,_xlfn.MAP($P$2:$P$2302,_xlfn.LAMBDA(_xlpm.x,_xlpm.x=$P2222))))</f>
        <v>1.9678138942001277E-2</v>
      </c>
      <c r="T2222" s="14">
        <f>$H2222/S2222</f>
        <v>3.2388663967611329E-2</v>
      </c>
      <c r="U2222" s="14">
        <f>_xlfn.LET(_xlpm.freq,F2222,_xlpm.size,M2222+1,_xlpm.F,V2222,LOG(1+_xlpm.freq)*LOG(1+_xlpm.size)*_xlpm.F)</f>
        <v>3.6047763887549045E-2</v>
      </c>
      <c r="V2222" s="14">
        <f>_xlfn.LET(_xlpm.a,T2222,_xlpm.b,R2222,2*_xlpm.a*_xlpm.b/(_xlpm.a+_xlpm.b))</f>
        <v>6.2745098039215672E-2</v>
      </c>
      <c r="W2222" s="14">
        <f>_xlfn.LET(_xlpm.p,R2222,_xlpm.q,T2222,LOG(_xlpm.p/_xlpm.q))</f>
        <v>1.4896069662677223</v>
      </c>
      <c r="X2222" s="2"/>
      <c r="AC2222" s="2"/>
      <c r="AH2222" s="2"/>
      <c r="AI2222" s="2"/>
    </row>
    <row r="2223" spans="1:35">
      <c r="A2223" s="1" t="str">
        <f>_xlfn.LET(_xlpm.sep," : ",CONCATENATE(O2223,_xlpm.sep,P2223))</f>
        <v>~rp~ : [əp]</v>
      </c>
      <c r="B2223" s="1">
        <f>_xlfn.LET(_xlpm.d,$G2223,_xlpm.k,_xlfn.CONCAT(LEFT(TRIM(B$1),1),"*"),COUNTIF(_xlpm.d,_xlpm.k))</f>
        <v>0</v>
      </c>
      <c r="C2223" s="1">
        <f>_xlfn.LET(_xlpm.d,$G2223,_xlpm.k,_xlfn.CONCAT(LEFT(TRIM(C$1),1),"*"),COUNTIF(_xlpm.d,_xlpm.k))</f>
        <v>0</v>
      </c>
      <c r="D2223" s="1">
        <f>_xlfn.LET(_xlpm.d,$G2223,_xlpm.k,_xlfn.CONCAT(LEFT(TRIM(D$1),1),"*"),COUNTIF(_xlpm.d,_xlpm.k))</f>
        <v>0</v>
      </c>
      <c r="E2223" s="1">
        <f>LOG(F2223+1,10)</f>
        <v>0.30102999566398114</v>
      </c>
      <c r="F2223" s="7">
        <v>1</v>
      </c>
      <c r="G2223" s="9" t="s">
        <v>2149</v>
      </c>
      <c r="H2223" s="4">
        <f>F2223/freq.sum.r6e</f>
        <v>7.9668578712555765E-5</v>
      </c>
      <c r="I2223" s="1" t="str">
        <f>_xlfn.LET(_xlpm.sep,":",_xlpm.w,$G2223,LEFT(_xlpm.w,FIND(_xlpm.sep,_xlpm.w)-1))</f>
        <v>əp</v>
      </c>
      <c r="J2223" s="1" t="str">
        <f>_xlfn.LET(_xlpm.sep,":",_xlpm.w,$G2223,RIGHT(_xlpm.w,LEN(_xlpm.w)-FIND(_xlpm.sep,_xlpm.w)))</f>
        <v>rp</v>
      </c>
      <c r="K2223" s="10">
        <f>_xlfn.LET(_xlpm.w,I2223,LEN(_xlpm.w))</f>
        <v>2</v>
      </c>
      <c r="L2223" s="10">
        <f>_xlfn.LET(_xlpm.w,J2223,LEN(_xlpm.w))</f>
        <v>2</v>
      </c>
      <c r="M2223" s="10">
        <f>_xlfn.LET(_xlpm.a,K2223,_xlpm.b,L2223,MAX(_xlpm.a,_xlpm.b))</f>
        <v>2</v>
      </c>
      <c r="N2223" s="10">
        <f>_xlfn.LET(_xlpm.d,(K2223,L2223),MAX(_xlpm.d)-MIN(_xlpm.d))</f>
        <v>0</v>
      </c>
      <c r="O2223" s="1" t="str">
        <f>_xlfn.LET(_xlpm.sep,":",_xlpm.w,$G2223,_xlfn.CONCAT("~",RIGHT(_xlpm.w,LEN(_xlpm.w)-FIND(_xlpm.sep,_xlpm.w)),"~"))</f>
        <v>~rp~</v>
      </c>
      <c r="P2223" s="1" t="str">
        <f>_xlfn.LET(_xlpm.sep,":",_xlpm.w,$G2223,_xlfn.CONCAT("[",LEFT(_xlpm.w,FIND(_xlpm.sep,_xlpm.w)-1),"]"))</f>
        <v>[əp]</v>
      </c>
      <c r="Q2223" s="14" cm="1">
        <f t="array" ref="Q2223">SUM(_xlfn._xlws.FILTER($H$2:$H$2302,_xlfn.MAP($O$2:$O$2302,_xlfn.LAMBDA(_xlpm.x,_xlpm.x=$O2223))))</f>
        <v>7.9668578712555765E-5</v>
      </c>
      <c r="R2223" s="14">
        <f>$H2223/Q2223</f>
        <v>1</v>
      </c>
      <c r="S2223" s="14" cm="1">
        <f t="array" ref="S2223">SUM(_xlfn._xlws.FILTER($H$2:$H$2302,_xlfn.MAP($P$2:$P$2302,_xlfn.LAMBDA(_xlpm.x,_xlpm.x=$P2223))))</f>
        <v>2.5493945188017849E-3</v>
      </c>
      <c r="T2223" s="14">
        <f>$H2223/S2223</f>
        <v>3.1249999999999993E-2</v>
      </c>
      <c r="U2223" s="14">
        <f>_xlfn.LET(_xlpm.freq,F2223,_xlpm.size,M2223+1,_xlpm.F,V2223,LOG(1+_xlpm.freq)*LOG(1+_xlpm.size)*_xlpm.F)</f>
        <v>1.0984128277509882E-2</v>
      </c>
      <c r="V2223" s="14">
        <f>_xlfn.LET(_xlpm.a,T2223,_xlpm.b,R2223,2*_xlpm.a*_xlpm.b/(_xlpm.a+_xlpm.b))</f>
        <v>6.0606060606060594E-2</v>
      </c>
      <c r="W2223" s="14">
        <f>_xlfn.LET(_xlpm.p,R2223,_xlpm.q,T2223,LOG(_xlpm.p/_xlpm.q))</f>
        <v>1.505149978319906</v>
      </c>
      <c r="X2223" s="2"/>
      <c r="AC2223" s="2"/>
      <c r="AH2223" s="2"/>
      <c r="AI2223" s="2"/>
    </row>
    <row r="2224" spans="1:35">
      <c r="A2224" s="1" t="str">
        <f>_xlfn.LET(_xlpm.sep," : ",CONCATENATE(O2224,_xlpm.sep,P2224))</f>
        <v>~ann~ : [ən]</v>
      </c>
      <c r="B2224" s="1">
        <f>_xlfn.LET(_xlpm.d,$G2224,_xlpm.k,_xlfn.CONCAT(LEFT(TRIM(B$1),1),"*"),COUNTIF(_xlpm.d,_xlpm.k))</f>
        <v>0</v>
      </c>
      <c r="C2224" s="1">
        <f>_xlfn.LET(_xlpm.d,$G2224,_xlpm.k,_xlfn.CONCAT(LEFT(TRIM(C$1),1),"*"),COUNTIF(_xlpm.d,_xlpm.k))</f>
        <v>0</v>
      </c>
      <c r="D2224" s="1">
        <f>_xlfn.LET(_xlpm.d,$G2224,_xlpm.k,_xlfn.CONCAT(LEFT(TRIM(D$1),1),"*"),COUNTIF(_xlpm.d,_xlpm.k))</f>
        <v>0</v>
      </c>
      <c r="E2224" s="1">
        <f>LOG(F2224+1,10)</f>
        <v>0.69897000433601875</v>
      </c>
      <c r="F2224" s="7">
        <v>4</v>
      </c>
      <c r="G2224" s="9" t="s">
        <v>1234</v>
      </c>
      <c r="H2224" s="4">
        <f>F2224/freq.sum.r6e</f>
        <v>3.1867431485022306E-4</v>
      </c>
      <c r="I2224" s="1" t="str">
        <f>_xlfn.LET(_xlpm.sep,":",_xlpm.w,$G2224,LEFT(_xlpm.w,FIND(_xlpm.sep,_xlpm.w)-1))</f>
        <v>ən</v>
      </c>
      <c r="J2224" s="1" t="str">
        <f>_xlfn.LET(_xlpm.sep,":",_xlpm.w,$G2224,RIGHT(_xlpm.w,LEN(_xlpm.w)-FIND(_xlpm.sep,_xlpm.w)))</f>
        <v>ann</v>
      </c>
      <c r="K2224" s="10">
        <f>_xlfn.LET(_xlpm.w,I2224,LEN(_xlpm.w))</f>
        <v>2</v>
      </c>
      <c r="L2224" s="10">
        <f>_xlfn.LET(_xlpm.w,J2224,LEN(_xlpm.w))</f>
        <v>3</v>
      </c>
      <c r="M2224" s="10">
        <f>_xlfn.LET(_xlpm.a,K2224,_xlpm.b,L2224,MAX(_xlpm.a,_xlpm.b))</f>
        <v>3</v>
      </c>
      <c r="N2224" s="10">
        <f>_xlfn.LET(_xlpm.d,(K2224,L2224),MAX(_xlpm.d)-MIN(_xlpm.d))</f>
        <v>1</v>
      </c>
      <c r="O2224" s="1" t="str">
        <f>_xlfn.LET(_xlpm.sep,":",_xlpm.w,$G2224,_xlfn.CONCAT("~",RIGHT(_xlpm.w,LEN(_xlpm.w)-FIND(_xlpm.sep,_xlpm.w)),"~"))</f>
        <v>~ann~</v>
      </c>
      <c r="P2224" s="1" t="str">
        <f>_xlfn.LET(_xlpm.sep,":",_xlpm.w,$G2224,_xlfn.CONCAT("[",LEFT(_xlpm.w,FIND(_xlpm.sep,_xlpm.w)-1),"]"))</f>
        <v>[ən]</v>
      </c>
      <c r="Q2224" s="14" cm="1">
        <f t="array" ref="Q2224">SUM(_xlfn._xlws.FILTER($H$2:$H$2302,_xlfn.MAP($O$2:$O$2302,_xlfn.LAMBDA(_xlpm.x,_xlpm.x=$O2224))))</f>
        <v>7.9668578712555765E-4</v>
      </c>
      <c r="R2224" s="14">
        <f>$H2224/Q2224</f>
        <v>0.4</v>
      </c>
      <c r="S2224" s="14" cm="1">
        <f t="array" ref="S2224">SUM(_xlfn._xlws.FILTER($H$2:$H$2302,_xlfn.MAP($P$2:$P$2302,_xlfn.LAMBDA(_xlpm.x,_xlpm.x=$P2224))))</f>
        <v>2.5732950924155513E-2</v>
      </c>
      <c r="T2224" s="14">
        <f>$H2224/S2224</f>
        <v>1.2383900928792569E-2</v>
      </c>
      <c r="U2224" s="14">
        <f>_xlfn.LET(_xlpm.freq,F2224,_xlpm.size,M2224+1,_xlpm.F,V2224,LOG(1+_xlpm.freq)*LOG(1+_xlpm.size)*_xlpm.F)</f>
        <v>1.1737154761837698E-2</v>
      </c>
      <c r="V2224" s="14">
        <f>_xlfn.LET(_xlpm.a,T2224,_xlpm.b,R2224,2*_xlpm.a*_xlpm.b/(_xlpm.a+_xlpm.b))</f>
        <v>2.4024024024024024E-2</v>
      </c>
      <c r="W2224" s="14">
        <f>_xlfn.LET(_xlpm.p,R2224,_xlpm.q,T2224,LOG(_xlpm.p/_xlpm.q))</f>
        <v>1.509202522331103</v>
      </c>
      <c r="X2224" s="2"/>
      <c r="AC2224" s="2"/>
      <c r="AH2224" s="2"/>
      <c r="AI2224" s="2"/>
    </row>
    <row r="2225" spans="1:35">
      <c r="A2225" s="1" t="str">
        <f>_xlfn.LET(_xlpm.sep," : ",CONCATENATE(O2225,_xlpm.sep,P2225))</f>
        <v>~oe~ : [u]</v>
      </c>
      <c r="B2225" s="1">
        <f>_xlfn.LET(_xlpm.d,$G2225,_xlpm.k,_xlfn.CONCAT(LEFT(TRIM(B$1),1),"*"),COUNTIF(_xlpm.d,_xlpm.k))</f>
        <v>0</v>
      </c>
      <c r="C2225" s="1">
        <f>_xlfn.LET(_xlpm.d,$G2225,_xlpm.k,_xlfn.CONCAT(LEFT(TRIM(C$1),1),"*"),COUNTIF(_xlpm.d,_xlpm.k))</f>
        <v>0</v>
      </c>
      <c r="D2225" s="1">
        <f>_xlfn.LET(_xlpm.d,$G2225,_xlpm.k,_xlfn.CONCAT(LEFT(TRIM(D$1),1),"*"),COUNTIF(_xlpm.d,_xlpm.k))</f>
        <v>0</v>
      </c>
      <c r="E2225" s="1">
        <f>LOG(F2225+1,10)</f>
        <v>0.30102999566398114</v>
      </c>
      <c r="F2225" s="7">
        <v>1</v>
      </c>
      <c r="G2225" s="9" t="s">
        <v>269</v>
      </c>
      <c r="H2225" s="4">
        <f>F2225/freq.sum.r6e</f>
        <v>7.9668578712555765E-5</v>
      </c>
      <c r="I2225" s="4" t="str">
        <f>_xlfn.LET(_xlpm.sep,":",_xlpm.w,$G2225,LEFT(_xlpm.w,FIND(_xlpm.sep,_xlpm.w)-1))</f>
        <v>u</v>
      </c>
      <c r="J2225" s="4" t="str">
        <f>_xlfn.LET(_xlpm.sep,":",_xlpm.w,$G2225,RIGHT(_xlpm.w,LEN(_xlpm.w)-FIND(_xlpm.sep,_xlpm.w)))</f>
        <v>oe</v>
      </c>
      <c r="K2225" s="10">
        <f>_xlfn.LET(_xlpm.w,I2225,LEN(_xlpm.w))</f>
        <v>1</v>
      </c>
      <c r="L2225" s="10">
        <f>_xlfn.LET(_xlpm.w,J2225,LEN(_xlpm.w))</f>
        <v>2</v>
      </c>
      <c r="M2225" s="10">
        <f>_xlfn.LET(_xlpm.a,K2225,_xlpm.b,L2225,MAX(_xlpm.a,_xlpm.b))</f>
        <v>2</v>
      </c>
      <c r="N2225" s="10">
        <f>_xlfn.LET(_xlpm.d,(K2225,L2225),MAX(_xlpm.d)-MIN(_xlpm.d))</f>
        <v>1</v>
      </c>
      <c r="O2225" s="1" t="str">
        <f>_xlfn.LET(_xlpm.sep,":",_xlpm.w,$G2225,_xlfn.CONCAT("~",RIGHT(_xlpm.w,LEN(_xlpm.w)-FIND(_xlpm.sep,_xlpm.w)),"~"))</f>
        <v>~oe~</v>
      </c>
      <c r="P2225" s="1" t="str">
        <f>_xlfn.LET(_xlpm.sep,":",_xlpm.w,$G2225,_xlfn.CONCAT("[",LEFT(_xlpm.w,FIND(_xlpm.sep,_xlpm.w)-1),"]"))</f>
        <v>[u]</v>
      </c>
      <c r="Q2225" s="14" cm="1">
        <f t="array" ref="Q2225">SUM(_xlfn._xlws.FILTER($H$2:$H$2300,_xlfn.MAP($O$2:$O$2300,_xlfn.LAMBDA(_xlpm.x,_xlpm.x=$O2225))))</f>
        <v>1.5933715742511153E-4</v>
      </c>
      <c r="R2225" s="14">
        <f>$H2225/Q2225</f>
        <v>0.5</v>
      </c>
      <c r="S2225" s="14" cm="1">
        <f t="array" ref="S2225">SUM(_xlfn._xlws.FILTER($H$2:$H$2300,_xlfn.MAP($P$2:$P$2300,_xlfn.LAMBDA(_xlpm.x,_xlpm.x=$P2225))))</f>
        <v>5.1784576163161249E-3</v>
      </c>
      <c r="T2225" s="14">
        <f>$H2225/S2225</f>
        <v>1.5384615384615384E-2</v>
      </c>
      <c r="U2225" s="14">
        <f>_xlfn.LET(_xlpm.freq,F2225,_xlpm.size,M2225+1,_xlpm.F,V2225,LOG(1+_xlpm.freq)*LOG(1+_xlpm.size)*_xlpm.F)</f>
        <v>5.4100930322063612E-3</v>
      </c>
      <c r="V2225" s="14">
        <f>_xlfn.LET(_xlpm.a,T2225,_xlpm.b,R2225,2*_xlpm.a*_xlpm.b/(_xlpm.a+_xlpm.b))</f>
        <v>2.9850746268656719E-2</v>
      </c>
      <c r="W2225" s="14">
        <f>_xlfn.LET(_xlpm.p,R2225,_xlpm.q,T2225,LOG(_xlpm.p/_xlpm.q))</f>
        <v>1.5118833609788744</v>
      </c>
      <c r="X2225" s="2"/>
      <c r="AC2225" s="2"/>
      <c r="AH2225" s="2"/>
      <c r="AI2225" s="2"/>
    </row>
    <row r="2226" spans="1:35">
      <c r="A2226" s="1" t="str">
        <f>_xlfn.LET(_xlpm.sep," : ",CONCATENATE(O2226,_xlpm.sep,P2226))</f>
        <v>~oo~ : [u]</v>
      </c>
      <c r="B2226" s="1">
        <f>_xlfn.LET(_xlpm.d,$G2226,_xlpm.k,_xlfn.CONCAT(LEFT(TRIM(B$1),1),"*"),COUNTIF(_xlpm.d,_xlpm.k))</f>
        <v>0</v>
      </c>
      <c r="C2226" s="1">
        <f>_xlfn.LET(_xlpm.d,$G2226,_xlpm.k,_xlfn.CONCAT(LEFT(TRIM(C$1),1),"*"),COUNTIF(_xlpm.d,_xlpm.k))</f>
        <v>0</v>
      </c>
      <c r="D2226" s="1">
        <f>_xlfn.LET(_xlpm.d,$G2226,_xlpm.k,_xlfn.CONCAT(LEFT(TRIM(D$1),1),"*"),COUNTIF(_xlpm.d,_xlpm.k))</f>
        <v>0</v>
      </c>
      <c r="E2226" s="1">
        <f>LOG(F2226+1,10)</f>
        <v>0.47712125471966244</v>
      </c>
      <c r="F2226" s="7">
        <v>2</v>
      </c>
      <c r="G2226" s="9" t="s">
        <v>270</v>
      </c>
      <c r="H2226" s="4">
        <f>F2226/freq.sum.r6e</f>
        <v>1.5933715742511153E-4</v>
      </c>
      <c r="I2226" s="1" t="str">
        <f>_xlfn.LET(_xlpm.sep,":",_xlpm.w,$G2226,LEFT(_xlpm.w,FIND(_xlpm.sep,_xlpm.w)-1))</f>
        <v>u</v>
      </c>
      <c r="J2226" s="1" t="str">
        <f>_xlfn.LET(_xlpm.sep,":",_xlpm.w,$G2226,RIGHT(_xlpm.w,LEN(_xlpm.w)-FIND(_xlpm.sep,_xlpm.w)))</f>
        <v>oo</v>
      </c>
      <c r="K2226" s="10">
        <f>_xlfn.LET(_xlpm.w,I2226,LEN(_xlpm.w))</f>
        <v>1</v>
      </c>
      <c r="L2226" s="10">
        <f>_xlfn.LET(_xlpm.w,J2226,LEN(_xlpm.w))</f>
        <v>2</v>
      </c>
      <c r="M2226" s="10">
        <f>_xlfn.LET(_xlpm.a,K2226,_xlpm.b,L2226,MAX(_xlpm.a,_xlpm.b))</f>
        <v>2</v>
      </c>
      <c r="N2226" s="10">
        <f>_xlfn.LET(_xlpm.d,(K2226,L2226),MAX(_xlpm.d)-MIN(_xlpm.d))</f>
        <v>1</v>
      </c>
      <c r="O2226" s="1" t="str">
        <f>_xlfn.LET(_xlpm.sep,":",_xlpm.w,$G2226,_xlfn.CONCAT("~",RIGHT(_xlpm.w,LEN(_xlpm.w)-FIND(_xlpm.sep,_xlpm.w)),"~"))</f>
        <v>~oo~</v>
      </c>
      <c r="P2226" s="1" t="str">
        <f>_xlfn.LET(_xlpm.sep,":",_xlpm.w,$G2226,_xlfn.CONCAT("[",LEFT(_xlpm.w,FIND(_xlpm.sep,_xlpm.w)-1),"]"))</f>
        <v>[u]</v>
      </c>
      <c r="Q2226" s="14" cm="1">
        <f t="array" ref="Q2226">SUM(_xlfn._xlws.FILTER($H$2:$H$2302,_xlfn.MAP($O$2:$O$2302,_xlfn.LAMBDA(_xlpm.x,_xlpm.x=$O2226))))</f>
        <v>1.5933715742511153E-4</v>
      </c>
      <c r="R2226" s="14">
        <f>$H2226/Q2226</f>
        <v>1</v>
      </c>
      <c r="S2226" s="14" cm="1">
        <f t="array" ref="S2226">SUM(_xlfn._xlws.FILTER($H$2:$H$2302,_xlfn.MAP($P$2:$P$2302,_xlfn.LAMBDA(_xlpm.x,_xlpm.x=$P2226))))</f>
        <v>5.1784576163161249E-3</v>
      </c>
      <c r="T2226" s="14">
        <f>$H2226/S2226</f>
        <v>3.0769230769230767E-2</v>
      </c>
      <c r="U2226" s="14">
        <f>_xlfn.LET(_xlpm.freq,F2226,_xlpm.size,M2226+1,_xlpm.F,V2226,LOG(1+_xlpm.freq)*LOG(1+_xlpm.size)*_xlpm.F)</f>
        <v>1.7149589162919792E-2</v>
      </c>
      <c r="V2226" s="14">
        <f>_xlfn.LET(_xlpm.a,T2226,_xlpm.b,R2226,2*_xlpm.a*_xlpm.b/(_xlpm.a+_xlpm.b))</f>
        <v>5.9701492537313439E-2</v>
      </c>
      <c r="W2226" s="14">
        <f>_xlfn.LET(_xlpm.p,R2226,_xlpm.q,T2226,LOG(_xlpm.p/_xlpm.q))</f>
        <v>1.5118833609788744</v>
      </c>
      <c r="X2226" s="2"/>
      <c r="AC2226" s="2"/>
      <c r="AH2226" s="2"/>
      <c r="AI2226" s="2"/>
    </row>
    <row r="2227" spans="1:35">
      <c r="A2227" s="1" t="str">
        <f>_xlfn.LET(_xlpm.sep," : ",CONCATENATE(O2227,_xlpm.sep,P2227))</f>
        <v>~yn~ : [ɪn]</v>
      </c>
      <c r="B2227" s="1">
        <f>_xlfn.LET(_xlpm.d,$G2227,_xlpm.k,_xlfn.CONCAT(LEFT(TRIM(B$1),1),"*"),COUNTIF(_xlpm.d,_xlpm.k))</f>
        <v>0</v>
      </c>
      <c r="C2227" s="1">
        <f>_xlfn.LET(_xlpm.d,$G2227,_xlpm.k,_xlfn.CONCAT(LEFT(TRIM(C$1),1),"*"),COUNTIF(_xlpm.d,_xlpm.k))</f>
        <v>0</v>
      </c>
      <c r="D2227" s="1">
        <f>_xlfn.LET(_xlpm.d,$G2227,_xlpm.k,_xlfn.CONCAT(LEFT(TRIM(D$1),1),"*"),COUNTIF(_xlpm.d,_xlpm.k))</f>
        <v>0</v>
      </c>
      <c r="E2227" s="1">
        <f>LOG(F2227+1,10)</f>
        <v>0.47712125471966244</v>
      </c>
      <c r="F2227" s="7">
        <v>2</v>
      </c>
      <c r="G2227" s="9" t="s">
        <v>1272</v>
      </c>
      <c r="H2227" s="4">
        <f>F2227/freq.sum.r6e</f>
        <v>1.5933715742511153E-4</v>
      </c>
      <c r="I2227" s="1" t="str">
        <f>_xlfn.LET(_xlpm.sep,":",_xlpm.w,$G2227,LEFT(_xlpm.w,FIND(_xlpm.sep,_xlpm.w)-1))</f>
        <v>ɪn</v>
      </c>
      <c r="J2227" s="1" t="str">
        <f>_xlfn.LET(_xlpm.sep,":",_xlpm.w,$G2227,RIGHT(_xlpm.w,LEN(_xlpm.w)-FIND(_xlpm.sep,_xlpm.w)))</f>
        <v>yn</v>
      </c>
      <c r="K2227" s="10">
        <f>_xlfn.LET(_xlpm.w,I2227,LEN(_xlpm.w))</f>
        <v>2</v>
      </c>
      <c r="L2227" s="10">
        <f>_xlfn.LET(_xlpm.w,J2227,LEN(_xlpm.w))</f>
        <v>2</v>
      </c>
      <c r="M2227" s="10">
        <f>_xlfn.LET(_xlpm.a,K2227,_xlpm.b,L2227,MAX(_xlpm.a,_xlpm.b))</f>
        <v>2</v>
      </c>
      <c r="N2227" s="10">
        <f>_xlfn.LET(_xlpm.d,(K2227,L2227),MAX(_xlpm.d)-MIN(_xlpm.d))</f>
        <v>0</v>
      </c>
      <c r="O2227" s="1" t="str">
        <f>_xlfn.LET(_xlpm.sep,":",_xlpm.w,$G2227,_xlfn.CONCAT("~",RIGHT(_xlpm.w,LEN(_xlpm.w)-FIND(_xlpm.sep,_xlpm.w)),"~"))</f>
        <v>~yn~</v>
      </c>
      <c r="P2227" s="1" t="str">
        <f>_xlfn.LET(_xlpm.sep,":",_xlpm.w,$G2227,_xlfn.CONCAT("[",LEFT(_xlpm.w,FIND(_xlpm.sep,_xlpm.w)-1),"]"))</f>
        <v>[ɪn]</v>
      </c>
      <c r="Q2227" s="14" cm="1">
        <f t="array" ref="Q2227">SUM(_xlfn._xlws.FILTER($H$2:$H$2302,_xlfn.MAP($O$2:$O$2302,_xlfn.LAMBDA(_xlpm.x,_xlpm.x=$O2227))))</f>
        <v>1.5933715742511153E-4</v>
      </c>
      <c r="R2227" s="14">
        <f>$H2227/Q2227</f>
        <v>1</v>
      </c>
      <c r="S2227" s="14" cm="1">
        <f t="array" ref="S2227">SUM(_xlfn._xlws.FILTER($H$2:$H$2302,_xlfn.MAP($P$2:$P$2302,_xlfn.LAMBDA(_xlpm.x,_xlpm.x=$P2227))))</f>
        <v>5.6564690885914605E-3</v>
      </c>
      <c r="T2227" s="14">
        <f>$H2227/S2227</f>
        <v>2.8169014084507036E-2</v>
      </c>
      <c r="U2227" s="14">
        <f>_xlfn.LET(_xlpm.freq,F2227,_xlpm.size,M2227+1,_xlpm.F,V2227,LOG(1+_xlpm.freq)*LOG(1+_xlpm.size)*_xlpm.F)</f>
        <v>1.5740033889255149E-2</v>
      </c>
      <c r="V2227" s="14">
        <f>_xlfn.LET(_xlpm.a,T2227,_xlpm.b,R2227,2*_xlpm.a*_xlpm.b/(_xlpm.a+_xlpm.b))</f>
        <v>5.4794520547945195E-2</v>
      </c>
      <c r="W2227" s="14">
        <f>_xlfn.LET(_xlpm.p,R2227,_xlpm.q,T2227,LOG(_xlpm.p/_xlpm.q))</f>
        <v>1.5502283530550942</v>
      </c>
      <c r="X2227" s="2"/>
      <c r="AC2227" s="2"/>
      <c r="AH2227" s="2"/>
      <c r="AI2227" s="2"/>
    </row>
    <row r="2228" spans="1:35">
      <c r="A2228" s="1" t="str">
        <f>_xlfn.LET(_xlpm.sep," : ",CONCATENATE(O2228,_xlpm.sep,P2228))</f>
        <v>~ean~ : [ən]</v>
      </c>
      <c r="B2228" s="1">
        <f>_xlfn.LET(_xlpm.d,$G2228,_xlpm.k,_xlfn.CONCAT(LEFT(TRIM(B$1),1),"*"),COUNTIF(_xlpm.d,_xlpm.k))</f>
        <v>0</v>
      </c>
      <c r="C2228" s="1">
        <f>_xlfn.LET(_xlpm.d,$G2228,_xlpm.k,_xlfn.CONCAT(LEFT(TRIM(C$1),1),"*"),COUNTIF(_xlpm.d,_xlpm.k))</f>
        <v>0</v>
      </c>
      <c r="D2228" s="1">
        <f>_xlfn.LET(_xlpm.d,$G2228,_xlpm.k,_xlfn.CONCAT(LEFT(TRIM(D$1),1),"*"),COUNTIF(_xlpm.d,_xlpm.k))</f>
        <v>0</v>
      </c>
      <c r="E2228" s="1">
        <f>LOG(F2228+1,10)</f>
        <v>0.30102999566398114</v>
      </c>
      <c r="F2228" s="7">
        <v>1</v>
      </c>
      <c r="G2228" s="9" t="s">
        <v>1238</v>
      </c>
      <c r="H2228" s="4">
        <f>F2228/freq.sum.r6e</f>
        <v>7.9668578712555765E-5</v>
      </c>
      <c r="I2228" s="1" t="str">
        <f>_xlfn.LET(_xlpm.sep,":",_xlpm.w,$G2228,LEFT(_xlpm.w,FIND(_xlpm.sep,_xlpm.w)-1))</f>
        <v>ən</v>
      </c>
      <c r="J2228" s="1" t="str">
        <f>_xlfn.LET(_xlpm.sep,":",_xlpm.w,$G2228,RIGHT(_xlpm.w,LEN(_xlpm.w)-FIND(_xlpm.sep,_xlpm.w)))</f>
        <v>ean</v>
      </c>
      <c r="K2228" s="10">
        <f>_xlfn.LET(_xlpm.w,I2228,LEN(_xlpm.w))</f>
        <v>2</v>
      </c>
      <c r="L2228" s="10">
        <f>_xlfn.LET(_xlpm.w,J2228,LEN(_xlpm.w))</f>
        <v>3</v>
      </c>
      <c r="M2228" s="10">
        <f>_xlfn.LET(_xlpm.a,K2228,_xlpm.b,L2228,MAX(_xlpm.a,_xlpm.b))</f>
        <v>3</v>
      </c>
      <c r="N2228" s="10">
        <f>_xlfn.LET(_xlpm.d,(K2228,L2228),MAX(_xlpm.d)-MIN(_xlpm.d))</f>
        <v>1</v>
      </c>
      <c r="O2228" s="1" t="str">
        <f>_xlfn.LET(_xlpm.sep,":",_xlpm.w,$G2228,_xlfn.CONCAT("~",RIGHT(_xlpm.w,LEN(_xlpm.w)-FIND(_xlpm.sep,_xlpm.w)),"~"))</f>
        <v>~ean~</v>
      </c>
      <c r="P2228" s="1" t="str">
        <f>_xlfn.LET(_xlpm.sep,":",_xlpm.w,$G2228,_xlfn.CONCAT("[",LEFT(_xlpm.w,FIND(_xlpm.sep,_xlpm.w)-1),"]"))</f>
        <v>[ən]</v>
      </c>
      <c r="Q2228" s="14" cm="1">
        <f t="array" ref="Q2228">SUM(_xlfn._xlws.FILTER($H$2:$H$2302,_xlfn.MAP($O$2:$O$2302,_xlfn.LAMBDA(_xlpm.x,_xlpm.x=$O2228))))</f>
        <v>7.1701720841300183E-4</v>
      </c>
      <c r="R2228" s="14">
        <f>$H2228/Q2228</f>
        <v>0.11111111111111112</v>
      </c>
      <c r="S2228" s="14" cm="1">
        <f t="array" ref="S2228">SUM(_xlfn._xlws.FILTER($H$2:$H$2302,_xlfn.MAP($P$2:$P$2302,_xlfn.LAMBDA(_xlpm.x,_xlpm.x=$P2228))))</f>
        <v>2.5732950924155513E-2</v>
      </c>
      <c r="T2228" s="14">
        <f>$H2228/S2228</f>
        <v>3.0959752321981422E-3</v>
      </c>
      <c r="U2228" s="14">
        <f>_xlfn.LET(_xlpm.freq,F2228,_xlpm.size,M2228+1,_xlpm.F,V2228,LOG(1+_xlpm.freq)*LOG(1+_xlpm.size)*_xlpm.F)</f>
        <v>1.2675357673164137E-3</v>
      </c>
      <c r="V2228" s="14">
        <f>_xlfn.LET(_xlpm.a,T2228,_xlpm.b,R2228,2*_xlpm.a*_xlpm.b/(_xlpm.a+_xlpm.b))</f>
        <v>6.0240963855421681E-3</v>
      </c>
      <c r="W2228" s="14">
        <f>_xlfn.LET(_xlpm.p,R2228,_xlpm.q,T2228,LOG(_xlpm.p/_xlpm.q))</f>
        <v>1.554960012891778</v>
      </c>
      <c r="X2228" s="2"/>
      <c r="AC2228" s="2"/>
      <c r="AH2228" s="2"/>
      <c r="AI2228" s="2"/>
    </row>
    <row r="2229" spans="1:35">
      <c r="A2229" s="1" t="str">
        <f>_xlfn.LET(_xlpm.sep," : ",CONCATENATE(O2229,_xlpm.sep,P2229))</f>
        <v>~ym~ : [ɪm]</v>
      </c>
      <c r="B2229" s="1">
        <f>_xlfn.LET(_xlpm.d,$G2229,_xlpm.k,_xlfn.CONCAT(LEFT(TRIM(B$1),1),"*"),COUNTIF(_xlpm.d,_xlpm.k))</f>
        <v>0</v>
      </c>
      <c r="C2229" s="1">
        <f>_xlfn.LET(_xlpm.d,$G2229,_xlpm.k,_xlfn.CONCAT(LEFT(TRIM(C$1),1),"*"),COUNTIF(_xlpm.d,_xlpm.k))</f>
        <v>0</v>
      </c>
      <c r="D2229" s="1">
        <f>_xlfn.LET(_xlpm.d,$G2229,_xlpm.k,_xlfn.CONCAT(LEFT(TRIM(D$1),1),"*"),COUNTIF(_xlpm.d,_xlpm.k))</f>
        <v>0</v>
      </c>
      <c r="E2229" s="1">
        <f>LOG(F2229+1,10)</f>
        <v>0.30102999566398114</v>
      </c>
      <c r="F2229" s="7">
        <v>1</v>
      </c>
      <c r="G2229" s="9" t="s">
        <v>1186</v>
      </c>
      <c r="H2229" s="4">
        <f>F2229/freq.sum.r6e</f>
        <v>7.9668578712555765E-5</v>
      </c>
      <c r="I2229" s="4" t="str">
        <f>_xlfn.LET(_xlpm.sep,":",_xlpm.w,$G2229,LEFT(_xlpm.w,FIND(_xlpm.sep,_xlpm.w)-1))</f>
        <v>ɪm</v>
      </c>
      <c r="J2229" s="4" t="str">
        <f>_xlfn.LET(_xlpm.sep,":",_xlpm.w,$G2229,RIGHT(_xlpm.w,LEN(_xlpm.w)-FIND(_xlpm.sep,_xlpm.w)))</f>
        <v>ym</v>
      </c>
      <c r="K2229" s="10">
        <f>_xlfn.LET(_xlpm.w,I2229,LEN(_xlpm.w))</f>
        <v>2</v>
      </c>
      <c r="L2229" s="10">
        <f>_xlfn.LET(_xlpm.w,J2229,LEN(_xlpm.w))</f>
        <v>2</v>
      </c>
      <c r="M2229" s="10">
        <f>_xlfn.LET(_xlpm.a,K2229,_xlpm.b,L2229,MAX(_xlpm.a,_xlpm.b))</f>
        <v>2</v>
      </c>
      <c r="N2229" s="10">
        <f>_xlfn.LET(_xlpm.d,(K2229,L2229),MAX(_xlpm.d)-MIN(_xlpm.d))</f>
        <v>0</v>
      </c>
      <c r="O2229" s="1" t="str">
        <f>_xlfn.LET(_xlpm.sep,":",_xlpm.w,$G2229,_xlfn.CONCAT("~",RIGHT(_xlpm.w,LEN(_xlpm.w)-FIND(_xlpm.sep,_xlpm.w)),"~"))</f>
        <v>~ym~</v>
      </c>
      <c r="P2229" s="1" t="str">
        <f>_xlfn.LET(_xlpm.sep,":",_xlpm.w,$G2229,_xlfn.CONCAT("[",LEFT(_xlpm.w,FIND(_xlpm.sep,_xlpm.w)-1),"]"))</f>
        <v>[ɪm]</v>
      </c>
      <c r="Q2229" s="14" cm="1">
        <f t="array" ref="Q2229">SUM(_xlfn._xlws.FILTER($H$2:$H$2300,_xlfn.MAP($O$2:$O$2300,_xlfn.LAMBDA(_xlpm.x,_xlpm.x=$O2229))))</f>
        <v>7.9668578712555765E-5</v>
      </c>
      <c r="R2229" s="14">
        <f>$H2229/Q2229</f>
        <v>1</v>
      </c>
      <c r="S2229" s="14" cm="1">
        <f t="array" ref="S2229">SUM(_xlfn._xlws.FILTER($H$2:$H$2300,_xlfn.MAP($P$2:$P$2300,_xlfn.LAMBDA(_xlpm.x,_xlpm.x=$P2229))))</f>
        <v>2.9477374123645637E-3</v>
      </c>
      <c r="T2229" s="14">
        <f>$H2229/S2229</f>
        <v>2.7027027027027025E-2</v>
      </c>
      <c r="U2229" s="14">
        <f>_xlfn.LET(_xlpm.freq,F2229,_xlpm.size,M2229+1,_xlpm.F,V2229,LOG(1+_xlpm.freq)*LOG(1+_xlpm.size)*_xlpm.F)</f>
        <v>9.5388482409954258E-3</v>
      </c>
      <c r="V2229" s="14">
        <f>_xlfn.LET(_xlpm.a,T2229,_xlpm.b,R2229,2*_xlpm.a*_xlpm.b/(_xlpm.a+_xlpm.b))</f>
        <v>5.2631578947368418E-2</v>
      </c>
      <c r="W2229" s="14">
        <f>_xlfn.LET(_xlpm.p,R2229,_xlpm.q,T2229,LOG(_xlpm.p/_xlpm.q))</f>
        <v>1.568201724066995</v>
      </c>
      <c r="X2229" s="2"/>
      <c r="AC2229" s="2"/>
      <c r="AH2229" s="2"/>
      <c r="AI2229" s="2"/>
    </row>
    <row r="2230" spans="1:35">
      <c r="A2230" s="1" t="str">
        <f>_xlfn.LET(_xlpm.sep," : ",CONCATENATE(O2230,_xlpm.sep,P2230))</f>
        <v>~ir~ : [əɹ]</v>
      </c>
      <c r="B2230" s="1">
        <f>_xlfn.LET(_xlpm.d,$G2230,_xlpm.k,_xlfn.CONCAT(LEFT(TRIM(B$1),1),"*"),COUNTIF(_xlpm.d,_xlpm.k))</f>
        <v>0</v>
      </c>
      <c r="C2230" s="1">
        <f>_xlfn.LET(_xlpm.d,$G2230,_xlpm.k,_xlfn.CONCAT(LEFT(TRIM(C$1),1),"*"),COUNTIF(_xlpm.d,_xlpm.k))</f>
        <v>0</v>
      </c>
      <c r="D2230" s="1">
        <f>_xlfn.LET(_xlpm.d,$G2230,_xlpm.k,_xlfn.CONCAT(LEFT(TRIM(D$1),1),"*"),COUNTIF(_xlpm.d,_xlpm.k))</f>
        <v>0</v>
      </c>
      <c r="E2230" s="1">
        <f>LOG(F2230+1,10)</f>
        <v>0.30102999566398114</v>
      </c>
      <c r="F2230" s="7">
        <v>1</v>
      </c>
      <c r="G2230" s="9" t="s">
        <v>1783</v>
      </c>
      <c r="H2230" s="4">
        <f>F2230/freq.sum.r6e</f>
        <v>7.9668578712555765E-5</v>
      </c>
      <c r="I2230" s="4" t="str">
        <f>_xlfn.LET(_xlpm.sep,":",_xlpm.w,$G2230,LEFT(_xlpm.w,FIND(_xlpm.sep,_xlpm.w)-1))</f>
        <v>əɹ</v>
      </c>
      <c r="J2230" s="4" t="str">
        <f>_xlfn.LET(_xlpm.sep,":",_xlpm.w,$G2230,RIGHT(_xlpm.w,LEN(_xlpm.w)-FIND(_xlpm.sep,_xlpm.w)))</f>
        <v>ir</v>
      </c>
      <c r="K2230" s="10">
        <f>_xlfn.LET(_xlpm.w,I2230,LEN(_xlpm.w))</f>
        <v>2</v>
      </c>
      <c r="L2230" s="10">
        <f>_xlfn.LET(_xlpm.w,J2230,LEN(_xlpm.w))</f>
        <v>2</v>
      </c>
      <c r="M2230" s="10">
        <f>_xlfn.LET(_xlpm.a,K2230,_xlpm.b,L2230,MAX(_xlpm.a,_xlpm.b))</f>
        <v>2</v>
      </c>
      <c r="N2230" s="10">
        <f>_xlfn.LET(_xlpm.d,(K2230,L2230),MAX(_xlpm.d)-MIN(_xlpm.d))</f>
        <v>0</v>
      </c>
      <c r="O2230" s="1" t="str">
        <f>_xlfn.LET(_xlpm.sep,":",_xlpm.w,$G2230,_xlfn.CONCAT("~",RIGHT(_xlpm.w,LEN(_xlpm.w)-FIND(_xlpm.sep,_xlpm.w)),"~"))</f>
        <v>~ir~</v>
      </c>
      <c r="P2230" s="1" t="str">
        <f>_xlfn.LET(_xlpm.sep,":",_xlpm.w,$G2230,_xlfn.CONCAT("[",LEFT(_xlpm.w,FIND(_xlpm.sep,_xlpm.w)-1),"]"))</f>
        <v>[əɹ]</v>
      </c>
      <c r="Q2230" s="14" cm="1">
        <f t="array" ref="Q2230">SUM(_xlfn._xlws.FILTER($H$2:$H$2300,_xlfn.MAP($O$2:$O$2300,_xlfn.LAMBDA(_xlpm.x,_xlpm.x=$O2230))))</f>
        <v>9.5602294455066918E-4</v>
      </c>
      <c r="R2230" s="14">
        <f>$H2230/Q2230</f>
        <v>8.3333333333333329E-2</v>
      </c>
      <c r="S2230" s="14" cm="1">
        <f t="array" ref="S2230">SUM(_xlfn._xlws.FILTER($H$2:$H$2300,_xlfn.MAP($P$2:$P$2300,_xlfn.LAMBDA(_xlpm.x,_xlpm.x=$P2230))))</f>
        <v>3.60101975780752E-2</v>
      </c>
      <c r="T2230" s="14">
        <f>$H2230/S2230</f>
        <v>2.2123893805309739E-3</v>
      </c>
      <c r="U2230" s="14">
        <f>_xlfn.LET(_xlpm.freq,F2230,_xlpm.size,M2230+1,_xlpm.F,V2230,LOG(1+_xlpm.freq)*LOG(1+_xlpm.size)*_xlpm.F)</f>
        <v>7.8119877835738417E-4</v>
      </c>
      <c r="V2230" s="14">
        <f>_xlfn.LET(_xlpm.a,T2230,_xlpm.b,R2230,2*_xlpm.a*_xlpm.b/(_xlpm.a+_xlpm.b))</f>
        <v>4.3103448275862077E-3</v>
      </c>
      <c r="W2230" s="14">
        <f>_xlfn.LET(_xlpm.p,R2230,_xlpm.q,T2230,LOG(_xlpm.p/_xlpm.q))</f>
        <v>1.5759571887637571</v>
      </c>
      <c r="X2230" s="2"/>
      <c r="AC2230" s="2"/>
      <c r="AH2230" s="2"/>
      <c r="AI2230" s="2"/>
    </row>
    <row r="2231" spans="1:35">
      <c r="A2231" s="1" t="str">
        <f>_xlfn.LET(_xlpm.sep," : ",CONCATENATE(O2231,_xlpm.sep,P2231))</f>
        <v>~ette~ : [ɛt]</v>
      </c>
      <c r="B2231" s="1">
        <f>_xlfn.LET(_xlpm.d,$G2231,_xlpm.k,_xlfn.CONCAT(LEFT(TRIM(B$1),1),"*"),COUNTIF(_xlpm.d,_xlpm.k))</f>
        <v>0</v>
      </c>
      <c r="C2231" s="1">
        <f>_xlfn.LET(_xlpm.d,$G2231,_xlpm.k,_xlfn.CONCAT(LEFT(TRIM(C$1),1),"*"),COUNTIF(_xlpm.d,_xlpm.k))</f>
        <v>0</v>
      </c>
      <c r="D2231" s="1">
        <f>_xlfn.LET(_xlpm.d,$G2231,_xlpm.k,_xlfn.CONCAT(LEFT(TRIM(D$1),1),"*"),COUNTIF(_xlpm.d,_xlpm.k))</f>
        <v>0</v>
      </c>
      <c r="E2231" s="1">
        <f>LOG(F2231+1,10)</f>
        <v>0.30102999566398114</v>
      </c>
      <c r="F2231" s="7">
        <v>1</v>
      </c>
      <c r="G2231" s="9" t="s">
        <v>2205</v>
      </c>
      <c r="H2231" s="4">
        <f>F2231/freq.sum.r6e</f>
        <v>7.9668578712555765E-5</v>
      </c>
      <c r="I2231" s="1" t="str">
        <f>_xlfn.LET(_xlpm.sep,":",_xlpm.w,$G2231,LEFT(_xlpm.w,FIND(_xlpm.sep,_xlpm.w)-1))</f>
        <v>ɛt</v>
      </c>
      <c r="J2231" s="1" t="str">
        <f>_xlfn.LET(_xlpm.sep,":",_xlpm.w,$G2231,RIGHT(_xlpm.w,LEN(_xlpm.w)-FIND(_xlpm.sep,_xlpm.w)))</f>
        <v>ette</v>
      </c>
      <c r="K2231" s="10">
        <f>_xlfn.LET(_xlpm.w,I2231,LEN(_xlpm.w))</f>
        <v>2</v>
      </c>
      <c r="L2231" s="10">
        <f>_xlfn.LET(_xlpm.w,J2231,LEN(_xlpm.w))</f>
        <v>4</v>
      </c>
      <c r="M2231" s="10">
        <f>_xlfn.LET(_xlpm.a,K2231,_xlpm.b,L2231,MAX(_xlpm.a,_xlpm.b))</f>
        <v>4</v>
      </c>
      <c r="N2231" s="10">
        <f>_xlfn.LET(_xlpm.d,(K2231,L2231),MAX(_xlpm.d)-MIN(_xlpm.d))</f>
        <v>2</v>
      </c>
      <c r="O2231" s="1" t="str">
        <f>_xlfn.LET(_xlpm.sep,":",_xlpm.w,$G2231,_xlfn.CONCAT("~",RIGHT(_xlpm.w,LEN(_xlpm.w)-FIND(_xlpm.sep,_xlpm.w)),"~"))</f>
        <v>~ette~</v>
      </c>
      <c r="P2231" s="1" t="str">
        <f>_xlfn.LET(_xlpm.sep,":",_xlpm.w,$G2231,_xlfn.CONCAT("[",LEFT(_xlpm.w,FIND(_xlpm.sep,_xlpm.w)-1),"]"))</f>
        <v>[ɛt]</v>
      </c>
      <c r="Q2231" s="14" cm="1">
        <f t="array" ref="Q2231">SUM(_xlfn._xlws.FILTER($H$2:$H$2302,_xlfn.MAP($O$2:$O$2302,_xlfn.LAMBDA(_xlpm.x,_xlpm.x=$O2231))))</f>
        <v>7.9668578712555765E-5</v>
      </c>
      <c r="R2231" s="14">
        <f>$H2231/Q2231</f>
        <v>1</v>
      </c>
      <c r="S2231" s="14" cm="1">
        <f t="array" ref="S2231">SUM(_xlfn._xlws.FILTER($H$2:$H$2302,_xlfn.MAP($P$2:$P$2302,_xlfn.LAMBDA(_xlpm.x,_xlpm.x=$P2231))))</f>
        <v>3.0274059910771192E-3</v>
      </c>
      <c r="T2231" s="14">
        <f>$H2231/S2231</f>
        <v>2.6315789473684209E-2</v>
      </c>
      <c r="U2231" s="14">
        <f>_xlfn.LET(_xlpm.freq,F2231,_xlpm.size,M2231+1,_xlpm.F,V2231,LOG(1+_xlpm.freq)*LOG(1+_xlpm.size)*_xlpm.F)</f>
        <v>1.2012659873277425E-2</v>
      </c>
      <c r="V2231" s="14">
        <f>_xlfn.LET(_xlpm.a,T2231,_xlpm.b,R2231,2*_xlpm.a*_xlpm.b/(_xlpm.a+_xlpm.b))</f>
        <v>5.1282051282051273E-2</v>
      </c>
      <c r="W2231" s="14">
        <f>_xlfn.LET(_xlpm.p,R2231,_xlpm.q,T2231,LOG(_xlpm.p/_xlpm.q))</f>
        <v>1.5797835966168101</v>
      </c>
      <c r="X2231" s="2"/>
      <c r="AC2231" s="2"/>
      <c r="AH2231" s="2"/>
      <c r="AI2231" s="2"/>
    </row>
    <row r="2232" spans="1:35">
      <c r="A2232" s="1" t="str">
        <f>_xlfn.LET(_xlpm.sep," : ",CONCATENATE(O2232,_xlpm.sep,P2232))</f>
        <v>~rette~ : [ɛt]</v>
      </c>
      <c r="B2232" s="1">
        <f>_xlfn.LET(_xlpm.d,$G2232,_xlpm.k,_xlfn.CONCAT(LEFT(TRIM(B$1),1),"*"),COUNTIF(_xlpm.d,_xlpm.k))</f>
        <v>0</v>
      </c>
      <c r="C2232" s="1">
        <f>_xlfn.LET(_xlpm.d,$G2232,_xlpm.k,_xlfn.CONCAT(LEFT(TRIM(C$1),1),"*"),COUNTIF(_xlpm.d,_xlpm.k))</f>
        <v>0</v>
      </c>
      <c r="D2232" s="1">
        <f>_xlfn.LET(_xlpm.d,$G2232,_xlpm.k,_xlfn.CONCAT(LEFT(TRIM(D$1),1),"*"),COUNTIF(_xlpm.d,_xlpm.k))</f>
        <v>0</v>
      </c>
      <c r="E2232" s="1">
        <f>LOG(F2232+1,10)</f>
        <v>0.30102999566398114</v>
      </c>
      <c r="F2232" s="7">
        <v>1</v>
      </c>
      <c r="G2232" s="9" t="s">
        <v>1592</v>
      </c>
      <c r="H2232" s="4">
        <f>F2232/freq.sum.r6e</f>
        <v>7.9668578712555765E-5</v>
      </c>
      <c r="I2232" s="4" t="str">
        <f>_xlfn.LET(_xlpm.sep,":",_xlpm.w,$G2232,LEFT(_xlpm.w,FIND(_xlpm.sep,_xlpm.w)-1))</f>
        <v>ɛt</v>
      </c>
      <c r="J2232" s="4" t="str">
        <f>_xlfn.LET(_xlpm.sep,":",_xlpm.w,$G2232,RIGHT(_xlpm.w,LEN(_xlpm.w)-FIND(_xlpm.sep,_xlpm.w)))</f>
        <v>rette</v>
      </c>
      <c r="K2232" s="10">
        <f>_xlfn.LET(_xlpm.w,I2232,LEN(_xlpm.w))</f>
        <v>2</v>
      </c>
      <c r="L2232" s="10">
        <f>_xlfn.LET(_xlpm.w,J2232,LEN(_xlpm.w))</f>
        <v>5</v>
      </c>
      <c r="M2232" s="10">
        <f>_xlfn.LET(_xlpm.a,K2232,_xlpm.b,L2232,MAX(_xlpm.a,_xlpm.b))</f>
        <v>5</v>
      </c>
      <c r="N2232" s="10">
        <f>_xlfn.LET(_xlpm.d,(K2232,L2232),MAX(_xlpm.d)-MIN(_xlpm.d))</f>
        <v>3</v>
      </c>
      <c r="O2232" s="1" t="str">
        <f>_xlfn.LET(_xlpm.sep,":",_xlpm.w,$G2232,_xlfn.CONCAT("~",RIGHT(_xlpm.w,LEN(_xlpm.w)-FIND(_xlpm.sep,_xlpm.w)),"~"))</f>
        <v>~rette~</v>
      </c>
      <c r="P2232" s="1" t="str">
        <f>_xlfn.LET(_xlpm.sep,":",_xlpm.w,$G2232,_xlfn.CONCAT("[",LEFT(_xlpm.w,FIND(_xlpm.sep,_xlpm.w)-1),"]"))</f>
        <v>[ɛt]</v>
      </c>
      <c r="Q2232" s="14" cm="1">
        <f t="array" ref="Q2232">SUM(_xlfn._xlws.FILTER($H$2:$H$2300,_xlfn.MAP($O$2:$O$2300,_xlfn.LAMBDA(_xlpm.x,_xlpm.x=$O2232))))</f>
        <v>7.9668578712555765E-5</v>
      </c>
      <c r="R2232" s="14">
        <f>$H2232/Q2232</f>
        <v>1</v>
      </c>
      <c r="S2232" s="14" cm="1">
        <f t="array" ref="S2232">SUM(_xlfn._xlws.FILTER($H$2:$H$2300,_xlfn.MAP($P$2:$P$2300,_xlfn.LAMBDA(_xlpm.x,_xlpm.x=$P2232))))</f>
        <v>3.0274059910771192E-3</v>
      </c>
      <c r="T2232" s="14">
        <f>$H2232/S2232</f>
        <v>2.6315789473684209E-2</v>
      </c>
      <c r="U2232" s="14">
        <f>_xlfn.LET(_xlpm.freq,F2232,_xlpm.size,M2232+1,_xlpm.F,V2232,LOG(1+_xlpm.freq)*LOG(1+_xlpm.size)*_xlpm.F)</f>
        <v>1.3046146631852856E-2</v>
      </c>
      <c r="V2232" s="14">
        <f>_xlfn.LET(_xlpm.a,T2232,_xlpm.b,R2232,2*_xlpm.a*_xlpm.b/(_xlpm.a+_xlpm.b))</f>
        <v>5.1282051282051273E-2</v>
      </c>
      <c r="W2232" s="14">
        <f>_xlfn.LET(_xlpm.p,R2232,_xlpm.q,T2232,LOG(_xlpm.p/_xlpm.q))</f>
        <v>1.5797835966168101</v>
      </c>
      <c r="X2232" s="2"/>
      <c r="AC2232" s="2"/>
      <c r="AH2232" s="2"/>
      <c r="AI2232" s="2"/>
    </row>
    <row r="2233" spans="1:35">
      <c r="A2233" s="1" t="str">
        <f>_xlfn.LET(_xlpm.sep," : ",CONCATENATE(O2233,_xlpm.sep,P2233))</f>
        <v>~ayer~ : [ɛ]</v>
      </c>
      <c r="B2233" s="1">
        <f>_xlfn.LET(_xlpm.d,$G2233,_xlpm.k,_xlfn.CONCAT(LEFT(TRIM(B$1),1),"*"),COUNTIF(_xlpm.d,_xlpm.k))</f>
        <v>0</v>
      </c>
      <c r="C2233" s="1">
        <f>_xlfn.LET(_xlpm.d,$G2233,_xlpm.k,_xlfn.CONCAT(LEFT(TRIM(C$1),1),"*"),COUNTIF(_xlpm.d,_xlpm.k))</f>
        <v>0</v>
      </c>
      <c r="D2233" s="1">
        <f>_xlfn.LET(_xlpm.d,$G2233,_xlpm.k,_xlfn.CONCAT(LEFT(TRIM(D$1),1),"*"),COUNTIF(_xlpm.d,_xlpm.k))</f>
        <v>0</v>
      </c>
      <c r="E2233" s="1">
        <f>LOG(F2233+1,10)</f>
        <v>0.30102999566398114</v>
      </c>
      <c r="F2233" s="7">
        <v>1</v>
      </c>
      <c r="G2233" s="9" t="s">
        <v>2163</v>
      </c>
      <c r="H2233" s="4">
        <f>F2233/freq.sum.r6e</f>
        <v>7.9668578712555765E-5</v>
      </c>
      <c r="I2233" s="1" t="str">
        <f>_xlfn.LET(_xlpm.sep,":",_xlpm.w,$G2233,LEFT(_xlpm.w,FIND(_xlpm.sep,_xlpm.w)-1))</f>
        <v>ɛ</v>
      </c>
      <c r="J2233" s="1" t="str">
        <f>_xlfn.LET(_xlpm.sep,":",_xlpm.w,$G2233,RIGHT(_xlpm.w,LEN(_xlpm.w)-FIND(_xlpm.sep,_xlpm.w)))</f>
        <v>ayer</v>
      </c>
      <c r="K2233" s="10">
        <f>_xlfn.LET(_xlpm.w,I2233,LEN(_xlpm.w))</f>
        <v>1</v>
      </c>
      <c r="L2233" s="10">
        <f>_xlfn.LET(_xlpm.w,J2233,LEN(_xlpm.w))</f>
        <v>4</v>
      </c>
      <c r="M2233" s="10">
        <f>_xlfn.LET(_xlpm.a,K2233,_xlpm.b,L2233,MAX(_xlpm.a,_xlpm.b))</f>
        <v>4</v>
      </c>
      <c r="N2233" s="10">
        <f>_xlfn.LET(_xlpm.d,(K2233,L2233),MAX(_xlpm.d)-MIN(_xlpm.d))</f>
        <v>3</v>
      </c>
      <c r="O2233" s="1" t="str">
        <f>_xlfn.LET(_xlpm.sep,":",_xlpm.w,$G2233,_xlfn.CONCAT("~",RIGHT(_xlpm.w,LEN(_xlpm.w)-FIND(_xlpm.sep,_xlpm.w)),"~"))</f>
        <v>~ayer~</v>
      </c>
      <c r="P2233" s="1" t="str">
        <f>_xlfn.LET(_xlpm.sep,":",_xlpm.w,$G2233,_xlfn.CONCAT("[",LEFT(_xlpm.w,FIND(_xlpm.sep,_xlpm.w)-1),"]"))</f>
        <v>[ɛ]</v>
      </c>
      <c r="Q2233" s="14" cm="1">
        <f t="array" ref="Q2233">SUM(_xlfn._xlws.FILTER($H$2:$H$2302,_xlfn.MAP($O$2:$O$2302,_xlfn.LAMBDA(_xlpm.x,_xlpm.x=$O2233))))</f>
        <v>7.9668578712555765E-5</v>
      </c>
      <c r="R2233" s="14">
        <f>$H2233/Q2233</f>
        <v>1</v>
      </c>
      <c r="S2233" s="14" cm="1">
        <f t="array" ref="S2233">SUM(_xlfn._xlws.FILTER($H$2:$H$2302,_xlfn.MAP($P$2:$P$2302,_xlfn.LAMBDA(_xlpm.x,_xlpm.x=$P2233))))</f>
        <v>3.1070745697896751E-3</v>
      </c>
      <c r="T2233" s="14">
        <f>$H2233/S2233</f>
        <v>2.564102564102564E-2</v>
      </c>
      <c r="U2233" s="14">
        <f>_xlfn.LET(_xlpm.freq,F2233,_xlpm.size,M2233+1,_xlpm.F,V2233,LOG(1+_xlpm.freq)*LOG(1+_xlpm.size)*_xlpm.F)</f>
        <v>1.1712343376445491E-2</v>
      </c>
      <c r="V2233" s="14">
        <f>_xlfn.LET(_xlpm.a,T2233,_xlpm.b,R2233,2*_xlpm.a*_xlpm.b/(_xlpm.a+_xlpm.b))</f>
        <v>0.05</v>
      </c>
      <c r="W2233" s="14">
        <f>_xlfn.LET(_xlpm.p,R2233,_xlpm.q,T2233,LOG(_xlpm.p/_xlpm.q))</f>
        <v>1.5910646070264991</v>
      </c>
      <c r="X2233" s="2"/>
      <c r="AC2233" s="2"/>
      <c r="AH2233" s="2"/>
      <c r="AI2233" s="2"/>
    </row>
    <row r="2234" spans="1:35">
      <c r="A2234" s="1" t="str">
        <f>_xlfn.LET(_xlpm.sep," : ",CONCATENATE(O2234,_xlpm.sep,P2234))</f>
        <v>~eir~ : [ɛ]</v>
      </c>
      <c r="B2234" s="1">
        <f>_xlfn.LET(_xlpm.d,$G2234,_xlpm.k,_xlfn.CONCAT(LEFT(TRIM(B$1),1),"*"),COUNTIF(_xlpm.d,_xlpm.k))</f>
        <v>0</v>
      </c>
      <c r="C2234" s="1">
        <f>_xlfn.LET(_xlpm.d,$G2234,_xlpm.k,_xlfn.CONCAT(LEFT(TRIM(C$1),1),"*"),COUNTIF(_xlpm.d,_xlpm.k))</f>
        <v>0</v>
      </c>
      <c r="D2234" s="1">
        <f>_xlfn.LET(_xlpm.d,$G2234,_xlpm.k,_xlfn.CONCAT(LEFT(TRIM(D$1),1),"*"),COUNTIF(_xlpm.d,_xlpm.k))</f>
        <v>0</v>
      </c>
      <c r="E2234" s="1">
        <f>LOG(F2234+1,10)</f>
        <v>0.30102999566398114</v>
      </c>
      <c r="F2234" s="7">
        <v>1</v>
      </c>
      <c r="G2234" s="9" t="s">
        <v>777</v>
      </c>
      <c r="H2234" s="4">
        <f>F2234/freq.sum.r6e</f>
        <v>7.9668578712555765E-5</v>
      </c>
      <c r="I2234" s="1" t="str">
        <f>_xlfn.LET(_xlpm.sep,":",_xlpm.w,$G2234,LEFT(_xlpm.w,FIND(_xlpm.sep,_xlpm.w)-1))</f>
        <v>ɛ</v>
      </c>
      <c r="J2234" s="1" t="str">
        <f>_xlfn.LET(_xlpm.sep,":",_xlpm.w,$G2234,RIGHT(_xlpm.w,LEN(_xlpm.w)-FIND(_xlpm.sep,_xlpm.w)))</f>
        <v>eir</v>
      </c>
      <c r="K2234" s="10">
        <f>_xlfn.LET(_xlpm.w,I2234,LEN(_xlpm.w))</f>
        <v>1</v>
      </c>
      <c r="L2234" s="10">
        <f>_xlfn.LET(_xlpm.w,J2234,LEN(_xlpm.w))</f>
        <v>3</v>
      </c>
      <c r="M2234" s="10">
        <f>_xlfn.LET(_xlpm.a,K2234,_xlpm.b,L2234,MAX(_xlpm.a,_xlpm.b))</f>
        <v>3</v>
      </c>
      <c r="N2234" s="10">
        <f>_xlfn.LET(_xlpm.d,(K2234,L2234),MAX(_xlpm.d)-MIN(_xlpm.d))</f>
        <v>2</v>
      </c>
      <c r="O2234" s="1" t="str">
        <f>_xlfn.LET(_xlpm.sep,":",_xlpm.w,$G2234,_xlfn.CONCAT("~",RIGHT(_xlpm.w,LEN(_xlpm.w)-FIND(_xlpm.sep,_xlpm.w)),"~"))</f>
        <v>~eir~</v>
      </c>
      <c r="P2234" s="1" t="str">
        <f>_xlfn.LET(_xlpm.sep,":",_xlpm.w,$G2234,_xlfn.CONCAT("[",LEFT(_xlpm.w,FIND(_xlpm.sep,_xlpm.w)-1),"]"))</f>
        <v>[ɛ]</v>
      </c>
      <c r="Q2234" s="14" cm="1">
        <f t="array" ref="Q2234">SUM(_xlfn._xlws.FILTER($H$2:$H$2303,_xlfn.MAP($O$2:$O$2303,_xlfn.LAMBDA(_xlpm.x,_xlpm.x=$O2234))))</f>
        <v>7.9668578712555765E-5</v>
      </c>
      <c r="R2234" s="14">
        <f>$H2234/Q2234</f>
        <v>1</v>
      </c>
      <c r="S2234" s="14" cm="1">
        <f t="array" ref="S2234">SUM(_xlfn._xlws.FILTER($H$2:$H$2303,_xlfn.MAP($P$2:$P$2303,_xlfn.LAMBDA(_xlpm.x,_xlpm.x=$P2234))))</f>
        <v>3.1070745697896751E-3</v>
      </c>
      <c r="T2234" s="14">
        <f>$H2234/S2234</f>
        <v>2.564102564102564E-2</v>
      </c>
      <c r="U2234" s="14">
        <f>_xlfn.LET(_xlpm.freq,F2234,_xlpm.size,M2234+1,_xlpm.F,V2234,LOG(1+_xlpm.freq)*LOG(1+_xlpm.size)*_xlpm.F)</f>
        <v>1.0520546868726235E-2</v>
      </c>
      <c r="V2234" s="14">
        <f>_xlfn.LET(_xlpm.a,T2234,_xlpm.b,R2234,2*_xlpm.a*_xlpm.b/(_xlpm.a+_xlpm.b))</f>
        <v>0.05</v>
      </c>
      <c r="W2234" s="14">
        <f>_xlfn.LET(_xlpm.p,R2234,_xlpm.q,T2234,LOG(_xlpm.p/_xlpm.q))</f>
        <v>1.5910646070264991</v>
      </c>
      <c r="X2234" s="2"/>
      <c r="AC2234" s="2"/>
      <c r="AH2234" s="2"/>
      <c r="AI2234" s="2"/>
    </row>
    <row r="2235" spans="1:35">
      <c r="A2235" s="1" t="str">
        <f>_xlfn.LET(_xlpm.sep," : ",CONCATENATE(O2235,_xlpm.sep,P2235))</f>
        <v>~ahead~ : [ɛd]</v>
      </c>
      <c r="B2235" s="1">
        <f>_xlfn.LET(_xlpm.d,$G2235,_xlpm.k,_xlfn.CONCAT(LEFT(TRIM(B$1),1),"*"),COUNTIF(_xlpm.d,_xlpm.k))</f>
        <v>0</v>
      </c>
      <c r="C2235" s="1">
        <f>_xlfn.LET(_xlpm.d,$G2235,_xlpm.k,_xlfn.CONCAT(LEFT(TRIM(C$1),1),"*"),COUNTIF(_xlpm.d,_xlpm.k))</f>
        <v>0</v>
      </c>
      <c r="D2235" s="1">
        <f>_xlfn.LET(_xlpm.d,$G2235,_xlpm.k,_xlfn.CONCAT(LEFT(TRIM(D$1),1),"*"),COUNTIF(_xlpm.d,_xlpm.k))</f>
        <v>0</v>
      </c>
      <c r="E2235" s="1">
        <f>LOG(F2235+1,10)</f>
        <v>0.30102999566398114</v>
      </c>
      <c r="F2235" s="7">
        <v>1</v>
      </c>
      <c r="G2235" s="9" t="s">
        <v>2144</v>
      </c>
      <c r="H2235" s="4">
        <f>F2235/freq.sum.r6e</f>
        <v>7.9668578712555765E-5</v>
      </c>
      <c r="I2235" s="1" t="str">
        <f>_xlfn.LET(_xlpm.sep,":",_xlpm.w,$G2235,LEFT(_xlpm.w,FIND(_xlpm.sep,_xlpm.w)-1))</f>
        <v>ɛd</v>
      </c>
      <c r="J2235" s="1" t="str">
        <f>_xlfn.LET(_xlpm.sep,":",_xlpm.w,$G2235,RIGHT(_xlpm.w,LEN(_xlpm.w)-FIND(_xlpm.sep,_xlpm.w)))</f>
        <v>ahead</v>
      </c>
      <c r="K2235" s="10">
        <f>_xlfn.LET(_xlpm.w,I2235,LEN(_xlpm.w))</f>
        <v>2</v>
      </c>
      <c r="L2235" s="10">
        <f>_xlfn.LET(_xlpm.w,J2235,LEN(_xlpm.w))</f>
        <v>5</v>
      </c>
      <c r="M2235" s="10">
        <f>_xlfn.LET(_xlpm.a,K2235,_xlpm.b,L2235,MAX(_xlpm.a,_xlpm.b))</f>
        <v>5</v>
      </c>
      <c r="N2235" s="10">
        <f>_xlfn.LET(_xlpm.d,(K2235,L2235),MAX(_xlpm.d)-MIN(_xlpm.d))</f>
        <v>3</v>
      </c>
      <c r="O2235" s="1" t="str">
        <f>_xlfn.LET(_xlpm.sep,":",_xlpm.w,$G2235,_xlfn.CONCAT("~",RIGHT(_xlpm.w,LEN(_xlpm.w)-FIND(_xlpm.sep,_xlpm.w)),"~"))</f>
        <v>~ahead~</v>
      </c>
      <c r="P2235" s="1" t="str">
        <f>_xlfn.LET(_xlpm.sep,":",_xlpm.w,$G2235,_xlfn.CONCAT("[",LEFT(_xlpm.w,FIND(_xlpm.sep,_xlpm.w)-1),"]"))</f>
        <v>[ɛd]</v>
      </c>
      <c r="Q2235" s="14" cm="1">
        <f t="array" ref="Q2235">SUM(_xlfn._xlws.FILTER($H$2:$H$2302,_xlfn.MAP($O$2:$O$2302,_xlfn.LAMBDA(_xlpm.x,_xlpm.x=$O2235))))</f>
        <v>7.9668578712555765E-5</v>
      </c>
      <c r="R2235" s="14">
        <f>$H2235/Q2235</f>
        <v>1</v>
      </c>
      <c r="S2235" s="14" cm="1">
        <f t="array" ref="S2235">SUM(_xlfn._xlws.FILTER($H$2:$H$2302,_xlfn.MAP($P$2:$P$2302,_xlfn.LAMBDA(_xlpm.x,_xlpm.x=$P2235))))</f>
        <v>3.1867431485022315E-3</v>
      </c>
      <c r="T2235" s="14">
        <f>$H2235/S2235</f>
        <v>2.4999999999999994E-2</v>
      </c>
      <c r="U2235" s="14">
        <f>_xlfn.LET(_xlpm.freq,F2235,_xlpm.size,M2235+1,_xlpm.F,V2235,LOG(1+_xlpm.freq)*LOG(1+_xlpm.size)*_xlpm.F)</f>
        <v>1.2409749235177108E-2</v>
      </c>
      <c r="V2235" s="14">
        <f>_xlfn.LET(_xlpm.a,T2235,_xlpm.b,R2235,2*_xlpm.a*_xlpm.b/(_xlpm.a+_xlpm.b))</f>
        <v>4.8780487804878044E-2</v>
      </c>
      <c r="W2235" s="14">
        <f>_xlfn.LET(_xlpm.p,R2235,_xlpm.q,T2235,LOG(_xlpm.p/_xlpm.q))</f>
        <v>1.6020599913279625</v>
      </c>
      <c r="X2235" s="2"/>
      <c r="AC2235" s="2"/>
      <c r="AH2235" s="2"/>
      <c r="AI2235" s="2"/>
    </row>
    <row r="2236" spans="1:35">
      <c r="A2236" s="1" t="str">
        <f>_xlfn.LET(_xlpm.sep," : ",CONCATENATE(O2236,_xlpm.sep,P2236))</f>
        <v>~ahed~ : [ɛd]</v>
      </c>
      <c r="B2236" s="1">
        <f>_xlfn.LET(_xlpm.d,$G2236,_xlpm.k,_xlfn.CONCAT(LEFT(TRIM(B$1),1),"*"),COUNTIF(_xlpm.d,_xlpm.k))</f>
        <v>0</v>
      </c>
      <c r="C2236" s="1">
        <f>_xlfn.LET(_xlpm.d,$G2236,_xlpm.k,_xlfn.CONCAT(LEFT(TRIM(C$1),1),"*"),COUNTIF(_xlpm.d,_xlpm.k))</f>
        <v>0</v>
      </c>
      <c r="D2236" s="1">
        <f>_xlfn.LET(_xlpm.d,$G2236,_xlpm.k,_xlfn.CONCAT(LEFT(TRIM(D$1),1),"*"),COUNTIF(_xlpm.d,_xlpm.k))</f>
        <v>0</v>
      </c>
      <c r="E2236" s="1">
        <f>LOG(F2236+1,10)</f>
        <v>0.30102999566398114</v>
      </c>
      <c r="F2236" s="7">
        <v>1</v>
      </c>
      <c r="G2236" s="9" t="s">
        <v>2145</v>
      </c>
      <c r="H2236" s="4">
        <f>F2236/freq.sum.r6e</f>
        <v>7.9668578712555765E-5</v>
      </c>
      <c r="I2236" s="1" t="str">
        <f>_xlfn.LET(_xlpm.sep,":",_xlpm.w,$G2236,LEFT(_xlpm.w,FIND(_xlpm.sep,_xlpm.w)-1))</f>
        <v>ɛd</v>
      </c>
      <c r="J2236" s="1" t="str">
        <f>_xlfn.LET(_xlpm.sep,":",_xlpm.w,$G2236,RIGHT(_xlpm.w,LEN(_xlpm.w)-FIND(_xlpm.sep,_xlpm.w)))</f>
        <v>ahed</v>
      </c>
      <c r="K2236" s="10">
        <f>_xlfn.LET(_xlpm.w,I2236,LEN(_xlpm.w))</f>
        <v>2</v>
      </c>
      <c r="L2236" s="10">
        <f>_xlfn.LET(_xlpm.w,J2236,LEN(_xlpm.w))</f>
        <v>4</v>
      </c>
      <c r="M2236" s="10">
        <f>_xlfn.LET(_xlpm.a,K2236,_xlpm.b,L2236,MAX(_xlpm.a,_xlpm.b))</f>
        <v>4</v>
      </c>
      <c r="N2236" s="10">
        <f>_xlfn.LET(_xlpm.d,(K2236,L2236),MAX(_xlpm.d)-MIN(_xlpm.d))</f>
        <v>2</v>
      </c>
      <c r="O2236" s="1" t="str">
        <f>_xlfn.LET(_xlpm.sep,":",_xlpm.w,$G2236,_xlfn.CONCAT("~",RIGHT(_xlpm.w,LEN(_xlpm.w)-FIND(_xlpm.sep,_xlpm.w)),"~"))</f>
        <v>~ahed~</v>
      </c>
      <c r="P2236" s="1" t="str">
        <f>_xlfn.LET(_xlpm.sep,":",_xlpm.w,$G2236,_xlfn.CONCAT("[",LEFT(_xlpm.w,FIND(_xlpm.sep,_xlpm.w)-1),"]"))</f>
        <v>[ɛd]</v>
      </c>
      <c r="Q2236" s="14" cm="1">
        <f t="array" ref="Q2236">SUM(_xlfn._xlws.FILTER($H$2:$H$2300,_xlfn.MAP($O$2:$O$2300,_xlfn.LAMBDA(_xlpm.x,_xlpm.x=$O2236))))</f>
        <v>7.9668578712555765E-5</v>
      </c>
      <c r="R2236" s="14">
        <f>$H2236/Q2236</f>
        <v>1</v>
      </c>
      <c r="S2236" s="14" cm="1">
        <f t="array" ref="S2236">SUM(_xlfn._xlws.FILTER($H$2:$H$2300,_xlfn.MAP($P$2:$P$2300,_xlfn.LAMBDA(_xlpm.x,_xlpm.x=$P2236))))</f>
        <v>3.1867431485022315E-3</v>
      </c>
      <c r="T2236" s="14">
        <f>$H2236/S2236</f>
        <v>2.4999999999999994E-2</v>
      </c>
      <c r="U2236" s="14">
        <f>_xlfn.LET(_xlpm.freq,F2236,_xlpm.size,M2236+1,_xlpm.F,V2236,LOG(1+_xlpm.freq)*LOG(1+_xlpm.size)*_xlpm.F)</f>
        <v>1.1426676464824868E-2</v>
      </c>
      <c r="V2236" s="14">
        <f>_xlfn.LET(_xlpm.a,T2236,_xlpm.b,R2236,2*_xlpm.a*_xlpm.b/(_xlpm.a+_xlpm.b))</f>
        <v>4.8780487804878044E-2</v>
      </c>
      <c r="W2236" s="14">
        <f>_xlfn.LET(_xlpm.p,R2236,_xlpm.q,T2236,LOG(_xlpm.p/_xlpm.q))</f>
        <v>1.6020599913279625</v>
      </c>
      <c r="X2236" s="2"/>
      <c r="AC2236" s="2"/>
      <c r="AH2236" s="2"/>
      <c r="AI2236" s="2"/>
    </row>
    <row r="2237" spans="1:35">
      <c r="A2237" s="1" t="str">
        <f>_xlfn.LET(_xlpm.sep," : ",CONCATENATE(O2237,_xlpm.sep,P2237))</f>
        <v>~ah~ : [ə]</v>
      </c>
      <c r="B2237" s="1">
        <f>_xlfn.LET(_xlpm.d,$G2237,_xlpm.k,_xlfn.CONCAT(LEFT(TRIM(B$1),1),"*"),COUNTIF(_xlpm.d,_xlpm.k))</f>
        <v>0</v>
      </c>
      <c r="C2237" s="1">
        <f>_xlfn.LET(_xlpm.d,$G2237,_xlpm.k,_xlfn.CONCAT(LEFT(TRIM(C$1),1),"*"),COUNTIF(_xlpm.d,_xlpm.k))</f>
        <v>0</v>
      </c>
      <c r="D2237" s="1">
        <f>_xlfn.LET(_xlpm.d,$G2237,_xlpm.k,_xlfn.CONCAT(LEFT(TRIM(D$1),1),"*"),COUNTIF(_xlpm.d,_xlpm.k))</f>
        <v>0</v>
      </c>
      <c r="E2237" s="1">
        <f>LOG(F2237+1,10)</f>
        <v>0.30102999566398114</v>
      </c>
      <c r="F2237" s="7">
        <v>1</v>
      </c>
      <c r="G2237" s="9" t="s">
        <v>2142</v>
      </c>
      <c r="H2237" s="4">
        <f>F2237/freq.sum.r6e</f>
        <v>7.9668578712555765E-5</v>
      </c>
      <c r="I2237" s="1" t="str">
        <f>_xlfn.LET(_xlpm.sep,":",_xlpm.w,$G2237,LEFT(_xlpm.w,FIND(_xlpm.sep,_xlpm.w)-1))</f>
        <v>ə</v>
      </c>
      <c r="J2237" s="1" t="str">
        <f>_xlfn.LET(_xlpm.sep,":",_xlpm.w,$G2237,RIGHT(_xlpm.w,LEN(_xlpm.w)-FIND(_xlpm.sep,_xlpm.w)))</f>
        <v>ah</v>
      </c>
      <c r="K2237" s="10">
        <f>_xlfn.LET(_xlpm.w,I2237,LEN(_xlpm.w))</f>
        <v>1</v>
      </c>
      <c r="L2237" s="10">
        <f>_xlfn.LET(_xlpm.w,J2237,LEN(_xlpm.w))</f>
        <v>2</v>
      </c>
      <c r="M2237" s="10">
        <f>_xlfn.LET(_xlpm.a,K2237,_xlpm.b,L2237,MAX(_xlpm.a,_xlpm.b))</f>
        <v>2</v>
      </c>
      <c r="N2237" s="10">
        <f>_xlfn.LET(_xlpm.d,(K2237,L2237),MAX(_xlpm.d)-MIN(_xlpm.d))</f>
        <v>1</v>
      </c>
      <c r="O2237" s="1" t="str">
        <f>_xlfn.LET(_xlpm.sep,":",_xlpm.w,$G2237,_xlfn.CONCAT("~",RIGHT(_xlpm.w,LEN(_xlpm.w)-FIND(_xlpm.sep,_xlpm.w)),"~"))</f>
        <v>~ah~</v>
      </c>
      <c r="P2237" s="1" t="str">
        <f>_xlfn.LET(_xlpm.sep,":",_xlpm.w,$G2237,_xlfn.CONCAT("[",LEFT(_xlpm.w,FIND(_xlpm.sep,_xlpm.w)-1),"]"))</f>
        <v>[ə]</v>
      </c>
      <c r="Q2237" s="14" cm="1">
        <f t="array" ref="Q2237">SUM(_xlfn._xlws.FILTER($H$2:$H$2302,_xlfn.MAP($O$2:$O$2302,_xlfn.LAMBDA(_xlpm.x,_xlpm.x=$O2237))))</f>
        <v>2.390057361376673E-4</v>
      </c>
      <c r="R2237" s="14">
        <f>$H2237/Q2237</f>
        <v>0.33333333333333331</v>
      </c>
      <c r="S2237" s="14" cm="1">
        <f t="array" ref="S2237">SUM(_xlfn._xlws.FILTER($H$2:$H$2302,_xlfn.MAP($P$2:$P$2302,_xlfn.LAMBDA(_xlpm.x,_xlpm.x=$P2237))))</f>
        <v>9.7195666029318024E-3</v>
      </c>
      <c r="T2237" s="14">
        <f>$H2237/S2237</f>
        <v>8.1967213114754103E-3</v>
      </c>
      <c r="U2237" s="14">
        <f>_xlfn.LET(_xlpm.freq,F2237,_xlpm.size,M2237+1,_xlpm.F,V2237,LOG(1+_xlpm.freq)*LOG(1+_xlpm.size)*_xlpm.F)</f>
        <v>2.8998098652626095E-3</v>
      </c>
      <c r="V2237" s="14">
        <f>_xlfn.LET(_xlpm.a,T2237,_xlpm.b,R2237,2*_xlpm.a*_xlpm.b/(_xlpm.a+_xlpm.b))</f>
        <v>1.6E-2</v>
      </c>
      <c r="W2237" s="14">
        <f>_xlfn.LET(_xlpm.p,R2237,_xlpm.q,T2237,LOG(_xlpm.p/_xlpm.q))</f>
        <v>1.6092385759550858</v>
      </c>
      <c r="X2237" s="2"/>
      <c r="AC2237" s="2"/>
      <c r="AH2237" s="2"/>
      <c r="AI2237" s="2"/>
    </row>
    <row r="2238" spans="1:35">
      <c r="A2238" s="1" t="str">
        <f>_xlfn.LET(_xlpm.sep," : ",CONCATENATE(O2238,_xlpm.sep,P2238))</f>
        <v>~iced~ : [ɪst]</v>
      </c>
      <c r="B2238" s="1">
        <f>_xlfn.LET(_xlpm.d,$G2238,_xlpm.k,_xlfn.CONCAT(LEFT(TRIM(B$1),1),"*"),COUNTIF(_xlpm.d,_xlpm.k))</f>
        <v>0</v>
      </c>
      <c r="C2238" s="1">
        <f>_xlfn.LET(_xlpm.d,$G2238,_xlpm.k,_xlfn.CONCAT(LEFT(TRIM(C$1),1),"*"),COUNTIF(_xlpm.d,_xlpm.k))</f>
        <v>0</v>
      </c>
      <c r="D2238" s="1">
        <f>_xlfn.LET(_xlpm.d,$G2238,_xlpm.k,_xlfn.CONCAT(LEFT(TRIM(D$1),1),"*"),COUNTIF(_xlpm.d,_xlpm.k))</f>
        <v>0</v>
      </c>
      <c r="E2238" s="1">
        <f>LOG(F2238+1,10)</f>
        <v>0.30102999566398114</v>
      </c>
      <c r="F2238" s="7">
        <v>1</v>
      </c>
      <c r="G2238" s="9" t="s">
        <v>1540</v>
      </c>
      <c r="H2238" s="4">
        <f>F2238/freq.sum.r6e</f>
        <v>7.9668578712555765E-5</v>
      </c>
      <c r="I2238" s="4" t="str">
        <f>_xlfn.LET(_xlpm.sep,":",_xlpm.w,$G2238,LEFT(_xlpm.w,FIND(_xlpm.sep,_xlpm.w)-1))</f>
        <v>ɪst</v>
      </c>
      <c r="J2238" s="4" t="str">
        <f>_xlfn.LET(_xlpm.sep,":",_xlpm.w,$G2238,RIGHT(_xlpm.w,LEN(_xlpm.w)-FIND(_xlpm.sep,_xlpm.w)))</f>
        <v>iced</v>
      </c>
      <c r="K2238" s="10">
        <f>_xlfn.LET(_xlpm.w,I2238,LEN(_xlpm.w))</f>
        <v>3</v>
      </c>
      <c r="L2238" s="10">
        <f>_xlfn.LET(_xlpm.w,J2238,LEN(_xlpm.w))</f>
        <v>4</v>
      </c>
      <c r="M2238" s="10">
        <f>_xlfn.LET(_xlpm.a,K2238,_xlpm.b,L2238,MAX(_xlpm.a,_xlpm.b))</f>
        <v>4</v>
      </c>
      <c r="N2238" s="10">
        <f>_xlfn.LET(_xlpm.d,(K2238,L2238),MAX(_xlpm.d)-MIN(_xlpm.d))</f>
        <v>1</v>
      </c>
      <c r="O2238" s="1" t="str">
        <f>_xlfn.LET(_xlpm.sep,":",_xlpm.w,$G2238,_xlfn.CONCAT("~",RIGHT(_xlpm.w,LEN(_xlpm.w)-FIND(_xlpm.sep,_xlpm.w)),"~"))</f>
        <v>~iced~</v>
      </c>
      <c r="P2238" s="1" t="str">
        <f>_xlfn.LET(_xlpm.sep,":",_xlpm.w,$G2238,_xlfn.CONCAT("[",LEFT(_xlpm.w,FIND(_xlpm.sep,_xlpm.w)-1),"]"))</f>
        <v>[ɪst]</v>
      </c>
      <c r="Q2238" s="14" cm="1">
        <f t="array" ref="Q2238">SUM(_xlfn._xlws.FILTER($H$2:$H$2300,_xlfn.MAP($O$2:$O$2300,_xlfn.LAMBDA(_xlpm.x,_xlpm.x=$O2238))))</f>
        <v>7.9668578712555765E-5</v>
      </c>
      <c r="R2238" s="14">
        <f>$H2238/Q2238</f>
        <v>1</v>
      </c>
      <c r="S2238" s="14" cm="1">
        <f t="array" ref="S2238">SUM(_xlfn._xlws.FILTER($H$2:$H$2300,_xlfn.MAP($P$2:$P$2300,_xlfn.LAMBDA(_xlpm.x,_xlpm.x=$P2238))))</f>
        <v>3.3460803059273429E-3</v>
      </c>
      <c r="T2238" s="14">
        <f>$H2238/S2238</f>
        <v>2.3809523809523805E-2</v>
      </c>
      <c r="U2238" s="14">
        <f>_xlfn.LET(_xlpm.freq,F2238,_xlpm.size,M2238+1,_xlpm.F,V2238,LOG(1+_xlpm.freq)*LOG(1+_xlpm.size)*_xlpm.F)</f>
        <v>1.0895203140879524E-2</v>
      </c>
      <c r="V2238" s="14">
        <f>_xlfn.LET(_xlpm.a,T2238,_xlpm.b,R2238,2*_xlpm.a*_xlpm.b/(_xlpm.a+_xlpm.b))</f>
        <v>4.6511627906976737E-2</v>
      </c>
      <c r="W2238" s="14">
        <f>_xlfn.LET(_xlpm.p,R2238,_xlpm.q,T2238,LOG(_xlpm.p/_xlpm.q))</f>
        <v>1.6232492903979006</v>
      </c>
      <c r="X2238" s="2"/>
      <c r="AC2238" s="2"/>
      <c r="AH2238" s="2"/>
      <c r="AI2238" s="2"/>
    </row>
    <row r="2239" spans="1:35">
      <c r="A2239" s="1" t="str">
        <f>_xlfn.LET(_xlpm.sep," : ",CONCATENATE(O2239,_xlpm.sep,P2239))</f>
        <v>~rist~ : [ɪst]</v>
      </c>
      <c r="B2239" s="1">
        <f>_xlfn.LET(_xlpm.d,$G2239,_xlpm.k,_xlfn.CONCAT(LEFT(TRIM(B$1),1),"*"),COUNTIF(_xlpm.d,_xlpm.k))</f>
        <v>0</v>
      </c>
      <c r="C2239" s="1">
        <f>_xlfn.LET(_xlpm.d,$G2239,_xlpm.k,_xlfn.CONCAT(LEFT(TRIM(C$1),1),"*"),COUNTIF(_xlpm.d,_xlpm.k))</f>
        <v>0</v>
      </c>
      <c r="D2239" s="1">
        <f>_xlfn.LET(_xlpm.d,$G2239,_xlpm.k,_xlfn.CONCAT(LEFT(TRIM(D$1),1),"*"),COUNTIF(_xlpm.d,_xlpm.k))</f>
        <v>0</v>
      </c>
      <c r="E2239" s="1">
        <f>LOG(F2239+1,10)</f>
        <v>0.30102999566398114</v>
      </c>
      <c r="F2239" s="7">
        <v>1</v>
      </c>
      <c r="G2239" s="9" t="s">
        <v>1547</v>
      </c>
      <c r="H2239" s="4">
        <f>F2239/freq.sum.r6e</f>
        <v>7.9668578712555765E-5</v>
      </c>
      <c r="I2239" s="1" t="str">
        <f>_xlfn.LET(_xlpm.sep,":",_xlpm.w,$G2239,LEFT(_xlpm.w,FIND(_xlpm.sep,_xlpm.w)-1))</f>
        <v>ɪst</v>
      </c>
      <c r="J2239" s="1" t="str">
        <f>_xlfn.LET(_xlpm.sep,":",_xlpm.w,$G2239,RIGHT(_xlpm.w,LEN(_xlpm.w)-FIND(_xlpm.sep,_xlpm.w)))</f>
        <v>rist</v>
      </c>
      <c r="K2239" s="10">
        <f>_xlfn.LET(_xlpm.w,I2239,LEN(_xlpm.w))</f>
        <v>3</v>
      </c>
      <c r="L2239" s="10">
        <f>_xlfn.LET(_xlpm.w,J2239,LEN(_xlpm.w))</f>
        <v>4</v>
      </c>
      <c r="M2239" s="10">
        <f>_xlfn.LET(_xlpm.a,K2239,_xlpm.b,L2239,MAX(_xlpm.a,_xlpm.b))</f>
        <v>4</v>
      </c>
      <c r="N2239" s="10">
        <f>_xlfn.LET(_xlpm.d,(K2239,L2239),MAX(_xlpm.d)-MIN(_xlpm.d))</f>
        <v>1</v>
      </c>
      <c r="O2239" s="1" t="str">
        <f>_xlfn.LET(_xlpm.sep,":",_xlpm.w,$G2239,_xlfn.CONCAT("~",RIGHT(_xlpm.w,LEN(_xlpm.w)-FIND(_xlpm.sep,_xlpm.w)),"~"))</f>
        <v>~rist~</v>
      </c>
      <c r="P2239" s="1" t="str">
        <f>_xlfn.LET(_xlpm.sep,":",_xlpm.w,$G2239,_xlfn.CONCAT("[",LEFT(_xlpm.w,FIND(_xlpm.sep,_xlpm.w)-1),"]"))</f>
        <v>[ɪst]</v>
      </c>
      <c r="Q2239" s="14" cm="1">
        <f t="array" ref="Q2239">SUM(_xlfn._xlws.FILTER($H$2:$H$2302,_xlfn.MAP($O$2:$O$2302,_xlfn.LAMBDA(_xlpm.x,_xlpm.x=$O2239))))</f>
        <v>7.9668578712555765E-5</v>
      </c>
      <c r="R2239" s="14">
        <f>$H2239/Q2239</f>
        <v>1</v>
      </c>
      <c r="S2239" s="14" cm="1">
        <f t="array" ref="S2239">SUM(_xlfn._xlws.FILTER($H$2:$H$2302,_xlfn.MAP($P$2:$P$2302,_xlfn.LAMBDA(_xlpm.x,_xlpm.x=$P2239))))</f>
        <v>3.3460803059273429E-3</v>
      </c>
      <c r="T2239" s="14">
        <f>$H2239/S2239</f>
        <v>2.3809523809523805E-2</v>
      </c>
      <c r="U2239" s="14">
        <f>_xlfn.LET(_xlpm.freq,F2239,_xlpm.size,M2239+1,_xlpm.F,V2239,LOG(1+_xlpm.freq)*LOG(1+_xlpm.size)*_xlpm.F)</f>
        <v>1.0895203140879524E-2</v>
      </c>
      <c r="V2239" s="14">
        <f>_xlfn.LET(_xlpm.a,T2239,_xlpm.b,R2239,2*_xlpm.a*_xlpm.b/(_xlpm.a+_xlpm.b))</f>
        <v>4.6511627906976737E-2</v>
      </c>
      <c r="W2239" s="14">
        <f>_xlfn.LET(_xlpm.p,R2239,_xlpm.q,T2239,LOG(_xlpm.p/_xlpm.q))</f>
        <v>1.6232492903979006</v>
      </c>
      <c r="X2239" s="2"/>
      <c r="AC2239" s="2"/>
      <c r="AH2239" s="2"/>
      <c r="AI2239" s="2"/>
    </row>
    <row r="2240" spans="1:35">
      <c r="A2240" s="1" t="str">
        <f>_xlfn.LET(_xlpm.sep," : ",CONCATENATE(O2240,_xlpm.sep,P2240))</f>
        <v>~ear~ : [ɛɹ]</v>
      </c>
      <c r="B2240" s="1">
        <f>_xlfn.LET(_xlpm.d,$G2240,_xlpm.k,_xlfn.CONCAT(LEFT(TRIM(B$1),1),"*"),COUNTIF(_xlpm.d,_xlpm.k))</f>
        <v>0</v>
      </c>
      <c r="C2240" s="1">
        <f>_xlfn.LET(_xlpm.d,$G2240,_xlpm.k,_xlfn.CONCAT(LEFT(TRIM(C$1),1),"*"),COUNTIF(_xlpm.d,_xlpm.k))</f>
        <v>0</v>
      </c>
      <c r="D2240" s="1">
        <f>_xlfn.LET(_xlpm.d,$G2240,_xlpm.k,_xlfn.CONCAT(LEFT(TRIM(D$1),1),"*"),COUNTIF(_xlpm.d,_xlpm.k))</f>
        <v>0</v>
      </c>
      <c r="E2240" s="1">
        <f>LOG(F2240+1,10)</f>
        <v>0.30102999566398114</v>
      </c>
      <c r="F2240" s="7">
        <v>1</v>
      </c>
      <c r="G2240" s="9" t="s">
        <v>2333</v>
      </c>
      <c r="H2240" s="4">
        <f>F2240/freq.sum.r6e</f>
        <v>7.9668578712555765E-5</v>
      </c>
      <c r="I2240" s="4" t="str">
        <f>_xlfn.LET(_xlpm.sep,":",_xlpm.w,$G2240,LEFT(_xlpm.w,FIND(_xlpm.sep,_xlpm.w)-1))</f>
        <v>ɛɹ</v>
      </c>
      <c r="J2240" s="4" t="str">
        <f>_xlfn.LET(_xlpm.sep,":",_xlpm.w,$G2240,RIGHT(_xlpm.w,LEN(_xlpm.w)-FIND(_xlpm.sep,_xlpm.w)))</f>
        <v>ear</v>
      </c>
      <c r="K2240" s="10">
        <f>_xlfn.LET(_xlpm.w,I2240,LEN(_xlpm.w))</f>
        <v>2</v>
      </c>
      <c r="L2240" s="10">
        <f>_xlfn.LET(_xlpm.w,J2240,LEN(_xlpm.w))</f>
        <v>3</v>
      </c>
      <c r="M2240" s="10">
        <f>_xlfn.LET(_xlpm.a,K2240,_xlpm.b,L2240,MAX(_xlpm.a,_xlpm.b))</f>
        <v>3</v>
      </c>
      <c r="N2240" s="10">
        <f>_xlfn.LET(_xlpm.d,(K2240,L2240),MAX(_xlpm.d)-MIN(_xlpm.d))</f>
        <v>1</v>
      </c>
      <c r="O2240" s="1" t="str">
        <f>_xlfn.LET(_xlpm.sep,":",_xlpm.w,$G2240,_xlfn.CONCAT("~",RIGHT(_xlpm.w,LEN(_xlpm.w)-FIND(_xlpm.sep,_xlpm.w)),"~"))</f>
        <v>~ear~</v>
      </c>
      <c r="P2240" s="1" t="str">
        <f>_xlfn.LET(_xlpm.sep,":",_xlpm.w,$G2240,_xlfn.CONCAT("[",LEFT(_xlpm.w,FIND(_xlpm.sep,_xlpm.w)-1),"]"))</f>
        <v>[ɛɹ]</v>
      </c>
      <c r="Q2240" s="14" cm="1">
        <f t="array" ref="Q2240">SUM(_xlfn._xlws.FILTER($H$2:$H$2300,_xlfn.MAP($O$2:$O$2300,_xlfn.LAMBDA(_xlpm.x,_xlpm.x=$O2240))))</f>
        <v>1.5933715742511153E-4</v>
      </c>
      <c r="R2240" s="14">
        <f>$H2240/Q2240</f>
        <v>0.5</v>
      </c>
      <c r="S2240" s="14" cm="1">
        <f t="array" ref="S2240">SUM(_xlfn._xlws.FILTER($H$2:$H$2300,_xlfn.MAP($P$2:$P$2300,_xlfn.LAMBDA(_xlpm.x,_xlpm.x=$P2240))))</f>
        <v>6.9311663479923518E-3</v>
      </c>
      <c r="T2240" s="14">
        <f>$H2240/S2240</f>
        <v>1.1494252873563218E-2</v>
      </c>
      <c r="U2240" s="14">
        <f>_xlfn.LET(_xlpm.freq,F2240,_xlpm.size,M2240+1,_xlpm.F,V2240,LOG(1+_xlpm.freq)*LOG(1+_xlpm.size)*_xlpm.F)</f>
        <v>4.7283356713376332E-3</v>
      </c>
      <c r="V2240" s="14">
        <f>_xlfn.LET(_xlpm.a,T2240,_xlpm.b,R2240,2*_xlpm.a*_xlpm.b/(_xlpm.a+_xlpm.b))</f>
        <v>2.247191011235955E-2</v>
      </c>
      <c r="W2240" s="14">
        <f>_xlfn.LET(_xlpm.p,R2240,_xlpm.q,T2240,LOG(_xlpm.p/_xlpm.q))</f>
        <v>1.6384892569546374</v>
      </c>
      <c r="X2240" s="2"/>
      <c r="AC2240" s="2"/>
      <c r="AH2240" s="2"/>
      <c r="AI2240" s="2"/>
    </row>
    <row r="2241" spans="1:35">
      <c r="A2241" s="1" t="str">
        <f>_xlfn.LET(_xlpm.sep," : ",CONCATENATE(O2241,_xlpm.sep,P2241))</f>
        <v>~elle~ : [ɛl]</v>
      </c>
      <c r="B2241" s="1">
        <f>_xlfn.LET(_xlpm.d,$G2241,_xlpm.k,_xlfn.CONCAT(LEFT(TRIM(B$1),1),"*"),COUNTIF(_xlpm.d,_xlpm.k))</f>
        <v>0</v>
      </c>
      <c r="C2241" s="1">
        <f>_xlfn.LET(_xlpm.d,$G2241,_xlpm.k,_xlfn.CONCAT(LEFT(TRIM(C$1),1),"*"),COUNTIF(_xlpm.d,_xlpm.k))</f>
        <v>0</v>
      </c>
      <c r="D2241" s="1">
        <f>_xlfn.LET(_xlpm.d,$G2241,_xlpm.k,_xlfn.CONCAT(LEFT(TRIM(D$1),1),"*"),COUNTIF(_xlpm.d,_xlpm.k))</f>
        <v>0</v>
      </c>
      <c r="E2241" s="1">
        <f>LOG(F2241+1,10)</f>
        <v>0.30102999566398114</v>
      </c>
      <c r="F2241" s="7">
        <v>1</v>
      </c>
      <c r="G2241" s="9" t="s">
        <v>1071</v>
      </c>
      <c r="H2241" s="4">
        <f>F2241/freq.sum.r6e</f>
        <v>7.9668578712555765E-5</v>
      </c>
      <c r="I2241" s="4" t="str">
        <f>_xlfn.LET(_xlpm.sep,":",_xlpm.w,$G2241,LEFT(_xlpm.w,FIND(_xlpm.sep,_xlpm.w)-1))</f>
        <v>ɛl</v>
      </c>
      <c r="J2241" s="4" t="str">
        <f>_xlfn.LET(_xlpm.sep,":",_xlpm.w,$G2241,RIGHT(_xlpm.w,LEN(_xlpm.w)-FIND(_xlpm.sep,_xlpm.w)))</f>
        <v>elle</v>
      </c>
      <c r="K2241" s="10">
        <f>_xlfn.LET(_xlpm.w,I2241,LEN(_xlpm.w))</f>
        <v>2</v>
      </c>
      <c r="L2241" s="10">
        <f>_xlfn.LET(_xlpm.w,J2241,LEN(_xlpm.w))</f>
        <v>4</v>
      </c>
      <c r="M2241" s="10">
        <f>_xlfn.LET(_xlpm.a,K2241,_xlpm.b,L2241,MAX(_xlpm.a,_xlpm.b))</f>
        <v>4</v>
      </c>
      <c r="N2241" s="10">
        <f>_xlfn.LET(_xlpm.d,(K2241,L2241),MAX(_xlpm.d)-MIN(_xlpm.d))</f>
        <v>2</v>
      </c>
      <c r="O2241" s="1" t="str">
        <f>_xlfn.LET(_xlpm.sep,":",_xlpm.w,$G2241,_xlfn.CONCAT("~",RIGHT(_xlpm.w,LEN(_xlpm.w)-FIND(_xlpm.sep,_xlpm.w)),"~"))</f>
        <v>~elle~</v>
      </c>
      <c r="P2241" s="1" t="str">
        <f>_xlfn.LET(_xlpm.sep,":",_xlpm.w,$G2241,_xlfn.CONCAT("[",LEFT(_xlpm.w,FIND(_xlpm.sep,_xlpm.w)-1),"]"))</f>
        <v>[ɛl]</v>
      </c>
      <c r="Q2241" s="14" cm="1">
        <f t="array" ref="Q2241">SUM(_xlfn._xlws.FILTER($H$2:$H$2300,_xlfn.MAP($O$2:$O$2300,_xlfn.LAMBDA(_xlpm.x,_xlpm.x=$O2241))))</f>
        <v>7.9668578712555765E-5</v>
      </c>
      <c r="R2241" s="14">
        <f>$H2241/Q2241</f>
        <v>1</v>
      </c>
      <c r="S2241" s="14" cm="1">
        <f t="array" ref="S2241">SUM(_xlfn._xlws.FILTER($H$2:$H$2300,_xlfn.MAP($P$2:$P$2300,_xlfn.LAMBDA(_xlpm.x,_xlpm.x=$P2241))))</f>
        <v>3.5054174633524543E-3</v>
      </c>
      <c r="T2241" s="14">
        <f>$H2241/S2241</f>
        <v>2.2727272727272724E-2</v>
      </c>
      <c r="U2241" s="14">
        <f>_xlfn.LET(_xlpm.freq,F2241,_xlpm.size,M2241+1,_xlpm.F,V2241,LOG(1+_xlpm.freq)*LOG(1+_xlpm.size)*_xlpm.F)</f>
        <v>1.0410971890173768E-2</v>
      </c>
      <c r="V2241" s="14">
        <f>_xlfn.LET(_xlpm.a,T2241,_xlpm.b,R2241,2*_xlpm.a*_xlpm.b/(_xlpm.a+_xlpm.b))</f>
        <v>4.4444444444444439E-2</v>
      </c>
      <c r="W2241" s="14">
        <f>_xlfn.LET(_xlpm.p,R2241,_xlpm.q,T2241,LOG(_xlpm.p/_xlpm.q))</f>
        <v>1.6434526764861874</v>
      </c>
      <c r="X2241" s="2"/>
      <c r="AC2241" s="2"/>
      <c r="AH2241" s="2"/>
      <c r="AI2241" s="2"/>
    </row>
    <row r="2242" spans="1:35">
      <c r="A2242" s="1" t="str">
        <f>_xlfn.LET(_xlpm.sep," : ",CONCATENATE(O2242,_xlpm.sep,P2242))</f>
        <v>~rell~ : [ɛl]</v>
      </c>
      <c r="B2242" s="1">
        <f>_xlfn.LET(_xlpm.d,$G2242,_xlpm.k,_xlfn.CONCAT(LEFT(TRIM(B$1),1),"*"),COUNTIF(_xlpm.d,_xlpm.k))</f>
        <v>0</v>
      </c>
      <c r="C2242" s="1">
        <f>_xlfn.LET(_xlpm.d,$G2242,_xlpm.k,_xlfn.CONCAT(LEFT(TRIM(C$1),1),"*"),COUNTIF(_xlpm.d,_xlpm.k))</f>
        <v>0</v>
      </c>
      <c r="D2242" s="1">
        <f>_xlfn.LET(_xlpm.d,$G2242,_xlpm.k,_xlfn.CONCAT(LEFT(TRIM(D$1),1),"*"),COUNTIF(_xlpm.d,_xlpm.k))</f>
        <v>0</v>
      </c>
      <c r="E2242" s="1">
        <f>LOG(F2242+1,10)</f>
        <v>0.30102999566398114</v>
      </c>
      <c r="F2242" s="7">
        <v>1</v>
      </c>
      <c r="G2242" s="9" t="s">
        <v>1089</v>
      </c>
      <c r="H2242" s="4">
        <f>F2242/freq.sum.r6e</f>
        <v>7.9668578712555765E-5</v>
      </c>
      <c r="I2242" s="1" t="str">
        <f>_xlfn.LET(_xlpm.sep,":",_xlpm.w,$G2242,LEFT(_xlpm.w,FIND(_xlpm.sep,_xlpm.w)-1))</f>
        <v>ɛl</v>
      </c>
      <c r="J2242" s="1" t="str">
        <f>_xlfn.LET(_xlpm.sep,":",_xlpm.w,$G2242,RIGHT(_xlpm.w,LEN(_xlpm.w)-FIND(_xlpm.sep,_xlpm.w)))</f>
        <v>rell</v>
      </c>
      <c r="K2242" s="10">
        <f>_xlfn.LET(_xlpm.w,I2242,LEN(_xlpm.w))</f>
        <v>2</v>
      </c>
      <c r="L2242" s="10">
        <f>_xlfn.LET(_xlpm.w,J2242,LEN(_xlpm.w))</f>
        <v>4</v>
      </c>
      <c r="M2242" s="10">
        <f>_xlfn.LET(_xlpm.a,K2242,_xlpm.b,L2242,MAX(_xlpm.a,_xlpm.b))</f>
        <v>4</v>
      </c>
      <c r="N2242" s="10">
        <f>_xlfn.LET(_xlpm.d,(K2242,L2242),MAX(_xlpm.d)-MIN(_xlpm.d))</f>
        <v>2</v>
      </c>
      <c r="O2242" s="1" t="str">
        <f>_xlfn.LET(_xlpm.sep,":",_xlpm.w,$G2242,_xlfn.CONCAT("~",RIGHT(_xlpm.w,LEN(_xlpm.w)-FIND(_xlpm.sep,_xlpm.w)),"~"))</f>
        <v>~rell~</v>
      </c>
      <c r="P2242" s="1" t="str">
        <f>_xlfn.LET(_xlpm.sep,":",_xlpm.w,$G2242,_xlfn.CONCAT("[",LEFT(_xlpm.w,FIND(_xlpm.sep,_xlpm.w)-1),"]"))</f>
        <v>[ɛl]</v>
      </c>
      <c r="Q2242" s="14" cm="1">
        <f t="array" ref="Q2242">SUM(_xlfn._xlws.FILTER($H$2:$H$2302,_xlfn.MAP($O$2:$O$2302,_xlfn.LAMBDA(_xlpm.x,_xlpm.x=$O2242))))</f>
        <v>7.9668578712555765E-5</v>
      </c>
      <c r="R2242" s="14">
        <f>$H2242/Q2242</f>
        <v>1</v>
      </c>
      <c r="S2242" s="14" cm="1">
        <f t="array" ref="S2242">SUM(_xlfn._xlws.FILTER($H$2:$H$2302,_xlfn.MAP($P$2:$P$2302,_xlfn.LAMBDA(_xlpm.x,_xlpm.x=$P2242))))</f>
        <v>3.5054174633524543E-3</v>
      </c>
      <c r="T2242" s="14">
        <f>$H2242/S2242</f>
        <v>2.2727272727272724E-2</v>
      </c>
      <c r="U2242" s="14">
        <f>_xlfn.LET(_xlpm.freq,F2242,_xlpm.size,M2242+1,_xlpm.F,V2242,LOG(1+_xlpm.freq)*LOG(1+_xlpm.size)*_xlpm.F)</f>
        <v>1.0410971890173768E-2</v>
      </c>
      <c r="V2242" s="14">
        <f>_xlfn.LET(_xlpm.a,T2242,_xlpm.b,R2242,2*_xlpm.a*_xlpm.b/(_xlpm.a+_xlpm.b))</f>
        <v>4.4444444444444439E-2</v>
      </c>
      <c r="W2242" s="14">
        <f>_xlfn.LET(_xlpm.p,R2242,_xlpm.q,T2242,LOG(_xlpm.p/_xlpm.q))</f>
        <v>1.6434526764861874</v>
      </c>
      <c r="X2242" s="2"/>
      <c r="AC2242" s="2"/>
      <c r="AH2242" s="2"/>
      <c r="AI2242" s="2"/>
    </row>
    <row r="2243" spans="1:35">
      <c r="A2243" s="1" t="str">
        <f>_xlfn.LET(_xlpm.sep," : ",CONCATENATE(O2243,_xlpm.sep,P2243))</f>
        <v>~igh~ : [aɪ]</v>
      </c>
      <c r="B2243" s="1">
        <f>_xlfn.LET(_xlpm.d,$G2243,_xlpm.k,_xlfn.CONCAT(LEFT(TRIM(B$1),1),"*"),COUNTIF(_xlpm.d,_xlpm.k))</f>
        <v>0</v>
      </c>
      <c r="C2243" s="1">
        <f>_xlfn.LET(_xlpm.d,$G2243,_xlpm.k,_xlfn.CONCAT(LEFT(TRIM(C$1),1),"*"),COUNTIF(_xlpm.d,_xlpm.k))</f>
        <v>0</v>
      </c>
      <c r="D2243" s="1">
        <f>_xlfn.LET(_xlpm.d,$G2243,_xlpm.k,_xlfn.CONCAT(LEFT(TRIM(D$1),1),"*"),COUNTIF(_xlpm.d,_xlpm.k))</f>
        <v>0</v>
      </c>
      <c r="E2243" s="1">
        <f>LOG(F2243+1,10)</f>
        <v>0.47712125471966244</v>
      </c>
      <c r="F2243" s="7">
        <v>2</v>
      </c>
      <c r="G2243" s="9" t="s">
        <v>383</v>
      </c>
      <c r="H2243" s="4">
        <f>F2243/freq.sum.r6e</f>
        <v>1.5933715742511153E-4</v>
      </c>
      <c r="I2243" s="4" t="str">
        <f>_xlfn.LET(_xlpm.sep,":",_xlpm.w,$G2243,LEFT(_xlpm.w,FIND(_xlpm.sep,_xlpm.w)-1))</f>
        <v>aɪ</v>
      </c>
      <c r="J2243" s="4" t="str">
        <f>_xlfn.LET(_xlpm.sep,":",_xlpm.w,$G2243,RIGHT(_xlpm.w,LEN(_xlpm.w)-FIND(_xlpm.sep,_xlpm.w)))</f>
        <v>igh</v>
      </c>
      <c r="K2243" s="10">
        <f>_xlfn.LET(_xlpm.w,I2243,LEN(_xlpm.w))</f>
        <v>2</v>
      </c>
      <c r="L2243" s="10">
        <f>_xlfn.LET(_xlpm.w,J2243,LEN(_xlpm.w))</f>
        <v>3</v>
      </c>
      <c r="M2243" s="10">
        <f>_xlfn.LET(_xlpm.a,K2243,_xlpm.b,L2243,MAX(_xlpm.a,_xlpm.b))</f>
        <v>3</v>
      </c>
      <c r="N2243" s="10">
        <f>_xlfn.LET(_xlpm.d,(K2243,L2243),MAX(_xlpm.d)-MIN(_xlpm.d))</f>
        <v>1</v>
      </c>
      <c r="O2243" s="1" t="str">
        <f>_xlfn.LET(_xlpm.sep,":",_xlpm.w,$G2243,_xlfn.CONCAT("~",RIGHT(_xlpm.w,LEN(_xlpm.w)-FIND(_xlpm.sep,_xlpm.w)),"~"))</f>
        <v>~igh~</v>
      </c>
      <c r="P2243" s="1" t="str">
        <f>_xlfn.LET(_xlpm.sep,":",_xlpm.w,$G2243,_xlfn.CONCAT("[",LEFT(_xlpm.w,FIND(_xlpm.sep,_xlpm.w)-1),"]"))</f>
        <v>[aɪ]</v>
      </c>
      <c r="Q2243" s="14" cm="1">
        <f t="array" ref="Q2243">SUM(_xlfn._xlws.FILTER($H$2:$H$2300,_xlfn.MAP($O$2:$O$2300,_xlfn.LAMBDA(_xlpm.x,_xlpm.x=$O2243))))</f>
        <v>1.5933715742511153E-4</v>
      </c>
      <c r="R2243" s="14">
        <f>$H2243/Q2243</f>
        <v>1</v>
      </c>
      <c r="S2243" s="14" cm="1">
        <f t="array" ref="S2243">SUM(_xlfn._xlws.FILTER($H$2:$H$2300,_xlfn.MAP($P$2:$P$2300,_xlfn.LAMBDA(_xlpm.x,_xlpm.x=$P2243))))</f>
        <v>7.0905035054174646E-3</v>
      </c>
      <c r="T2243" s="14">
        <f>$H2243/S2243</f>
        <v>2.2471910112359546E-2</v>
      </c>
      <c r="U2243" s="14">
        <f>_xlfn.LET(_xlpm.freq,F2243,_xlpm.size,M2243+1,_xlpm.F,V2243,LOG(1+_xlpm.freq)*LOG(1+_xlpm.size)*_xlpm.F)</f>
        <v>1.4659052548580621E-2</v>
      </c>
      <c r="V2243" s="14">
        <f>_xlfn.LET(_xlpm.a,T2243,_xlpm.b,R2243,2*_xlpm.a*_xlpm.b/(_xlpm.a+_xlpm.b))</f>
        <v>4.3956043956043946E-2</v>
      </c>
      <c r="W2243" s="14">
        <f>_xlfn.LET(_xlpm.p,R2243,_xlpm.q,T2243,LOG(_xlpm.p/_xlpm.q))</f>
        <v>1.6483600109809318</v>
      </c>
      <c r="X2243" s="2"/>
      <c r="AC2243" s="2"/>
      <c r="AH2243" s="2"/>
      <c r="AI2243" s="2"/>
    </row>
    <row r="2244" spans="1:35">
      <c r="A2244" s="1" t="str">
        <f>_xlfn.LET(_xlpm.sep," : ",CONCATENATE(O2244,_xlpm.sep,P2244))</f>
        <v>~ire~ : [aɪ]</v>
      </c>
      <c r="B2244" s="1">
        <f>_xlfn.LET(_xlpm.d,$G2244,_xlpm.k,_xlfn.CONCAT(LEFT(TRIM(B$1),1),"*"),COUNTIF(_xlpm.d,_xlpm.k))</f>
        <v>0</v>
      </c>
      <c r="C2244" s="1">
        <f>_xlfn.LET(_xlpm.d,$G2244,_xlpm.k,_xlfn.CONCAT(LEFT(TRIM(C$1),1),"*"),COUNTIF(_xlpm.d,_xlpm.k))</f>
        <v>0</v>
      </c>
      <c r="D2244" s="1">
        <f>_xlfn.LET(_xlpm.d,$G2244,_xlpm.k,_xlfn.CONCAT(LEFT(TRIM(D$1),1),"*"),COUNTIF(_xlpm.d,_xlpm.k))</f>
        <v>0</v>
      </c>
      <c r="E2244" s="1">
        <f>LOG(F2244+1,10)</f>
        <v>0.30102999566398114</v>
      </c>
      <c r="F2244" s="7">
        <v>1</v>
      </c>
      <c r="G2244" s="9" t="s">
        <v>2330</v>
      </c>
      <c r="H2244" s="4">
        <f>F2244/freq.sum.r6e</f>
        <v>7.9668578712555765E-5</v>
      </c>
      <c r="I2244" s="1" t="str">
        <f>_xlfn.LET(_xlpm.sep,":",_xlpm.w,$G2244,LEFT(_xlpm.w,FIND(_xlpm.sep,_xlpm.w)-1))</f>
        <v>aɪ</v>
      </c>
      <c r="J2244" s="1" t="str">
        <f>_xlfn.LET(_xlpm.sep,":",_xlpm.w,$G2244,RIGHT(_xlpm.w,LEN(_xlpm.w)-FIND(_xlpm.sep,_xlpm.w)))</f>
        <v>ire</v>
      </c>
      <c r="K2244" s="10">
        <f>_xlfn.LET(_xlpm.w,I2244,LEN(_xlpm.w))</f>
        <v>2</v>
      </c>
      <c r="L2244" s="10">
        <f>_xlfn.LET(_xlpm.w,J2244,LEN(_xlpm.w))</f>
        <v>3</v>
      </c>
      <c r="M2244" s="10">
        <f>_xlfn.LET(_xlpm.a,K2244,_xlpm.b,L2244,MAX(_xlpm.a,_xlpm.b))</f>
        <v>3</v>
      </c>
      <c r="N2244" s="10">
        <f>_xlfn.LET(_xlpm.d,(K2244,L2244),MAX(_xlpm.d)-MIN(_xlpm.d))</f>
        <v>1</v>
      </c>
      <c r="O2244" s="1" t="str">
        <f>_xlfn.LET(_xlpm.sep,":",_xlpm.w,$G2244,_xlfn.CONCAT("~",RIGHT(_xlpm.w,LEN(_xlpm.w)-FIND(_xlpm.sep,_xlpm.w)),"~"))</f>
        <v>~ire~</v>
      </c>
      <c r="P2244" s="1" t="str">
        <f>_xlfn.LET(_xlpm.sep,":",_xlpm.w,$G2244,_xlfn.CONCAT("[",LEFT(_xlpm.w,FIND(_xlpm.sep,_xlpm.w)-1),"]"))</f>
        <v>[aɪ]</v>
      </c>
      <c r="Q2244" s="14" cm="1">
        <f t="array" ref="Q2244">SUM(_xlfn._xlws.FILTER($H$2:$H$2302,_xlfn.MAP($O$2:$O$2302,_xlfn.LAMBDA(_xlpm.x,_xlpm.x=$O2244))))</f>
        <v>1.5933715742511153E-4</v>
      </c>
      <c r="R2244" s="14">
        <f>$H2244/Q2244</f>
        <v>0.5</v>
      </c>
      <c r="S2244" s="14" cm="1">
        <f t="array" ref="S2244">SUM(_xlfn._xlws.FILTER($H$2:$H$2302,_xlfn.MAP($P$2:$P$2302,_xlfn.LAMBDA(_xlpm.x,_xlpm.x=$P2244))))</f>
        <v>7.0905035054174646E-3</v>
      </c>
      <c r="T2244" s="14">
        <f>$H2244/S2244</f>
        <v>1.1235955056179773E-2</v>
      </c>
      <c r="U2244" s="14">
        <f>_xlfn.LET(_xlpm.freq,F2244,_xlpm.size,M2244+1,_xlpm.F,V2244,LOG(1+_xlpm.freq)*LOG(1+_xlpm.size)*_xlpm.F)</f>
        <v>4.6244162060335081E-3</v>
      </c>
      <c r="V2244" s="14">
        <f>_xlfn.LET(_xlpm.a,T2244,_xlpm.b,R2244,2*_xlpm.a*_xlpm.b/(_xlpm.a+_xlpm.b))</f>
        <v>2.1978021978021973E-2</v>
      </c>
      <c r="W2244" s="14">
        <f>_xlfn.LET(_xlpm.p,R2244,_xlpm.q,T2244,LOG(_xlpm.p/_xlpm.q))</f>
        <v>1.6483600109809318</v>
      </c>
      <c r="X2244" s="2"/>
      <c r="AC2244" s="2"/>
      <c r="AH2244" s="2"/>
      <c r="AI2244" s="2"/>
    </row>
    <row r="2245" spans="1:35">
      <c r="A2245" s="1" t="str">
        <f>_xlfn.LET(_xlpm.sep," : ",CONCATENATE(O2245,_xlpm.sep,P2245))</f>
        <v>~uy~ : [aɪ]</v>
      </c>
      <c r="B2245" s="1">
        <f>_xlfn.LET(_xlpm.d,$G2245,_xlpm.k,_xlfn.CONCAT(LEFT(TRIM(B$1),1),"*"),COUNTIF(_xlpm.d,_xlpm.k))</f>
        <v>0</v>
      </c>
      <c r="C2245" s="1">
        <f>_xlfn.LET(_xlpm.d,$G2245,_xlpm.k,_xlfn.CONCAT(LEFT(TRIM(C$1),1),"*"),COUNTIF(_xlpm.d,_xlpm.k))</f>
        <v>0</v>
      </c>
      <c r="D2245" s="1">
        <f>_xlfn.LET(_xlpm.d,$G2245,_xlpm.k,_xlfn.CONCAT(LEFT(TRIM(D$1),1),"*"),COUNTIF(_xlpm.d,_xlpm.k))</f>
        <v>0</v>
      </c>
      <c r="E2245" s="1">
        <f>LOG(F2245+1,10)</f>
        <v>0.47712125471966244</v>
      </c>
      <c r="F2245" s="7">
        <v>2</v>
      </c>
      <c r="G2245" s="9" t="s">
        <v>388</v>
      </c>
      <c r="H2245" s="4">
        <f>F2245/freq.sum.r6e</f>
        <v>1.5933715742511153E-4</v>
      </c>
      <c r="I2245" s="1" t="str">
        <f>_xlfn.LET(_xlpm.sep,":",_xlpm.w,$G2245,LEFT(_xlpm.w,FIND(_xlpm.sep,_xlpm.w)-1))</f>
        <v>aɪ</v>
      </c>
      <c r="J2245" s="1" t="str">
        <f>_xlfn.LET(_xlpm.sep,":",_xlpm.w,$G2245,RIGHT(_xlpm.w,LEN(_xlpm.w)-FIND(_xlpm.sep,_xlpm.w)))</f>
        <v>uy</v>
      </c>
      <c r="K2245" s="10">
        <f>_xlfn.LET(_xlpm.w,I2245,LEN(_xlpm.w))</f>
        <v>2</v>
      </c>
      <c r="L2245" s="10">
        <f>_xlfn.LET(_xlpm.w,J2245,LEN(_xlpm.w))</f>
        <v>2</v>
      </c>
      <c r="M2245" s="10">
        <f>_xlfn.LET(_xlpm.a,K2245,_xlpm.b,L2245,MAX(_xlpm.a,_xlpm.b))</f>
        <v>2</v>
      </c>
      <c r="N2245" s="10">
        <f>_xlfn.LET(_xlpm.d,(K2245,L2245),MAX(_xlpm.d)-MIN(_xlpm.d))</f>
        <v>0</v>
      </c>
      <c r="O2245" s="1" t="str">
        <f>_xlfn.LET(_xlpm.sep,":",_xlpm.w,$G2245,_xlfn.CONCAT("~",RIGHT(_xlpm.w,LEN(_xlpm.w)-FIND(_xlpm.sep,_xlpm.w)),"~"))</f>
        <v>~uy~</v>
      </c>
      <c r="P2245" s="1" t="str">
        <f>_xlfn.LET(_xlpm.sep,":",_xlpm.w,$G2245,_xlfn.CONCAT("[",LEFT(_xlpm.w,FIND(_xlpm.sep,_xlpm.w)-1),"]"))</f>
        <v>[aɪ]</v>
      </c>
      <c r="Q2245" s="14" cm="1">
        <f t="array" ref="Q2245">SUM(_xlfn._xlws.FILTER($H$2:$H$2302,_xlfn.MAP($O$2:$O$2302,_xlfn.LAMBDA(_xlpm.x,_xlpm.x=$O2245))))</f>
        <v>1.5933715742511153E-4</v>
      </c>
      <c r="R2245" s="14">
        <f>$H2245/Q2245</f>
        <v>1</v>
      </c>
      <c r="S2245" s="14" cm="1">
        <f t="array" ref="S2245">SUM(_xlfn._xlws.FILTER($H$2:$H$2302,_xlfn.MAP($P$2:$P$2302,_xlfn.LAMBDA(_xlpm.x,_xlpm.x=$P2245))))</f>
        <v>7.0905035054174646E-3</v>
      </c>
      <c r="T2245" s="14">
        <f>$H2245/S2245</f>
        <v>2.2471910112359546E-2</v>
      </c>
      <c r="U2245" s="14">
        <f>_xlfn.LET(_xlpm.freq,F2245,_xlpm.size,M2245+1,_xlpm.F,V2245,LOG(1+_xlpm.freq)*LOG(1+_xlpm.size)*_xlpm.F)</f>
        <v>1.2626620592479404E-2</v>
      </c>
      <c r="V2245" s="14">
        <f>_xlfn.LET(_xlpm.a,T2245,_xlpm.b,R2245,2*_xlpm.a*_xlpm.b/(_xlpm.a+_xlpm.b))</f>
        <v>4.3956043956043946E-2</v>
      </c>
      <c r="W2245" s="14">
        <f>_xlfn.LET(_xlpm.p,R2245,_xlpm.q,T2245,LOG(_xlpm.p/_xlpm.q))</f>
        <v>1.6483600109809318</v>
      </c>
      <c r="X2245" s="2"/>
      <c r="AC2245" s="2"/>
      <c r="AH2245" s="2"/>
      <c r="AI2245" s="2"/>
    </row>
    <row r="2246" spans="1:35">
      <c r="A2246" s="1" t="str">
        <f>_xlfn.LET(_xlpm.sep," : ",CONCATENATE(O2246,_xlpm.sep,P2246))</f>
        <v>~eer~ : [ɪ]</v>
      </c>
      <c r="B2246" s="1">
        <f>_xlfn.LET(_xlpm.d,$G2246,_xlpm.k,_xlfn.CONCAT(LEFT(TRIM(B$1),1),"*"),COUNTIF(_xlpm.d,_xlpm.k))</f>
        <v>0</v>
      </c>
      <c r="C2246" s="1">
        <f>_xlfn.LET(_xlpm.d,$G2246,_xlpm.k,_xlfn.CONCAT(LEFT(TRIM(C$1),1),"*"),COUNTIF(_xlpm.d,_xlpm.k))</f>
        <v>0</v>
      </c>
      <c r="D2246" s="1">
        <f>_xlfn.LET(_xlpm.d,$G2246,_xlpm.k,_xlfn.CONCAT(LEFT(TRIM(D$1),1),"*"),COUNTIF(_xlpm.d,_xlpm.k))</f>
        <v>0</v>
      </c>
      <c r="E2246" s="1">
        <f>LOG(F2246+1,10)</f>
        <v>0.90308998699194343</v>
      </c>
      <c r="F2246" s="7">
        <v>7</v>
      </c>
      <c r="G2246" s="9" t="s">
        <v>776</v>
      </c>
      <c r="H2246" s="4">
        <f>F2246/freq.sum.r6e</f>
        <v>5.5768005098789041E-4</v>
      </c>
      <c r="I2246" s="4" t="str">
        <f>_xlfn.LET(_xlpm.sep,":",_xlpm.w,$G2246,LEFT(_xlpm.w,FIND(_xlpm.sep,_xlpm.w)-1))</f>
        <v>ɪ</v>
      </c>
      <c r="J2246" s="4" t="str">
        <f>_xlfn.LET(_xlpm.sep,":",_xlpm.w,$G2246,RIGHT(_xlpm.w,LEN(_xlpm.w)-FIND(_xlpm.sep,_xlpm.w)))</f>
        <v>eer</v>
      </c>
      <c r="K2246" s="10">
        <f>_xlfn.LET(_xlpm.w,I2246,LEN(_xlpm.w))</f>
        <v>1</v>
      </c>
      <c r="L2246" s="10">
        <f>_xlfn.LET(_xlpm.w,J2246,LEN(_xlpm.w))</f>
        <v>3</v>
      </c>
      <c r="M2246" s="10">
        <f>_xlfn.LET(_xlpm.a,K2246,_xlpm.b,L2246,MAX(_xlpm.a,_xlpm.b))</f>
        <v>3</v>
      </c>
      <c r="N2246" s="10">
        <f>_xlfn.LET(_xlpm.d,(K2246,L2246),MAX(_xlpm.d)-MIN(_xlpm.d))</f>
        <v>2</v>
      </c>
      <c r="O2246" s="1" t="str">
        <f>_xlfn.LET(_xlpm.sep,":",_xlpm.w,$G2246,_xlfn.CONCAT("~",RIGHT(_xlpm.w,LEN(_xlpm.w)-FIND(_xlpm.sep,_xlpm.w)),"~"))</f>
        <v>~eer~</v>
      </c>
      <c r="P2246" s="1" t="str">
        <f>_xlfn.LET(_xlpm.sep,":",_xlpm.w,$G2246,_xlfn.CONCAT("[",LEFT(_xlpm.w,FIND(_xlpm.sep,_xlpm.w)-1),"]"))</f>
        <v>[ɪ]</v>
      </c>
      <c r="Q2246" s="14" cm="1">
        <f t="array" ref="Q2246">SUM(_xlfn._xlws.FILTER($H$2:$H$2300,_xlfn.MAP($O$2:$O$2300,_xlfn.LAMBDA(_xlpm.x,_xlpm.x=$O2246))))</f>
        <v>7.1701720841300194E-4</v>
      </c>
      <c r="R2246" s="14">
        <f>$H2246/Q2246</f>
        <v>0.77777777777777779</v>
      </c>
      <c r="S2246" s="14" cm="1">
        <f t="array" ref="S2246">SUM(_xlfn._xlws.FILTER($H$2:$H$2300,_xlfn.MAP($P$2:$P$2300,_xlfn.LAMBDA(_xlpm.x,_xlpm.x=$P2246))))</f>
        <v>3.2106437221159974E-2</v>
      </c>
      <c r="T2246" s="14">
        <f>$H2246/S2246</f>
        <v>1.7369727047146403E-2</v>
      </c>
      <c r="U2246" s="14">
        <f>_xlfn.LET(_xlpm.freq,F2246,_xlpm.size,M2246+1,_xlpm.F,V2246,LOG(1+_xlpm.freq)*LOG(1+_xlpm.size)*_xlpm.F)</f>
        <v>2.144965866439329E-2</v>
      </c>
      <c r="V2246" s="14">
        <f>_xlfn.LET(_xlpm.a,T2246,_xlpm.b,R2246,2*_xlpm.a*_xlpm.b/(_xlpm.a+_xlpm.b))</f>
        <v>3.3980582524271843E-2</v>
      </c>
      <c r="W2246" s="14">
        <f>_xlfn.LET(_xlpm.p,R2246,_xlpm.q,T2246,LOG(_xlpm.p/_xlpm.q))</f>
        <v>1.6510625367017846</v>
      </c>
      <c r="X2246" s="2"/>
      <c r="AC2246" s="2"/>
      <c r="AH2246" s="2"/>
      <c r="AI2246" s="2"/>
    </row>
    <row r="2247" spans="1:35">
      <c r="A2247" s="1" t="str">
        <f>_xlfn.LET(_xlpm.sep," : ",CONCATENATE(O2247,_xlpm.sep,P2247))</f>
        <v>~ck~ : [ək]</v>
      </c>
      <c r="B2247" s="1">
        <f>_xlfn.LET(_xlpm.d,$G2247,_xlpm.k,_xlfn.CONCAT(LEFT(TRIM(B$1),1),"*"),COUNTIF(_xlpm.d,_xlpm.k))</f>
        <v>0</v>
      </c>
      <c r="C2247" s="1">
        <f>_xlfn.LET(_xlpm.d,$G2247,_xlpm.k,_xlfn.CONCAT(LEFT(TRIM(C$1),1),"*"),COUNTIF(_xlpm.d,_xlpm.k))</f>
        <v>0</v>
      </c>
      <c r="D2247" s="1">
        <f>_xlfn.LET(_xlpm.d,$G2247,_xlpm.k,_xlfn.CONCAT(LEFT(TRIM(D$1),1),"*"),COUNTIF(_xlpm.d,_xlpm.k))</f>
        <v>0</v>
      </c>
      <c r="E2247" s="1">
        <f>LOG(F2247+1,10)</f>
        <v>0.30102999566398114</v>
      </c>
      <c r="F2247" s="7">
        <v>1</v>
      </c>
      <c r="G2247" s="9" t="s">
        <v>972</v>
      </c>
      <c r="H2247" s="4">
        <f>F2247/freq.sum.r6e</f>
        <v>7.9668578712555765E-5</v>
      </c>
      <c r="I2247" s="1" t="str">
        <f>_xlfn.LET(_xlpm.sep,":",_xlpm.w,$G2247,LEFT(_xlpm.w,FIND(_xlpm.sep,_xlpm.w)-1))</f>
        <v>ək</v>
      </c>
      <c r="J2247" s="1" t="str">
        <f>_xlfn.LET(_xlpm.sep,":",_xlpm.w,$G2247,RIGHT(_xlpm.w,LEN(_xlpm.w)-FIND(_xlpm.sep,_xlpm.w)))</f>
        <v>ck</v>
      </c>
      <c r="K2247" s="10">
        <f>_xlfn.LET(_xlpm.w,I2247,LEN(_xlpm.w))</f>
        <v>2</v>
      </c>
      <c r="L2247" s="10">
        <f>_xlfn.LET(_xlpm.w,J2247,LEN(_xlpm.w))</f>
        <v>2</v>
      </c>
      <c r="M2247" s="10">
        <f>_xlfn.LET(_xlpm.a,K2247,_xlpm.b,L2247,MAX(_xlpm.a,_xlpm.b))</f>
        <v>2</v>
      </c>
      <c r="N2247" s="10">
        <f>_xlfn.LET(_xlpm.d,(K2247,L2247),MAX(_xlpm.d)-MIN(_xlpm.d))</f>
        <v>0</v>
      </c>
      <c r="O2247" s="1" t="str">
        <f>_xlfn.LET(_xlpm.sep,":",_xlpm.w,$G2247,_xlfn.CONCAT("~",RIGHT(_xlpm.w,LEN(_xlpm.w)-FIND(_xlpm.sep,_xlpm.w)),"~"))</f>
        <v>~ck~</v>
      </c>
      <c r="P2247" s="1" t="str">
        <f>_xlfn.LET(_xlpm.sep,":",_xlpm.w,$G2247,_xlfn.CONCAT("[",LEFT(_xlpm.w,FIND(_xlpm.sep,_xlpm.w)-1),"]"))</f>
        <v>[ək]</v>
      </c>
      <c r="Q2247" s="14" cm="1">
        <f t="array" ref="Q2247">SUM(_xlfn._xlws.FILTER($H$2:$H$2300,_xlfn.MAP($O$2:$O$2300,_xlfn.LAMBDA(_xlpm.x,_xlpm.x=$O2247))))</f>
        <v>7.9668578712555765E-5</v>
      </c>
      <c r="R2247" s="14">
        <f>$H2247/Q2247</f>
        <v>1</v>
      </c>
      <c r="S2247" s="14" cm="1">
        <f t="array" ref="S2247">SUM(_xlfn._xlws.FILTER($H$2:$H$2300,_xlfn.MAP($P$2:$P$2300,_xlfn.LAMBDA(_xlpm.x,_xlpm.x=$P2247))))</f>
        <v>3.5850860420650102E-3</v>
      </c>
      <c r="T2247" s="14">
        <f>$H2247/S2247</f>
        <v>2.2222222222222216E-2</v>
      </c>
      <c r="U2247" s="14">
        <f>_xlfn.LET(_xlpm.freq,F2247,_xlpm.size,M2247+1,_xlpm.F,V2247,LOG(1+_xlpm.freq)*LOG(1+_xlpm.size)*_xlpm.F)</f>
        <v>7.8799181121266548E-3</v>
      </c>
      <c r="V2247" s="14">
        <f>_xlfn.LET(_xlpm.a,T2247,_xlpm.b,R2247,2*_xlpm.a*_xlpm.b/(_xlpm.a+_xlpm.b))</f>
        <v>4.3478260869565209E-2</v>
      </c>
      <c r="W2247" s="14">
        <f>_xlfn.LET(_xlpm.p,R2247,_xlpm.q,T2247,LOG(_xlpm.p/_xlpm.q))</f>
        <v>1.6532125137753437</v>
      </c>
      <c r="X2247" s="2"/>
      <c r="AC2247" s="2"/>
      <c r="AH2247" s="2"/>
      <c r="AI2247" s="2"/>
    </row>
    <row r="2248" spans="1:35">
      <c r="A2248" s="1" t="str">
        <f>_xlfn.LET(_xlpm.sep," : ",CONCATENATE(O2248,_xlpm.sep,P2248))</f>
        <v>~eenw~ : [ɛn]</v>
      </c>
      <c r="B2248" s="1">
        <f>_xlfn.LET(_xlpm.d,$G2248,_xlpm.k,_xlfn.CONCAT(LEFT(TRIM(B$1),1),"*"),COUNTIF(_xlpm.d,_xlpm.k))</f>
        <v>0</v>
      </c>
      <c r="C2248" s="1">
        <f>_xlfn.LET(_xlpm.d,$G2248,_xlpm.k,_xlfn.CONCAT(LEFT(TRIM(C$1),1),"*"),COUNTIF(_xlpm.d,_xlpm.k))</f>
        <v>0</v>
      </c>
      <c r="D2248" s="1">
        <f>_xlfn.LET(_xlpm.d,$G2248,_xlpm.k,_xlfn.CONCAT(LEFT(TRIM(D$1),1),"*"),COUNTIF(_xlpm.d,_xlpm.k))</f>
        <v>0</v>
      </c>
      <c r="E2248" s="1">
        <f>LOG(F2248+1,10)</f>
        <v>0.30102999566398114</v>
      </c>
      <c r="F2248" s="7">
        <v>1</v>
      </c>
      <c r="G2248" s="9" t="s">
        <v>1240</v>
      </c>
      <c r="H2248" s="4">
        <f>F2248/freq.sum.r6e</f>
        <v>7.9668578712555765E-5</v>
      </c>
      <c r="I2248" s="4" t="str">
        <f>_xlfn.LET(_xlpm.sep,":",_xlpm.w,$G2248,LEFT(_xlpm.w,FIND(_xlpm.sep,_xlpm.w)-1))</f>
        <v>ɛn</v>
      </c>
      <c r="J2248" s="4" t="str">
        <f>_xlfn.LET(_xlpm.sep,":",_xlpm.w,$G2248,RIGHT(_xlpm.w,LEN(_xlpm.w)-FIND(_xlpm.sep,_xlpm.w)))</f>
        <v>eenw</v>
      </c>
      <c r="K2248" s="10">
        <f>_xlfn.LET(_xlpm.w,I2248,LEN(_xlpm.w))</f>
        <v>2</v>
      </c>
      <c r="L2248" s="10">
        <f>_xlfn.LET(_xlpm.w,J2248,LEN(_xlpm.w))</f>
        <v>4</v>
      </c>
      <c r="M2248" s="10">
        <f>_xlfn.LET(_xlpm.a,K2248,_xlpm.b,L2248,MAX(_xlpm.a,_xlpm.b))</f>
        <v>4</v>
      </c>
      <c r="N2248" s="10">
        <f>_xlfn.LET(_xlpm.d,(K2248,L2248),MAX(_xlpm.d)-MIN(_xlpm.d))</f>
        <v>2</v>
      </c>
      <c r="O2248" s="1" t="str">
        <f>_xlfn.LET(_xlpm.sep,":",_xlpm.w,$G2248,_xlfn.CONCAT("~",RIGHT(_xlpm.w,LEN(_xlpm.w)-FIND(_xlpm.sep,_xlpm.w)),"~"))</f>
        <v>~eenw~</v>
      </c>
      <c r="P2248" s="1" t="str">
        <f>_xlfn.LET(_xlpm.sep,":",_xlpm.w,$G2248,_xlfn.CONCAT("[",LEFT(_xlpm.w,FIND(_xlpm.sep,_xlpm.w)-1),"]"))</f>
        <v>[ɛn]</v>
      </c>
      <c r="Q2248" s="14" cm="1">
        <f t="array" ref="Q2248">SUM(_xlfn._xlws.FILTER($H$2:$H$2300,_xlfn.MAP($O$2:$O$2300,_xlfn.LAMBDA(_xlpm.x,_xlpm.x=$O2248))))</f>
        <v>7.9668578712555765E-5</v>
      </c>
      <c r="R2248" s="14">
        <f>$H2248/Q2248</f>
        <v>1</v>
      </c>
      <c r="S2248" s="14" cm="1">
        <f t="array" ref="S2248">SUM(_xlfn._xlws.FILTER($H$2:$H$2300,_xlfn.MAP($P$2:$P$2300,_xlfn.LAMBDA(_xlpm.x,_xlpm.x=$P2248))))</f>
        <v>3.5850860420650094E-3</v>
      </c>
      <c r="T2248" s="14">
        <f>$H2248/S2248</f>
        <v>2.2222222222222223E-2</v>
      </c>
      <c r="U2248" s="14">
        <f>_xlfn.LET(_xlpm.freq,F2248,_xlpm.size,M2248+1,_xlpm.F,V2248,LOG(1+_xlpm.freq)*LOG(1+_xlpm.size)*_xlpm.F)</f>
        <v>1.0184646414300428E-2</v>
      </c>
      <c r="V2248" s="14">
        <f>_xlfn.LET(_xlpm.a,T2248,_xlpm.b,R2248,2*_xlpm.a*_xlpm.b/(_xlpm.a+_xlpm.b))</f>
        <v>4.3478260869565223E-2</v>
      </c>
      <c r="W2248" s="14">
        <f>_xlfn.LET(_xlpm.p,R2248,_xlpm.q,T2248,LOG(_xlpm.p/_xlpm.q))</f>
        <v>1.6532125137753437</v>
      </c>
      <c r="X2248" s="2"/>
      <c r="AC2248" s="2"/>
      <c r="AH2248" s="2"/>
      <c r="AI2248" s="2"/>
    </row>
    <row r="2249" spans="1:35">
      <c r="A2249" s="1" t="str">
        <f>_xlfn.LET(_xlpm.sep," : ",CONCATENATE(O2249,_xlpm.sep,P2249))</f>
        <v>~ayh~ : [eɪ]</v>
      </c>
      <c r="B2249" s="1">
        <f>_xlfn.LET(_xlpm.d,$G2249,_xlpm.k,_xlfn.CONCAT(LEFT(TRIM(B$1),1),"*"),COUNTIF(_xlpm.d,_xlpm.k))</f>
        <v>0</v>
      </c>
      <c r="C2249" s="1">
        <f>_xlfn.LET(_xlpm.d,$G2249,_xlpm.k,_xlfn.CONCAT(LEFT(TRIM(C$1),1),"*"),COUNTIF(_xlpm.d,_xlpm.k))</f>
        <v>0</v>
      </c>
      <c r="D2249" s="1">
        <f>_xlfn.LET(_xlpm.d,$G2249,_xlpm.k,_xlfn.CONCAT(LEFT(TRIM(D$1),1),"*"),COUNTIF(_xlpm.d,_xlpm.k))</f>
        <v>0</v>
      </c>
      <c r="E2249" s="1">
        <f>LOG(F2249+1,10)</f>
        <v>0.30102999566398114</v>
      </c>
      <c r="F2249" s="7">
        <v>1</v>
      </c>
      <c r="G2249" s="9" t="s">
        <v>533</v>
      </c>
      <c r="H2249" s="4">
        <f>F2249/freq.sum.r6e</f>
        <v>7.9668578712555765E-5</v>
      </c>
      <c r="I2249" s="1" t="str">
        <f>_xlfn.LET(_xlpm.sep,":",_xlpm.w,$G2249,LEFT(_xlpm.w,FIND(_xlpm.sep,_xlpm.w)-1))</f>
        <v>eɪ</v>
      </c>
      <c r="J2249" s="1" t="str">
        <f>_xlfn.LET(_xlpm.sep,":",_xlpm.w,$G2249,RIGHT(_xlpm.w,LEN(_xlpm.w)-FIND(_xlpm.sep,_xlpm.w)))</f>
        <v>ayh</v>
      </c>
      <c r="K2249" s="10">
        <f>_xlfn.LET(_xlpm.w,I2249,LEN(_xlpm.w))</f>
        <v>2</v>
      </c>
      <c r="L2249" s="10">
        <f>_xlfn.LET(_xlpm.w,J2249,LEN(_xlpm.w))</f>
        <v>3</v>
      </c>
      <c r="M2249" s="10">
        <f>_xlfn.LET(_xlpm.a,K2249,_xlpm.b,L2249,MAX(_xlpm.a,_xlpm.b))</f>
        <v>3</v>
      </c>
      <c r="N2249" s="10">
        <f>_xlfn.LET(_xlpm.d,(K2249,L2249),MAX(_xlpm.d)-MIN(_xlpm.d))</f>
        <v>1</v>
      </c>
      <c r="O2249" s="1" t="str">
        <f>_xlfn.LET(_xlpm.sep,":",_xlpm.w,$G2249,_xlfn.CONCAT("~",RIGHT(_xlpm.w,LEN(_xlpm.w)-FIND(_xlpm.sep,_xlpm.w)),"~"))</f>
        <v>~ayh~</v>
      </c>
      <c r="P2249" s="1" t="str">
        <f>_xlfn.LET(_xlpm.sep,":",_xlpm.w,$G2249,_xlfn.CONCAT("[",LEFT(_xlpm.w,FIND(_xlpm.sep,_xlpm.w)-1),"]"))</f>
        <v>[eɪ]</v>
      </c>
      <c r="Q2249" s="14" cm="1">
        <f t="array" ref="Q2249">SUM(_xlfn._xlws.FILTER($H$2:$H$2302,_xlfn.MAP($O$2:$O$2302,_xlfn.LAMBDA(_xlpm.x,_xlpm.x=$O2249))))</f>
        <v>7.9668578712555765E-5</v>
      </c>
      <c r="R2249" s="14">
        <f>$H2249/Q2249</f>
        <v>1</v>
      </c>
      <c r="S2249" s="14" cm="1">
        <f t="array" ref="S2249">SUM(_xlfn._xlws.FILTER($H$2:$H$2302,_xlfn.MAP($P$2:$P$2302,_xlfn.LAMBDA(_xlpm.x,_xlpm.x=$P2249))))</f>
        <v>3.6647546207775657E-3</v>
      </c>
      <c r="T2249" s="14">
        <f>$H2249/S2249</f>
        <v>2.1739130434782605E-2</v>
      </c>
      <c r="U2249" s="14">
        <f>_xlfn.LET(_xlpm.freq,F2249,_xlpm.size,M2249+1,_xlpm.F,V2249,LOG(1+_xlpm.freq)*LOG(1+_xlpm.size)*_xlpm.F)</f>
        <v>8.9536569095542383E-3</v>
      </c>
      <c r="V2249" s="14">
        <f>_xlfn.LET(_xlpm.a,T2249,_xlpm.b,R2249,2*_xlpm.a*_xlpm.b/(_xlpm.a+_xlpm.b))</f>
        <v>4.2553191489361687E-2</v>
      </c>
      <c r="W2249" s="14">
        <f>_xlfn.LET(_xlpm.p,R2249,_xlpm.q,T2249,LOG(_xlpm.p/_xlpm.q))</f>
        <v>1.6627578316815741</v>
      </c>
      <c r="X2249" s="2"/>
      <c r="AC2249" s="2"/>
      <c r="AH2249" s="2"/>
      <c r="AI2249" s="2"/>
    </row>
    <row r="2250" spans="1:35">
      <c r="A2250" s="1" t="str">
        <f>_xlfn.LET(_xlpm.sep," : ",CONCATENATE(O2250,_xlpm.sep,P2250))</f>
        <v>~eigh~ : [eɪ]</v>
      </c>
      <c r="B2250" s="1">
        <f>_xlfn.LET(_xlpm.d,$G2250,_xlpm.k,_xlfn.CONCAT(LEFT(TRIM(B$1),1),"*"),COUNTIF(_xlpm.d,_xlpm.k))</f>
        <v>0</v>
      </c>
      <c r="C2250" s="1">
        <f>_xlfn.LET(_xlpm.d,$G2250,_xlpm.k,_xlfn.CONCAT(LEFT(TRIM(C$1),1),"*"),COUNTIF(_xlpm.d,_xlpm.k))</f>
        <v>0</v>
      </c>
      <c r="D2250" s="1">
        <f>_xlfn.LET(_xlpm.d,$G2250,_xlpm.k,_xlfn.CONCAT(LEFT(TRIM(D$1),1),"*"),COUNTIF(_xlpm.d,_xlpm.k))</f>
        <v>0</v>
      </c>
      <c r="E2250" s="1">
        <f>LOG(F2250+1,10)</f>
        <v>0.30102999566398114</v>
      </c>
      <c r="F2250" s="7">
        <v>1</v>
      </c>
      <c r="G2250" s="9" t="s">
        <v>535</v>
      </c>
      <c r="H2250" s="4">
        <f>F2250/freq.sum.r6e</f>
        <v>7.9668578712555765E-5</v>
      </c>
      <c r="I2250" s="4" t="str">
        <f>_xlfn.LET(_xlpm.sep,":",_xlpm.w,$G2250,LEFT(_xlpm.w,FIND(_xlpm.sep,_xlpm.w)-1))</f>
        <v>eɪ</v>
      </c>
      <c r="J2250" s="4" t="str">
        <f>_xlfn.LET(_xlpm.sep,":",_xlpm.w,$G2250,RIGHT(_xlpm.w,LEN(_xlpm.w)-FIND(_xlpm.sep,_xlpm.w)))</f>
        <v>eigh</v>
      </c>
      <c r="K2250" s="10">
        <f>_xlfn.LET(_xlpm.w,I2250,LEN(_xlpm.w))</f>
        <v>2</v>
      </c>
      <c r="L2250" s="10">
        <f>_xlfn.LET(_xlpm.w,J2250,LEN(_xlpm.w))</f>
        <v>4</v>
      </c>
      <c r="M2250" s="10">
        <f>_xlfn.LET(_xlpm.a,K2250,_xlpm.b,L2250,MAX(_xlpm.a,_xlpm.b))</f>
        <v>4</v>
      </c>
      <c r="N2250" s="10">
        <f>_xlfn.LET(_xlpm.d,(K2250,L2250),MAX(_xlpm.d)-MIN(_xlpm.d))</f>
        <v>2</v>
      </c>
      <c r="O2250" s="1" t="str">
        <f>_xlfn.LET(_xlpm.sep,":",_xlpm.w,$G2250,_xlfn.CONCAT("~",RIGHT(_xlpm.w,LEN(_xlpm.w)-FIND(_xlpm.sep,_xlpm.w)),"~"))</f>
        <v>~eigh~</v>
      </c>
      <c r="P2250" s="1" t="str">
        <f>_xlfn.LET(_xlpm.sep,":",_xlpm.w,$G2250,_xlfn.CONCAT("[",LEFT(_xlpm.w,FIND(_xlpm.sep,_xlpm.w)-1),"]"))</f>
        <v>[eɪ]</v>
      </c>
      <c r="Q2250" s="14" cm="1">
        <f t="array" ref="Q2250">SUM(_xlfn._xlws.FILTER($H$2:$H$2300,_xlfn.MAP($O$2:$O$2300,_xlfn.LAMBDA(_xlpm.x,_xlpm.x=$O2250))))</f>
        <v>7.9668578712555765E-5</v>
      </c>
      <c r="R2250" s="14">
        <f>$H2250/Q2250</f>
        <v>1</v>
      </c>
      <c r="S2250" s="14" cm="1">
        <f t="array" ref="S2250">SUM(_xlfn._xlws.FILTER($H$2:$H$2300,_xlfn.MAP($P$2:$P$2300,_xlfn.LAMBDA(_xlpm.x,_xlpm.x=$P2250))))</f>
        <v>3.6647546207775657E-3</v>
      </c>
      <c r="T2250" s="14">
        <f>$H2250/S2250</f>
        <v>2.1739130434782605E-2</v>
      </c>
      <c r="U2250" s="14">
        <f>_xlfn.LET(_xlpm.freq,F2250,_xlpm.size,M2250+1,_xlpm.F,V2250,LOG(1+_xlpm.freq)*LOG(1+_xlpm.size)*_xlpm.F)</f>
        <v>9.9679518097408396E-3</v>
      </c>
      <c r="V2250" s="14">
        <f>_xlfn.LET(_xlpm.a,T2250,_xlpm.b,R2250,2*_xlpm.a*_xlpm.b/(_xlpm.a+_xlpm.b))</f>
        <v>4.2553191489361687E-2</v>
      </c>
      <c r="W2250" s="14">
        <f>_xlfn.LET(_xlpm.p,R2250,_xlpm.q,T2250,LOG(_xlpm.p/_xlpm.q))</f>
        <v>1.6627578316815741</v>
      </c>
      <c r="X2250" s="2"/>
      <c r="AC2250" s="2"/>
      <c r="AH2250" s="2"/>
      <c r="AI2250" s="2"/>
    </row>
    <row r="2251" spans="1:35">
      <c r="A2251" s="1" t="str">
        <f>_xlfn.LET(_xlpm.sep," : ",CONCATENATE(O2251,_xlpm.sep,P2251))</f>
        <v>~yd~ : [ɪd]</v>
      </c>
      <c r="B2251" s="1">
        <f>_xlfn.LET(_xlpm.d,$G2251,_xlpm.k,_xlfn.CONCAT(LEFT(TRIM(B$1),1),"*"),COUNTIF(_xlpm.d,_xlpm.k))</f>
        <v>0</v>
      </c>
      <c r="C2251" s="1">
        <f>_xlfn.LET(_xlpm.d,$G2251,_xlpm.k,_xlfn.CONCAT(LEFT(TRIM(C$1),1),"*"),COUNTIF(_xlpm.d,_xlpm.k))</f>
        <v>0</v>
      </c>
      <c r="D2251" s="1">
        <f>_xlfn.LET(_xlpm.d,$G2251,_xlpm.k,_xlfn.CONCAT(LEFT(TRIM(D$1),1),"*"),COUNTIF(_xlpm.d,_xlpm.k))</f>
        <v>0</v>
      </c>
      <c r="E2251" s="1">
        <f>LOG(F2251+1,10)</f>
        <v>0.30102999566398114</v>
      </c>
      <c r="F2251" s="7">
        <v>1</v>
      </c>
      <c r="G2251" s="9" t="s">
        <v>2165</v>
      </c>
      <c r="H2251" s="4">
        <f>F2251/freq.sum.r6e</f>
        <v>7.9668578712555765E-5</v>
      </c>
      <c r="I2251" s="4" t="str">
        <f>_xlfn.LET(_xlpm.sep,":",_xlpm.w,$G2251,LEFT(_xlpm.w,FIND(_xlpm.sep,_xlpm.w)-1))</f>
        <v>ɪd</v>
      </c>
      <c r="J2251" s="4" t="str">
        <f>_xlfn.LET(_xlpm.sep,":",_xlpm.w,$G2251,RIGHT(_xlpm.w,LEN(_xlpm.w)-FIND(_xlpm.sep,_xlpm.w)))</f>
        <v>yd</v>
      </c>
      <c r="K2251" s="10">
        <f>_xlfn.LET(_xlpm.w,I2251,LEN(_xlpm.w))</f>
        <v>2</v>
      </c>
      <c r="L2251" s="10">
        <f>_xlfn.LET(_xlpm.w,J2251,LEN(_xlpm.w))</f>
        <v>2</v>
      </c>
      <c r="M2251" s="10">
        <f>_xlfn.LET(_xlpm.a,K2251,_xlpm.b,L2251,MAX(_xlpm.a,_xlpm.b))</f>
        <v>2</v>
      </c>
      <c r="N2251" s="10">
        <f>_xlfn.LET(_xlpm.d,(K2251,L2251),MAX(_xlpm.d)-MIN(_xlpm.d))</f>
        <v>0</v>
      </c>
      <c r="O2251" s="1" t="str">
        <f>_xlfn.LET(_xlpm.sep,":",_xlpm.w,$G2251,_xlfn.CONCAT("~",RIGHT(_xlpm.w,LEN(_xlpm.w)-FIND(_xlpm.sep,_xlpm.w)),"~"))</f>
        <v>~yd~</v>
      </c>
      <c r="P2251" s="1" t="str">
        <f>_xlfn.LET(_xlpm.sep,":",_xlpm.w,$G2251,_xlfn.CONCAT("[",LEFT(_xlpm.w,FIND(_xlpm.sep,_xlpm.w)-1),"]"))</f>
        <v>[ɪd]</v>
      </c>
      <c r="Q2251" s="14" cm="1">
        <f t="array" ref="Q2251">SUM(_xlfn._xlws.FILTER($H$2:$H$2300,_xlfn.MAP($O$2:$O$2300,_xlfn.LAMBDA(_xlpm.x,_xlpm.x=$O2251))))</f>
        <v>7.9668578712555765E-5</v>
      </c>
      <c r="R2251" s="14">
        <f>$H2251/Q2251</f>
        <v>1</v>
      </c>
      <c r="S2251" s="14" cm="1">
        <f t="array" ref="S2251">SUM(_xlfn._xlws.FILTER($H$2:$H$2300,_xlfn.MAP($P$2:$P$2300,_xlfn.LAMBDA(_xlpm.x,_xlpm.x=$P2251))))</f>
        <v>3.8240917782026776E-3</v>
      </c>
      <c r="T2251" s="14">
        <f>$H2251/S2251</f>
        <v>2.0833333333333329E-2</v>
      </c>
      <c r="U2251" s="14">
        <f>_xlfn.LET(_xlpm.freq,F2251,_xlpm.size,M2251+1,_xlpm.F,V2251,LOG(1+_xlpm.freq)*LOG(1+_xlpm.size)*_xlpm.F)</f>
        <v>7.3974741460780848E-3</v>
      </c>
      <c r="V2251" s="14">
        <f>_xlfn.LET(_xlpm.a,T2251,_xlpm.b,R2251,2*_xlpm.a*_xlpm.b/(_xlpm.a+_xlpm.b))</f>
        <v>4.0816326530612242E-2</v>
      </c>
      <c r="W2251" s="14">
        <f>_xlfn.LET(_xlpm.p,R2251,_xlpm.q,T2251,LOG(_xlpm.p/_xlpm.q))</f>
        <v>1.6812412373755874</v>
      </c>
      <c r="X2251" s="2"/>
      <c r="AC2251" s="2"/>
      <c r="AH2251" s="2"/>
      <c r="AI2251" s="2"/>
    </row>
    <row r="2252" spans="1:35">
      <c r="A2252" s="1" t="str">
        <f>_xlfn.LET(_xlpm.sep," : ",CONCATENATE(O2252,_xlpm.sep,P2252))</f>
        <v>~owe~ : [oʊ]</v>
      </c>
      <c r="B2252" s="1">
        <f>_xlfn.LET(_xlpm.d,$G2252,_xlpm.k,_xlfn.CONCAT(LEFT(TRIM(B$1),1),"*"),COUNTIF(_xlpm.d,_xlpm.k))</f>
        <v>0</v>
      </c>
      <c r="C2252" s="1">
        <f>_xlfn.LET(_xlpm.d,$G2252,_xlpm.k,_xlfn.CONCAT(LEFT(TRIM(C$1),1),"*"),COUNTIF(_xlpm.d,_xlpm.k))</f>
        <v>0</v>
      </c>
      <c r="D2252" s="1">
        <f>_xlfn.LET(_xlpm.d,$G2252,_xlpm.k,_xlfn.CONCAT(LEFT(TRIM(D$1),1),"*"),COUNTIF(_xlpm.d,_xlpm.k))</f>
        <v>0</v>
      </c>
      <c r="E2252" s="1">
        <f>LOG(F2252+1,10)</f>
        <v>0.30102999566398114</v>
      </c>
      <c r="F2252" s="7">
        <v>1</v>
      </c>
      <c r="G2252" s="9" t="s">
        <v>670</v>
      </c>
      <c r="H2252" s="4">
        <f>F2252/freq.sum.r6e</f>
        <v>7.9668578712555765E-5</v>
      </c>
      <c r="I2252" s="4" t="str">
        <f>_xlfn.LET(_xlpm.sep,":",_xlpm.w,$G2252,LEFT(_xlpm.w,FIND(_xlpm.sep,_xlpm.w)-1))</f>
        <v>oʊ</v>
      </c>
      <c r="J2252" s="4" t="str">
        <f>_xlfn.LET(_xlpm.sep,":",_xlpm.w,$G2252,RIGHT(_xlpm.w,LEN(_xlpm.w)-FIND(_xlpm.sep,_xlpm.w)))</f>
        <v>owe</v>
      </c>
      <c r="K2252" s="10">
        <f>_xlfn.LET(_xlpm.w,I2252,LEN(_xlpm.w))</f>
        <v>2</v>
      </c>
      <c r="L2252" s="10">
        <f>_xlfn.LET(_xlpm.w,J2252,LEN(_xlpm.w))</f>
        <v>3</v>
      </c>
      <c r="M2252" s="10">
        <f>_xlfn.LET(_xlpm.a,K2252,_xlpm.b,L2252,MAX(_xlpm.a,_xlpm.b))</f>
        <v>3</v>
      </c>
      <c r="N2252" s="10">
        <f>_xlfn.LET(_xlpm.d,(K2252,L2252),MAX(_xlpm.d)-MIN(_xlpm.d))</f>
        <v>1</v>
      </c>
      <c r="O2252" s="1" t="str">
        <f>_xlfn.LET(_xlpm.sep,":",_xlpm.w,$G2252,_xlfn.CONCAT("~",RIGHT(_xlpm.w,LEN(_xlpm.w)-FIND(_xlpm.sep,_xlpm.w)),"~"))</f>
        <v>~owe~</v>
      </c>
      <c r="P2252" s="1" t="str">
        <f>_xlfn.LET(_xlpm.sep,":",_xlpm.w,$G2252,_xlfn.CONCAT("[",LEFT(_xlpm.w,FIND(_xlpm.sep,_xlpm.w)-1),"]"))</f>
        <v>[oʊ]</v>
      </c>
      <c r="Q2252" s="14" cm="1">
        <f t="array" ref="Q2252">SUM(_xlfn._xlws.FILTER($H$2:$H$2300,_xlfn.MAP($O$2:$O$2300,_xlfn.LAMBDA(_xlpm.x,_xlpm.x=$O2252))))</f>
        <v>7.9668578712555765E-5</v>
      </c>
      <c r="R2252" s="14">
        <f>$H2252/Q2252</f>
        <v>1</v>
      </c>
      <c r="S2252" s="14" cm="1">
        <f t="array" ref="S2252">SUM(_xlfn._xlws.FILTER($H$2:$H$2300,_xlfn.MAP($P$2:$P$2300,_xlfn.LAMBDA(_xlpm.x,_xlpm.x=$P2252))))</f>
        <v>3.9037603569152331E-3</v>
      </c>
      <c r="T2252" s="14">
        <f>$H2252/S2252</f>
        <v>2.0408163265306121E-2</v>
      </c>
      <c r="U2252" s="14">
        <f>_xlfn.LET(_xlpm.freq,F2252,_xlpm.size,M2252+1,_xlpm.F,V2252,LOG(1+_xlpm.freq)*LOG(1+_xlpm.size)*_xlpm.F)</f>
        <v>8.4164374949809856E-3</v>
      </c>
      <c r="V2252" s="14">
        <f>_xlfn.LET(_xlpm.a,T2252,_xlpm.b,R2252,2*_xlpm.a*_xlpm.b/(_xlpm.a+_xlpm.b))</f>
        <v>3.9999999999999994E-2</v>
      </c>
      <c r="W2252" s="14">
        <f>_xlfn.LET(_xlpm.p,R2252,_xlpm.q,T2252,LOG(_xlpm.p/_xlpm.q))</f>
        <v>1.6901960800285136</v>
      </c>
      <c r="X2252" s="2"/>
      <c r="AC2252" s="2"/>
      <c r="AH2252" s="2"/>
      <c r="AI2252" s="2"/>
    </row>
    <row r="2253" spans="1:35">
      <c r="A2253" s="1" t="str">
        <f>_xlfn.LET(_xlpm.sep," : ",CONCATENATE(O2253,_xlpm.sep,P2253))</f>
        <v>~urr~ : [əɹ]</v>
      </c>
      <c r="B2253" s="1">
        <f>_xlfn.LET(_xlpm.d,$G2253,_xlpm.k,_xlfn.CONCAT(LEFT(TRIM(B$1),1),"*"),COUNTIF(_xlpm.d,_xlpm.k))</f>
        <v>0</v>
      </c>
      <c r="C2253" s="1">
        <f>_xlfn.LET(_xlpm.d,$G2253,_xlpm.k,_xlfn.CONCAT(LEFT(TRIM(C$1),1),"*"),COUNTIF(_xlpm.d,_xlpm.k))</f>
        <v>0</v>
      </c>
      <c r="D2253" s="1">
        <f>_xlfn.LET(_xlpm.d,$G2253,_xlpm.k,_xlfn.CONCAT(LEFT(TRIM(D$1),1),"*"),COUNTIF(_xlpm.d,_xlpm.k))</f>
        <v>0</v>
      </c>
      <c r="E2253" s="1">
        <f>LOG(F2253+1,10)</f>
        <v>0.47712125471966244</v>
      </c>
      <c r="F2253" s="7">
        <v>2</v>
      </c>
      <c r="G2253" s="9" t="s">
        <v>1837</v>
      </c>
      <c r="H2253" s="4">
        <f>F2253/freq.sum.r6e</f>
        <v>1.5933715742511153E-4</v>
      </c>
      <c r="I2253" s="1" t="str">
        <f>_xlfn.LET(_xlpm.sep,":",_xlpm.w,$G2253,LEFT(_xlpm.w,FIND(_xlpm.sep,_xlpm.w)-1))</f>
        <v>əɹ</v>
      </c>
      <c r="J2253" s="1" t="str">
        <f>_xlfn.LET(_xlpm.sep,":",_xlpm.w,$G2253,RIGHT(_xlpm.w,LEN(_xlpm.w)-FIND(_xlpm.sep,_xlpm.w)))</f>
        <v>urr</v>
      </c>
      <c r="K2253" s="10">
        <f>_xlfn.LET(_xlpm.w,I2253,LEN(_xlpm.w))</f>
        <v>2</v>
      </c>
      <c r="L2253" s="10">
        <f>_xlfn.LET(_xlpm.w,J2253,LEN(_xlpm.w))</f>
        <v>3</v>
      </c>
      <c r="M2253" s="10">
        <f>_xlfn.LET(_xlpm.a,K2253,_xlpm.b,L2253,MAX(_xlpm.a,_xlpm.b))</f>
        <v>3</v>
      </c>
      <c r="N2253" s="10">
        <f>_xlfn.LET(_xlpm.d,(K2253,L2253),MAX(_xlpm.d)-MIN(_xlpm.d))</f>
        <v>1</v>
      </c>
      <c r="O2253" s="1" t="str">
        <f>_xlfn.LET(_xlpm.sep,":",_xlpm.w,$G2253,_xlfn.CONCAT("~",RIGHT(_xlpm.w,LEN(_xlpm.w)-FIND(_xlpm.sep,_xlpm.w)),"~"))</f>
        <v>~urr~</v>
      </c>
      <c r="P2253" s="1" t="str">
        <f>_xlfn.LET(_xlpm.sep,":",_xlpm.w,$G2253,_xlfn.CONCAT("[",LEFT(_xlpm.w,FIND(_xlpm.sep,_xlpm.w)-1),"]"))</f>
        <v>[əɹ]</v>
      </c>
      <c r="Q2253" s="14" cm="1">
        <f t="array" ref="Q2253">SUM(_xlfn._xlws.FILTER($H$2:$H$2302,_xlfn.MAP($O$2:$O$2302,_xlfn.LAMBDA(_xlpm.x,_xlpm.x=$O2253))))</f>
        <v>7.1701720841300194E-4</v>
      </c>
      <c r="R2253" s="14">
        <f>$H2253/Q2253</f>
        <v>0.22222222222222221</v>
      </c>
      <c r="S2253" s="14" cm="1">
        <f t="array" ref="S2253">SUM(_xlfn._xlws.FILTER($H$2:$H$2302,_xlfn.MAP($P$2:$P$2302,_xlfn.LAMBDA(_xlpm.x,_xlpm.x=$P2253))))</f>
        <v>3.60101975780752E-2</v>
      </c>
      <c r="T2253" s="14">
        <f>$H2253/S2253</f>
        <v>4.4247787610619477E-3</v>
      </c>
      <c r="U2253" s="14">
        <f>_xlfn.LET(_xlpm.freq,F2253,_xlpm.size,M2253+1,_xlpm.F,V2253,LOG(1+_xlpm.freq)*LOG(1+_xlpm.size)*_xlpm.F)</f>
        <v>2.893652455359733E-3</v>
      </c>
      <c r="V2253" s="14">
        <f>_xlfn.LET(_xlpm.a,T2253,_xlpm.b,R2253,2*_xlpm.a*_xlpm.b/(_xlpm.a+_xlpm.b))</f>
        <v>8.6767895878524948E-3</v>
      </c>
      <c r="W2253" s="14">
        <f>_xlfn.LET(_xlpm.p,R2253,_xlpm.q,T2253,LOG(_xlpm.p/_xlpm.q))</f>
        <v>1.700895925372057</v>
      </c>
      <c r="X2253" s="2"/>
      <c r="AC2253" s="2"/>
      <c r="AH2253" s="2"/>
      <c r="AI2253" s="2"/>
    </row>
    <row r="2254" spans="1:35">
      <c r="A2254" s="1" t="str">
        <f>_xlfn.LET(_xlpm.sep," : ",CONCATENATE(O2254,_xlpm.sep,P2254))</f>
        <v>~ienc~ : [əns]</v>
      </c>
      <c r="B2254" s="1">
        <f>_xlfn.LET(_xlpm.d,$G2254,_xlpm.k,_xlfn.CONCAT(LEFT(TRIM(B$1),1),"*"),COUNTIF(_xlpm.d,_xlpm.k))</f>
        <v>0</v>
      </c>
      <c r="C2254" s="1">
        <f>_xlfn.LET(_xlpm.d,$G2254,_xlpm.k,_xlfn.CONCAT(LEFT(TRIM(C$1),1),"*"),COUNTIF(_xlpm.d,_xlpm.k))</f>
        <v>0</v>
      </c>
      <c r="D2254" s="1">
        <f>_xlfn.LET(_xlpm.d,$G2254,_xlpm.k,_xlfn.CONCAT(LEFT(TRIM(D$1),1),"*"),COUNTIF(_xlpm.d,_xlpm.k))</f>
        <v>0</v>
      </c>
      <c r="E2254" s="1">
        <f>LOG(F2254+1,10)</f>
        <v>0.30102999566398114</v>
      </c>
      <c r="F2254" s="7">
        <v>1</v>
      </c>
      <c r="G2254" s="9" t="s">
        <v>1331</v>
      </c>
      <c r="H2254" s="4">
        <f>F2254/freq.sum.r6e</f>
        <v>7.9668578712555765E-5</v>
      </c>
      <c r="I2254" s="1" t="str">
        <f>_xlfn.LET(_xlpm.sep,":",_xlpm.w,$G2254,LEFT(_xlpm.w,FIND(_xlpm.sep,_xlpm.w)-1))</f>
        <v>əns</v>
      </c>
      <c r="J2254" s="1" t="str">
        <f>_xlfn.LET(_xlpm.sep,":",_xlpm.w,$G2254,RIGHT(_xlpm.w,LEN(_xlpm.w)-FIND(_xlpm.sep,_xlpm.w)))</f>
        <v>ienc</v>
      </c>
      <c r="K2254" s="10">
        <f>_xlfn.LET(_xlpm.w,I2254,LEN(_xlpm.w))</f>
        <v>3</v>
      </c>
      <c r="L2254" s="10">
        <f>_xlfn.LET(_xlpm.w,J2254,LEN(_xlpm.w))</f>
        <v>4</v>
      </c>
      <c r="M2254" s="10">
        <f>_xlfn.LET(_xlpm.a,K2254,_xlpm.b,L2254,MAX(_xlpm.a,_xlpm.b))</f>
        <v>4</v>
      </c>
      <c r="N2254" s="10">
        <f>_xlfn.LET(_xlpm.d,(K2254,L2254),MAX(_xlpm.d)-MIN(_xlpm.d))</f>
        <v>1</v>
      </c>
      <c r="O2254" s="1" t="str">
        <f>_xlfn.LET(_xlpm.sep,":",_xlpm.w,$G2254,_xlfn.CONCAT("~",RIGHT(_xlpm.w,LEN(_xlpm.w)-FIND(_xlpm.sep,_xlpm.w)),"~"))</f>
        <v>~ienc~</v>
      </c>
      <c r="P2254" s="1" t="str">
        <f>_xlfn.LET(_xlpm.sep,":",_xlpm.w,$G2254,_xlfn.CONCAT("[",LEFT(_xlpm.w,FIND(_xlpm.sep,_xlpm.w)-1),"]"))</f>
        <v>[əns]</v>
      </c>
      <c r="Q2254" s="14" cm="1">
        <f t="array" ref="Q2254">SUM(_xlfn._xlws.FILTER($H$2:$H$2302,_xlfn.MAP($O$2:$O$2302,_xlfn.LAMBDA(_xlpm.x,_xlpm.x=$O2254))))</f>
        <v>7.9668578712555765E-5</v>
      </c>
      <c r="R2254" s="14">
        <f>$H2254/Q2254</f>
        <v>1</v>
      </c>
      <c r="S2254" s="14" cm="1">
        <f t="array" ref="S2254">SUM(_xlfn._xlws.FILTER($H$2:$H$2302,_xlfn.MAP($P$2:$P$2302,_xlfn.LAMBDA(_xlpm.x,_xlpm.x=$P2254))))</f>
        <v>4.0630975143403445E-3</v>
      </c>
      <c r="T2254" s="14">
        <f>$H2254/S2254</f>
        <v>1.9607843137254898E-2</v>
      </c>
      <c r="U2254" s="14">
        <f>_xlfn.LET(_xlpm.freq,F2254,_xlpm.size,M2254+1,_xlpm.F,V2254,LOG(1+_xlpm.freq)*LOG(1+_xlpm.size)*_xlpm.F)</f>
        <v>9.0094949049580684E-3</v>
      </c>
      <c r="V2254" s="14">
        <f>_xlfn.LET(_xlpm.a,T2254,_xlpm.b,R2254,2*_xlpm.a*_xlpm.b/(_xlpm.a+_xlpm.b))</f>
        <v>3.8461538461538457E-2</v>
      </c>
      <c r="W2254" s="14">
        <f>_xlfn.LET(_xlpm.p,R2254,_xlpm.q,T2254,LOG(_xlpm.p/_xlpm.q))</f>
        <v>1.7075701760979365</v>
      </c>
      <c r="X2254" s="2"/>
      <c r="AC2254" s="2"/>
      <c r="AH2254" s="2"/>
      <c r="AI2254" s="2"/>
    </row>
    <row r="2255" spans="1:35">
      <c r="A2255" s="1" t="str">
        <f>_xlfn.LET(_xlpm.sep," : ",CONCATENATE(O2255,_xlpm.sep,P2255))</f>
        <v>~ian~ : [ən]</v>
      </c>
      <c r="B2255" s="1">
        <f>_xlfn.LET(_xlpm.d,$G2255,_xlpm.k,_xlfn.CONCAT(LEFT(TRIM(B$1),1),"*"),COUNTIF(_xlpm.d,_xlpm.k))</f>
        <v>0</v>
      </c>
      <c r="C2255" s="1">
        <f>_xlfn.LET(_xlpm.d,$G2255,_xlpm.k,_xlfn.CONCAT(LEFT(TRIM(C$1),1),"*"),COUNTIF(_xlpm.d,_xlpm.k))</f>
        <v>0</v>
      </c>
      <c r="D2255" s="1">
        <f>_xlfn.LET(_xlpm.d,$G2255,_xlpm.k,_xlfn.CONCAT(LEFT(TRIM(D$1),1),"*"),COUNTIF(_xlpm.d,_xlpm.k))</f>
        <v>0</v>
      </c>
      <c r="E2255" s="1">
        <f>LOG(F2255+1,10)</f>
        <v>0.8450980400142567</v>
      </c>
      <c r="F2255" s="7">
        <v>6</v>
      </c>
      <c r="G2255" s="9" t="s">
        <v>1248</v>
      </c>
      <c r="H2255" s="4">
        <f>F2255/freq.sum.r6e</f>
        <v>4.7801147227533459E-4</v>
      </c>
      <c r="I2255" s="4" t="str">
        <f>_xlfn.LET(_xlpm.sep,":",_xlpm.w,$G2255,LEFT(_xlpm.w,FIND(_xlpm.sep,_xlpm.w)-1))</f>
        <v>ən</v>
      </c>
      <c r="J2255" s="4" t="str">
        <f>_xlfn.LET(_xlpm.sep,":",_xlpm.w,$G2255,RIGHT(_xlpm.w,LEN(_xlpm.w)-FIND(_xlpm.sep,_xlpm.w)))</f>
        <v>ian</v>
      </c>
      <c r="K2255" s="10">
        <f>_xlfn.LET(_xlpm.w,I2255,LEN(_xlpm.w))</f>
        <v>2</v>
      </c>
      <c r="L2255" s="10">
        <f>_xlfn.LET(_xlpm.w,J2255,LEN(_xlpm.w))</f>
        <v>3</v>
      </c>
      <c r="M2255" s="10">
        <f>_xlfn.LET(_xlpm.a,K2255,_xlpm.b,L2255,MAX(_xlpm.a,_xlpm.b))</f>
        <v>3</v>
      </c>
      <c r="N2255" s="10">
        <f>_xlfn.LET(_xlpm.d,(K2255,L2255),MAX(_xlpm.d)-MIN(_xlpm.d))</f>
        <v>1</v>
      </c>
      <c r="O2255" s="1" t="str">
        <f>_xlfn.LET(_xlpm.sep,":",_xlpm.w,$G2255,_xlfn.CONCAT("~",RIGHT(_xlpm.w,LEN(_xlpm.w)-FIND(_xlpm.sep,_xlpm.w)),"~"))</f>
        <v>~ian~</v>
      </c>
      <c r="P2255" s="1" t="str">
        <f>_xlfn.LET(_xlpm.sep,":",_xlpm.w,$G2255,_xlfn.CONCAT("[",LEFT(_xlpm.w,FIND(_xlpm.sep,_xlpm.w)-1),"]"))</f>
        <v>[ən]</v>
      </c>
      <c r="Q2255" s="14" cm="1">
        <f t="array" ref="Q2255">SUM(_xlfn._xlws.FILTER($H$2:$H$2300,_xlfn.MAP($O$2:$O$2300,_xlfn.LAMBDA(_xlpm.x,_xlpm.x=$O2255))))</f>
        <v>4.7801147227533459E-4</v>
      </c>
      <c r="R2255" s="14">
        <f>$H2255/Q2255</f>
        <v>1</v>
      </c>
      <c r="S2255" s="14" cm="1">
        <f t="array" ref="S2255">SUM(_xlfn._xlws.FILTER($H$2:$H$2300,_xlfn.MAP($P$2:$P$2300,_xlfn.LAMBDA(_xlpm.x,_xlpm.x=$P2255))))</f>
        <v>2.5732950924155513E-2</v>
      </c>
      <c r="T2255" s="14">
        <f>$H2255/S2255</f>
        <v>1.8575851393188854E-2</v>
      </c>
      <c r="U2255" s="14">
        <f>_xlfn.LET(_xlpm.freq,F2255,_xlpm.size,M2255+1,_xlpm.F,V2255,LOG(1+_xlpm.freq)*LOG(1+_xlpm.size)*_xlpm.F)</f>
        <v>2.1545222396101862E-2</v>
      </c>
      <c r="V2255" s="14">
        <f>_xlfn.LET(_xlpm.a,T2255,_xlpm.b,R2255,2*_xlpm.a*_xlpm.b/(_xlpm.a+_xlpm.b))</f>
        <v>3.64741641337386E-2</v>
      </c>
      <c r="W2255" s="14">
        <f>_xlfn.LET(_xlpm.p,R2255,_xlpm.q,T2255,LOG(_xlpm.p/_xlpm.q))</f>
        <v>1.7310512719474593</v>
      </c>
      <c r="X2255" s="2"/>
      <c r="AC2255" s="2"/>
      <c r="AH2255" s="2"/>
      <c r="AI2255" s="2"/>
    </row>
    <row r="2256" spans="1:35">
      <c r="A2256" s="1" t="str">
        <f>_xlfn.LET(_xlpm.sep," : ",CONCATENATE(O2256,_xlpm.sep,P2256))</f>
        <v>~ar's~ : [əɹz]</v>
      </c>
      <c r="B2256" s="1">
        <f>_xlfn.LET(_xlpm.d,$G2256,_xlpm.k,_xlfn.CONCAT(LEFT(TRIM(B$1),1),"*"),COUNTIF(_xlpm.d,_xlpm.k))</f>
        <v>0</v>
      </c>
      <c r="C2256" s="1">
        <f>_xlfn.LET(_xlpm.d,$G2256,_xlpm.k,_xlfn.CONCAT(LEFT(TRIM(C$1),1),"*"),COUNTIF(_xlpm.d,_xlpm.k))</f>
        <v>0</v>
      </c>
      <c r="D2256" s="1">
        <f>_xlfn.LET(_xlpm.d,$G2256,_xlpm.k,_xlfn.CONCAT(LEFT(TRIM(D$1),1),"*"),COUNTIF(_xlpm.d,_xlpm.k))</f>
        <v>0</v>
      </c>
      <c r="E2256" s="1">
        <f>LOG(F2256+1,10)</f>
        <v>0.30102999566398114</v>
      </c>
      <c r="F2256" s="7">
        <v>1</v>
      </c>
      <c r="G2256" s="9" t="s">
        <v>2071</v>
      </c>
      <c r="H2256" s="4">
        <f>F2256/freq.sum.r6e</f>
        <v>7.9668578712555765E-5</v>
      </c>
      <c r="I2256" s="1" t="str">
        <f>_xlfn.LET(_xlpm.sep,":",_xlpm.w,$G2256,LEFT(_xlpm.w,FIND(_xlpm.sep,_xlpm.w)-1))</f>
        <v>əɹz</v>
      </c>
      <c r="J2256" s="1" t="str">
        <f>_xlfn.LET(_xlpm.sep,":",_xlpm.w,$G2256,RIGHT(_xlpm.w,LEN(_xlpm.w)-FIND(_xlpm.sep,_xlpm.w)))</f>
        <v>ar's</v>
      </c>
      <c r="K2256" s="10">
        <f>_xlfn.LET(_xlpm.w,I2256,LEN(_xlpm.w))</f>
        <v>3</v>
      </c>
      <c r="L2256" s="10">
        <f>_xlfn.LET(_xlpm.w,J2256,LEN(_xlpm.w))</f>
        <v>4</v>
      </c>
      <c r="M2256" s="10">
        <f>_xlfn.LET(_xlpm.a,K2256,_xlpm.b,L2256,MAX(_xlpm.a,_xlpm.b))</f>
        <v>4</v>
      </c>
      <c r="N2256" s="10">
        <f>_xlfn.LET(_xlpm.d,(K2256,L2256),MAX(_xlpm.d)-MIN(_xlpm.d))</f>
        <v>1</v>
      </c>
      <c r="O2256" s="1" t="str">
        <f>_xlfn.LET(_xlpm.sep,":",_xlpm.w,$G2256,_xlfn.CONCAT("~",RIGHT(_xlpm.w,LEN(_xlpm.w)-FIND(_xlpm.sep,_xlpm.w)),"~"))</f>
        <v>~ar's~</v>
      </c>
      <c r="P2256" s="1" t="str">
        <f>_xlfn.LET(_xlpm.sep,":",_xlpm.w,$G2256,_xlfn.CONCAT("[",LEFT(_xlpm.w,FIND(_xlpm.sep,_xlpm.w)-1),"]"))</f>
        <v>[əɹz]</v>
      </c>
      <c r="Q2256" s="14" cm="1">
        <f t="array" ref="Q2256">SUM(_xlfn._xlws.FILTER($H$2:$H$2302,_xlfn.MAP($O$2:$O$2302,_xlfn.LAMBDA(_xlpm.x,_xlpm.x=$O2256))))</f>
        <v>7.9668578712555765E-5</v>
      </c>
      <c r="R2256" s="14">
        <f>$H2256/Q2256</f>
        <v>1</v>
      </c>
      <c r="S2256" s="14" cm="1">
        <f t="array" ref="S2256">SUM(_xlfn._xlws.FILTER($H$2:$H$2302,_xlfn.MAP($P$2:$P$2302,_xlfn.LAMBDA(_xlpm.x,_xlpm.x=$P2256))))</f>
        <v>4.3021032504780123E-3</v>
      </c>
      <c r="T2256" s="14">
        <f>$H2256/S2256</f>
        <v>1.8518518518518514E-2</v>
      </c>
      <c r="U2256" s="14">
        <f>_xlfn.LET(_xlpm.freq,F2256,_xlpm.size,M2256+1,_xlpm.F,V2256,LOG(1+_xlpm.freq)*LOG(1+_xlpm.size)*_xlpm.F)</f>
        <v>8.5180679101421724E-3</v>
      </c>
      <c r="V2256" s="14">
        <f>_xlfn.LET(_xlpm.a,T2256,_xlpm.b,R2256,2*_xlpm.a*_xlpm.b/(_xlpm.a+_xlpm.b))</f>
        <v>3.6363636363636355E-2</v>
      </c>
      <c r="W2256" s="14">
        <f>_xlfn.LET(_xlpm.p,R2256,_xlpm.q,T2256,LOG(_xlpm.p/_xlpm.q))</f>
        <v>1.7323937598229686</v>
      </c>
      <c r="X2256" s="2"/>
      <c r="AC2256" s="2"/>
      <c r="AH2256" s="2"/>
      <c r="AI2256" s="2"/>
    </row>
    <row r="2257" spans="1:35">
      <c r="A2257" s="1" t="str">
        <f>_xlfn.LET(_xlpm.sep," : ",CONCATENATE(O2257,_xlpm.sep,P2257))</f>
        <v>~ers'~ : [əɹz]</v>
      </c>
      <c r="B2257" s="1">
        <f>_xlfn.LET(_xlpm.d,$G2257,_xlpm.k,_xlfn.CONCAT(LEFT(TRIM(B$1),1),"*"),COUNTIF(_xlpm.d,_xlpm.k))</f>
        <v>0</v>
      </c>
      <c r="C2257" s="1">
        <f>_xlfn.LET(_xlpm.d,$G2257,_xlpm.k,_xlfn.CONCAT(LEFT(TRIM(C$1),1),"*"),COUNTIF(_xlpm.d,_xlpm.k))</f>
        <v>0</v>
      </c>
      <c r="D2257" s="1">
        <f>_xlfn.LET(_xlpm.d,$G2257,_xlpm.k,_xlfn.CONCAT(LEFT(TRIM(D$1),1),"*"),COUNTIF(_xlpm.d,_xlpm.k))</f>
        <v>0</v>
      </c>
      <c r="E2257" s="1">
        <f>LOG(F2257+1,10)</f>
        <v>0.30102999566398114</v>
      </c>
      <c r="F2257" s="7">
        <v>1</v>
      </c>
      <c r="G2257" s="9" t="s">
        <v>2079</v>
      </c>
      <c r="H2257" s="4">
        <f>F2257/freq.sum.r6e</f>
        <v>7.9668578712555765E-5</v>
      </c>
      <c r="I2257" s="1" t="str">
        <f>_xlfn.LET(_xlpm.sep,":",_xlpm.w,$G2257,LEFT(_xlpm.w,FIND(_xlpm.sep,_xlpm.w)-1))</f>
        <v>əɹz</v>
      </c>
      <c r="J2257" s="1" t="str">
        <f>_xlfn.LET(_xlpm.sep,":",_xlpm.w,$G2257,RIGHT(_xlpm.w,LEN(_xlpm.w)-FIND(_xlpm.sep,_xlpm.w)))</f>
        <v>ers'</v>
      </c>
      <c r="K2257" s="10">
        <f>_xlfn.LET(_xlpm.w,I2257,LEN(_xlpm.w))</f>
        <v>3</v>
      </c>
      <c r="L2257" s="10">
        <f>_xlfn.LET(_xlpm.w,J2257,LEN(_xlpm.w))</f>
        <v>4</v>
      </c>
      <c r="M2257" s="10">
        <f>_xlfn.LET(_xlpm.a,K2257,_xlpm.b,L2257,MAX(_xlpm.a,_xlpm.b))</f>
        <v>4</v>
      </c>
      <c r="N2257" s="10">
        <f>_xlfn.LET(_xlpm.d,(K2257,L2257),MAX(_xlpm.d)-MIN(_xlpm.d))</f>
        <v>1</v>
      </c>
      <c r="O2257" s="1" t="str">
        <f>_xlfn.LET(_xlpm.sep,":",_xlpm.w,$G2257,_xlfn.CONCAT("~",RIGHT(_xlpm.w,LEN(_xlpm.w)-FIND(_xlpm.sep,_xlpm.w)),"~"))</f>
        <v>~ers'~</v>
      </c>
      <c r="P2257" s="1" t="str">
        <f>_xlfn.LET(_xlpm.sep,":",_xlpm.w,$G2257,_xlfn.CONCAT("[",LEFT(_xlpm.w,FIND(_xlpm.sep,_xlpm.w)-1),"]"))</f>
        <v>[əɹz]</v>
      </c>
      <c r="Q2257" s="14" cm="1">
        <f t="array" ref="Q2257">SUM(_xlfn._xlws.FILTER($H$2:$H$2303,_xlfn.MAP($O$2:$O$2303,_xlfn.LAMBDA(_xlpm.x,_xlpm.x=$O2257))))</f>
        <v>7.9668578712555765E-5</v>
      </c>
      <c r="R2257" s="14">
        <f>$H2257/Q2257</f>
        <v>1</v>
      </c>
      <c r="S2257" s="14" cm="1">
        <f t="array" ref="S2257">SUM(_xlfn._xlws.FILTER($H$2:$H$2303,_xlfn.MAP($P$2:$P$2303,_xlfn.LAMBDA(_xlpm.x,_xlpm.x=$P2257))))</f>
        <v>4.3021032504780123E-3</v>
      </c>
      <c r="T2257" s="14">
        <f>$H2257/S2257</f>
        <v>1.8518518518518514E-2</v>
      </c>
      <c r="U2257" s="14">
        <f>_xlfn.LET(_xlpm.freq,F2257,_xlpm.size,M2257+1,_xlpm.F,V2257,LOG(1+_xlpm.freq)*LOG(1+_xlpm.size)*_xlpm.F)</f>
        <v>8.5180679101421724E-3</v>
      </c>
      <c r="V2257" s="14">
        <f>_xlfn.LET(_xlpm.a,T2257,_xlpm.b,R2257,2*_xlpm.a*_xlpm.b/(_xlpm.a+_xlpm.b))</f>
        <v>3.6363636363636355E-2</v>
      </c>
      <c r="W2257" s="14">
        <f>_xlfn.LET(_xlpm.p,R2257,_xlpm.q,T2257,LOG(_xlpm.p/_xlpm.q))</f>
        <v>1.7323937598229686</v>
      </c>
      <c r="X2257" s="2"/>
      <c r="AC2257" s="2"/>
      <c r="AH2257" s="2"/>
      <c r="AI2257" s="2"/>
    </row>
    <row r="2258" spans="1:35">
      <c r="A2258" s="1" t="str">
        <f>_xlfn.LET(_xlpm.sep," : ",CONCATENATE(O2258,_xlpm.sep,P2258))</f>
        <v>~orr~ : [əɹ]</v>
      </c>
      <c r="B2258" s="1">
        <f>_xlfn.LET(_xlpm.d,$G2258,_xlpm.k,_xlfn.CONCAT(LEFT(TRIM(B$1),1),"*"),COUNTIF(_xlpm.d,_xlpm.k))</f>
        <v>0</v>
      </c>
      <c r="C2258" s="1">
        <f>_xlfn.LET(_xlpm.d,$G2258,_xlpm.k,_xlfn.CONCAT(LEFT(TRIM(C$1),1),"*"),COUNTIF(_xlpm.d,_xlpm.k))</f>
        <v>0</v>
      </c>
      <c r="D2258" s="1">
        <f>_xlfn.LET(_xlpm.d,$G2258,_xlpm.k,_xlfn.CONCAT(LEFT(TRIM(D$1),1),"*"),COUNTIF(_xlpm.d,_xlpm.k))</f>
        <v>0</v>
      </c>
      <c r="E2258" s="1">
        <f>LOG(F2258+1,10)</f>
        <v>0.47712125471966244</v>
      </c>
      <c r="F2258" s="7">
        <v>2</v>
      </c>
      <c r="G2258" s="9" t="s">
        <v>1809</v>
      </c>
      <c r="H2258" s="4">
        <f>F2258/freq.sum.r6e</f>
        <v>1.5933715742511153E-4</v>
      </c>
      <c r="I2258" s="4" t="str">
        <f>_xlfn.LET(_xlpm.sep,":",_xlpm.w,$G2258,LEFT(_xlpm.w,FIND(_xlpm.sep,_xlpm.w)-1))</f>
        <v>əɹ</v>
      </c>
      <c r="J2258" s="4" t="str">
        <f>_xlfn.LET(_xlpm.sep,":",_xlpm.w,$G2258,RIGHT(_xlpm.w,LEN(_xlpm.w)-FIND(_xlpm.sep,_xlpm.w)))</f>
        <v>orr</v>
      </c>
      <c r="K2258" s="10">
        <f>_xlfn.LET(_xlpm.w,I2258,LEN(_xlpm.w))</f>
        <v>2</v>
      </c>
      <c r="L2258" s="10">
        <f>_xlfn.LET(_xlpm.w,J2258,LEN(_xlpm.w))</f>
        <v>3</v>
      </c>
      <c r="M2258" s="10">
        <f>_xlfn.LET(_xlpm.a,K2258,_xlpm.b,L2258,MAX(_xlpm.a,_xlpm.b))</f>
        <v>3</v>
      </c>
      <c r="N2258" s="10">
        <f>_xlfn.LET(_xlpm.d,(K2258,L2258),MAX(_xlpm.d)-MIN(_xlpm.d))</f>
        <v>1</v>
      </c>
      <c r="O2258" s="1" t="str">
        <f>_xlfn.LET(_xlpm.sep,":",_xlpm.w,$G2258,_xlfn.CONCAT("~",RIGHT(_xlpm.w,LEN(_xlpm.w)-FIND(_xlpm.sep,_xlpm.w)),"~"))</f>
        <v>~orr~</v>
      </c>
      <c r="P2258" s="1" t="str">
        <f>_xlfn.LET(_xlpm.sep,":",_xlpm.w,$G2258,_xlfn.CONCAT("[",LEFT(_xlpm.w,FIND(_xlpm.sep,_xlpm.w)-1),"]"))</f>
        <v>[əɹ]</v>
      </c>
      <c r="Q2258" s="14" cm="1">
        <f t="array" ref="Q2258">SUM(_xlfn._xlws.FILTER($H$2:$H$2300,_xlfn.MAP($O$2:$O$2300,_xlfn.LAMBDA(_xlpm.x,_xlpm.x=$O2258))))</f>
        <v>6.3734862970044612E-4</v>
      </c>
      <c r="R2258" s="14">
        <f>$H2258/Q2258</f>
        <v>0.25</v>
      </c>
      <c r="S2258" s="14" cm="1">
        <f t="array" ref="S2258">SUM(_xlfn._xlws.FILTER($H$2:$H$2300,_xlfn.MAP($P$2:$P$2300,_xlfn.LAMBDA(_xlpm.x,_xlpm.x=$P2258))))</f>
        <v>3.60101975780752E-2</v>
      </c>
      <c r="T2258" s="14">
        <f>$H2258/S2258</f>
        <v>4.4247787610619477E-3</v>
      </c>
      <c r="U2258" s="14">
        <f>_xlfn.LET(_xlpm.freq,F2258,_xlpm.size,M2258+1,_xlpm.F,V2258,LOG(1+_xlpm.freq)*LOG(1+_xlpm.size)*_xlpm.F)</f>
        <v>2.899943004175733E-3</v>
      </c>
      <c r="V2258" s="14">
        <f>_xlfn.LET(_xlpm.a,T2258,_xlpm.b,R2258,2*_xlpm.a*_xlpm.b/(_xlpm.a+_xlpm.b))</f>
        <v>8.6956521739130453E-3</v>
      </c>
      <c r="W2258" s="14">
        <f>_xlfn.LET(_xlpm.p,R2258,_xlpm.q,T2258,LOG(_xlpm.p/_xlpm.q))</f>
        <v>1.7520484478194385</v>
      </c>
      <c r="X2258" s="2"/>
      <c r="AC2258" s="2"/>
      <c r="AH2258" s="2"/>
      <c r="AI2258" s="2"/>
    </row>
    <row r="2259" spans="1:35">
      <c r="A2259" s="1" t="str">
        <f>_xlfn.LET(_xlpm.sep," : ",CONCATENATE(O2259,_xlpm.sep,P2259))</f>
        <v>~awer~ : [ɔɹ]</v>
      </c>
      <c r="B2259" s="1">
        <f>_xlfn.LET(_xlpm.d,$G2259,_xlpm.k,_xlfn.CONCAT(LEFT(TRIM(B$1),1),"*"),COUNTIF(_xlpm.d,_xlpm.k))</f>
        <v>0</v>
      </c>
      <c r="C2259" s="1">
        <f>_xlfn.LET(_xlpm.d,$G2259,_xlpm.k,_xlfn.CONCAT(LEFT(TRIM(C$1),1),"*"),COUNTIF(_xlpm.d,_xlpm.k))</f>
        <v>0</v>
      </c>
      <c r="D2259" s="1">
        <f>_xlfn.LET(_xlpm.d,$G2259,_xlpm.k,_xlfn.CONCAT(LEFT(TRIM(D$1),1),"*"),COUNTIF(_xlpm.d,_xlpm.k))</f>
        <v>0</v>
      </c>
      <c r="E2259" s="1">
        <f>LOG(F2259+1,10)</f>
        <v>0.30102999566398114</v>
      </c>
      <c r="F2259" s="7">
        <v>1</v>
      </c>
      <c r="G2259" s="9" t="s">
        <v>1745</v>
      </c>
      <c r="H2259" s="4">
        <f>F2259/freq.sum.r6e</f>
        <v>7.9668578712555765E-5</v>
      </c>
      <c r="I2259" s="1" t="str">
        <f>_xlfn.LET(_xlpm.sep,":",_xlpm.w,$G2259,LEFT(_xlpm.w,FIND(_xlpm.sep,_xlpm.w)-1))</f>
        <v>ɔɹ</v>
      </c>
      <c r="J2259" s="1" t="str">
        <f>_xlfn.LET(_xlpm.sep,":",_xlpm.w,$G2259,RIGHT(_xlpm.w,LEN(_xlpm.w)-FIND(_xlpm.sep,_xlpm.w)))</f>
        <v>awer</v>
      </c>
      <c r="K2259" s="10">
        <f>_xlfn.LET(_xlpm.w,I2259,LEN(_xlpm.w))</f>
        <v>2</v>
      </c>
      <c r="L2259" s="10">
        <f>_xlfn.LET(_xlpm.w,J2259,LEN(_xlpm.w))</f>
        <v>4</v>
      </c>
      <c r="M2259" s="10">
        <f>_xlfn.LET(_xlpm.a,K2259,_xlpm.b,L2259,MAX(_xlpm.a,_xlpm.b))</f>
        <v>4</v>
      </c>
      <c r="N2259" s="10">
        <f>_xlfn.LET(_xlpm.d,(K2259,L2259),MAX(_xlpm.d)-MIN(_xlpm.d))</f>
        <v>2</v>
      </c>
      <c r="O2259" s="1" t="str">
        <f>_xlfn.LET(_xlpm.sep,":",_xlpm.w,$G2259,_xlfn.CONCAT("~",RIGHT(_xlpm.w,LEN(_xlpm.w)-FIND(_xlpm.sep,_xlpm.w)),"~"))</f>
        <v>~awer~</v>
      </c>
      <c r="P2259" s="1" t="str">
        <f>_xlfn.LET(_xlpm.sep,":",_xlpm.w,$G2259,_xlfn.CONCAT("[",LEFT(_xlpm.w,FIND(_xlpm.sep,_xlpm.w)-1),"]"))</f>
        <v>[ɔɹ]</v>
      </c>
      <c r="Q2259" s="14" cm="1">
        <f t="array" ref="Q2259">SUM(_xlfn._xlws.FILTER($H$2:$H$2300,_xlfn.MAP($O$2:$O$2300,_xlfn.LAMBDA(_xlpm.x,_xlpm.x=$O2259))))</f>
        <v>7.9668578712555765E-5</v>
      </c>
      <c r="R2259" s="14">
        <f>$H2259/Q2259</f>
        <v>1</v>
      </c>
      <c r="S2259" s="14" cm="1">
        <f t="array" ref="S2259">SUM(_xlfn._xlws.FILTER($H$2:$H$2300,_xlfn.MAP($P$2:$P$2300,_xlfn.LAMBDA(_xlpm.x,_xlpm.x=$P2259))))</f>
        <v>4.7004461440407911E-3</v>
      </c>
      <c r="T2259" s="14">
        <f>$H2259/S2259</f>
        <v>1.6949152542372878E-2</v>
      </c>
      <c r="U2259" s="14">
        <f>_xlfn.LET(_xlpm.freq,F2259,_xlpm.size,M2259+1,_xlpm.F,V2259,LOG(1+_xlpm.freq)*LOG(1+_xlpm.size)*_xlpm.F)</f>
        <v>7.8082289176303254E-3</v>
      </c>
      <c r="V2259" s="14">
        <f>_xlfn.LET(_xlpm.a,T2259,_xlpm.b,R2259,2*_xlpm.a*_xlpm.b/(_xlpm.a+_xlpm.b))</f>
        <v>3.3333333333333326E-2</v>
      </c>
      <c r="W2259" s="14">
        <f>_xlfn.LET(_xlpm.p,R2259,_xlpm.q,T2259,LOG(_xlpm.p/_xlpm.q))</f>
        <v>1.7708520116421442</v>
      </c>
      <c r="X2259" s="2"/>
      <c r="AC2259" s="2"/>
      <c r="AH2259" s="2"/>
      <c r="AI2259" s="2"/>
    </row>
    <row r="2260" spans="1:35">
      <c r="A2260" s="1" t="str">
        <f>_xlfn.LET(_xlpm.sep," : ",CONCATENATE(O2260,_xlpm.sep,P2260))</f>
        <v>~oreh~ : [ɔɹ]</v>
      </c>
      <c r="B2260" s="1">
        <f>_xlfn.LET(_xlpm.d,$G2260,_xlpm.k,_xlfn.CONCAT(LEFT(TRIM(B$1),1),"*"),COUNTIF(_xlpm.d,_xlpm.k))</f>
        <v>0</v>
      </c>
      <c r="C2260" s="1">
        <f>_xlfn.LET(_xlpm.d,$G2260,_xlpm.k,_xlfn.CONCAT(LEFT(TRIM(C$1),1),"*"),COUNTIF(_xlpm.d,_xlpm.k))</f>
        <v>0</v>
      </c>
      <c r="D2260" s="1">
        <f>_xlfn.LET(_xlpm.d,$G2260,_xlpm.k,_xlfn.CONCAT(LEFT(TRIM(D$1),1),"*"),COUNTIF(_xlpm.d,_xlpm.k))</f>
        <v>0</v>
      </c>
      <c r="E2260" s="1">
        <f>LOG(F2260+1,10)</f>
        <v>0.30102999566398114</v>
      </c>
      <c r="F2260" s="7">
        <v>1</v>
      </c>
      <c r="G2260" s="9" t="s">
        <v>2206</v>
      </c>
      <c r="H2260" s="4">
        <f>F2260/freq.sum.r6e</f>
        <v>7.9668578712555765E-5</v>
      </c>
      <c r="I2260" s="1" t="str">
        <f>_xlfn.LET(_xlpm.sep,":",_xlpm.w,$G2260,LEFT(_xlpm.w,FIND(_xlpm.sep,_xlpm.w)-1))</f>
        <v>ɔɹ</v>
      </c>
      <c r="J2260" s="1" t="str">
        <f>_xlfn.LET(_xlpm.sep,":",_xlpm.w,$G2260,RIGHT(_xlpm.w,LEN(_xlpm.w)-FIND(_xlpm.sep,_xlpm.w)))</f>
        <v>oreh</v>
      </c>
      <c r="K2260" s="10">
        <f>_xlfn.LET(_xlpm.w,I2260,LEN(_xlpm.w))</f>
        <v>2</v>
      </c>
      <c r="L2260" s="10">
        <f>_xlfn.LET(_xlpm.w,J2260,LEN(_xlpm.w))</f>
        <v>4</v>
      </c>
      <c r="M2260" s="10">
        <f>_xlfn.LET(_xlpm.a,K2260,_xlpm.b,L2260,MAX(_xlpm.a,_xlpm.b))</f>
        <v>4</v>
      </c>
      <c r="N2260" s="10">
        <f>_xlfn.LET(_xlpm.d,(K2260,L2260),MAX(_xlpm.d)-MIN(_xlpm.d))</f>
        <v>2</v>
      </c>
      <c r="O2260" s="1" t="str">
        <f>_xlfn.LET(_xlpm.sep,":",_xlpm.w,$G2260,_xlfn.CONCAT("~",RIGHT(_xlpm.w,LEN(_xlpm.w)-FIND(_xlpm.sep,_xlpm.w)),"~"))</f>
        <v>~oreh~</v>
      </c>
      <c r="P2260" s="1" t="str">
        <f>_xlfn.LET(_xlpm.sep,":",_xlpm.w,$G2260,_xlfn.CONCAT("[",LEFT(_xlpm.w,FIND(_xlpm.sep,_xlpm.w)-1),"]"))</f>
        <v>[ɔɹ]</v>
      </c>
      <c r="Q2260" s="14" cm="1">
        <f t="array" ref="Q2260">SUM(_xlfn._xlws.FILTER($H$2:$H$2300,_xlfn.MAP($O$2:$O$2300,_xlfn.LAMBDA(_xlpm.x,_xlpm.x=$O2260))))</f>
        <v>7.9668578712555765E-5</v>
      </c>
      <c r="R2260" s="14">
        <f>$H2260/Q2260</f>
        <v>1</v>
      </c>
      <c r="S2260" s="14" cm="1">
        <f t="array" ref="S2260">SUM(_xlfn._xlws.FILTER($H$2:$H$2300,_xlfn.MAP($P$2:$P$2300,_xlfn.LAMBDA(_xlpm.x,_xlpm.x=$P2260))))</f>
        <v>4.7004461440407911E-3</v>
      </c>
      <c r="T2260" s="14">
        <f>$H2260/S2260</f>
        <v>1.6949152542372878E-2</v>
      </c>
      <c r="U2260" s="14">
        <f>_xlfn.LET(_xlpm.freq,F2260,_xlpm.size,M2260+1,_xlpm.F,V2260,LOG(1+_xlpm.freq)*LOG(1+_xlpm.size)*_xlpm.F)</f>
        <v>7.8082289176303254E-3</v>
      </c>
      <c r="V2260" s="14">
        <f>_xlfn.LET(_xlpm.a,T2260,_xlpm.b,R2260,2*_xlpm.a*_xlpm.b/(_xlpm.a+_xlpm.b))</f>
        <v>3.3333333333333326E-2</v>
      </c>
      <c r="W2260" s="14">
        <f>_xlfn.LET(_xlpm.p,R2260,_xlpm.q,T2260,LOG(_xlpm.p/_xlpm.q))</f>
        <v>1.7708520116421442</v>
      </c>
      <c r="X2260" s="2"/>
      <c r="AC2260" s="2"/>
      <c r="AH2260" s="2"/>
      <c r="AI2260" s="2"/>
    </row>
    <row r="2261" spans="1:35">
      <c r="A2261" s="1" t="str">
        <f>_xlfn.LET(_xlpm.sep," : ",CONCATENATE(O2261,_xlpm.sep,P2261))</f>
        <v>~owr~ : [ɔɹ]</v>
      </c>
      <c r="B2261" s="1">
        <f>_xlfn.LET(_xlpm.d,$G2261,_xlpm.k,_xlfn.CONCAT(LEFT(TRIM(B$1),1),"*"),COUNTIF(_xlpm.d,_xlpm.k))</f>
        <v>0</v>
      </c>
      <c r="C2261" s="1">
        <f>_xlfn.LET(_xlpm.d,$G2261,_xlpm.k,_xlfn.CONCAT(LEFT(TRIM(C$1),1),"*"),COUNTIF(_xlpm.d,_xlpm.k))</f>
        <v>0</v>
      </c>
      <c r="D2261" s="1">
        <f>_xlfn.LET(_xlpm.d,$G2261,_xlpm.k,_xlfn.CONCAT(LEFT(TRIM(D$1),1),"*"),COUNTIF(_xlpm.d,_xlpm.k))</f>
        <v>0</v>
      </c>
      <c r="E2261" s="1">
        <f>LOG(F2261+1,10)</f>
        <v>0.30102999566398114</v>
      </c>
      <c r="F2261" s="7">
        <v>1</v>
      </c>
      <c r="G2261" s="9" t="s">
        <v>1821</v>
      </c>
      <c r="H2261" s="4">
        <f>F2261/freq.sum.r6e</f>
        <v>7.9668578712555765E-5</v>
      </c>
      <c r="I2261" s="1" t="str">
        <f>_xlfn.LET(_xlpm.sep,":",_xlpm.w,$G2261,LEFT(_xlpm.w,FIND(_xlpm.sep,_xlpm.w)-1))</f>
        <v>ɔɹ</v>
      </c>
      <c r="J2261" s="1" t="str">
        <f>_xlfn.LET(_xlpm.sep,":",_xlpm.w,$G2261,RIGHT(_xlpm.w,LEN(_xlpm.w)-FIND(_xlpm.sep,_xlpm.w)))</f>
        <v>owr</v>
      </c>
      <c r="K2261" s="10">
        <f>_xlfn.LET(_xlpm.w,I2261,LEN(_xlpm.w))</f>
        <v>2</v>
      </c>
      <c r="L2261" s="10">
        <f>_xlfn.LET(_xlpm.w,J2261,LEN(_xlpm.w))</f>
        <v>3</v>
      </c>
      <c r="M2261" s="10">
        <f>_xlfn.LET(_xlpm.a,K2261,_xlpm.b,L2261,MAX(_xlpm.a,_xlpm.b))</f>
        <v>3</v>
      </c>
      <c r="N2261" s="10">
        <f>_xlfn.LET(_xlpm.d,(K2261,L2261),MAX(_xlpm.d)-MIN(_xlpm.d))</f>
        <v>1</v>
      </c>
      <c r="O2261" s="1" t="str">
        <f>_xlfn.LET(_xlpm.sep,":",_xlpm.w,$G2261,_xlfn.CONCAT("~",RIGHT(_xlpm.w,LEN(_xlpm.w)-FIND(_xlpm.sep,_xlpm.w)),"~"))</f>
        <v>~owr~</v>
      </c>
      <c r="P2261" s="1" t="str">
        <f>_xlfn.LET(_xlpm.sep,":",_xlpm.w,$G2261,_xlfn.CONCAT("[",LEFT(_xlpm.w,FIND(_xlpm.sep,_xlpm.w)-1),"]"))</f>
        <v>[ɔɹ]</v>
      </c>
      <c r="Q2261" s="14" cm="1">
        <f t="array" ref="Q2261">SUM(_xlfn._xlws.FILTER($H$2:$H$2300,_xlfn.MAP($O$2:$O$2300,_xlfn.LAMBDA(_xlpm.x,_xlpm.x=$O2261))))</f>
        <v>7.9668578712555765E-5</v>
      </c>
      <c r="R2261" s="14">
        <f>$H2261/Q2261</f>
        <v>1</v>
      </c>
      <c r="S2261" s="14" cm="1">
        <f t="array" ref="S2261">SUM(_xlfn._xlws.FILTER($H$2:$H$2300,_xlfn.MAP($P$2:$P$2300,_xlfn.LAMBDA(_xlpm.x,_xlpm.x=$P2261))))</f>
        <v>4.7004461440407911E-3</v>
      </c>
      <c r="T2261" s="14">
        <f>$H2261/S2261</f>
        <v>1.6949152542372878E-2</v>
      </c>
      <c r="U2261" s="14">
        <f>_xlfn.LET(_xlpm.freq,F2261,_xlpm.size,M2261+1,_xlpm.F,V2261,LOG(1+_xlpm.freq)*LOG(1+_xlpm.size)*_xlpm.F)</f>
        <v>7.0136979124841544E-3</v>
      </c>
      <c r="V2261" s="14">
        <f>_xlfn.LET(_xlpm.a,T2261,_xlpm.b,R2261,2*_xlpm.a*_xlpm.b/(_xlpm.a+_xlpm.b))</f>
        <v>3.3333333333333326E-2</v>
      </c>
      <c r="W2261" s="14">
        <f>_xlfn.LET(_xlpm.p,R2261,_xlpm.q,T2261,LOG(_xlpm.p/_xlpm.q))</f>
        <v>1.7708520116421442</v>
      </c>
      <c r="X2261" s="2"/>
      <c r="AC2261" s="2"/>
      <c r="AH2261" s="2"/>
      <c r="AI2261" s="2"/>
    </row>
    <row r="2262" spans="1:35">
      <c r="A2262" s="1" t="str">
        <f>_xlfn.LET(_xlpm.sep," : ",CONCATENATE(O2262,_xlpm.sep,P2262))</f>
        <v>~onn~ : [ən]</v>
      </c>
      <c r="B2262" s="1">
        <f>_xlfn.LET(_xlpm.d,$G2262,_xlpm.k,_xlfn.CONCAT(LEFT(TRIM(B$1),1),"*"),COUNTIF(_xlpm.d,_xlpm.k))</f>
        <v>0</v>
      </c>
      <c r="C2262" s="1">
        <f>_xlfn.LET(_xlpm.d,$G2262,_xlpm.k,_xlfn.CONCAT(LEFT(TRIM(C$1),1),"*"),COUNTIF(_xlpm.d,_xlpm.k))</f>
        <v>0</v>
      </c>
      <c r="D2262" s="1">
        <f>_xlfn.LET(_xlpm.d,$G2262,_xlpm.k,_xlfn.CONCAT(LEFT(TRIM(D$1),1),"*"),COUNTIF(_xlpm.d,_xlpm.k))</f>
        <v>0</v>
      </c>
      <c r="E2262" s="1">
        <f>LOG(F2262+1,10)</f>
        <v>0.69897000433601875</v>
      </c>
      <c r="F2262" s="7">
        <v>4</v>
      </c>
      <c r="G2262" s="9" t="s">
        <v>1265</v>
      </c>
      <c r="H2262" s="4">
        <f>F2262/freq.sum.r6e</f>
        <v>3.1867431485022306E-4</v>
      </c>
      <c r="I2262" s="4" t="str">
        <f>_xlfn.LET(_xlpm.sep,":",_xlpm.w,$G2262,LEFT(_xlpm.w,FIND(_xlpm.sep,_xlpm.w)-1))</f>
        <v>ən</v>
      </c>
      <c r="J2262" s="4" t="str">
        <f>_xlfn.LET(_xlpm.sep,":",_xlpm.w,$G2262,RIGHT(_xlpm.w,LEN(_xlpm.w)-FIND(_xlpm.sep,_xlpm.w)))</f>
        <v>onn</v>
      </c>
      <c r="K2262" s="10">
        <f>_xlfn.LET(_xlpm.w,I2262,LEN(_xlpm.w))</f>
        <v>2</v>
      </c>
      <c r="L2262" s="10">
        <f>_xlfn.LET(_xlpm.w,J2262,LEN(_xlpm.w))</f>
        <v>3</v>
      </c>
      <c r="M2262" s="10">
        <f>_xlfn.LET(_xlpm.a,K2262,_xlpm.b,L2262,MAX(_xlpm.a,_xlpm.b))</f>
        <v>3</v>
      </c>
      <c r="N2262" s="10">
        <f>_xlfn.LET(_xlpm.d,(K2262,L2262),MAX(_xlpm.d)-MIN(_xlpm.d))</f>
        <v>1</v>
      </c>
      <c r="O2262" s="1" t="str">
        <f>_xlfn.LET(_xlpm.sep,":",_xlpm.w,$G2262,_xlfn.CONCAT("~",RIGHT(_xlpm.w,LEN(_xlpm.w)-FIND(_xlpm.sep,_xlpm.w)),"~"))</f>
        <v>~onn~</v>
      </c>
      <c r="P2262" s="1" t="str">
        <f>_xlfn.LET(_xlpm.sep,":",_xlpm.w,$G2262,_xlfn.CONCAT("[",LEFT(_xlpm.w,FIND(_xlpm.sep,_xlpm.w)-1),"]"))</f>
        <v>[ən]</v>
      </c>
      <c r="Q2262" s="14" cm="1">
        <f t="array" ref="Q2262">SUM(_xlfn._xlws.FILTER($H$2:$H$2300,_xlfn.MAP($O$2:$O$2300,_xlfn.LAMBDA(_xlpm.x,_xlpm.x=$O2262))))</f>
        <v>3.9834289356277883E-4</v>
      </c>
      <c r="R2262" s="14">
        <f>$H2262/Q2262</f>
        <v>0.8</v>
      </c>
      <c r="S2262" s="14" cm="1">
        <f t="array" ref="S2262">SUM(_xlfn._xlws.FILTER($H$2:$H$2300,_xlfn.MAP($P$2:$P$2300,_xlfn.LAMBDA(_xlpm.x,_xlpm.x=$P2262))))</f>
        <v>2.5732950924155513E-2</v>
      </c>
      <c r="T2262" s="14">
        <f>$H2262/S2262</f>
        <v>1.2383900928792569E-2</v>
      </c>
      <c r="U2262" s="14">
        <f>_xlfn.LET(_xlpm.freq,F2262,_xlpm.size,M2262+1,_xlpm.F,V2262,LOG(1+_xlpm.freq)*LOG(1+_xlpm.size)*_xlpm.F)</f>
        <v>1.1916074803938883E-2</v>
      </c>
      <c r="V2262" s="14">
        <f>_xlfn.LET(_xlpm.a,T2262,_xlpm.b,R2262,2*_xlpm.a*_xlpm.b/(_xlpm.a+_xlpm.b))</f>
        <v>2.4390243902439025E-2</v>
      </c>
      <c r="W2262" s="14">
        <f>_xlfn.LET(_xlpm.p,R2262,_xlpm.q,T2262,LOG(_xlpm.p/_xlpm.q))</f>
        <v>1.8102325179950842</v>
      </c>
      <c r="X2262" s="2"/>
      <c r="AC2262" s="2"/>
      <c r="AH2262" s="2"/>
      <c r="AI2262" s="2"/>
    </row>
    <row r="2263" spans="1:35">
      <c r="A2263" s="1" t="str">
        <f>_xlfn.LET(_xlpm.sep," : ",CONCATENATE(O2263,_xlpm.sep,P2263))</f>
        <v>~ille~ : [ɪl]</v>
      </c>
      <c r="B2263" s="1">
        <f>_xlfn.LET(_xlpm.d,$G2263,_xlpm.k,_xlfn.CONCAT(LEFT(TRIM(B$1),1),"*"),COUNTIF(_xlpm.d,_xlpm.k))</f>
        <v>0</v>
      </c>
      <c r="C2263" s="1">
        <f>_xlfn.LET(_xlpm.d,$G2263,_xlpm.k,_xlfn.CONCAT(LEFT(TRIM(C$1),1),"*"),COUNTIF(_xlpm.d,_xlpm.k))</f>
        <v>0</v>
      </c>
      <c r="D2263" s="1">
        <f>_xlfn.LET(_xlpm.d,$G2263,_xlpm.k,_xlfn.CONCAT(LEFT(TRIM(D$1),1),"*"),COUNTIF(_xlpm.d,_xlpm.k))</f>
        <v>0</v>
      </c>
      <c r="E2263" s="1">
        <f>LOG(F2263+1,10)</f>
        <v>0.30102999566398114</v>
      </c>
      <c r="F2263" s="7">
        <v>1</v>
      </c>
      <c r="G2263" s="9" t="s">
        <v>1078</v>
      </c>
      <c r="H2263" s="4">
        <f>F2263/freq.sum.r6e</f>
        <v>7.9668578712555765E-5</v>
      </c>
      <c r="I2263" s="1" t="str">
        <f>_xlfn.LET(_xlpm.sep,":",_xlpm.w,$G2263,LEFT(_xlpm.w,FIND(_xlpm.sep,_xlpm.w)-1))</f>
        <v>ɪl</v>
      </c>
      <c r="J2263" s="1" t="str">
        <f>_xlfn.LET(_xlpm.sep,":",_xlpm.w,$G2263,RIGHT(_xlpm.w,LEN(_xlpm.w)-FIND(_xlpm.sep,_xlpm.w)))</f>
        <v>ille</v>
      </c>
      <c r="K2263" s="10">
        <f>_xlfn.LET(_xlpm.w,I2263,LEN(_xlpm.w))</f>
        <v>2</v>
      </c>
      <c r="L2263" s="10">
        <f>_xlfn.LET(_xlpm.w,J2263,LEN(_xlpm.w))</f>
        <v>4</v>
      </c>
      <c r="M2263" s="10">
        <f>_xlfn.LET(_xlpm.a,K2263,_xlpm.b,L2263,MAX(_xlpm.a,_xlpm.b))</f>
        <v>4</v>
      </c>
      <c r="N2263" s="10">
        <f>_xlfn.LET(_xlpm.d,(K2263,L2263),MAX(_xlpm.d)-MIN(_xlpm.d))</f>
        <v>2</v>
      </c>
      <c r="O2263" s="1" t="str">
        <f>_xlfn.LET(_xlpm.sep,":",_xlpm.w,$G2263,_xlfn.CONCAT("~",RIGHT(_xlpm.w,LEN(_xlpm.w)-FIND(_xlpm.sep,_xlpm.w)),"~"))</f>
        <v>~ille~</v>
      </c>
      <c r="P2263" s="1" t="str">
        <f>_xlfn.LET(_xlpm.sep,":",_xlpm.w,$G2263,_xlfn.CONCAT("[",LEFT(_xlpm.w,FIND(_xlpm.sep,_xlpm.w)-1),"]"))</f>
        <v>[ɪl]</v>
      </c>
      <c r="Q2263" s="14" cm="1">
        <f t="array" ref="Q2263">SUM(_xlfn._xlws.FILTER($H$2:$H$2302,_xlfn.MAP($O$2:$O$2302,_xlfn.LAMBDA(_xlpm.x,_xlpm.x=$O2263))))</f>
        <v>7.9668578712555765E-5</v>
      </c>
      <c r="R2263" s="14">
        <f>$H2263/Q2263</f>
        <v>1</v>
      </c>
      <c r="S2263" s="14" cm="1">
        <f t="array" ref="S2263">SUM(_xlfn._xlws.FILTER($H$2:$H$2302,_xlfn.MAP($P$2:$P$2302,_xlfn.LAMBDA(_xlpm.x,_xlpm.x=$P2263))))</f>
        <v>5.2581261950286808E-3</v>
      </c>
      <c r="T2263" s="14">
        <f>$H2263/S2263</f>
        <v>1.515151515151515E-2</v>
      </c>
      <c r="U2263" s="14">
        <f>_xlfn.LET(_xlpm.freq,F2263,_xlpm.size,M2263+1,_xlpm.F,V2263,LOG(1+_xlpm.freq)*LOG(1+_xlpm.size)*_xlpm.F)</f>
        <v>6.9924438068331282E-3</v>
      </c>
      <c r="V2263" s="14">
        <f>_xlfn.LET(_xlpm.a,T2263,_xlpm.b,R2263,2*_xlpm.a*_xlpm.b/(_xlpm.a+_xlpm.b))</f>
        <v>2.9850746268656716E-2</v>
      </c>
      <c r="W2263" s="14">
        <f>_xlfn.LET(_xlpm.p,R2263,_xlpm.q,T2263,LOG(_xlpm.p/_xlpm.q))</f>
        <v>1.8195439355418688</v>
      </c>
      <c r="X2263" s="2"/>
      <c r="AC2263" s="2"/>
      <c r="AH2263" s="2"/>
      <c r="AI2263" s="2"/>
    </row>
    <row r="2264" spans="1:35">
      <c r="A2264" s="1" t="str">
        <f>_xlfn.LET(_xlpm.sep," : ",CONCATENATE(O2264,_xlpm.sep,P2264))</f>
        <v>~aight~ : [eɪt]</v>
      </c>
      <c r="B2264" s="1">
        <f>_xlfn.LET(_xlpm.d,$G2264,_xlpm.k,_xlfn.CONCAT(LEFT(TRIM(B$1),1),"*"),COUNTIF(_xlpm.d,_xlpm.k))</f>
        <v>0</v>
      </c>
      <c r="C2264" s="1">
        <f>_xlfn.LET(_xlpm.d,$G2264,_xlpm.k,_xlfn.CONCAT(LEFT(TRIM(C$1),1),"*"),COUNTIF(_xlpm.d,_xlpm.k))</f>
        <v>0</v>
      </c>
      <c r="D2264" s="1">
        <f>_xlfn.LET(_xlpm.d,$G2264,_xlpm.k,_xlfn.CONCAT(LEFT(TRIM(D$1),1),"*"),COUNTIF(_xlpm.d,_xlpm.k))</f>
        <v>0</v>
      </c>
      <c r="E2264" s="1">
        <f>LOG(F2264+1,10)</f>
        <v>0.30102999566398114</v>
      </c>
      <c r="F2264" s="7">
        <v>1</v>
      </c>
      <c r="G2264" s="9" t="s">
        <v>610</v>
      </c>
      <c r="H2264" s="4">
        <f>F2264/freq.sum.r6e</f>
        <v>7.9668578712555765E-5</v>
      </c>
      <c r="I2264" s="4" t="str">
        <f>_xlfn.LET(_xlpm.sep,":",_xlpm.w,$G2264,LEFT(_xlpm.w,FIND(_xlpm.sep,_xlpm.w)-1))</f>
        <v>eɪt</v>
      </c>
      <c r="J2264" s="4" t="str">
        <f>_xlfn.LET(_xlpm.sep,":",_xlpm.w,$G2264,RIGHT(_xlpm.w,LEN(_xlpm.w)-FIND(_xlpm.sep,_xlpm.w)))</f>
        <v>aight</v>
      </c>
      <c r="K2264" s="10">
        <f>_xlfn.LET(_xlpm.w,I2264,LEN(_xlpm.w))</f>
        <v>3</v>
      </c>
      <c r="L2264" s="10">
        <f>_xlfn.LET(_xlpm.w,J2264,LEN(_xlpm.w))</f>
        <v>5</v>
      </c>
      <c r="M2264" s="10">
        <f>_xlfn.LET(_xlpm.a,K2264,_xlpm.b,L2264,MAX(_xlpm.a,_xlpm.b))</f>
        <v>5</v>
      </c>
      <c r="N2264" s="10">
        <f>_xlfn.LET(_xlpm.d,(K2264,L2264),MAX(_xlpm.d)-MIN(_xlpm.d))</f>
        <v>2</v>
      </c>
      <c r="O2264" s="1" t="str">
        <f>_xlfn.LET(_xlpm.sep,":",_xlpm.w,$G2264,_xlfn.CONCAT("~",RIGHT(_xlpm.w,LEN(_xlpm.w)-FIND(_xlpm.sep,_xlpm.w)),"~"))</f>
        <v>~aight~</v>
      </c>
      <c r="P2264" s="1" t="str">
        <f>_xlfn.LET(_xlpm.sep,":",_xlpm.w,$G2264,_xlfn.CONCAT("[",LEFT(_xlpm.w,FIND(_xlpm.sep,_xlpm.w)-1),"]"))</f>
        <v>[eɪt]</v>
      </c>
      <c r="Q2264" s="14" cm="1">
        <f t="array" ref="Q2264">SUM(_xlfn._xlws.FILTER($H$2:$H$2300,_xlfn.MAP($O$2:$O$2300,_xlfn.LAMBDA(_xlpm.x,_xlpm.x=$O2264))))</f>
        <v>7.9668578712555765E-5</v>
      </c>
      <c r="R2264" s="14">
        <f>$H2264/Q2264</f>
        <v>1</v>
      </c>
      <c r="S2264" s="14" cm="1">
        <f t="array" ref="S2264">SUM(_xlfn._xlws.FILTER($H$2:$H$2300,_xlfn.MAP($P$2:$P$2300,_xlfn.LAMBDA(_xlpm.x,_xlpm.x=$P2264))))</f>
        <v>5.4174633524537918E-3</v>
      </c>
      <c r="T2264" s="14">
        <f>$H2264/S2264</f>
        <v>1.4705882352941176E-2</v>
      </c>
      <c r="U2264" s="14">
        <f>_xlfn.LET(_xlpm.freq,F2264,_xlpm.size,M2264+1,_xlpm.F,V2264,LOG(1+_xlpm.freq)*LOG(1+_xlpm.size)*_xlpm.F)</f>
        <v>7.3739089658298763E-3</v>
      </c>
      <c r="V2264" s="14">
        <f>_xlfn.LET(_xlpm.a,T2264,_xlpm.b,R2264,2*_xlpm.a*_xlpm.b/(_xlpm.a+_xlpm.b))</f>
        <v>2.8985507246376812E-2</v>
      </c>
      <c r="W2264" s="14">
        <f>_xlfn.LET(_xlpm.p,R2264,_xlpm.q,T2264,LOG(_xlpm.p/_xlpm.q))</f>
        <v>1.8325089127062364</v>
      </c>
      <c r="X2264" s="2"/>
      <c r="AC2264" s="2"/>
      <c r="AH2264" s="2"/>
      <c r="AI2264" s="2"/>
    </row>
    <row r="2265" spans="1:35">
      <c r="A2265" s="1" t="str">
        <f>_xlfn.LET(_xlpm.sep," : ",CONCATENATE(O2265,_xlpm.sep,P2265))</f>
        <v>~ei~ : [i]</v>
      </c>
      <c r="B2265" s="1">
        <f>_xlfn.LET(_xlpm.d,$G2265,_xlpm.k,_xlfn.CONCAT(LEFT(TRIM(B$1),1),"*"),COUNTIF(_xlpm.d,_xlpm.k))</f>
        <v>0</v>
      </c>
      <c r="C2265" s="1">
        <f>_xlfn.LET(_xlpm.d,$G2265,_xlpm.k,_xlfn.CONCAT(LEFT(TRIM(C$1),1),"*"),COUNTIF(_xlpm.d,_xlpm.k))</f>
        <v>0</v>
      </c>
      <c r="D2265" s="1">
        <f>_xlfn.LET(_xlpm.d,$G2265,_xlpm.k,_xlfn.CONCAT(LEFT(TRIM(D$1),1),"*"),COUNTIF(_xlpm.d,_xlpm.k))</f>
        <v>0</v>
      </c>
      <c r="E2265" s="1">
        <f>LOG(F2265+1,10)</f>
        <v>0.30102999566398114</v>
      </c>
      <c r="F2265" s="7">
        <v>1</v>
      </c>
      <c r="G2265" s="9" t="s">
        <v>151</v>
      </c>
      <c r="H2265" s="4">
        <f>F2265/freq.sum.r6e</f>
        <v>7.9668578712555765E-5</v>
      </c>
      <c r="I2265" s="4" t="str">
        <f>_xlfn.LET(_xlpm.sep,":",_xlpm.w,$G2265,LEFT(_xlpm.w,FIND(_xlpm.sep,_xlpm.w)-1))</f>
        <v>i</v>
      </c>
      <c r="J2265" s="4" t="str">
        <f>_xlfn.LET(_xlpm.sep,":",_xlpm.w,$G2265,RIGHT(_xlpm.w,LEN(_xlpm.w)-FIND(_xlpm.sep,_xlpm.w)))</f>
        <v>ei</v>
      </c>
      <c r="K2265" s="10">
        <f>_xlfn.LET(_xlpm.w,I2265,LEN(_xlpm.w))</f>
        <v>1</v>
      </c>
      <c r="L2265" s="10">
        <f>_xlfn.LET(_xlpm.w,J2265,LEN(_xlpm.w))</f>
        <v>2</v>
      </c>
      <c r="M2265" s="10">
        <f>_xlfn.LET(_xlpm.a,K2265,_xlpm.b,L2265,MAX(_xlpm.a,_xlpm.b))</f>
        <v>2</v>
      </c>
      <c r="N2265" s="10">
        <f>_xlfn.LET(_xlpm.d,(K2265,L2265),MAX(_xlpm.d)-MIN(_xlpm.d))</f>
        <v>1</v>
      </c>
      <c r="O2265" s="1" t="str">
        <f>_xlfn.LET(_xlpm.sep,":",_xlpm.w,$G2265,_xlfn.CONCAT("~",RIGHT(_xlpm.w,LEN(_xlpm.w)-FIND(_xlpm.sep,_xlpm.w)),"~"))</f>
        <v>~ei~</v>
      </c>
      <c r="P2265" s="1" t="str">
        <f>_xlfn.LET(_xlpm.sep,":",_xlpm.w,$G2265,_xlfn.CONCAT("[",LEFT(_xlpm.w,FIND(_xlpm.sep,_xlpm.w)-1),"]"))</f>
        <v>[i]</v>
      </c>
      <c r="Q2265" s="14" cm="1">
        <f t="array" ref="Q2265">SUM(_xlfn._xlws.FILTER($H$2:$H$2300,_xlfn.MAP($O$2:$O$2300,_xlfn.LAMBDA(_xlpm.x,_xlpm.x=$O2265))))</f>
        <v>7.9668578712555765E-5</v>
      </c>
      <c r="R2265" s="14">
        <f>$H2265/Q2265</f>
        <v>1</v>
      </c>
      <c r="S2265" s="14" cm="1">
        <f t="array" ref="S2265">SUM(_xlfn._xlws.FILTER($H$2:$H$2300,_xlfn.MAP($P$2:$P$2300,_xlfn.LAMBDA(_xlpm.x,_xlpm.x=$P2265))))</f>
        <v>5.4174633524537918E-3</v>
      </c>
      <c r="T2265" s="14">
        <f>$H2265/S2265</f>
        <v>1.4705882352941176E-2</v>
      </c>
      <c r="U2265" s="14">
        <f>_xlfn.LET(_xlpm.freq,F2265,_xlpm.size,M2265+1,_xlpm.F,V2265,LOG(1+_xlpm.freq)*LOG(1+_xlpm.size)*_xlpm.F)</f>
        <v>5.253278741417771E-3</v>
      </c>
      <c r="V2265" s="14">
        <f>_xlfn.LET(_xlpm.a,T2265,_xlpm.b,R2265,2*_xlpm.a*_xlpm.b/(_xlpm.a+_xlpm.b))</f>
        <v>2.8985507246376812E-2</v>
      </c>
      <c r="W2265" s="14">
        <f>_xlfn.LET(_xlpm.p,R2265,_xlpm.q,T2265,LOG(_xlpm.p/_xlpm.q))</f>
        <v>1.8325089127062364</v>
      </c>
      <c r="X2265" s="2"/>
      <c r="AC2265" s="2"/>
      <c r="AH2265" s="2"/>
      <c r="AI2265" s="2"/>
    </row>
    <row r="2266" spans="1:35">
      <c r="A2266" s="1" t="str">
        <f>_xlfn.LET(_xlpm.sep," : ",CONCATENATE(O2266,_xlpm.sep,P2266))</f>
        <v>~stir~ : [st]</v>
      </c>
      <c r="B2266" s="1">
        <f>_xlfn.LET(_xlpm.d,$G2266,_xlpm.k,_xlfn.CONCAT(LEFT(TRIM(B$1),1),"*"),COUNTIF(_xlpm.d,_xlpm.k))</f>
        <v>0</v>
      </c>
      <c r="C2266" s="1">
        <f>_xlfn.LET(_xlpm.d,$G2266,_xlpm.k,_xlfn.CONCAT(LEFT(TRIM(C$1),1),"*"),COUNTIF(_xlpm.d,_xlpm.k))</f>
        <v>0</v>
      </c>
      <c r="D2266" s="1">
        <f>_xlfn.LET(_xlpm.d,$G2266,_xlpm.k,_xlfn.CONCAT(LEFT(TRIM(D$1),1),"*"),COUNTIF(_xlpm.d,_xlpm.k))</f>
        <v>0</v>
      </c>
      <c r="E2266" s="1">
        <f>LOG(F2266+1,10)</f>
        <v>0.30102999566398114</v>
      </c>
      <c r="F2266" s="7">
        <v>1</v>
      </c>
      <c r="G2266" s="9" t="s">
        <v>2191</v>
      </c>
      <c r="H2266" s="4">
        <f>F2266/freq.sum.r6e</f>
        <v>7.9668578712555765E-5</v>
      </c>
      <c r="I2266" s="4" t="str">
        <f>_xlfn.LET(_xlpm.sep,":",_xlpm.w,$G2266,LEFT(_xlpm.w,FIND(_xlpm.sep,_xlpm.w)-1))</f>
        <v>st</v>
      </c>
      <c r="J2266" s="4" t="str">
        <f>_xlfn.LET(_xlpm.sep,":",_xlpm.w,$G2266,RIGHT(_xlpm.w,LEN(_xlpm.w)-FIND(_xlpm.sep,_xlpm.w)))</f>
        <v>stir</v>
      </c>
      <c r="K2266" s="10">
        <f>_xlfn.LET(_xlpm.w,I2266,LEN(_xlpm.w))</f>
        <v>2</v>
      </c>
      <c r="L2266" s="10">
        <f>_xlfn.LET(_xlpm.w,J2266,LEN(_xlpm.w))</f>
        <v>4</v>
      </c>
      <c r="M2266" s="10">
        <f>_xlfn.LET(_xlpm.a,K2266,_xlpm.b,L2266,MAX(_xlpm.a,_xlpm.b))</f>
        <v>4</v>
      </c>
      <c r="N2266" s="10">
        <f>_xlfn.LET(_xlpm.d,(K2266,L2266),MAX(_xlpm.d)-MIN(_xlpm.d))</f>
        <v>2</v>
      </c>
      <c r="O2266" s="1" t="str">
        <f>_xlfn.LET(_xlpm.sep,":",_xlpm.w,$G2266,_xlfn.CONCAT("~",RIGHT(_xlpm.w,LEN(_xlpm.w)-FIND(_xlpm.sep,_xlpm.w)),"~"))</f>
        <v>~stir~</v>
      </c>
      <c r="P2266" s="1" t="str">
        <f>_xlfn.LET(_xlpm.sep,":",_xlpm.w,$G2266,_xlfn.CONCAT("[",LEFT(_xlpm.w,FIND(_xlpm.sep,_xlpm.w)-1),"]"))</f>
        <v>[st]</v>
      </c>
      <c r="Q2266" s="14" cm="1">
        <f t="array" ref="Q2266">SUM(_xlfn._xlws.FILTER($H$2:$H$2300,_xlfn.MAP($O$2:$O$2300,_xlfn.LAMBDA(_xlpm.x,_xlpm.x=$O2266))))</f>
        <v>7.9668578712555765E-5</v>
      </c>
      <c r="R2266" s="14">
        <f>$H2266/Q2266</f>
        <v>1</v>
      </c>
      <c r="S2266" s="14" cm="1">
        <f t="array" ref="S2266">SUM(_xlfn._xlws.FILTER($H$2:$H$2300,_xlfn.MAP($P$2:$P$2300,_xlfn.LAMBDA(_xlpm.x,_xlpm.x=$P2266))))</f>
        <v>5.4174633524537927E-3</v>
      </c>
      <c r="T2266" s="14">
        <f>$H2266/S2266</f>
        <v>1.4705882352941175E-2</v>
      </c>
      <c r="U2266" s="14">
        <f>_xlfn.LET(_xlpm.freq,F2266,_xlpm.size,M2266+1,_xlpm.F,V2266,LOG(1+_xlpm.freq)*LOG(1+_xlpm.size)*_xlpm.F)</f>
        <v>6.7897642762002833E-3</v>
      </c>
      <c r="V2266" s="14">
        <f>_xlfn.LET(_xlpm.a,T2266,_xlpm.b,R2266,2*_xlpm.a*_xlpm.b/(_xlpm.a+_xlpm.b))</f>
        <v>2.8985507246376808E-2</v>
      </c>
      <c r="W2266" s="14">
        <f>_xlfn.LET(_xlpm.p,R2266,_xlpm.q,T2266,LOG(_xlpm.p/_xlpm.q))</f>
        <v>1.8325089127062364</v>
      </c>
      <c r="X2266" s="2"/>
      <c r="AC2266" s="2"/>
      <c r="AH2266" s="2"/>
      <c r="AI2266" s="2"/>
    </row>
    <row r="2267" spans="1:35">
      <c r="A2267" s="1" t="str">
        <f>_xlfn.LET(_xlpm.sep," : ",CONCATENATE(O2267,_xlpm.sep,P2267))</f>
        <v>~yss~ : [ɪs]</v>
      </c>
      <c r="B2267" s="1">
        <f>_xlfn.LET(_xlpm.d,$G2267,_xlpm.k,_xlfn.CONCAT(LEFT(TRIM(B$1),1),"*"),COUNTIF(_xlpm.d,_xlpm.k))</f>
        <v>0</v>
      </c>
      <c r="C2267" s="1">
        <f>_xlfn.LET(_xlpm.d,$G2267,_xlpm.k,_xlfn.CONCAT(LEFT(TRIM(C$1),1),"*"),COUNTIF(_xlpm.d,_xlpm.k))</f>
        <v>0</v>
      </c>
      <c r="D2267" s="1">
        <f>_xlfn.LET(_xlpm.d,$G2267,_xlpm.k,_xlfn.CONCAT(LEFT(TRIM(D$1),1),"*"),COUNTIF(_xlpm.d,_xlpm.k))</f>
        <v>0</v>
      </c>
      <c r="E2267" s="1">
        <f>LOG(F2267+1,10)</f>
        <v>0.30102999566398114</v>
      </c>
      <c r="F2267" s="7">
        <v>1</v>
      </c>
      <c r="G2267" s="9" t="s">
        <v>1501</v>
      </c>
      <c r="H2267" s="4">
        <f>F2267/freq.sum.r6e</f>
        <v>7.9668578712555765E-5</v>
      </c>
      <c r="I2267" s="4" t="str">
        <f>_xlfn.LET(_xlpm.sep,":",_xlpm.w,$G2267,LEFT(_xlpm.w,FIND(_xlpm.sep,_xlpm.w)-1))</f>
        <v>ɪs</v>
      </c>
      <c r="J2267" s="4" t="str">
        <f>_xlfn.LET(_xlpm.sep,":",_xlpm.w,$G2267,RIGHT(_xlpm.w,LEN(_xlpm.w)-FIND(_xlpm.sep,_xlpm.w)))</f>
        <v>yss</v>
      </c>
      <c r="K2267" s="10">
        <f>_xlfn.LET(_xlpm.w,I2267,LEN(_xlpm.w))</f>
        <v>2</v>
      </c>
      <c r="L2267" s="10">
        <f>_xlfn.LET(_xlpm.w,J2267,LEN(_xlpm.w))</f>
        <v>3</v>
      </c>
      <c r="M2267" s="10">
        <f>_xlfn.LET(_xlpm.a,K2267,_xlpm.b,L2267,MAX(_xlpm.a,_xlpm.b))</f>
        <v>3</v>
      </c>
      <c r="N2267" s="10">
        <f>_xlfn.LET(_xlpm.d,(K2267,L2267),MAX(_xlpm.d)-MIN(_xlpm.d))</f>
        <v>1</v>
      </c>
      <c r="O2267" s="1" t="str">
        <f>_xlfn.LET(_xlpm.sep,":",_xlpm.w,$G2267,_xlfn.CONCAT("~",RIGHT(_xlpm.w,LEN(_xlpm.w)-FIND(_xlpm.sep,_xlpm.w)),"~"))</f>
        <v>~yss~</v>
      </c>
      <c r="P2267" s="1" t="str">
        <f>_xlfn.LET(_xlpm.sep,":",_xlpm.w,$G2267,_xlfn.CONCAT("[",LEFT(_xlpm.w,FIND(_xlpm.sep,_xlpm.w)-1),"]"))</f>
        <v>[ɪs]</v>
      </c>
      <c r="Q2267" s="14" cm="1">
        <f t="array" ref="Q2267">SUM(_xlfn._xlws.FILTER($H$2:$H$2300,_xlfn.MAP($O$2:$O$2300,_xlfn.LAMBDA(_xlpm.x,_xlpm.x=$O2267))))</f>
        <v>7.9668578712555765E-5</v>
      </c>
      <c r="R2267" s="14">
        <f>$H2267/Q2267</f>
        <v>1</v>
      </c>
      <c r="S2267" s="14" cm="1">
        <f t="array" ref="S2267">SUM(_xlfn._xlws.FILTER($H$2:$H$2300,_xlfn.MAP($P$2:$P$2300,_xlfn.LAMBDA(_xlpm.x,_xlpm.x=$P2267))))</f>
        <v>5.4971319311663495E-3</v>
      </c>
      <c r="T2267" s="14">
        <f>$H2267/S2267</f>
        <v>1.4492753623188401E-2</v>
      </c>
      <c r="U2267" s="14">
        <f>_xlfn.LET(_xlpm.freq,F2267,_xlpm.size,M2267+1,_xlpm.F,V2267,LOG(1+_xlpm.freq)*LOG(1+_xlpm.size)*_xlpm.F)</f>
        <v>6.0117410678435599E-3</v>
      </c>
      <c r="V2267" s="14">
        <f>_xlfn.LET(_xlpm.a,T2267,_xlpm.b,R2267,2*_xlpm.a*_xlpm.b/(_xlpm.a+_xlpm.b))</f>
        <v>2.857142857142856E-2</v>
      </c>
      <c r="W2267" s="14">
        <f>_xlfn.LET(_xlpm.p,R2267,_xlpm.q,T2267,LOG(_xlpm.p/_xlpm.q))</f>
        <v>1.8388490907372554</v>
      </c>
      <c r="X2267" s="2"/>
      <c r="AC2267" s="2"/>
      <c r="AH2267" s="2"/>
      <c r="AI2267" s="2"/>
    </row>
    <row r="2268" spans="1:35">
      <c r="A2268" s="1" t="str">
        <f>_xlfn.LET(_xlpm.sep," : ",CONCATENATE(O2268,_xlpm.sep,P2268))</f>
        <v>~ren~ : [ɪn]</v>
      </c>
      <c r="B2268" s="1">
        <f>_xlfn.LET(_xlpm.d,$G2268,_xlpm.k,_xlfn.CONCAT(LEFT(TRIM(B$1),1),"*"),COUNTIF(_xlpm.d,_xlpm.k))</f>
        <v>0</v>
      </c>
      <c r="C2268" s="1">
        <f>_xlfn.LET(_xlpm.d,$G2268,_xlpm.k,_xlfn.CONCAT(LEFT(TRIM(C$1),1),"*"),COUNTIF(_xlpm.d,_xlpm.k))</f>
        <v>0</v>
      </c>
      <c r="D2268" s="1">
        <f>_xlfn.LET(_xlpm.d,$G2268,_xlpm.k,_xlfn.CONCAT(LEFT(TRIM(D$1),1),"*"),COUNTIF(_xlpm.d,_xlpm.k))</f>
        <v>0</v>
      </c>
      <c r="E2268" s="1">
        <f>LOG(F2268+1,10)</f>
        <v>0.30102999566398114</v>
      </c>
      <c r="F2268" s="7">
        <v>1</v>
      </c>
      <c r="G2268" s="9" t="s">
        <v>1267</v>
      </c>
      <c r="H2268" s="4">
        <f>F2268/freq.sum.r6e</f>
        <v>7.9668578712555765E-5</v>
      </c>
      <c r="I2268" s="4" t="str">
        <f>_xlfn.LET(_xlpm.sep,":",_xlpm.w,$G2268,LEFT(_xlpm.w,FIND(_xlpm.sep,_xlpm.w)-1))</f>
        <v>ɪn</v>
      </c>
      <c r="J2268" s="4" t="str">
        <f>_xlfn.LET(_xlpm.sep,":",_xlpm.w,$G2268,RIGHT(_xlpm.w,LEN(_xlpm.w)-FIND(_xlpm.sep,_xlpm.w)))</f>
        <v>ren</v>
      </c>
      <c r="K2268" s="10">
        <f>_xlfn.LET(_xlpm.w,I2268,LEN(_xlpm.w))</f>
        <v>2</v>
      </c>
      <c r="L2268" s="10">
        <f>_xlfn.LET(_xlpm.w,J2268,LEN(_xlpm.w))</f>
        <v>3</v>
      </c>
      <c r="M2268" s="10">
        <f>_xlfn.LET(_xlpm.a,K2268,_xlpm.b,L2268,MAX(_xlpm.a,_xlpm.b))</f>
        <v>3</v>
      </c>
      <c r="N2268" s="10">
        <f>_xlfn.LET(_xlpm.d,(K2268,L2268),MAX(_xlpm.d)-MIN(_xlpm.d))</f>
        <v>1</v>
      </c>
      <c r="O2268" s="1" t="str">
        <f>_xlfn.LET(_xlpm.sep,":",_xlpm.w,$G2268,_xlfn.CONCAT("~",RIGHT(_xlpm.w,LEN(_xlpm.w)-FIND(_xlpm.sep,_xlpm.w)),"~"))</f>
        <v>~ren~</v>
      </c>
      <c r="P2268" s="1" t="str">
        <f>_xlfn.LET(_xlpm.sep,":",_xlpm.w,$G2268,_xlfn.CONCAT("[",LEFT(_xlpm.w,FIND(_xlpm.sep,_xlpm.w)-1),"]"))</f>
        <v>[ɪn]</v>
      </c>
      <c r="Q2268" s="14" cm="1">
        <f t="array" ref="Q2268">SUM(_xlfn._xlws.FILTER($H$2:$H$2300,_xlfn.MAP($O$2:$O$2300,_xlfn.LAMBDA(_xlpm.x,_xlpm.x=$O2268))))</f>
        <v>7.9668578712555765E-5</v>
      </c>
      <c r="R2268" s="14">
        <f>$H2268/Q2268</f>
        <v>1</v>
      </c>
      <c r="S2268" s="14" cm="1">
        <f t="array" ref="S2268">SUM(_xlfn._xlws.FILTER($H$2:$H$2300,_xlfn.MAP($P$2:$P$2300,_xlfn.LAMBDA(_xlpm.x,_xlpm.x=$P2268))))</f>
        <v>5.6564690885914605E-3</v>
      </c>
      <c r="T2268" s="14">
        <f>$H2268/S2268</f>
        <v>1.4084507042253518E-2</v>
      </c>
      <c r="U2268" s="14">
        <f>_xlfn.LET(_xlpm.freq,F2268,_xlpm.size,M2268+1,_xlpm.F,V2268,LOG(1+_xlpm.freq)*LOG(1+_xlpm.size)*_xlpm.F)</f>
        <v>5.8447482604034621E-3</v>
      </c>
      <c r="V2268" s="14">
        <f>_xlfn.LET(_xlpm.a,T2268,_xlpm.b,R2268,2*_xlpm.a*_xlpm.b/(_xlpm.a+_xlpm.b))</f>
        <v>2.7777777777777773E-2</v>
      </c>
      <c r="W2268" s="14">
        <f>_xlfn.LET(_xlpm.p,R2268,_xlpm.q,T2268,LOG(_xlpm.p/_xlpm.q))</f>
        <v>1.8512583487190755</v>
      </c>
      <c r="X2268" s="2"/>
      <c r="AC2268" s="2"/>
      <c r="AH2268" s="2"/>
      <c r="AI2268" s="2"/>
    </row>
    <row r="2269" spans="1:35">
      <c r="A2269" s="16" t="str">
        <f>_xlfn.LET(_xlpm.sep," : ",CONCATENATE(O2269,_xlpm.sep,P2269))</f>
        <v>~ger~ : [ɡ]</v>
      </c>
      <c r="B2269" s="16">
        <f>_xlfn.LET(_xlpm.d,$G2269,_xlpm.k,_xlfn.CONCAT(LEFT(TRIM(B$1),1),"*"),COUNTIF(_xlpm.d,_xlpm.k))</f>
        <v>0</v>
      </c>
      <c r="C2269" s="16">
        <f>_xlfn.LET(_xlpm.d,$G2269,_xlpm.k,_xlfn.CONCAT(LEFT(TRIM(C$1),1),"*"),COUNTIF(_xlpm.d,_xlpm.k))</f>
        <v>0</v>
      </c>
      <c r="D2269" s="16">
        <f>_xlfn.LET(_xlpm.d,$G2269,_xlpm.k,_xlfn.CONCAT(LEFT(TRIM(D$1),1),"*"),COUNTIF(_xlpm.d,_xlpm.k))</f>
        <v>0</v>
      </c>
      <c r="E2269" s="16">
        <f>LOG(F2269+1,10)</f>
        <v>0.30102999566398114</v>
      </c>
      <c r="F2269" s="17">
        <v>1</v>
      </c>
      <c r="G2269" s="9" t="s">
        <v>2164</v>
      </c>
      <c r="H2269" s="4">
        <f>F2269/freq.sum.r6e</f>
        <v>7.9668578712555765E-5</v>
      </c>
      <c r="I2269" s="16" t="str">
        <f>_xlfn.LET(_xlpm.sep,":",_xlpm.w,$G2269,LEFT(_xlpm.w,FIND(_xlpm.sep,_xlpm.w)-1))</f>
        <v>ɡ</v>
      </c>
      <c r="J2269" s="16" t="str">
        <f>_xlfn.LET(_xlpm.sep,":",_xlpm.w,$G2269,RIGHT(_xlpm.w,LEN(_xlpm.w)-FIND(_xlpm.sep,_xlpm.w)))</f>
        <v>ger</v>
      </c>
      <c r="K2269" s="10">
        <f>_xlfn.LET(_xlpm.w,I2269,LEN(_xlpm.w))</f>
        <v>1</v>
      </c>
      <c r="L2269" s="10">
        <f>_xlfn.LET(_xlpm.w,J2269,LEN(_xlpm.w))</f>
        <v>3</v>
      </c>
      <c r="M2269" s="10">
        <f>_xlfn.LET(_xlpm.a,K2269,_xlpm.b,L2269,MAX(_xlpm.a,_xlpm.b))</f>
        <v>3</v>
      </c>
      <c r="N2269" s="10">
        <f>_xlfn.LET(_xlpm.d,(K2269,L2269),MAX(_xlpm.d)-MIN(_xlpm.d))</f>
        <v>2</v>
      </c>
      <c r="O2269" s="16" t="str">
        <f>_xlfn.LET(_xlpm.sep,":",_xlpm.w,$G2269,_xlfn.CONCAT("~",RIGHT(_xlpm.w,LEN(_xlpm.w)-FIND(_xlpm.sep,_xlpm.w)),"~"))</f>
        <v>~ger~</v>
      </c>
      <c r="P2269" s="16" t="str">
        <f>_xlfn.LET(_xlpm.sep,":",_xlpm.w,$G2269,_xlfn.CONCAT("[",LEFT(_xlpm.w,FIND(_xlpm.sep,_xlpm.w)-1),"]"))</f>
        <v>[ɡ]</v>
      </c>
      <c r="Q2269" s="18" cm="1">
        <f t="array" ref="Q2269">SUM(_xlfn._xlws.FILTER($H$2:$H$2308,_xlfn.MAP($O$2:$O$2308,_xlfn.LAMBDA(_xlpm.x,_xlpm.x=$O2269))))</f>
        <v>7.9668578712555765E-5</v>
      </c>
      <c r="R2269" s="18">
        <f>$H2269/Q2269</f>
        <v>1</v>
      </c>
      <c r="S2269" s="18" cm="1">
        <f t="array" ref="S2269">SUM(_xlfn._xlws.FILTER($H$2:$H$2308,_xlfn.MAP($P$2:$P$2308,_xlfn.LAMBDA(_xlpm.x,_xlpm.x=$P2269))))</f>
        <v>6.0548119821542384E-3</v>
      </c>
      <c r="T2269" s="18">
        <f>$H2269/S2269</f>
        <v>1.3157894736842105E-2</v>
      </c>
      <c r="U2269" s="18">
        <f>_xlfn.LET(_xlpm.freq,F2269,_xlpm.size,M2269+1,_xlpm.F,V2269,LOG(1+_xlpm.freq)*LOG(1+_xlpm.size)*_xlpm.F)</f>
        <v>5.4652191525850569E-3</v>
      </c>
      <c r="V2269" s="18">
        <f>_xlfn.LET(_xlpm.a,T2269,_xlpm.b,R2269,2*_xlpm.a*_xlpm.b/(_xlpm.a+_xlpm.b))</f>
        <v>2.5974025974025976E-2</v>
      </c>
      <c r="W2269" s="18">
        <f>_xlfn.LET(_xlpm.p,R2269,_xlpm.q,T2269,LOG(_xlpm.p/_xlpm.q))</f>
        <v>1.8808135922807914</v>
      </c>
      <c r="X2269" s="2"/>
      <c r="AC2269" s="2"/>
      <c r="AH2269" s="2"/>
      <c r="AI2269" s="2"/>
    </row>
    <row r="2270" spans="1:35">
      <c r="A2270" s="1" t="str">
        <f>_xlfn.LET(_xlpm.sep," : ",CONCATENATE(O2270,_xlpm.sep,P2270))</f>
        <v>~gh~ : [ɡ]</v>
      </c>
      <c r="B2270" s="1">
        <f>_xlfn.LET(_xlpm.d,$G2270,_xlpm.k,_xlfn.CONCAT(LEFT(TRIM(B$1),1),"*"),COUNTIF(_xlpm.d,_xlpm.k))</f>
        <v>0</v>
      </c>
      <c r="C2270" s="1">
        <f>_xlfn.LET(_xlpm.d,$G2270,_xlpm.k,_xlfn.CONCAT(LEFT(TRIM(C$1),1),"*"),COUNTIF(_xlpm.d,_xlpm.k))</f>
        <v>0</v>
      </c>
      <c r="D2270" s="1">
        <f>_xlfn.LET(_xlpm.d,$G2270,_xlpm.k,_xlfn.CONCAT(LEFT(TRIM(D$1),1),"*"),COUNTIF(_xlpm.d,_xlpm.k))</f>
        <v>0</v>
      </c>
      <c r="E2270" s="1">
        <f>LOG(F2270+1,10)</f>
        <v>0.30102999566398114</v>
      </c>
      <c r="F2270" s="7">
        <v>1</v>
      </c>
      <c r="G2270" s="9" t="s">
        <v>783</v>
      </c>
      <c r="H2270" s="4">
        <f>F2270/freq.sum.r6e</f>
        <v>7.9668578712555765E-5</v>
      </c>
      <c r="I2270" s="4" t="str">
        <f>_xlfn.LET(_xlpm.sep,":",_xlpm.w,$G2270,LEFT(_xlpm.w,FIND(_xlpm.sep,_xlpm.w)-1))</f>
        <v>ɡ</v>
      </c>
      <c r="J2270" s="4" t="str">
        <f>_xlfn.LET(_xlpm.sep,":",_xlpm.w,$G2270,RIGHT(_xlpm.w,LEN(_xlpm.w)-FIND(_xlpm.sep,_xlpm.w)))</f>
        <v>gh</v>
      </c>
      <c r="K2270" s="10">
        <f>_xlfn.LET(_xlpm.w,I2270,LEN(_xlpm.w))</f>
        <v>1</v>
      </c>
      <c r="L2270" s="10">
        <f>_xlfn.LET(_xlpm.w,J2270,LEN(_xlpm.w))</f>
        <v>2</v>
      </c>
      <c r="M2270" s="10">
        <f>_xlfn.LET(_xlpm.a,K2270,_xlpm.b,L2270,MAX(_xlpm.a,_xlpm.b))</f>
        <v>2</v>
      </c>
      <c r="N2270" s="10">
        <f>_xlfn.LET(_xlpm.d,(K2270,L2270),MAX(_xlpm.d)-MIN(_xlpm.d))</f>
        <v>1</v>
      </c>
      <c r="O2270" s="1" t="str">
        <f>_xlfn.LET(_xlpm.sep,":",_xlpm.w,$G2270,_xlfn.CONCAT("~",RIGHT(_xlpm.w,LEN(_xlpm.w)-FIND(_xlpm.sep,_xlpm.w)),"~"))</f>
        <v>~gh~</v>
      </c>
      <c r="P2270" s="1" t="str">
        <f>_xlfn.LET(_xlpm.sep,":",_xlpm.w,$G2270,_xlfn.CONCAT("[",LEFT(_xlpm.w,FIND(_xlpm.sep,_xlpm.w)-1),"]"))</f>
        <v>[ɡ]</v>
      </c>
      <c r="Q2270" s="14" cm="1">
        <f t="array" ref="Q2270">SUM(_xlfn._xlws.FILTER($H$2:$H$2300,_xlfn.MAP($O$2:$O$2300,_xlfn.LAMBDA(_xlpm.x,_xlpm.x=$O2270))))</f>
        <v>7.9668578712555765E-5</v>
      </c>
      <c r="R2270" s="14">
        <f>$H2270/Q2270</f>
        <v>1</v>
      </c>
      <c r="S2270" s="14" cm="1">
        <f t="array" ref="S2270">SUM(_xlfn._xlws.FILTER($H$2:$H$2300,_xlfn.MAP($P$2:$P$2300,_xlfn.LAMBDA(_xlpm.x,_xlpm.x=$P2270))))</f>
        <v>6.0548119821542384E-3</v>
      </c>
      <c r="T2270" s="14">
        <f>$H2270/S2270</f>
        <v>1.3157894736842105E-2</v>
      </c>
      <c r="U2270" s="14">
        <f>_xlfn.LET(_xlpm.freq,F2270,_xlpm.size,M2270+1,_xlpm.F,V2270,LOG(1+_xlpm.freq)*LOG(1+_xlpm.size)*_xlpm.F)</f>
        <v>4.7074835475042365E-3</v>
      </c>
      <c r="V2270" s="14">
        <f>_xlfn.LET(_xlpm.a,T2270,_xlpm.b,R2270,2*_xlpm.a*_xlpm.b/(_xlpm.a+_xlpm.b))</f>
        <v>2.5974025974025976E-2</v>
      </c>
      <c r="W2270" s="14">
        <f>_xlfn.LET(_xlpm.p,R2270,_xlpm.q,T2270,LOG(_xlpm.p/_xlpm.q))</f>
        <v>1.8808135922807914</v>
      </c>
      <c r="X2270" s="2"/>
      <c r="AC2270" s="2"/>
      <c r="AH2270" s="2"/>
      <c r="AI2270" s="2"/>
    </row>
    <row r="2271" spans="1:35">
      <c r="A2271" s="1" t="str">
        <f>_xlfn.LET(_xlpm.sep," : ",CONCATENATE(O2271,_xlpm.sep,P2271))</f>
        <v>~e's~ : [ɪz]</v>
      </c>
      <c r="B2271" s="1">
        <f>_xlfn.LET(_xlpm.d,$G2271,_xlpm.k,_xlfn.CONCAT(LEFT(TRIM(B$1),1),"*"),COUNTIF(_xlpm.d,_xlpm.k))</f>
        <v>0</v>
      </c>
      <c r="C2271" s="1">
        <f>_xlfn.LET(_xlpm.d,$G2271,_xlpm.k,_xlfn.CONCAT(LEFT(TRIM(C$1),1),"*"),COUNTIF(_xlpm.d,_xlpm.k))</f>
        <v>0</v>
      </c>
      <c r="D2271" s="1">
        <f>_xlfn.LET(_xlpm.d,$G2271,_xlpm.k,_xlfn.CONCAT(LEFT(TRIM(D$1),1),"*"),COUNTIF(_xlpm.d,_xlpm.k))</f>
        <v>0</v>
      </c>
      <c r="E2271" s="1">
        <f>LOG(F2271+1,10)</f>
        <v>0.30102999566398114</v>
      </c>
      <c r="F2271" s="7">
        <v>1</v>
      </c>
      <c r="G2271" s="9" t="s">
        <v>1681</v>
      </c>
      <c r="H2271" s="4">
        <f>F2271/freq.sum.r6e</f>
        <v>7.9668578712555765E-5</v>
      </c>
      <c r="I2271" s="1" t="str">
        <f>_xlfn.LET(_xlpm.sep,":",_xlpm.w,$G2271,LEFT(_xlpm.w,FIND(_xlpm.sep,_xlpm.w)-1))</f>
        <v>ɪz</v>
      </c>
      <c r="J2271" s="1" t="str">
        <f>_xlfn.LET(_xlpm.sep,":",_xlpm.w,$G2271,RIGHT(_xlpm.w,LEN(_xlpm.w)-FIND(_xlpm.sep,_xlpm.w)))</f>
        <v>e's</v>
      </c>
      <c r="K2271" s="10">
        <f>_xlfn.LET(_xlpm.w,I2271,LEN(_xlpm.w))</f>
        <v>2</v>
      </c>
      <c r="L2271" s="10">
        <f>_xlfn.LET(_xlpm.w,J2271,LEN(_xlpm.w))</f>
        <v>3</v>
      </c>
      <c r="M2271" s="10">
        <f>_xlfn.LET(_xlpm.a,K2271,_xlpm.b,L2271,MAX(_xlpm.a,_xlpm.b))</f>
        <v>3</v>
      </c>
      <c r="N2271" s="10">
        <f>_xlfn.LET(_xlpm.d,(K2271,L2271),MAX(_xlpm.d)-MIN(_xlpm.d))</f>
        <v>1</v>
      </c>
      <c r="O2271" s="1" t="str">
        <f>_xlfn.LET(_xlpm.sep,":",_xlpm.w,$G2271,_xlfn.CONCAT("~",RIGHT(_xlpm.w,LEN(_xlpm.w)-FIND(_xlpm.sep,_xlpm.w)),"~"))</f>
        <v>~e's~</v>
      </c>
      <c r="P2271" s="1" t="str">
        <f>_xlfn.LET(_xlpm.sep,":",_xlpm.w,$G2271,_xlfn.CONCAT("[",LEFT(_xlpm.w,FIND(_xlpm.sep,_xlpm.w)-1),"]"))</f>
        <v>[ɪz]</v>
      </c>
      <c r="Q2271" s="14" cm="1">
        <f t="array" ref="Q2271">SUM(_xlfn._xlws.FILTER($H$2:$H$2302,_xlfn.MAP($O$2:$O$2302,_xlfn.LAMBDA(_xlpm.x,_xlpm.x=$O2271))))</f>
        <v>7.9668578712555765E-5</v>
      </c>
      <c r="R2271" s="14">
        <f>$H2271/Q2271</f>
        <v>1</v>
      </c>
      <c r="S2271" s="14" cm="1">
        <f t="array" ref="S2271">SUM(_xlfn._xlws.FILTER($H$2:$H$2302,_xlfn.MAP($P$2:$P$2302,_xlfn.LAMBDA(_xlpm.x,_xlpm.x=$P2271))))</f>
        <v>6.134480560866796E-3</v>
      </c>
      <c r="T2271" s="14">
        <f>$H2271/S2271</f>
        <v>1.2987012987012983E-2</v>
      </c>
      <c r="U2271" s="14">
        <f>_xlfn.LET(_xlpm.freq,F2271,_xlpm.size,M2271+1,_xlpm.F,V2271,LOG(1+_xlpm.freq)*LOG(1+_xlpm.size)*_xlpm.F)</f>
        <v>5.3951522403724271E-3</v>
      </c>
      <c r="V2271" s="14">
        <f>_xlfn.LET(_xlpm.a,T2271,_xlpm.b,R2271,2*_xlpm.a*_xlpm.b/(_xlpm.a+_xlpm.b))</f>
        <v>2.5641025641025637E-2</v>
      </c>
      <c r="W2271" s="14">
        <f>_xlfn.LET(_xlpm.p,R2271,_xlpm.q,T2271,LOG(_xlpm.p/_xlpm.q))</f>
        <v>1.8864907251724821</v>
      </c>
      <c r="X2271" s="2"/>
      <c r="AC2271" s="2"/>
      <c r="AH2271" s="2"/>
      <c r="AI2271" s="2"/>
    </row>
    <row r="2272" spans="1:35">
      <c r="A2272" s="1" t="str">
        <f>_xlfn.LET(_xlpm.sep," : ",CONCATENATE(O2272,_xlpm.sep,P2272))</f>
        <v>~ey's~ : [ɪz]</v>
      </c>
      <c r="B2272" s="1">
        <f>_xlfn.LET(_xlpm.d,$G2272,_xlpm.k,_xlfn.CONCAT(LEFT(TRIM(B$1),1),"*"),COUNTIF(_xlpm.d,_xlpm.k))</f>
        <v>0</v>
      </c>
      <c r="C2272" s="1">
        <f>_xlfn.LET(_xlpm.d,$G2272,_xlpm.k,_xlfn.CONCAT(LEFT(TRIM(C$1),1),"*"),COUNTIF(_xlpm.d,_xlpm.k))</f>
        <v>0</v>
      </c>
      <c r="D2272" s="1">
        <f>_xlfn.LET(_xlpm.d,$G2272,_xlpm.k,_xlfn.CONCAT(LEFT(TRIM(D$1),1),"*"),COUNTIF(_xlpm.d,_xlpm.k))</f>
        <v>0</v>
      </c>
      <c r="E2272" s="1">
        <f>LOG(F2272+1,10)</f>
        <v>0.30102999566398114</v>
      </c>
      <c r="F2272" s="7">
        <v>1</v>
      </c>
      <c r="G2272" s="9" t="s">
        <v>1686</v>
      </c>
      <c r="H2272" s="4">
        <f>F2272/freq.sum.r6e</f>
        <v>7.9668578712555765E-5</v>
      </c>
      <c r="I2272" s="4" t="str">
        <f>_xlfn.LET(_xlpm.sep,":",_xlpm.w,$G2272,LEFT(_xlpm.w,FIND(_xlpm.sep,_xlpm.w)-1))</f>
        <v>ɪz</v>
      </c>
      <c r="J2272" s="4" t="str">
        <f>_xlfn.LET(_xlpm.sep,":",_xlpm.w,$G2272,RIGHT(_xlpm.w,LEN(_xlpm.w)-FIND(_xlpm.sep,_xlpm.w)))</f>
        <v>ey's</v>
      </c>
      <c r="K2272" s="10">
        <f>_xlfn.LET(_xlpm.w,I2272,LEN(_xlpm.w))</f>
        <v>2</v>
      </c>
      <c r="L2272" s="10">
        <f>_xlfn.LET(_xlpm.w,J2272,LEN(_xlpm.w))</f>
        <v>4</v>
      </c>
      <c r="M2272" s="10">
        <f>_xlfn.LET(_xlpm.a,K2272,_xlpm.b,L2272,MAX(_xlpm.a,_xlpm.b))</f>
        <v>4</v>
      </c>
      <c r="N2272" s="10">
        <f>_xlfn.LET(_xlpm.d,(K2272,L2272),MAX(_xlpm.d)-MIN(_xlpm.d))</f>
        <v>2</v>
      </c>
      <c r="O2272" s="1" t="str">
        <f>_xlfn.LET(_xlpm.sep,":",_xlpm.w,$G2272,_xlfn.CONCAT("~",RIGHT(_xlpm.w,LEN(_xlpm.w)-FIND(_xlpm.sep,_xlpm.w)),"~"))</f>
        <v>~ey's~</v>
      </c>
      <c r="P2272" s="1" t="str">
        <f>_xlfn.LET(_xlpm.sep,":",_xlpm.w,$G2272,_xlfn.CONCAT("[",LEFT(_xlpm.w,FIND(_xlpm.sep,_xlpm.w)-1),"]"))</f>
        <v>[ɪz]</v>
      </c>
      <c r="Q2272" s="14" cm="1">
        <f t="array" ref="Q2272">SUM(_xlfn._xlws.FILTER($H$2:$H$2300,_xlfn.MAP($O$2:$O$2300,_xlfn.LAMBDA(_xlpm.x,_xlpm.x=$O2272))))</f>
        <v>7.9668578712555765E-5</v>
      </c>
      <c r="R2272" s="14">
        <f>$H2272/Q2272</f>
        <v>1</v>
      </c>
      <c r="S2272" s="14" cm="1">
        <f t="array" ref="S2272">SUM(_xlfn._xlws.FILTER($H$2:$H$2300,_xlfn.MAP($P$2:$P$2300,_xlfn.LAMBDA(_xlpm.x,_xlpm.x=$P2272))))</f>
        <v>6.134480560866796E-3</v>
      </c>
      <c r="T2272" s="14">
        <f>$H2272/S2272</f>
        <v>1.2987012987012983E-2</v>
      </c>
      <c r="U2272" s="14">
        <f>_xlfn.LET(_xlpm.freq,F2272,_xlpm.size,M2272+1,_xlpm.F,V2272,LOG(1+_xlpm.freq)*LOG(1+_xlpm.size)*_xlpm.F)</f>
        <v>6.0063299366387123E-3</v>
      </c>
      <c r="V2272" s="14">
        <f>_xlfn.LET(_xlpm.a,T2272,_xlpm.b,R2272,2*_xlpm.a*_xlpm.b/(_xlpm.a+_xlpm.b))</f>
        <v>2.5641025641025637E-2</v>
      </c>
      <c r="W2272" s="14">
        <f>_xlfn.LET(_xlpm.p,R2272,_xlpm.q,T2272,LOG(_xlpm.p/_xlpm.q))</f>
        <v>1.8864907251724821</v>
      </c>
      <c r="X2272" s="2"/>
      <c r="AC2272" s="2"/>
      <c r="AH2272" s="2"/>
      <c r="AI2272" s="2"/>
    </row>
    <row r="2273" spans="1:35">
      <c r="A2273" s="1" t="str">
        <f>_xlfn.LET(_xlpm.sep," : ",CONCATENATE(O2273,_xlpm.sep,P2273))</f>
        <v>~eys~ : [ɪz]</v>
      </c>
      <c r="B2273" s="1">
        <f>_xlfn.LET(_xlpm.d,$G2273,_xlpm.k,_xlfn.CONCAT(LEFT(TRIM(B$1),1),"*"),COUNTIF(_xlpm.d,_xlpm.k))</f>
        <v>0</v>
      </c>
      <c r="C2273" s="1">
        <f>_xlfn.LET(_xlpm.d,$G2273,_xlpm.k,_xlfn.CONCAT(LEFT(TRIM(C$1),1),"*"),COUNTIF(_xlpm.d,_xlpm.k))</f>
        <v>0</v>
      </c>
      <c r="D2273" s="1">
        <f>_xlfn.LET(_xlpm.d,$G2273,_xlpm.k,_xlfn.CONCAT(LEFT(TRIM(D$1),1),"*"),COUNTIF(_xlpm.d,_xlpm.k))</f>
        <v>0</v>
      </c>
      <c r="E2273" s="1">
        <f>LOG(F2273+1,10)</f>
        <v>0.30102999566398114</v>
      </c>
      <c r="F2273" s="7">
        <v>1</v>
      </c>
      <c r="G2273" s="9" t="s">
        <v>1687</v>
      </c>
      <c r="H2273" s="4">
        <f>F2273/freq.sum.r6e</f>
        <v>7.9668578712555765E-5</v>
      </c>
      <c r="I2273" s="1" t="str">
        <f>_xlfn.LET(_xlpm.sep,":",_xlpm.w,$G2273,LEFT(_xlpm.w,FIND(_xlpm.sep,_xlpm.w)-1))</f>
        <v>ɪz</v>
      </c>
      <c r="J2273" s="1" t="str">
        <f>_xlfn.LET(_xlpm.sep,":",_xlpm.w,$G2273,RIGHT(_xlpm.w,LEN(_xlpm.w)-FIND(_xlpm.sep,_xlpm.w)))</f>
        <v>eys</v>
      </c>
      <c r="K2273" s="10">
        <f>_xlfn.LET(_xlpm.w,I2273,LEN(_xlpm.w))</f>
        <v>2</v>
      </c>
      <c r="L2273" s="10">
        <f>_xlfn.LET(_xlpm.w,J2273,LEN(_xlpm.w))</f>
        <v>3</v>
      </c>
      <c r="M2273" s="10">
        <f>_xlfn.LET(_xlpm.a,K2273,_xlpm.b,L2273,MAX(_xlpm.a,_xlpm.b))</f>
        <v>3</v>
      </c>
      <c r="N2273" s="10">
        <f>_xlfn.LET(_xlpm.d,(K2273,L2273),MAX(_xlpm.d)-MIN(_xlpm.d))</f>
        <v>1</v>
      </c>
      <c r="O2273" s="1" t="str">
        <f>_xlfn.LET(_xlpm.sep,":",_xlpm.w,$G2273,_xlfn.CONCAT("~",RIGHT(_xlpm.w,LEN(_xlpm.w)-FIND(_xlpm.sep,_xlpm.w)),"~"))</f>
        <v>~eys~</v>
      </c>
      <c r="P2273" s="1" t="str">
        <f>_xlfn.LET(_xlpm.sep,":",_xlpm.w,$G2273,_xlfn.CONCAT("[",LEFT(_xlpm.w,FIND(_xlpm.sep,_xlpm.w)-1),"]"))</f>
        <v>[ɪz]</v>
      </c>
      <c r="Q2273" s="14" cm="1">
        <f t="array" ref="Q2273">SUM(_xlfn._xlws.FILTER($H$2:$H$2302,_xlfn.MAP($O$2:$O$2302,_xlfn.LAMBDA(_xlpm.x,_xlpm.x=$O2273))))</f>
        <v>7.9668578712555765E-5</v>
      </c>
      <c r="R2273" s="14">
        <f>$H2273/Q2273</f>
        <v>1</v>
      </c>
      <c r="S2273" s="14" cm="1">
        <f t="array" ref="S2273">SUM(_xlfn._xlws.FILTER($H$2:$H$2302,_xlfn.MAP($P$2:$P$2302,_xlfn.LAMBDA(_xlpm.x,_xlpm.x=$P2273))))</f>
        <v>6.134480560866796E-3</v>
      </c>
      <c r="T2273" s="14">
        <f>$H2273/S2273</f>
        <v>1.2987012987012983E-2</v>
      </c>
      <c r="U2273" s="14">
        <f>_xlfn.LET(_xlpm.freq,F2273,_xlpm.size,M2273+1,_xlpm.F,V2273,LOG(1+_xlpm.freq)*LOG(1+_xlpm.size)*_xlpm.F)</f>
        <v>5.3951522403724271E-3</v>
      </c>
      <c r="V2273" s="14">
        <f>_xlfn.LET(_xlpm.a,T2273,_xlpm.b,R2273,2*_xlpm.a*_xlpm.b/(_xlpm.a+_xlpm.b))</f>
        <v>2.5641025641025637E-2</v>
      </c>
      <c r="W2273" s="14">
        <f>_xlfn.LET(_xlpm.p,R2273,_xlpm.q,T2273,LOG(_xlpm.p/_xlpm.q))</f>
        <v>1.8864907251724821</v>
      </c>
      <c r="X2273" s="2"/>
      <c r="AC2273" s="2"/>
      <c r="AH2273" s="2"/>
      <c r="AI2273" s="2"/>
    </row>
    <row r="2274" spans="1:35">
      <c r="A2274" s="1" t="str">
        <f>_xlfn.LET(_xlpm.sep," : ",CONCATENATE(O2274,_xlpm.sep,P2274))</f>
        <v>~izz~ : [ɪz]</v>
      </c>
      <c r="B2274" s="1">
        <f>_xlfn.LET(_xlpm.d,$G2274,_xlpm.k,_xlfn.CONCAT(LEFT(TRIM(B$1),1),"*"),COUNTIF(_xlpm.d,_xlpm.k))</f>
        <v>0</v>
      </c>
      <c r="C2274" s="1">
        <f>_xlfn.LET(_xlpm.d,$G2274,_xlpm.k,_xlfn.CONCAT(LEFT(TRIM(C$1),1),"*"),COUNTIF(_xlpm.d,_xlpm.k))</f>
        <v>0</v>
      </c>
      <c r="D2274" s="1">
        <f>_xlfn.LET(_xlpm.d,$G2274,_xlpm.k,_xlfn.CONCAT(LEFT(TRIM(D$1),1),"*"),COUNTIF(_xlpm.d,_xlpm.k))</f>
        <v>0</v>
      </c>
      <c r="E2274" s="1">
        <f>LOG(F2274+1,10)</f>
        <v>0.30102999566398114</v>
      </c>
      <c r="F2274" s="7">
        <v>1</v>
      </c>
      <c r="G2274" s="9" t="s">
        <v>1693</v>
      </c>
      <c r="H2274" s="4">
        <f>F2274/freq.sum.r6e</f>
        <v>7.9668578712555765E-5</v>
      </c>
      <c r="I2274" s="4" t="str">
        <f>_xlfn.LET(_xlpm.sep,":",_xlpm.w,$G2274,LEFT(_xlpm.w,FIND(_xlpm.sep,_xlpm.w)-1))</f>
        <v>ɪz</v>
      </c>
      <c r="J2274" s="4" t="str">
        <f>_xlfn.LET(_xlpm.sep,":",_xlpm.w,$G2274,RIGHT(_xlpm.w,LEN(_xlpm.w)-FIND(_xlpm.sep,_xlpm.w)))</f>
        <v>izz</v>
      </c>
      <c r="K2274" s="10">
        <f>_xlfn.LET(_xlpm.w,I2274,LEN(_xlpm.w))</f>
        <v>2</v>
      </c>
      <c r="L2274" s="10">
        <f>_xlfn.LET(_xlpm.w,J2274,LEN(_xlpm.w))</f>
        <v>3</v>
      </c>
      <c r="M2274" s="10">
        <f>_xlfn.LET(_xlpm.a,K2274,_xlpm.b,L2274,MAX(_xlpm.a,_xlpm.b))</f>
        <v>3</v>
      </c>
      <c r="N2274" s="10">
        <f>_xlfn.LET(_xlpm.d,(K2274,L2274),MAX(_xlpm.d)-MIN(_xlpm.d))</f>
        <v>1</v>
      </c>
      <c r="O2274" s="1" t="str">
        <f>_xlfn.LET(_xlpm.sep,":",_xlpm.w,$G2274,_xlfn.CONCAT("~",RIGHT(_xlpm.w,LEN(_xlpm.w)-FIND(_xlpm.sep,_xlpm.w)),"~"))</f>
        <v>~izz~</v>
      </c>
      <c r="P2274" s="1" t="str">
        <f>_xlfn.LET(_xlpm.sep,":",_xlpm.w,$G2274,_xlfn.CONCAT("[",LEFT(_xlpm.w,FIND(_xlpm.sep,_xlpm.w)-1),"]"))</f>
        <v>[ɪz]</v>
      </c>
      <c r="Q2274" s="14" cm="1">
        <f t="array" ref="Q2274">SUM(_xlfn._xlws.FILTER($H$2:$H$2300,_xlfn.MAP($O$2:$O$2300,_xlfn.LAMBDA(_xlpm.x,_xlpm.x=$O2274))))</f>
        <v>7.9668578712555765E-5</v>
      </c>
      <c r="R2274" s="14">
        <f>$H2274/Q2274</f>
        <v>1</v>
      </c>
      <c r="S2274" s="14" cm="1">
        <f t="array" ref="S2274">SUM(_xlfn._xlws.FILTER($H$2:$H$2300,_xlfn.MAP($P$2:$P$2300,_xlfn.LAMBDA(_xlpm.x,_xlpm.x=$P2274))))</f>
        <v>6.134480560866796E-3</v>
      </c>
      <c r="T2274" s="14">
        <f>$H2274/S2274</f>
        <v>1.2987012987012983E-2</v>
      </c>
      <c r="U2274" s="14">
        <f>_xlfn.LET(_xlpm.freq,F2274,_xlpm.size,M2274+1,_xlpm.F,V2274,LOG(1+_xlpm.freq)*LOG(1+_xlpm.size)*_xlpm.F)</f>
        <v>5.3951522403724271E-3</v>
      </c>
      <c r="V2274" s="14">
        <f>_xlfn.LET(_xlpm.a,T2274,_xlpm.b,R2274,2*_xlpm.a*_xlpm.b/(_xlpm.a+_xlpm.b))</f>
        <v>2.5641025641025637E-2</v>
      </c>
      <c r="W2274" s="14">
        <f>_xlfn.LET(_xlpm.p,R2274,_xlpm.q,T2274,LOG(_xlpm.p/_xlpm.q))</f>
        <v>1.8864907251724821</v>
      </c>
      <c r="X2274" s="2"/>
      <c r="AC2274" s="2"/>
      <c r="AH2274" s="2"/>
      <c r="AI2274" s="2"/>
    </row>
    <row r="2275" spans="1:35">
      <c r="A2275" s="1" t="str">
        <f>_xlfn.LET(_xlpm.sep," : ",CONCATENATE(O2275,_xlpm.sep,P2275))</f>
        <v>~y's~ : [ɪz]</v>
      </c>
      <c r="B2275" s="1">
        <f>_xlfn.LET(_xlpm.d,$G2275,_xlpm.k,_xlfn.CONCAT(LEFT(TRIM(B$1),1),"*"),COUNTIF(_xlpm.d,_xlpm.k))</f>
        <v>0</v>
      </c>
      <c r="C2275" s="1">
        <f>_xlfn.LET(_xlpm.d,$G2275,_xlpm.k,_xlfn.CONCAT(LEFT(TRIM(C$1),1),"*"),COUNTIF(_xlpm.d,_xlpm.k))</f>
        <v>0</v>
      </c>
      <c r="D2275" s="1">
        <f>_xlfn.LET(_xlpm.d,$G2275,_xlpm.k,_xlfn.CONCAT(LEFT(TRIM(D$1),1),"*"),COUNTIF(_xlpm.d,_xlpm.k))</f>
        <v>0</v>
      </c>
      <c r="E2275" s="1">
        <f>LOG(F2275+1,10)</f>
        <v>0.30102999566398114</v>
      </c>
      <c r="F2275" s="7">
        <v>1</v>
      </c>
      <c r="G2275" s="9" t="s">
        <v>2309</v>
      </c>
      <c r="H2275" s="4">
        <f>F2275/freq.sum.r6e</f>
        <v>7.9668578712555765E-5</v>
      </c>
      <c r="I2275" s="1" t="str">
        <f>_xlfn.LET(_xlpm.sep,":",_xlpm.w,$G2275,LEFT(_xlpm.w,FIND(_xlpm.sep,_xlpm.w)-1))</f>
        <v>ɪz</v>
      </c>
      <c r="J2275" s="1" t="str">
        <f>_xlfn.LET(_xlpm.sep,":",_xlpm.w,$G2275,RIGHT(_xlpm.w,LEN(_xlpm.w)-FIND(_xlpm.sep,_xlpm.w)))</f>
        <v>y's</v>
      </c>
      <c r="K2275" s="10">
        <f>_xlfn.LET(_xlpm.w,I2275,LEN(_xlpm.w))</f>
        <v>2</v>
      </c>
      <c r="L2275" s="10">
        <f>_xlfn.LET(_xlpm.w,J2275,LEN(_xlpm.w))</f>
        <v>3</v>
      </c>
      <c r="M2275" s="10">
        <f>_xlfn.LET(_xlpm.a,K2275,_xlpm.b,L2275,MAX(_xlpm.a,_xlpm.b))</f>
        <v>3</v>
      </c>
      <c r="N2275" s="10">
        <f>_xlfn.LET(_xlpm.d,(K2275,L2275),MAX(_xlpm.d)-MIN(_xlpm.d))</f>
        <v>1</v>
      </c>
      <c r="O2275" s="1" t="str">
        <f>_xlfn.LET(_xlpm.sep,":",_xlpm.w,$G2275,_xlfn.CONCAT("~",RIGHT(_xlpm.w,LEN(_xlpm.w)-FIND(_xlpm.sep,_xlpm.w)),"~"))</f>
        <v>~y's~</v>
      </c>
      <c r="P2275" s="1" t="str">
        <f>_xlfn.LET(_xlpm.sep,":",_xlpm.w,$G2275,_xlfn.CONCAT("[",LEFT(_xlpm.w,FIND(_xlpm.sep,_xlpm.w)-1),"]"))</f>
        <v>[ɪz]</v>
      </c>
      <c r="Q2275" s="14" cm="1">
        <f t="array" ref="Q2275">SUM(_xlfn._xlws.FILTER($H$2:$H$2302,_xlfn.MAP($O$2:$O$2302,_xlfn.LAMBDA(_xlpm.x,_xlpm.x=$O2275))))</f>
        <v>7.9668578712555765E-5</v>
      </c>
      <c r="R2275" s="14">
        <f>$H2275/Q2275</f>
        <v>1</v>
      </c>
      <c r="S2275" s="14" cm="1">
        <f t="array" ref="S2275">SUM(_xlfn._xlws.FILTER($H$2:$H$2302,_xlfn.MAP($P$2:$P$2302,_xlfn.LAMBDA(_xlpm.x,_xlpm.x=$P2275))))</f>
        <v>6.134480560866796E-3</v>
      </c>
      <c r="T2275" s="14">
        <f>$H2275/S2275</f>
        <v>1.2987012987012983E-2</v>
      </c>
      <c r="U2275" s="14">
        <f>_xlfn.LET(_xlpm.freq,F2275,_xlpm.size,M2275+1,_xlpm.F,V2275,LOG(1+_xlpm.freq)*LOG(1+_xlpm.size)*_xlpm.F)</f>
        <v>5.3951522403724271E-3</v>
      </c>
      <c r="V2275" s="14">
        <f>_xlfn.LET(_xlpm.a,T2275,_xlpm.b,R2275,2*_xlpm.a*_xlpm.b/(_xlpm.a+_xlpm.b))</f>
        <v>2.5641025641025637E-2</v>
      </c>
      <c r="W2275" s="14">
        <f>_xlfn.LET(_xlpm.p,R2275,_xlpm.q,T2275,LOG(_xlpm.p/_xlpm.q))</f>
        <v>1.8864907251724821</v>
      </c>
      <c r="X2275" s="2"/>
      <c r="AC2275" s="2"/>
      <c r="AH2275" s="2"/>
      <c r="AI2275" s="2"/>
    </row>
    <row r="2276" spans="1:35">
      <c r="A2276" s="1" t="str">
        <f>_xlfn.LET(_xlpm.sep," : ",CONCATENATE(O2276,_xlpm.sep,P2276))</f>
        <v>~emn~ : [əm]</v>
      </c>
      <c r="B2276" s="1">
        <f>_xlfn.LET(_xlpm.d,$G2276,_xlpm.k,_xlfn.CONCAT(LEFT(TRIM(B$1),1),"*"),COUNTIF(_xlpm.d,_xlpm.k))</f>
        <v>0</v>
      </c>
      <c r="C2276" s="1">
        <f>_xlfn.LET(_xlpm.d,$G2276,_xlpm.k,_xlfn.CONCAT(LEFT(TRIM(C$1),1),"*"),COUNTIF(_xlpm.d,_xlpm.k))</f>
        <v>0</v>
      </c>
      <c r="D2276" s="1">
        <f>_xlfn.LET(_xlpm.d,$G2276,_xlpm.k,_xlfn.CONCAT(LEFT(TRIM(D$1),1),"*"),COUNTIF(_xlpm.d,_xlpm.k))</f>
        <v>0</v>
      </c>
      <c r="E2276" s="1">
        <f>LOG(F2276+1,10)</f>
        <v>0.30102999566398114</v>
      </c>
      <c r="F2276" s="7">
        <v>1</v>
      </c>
      <c r="G2276" s="9" t="s">
        <v>1162</v>
      </c>
      <c r="H2276" s="4">
        <f>F2276/freq.sum.r6e</f>
        <v>7.9668578712555765E-5</v>
      </c>
      <c r="I2276" s="4" t="str">
        <f>_xlfn.LET(_xlpm.sep,":",_xlpm.w,$G2276,LEFT(_xlpm.w,FIND(_xlpm.sep,_xlpm.w)-1))</f>
        <v>əm</v>
      </c>
      <c r="J2276" s="4" t="str">
        <f>_xlfn.LET(_xlpm.sep,":",_xlpm.w,$G2276,RIGHT(_xlpm.w,LEN(_xlpm.w)-FIND(_xlpm.sep,_xlpm.w)))</f>
        <v>emn</v>
      </c>
      <c r="K2276" s="10">
        <f>_xlfn.LET(_xlpm.w,I2276,LEN(_xlpm.w))</f>
        <v>2</v>
      </c>
      <c r="L2276" s="10">
        <f>_xlfn.LET(_xlpm.w,J2276,LEN(_xlpm.w))</f>
        <v>3</v>
      </c>
      <c r="M2276" s="10">
        <f>_xlfn.LET(_xlpm.a,K2276,_xlpm.b,L2276,MAX(_xlpm.a,_xlpm.b))</f>
        <v>3</v>
      </c>
      <c r="N2276" s="10">
        <f>_xlfn.LET(_xlpm.d,(K2276,L2276),MAX(_xlpm.d)-MIN(_xlpm.d))</f>
        <v>1</v>
      </c>
      <c r="O2276" s="1" t="str">
        <f>_xlfn.LET(_xlpm.sep,":",_xlpm.w,$G2276,_xlfn.CONCAT("~",RIGHT(_xlpm.w,LEN(_xlpm.w)-FIND(_xlpm.sep,_xlpm.w)),"~"))</f>
        <v>~emn~</v>
      </c>
      <c r="P2276" s="1" t="str">
        <f>_xlfn.LET(_xlpm.sep,":",_xlpm.w,$G2276,_xlfn.CONCAT("[",LEFT(_xlpm.w,FIND(_xlpm.sep,_xlpm.w)-1),"]"))</f>
        <v>[əm]</v>
      </c>
      <c r="Q2276" s="14" cm="1">
        <f t="array" ref="Q2276">SUM(_xlfn._xlws.FILTER($H$2:$H$2300,_xlfn.MAP($O$2:$O$2300,_xlfn.LAMBDA(_xlpm.x,_xlpm.x=$O2276))))</f>
        <v>7.9668578712555765E-5</v>
      </c>
      <c r="R2276" s="14">
        <f>$H2276/Q2276</f>
        <v>1</v>
      </c>
      <c r="S2276" s="14" cm="1">
        <f t="array" ref="S2276">SUM(_xlfn._xlws.FILTER($H$2:$H$2300,_xlfn.MAP($P$2:$P$2300,_xlfn.LAMBDA(_xlpm.x,_xlpm.x=$P2276))))</f>
        <v>6.293817718291907E-3</v>
      </c>
      <c r="T2276" s="14">
        <f>$H2276/S2276</f>
        <v>1.2658227848101262E-2</v>
      </c>
      <c r="U2276" s="14">
        <f>_xlfn.LET(_xlpm.freq,F2276,_xlpm.size,M2276+1,_xlpm.F,V2276,LOG(1+_xlpm.freq)*LOG(1+_xlpm.size)*_xlpm.F)</f>
        <v>5.2602734343631151E-3</v>
      </c>
      <c r="V2276" s="14">
        <f>_xlfn.LET(_xlpm.a,T2276,_xlpm.b,R2276,2*_xlpm.a*_xlpm.b/(_xlpm.a+_xlpm.b))</f>
        <v>2.4999999999999991E-2</v>
      </c>
      <c r="W2276" s="14">
        <f>_xlfn.LET(_xlpm.p,R2276,_xlpm.q,T2276,LOG(_xlpm.p/_xlpm.q))</f>
        <v>1.8976270912904416</v>
      </c>
      <c r="X2276" s="2"/>
      <c r="AC2276" s="2"/>
      <c r="AH2276" s="2"/>
      <c r="AI2276" s="2"/>
    </row>
    <row r="2277" spans="1:35">
      <c r="A2277" s="1" t="str">
        <f>_xlfn.LET(_xlpm.sep," : ",CONCATENATE(O2277,_xlpm.sep,P2277))</f>
        <v>~umn~ : [əm]</v>
      </c>
      <c r="B2277" s="1">
        <f>_xlfn.LET(_xlpm.d,$G2277,_xlpm.k,_xlfn.CONCAT(LEFT(TRIM(B$1),1),"*"),COUNTIF(_xlpm.d,_xlpm.k))</f>
        <v>0</v>
      </c>
      <c r="C2277" s="1">
        <f>_xlfn.LET(_xlpm.d,$G2277,_xlpm.k,_xlfn.CONCAT(LEFT(TRIM(C$1),1),"*"),COUNTIF(_xlpm.d,_xlpm.k))</f>
        <v>0</v>
      </c>
      <c r="D2277" s="1">
        <f>_xlfn.LET(_xlpm.d,$G2277,_xlpm.k,_xlfn.CONCAT(LEFT(TRIM(D$1),1),"*"),COUNTIF(_xlpm.d,_xlpm.k))</f>
        <v>0</v>
      </c>
      <c r="E2277" s="1">
        <f>LOG(F2277+1,10)</f>
        <v>0.30102999566398114</v>
      </c>
      <c r="F2277" s="7">
        <v>1</v>
      </c>
      <c r="G2277" s="9" t="s">
        <v>1185</v>
      </c>
      <c r="H2277" s="4">
        <f>F2277/freq.sum.r6e</f>
        <v>7.9668578712555765E-5</v>
      </c>
      <c r="I2277" s="1" t="str">
        <f>_xlfn.LET(_xlpm.sep,":",_xlpm.w,$G2277,LEFT(_xlpm.w,FIND(_xlpm.sep,_xlpm.w)-1))</f>
        <v>əm</v>
      </c>
      <c r="J2277" s="1" t="str">
        <f>_xlfn.LET(_xlpm.sep,":",_xlpm.w,$G2277,RIGHT(_xlpm.w,LEN(_xlpm.w)-FIND(_xlpm.sep,_xlpm.w)))</f>
        <v>umn</v>
      </c>
      <c r="K2277" s="10">
        <f>_xlfn.LET(_xlpm.w,I2277,LEN(_xlpm.w))</f>
        <v>2</v>
      </c>
      <c r="L2277" s="10">
        <f>_xlfn.LET(_xlpm.w,J2277,LEN(_xlpm.w))</f>
        <v>3</v>
      </c>
      <c r="M2277" s="10">
        <f>_xlfn.LET(_xlpm.a,K2277,_xlpm.b,L2277,MAX(_xlpm.a,_xlpm.b))</f>
        <v>3</v>
      </c>
      <c r="N2277" s="10">
        <f>_xlfn.LET(_xlpm.d,(K2277,L2277),MAX(_xlpm.d)-MIN(_xlpm.d))</f>
        <v>1</v>
      </c>
      <c r="O2277" s="1" t="str">
        <f>_xlfn.LET(_xlpm.sep,":",_xlpm.w,$G2277,_xlfn.CONCAT("~",RIGHT(_xlpm.w,LEN(_xlpm.w)-FIND(_xlpm.sep,_xlpm.w)),"~"))</f>
        <v>~umn~</v>
      </c>
      <c r="P2277" s="1" t="str">
        <f>_xlfn.LET(_xlpm.sep,":",_xlpm.w,$G2277,_xlfn.CONCAT("[",LEFT(_xlpm.w,FIND(_xlpm.sep,_xlpm.w)-1),"]"))</f>
        <v>[əm]</v>
      </c>
      <c r="Q2277" s="14" cm="1">
        <f t="array" ref="Q2277">SUM(_xlfn._xlws.FILTER($H$2:$H$2300,_xlfn.MAP($O$2:$O$2300,_xlfn.LAMBDA(_xlpm.x,_xlpm.x=$O2277))))</f>
        <v>7.9668578712555765E-5</v>
      </c>
      <c r="R2277" s="14">
        <f>$H2277/Q2277</f>
        <v>1</v>
      </c>
      <c r="S2277" s="14" cm="1">
        <f t="array" ref="S2277">SUM(_xlfn._xlws.FILTER($H$2:$H$2300,_xlfn.MAP($P$2:$P$2300,_xlfn.LAMBDA(_xlpm.x,_xlpm.x=$P2277))))</f>
        <v>6.293817718291907E-3</v>
      </c>
      <c r="T2277" s="14">
        <f>$H2277/S2277</f>
        <v>1.2658227848101262E-2</v>
      </c>
      <c r="U2277" s="14">
        <f>_xlfn.LET(_xlpm.freq,F2277,_xlpm.size,M2277+1,_xlpm.F,V2277,LOG(1+_xlpm.freq)*LOG(1+_xlpm.size)*_xlpm.F)</f>
        <v>5.2602734343631151E-3</v>
      </c>
      <c r="V2277" s="14">
        <f>_xlfn.LET(_xlpm.a,T2277,_xlpm.b,R2277,2*_xlpm.a*_xlpm.b/(_xlpm.a+_xlpm.b))</f>
        <v>2.4999999999999991E-2</v>
      </c>
      <c r="W2277" s="14">
        <f>_xlfn.LET(_xlpm.p,R2277,_xlpm.q,T2277,LOG(_xlpm.p/_xlpm.q))</f>
        <v>1.8976270912904416</v>
      </c>
      <c r="X2277" s="2"/>
      <c r="AC2277" s="2"/>
      <c r="AH2277" s="2"/>
      <c r="AI2277" s="2"/>
    </row>
    <row r="2278" spans="1:35">
      <c r="A2278" s="1" t="str">
        <f>_xlfn.LET(_xlpm.sep," : ",CONCATENATE(O2278,_xlpm.sep,P2278))</f>
        <v>~eous~ : [əs]</v>
      </c>
      <c r="B2278" s="1">
        <f>_xlfn.LET(_xlpm.d,$G2278,_xlpm.k,_xlfn.CONCAT(LEFT(TRIM(B$1),1),"*"),COUNTIF(_xlpm.d,_xlpm.k))</f>
        <v>0</v>
      </c>
      <c r="C2278" s="1">
        <f>_xlfn.LET(_xlpm.d,$G2278,_xlpm.k,_xlfn.CONCAT(LEFT(TRIM(C$1),1),"*"),COUNTIF(_xlpm.d,_xlpm.k))</f>
        <v>0</v>
      </c>
      <c r="D2278" s="1">
        <f>_xlfn.LET(_xlpm.d,$G2278,_xlpm.k,_xlfn.CONCAT(LEFT(TRIM(D$1),1),"*"),COUNTIF(_xlpm.d,_xlpm.k))</f>
        <v>0</v>
      </c>
      <c r="E2278" s="1">
        <f>LOG(F2278+1,10)</f>
        <v>0.30102999566398114</v>
      </c>
      <c r="F2278" s="7">
        <v>1</v>
      </c>
      <c r="G2278" s="9" t="s">
        <v>1472</v>
      </c>
      <c r="H2278" s="4">
        <f>F2278/freq.sum.r6e</f>
        <v>7.9668578712555765E-5</v>
      </c>
      <c r="I2278" s="1" t="str">
        <f>_xlfn.LET(_xlpm.sep,":",_xlpm.w,$G2278,LEFT(_xlpm.w,FIND(_xlpm.sep,_xlpm.w)-1))</f>
        <v>əs</v>
      </c>
      <c r="J2278" s="1" t="str">
        <f>_xlfn.LET(_xlpm.sep,":",_xlpm.w,$G2278,RIGHT(_xlpm.w,LEN(_xlpm.w)-FIND(_xlpm.sep,_xlpm.w)))</f>
        <v>eous</v>
      </c>
      <c r="K2278" s="10">
        <f>_xlfn.LET(_xlpm.w,I2278,LEN(_xlpm.w))</f>
        <v>2</v>
      </c>
      <c r="L2278" s="10">
        <f>_xlfn.LET(_xlpm.w,J2278,LEN(_xlpm.w))</f>
        <v>4</v>
      </c>
      <c r="M2278" s="10">
        <f>_xlfn.LET(_xlpm.a,K2278,_xlpm.b,L2278,MAX(_xlpm.a,_xlpm.b))</f>
        <v>4</v>
      </c>
      <c r="N2278" s="10">
        <f>_xlfn.LET(_xlpm.d,(K2278,L2278),MAX(_xlpm.d)-MIN(_xlpm.d))</f>
        <v>2</v>
      </c>
      <c r="O2278" s="1" t="str">
        <f>_xlfn.LET(_xlpm.sep,":",_xlpm.w,$G2278,_xlfn.CONCAT("~",RIGHT(_xlpm.w,LEN(_xlpm.w)-FIND(_xlpm.sep,_xlpm.w)),"~"))</f>
        <v>~eous~</v>
      </c>
      <c r="P2278" s="1" t="str">
        <f>_xlfn.LET(_xlpm.sep,":",_xlpm.w,$G2278,_xlfn.CONCAT("[",LEFT(_xlpm.w,FIND(_xlpm.sep,_xlpm.w)-1),"]"))</f>
        <v>[əs]</v>
      </c>
      <c r="Q2278" s="14" cm="1">
        <f t="array" ref="Q2278">SUM(_xlfn._xlws.FILTER($H$2:$H$2302,_xlfn.MAP($O$2:$O$2302,_xlfn.LAMBDA(_xlpm.x,_xlpm.x=$O2278))))</f>
        <v>7.9668578712555765E-5</v>
      </c>
      <c r="R2278" s="14">
        <f>$H2278/Q2278</f>
        <v>1</v>
      </c>
      <c r="S2278" s="14" cm="1">
        <f t="array" ref="S2278">SUM(_xlfn._xlws.FILTER($H$2:$H$2302,_xlfn.MAP($P$2:$P$2302,_xlfn.LAMBDA(_xlpm.x,_xlpm.x=$P2278))))</f>
        <v>6.4531548757170189E-3</v>
      </c>
      <c r="T2278" s="14">
        <f>$H2278/S2278</f>
        <v>1.2345679012345675E-2</v>
      </c>
      <c r="U2278" s="14">
        <f>_xlfn.LET(_xlpm.freq,F2278,_xlpm.size,M2278+1,_xlpm.F,V2278,LOG(1+_xlpm.freq)*LOG(1+_xlpm.size)*_xlpm.F)</f>
        <v>5.7133382324124323E-3</v>
      </c>
      <c r="V2278" s="14">
        <f>_xlfn.LET(_xlpm.a,T2278,_xlpm.b,R2278,2*_xlpm.a*_xlpm.b/(_xlpm.a+_xlpm.b))</f>
        <v>2.4390243902439015E-2</v>
      </c>
      <c r="W2278" s="14">
        <f>_xlfn.LET(_xlpm.p,R2278,_xlpm.q,T2278,LOG(_xlpm.p/_xlpm.q))</f>
        <v>1.90848501887865</v>
      </c>
      <c r="X2278" s="2"/>
      <c r="AC2278" s="2"/>
      <c r="AH2278" s="2"/>
      <c r="AI2278" s="2"/>
    </row>
    <row r="2279" spans="1:35">
      <c r="A2279" s="1" t="str">
        <f>_xlfn.LET(_xlpm.sep," : ",CONCATENATE(O2279,_xlpm.sep,P2279))</f>
        <v>~rent~ : [ənt]</v>
      </c>
      <c r="B2279" s="1">
        <f>_xlfn.LET(_xlpm.d,$G2279,_xlpm.k,_xlfn.CONCAT(LEFT(TRIM(B$1),1),"*"),COUNTIF(_xlpm.d,_xlpm.k))</f>
        <v>0</v>
      </c>
      <c r="C2279" s="1">
        <f>_xlfn.LET(_xlpm.d,$G2279,_xlpm.k,_xlfn.CONCAT(LEFT(TRIM(C$1),1),"*"),COUNTIF(_xlpm.d,_xlpm.k))</f>
        <v>0</v>
      </c>
      <c r="D2279" s="1">
        <f>_xlfn.LET(_xlpm.d,$G2279,_xlpm.k,_xlfn.CONCAT(LEFT(TRIM(D$1),1),"*"),COUNTIF(_xlpm.d,_xlpm.k))</f>
        <v>0</v>
      </c>
      <c r="E2279" s="1">
        <f>LOG(F2279+1,10)</f>
        <v>0.30102999566398114</v>
      </c>
      <c r="F2279" s="7">
        <v>1</v>
      </c>
      <c r="G2279" s="9" t="s">
        <v>1363</v>
      </c>
      <c r="H2279" s="4">
        <f>F2279/freq.sum.r6e</f>
        <v>7.9668578712555765E-5</v>
      </c>
      <c r="I2279" s="4" t="str">
        <f>_xlfn.LET(_xlpm.sep,":",_xlpm.w,$G2279,LEFT(_xlpm.w,FIND(_xlpm.sep,_xlpm.w)-1))</f>
        <v>ənt</v>
      </c>
      <c r="J2279" s="4" t="str">
        <f>_xlfn.LET(_xlpm.sep,":",_xlpm.w,$G2279,RIGHT(_xlpm.w,LEN(_xlpm.w)-FIND(_xlpm.sep,_xlpm.w)))</f>
        <v>rent</v>
      </c>
      <c r="K2279" s="10">
        <f>_xlfn.LET(_xlpm.w,I2279,LEN(_xlpm.w))</f>
        <v>3</v>
      </c>
      <c r="L2279" s="10">
        <f>_xlfn.LET(_xlpm.w,J2279,LEN(_xlpm.w))</f>
        <v>4</v>
      </c>
      <c r="M2279" s="10">
        <f>_xlfn.LET(_xlpm.a,K2279,_xlpm.b,L2279,MAX(_xlpm.a,_xlpm.b))</f>
        <v>4</v>
      </c>
      <c r="N2279" s="10">
        <f>_xlfn.LET(_xlpm.d,(K2279,L2279),MAX(_xlpm.d)-MIN(_xlpm.d))</f>
        <v>1</v>
      </c>
      <c r="O2279" s="1" t="str">
        <f>_xlfn.LET(_xlpm.sep,":",_xlpm.w,$G2279,_xlfn.CONCAT("~",RIGHT(_xlpm.w,LEN(_xlpm.w)-FIND(_xlpm.sep,_xlpm.w)),"~"))</f>
        <v>~rent~</v>
      </c>
      <c r="P2279" s="1" t="str">
        <f>_xlfn.LET(_xlpm.sep,":",_xlpm.w,$G2279,_xlfn.CONCAT("[",LEFT(_xlpm.w,FIND(_xlpm.sep,_xlpm.w)-1),"]"))</f>
        <v>[ənt]</v>
      </c>
      <c r="Q2279" s="14" cm="1">
        <f t="array" ref="Q2279">SUM(_xlfn._xlws.FILTER($H$2:$H$2300,_xlfn.MAP($O$2:$O$2300,_xlfn.LAMBDA(_xlpm.x,_xlpm.x=$O2279))))</f>
        <v>7.9668578712555765E-5</v>
      </c>
      <c r="R2279" s="14">
        <f>$H2279/Q2279</f>
        <v>1</v>
      </c>
      <c r="S2279" s="14" cm="1">
        <f t="array" ref="S2279">SUM(_xlfn._xlws.FILTER($H$2:$H$2300,_xlfn.MAP($P$2:$P$2300,_xlfn.LAMBDA(_xlpm.x,_xlpm.x=$P2279))))</f>
        <v>6.5328234544295722E-3</v>
      </c>
      <c r="T2279" s="14">
        <f>$H2279/S2279</f>
        <v>1.2195121951219513E-2</v>
      </c>
      <c r="U2279" s="14">
        <f>_xlfn.LET(_xlpm.freq,F2279,_xlpm.size,M2279+1,_xlpm.F,V2279,LOG(1+_xlpm.freq)*LOG(1+_xlpm.size)*_xlpm.F)</f>
        <v>5.6445028320219236E-3</v>
      </c>
      <c r="V2279" s="14">
        <f>_xlfn.LET(_xlpm.a,T2279,_xlpm.b,R2279,2*_xlpm.a*_xlpm.b/(_xlpm.a+_xlpm.b))</f>
        <v>2.4096385542168676E-2</v>
      </c>
      <c r="W2279" s="14">
        <f>_xlfn.LET(_xlpm.p,R2279,_xlpm.q,T2279,LOG(_xlpm.p/_xlpm.q))</f>
        <v>1.9138138523837167</v>
      </c>
      <c r="X2279" s="2"/>
      <c r="AC2279" s="2"/>
      <c r="AH2279" s="2"/>
      <c r="AI2279" s="2"/>
    </row>
    <row r="2280" spans="1:35">
      <c r="A2280" s="1" t="str">
        <f>_xlfn.LET(_xlpm.sep," : ",CONCATENATE(O2280,_xlpm.sep,P2280))</f>
        <v>~ari~ : [ɛɹ]</v>
      </c>
      <c r="B2280" s="1">
        <f>_xlfn.LET(_xlpm.d,$G2280,_xlpm.k,_xlfn.CONCAT(LEFT(TRIM(B$1),1),"*"),COUNTIF(_xlpm.d,_xlpm.k))</f>
        <v>0</v>
      </c>
      <c r="C2280" s="1">
        <f>_xlfn.LET(_xlpm.d,$G2280,_xlpm.k,_xlfn.CONCAT(LEFT(TRIM(C$1),1),"*"),COUNTIF(_xlpm.d,_xlpm.k))</f>
        <v>0</v>
      </c>
      <c r="D2280" s="1">
        <f>_xlfn.LET(_xlpm.d,$G2280,_xlpm.k,_xlfn.CONCAT(LEFT(TRIM(D$1),1),"*"),COUNTIF(_xlpm.d,_xlpm.k))</f>
        <v>0</v>
      </c>
      <c r="E2280" s="1">
        <f>LOG(F2280+1,10)</f>
        <v>0.30102999566398114</v>
      </c>
      <c r="F2280" s="7">
        <v>1</v>
      </c>
      <c r="G2280" s="9" t="s">
        <v>1731</v>
      </c>
      <c r="H2280" s="4">
        <f>F2280/freq.sum.r6e</f>
        <v>7.9668578712555765E-5</v>
      </c>
      <c r="I2280" s="1" t="str">
        <f>_xlfn.LET(_xlpm.sep,":",_xlpm.w,$G2280,LEFT(_xlpm.w,FIND(_xlpm.sep,_xlpm.w)-1))</f>
        <v>ɛɹ</v>
      </c>
      <c r="J2280" s="1" t="str">
        <f>_xlfn.LET(_xlpm.sep,":",_xlpm.w,$G2280,RIGHT(_xlpm.w,LEN(_xlpm.w)-FIND(_xlpm.sep,_xlpm.w)))</f>
        <v>ari</v>
      </c>
      <c r="K2280" s="10">
        <f>_xlfn.LET(_xlpm.w,I2280,LEN(_xlpm.w))</f>
        <v>2</v>
      </c>
      <c r="L2280" s="10">
        <f>_xlfn.LET(_xlpm.w,J2280,LEN(_xlpm.w))</f>
        <v>3</v>
      </c>
      <c r="M2280" s="10">
        <f>_xlfn.LET(_xlpm.a,K2280,_xlpm.b,L2280,MAX(_xlpm.a,_xlpm.b))</f>
        <v>3</v>
      </c>
      <c r="N2280" s="10">
        <f>_xlfn.LET(_xlpm.d,(K2280,L2280),MAX(_xlpm.d)-MIN(_xlpm.d))</f>
        <v>1</v>
      </c>
      <c r="O2280" s="1" t="str">
        <f>_xlfn.LET(_xlpm.sep,":",_xlpm.w,$G2280,_xlfn.CONCAT("~",RIGHT(_xlpm.w,LEN(_xlpm.w)-FIND(_xlpm.sep,_xlpm.w)),"~"))</f>
        <v>~ari~</v>
      </c>
      <c r="P2280" s="1" t="str">
        <f>_xlfn.LET(_xlpm.sep,":",_xlpm.w,$G2280,_xlfn.CONCAT("[",LEFT(_xlpm.w,FIND(_xlpm.sep,_xlpm.w)-1),"]"))</f>
        <v>[ɛɹ]</v>
      </c>
      <c r="Q2280" s="14" cm="1">
        <f t="array" ref="Q2280">SUM(_xlfn._xlws.FILTER($H$2:$H$2302,_xlfn.MAP($O$2:$O$2302,_xlfn.LAMBDA(_xlpm.x,_xlpm.x=$O2280))))</f>
        <v>7.9668578712555765E-5</v>
      </c>
      <c r="R2280" s="14">
        <f>$H2280/Q2280</f>
        <v>1</v>
      </c>
      <c r="S2280" s="14" cm="1">
        <f t="array" ref="S2280">SUM(_xlfn._xlws.FILTER($H$2:$H$2302,_xlfn.MAP($P$2:$P$2302,_xlfn.LAMBDA(_xlpm.x,_xlpm.x=$P2280))))</f>
        <v>6.9311663479923518E-3</v>
      </c>
      <c r="T2280" s="14">
        <f>$H2280/S2280</f>
        <v>1.1494252873563218E-2</v>
      </c>
      <c r="U2280" s="14">
        <f>_xlfn.LET(_xlpm.freq,F2280,_xlpm.size,M2280+1,_xlpm.F,V2280,LOG(1+_xlpm.freq)*LOG(1+_xlpm.size)*_xlpm.F)</f>
        <v>4.782066758511924E-3</v>
      </c>
      <c r="V2280" s="14">
        <f>_xlfn.LET(_xlpm.a,T2280,_xlpm.b,R2280,2*_xlpm.a*_xlpm.b/(_xlpm.a+_xlpm.b))</f>
        <v>2.2727272727272724E-2</v>
      </c>
      <c r="W2280" s="14">
        <f>_xlfn.LET(_xlpm.p,R2280,_xlpm.q,T2280,LOG(_xlpm.p/_xlpm.q))</f>
        <v>1.9395192526186185</v>
      </c>
      <c r="X2280" s="2"/>
      <c r="AC2280" s="2"/>
      <c r="AH2280" s="2"/>
      <c r="AI2280" s="2"/>
    </row>
    <row r="2281" spans="1:35">
      <c r="A2281" s="1" t="str">
        <f>_xlfn.LET(_xlpm.sep," : ",CONCATENATE(O2281,_xlpm.sep,P2281))</f>
        <v>~eye~ : [aɪ]</v>
      </c>
      <c r="B2281" s="1">
        <f>_xlfn.LET(_xlpm.d,$G2281,_xlpm.k,_xlfn.CONCAT(LEFT(TRIM(B$1),1),"*"),COUNTIF(_xlpm.d,_xlpm.k))</f>
        <v>0</v>
      </c>
      <c r="C2281" s="1">
        <f>_xlfn.LET(_xlpm.d,$G2281,_xlpm.k,_xlfn.CONCAT(LEFT(TRIM(C$1),1),"*"),COUNTIF(_xlpm.d,_xlpm.k))</f>
        <v>0</v>
      </c>
      <c r="D2281" s="1">
        <f>_xlfn.LET(_xlpm.d,$G2281,_xlpm.k,_xlfn.CONCAT(LEFT(TRIM(D$1),1),"*"),COUNTIF(_xlpm.d,_xlpm.k))</f>
        <v>0</v>
      </c>
      <c r="E2281" s="1">
        <f>LOG(F2281+1,10)</f>
        <v>0.30102999566398114</v>
      </c>
      <c r="F2281" s="7">
        <v>1</v>
      </c>
      <c r="G2281" s="9" t="s">
        <v>380</v>
      </c>
      <c r="H2281" s="4">
        <f>F2281/freq.sum.r6e</f>
        <v>7.9668578712555765E-5</v>
      </c>
      <c r="I2281" s="4" t="str">
        <f>_xlfn.LET(_xlpm.sep,":",_xlpm.w,$G2281,LEFT(_xlpm.w,FIND(_xlpm.sep,_xlpm.w)-1))</f>
        <v>aɪ</v>
      </c>
      <c r="J2281" s="4" t="str">
        <f>_xlfn.LET(_xlpm.sep,":",_xlpm.w,$G2281,RIGHT(_xlpm.w,LEN(_xlpm.w)-FIND(_xlpm.sep,_xlpm.w)))</f>
        <v>eye</v>
      </c>
      <c r="K2281" s="10">
        <f>_xlfn.LET(_xlpm.w,I2281,LEN(_xlpm.w))</f>
        <v>2</v>
      </c>
      <c r="L2281" s="10">
        <f>_xlfn.LET(_xlpm.w,J2281,LEN(_xlpm.w))</f>
        <v>3</v>
      </c>
      <c r="M2281" s="10">
        <f>_xlfn.LET(_xlpm.a,K2281,_xlpm.b,L2281,MAX(_xlpm.a,_xlpm.b))</f>
        <v>3</v>
      </c>
      <c r="N2281" s="10">
        <f>_xlfn.LET(_xlpm.d,(K2281,L2281),MAX(_xlpm.d)-MIN(_xlpm.d))</f>
        <v>1</v>
      </c>
      <c r="O2281" s="1" t="str">
        <f>_xlfn.LET(_xlpm.sep,":",_xlpm.w,$G2281,_xlfn.CONCAT("~",RIGHT(_xlpm.w,LEN(_xlpm.w)-FIND(_xlpm.sep,_xlpm.w)),"~"))</f>
        <v>~eye~</v>
      </c>
      <c r="P2281" s="1" t="str">
        <f>_xlfn.LET(_xlpm.sep,":",_xlpm.w,$G2281,_xlfn.CONCAT("[",LEFT(_xlpm.w,FIND(_xlpm.sep,_xlpm.w)-1),"]"))</f>
        <v>[aɪ]</v>
      </c>
      <c r="Q2281" s="14" cm="1">
        <f t="array" ref="Q2281">SUM(_xlfn._xlws.FILTER($H$2:$H$2300,_xlfn.MAP($O$2:$O$2300,_xlfn.LAMBDA(_xlpm.x,_xlpm.x=$O2281))))</f>
        <v>7.9668578712555765E-5</v>
      </c>
      <c r="R2281" s="14">
        <f>$H2281/Q2281</f>
        <v>1</v>
      </c>
      <c r="S2281" s="14" cm="1">
        <f t="array" ref="S2281">SUM(_xlfn._xlws.FILTER($H$2:$H$2300,_xlfn.MAP($P$2:$P$2300,_xlfn.LAMBDA(_xlpm.x,_xlpm.x=$P2281))))</f>
        <v>7.0905035054174646E-3</v>
      </c>
      <c r="T2281" s="14">
        <f>$H2281/S2281</f>
        <v>1.1235955056179773E-2</v>
      </c>
      <c r="U2281" s="14">
        <f>_xlfn.LET(_xlpm.freq,F2281,_xlpm.size,M2281+1,_xlpm.F,V2281,LOG(1+_xlpm.freq)*LOG(1+_xlpm.size)*_xlpm.F)</f>
        <v>4.675798608322769E-3</v>
      </c>
      <c r="V2281" s="14">
        <f>_xlfn.LET(_xlpm.a,T2281,_xlpm.b,R2281,2*_xlpm.a*_xlpm.b/(_xlpm.a+_xlpm.b))</f>
        <v>2.2222222222222216E-2</v>
      </c>
      <c r="W2281" s="14">
        <f>_xlfn.LET(_xlpm.p,R2281,_xlpm.q,T2281,LOG(_xlpm.p/_xlpm.q))</f>
        <v>1.9493900066449128</v>
      </c>
      <c r="X2281" s="2"/>
      <c r="AC2281" s="2"/>
      <c r="AH2281" s="2"/>
      <c r="AI2281" s="2"/>
    </row>
    <row r="2282" spans="1:35">
      <c r="A2282" s="1" t="str">
        <f>_xlfn.LET(_xlpm.sep," : ",CONCATENATE(O2282,_xlpm.sep,P2282))</f>
        <v>~eter~ : [ət]</v>
      </c>
      <c r="B2282" s="1">
        <f>_xlfn.LET(_xlpm.d,$G2282,_xlpm.k,_xlfn.CONCAT(LEFT(TRIM(B$1),1),"*"),COUNTIF(_xlpm.d,_xlpm.k))</f>
        <v>0</v>
      </c>
      <c r="C2282" s="1">
        <f>_xlfn.LET(_xlpm.d,$G2282,_xlpm.k,_xlfn.CONCAT(LEFT(TRIM(C$1),1),"*"),COUNTIF(_xlpm.d,_xlpm.k))</f>
        <v>0</v>
      </c>
      <c r="D2282" s="1">
        <f>_xlfn.LET(_xlpm.d,$G2282,_xlpm.k,_xlfn.CONCAT(LEFT(TRIM(D$1),1),"*"),COUNTIF(_xlpm.d,_xlpm.k))</f>
        <v>0</v>
      </c>
      <c r="E2282" s="1">
        <f>LOG(F2282+1,10)</f>
        <v>0.30102999566398114</v>
      </c>
      <c r="F2282" s="7">
        <v>1</v>
      </c>
      <c r="G2282" s="9" t="s">
        <v>2168</v>
      </c>
      <c r="H2282" s="4">
        <f>F2282/freq.sum.r6e</f>
        <v>7.9668578712555765E-5</v>
      </c>
      <c r="I2282" s="4" t="str">
        <f>_xlfn.LET(_xlpm.sep,":",_xlpm.w,$G2282,LEFT(_xlpm.w,FIND(_xlpm.sep,_xlpm.w)-1))</f>
        <v>ət</v>
      </c>
      <c r="J2282" s="4" t="str">
        <f>_xlfn.LET(_xlpm.sep,":",_xlpm.w,$G2282,RIGHT(_xlpm.w,LEN(_xlpm.w)-FIND(_xlpm.sep,_xlpm.w)))</f>
        <v>eter</v>
      </c>
      <c r="K2282" s="10">
        <f>_xlfn.LET(_xlpm.w,I2282,LEN(_xlpm.w))</f>
        <v>2</v>
      </c>
      <c r="L2282" s="10">
        <f>_xlfn.LET(_xlpm.w,J2282,LEN(_xlpm.w))</f>
        <v>4</v>
      </c>
      <c r="M2282" s="10">
        <f>_xlfn.LET(_xlpm.a,K2282,_xlpm.b,L2282,MAX(_xlpm.a,_xlpm.b))</f>
        <v>4</v>
      </c>
      <c r="N2282" s="10">
        <f>_xlfn.LET(_xlpm.d,(K2282,L2282),MAX(_xlpm.d)-MIN(_xlpm.d))</f>
        <v>2</v>
      </c>
      <c r="O2282" s="1" t="str">
        <f>_xlfn.LET(_xlpm.sep,":",_xlpm.w,$G2282,_xlfn.CONCAT("~",RIGHT(_xlpm.w,LEN(_xlpm.w)-FIND(_xlpm.sep,_xlpm.w)),"~"))</f>
        <v>~eter~</v>
      </c>
      <c r="P2282" s="1" t="str">
        <f>_xlfn.LET(_xlpm.sep,":",_xlpm.w,$G2282,_xlfn.CONCAT("[",LEFT(_xlpm.w,FIND(_xlpm.sep,_xlpm.w)-1),"]"))</f>
        <v>[ət]</v>
      </c>
      <c r="Q2282" s="14" cm="1">
        <f t="array" ref="Q2282">SUM(_xlfn._xlws.FILTER($H$2:$H$2300,_xlfn.MAP($O$2:$O$2300,_xlfn.LAMBDA(_xlpm.x,_xlpm.x=$O2282))))</f>
        <v>7.9668578712555765E-5</v>
      </c>
      <c r="R2282" s="14">
        <f>$H2282/Q2282</f>
        <v>1</v>
      </c>
      <c r="S2282" s="14" cm="1">
        <f t="array" ref="S2282">SUM(_xlfn._xlws.FILTER($H$2:$H$2300,_xlfn.MAP($P$2:$P$2300,_xlfn.LAMBDA(_xlpm.x,_xlpm.x=$P2282))))</f>
        <v>7.0905035054174646E-3</v>
      </c>
      <c r="T2282" s="14">
        <f>$H2282/S2282</f>
        <v>1.1235955056179773E-2</v>
      </c>
      <c r="U2282" s="14">
        <f>_xlfn.LET(_xlpm.freq,F2282,_xlpm.size,M2282+1,_xlpm.F,V2282,LOG(1+_xlpm.freq)*LOG(1+_xlpm.size)*_xlpm.F)</f>
        <v>5.205485945086883E-3</v>
      </c>
      <c r="V2282" s="14">
        <f>_xlfn.LET(_xlpm.a,T2282,_xlpm.b,R2282,2*_xlpm.a*_xlpm.b/(_xlpm.a+_xlpm.b))</f>
        <v>2.2222222222222216E-2</v>
      </c>
      <c r="W2282" s="14">
        <f>_xlfn.LET(_xlpm.p,R2282,_xlpm.q,T2282,LOG(_xlpm.p/_xlpm.q))</f>
        <v>1.9493900066449128</v>
      </c>
      <c r="X2282" s="2"/>
      <c r="AC2282" s="2"/>
      <c r="AH2282" s="2"/>
      <c r="AI2282" s="2"/>
    </row>
    <row r="2283" spans="1:35">
      <c r="A2283" s="1" t="str">
        <f>_xlfn.LET(_xlpm.sep," : ",CONCATENATE(O2283,_xlpm.sep,P2283))</f>
        <v>~ps~ : [s]</v>
      </c>
      <c r="B2283" s="1">
        <f>_xlfn.LET(_xlpm.d,$G2283,_xlpm.k,_xlfn.CONCAT(LEFT(TRIM(B$1),1),"*"),COUNTIF(_xlpm.d,_xlpm.k))</f>
        <v>0</v>
      </c>
      <c r="C2283" s="1">
        <f>_xlfn.LET(_xlpm.d,$G2283,_xlpm.k,_xlfn.CONCAT(LEFT(TRIM(C$1),1),"*"),COUNTIF(_xlpm.d,_xlpm.k))</f>
        <v>0</v>
      </c>
      <c r="D2283" s="1">
        <f>_xlfn.LET(_xlpm.d,$G2283,_xlpm.k,_xlfn.CONCAT(LEFT(TRIM(D$1),1),"*"),COUNTIF(_xlpm.d,_xlpm.k))</f>
        <v>0</v>
      </c>
      <c r="E2283" s="1">
        <f>LOG(F2283+1,10)</f>
        <v>0.60205999132796229</v>
      </c>
      <c r="F2283" s="7">
        <v>3</v>
      </c>
      <c r="G2283" s="9" t="s">
        <v>252</v>
      </c>
      <c r="H2283" s="4">
        <f>F2283/freq.sum.r6e</f>
        <v>2.390057361376673E-4</v>
      </c>
      <c r="I2283" s="4" t="str">
        <f>_xlfn.LET(_xlpm.sep,":",_xlpm.w,$G2283,LEFT(_xlpm.w,FIND(_xlpm.sep,_xlpm.w)-1))</f>
        <v>s</v>
      </c>
      <c r="J2283" s="4" t="str">
        <f>_xlfn.LET(_xlpm.sep,":",_xlpm.w,$G2283,RIGHT(_xlpm.w,LEN(_xlpm.w)-FIND(_xlpm.sep,_xlpm.w)))</f>
        <v>ps</v>
      </c>
      <c r="K2283" s="10">
        <f>_xlfn.LET(_xlpm.w,I2283,LEN(_xlpm.w))</f>
        <v>1</v>
      </c>
      <c r="L2283" s="10">
        <f>_xlfn.LET(_xlpm.w,J2283,LEN(_xlpm.w))</f>
        <v>2</v>
      </c>
      <c r="M2283" s="10">
        <f>_xlfn.LET(_xlpm.a,K2283,_xlpm.b,L2283,MAX(_xlpm.a,_xlpm.b))</f>
        <v>2</v>
      </c>
      <c r="N2283" s="10">
        <f>_xlfn.LET(_xlpm.d,(K2283,L2283),MAX(_xlpm.d)-MIN(_xlpm.d))</f>
        <v>1</v>
      </c>
      <c r="O2283" s="1" t="str">
        <f>_xlfn.LET(_xlpm.sep,":",_xlpm.w,$G2283,_xlfn.CONCAT("~",RIGHT(_xlpm.w,LEN(_xlpm.w)-FIND(_xlpm.sep,_xlpm.w)),"~"))</f>
        <v>~ps~</v>
      </c>
      <c r="P2283" s="1" t="str">
        <f>_xlfn.LET(_xlpm.sep,":",_xlpm.w,$G2283,_xlfn.CONCAT("[",LEFT(_xlpm.w,FIND(_xlpm.sep,_xlpm.w)-1),"]"))</f>
        <v>[s]</v>
      </c>
      <c r="Q2283" s="14" cm="1">
        <f t="array" ref="Q2283">SUM(_xlfn._xlws.FILTER($H$2:$H$2300,_xlfn.MAP($O$2:$O$2300,_xlfn.LAMBDA(_xlpm.x,_xlpm.x=$O2283))))</f>
        <v>2.390057361376673E-4</v>
      </c>
      <c r="R2283" s="14">
        <f>$H2283/Q2283</f>
        <v>1</v>
      </c>
      <c r="S2283" s="14" cm="1">
        <f t="array" ref="S2283">SUM(_xlfn._xlws.FILTER($H$2:$H$2300,_xlfn.MAP($P$2:$P$2300,_xlfn.LAMBDA(_xlpm.x,_xlpm.x=$P2283))))</f>
        <v>2.1590184831102616E-2</v>
      </c>
      <c r="T2283" s="14">
        <f>$H2283/S2283</f>
        <v>1.1070110701107009E-2</v>
      </c>
      <c r="U2283" s="14">
        <f>_xlfn.LET(_xlpm.freq,F2283,_xlpm.size,M2283+1,_xlpm.F,V2283,LOG(1+_xlpm.freq)*LOG(1+_xlpm.size)*_xlpm.F)</f>
        <v>7.9374357625801324E-3</v>
      </c>
      <c r="V2283" s="14">
        <f>_xlfn.LET(_xlpm.a,T2283,_xlpm.b,R2283,2*_xlpm.a*_xlpm.b/(_xlpm.a+_xlpm.b))</f>
        <v>2.1897810218978096E-2</v>
      </c>
      <c r="W2283" s="14">
        <f>_xlfn.LET(_xlpm.p,R2283,_xlpm.q,T2283,LOG(_xlpm.p/_xlpm.q))</f>
        <v>1.9558480361547435</v>
      </c>
      <c r="X2283" s="2"/>
      <c r="AC2283" s="2"/>
      <c r="AH2283" s="2"/>
      <c r="AI2283" s="2"/>
    </row>
    <row r="2284" spans="1:35">
      <c r="A2284" s="1" t="str">
        <f>_xlfn.LET(_xlpm.sep," : ",CONCATENATE(O2284,_xlpm.sep,P2284))</f>
        <v>~pre~ : [pɹ]</v>
      </c>
      <c r="B2284" s="1">
        <f>_xlfn.LET(_xlpm.d,$G2284,_xlpm.k,_xlfn.CONCAT(LEFT(TRIM(B$1),1),"*"),COUNTIF(_xlpm.d,_xlpm.k))</f>
        <v>0</v>
      </c>
      <c r="C2284" s="1">
        <f>_xlfn.LET(_xlpm.d,$G2284,_xlpm.k,_xlfn.CONCAT(LEFT(TRIM(C$1),1),"*"),COUNTIF(_xlpm.d,_xlpm.k))</f>
        <v>0</v>
      </c>
      <c r="D2284" s="1">
        <f>_xlfn.LET(_xlpm.d,$G2284,_xlpm.k,_xlfn.CONCAT(LEFT(TRIM(D$1),1),"*"),COUNTIF(_xlpm.d,_xlpm.k))</f>
        <v>0</v>
      </c>
      <c r="E2284" s="1">
        <f>LOG(F2284+1,10)</f>
        <v>0.30102999566398114</v>
      </c>
      <c r="F2284" s="7">
        <v>1</v>
      </c>
      <c r="G2284" s="9" t="s">
        <v>2161</v>
      </c>
      <c r="H2284" s="4">
        <f>F2284/freq.sum.r6e</f>
        <v>7.9668578712555765E-5</v>
      </c>
      <c r="I2284" s="1" t="str">
        <f>_xlfn.LET(_xlpm.sep,":",_xlpm.w,$G2284,LEFT(_xlpm.w,FIND(_xlpm.sep,_xlpm.w)-1))</f>
        <v>pɹ</v>
      </c>
      <c r="J2284" s="1" t="str">
        <f>_xlfn.LET(_xlpm.sep,":",_xlpm.w,$G2284,RIGHT(_xlpm.w,LEN(_xlpm.w)-FIND(_xlpm.sep,_xlpm.w)))</f>
        <v>pre</v>
      </c>
      <c r="K2284" s="10">
        <f>_xlfn.LET(_xlpm.w,I2284,LEN(_xlpm.w))</f>
        <v>2</v>
      </c>
      <c r="L2284" s="10">
        <f>_xlfn.LET(_xlpm.w,J2284,LEN(_xlpm.w))</f>
        <v>3</v>
      </c>
      <c r="M2284" s="10">
        <f>_xlfn.LET(_xlpm.a,K2284,_xlpm.b,L2284,MAX(_xlpm.a,_xlpm.b))</f>
        <v>3</v>
      </c>
      <c r="N2284" s="10">
        <f>_xlfn.LET(_xlpm.d,(K2284,L2284),MAX(_xlpm.d)-MIN(_xlpm.d))</f>
        <v>1</v>
      </c>
      <c r="O2284" s="1" t="str">
        <f>_xlfn.LET(_xlpm.sep,":",_xlpm.w,$G2284,_xlfn.CONCAT("~",RIGHT(_xlpm.w,LEN(_xlpm.w)-FIND(_xlpm.sep,_xlpm.w)),"~"))</f>
        <v>~pre~</v>
      </c>
      <c r="P2284" s="1" t="str">
        <f>_xlfn.LET(_xlpm.sep,":",_xlpm.w,$G2284,_xlfn.CONCAT("[",LEFT(_xlpm.w,FIND(_xlpm.sep,_xlpm.w)-1),"]"))</f>
        <v>[pɹ]</v>
      </c>
      <c r="Q2284" s="14" cm="1">
        <f t="array" ref="Q2284">SUM(_xlfn._xlws.FILTER($H$2:$H$2302,_xlfn.MAP($O$2:$O$2302,_xlfn.LAMBDA(_xlpm.x,_xlpm.x=$O2284))))</f>
        <v>7.9668578712555765E-5</v>
      </c>
      <c r="R2284" s="14">
        <f>$H2284/Q2284</f>
        <v>1</v>
      </c>
      <c r="S2284" s="14" cm="1">
        <f t="array" ref="S2284">SUM(_xlfn._xlws.FILTER($H$2:$H$2302,_xlfn.MAP($P$2:$P$2302,_xlfn.LAMBDA(_xlpm.x,_xlpm.x=$P2284))))</f>
        <v>7.8075207138304653E-3</v>
      </c>
      <c r="T2284" s="14">
        <f>$H2284/S2284</f>
        <v>1.020408163265306E-2</v>
      </c>
      <c r="U2284" s="14">
        <f>_xlfn.LET(_xlpm.freq,F2284,_xlpm.size,M2284+1,_xlpm.F,V2284,LOG(1+_xlpm.freq)*LOG(1+_xlpm.size)*_xlpm.F)</f>
        <v>4.2507260075661558E-3</v>
      </c>
      <c r="V2284" s="14">
        <f>_xlfn.LET(_xlpm.a,T2284,_xlpm.b,R2284,2*_xlpm.a*_xlpm.b/(_xlpm.a+_xlpm.b))</f>
        <v>2.0202020202020204E-2</v>
      </c>
      <c r="W2284" s="14">
        <f>_xlfn.LET(_xlpm.p,R2284,_xlpm.q,T2284,LOG(_xlpm.p/_xlpm.q))</f>
        <v>1.9912260756924949</v>
      </c>
      <c r="X2284" s="2"/>
      <c r="AC2284" s="2"/>
      <c r="AH2284" s="2"/>
      <c r="AI2284" s="2"/>
    </row>
    <row r="2285" spans="1:35">
      <c r="A2285" s="1" t="str">
        <f>_xlfn.LET(_xlpm.sep," : ",CONCATENATE(O2285,_xlpm.sep,P2285))</f>
        <v>~ie~ : [ɪ]</v>
      </c>
      <c r="B2285" s="1">
        <f>_xlfn.LET(_xlpm.d,$G2285,_xlpm.k,_xlfn.CONCAT(LEFT(TRIM(B$1),1),"*"),COUNTIF(_xlpm.d,_xlpm.k))</f>
        <v>0</v>
      </c>
      <c r="C2285" s="1">
        <f>_xlfn.LET(_xlpm.d,$G2285,_xlpm.k,_xlfn.CONCAT(LEFT(TRIM(C$1),1),"*"),COUNTIF(_xlpm.d,_xlpm.k))</f>
        <v>0</v>
      </c>
      <c r="D2285" s="1">
        <f>_xlfn.LET(_xlpm.d,$G2285,_xlpm.k,_xlfn.CONCAT(LEFT(TRIM(D$1),1),"*"),COUNTIF(_xlpm.d,_xlpm.k))</f>
        <v>0</v>
      </c>
      <c r="E2285" s="1">
        <f>LOG(F2285+1,10)</f>
        <v>0.30102999566398114</v>
      </c>
      <c r="F2285" s="7">
        <v>1</v>
      </c>
      <c r="G2285" s="9" t="s">
        <v>785</v>
      </c>
      <c r="H2285" s="4">
        <f>F2285/freq.sum.r6e</f>
        <v>7.9668578712555765E-5</v>
      </c>
      <c r="I2285" s="1" t="str">
        <f>_xlfn.LET(_xlpm.sep,":",_xlpm.w,$G2285,LEFT(_xlpm.w,FIND(_xlpm.sep,_xlpm.w)-1))</f>
        <v>ɪ</v>
      </c>
      <c r="J2285" s="1" t="str">
        <f>_xlfn.LET(_xlpm.sep,":",_xlpm.w,$G2285,RIGHT(_xlpm.w,LEN(_xlpm.w)-FIND(_xlpm.sep,_xlpm.w)))</f>
        <v>ie</v>
      </c>
      <c r="K2285" s="10">
        <f>_xlfn.LET(_xlpm.w,I2285,LEN(_xlpm.w))</f>
        <v>1</v>
      </c>
      <c r="L2285" s="10">
        <f>_xlfn.LET(_xlpm.w,J2285,LEN(_xlpm.w))</f>
        <v>2</v>
      </c>
      <c r="M2285" s="10">
        <f>_xlfn.LET(_xlpm.a,K2285,_xlpm.b,L2285,MAX(_xlpm.a,_xlpm.b))</f>
        <v>2</v>
      </c>
      <c r="N2285" s="10">
        <f>_xlfn.LET(_xlpm.d,(K2285,L2285),MAX(_xlpm.d)-MIN(_xlpm.d))</f>
        <v>1</v>
      </c>
      <c r="O2285" s="1" t="str">
        <f>_xlfn.LET(_xlpm.sep,":",_xlpm.w,$G2285,_xlfn.CONCAT("~",RIGHT(_xlpm.w,LEN(_xlpm.w)-FIND(_xlpm.sep,_xlpm.w)),"~"))</f>
        <v>~ie~</v>
      </c>
      <c r="P2285" s="1" t="str">
        <f>_xlfn.LET(_xlpm.sep,":",_xlpm.w,$G2285,_xlfn.CONCAT("[",LEFT(_xlpm.w,FIND(_xlpm.sep,_xlpm.w)-1),"]"))</f>
        <v>[ɪ]</v>
      </c>
      <c r="Q2285" s="14" cm="1">
        <f t="array" ref="Q2285">SUM(_xlfn._xlws.FILTER($H$2:$H$2302,_xlfn.MAP($O$2:$O$2302,_xlfn.LAMBDA(_xlpm.x,_xlpm.x=$O2285))))</f>
        <v>3.1867431485022306E-4</v>
      </c>
      <c r="R2285" s="14">
        <f>$H2285/Q2285</f>
        <v>0.25</v>
      </c>
      <c r="S2285" s="14" cm="1">
        <f t="array" ref="S2285">SUM(_xlfn._xlws.FILTER($H$2:$H$2302,_xlfn.MAP($P$2:$P$2302,_xlfn.LAMBDA(_xlpm.x,_xlpm.x=$P2285))))</f>
        <v>3.2106437221159974E-2</v>
      </c>
      <c r="T2285" s="14">
        <f>$H2285/S2285</f>
        <v>2.4813895781637717E-3</v>
      </c>
      <c r="U2285" s="14">
        <f>_xlfn.LET(_xlpm.freq,F2285,_xlpm.size,M2285+1,_xlpm.F,V2285,LOG(1+_xlpm.freq)*LOG(1+_xlpm.size)*_xlpm.F)</f>
        <v>8.906049954737744E-4</v>
      </c>
      <c r="V2285" s="14">
        <f>_xlfn.LET(_xlpm.a,T2285,_xlpm.b,R2285,2*_xlpm.a*_xlpm.b/(_xlpm.a+_xlpm.b))</f>
        <v>4.9140049140049139E-3</v>
      </c>
      <c r="W2285" s="14">
        <f>_xlfn.LET(_xlpm.p,R2285,_xlpm.q,T2285,LOG(_xlpm.p/_xlpm.q))</f>
        <v>2.0032450548131471</v>
      </c>
      <c r="X2285" s="2"/>
      <c r="AC2285" s="2"/>
      <c r="AH2285" s="2"/>
      <c r="AI2285" s="2"/>
    </row>
    <row r="2286" spans="1:35">
      <c r="A2286" s="1" t="str">
        <f>_xlfn.LET(_xlpm.sep," : ",CONCATENATE(O2286,_xlpm.sep,P2286))</f>
        <v>~eign~ : [ən]</v>
      </c>
      <c r="B2286" s="1">
        <f>_xlfn.LET(_xlpm.d,$G2286,_xlpm.k,_xlfn.CONCAT(LEFT(TRIM(B$1),1),"*"),COUNTIF(_xlpm.d,_xlpm.k))</f>
        <v>0</v>
      </c>
      <c r="C2286" s="1">
        <f>_xlfn.LET(_xlpm.d,$G2286,_xlpm.k,_xlfn.CONCAT(LEFT(TRIM(C$1),1),"*"),COUNTIF(_xlpm.d,_xlpm.k))</f>
        <v>0</v>
      </c>
      <c r="D2286" s="1">
        <f>_xlfn.LET(_xlpm.d,$G2286,_xlpm.k,_xlfn.CONCAT(LEFT(TRIM(D$1),1),"*"),COUNTIF(_xlpm.d,_xlpm.k))</f>
        <v>0</v>
      </c>
      <c r="E2286" s="1">
        <f>LOG(F2286+1,10)</f>
        <v>0.30102999566398114</v>
      </c>
      <c r="F2286" s="7">
        <v>1</v>
      </c>
      <c r="G2286" s="9" t="s">
        <v>2147</v>
      </c>
      <c r="H2286" s="4">
        <f>F2286/freq.sum.r6e</f>
        <v>7.9668578712555765E-5</v>
      </c>
      <c r="I2286" s="1" t="str">
        <f>_xlfn.LET(_xlpm.sep,":",_xlpm.w,$G2286,LEFT(_xlpm.w,FIND(_xlpm.sep,_xlpm.w)-1))</f>
        <v>ən</v>
      </c>
      <c r="J2286" s="1" t="str">
        <f>_xlfn.LET(_xlpm.sep,":",_xlpm.w,$G2286,RIGHT(_xlpm.w,LEN(_xlpm.w)-FIND(_xlpm.sep,_xlpm.w)))</f>
        <v>eign</v>
      </c>
      <c r="K2286" s="10">
        <f>_xlfn.LET(_xlpm.w,I2286,LEN(_xlpm.w))</f>
        <v>2</v>
      </c>
      <c r="L2286" s="10">
        <f>_xlfn.LET(_xlpm.w,J2286,LEN(_xlpm.w))</f>
        <v>4</v>
      </c>
      <c r="M2286" s="10">
        <f>_xlfn.LET(_xlpm.a,K2286,_xlpm.b,L2286,MAX(_xlpm.a,_xlpm.b))</f>
        <v>4</v>
      </c>
      <c r="N2286" s="10">
        <f>_xlfn.LET(_xlpm.d,(K2286,L2286),MAX(_xlpm.d)-MIN(_xlpm.d))</f>
        <v>2</v>
      </c>
      <c r="O2286" s="1" t="str">
        <f>_xlfn.LET(_xlpm.sep,":",_xlpm.w,$G2286,_xlfn.CONCAT("~",RIGHT(_xlpm.w,LEN(_xlpm.w)-FIND(_xlpm.sep,_xlpm.w)),"~"))</f>
        <v>~eign~</v>
      </c>
      <c r="P2286" s="1" t="str">
        <f>_xlfn.LET(_xlpm.sep,":",_xlpm.w,$G2286,_xlfn.CONCAT("[",LEFT(_xlpm.w,FIND(_xlpm.sep,_xlpm.w)-1),"]"))</f>
        <v>[ən]</v>
      </c>
      <c r="Q2286" s="14" cm="1">
        <f t="array" ref="Q2286">SUM(_xlfn._xlws.FILTER($H$2:$H$2302,_xlfn.MAP($O$2:$O$2302,_xlfn.LAMBDA(_xlpm.x,_xlpm.x=$O2286))))</f>
        <v>2.390057361376673E-4</v>
      </c>
      <c r="R2286" s="14">
        <f>$H2286/Q2286</f>
        <v>0.33333333333333331</v>
      </c>
      <c r="S2286" s="14" cm="1">
        <f t="array" ref="S2286">SUM(_xlfn._xlws.FILTER($H$2:$H$2302,_xlfn.MAP($P$2:$P$2302,_xlfn.LAMBDA(_xlpm.x,_xlpm.x=$P2286))))</f>
        <v>2.5732950924155513E-2</v>
      </c>
      <c r="T2286" s="14">
        <f>$H2286/S2286</f>
        <v>3.0959752321981422E-3</v>
      </c>
      <c r="U2286" s="14">
        <f>_xlfn.LET(_xlpm.freq,F2286,_xlpm.size,M2286+1,_xlpm.F,V2286,LOG(1+_xlpm.freq)*LOG(1+_xlpm.size)*_xlpm.F)</f>
        <v>1.4370973468031277E-3</v>
      </c>
      <c r="V2286" s="14">
        <f>_xlfn.LET(_xlpm.a,T2286,_xlpm.b,R2286,2*_xlpm.a*_xlpm.b/(_xlpm.a+_xlpm.b))</f>
        <v>6.1349693251533744E-3</v>
      </c>
      <c r="W2286" s="14">
        <f>_xlfn.LET(_xlpm.p,R2286,_xlpm.q,T2286,LOG(_xlpm.p/_xlpm.q))</f>
        <v>2.0320812676114404</v>
      </c>
      <c r="X2286" s="2"/>
      <c r="AC2286" s="2"/>
      <c r="AH2286" s="2"/>
      <c r="AI2286" s="2"/>
    </row>
    <row r="2287" spans="1:35">
      <c r="A2287" s="1" t="str">
        <f>_xlfn.LET(_xlpm.sep," : ",CONCATENATE(O2287,_xlpm.sep,P2287))</f>
        <v>~our~ : [əɹ]</v>
      </c>
      <c r="B2287" s="1">
        <f>_xlfn.LET(_xlpm.d,$G2287,_xlpm.k,_xlfn.CONCAT(LEFT(TRIM(B$1),1),"*"),COUNTIF(_xlpm.d,_xlpm.k))</f>
        <v>0</v>
      </c>
      <c r="C2287" s="1">
        <f>_xlfn.LET(_xlpm.d,$G2287,_xlpm.k,_xlfn.CONCAT(LEFT(TRIM(C$1),1),"*"),COUNTIF(_xlpm.d,_xlpm.k))</f>
        <v>0</v>
      </c>
      <c r="D2287" s="1">
        <f>_xlfn.LET(_xlpm.d,$G2287,_xlpm.k,_xlfn.CONCAT(LEFT(TRIM(D$1),1),"*"),COUNTIF(_xlpm.d,_xlpm.k))</f>
        <v>0</v>
      </c>
      <c r="E2287" s="1">
        <f>LOG(F2287+1,10)</f>
        <v>0.30102999566398114</v>
      </c>
      <c r="F2287" s="7">
        <v>1</v>
      </c>
      <c r="G2287" s="9" t="s">
        <v>1819</v>
      </c>
      <c r="H2287" s="4">
        <f>F2287/freq.sum.r6e</f>
        <v>7.9668578712555765E-5</v>
      </c>
      <c r="I2287" s="1" t="str">
        <f>_xlfn.LET(_xlpm.sep,":",_xlpm.w,$G2287,LEFT(_xlpm.w,FIND(_xlpm.sep,_xlpm.w)-1))</f>
        <v>əɹ</v>
      </c>
      <c r="J2287" s="1" t="str">
        <f>_xlfn.LET(_xlpm.sep,":",_xlpm.w,$G2287,RIGHT(_xlpm.w,LEN(_xlpm.w)-FIND(_xlpm.sep,_xlpm.w)))</f>
        <v>our</v>
      </c>
      <c r="K2287" s="10">
        <f>_xlfn.LET(_xlpm.w,I2287,LEN(_xlpm.w))</f>
        <v>2</v>
      </c>
      <c r="L2287" s="10">
        <f>_xlfn.LET(_xlpm.w,J2287,LEN(_xlpm.w))</f>
        <v>3</v>
      </c>
      <c r="M2287" s="10">
        <f>_xlfn.LET(_xlpm.a,K2287,_xlpm.b,L2287,MAX(_xlpm.a,_xlpm.b))</f>
        <v>3</v>
      </c>
      <c r="N2287" s="10">
        <f>_xlfn.LET(_xlpm.d,(K2287,L2287),MAX(_xlpm.d)-MIN(_xlpm.d))</f>
        <v>1</v>
      </c>
      <c r="O2287" s="1" t="str">
        <f>_xlfn.LET(_xlpm.sep,":",_xlpm.w,$G2287,_xlfn.CONCAT("~",RIGHT(_xlpm.w,LEN(_xlpm.w)-FIND(_xlpm.sep,_xlpm.w)),"~"))</f>
        <v>~our~</v>
      </c>
      <c r="P2287" s="1" t="str">
        <f>_xlfn.LET(_xlpm.sep,":",_xlpm.w,$G2287,_xlfn.CONCAT("[",LEFT(_xlpm.w,FIND(_xlpm.sep,_xlpm.w)-1),"]"))</f>
        <v>[əɹ]</v>
      </c>
      <c r="Q2287" s="14" cm="1">
        <f t="array" ref="Q2287">SUM(_xlfn._xlws.FILTER($H$2:$H$2302,_xlfn.MAP($O$2:$O$2302,_xlfn.LAMBDA(_xlpm.x,_xlpm.x=$O2287))))</f>
        <v>3.1867431485022306E-4</v>
      </c>
      <c r="R2287" s="14">
        <f>$H2287/Q2287</f>
        <v>0.25</v>
      </c>
      <c r="S2287" s="14" cm="1">
        <f t="array" ref="S2287">SUM(_xlfn._xlws.FILTER($H$2:$H$2302,_xlfn.MAP($P$2:$P$2302,_xlfn.LAMBDA(_xlpm.x,_xlpm.x=$P2287))))</f>
        <v>3.60101975780752E-2</v>
      </c>
      <c r="T2287" s="14">
        <f>$H2287/S2287</f>
        <v>2.2123893805309739E-3</v>
      </c>
      <c r="U2287" s="14">
        <f>_xlfn.LET(_xlpm.freq,F2287,_xlpm.size,M2287+1,_xlpm.F,V2287,LOG(1+_xlpm.freq)*LOG(1+_xlpm.size)*_xlpm.F)</f>
        <v>9.2285498848475756E-4</v>
      </c>
      <c r="V2287" s="14">
        <f>_xlfn.LET(_xlpm.a,T2287,_xlpm.b,R2287,2*_xlpm.a*_xlpm.b/(_xlpm.a+_xlpm.b))</f>
        <v>4.3859649122807024E-3</v>
      </c>
      <c r="W2287" s="14">
        <f>_xlfn.LET(_xlpm.p,R2287,_xlpm.q,T2287,LOG(_xlpm.p/_xlpm.q))</f>
        <v>2.0530784434834195</v>
      </c>
      <c r="X2287" s="2"/>
      <c r="AC2287" s="2"/>
      <c r="AH2287" s="2"/>
      <c r="AI2287" s="2"/>
    </row>
    <row r="2288" spans="1:35">
      <c r="A2288" s="1" t="str">
        <f>_xlfn.LET(_xlpm.sep," : ",CONCATENATE(O2288,_xlpm.sep,P2288))</f>
        <v>~oix~ : [ə]</v>
      </c>
      <c r="B2288" s="1">
        <f>_xlfn.LET(_xlpm.d,$G2288,_xlpm.k,_xlfn.CONCAT(LEFT(TRIM(B$1),1),"*"),COUNTIF(_xlpm.d,_xlpm.k))</f>
        <v>0</v>
      </c>
      <c r="C2288" s="1">
        <f>_xlfn.LET(_xlpm.d,$G2288,_xlpm.k,_xlfn.CONCAT(LEFT(TRIM(C$1),1),"*"),COUNTIF(_xlpm.d,_xlpm.k))</f>
        <v>0</v>
      </c>
      <c r="D2288" s="1">
        <f>_xlfn.LET(_xlpm.d,$G2288,_xlpm.k,_xlfn.CONCAT(LEFT(TRIM(D$1),1),"*"),COUNTIF(_xlpm.d,_xlpm.k))</f>
        <v>0</v>
      </c>
      <c r="E2288" s="1">
        <f>LOG(F2288+1,10)</f>
        <v>0.30102999566398114</v>
      </c>
      <c r="F2288" s="7">
        <v>1</v>
      </c>
      <c r="G2288" s="9" t="s">
        <v>787</v>
      </c>
      <c r="H2288" s="4">
        <f>F2288/freq.sum.r6e</f>
        <v>7.9668578712555765E-5</v>
      </c>
      <c r="I2288" s="1" t="str">
        <f>_xlfn.LET(_xlpm.sep,":",_xlpm.w,$G2288,LEFT(_xlpm.w,FIND(_xlpm.sep,_xlpm.w)-1))</f>
        <v>ə</v>
      </c>
      <c r="J2288" s="1" t="str">
        <f>_xlfn.LET(_xlpm.sep,":",_xlpm.w,$G2288,RIGHT(_xlpm.w,LEN(_xlpm.w)-FIND(_xlpm.sep,_xlpm.w)))</f>
        <v>oix</v>
      </c>
      <c r="K2288" s="10">
        <f>_xlfn.LET(_xlpm.w,I2288,LEN(_xlpm.w))</f>
        <v>1</v>
      </c>
      <c r="L2288" s="10">
        <f>_xlfn.LET(_xlpm.w,J2288,LEN(_xlpm.w))</f>
        <v>3</v>
      </c>
      <c r="M2288" s="10">
        <f>_xlfn.LET(_xlpm.a,K2288,_xlpm.b,L2288,MAX(_xlpm.a,_xlpm.b))</f>
        <v>3</v>
      </c>
      <c r="N2288" s="10">
        <f>_xlfn.LET(_xlpm.d,(K2288,L2288),MAX(_xlpm.d)-MIN(_xlpm.d))</f>
        <v>2</v>
      </c>
      <c r="O2288" s="1" t="str">
        <f>_xlfn.LET(_xlpm.sep,":",_xlpm.w,$G2288,_xlfn.CONCAT("~",RIGHT(_xlpm.w,LEN(_xlpm.w)-FIND(_xlpm.sep,_xlpm.w)),"~"))</f>
        <v>~oix~</v>
      </c>
      <c r="P2288" s="1" t="str">
        <f>_xlfn.LET(_xlpm.sep,":",_xlpm.w,$G2288,_xlfn.CONCAT("[",LEFT(_xlpm.w,FIND(_xlpm.sep,_xlpm.w)-1),"]"))</f>
        <v>[ə]</v>
      </c>
      <c r="Q2288" s="14" cm="1">
        <f t="array" ref="Q2288">SUM(_xlfn._xlws.FILTER($H$2:$H$2302,_xlfn.MAP($O$2:$O$2302,_xlfn.LAMBDA(_xlpm.x,_xlpm.x=$O2288))))</f>
        <v>7.9668578712555765E-5</v>
      </c>
      <c r="R2288" s="14">
        <f>$H2288/Q2288</f>
        <v>1</v>
      </c>
      <c r="S2288" s="14" cm="1">
        <f t="array" ref="S2288">SUM(_xlfn._xlws.FILTER($H$2:$H$2302,_xlfn.MAP($P$2:$P$2302,_xlfn.LAMBDA(_xlpm.x,_xlpm.x=$P2288))))</f>
        <v>9.7195666029318024E-3</v>
      </c>
      <c r="T2288" s="14">
        <f>$H2288/S2288</f>
        <v>8.1967213114754103E-3</v>
      </c>
      <c r="U2288" s="14">
        <f>_xlfn.LET(_xlpm.freq,F2288,_xlpm.size,M2288+1,_xlpm.F,V2288,LOG(1+_xlpm.freq)*LOG(1+_xlpm.size)*_xlpm.F)</f>
        <v>3.4213160548703203E-3</v>
      </c>
      <c r="V2288" s="14">
        <f>_xlfn.LET(_xlpm.a,T2288,_xlpm.b,R2288,2*_xlpm.a*_xlpm.b/(_xlpm.a+_xlpm.b))</f>
        <v>1.6260162601626018E-2</v>
      </c>
      <c r="W2288" s="14">
        <f>_xlfn.LET(_xlpm.p,R2288,_xlpm.q,T2288,LOG(_xlpm.p/_xlpm.q))</f>
        <v>2.0863598306747484</v>
      </c>
      <c r="X2288" s="2"/>
      <c r="AC2288" s="2"/>
      <c r="AH2288" s="2"/>
      <c r="AI2288" s="2"/>
    </row>
    <row r="2289" spans="1:35">
      <c r="A2289" s="1" t="str">
        <f>_xlfn.LET(_xlpm.sep," : ",CONCATENATE(O2289,_xlpm.sep,P2289))</f>
        <v>~iall~ : [əl]</v>
      </c>
      <c r="B2289" s="1">
        <f>_xlfn.LET(_xlpm.d,$G2289,_xlpm.k,_xlfn.CONCAT(LEFT(TRIM(B$1),1),"*"),COUNTIF(_xlpm.d,_xlpm.k))</f>
        <v>0</v>
      </c>
      <c r="C2289" s="1">
        <f>_xlfn.LET(_xlpm.d,$G2289,_xlpm.k,_xlfn.CONCAT(LEFT(TRIM(C$1),1),"*"),COUNTIF(_xlpm.d,_xlpm.k))</f>
        <v>0</v>
      </c>
      <c r="D2289" s="1">
        <f>_xlfn.LET(_xlpm.d,$G2289,_xlpm.k,_xlfn.CONCAT(LEFT(TRIM(D$1),1),"*"),COUNTIF(_xlpm.d,_xlpm.k))</f>
        <v>0</v>
      </c>
      <c r="E2289" s="1">
        <f>LOG(F2289+1,10)</f>
        <v>0.47712125471966244</v>
      </c>
      <c r="F2289" s="7">
        <v>2</v>
      </c>
      <c r="G2289" s="9" t="s">
        <v>1074</v>
      </c>
      <c r="H2289" s="4">
        <f>F2289/freq.sum.r6e</f>
        <v>1.5933715742511153E-4</v>
      </c>
      <c r="I2289" s="1" t="str">
        <f>_xlfn.LET(_xlpm.sep,":",_xlpm.w,$G2289,LEFT(_xlpm.w,FIND(_xlpm.sep,_xlpm.w)-1))</f>
        <v>əl</v>
      </c>
      <c r="J2289" s="1" t="str">
        <f>_xlfn.LET(_xlpm.sep,":",_xlpm.w,$G2289,RIGHT(_xlpm.w,LEN(_xlpm.w)-FIND(_xlpm.sep,_xlpm.w)))</f>
        <v>iall</v>
      </c>
      <c r="K2289" s="10">
        <f>_xlfn.LET(_xlpm.w,I2289,LEN(_xlpm.w))</f>
        <v>2</v>
      </c>
      <c r="L2289" s="10">
        <f>_xlfn.LET(_xlpm.w,J2289,LEN(_xlpm.w))</f>
        <v>4</v>
      </c>
      <c r="M2289" s="10">
        <f>_xlfn.LET(_xlpm.a,K2289,_xlpm.b,L2289,MAX(_xlpm.a,_xlpm.b))</f>
        <v>4</v>
      </c>
      <c r="N2289" s="10">
        <f>_xlfn.LET(_xlpm.d,(K2289,L2289),MAX(_xlpm.d)-MIN(_xlpm.d))</f>
        <v>2</v>
      </c>
      <c r="O2289" s="1" t="str">
        <f>_xlfn.LET(_xlpm.sep,":",_xlpm.w,$G2289,_xlfn.CONCAT("~",RIGHT(_xlpm.w,LEN(_xlpm.w)-FIND(_xlpm.sep,_xlpm.w)),"~"))</f>
        <v>~iall~</v>
      </c>
      <c r="P2289" s="1" t="str">
        <f>_xlfn.LET(_xlpm.sep,":",_xlpm.w,$G2289,_xlfn.CONCAT("[",LEFT(_xlpm.w,FIND(_xlpm.sep,_xlpm.w)-1),"]"))</f>
        <v>[əl]</v>
      </c>
      <c r="Q2289" s="14" cm="1">
        <f t="array" ref="Q2289">SUM(_xlfn._xlws.FILTER($H$2:$H$2302,_xlfn.MAP($O$2:$O$2302,_xlfn.LAMBDA(_xlpm.x,_xlpm.x=$O2289))))</f>
        <v>1.5933715742511153E-4</v>
      </c>
      <c r="R2289" s="14">
        <f>$H2289/Q2289</f>
        <v>1</v>
      </c>
      <c r="S2289" s="14" cm="1">
        <f t="array" ref="S2289">SUM(_xlfn._xlws.FILTER($H$2:$H$2302,_xlfn.MAP($P$2:$P$2302,_xlfn.LAMBDA(_xlpm.x,_xlpm.x=$P2289))))</f>
        <v>1.9678138942001277E-2</v>
      </c>
      <c r="T2289" s="14">
        <f>$H2289/S2289</f>
        <v>8.0971659919028324E-3</v>
      </c>
      <c r="U2289" s="14">
        <f>_xlfn.LET(_xlpm.freq,F2289,_xlpm.size,M2289+1,_xlpm.F,V2289,LOG(1+_xlpm.freq)*LOG(1+_xlpm.size)*_xlpm.F)</f>
        <v>5.9642168826460748E-3</v>
      </c>
      <c r="V2289" s="14">
        <f>_xlfn.LET(_xlpm.a,T2289,_xlpm.b,R2289,2*_xlpm.a*_xlpm.b/(_xlpm.a+_xlpm.b))</f>
        <v>1.6064257028112445E-2</v>
      </c>
      <c r="W2289" s="14">
        <f>_xlfn.LET(_xlpm.p,R2289,_xlpm.q,T2289,LOG(_xlpm.p/_xlpm.q))</f>
        <v>2.0916669575956846</v>
      </c>
      <c r="X2289" s="2"/>
      <c r="AC2289" s="2"/>
      <c r="AH2289" s="2"/>
      <c r="AI2289" s="2"/>
    </row>
    <row r="2290" spans="1:35">
      <c r="A2290" s="1" t="str">
        <f>_xlfn.LET(_xlpm.sep," : ",CONCATENATE(O2290,_xlpm.sep,P2290))</f>
        <v>~iar~ : [əɹ]</v>
      </c>
      <c r="B2290" s="1">
        <f>_xlfn.LET(_xlpm.d,$G2290,_xlpm.k,_xlfn.CONCAT(LEFT(TRIM(B$1),1),"*"),COUNTIF(_xlpm.d,_xlpm.k))</f>
        <v>0</v>
      </c>
      <c r="C2290" s="1">
        <f>_xlfn.LET(_xlpm.d,$G2290,_xlpm.k,_xlfn.CONCAT(LEFT(TRIM(C$1),1),"*"),COUNTIF(_xlpm.d,_xlpm.k))</f>
        <v>0</v>
      </c>
      <c r="D2290" s="1">
        <f>_xlfn.LET(_xlpm.d,$G2290,_xlpm.k,_xlfn.CONCAT(LEFT(TRIM(D$1),1),"*"),COUNTIF(_xlpm.d,_xlpm.k))</f>
        <v>0</v>
      </c>
      <c r="E2290" s="1">
        <f>LOG(F2290+1,10)</f>
        <v>0.47712125471966244</v>
      </c>
      <c r="F2290" s="7">
        <v>2</v>
      </c>
      <c r="G2290" s="9" t="s">
        <v>2311</v>
      </c>
      <c r="H2290" s="4">
        <f>F2290/freq.sum.r6e</f>
        <v>1.5933715742511153E-4</v>
      </c>
      <c r="I2290" s="4" t="str">
        <f>_xlfn.LET(_xlpm.sep,":",_xlpm.w,$G2290,LEFT(_xlpm.w,FIND(_xlpm.sep,_xlpm.w)-1))</f>
        <v>əɹ</v>
      </c>
      <c r="J2290" s="4" t="str">
        <f>_xlfn.LET(_xlpm.sep,":",_xlpm.w,$G2290,RIGHT(_xlpm.w,LEN(_xlpm.w)-FIND(_xlpm.sep,_xlpm.w)))</f>
        <v>iar</v>
      </c>
      <c r="K2290" s="10">
        <f>_xlfn.LET(_xlpm.w,I2290,LEN(_xlpm.w))</f>
        <v>2</v>
      </c>
      <c r="L2290" s="10">
        <f>_xlfn.LET(_xlpm.w,J2290,LEN(_xlpm.w))</f>
        <v>3</v>
      </c>
      <c r="M2290" s="10">
        <f>_xlfn.LET(_xlpm.a,K2290,_xlpm.b,L2290,MAX(_xlpm.a,_xlpm.b))</f>
        <v>3</v>
      </c>
      <c r="N2290" s="10">
        <f>_xlfn.LET(_xlpm.d,(K2290,L2290),MAX(_xlpm.d)-MIN(_xlpm.d))</f>
        <v>1</v>
      </c>
      <c r="O2290" s="1" t="str">
        <f>_xlfn.LET(_xlpm.sep,":",_xlpm.w,$G2290,_xlfn.CONCAT("~",RIGHT(_xlpm.w,LEN(_xlpm.w)-FIND(_xlpm.sep,_xlpm.w)),"~"))</f>
        <v>~iar~</v>
      </c>
      <c r="P2290" s="1" t="str">
        <f>_xlfn.LET(_xlpm.sep,":",_xlpm.w,$G2290,_xlfn.CONCAT("[",LEFT(_xlpm.w,FIND(_xlpm.sep,_xlpm.w)-1),"]"))</f>
        <v>[əɹ]</v>
      </c>
      <c r="Q2290" s="14" cm="1">
        <f t="array" ref="Q2290">SUM(_xlfn._xlws.FILTER($H$2:$H$2300,_xlfn.MAP($O$2:$O$2300,_xlfn.LAMBDA(_xlpm.x,_xlpm.x=$O2290))))</f>
        <v>2.390057361376673E-4</v>
      </c>
      <c r="R2290" s="14">
        <f>$H2290/Q2290</f>
        <v>0.66666666666666663</v>
      </c>
      <c r="S2290" s="14" cm="1">
        <f t="array" ref="S2290">SUM(_xlfn._xlws.FILTER($H$2:$H$2300,_xlfn.MAP($P$2:$P$2300,_xlfn.LAMBDA(_xlpm.x,_xlpm.x=$P2290))))</f>
        <v>3.60101975780752E-2</v>
      </c>
      <c r="T2290" s="14">
        <f>$H2290/S2290</f>
        <v>4.4247787610619477E-3</v>
      </c>
      <c r="U2290" s="14">
        <f>_xlfn.LET(_xlpm.freq,F2290,_xlpm.size,M2290+1,_xlpm.F,V2290,LOG(1+_xlpm.freq)*LOG(1+_xlpm.size)*_xlpm.F)</f>
        <v>2.9318105097161256E-3</v>
      </c>
      <c r="V2290" s="14">
        <f>_xlfn.LET(_xlpm.a,T2290,_xlpm.b,R2290,2*_xlpm.a*_xlpm.b/(_xlpm.a+_xlpm.b))</f>
        <v>8.7912087912087929E-3</v>
      </c>
      <c r="W2290" s="14">
        <f>_xlfn.LET(_xlpm.p,R2290,_xlpm.q,T2290,LOG(_xlpm.p/_xlpm.q))</f>
        <v>2.1780171800917194</v>
      </c>
      <c r="X2290" s="2"/>
      <c r="AC2290" s="2"/>
      <c r="AH2290" s="2"/>
      <c r="AI2290" s="2"/>
    </row>
    <row r="2291" spans="1:35">
      <c r="A2291" s="1" t="str">
        <f>_xlfn.LET(_xlpm.sep," : ",CONCATENATE(O2291,_xlpm.sep,P2291))</f>
        <v>~hur~ : [h]</v>
      </c>
      <c r="B2291" s="1">
        <f>_xlfn.LET(_xlpm.d,$G2291,_xlpm.k,_xlfn.CONCAT(LEFT(TRIM(B$1),1),"*"),COUNTIF(_xlpm.d,_xlpm.k))</f>
        <v>0</v>
      </c>
      <c r="C2291" s="1">
        <f>_xlfn.LET(_xlpm.d,$G2291,_xlpm.k,_xlfn.CONCAT(LEFT(TRIM(C$1),1),"*"),COUNTIF(_xlpm.d,_xlpm.k))</f>
        <v>0</v>
      </c>
      <c r="D2291" s="1">
        <f>_xlfn.LET(_xlpm.d,$G2291,_xlpm.k,_xlfn.CONCAT(LEFT(TRIM(D$1),1),"*"),COUNTIF(_xlpm.d,_xlpm.k))</f>
        <v>0</v>
      </c>
      <c r="E2291" s="1">
        <f>LOG(F2291+1,10)</f>
        <v>0.30102999566398114</v>
      </c>
      <c r="F2291" s="7">
        <v>1</v>
      </c>
      <c r="G2291" s="9" t="s">
        <v>2159</v>
      </c>
      <c r="H2291" s="4">
        <f>F2291/freq.sum.r6e</f>
        <v>7.9668578712555765E-5</v>
      </c>
      <c r="I2291" s="1" t="str">
        <f>_xlfn.LET(_xlpm.sep,":",_xlpm.w,$G2291,LEFT(_xlpm.w,FIND(_xlpm.sep,_xlpm.w)-1))</f>
        <v>h</v>
      </c>
      <c r="J2291" s="1" t="str">
        <f>_xlfn.LET(_xlpm.sep,":",_xlpm.w,$G2291,RIGHT(_xlpm.w,LEN(_xlpm.w)-FIND(_xlpm.sep,_xlpm.w)))</f>
        <v>hur</v>
      </c>
      <c r="K2291" s="10">
        <f>_xlfn.LET(_xlpm.w,I2291,LEN(_xlpm.w))</f>
        <v>1</v>
      </c>
      <c r="L2291" s="10">
        <f>_xlfn.LET(_xlpm.w,J2291,LEN(_xlpm.w))</f>
        <v>3</v>
      </c>
      <c r="M2291" s="10">
        <f>_xlfn.LET(_xlpm.a,K2291,_xlpm.b,L2291,MAX(_xlpm.a,_xlpm.b))</f>
        <v>3</v>
      </c>
      <c r="N2291" s="10">
        <f>_xlfn.LET(_xlpm.d,(K2291,L2291),MAX(_xlpm.d)-MIN(_xlpm.d))</f>
        <v>2</v>
      </c>
      <c r="O2291" s="1" t="str">
        <f>_xlfn.LET(_xlpm.sep,":",_xlpm.w,$G2291,_xlfn.CONCAT("~",RIGHT(_xlpm.w,LEN(_xlpm.w)-FIND(_xlpm.sep,_xlpm.w)),"~"))</f>
        <v>~hur~</v>
      </c>
      <c r="P2291" s="1" t="str">
        <f>_xlfn.LET(_xlpm.sep,":",_xlpm.w,$G2291,_xlfn.CONCAT("[",LEFT(_xlpm.w,FIND(_xlpm.sep,_xlpm.w)-1),"]"))</f>
        <v>[h]</v>
      </c>
      <c r="Q2291" s="14" cm="1">
        <f t="array" ref="Q2291">SUM(_xlfn._xlws.FILTER($H$2:$H$2302,_xlfn.MAP($O$2:$O$2302,_xlfn.LAMBDA(_xlpm.x,_xlpm.x=$O2291))))</f>
        <v>7.9668578712555765E-5</v>
      </c>
      <c r="R2291" s="14">
        <f>$H2291/Q2291</f>
        <v>1</v>
      </c>
      <c r="S2291" s="14" cm="1">
        <f t="array" ref="S2291">SUM(_xlfn._xlws.FILTER($H$2:$H$2302,_xlfn.MAP($P$2:$P$2302,_xlfn.LAMBDA(_xlpm.x,_xlpm.x=$P2291))))</f>
        <v>1.4181007010834926E-2</v>
      </c>
      <c r="T2291" s="14">
        <f>$H2291/S2291</f>
        <v>5.6179775280898875E-3</v>
      </c>
      <c r="U2291" s="14">
        <f>_xlfn.LET(_xlpm.freq,F2291,_xlpm.size,M2291+1,_xlpm.F,V2291,LOG(1+_xlpm.freq)*LOG(1+_xlpm.size)*_xlpm.F)</f>
        <v>2.3509601941287673E-3</v>
      </c>
      <c r="V2291" s="14">
        <f>_xlfn.LET(_xlpm.a,T2291,_xlpm.b,R2291,2*_xlpm.a*_xlpm.b/(_xlpm.a+_xlpm.b))</f>
        <v>1.11731843575419E-2</v>
      </c>
      <c r="W2291" s="14">
        <f>_xlfn.LET(_xlpm.p,R2291,_xlpm.q,T2291,LOG(_xlpm.p/_xlpm.q))</f>
        <v>2.2504200023088941</v>
      </c>
      <c r="X2291" s="2"/>
      <c r="AC2291" s="2"/>
      <c r="AH2291" s="2"/>
      <c r="AI2291" s="2"/>
    </row>
    <row r="2292" spans="1:35">
      <c r="A2292" s="1" t="str">
        <f>_xlfn.LET(_xlpm.sep," : ",CONCATENATE(O2292,_xlpm.sep,P2292))</f>
        <v>~bi~ : [b]</v>
      </c>
      <c r="B2292" s="1">
        <f>_xlfn.LET(_xlpm.d,$G2292,_xlpm.k,_xlfn.CONCAT(LEFT(TRIM(B$1),1),"*"),COUNTIF(_xlpm.d,_xlpm.k))</f>
        <v>0</v>
      </c>
      <c r="C2292" s="1">
        <f>_xlfn.LET(_xlpm.d,$G2292,_xlpm.k,_xlfn.CONCAT(LEFT(TRIM(C$1),1),"*"),COUNTIF(_xlpm.d,_xlpm.k))</f>
        <v>0</v>
      </c>
      <c r="D2292" s="1">
        <f>_xlfn.LET(_xlpm.d,$G2292,_xlpm.k,_xlfn.CONCAT(LEFT(TRIM(D$1),1),"*"),COUNTIF(_xlpm.d,_xlpm.k))</f>
        <v>0</v>
      </c>
      <c r="E2292" s="1">
        <f>LOG(F2292+1,10)</f>
        <v>0.30102999566398114</v>
      </c>
      <c r="F2292" s="7">
        <v>1</v>
      </c>
      <c r="G2292" s="9" t="s">
        <v>2157</v>
      </c>
      <c r="H2292" s="4">
        <f>F2292/freq.sum.r6e</f>
        <v>7.9668578712555765E-5</v>
      </c>
      <c r="I2292" s="1" t="str">
        <f>_xlfn.LET(_xlpm.sep,":",_xlpm.w,$G2292,LEFT(_xlpm.w,FIND(_xlpm.sep,_xlpm.w)-1))</f>
        <v>b</v>
      </c>
      <c r="J2292" s="1" t="str">
        <f>_xlfn.LET(_xlpm.sep,":",_xlpm.w,$G2292,RIGHT(_xlpm.w,LEN(_xlpm.w)-FIND(_xlpm.sep,_xlpm.w)))</f>
        <v>bi</v>
      </c>
      <c r="K2292" s="10">
        <f>_xlfn.LET(_xlpm.w,I2292,LEN(_xlpm.w))</f>
        <v>1</v>
      </c>
      <c r="L2292" s="10">
        <f>_xlfn.LET(_xlpm.w,J2292,LEN(_xlpm.w))</f>
        <v>2</v>
      </c>
      <c r="M2292" s="10">
        <f>_xlfn.LET(_xlpm.a,K2292,_xlpm.b,L2292,MAX(_xlpm.a,_xlpm.b))</f>
        <v>2</v>
      </c>
      <c r="N2292" s="10">
        <f>_xlfn.LET(_xlpm.d,(K2292,L2292),MAX(_xlpm.d)-MIN(_xlpm.d))</f>
        <v>1</v>
      </c>
      <c r="O2292" s="1" t="str">
        <f>_xlfn.LET(_xlpm.sep,":",_xlpm.w,$G2292,_xlfn.CONCAT("~",RIGHT(_xlpm.w,LEN(_xlpm.w)-FIND(_xlpm.sep,_xlpm.w)),"~"))</f>
        <v>~bi~</v>
      </c>
      <c r="P2292" s="1" t="str">
        <f>_xlfn.LET(_xlpm.sep,":",_xlpm.w,$G2292,_xlfn.CONCAT("[",LEFT(_xlpm.w,FIND(_xlpm.sep,_xlpm.w)-1),"]"))</f>
        <v>[b]</v>
      </c>
      <c r="Q2292" s="14" cm="1">
        <f t="array" ref="Q2292">SUM(_xlfn._xlws.FILTER($H$2:$H$2302,_xlfn.MAP($O$2:$O$2302,_xlfn.LAMBDA(_xlpm.x,_xlpm.x=$O2292))))</f>
        <v>7.9668578712555765E-5</v>
      </c>
      <c r="R2292" s="14">
        <f>$H2292/Q2292</f>
        <v>1</v>
      </c>
      <c r="S2292" s="14" cm="1">
        <f t="array" ref="S2292">SUM(_xlfn._xlws.FILTER($H$2:$H$2302,_xlfn.MAP($P$2:$P$2302,_xlfn.LAMBDA(_xlpm.x,_xlpm.x=$P2292))))</f>
        <v>1.5694710006373486E-2</v>
      </c>
      <c r="T2292" s="14">
        <f>$H2292/S2292</f>
        <v>5.076142131979695E-3</v>
      </c>
      <c r="U2292" s="14">
        <f>_xlfn.LET(_xlpm.freq,F2292,_xlpm.size,M2292+1,_xlpm.F,V2292,LOG(1+_xlpm.freq)*LOG(1+_xlpm.size)*_xlpm.F)</f>
        <v>1.8306880462516475E-3</v>
      </c>
      <c r="V2292" s="14">
        <f>_xlfn.LET(_xlpm.a,T2292,_xlpm.b,R2292,2*_xlpm.a*_xlpm.b/(_xlpm.a+_xlpm.b))</f>
        <v>1.0101010101010102E-2</v>
      </c>
      <c r="W2292" s="14">
        <f>_xlfn.LET(_xlpm.p,R2292,_xlpm.q,T2292,LOG(_xlpm.p/_xlpm.q))</f>
        <v>2.2944662261615929</v>
      </c>
      <c r="X2292" s="2"/>
      <c r="AC2292" s="2"/>
      <c r="AH2292" s="2"/>
      <c r="AI2292" s="2"/>
    </row>
    <row r="2293" spans="1:35">
      <c r="A2293" s="16" t="str">
        <f>_xlfn.LET(_xlpm.sep," : ",CONCATENATE(O2293,_xlpm.sep,P2293))</f>
        <v>~aur~ : [əɹ]</v>
      </c>
      <c r="B2293" s="16">
        <f>_xlfn.LET(_xlpm.d,$G2293,_xlpm.k,_xlfn.CONCAT(LEFT(TRIM(B$1),1),"*"),COUNTIF(_xlpm.d,_xlpm.k))</f>
        <v>0</v>
      </c>
      <c r="C2293" s="16">
        <f>_xlfn.LET(_xlpm.d,$G2293,_xlpm.k,_xlfn.CONCAT(LEFT(TRIM(C$1),1),"*"),COUNTIF(_xlpm.d,_xlpm.k))</f>
        <v>0</v>
      </c>
      <c r="D2293" s="16">
        <f>_xlfn.LET(_xlpm.d,$G2293,_xlpm.k,_xlfn.CONCAT(LEFT(TRIM(D$1),1),"*"),COUNTIF(_xlpm.d,_xlpm.k))</f>
        <v>0</v>
      </c>
      <c r="E2293" s="16">
        <f>LOG(F2293+1,10)</f>
        <v>0.30102999566398114</v>
      </c>
      <c r="F2293" s="17">
        <v>1</v>
      </c>
      <c r="G2293" s="9" t="s">
        <v>1740</v>
      </c>
      <c r="H2293" s="4">
        <f>F2293/freq.sum.r6e</f>
        <v>7.9668578712555765E-5</v>
      </c>
      <c r="I2293" s="16" t="str">
        <f>_xlfn.LET(_xlpm.sep,":",_xlpm.w,$G2293,LEFT(_xlpm.w,FIND(_xlpm.sep,_xlpm.w)-1))</f>
        <v>əɹ</v>
      </c>
      <c r="J2293" s="16" t="str">
        <f>_xlfn.LET(_xlpm.sep,":",_xlpm.w,$G2293,RIGHT(_xlpm.w,LEN(_xlpm.w)-FIND(_xlpm.sep,_xlpm.w)))</f>
        <v>aur</v>
      </c>
      <c r="K2293" s="10">
        <f>_xlfn.LET(_xlpm.w,I2293,LEN(_xlpm.w))</f>
        <v>2</v>
      </c>
      <c r="L2293" s="10">
        <f>_xlfn.LET(_xlpm.w,J2293,LEN(_xlpm.w))</f>
        <v>3</v>
      </c>
      <c r="M2293" s="10">
        <f>_xlfn.LET(_xlpm.a,K2293,_xlpm.b,L2293,MAX(_xlpm.a,_xlpm.b))</f>
        <v>3</v>
      </c>
      <c r="N2293" s="10">
        <f>_xlfn.LET(_xlpm.d,(K2293,L2293),MAX(_xlpm.d)-MIN(_xlpm.d))</f>
        <v>1</v>
      </c>
      <c r="O2293" s="16" t="str">
        <f>_xlfn.LET(_xlpm.sep,":",_xlpm.w,$G2293,_xlfn.CONCAT("~",RIGHT(_xlpm.w,LEN(_xlpm.w)-FIND(_xlpm.sep,_xlpm.w)),"~"))</f>
        <v>~aur~</v>
      </c>
      <c r="P2293" s="16" t="str">
        <f>_xlfn.LET(_xlpm.sep,":",_xlpm.w,$G2293,_xlfn.CONCAT("[",LEFT(_xlpm.w,FIND(_xlpm.sep,_xlpm.w)-1),"]"))</f>
        <v>[əɹ]</v>
      </c>
      <c r="Q2293" s="18" cm="1">
        <f t="array" ref="Q2293">SUM(_xlfn._xlws.FILTER($H$2:$H$2308,_xlfn.MAP($O$2:$O$2308,_xlfn.LAMBDA(_xlpm.x,_xlpm.x=$O2293))))</f>
        <v>1.5933715742511153E-4</v>
      </c>
      <c r="R2293" s="18">
        <f>$H2293/Q2293</f>
        <v>0.5</v>
      </c>
      <c r="S2293" s="18" cm="1">
        <f t="array" ref="S2293">SUM(_xlfn._xlws.FILTER($H$2:$H$2308,_xlfn.MAP($P$2:$P$2308,_xlfn.LAMBDA(_xlpm.x,_xlpm.x=$P2293))))</f>
        <v>3.60101975780752E-2</v>
      </c>
      <c r="T2293" s="18">
        <f>$H2293/S2293</f>
        <v>2.2123893805309739E-3</v>
      </c>
      <c r="U2293" s="18">
        <f>_xlfn.LET(_xlpm.freq,F2293,_xlpm.size,M2293+1,_xlpm.F,V2293,LOG(1+_xlpm.freq)*LOG(1+_xlpm.size)*_xlpm.F)</f>
        <v>9.2692042896266402E-4</v>
      </c>
      <c r="V2293" s="18">
        <f>_xlfn.LET(_xlpm.a,T2293,_xlpm.b,R2293,2*_xlpm.a*_xlpm.b/(_xlpm.a+_xlpm.b))</f>
        <v>4.4052863436123361E-3</v>
      </c>
      <c r="W2293" s="18">
        <f>_xlfn.LET(_xlpm.p,R2293,_xlpm.q,T2293,LOG(_xlpm.p/_xlpm.q))</f>
        <v>2.3541084391474008</v>
      </c>
      <c r="X2293" s="2"/>
      <c r="AC2293" s="2"/>
      <c r="AH2293" s="2"/>
      <c r="AI2293" s="2"/>
    </row>
    <row r="2294" spans="1:35">
      <c r="A2294" s="1" t="str">
        <f>_xlfn.LET(_xlpm.sep," : ",CONCATENATE(O2294,_xlpm.sep,P2294))</f>
        <v>~rh~ : [ɹ]</v>
      </c>
      <c r="B2294" s="1">
        <f>_xlfn.LET(_xlpm.d,$G2294,_xlpm.k,_xlfn.CONCAT(LEFT(TRIM(B$1),1),"*"),COUNTIF(_xlpm.d,_xlpm.k))</f>
        <v>1</v>
      </c>
      <c r="C2294" s="1">
        <f>_xlfn.LET(_xlpm.d,$G2294,_xlpm.k,_xlfn.CONCAT(LEFT(TRIM(C$1),1),"*"),COUNTIF(_xlpm.d,_xlpm.k))</f>
        <v>0</v>
      </c>
      <c r="D2294" s="1">
        <f>_xlfn.LET(_xlpm.d,$G2294,_xlpm.k,_xlfn.CONCAT(LEFT(TRIM(D$1),1),"*"),COUNTIF(_xlpm.d,_xlpm.k))</f>
        <v>0</v>
      </c>
      <c r="E2294" s="1">
        <f>LOG(F2294+1,10)</f>
        <v>0.30102999566398114</v>
      </c>
      <c r="F2294" s="7">
        <v>1</v>
      </c>
      <c r="G2294" s="9" t="s">
        <v>794</v>
      </c>
      <c r="H2294" s="4">
        <f>F2294/freq.sum.r6e</f>
        <v>7.9668578712555765E-5</v>
      </c>
      <c r="I2294" s="1" t="str">
        <f>_xlfn.LET(_xlpm.sep,":",_xlpm.w,$G2294,LEFT(_xlpm.w,FIND(_xlpm.sep,_xlpm.w)-1))</f>
        <v>ɹ</v>
      </c>
      <c r="J2294" s="1" t="str">
        <f>_xlfn.LET(_xlpm.sep,":",_xlpm.w,$G2294,RIGHT(_xlpm.w,LEN(_xlpm.w)-FIND(_xlpm.sep,_xlpm.w)))</f>
        <v>rh</v>
      </c>
      <c r="K2294" s="10">
        <f>_xlfn.LET(_xlpm.w,I2294,LEN(_xlpm.w))</f>
        <v>1</v>
      </c>
      <c r="L2294" s="10">
        <f>_xlfn.LET(_xlpm.w,J2294,LEN(_xlpm.w))</f>
        <v>2</v>
      </c>
      <c r="M2294" s="10">
        <f>_xlfn.LET(_xlpm.a,K2294,_xlpm.b,L2294,MAX(_xlpm.a,_xlpm.b))</f>
        <v>2</v>
      </c>
      <c r="N2294" s="10">
        <f>_xlfn.LET(_xlpm.d,(K2294,L2294),MAX(_xlpm.d)-MIN(_xlpm.d))</f>
        <v>1</v>
      </c>
      <c r="O2294" s="1" t="str">
        <f>_xlfn.LET(_xlpm.sep,":",_xlpm.w,$G2294,_xlfn.CONCAT("~",RIGHT(_xlpm.w,LEN(_xlpm.w)-FIND(_xlpm.sep,_xlpm.w)),"~"))</f>
        <v>~rh~</v>
      </c>
      <c r="P2294" s="1" t="str">
        <f>_xlfn.LET(_xlpm.sep,":",_xlpm.w,$G2294,_xlfn.CONCAT("[",LEFT(_xlpm.w,FIND(_xlpm.sep,_xlpm.w)-1),"]"))</f>
        <v>[ɹ]</v>
      </c>
      <c r="Q2294" s="14" cm="1">
        <f t="array" ref="Q2294">SUM(_xlfn._xlws.FILTER($H$2:$H$2303,_xlfn.MAP($O$2:$O$2303,_xlfn.LAMBDA(_xlpm.x,_xlpm.x=$O2294))))</f>
        <v>7.9668578712555765E-5</v>
      </c>
      <c r="R2294" s="14">
        <f>$H2294/Q2294</f>
        <v>1</v>
      </c>
      <c r="S2294" s="14" cm="1">
        <f t="array" ref="S2294">SUM(_xlfn._xlws.FILTER($H$2:$H$2303,_xlfn.MAP($P$2:$P$2303,_xlfn.LAMBDA(_xlpm.x,_xlpm.x=$P2294))))</f>
        <v>1.9757807520713828E-2</v>
      </c>
      <c r="T2294" s="14">
        <f>$H2294/S2294</f>
        <v>4.0322580645161289E-3</v>
      </c>
      <c r="U2294" s="14">
        <f>_xlfn.LET(_xlpm.freq,F2294,_xlpm.size,M2294+1,_xlpm.F,V2294,LOG(1+_xlpm.freq)*LOG(1+_xlpm.size)*_xlpm.F)</f>
        <v>1.4557278440073338E-3</v>
      </c>
      <c r="V2294" s="14">
        <f>_xlfn.LET(_xlpm.a,T2294,_xlpm.b,R2294,2*_xlpm.a*_xlpm.b/(_xlpm.a+_xlpm.b))</f>
        <v>8.0321285140562242E-3</v>
      </c>
      <c r="W2294" s="14">
        <f>_xlfn.LET(_xlpm.p,R2294,_xlpm.q,T2294,LOG(_xlpm.p/_xlpm.q))</f>
        <v>2.3944516808262164</v>
      </c>
      <c r="X2294" s="2"/>
      <c r="AC2294" s="2"/>
      <c r="AH2294" s="2"/>
      <c r="AI2294" s="2"/>
    </row>
    <row r="2295" spans="1:35">
      <c r="A2295" s="1" t="str">
        <f>_xlfn.LET(_xlpm.sep," : ",CONCATENATE(O2295,_xlpm.sep,P2295))</f>
        <v>~ein~ : [ən]</v>
      </c>
      <c r="B2295" s="1">
        <f>_xlfn.LET(_xlpm.d,$G2295,_xlpm.k,_xlfn.CONCAT(LEFT(TRIM(B$1),1),"*"),COUNTIF(_xlpm.d,_xlpm.k))</f>
        <v>0</v>
      </c>
      <c r="C2295" s="1">
        <f>_xlfn.LET(_xlpm.d,$G2295,_xlpm.k,_xlfn.CONCAT(LEFT(TRIM(C$1),1),"*"),COUNTIF(_xlpm.d,_xlpm.k))</f>
        <v>0</v>
      </c>
      <c r="D2295" s="1">
        <f>_xlfn.LET(_xlpm.d,$G2295,_xlpm.k,_xlfn.CONCAT(LEFT(TRIM(D$1),1),"*"),COUNTIF(_xlpm.d,_xlpm.k))</f>
        <v>0</v>
      </c>
      <c r="E2295" s="1">
        <f>LOG(F2295+1,10)</f>
        <v>0.30102999566398114</v>
      </c>
      <c r="F2295" s="7">
        <v>1</v>
      </c>
      <c r="G2295" s="9" t="s">
        <v>1241</v>
      </c>
      <c r="H2295" s="4">
        <f>F2295/freq.sum.r6e</f>
        <v>7.9668578712555765E-5</v>
      </c>
      <c r="I2295" s="1" t="str">
        <f>_xlfn.LET(_xlpm.sep,":",_xlpm.w,$G2295,LEFT(_xlpm.w,FIND(_xlpm.sep,_xlpm.w)-1))</f>
        <v>ən</v>
      </c>
      <c r="J2295" s="1" t="str">
        <f>_xlfn.LET(_xlpm.sep,":",_xlpm.w,$G2295,RIGHT(_xlpm.w,LEN(_xlpm.w)-FIND(_xlpm.sep,_xlpm.w)))</f>
        <v>ein</v>
      </c>
      <c r="K2295" s="10">
        <f>_xlfn.LET(_xlpm.w,I2295,LEN(_xlpm.w))</f>
        <v>2</v>
      </c>
      <c r="L2295" s="10">
        <f>_xlfn.LET(_xlpm.w,J2295,LEN(_xlpm.w))</f>
        <v>3</v>
      </c>
      <c r="M2295" s="10">
        <f>_xlfn.LET(_xlpm.a,K2295,_xlpm.b,L2295,MAX(_xlpm.a,_xlpm.b))</f>
        <v>3</v>
      </c>
      <c r="N2295" s="10">
        <f>_xlfn.LET(_xlpm.d,(K2295,L2295),MAX(_xlpm.d)-MIN(_xlpm.d))</f>
        <v>1</v>
      </c>
      <c r="O2295" s="1" t="str">
        <f>_xlfn.LET(_xlpm.sep,":",_xlpm.w,$G2295,_xlfn.CONCAT("~",RIGHT(_xlpm.w,LEN(_xlpm.w)-FIND(_xlpm.sep,_xlpm.w)),"~"))</f>
        <v>~ein~</v>
      </c>
      <c r="P2295" s="1" t="str">
        <f>_xlfn.LET(_xlpm.sep,":",_xlpm.w,$G2295,_xlfn.CONCAT("[",LEFT(_xlpm.w,FIND(_xlpm.sep,_xlpm.w)-1),"]"))</f>
        <v>[ən]</v>
      </c>
      <c r="Q2295" s="14" cm="1">
        <f t="array" ref="Q2295">SUM(_xlfn._xlws.FILTER($H$2:$H$2302,_xlfn.MAP($O$2:$O$2302,_xlfn.LAMBDA(_xlpm.x,_xlpm.x=$O2295))))</f>
        <v>7.9668578712555765E-5</v>
      </c>
      <c r="R2295" s="14">
        <f>$H2295/Q2295</f>
        <v>1</v>
      </c>
      <c r="S2295" s="14" cm="1">
        <f t="array" ref="S2295">SUM(_xlfn._xlws.FILTER($H$2:$H$2302,_xlfn.MAP($P$2:$P$2302,_xlfn.LAMBDA(_xlpm.x,_xlpm.x=$P2295))))</f>
        <v>2.5732950924155513E-2</v>
      </c>
      <c r="T2295" s="14">
        <f>$H2295/S2295</f>
        <v>3.0959752321981422E-3</v>
      </c>
      <c r="U2295" s="14">
        <f>_xlfn.LET(_xlpm.freq,F2295,_xlpm.size,M2295+1,_xlpm.F,V2295,LOG(1+_xlpm.freq)*LOG(1+_xlpm.size)*_xlpm.F)</f>
        <v>1.2988329467563252E-3</v>
      </c>
      <c r="V2295" s="14">
        <f>_xlfn.LET(_xlpm.a,T2295,_xlpm.b,R2295,2*_xlpm.a*_xlpm.b/(_xlpm.a+_xlpm.b))</f>
        <v>6.1728395061728392E-3</v>
      </c>
      <c r="W2295" s="14">
        <f>_xlfn.LET(_xlpm.p,R2295,_xlpm.q,T2295,LOG(_xlpm.p/_xlpm.q))</f>
        <v>2.509202522331103</v>
      </c>
      <c r="X2295" s="2"/>
      <c r="AC2295" s="2"/>
      <c r="AH2295" s="2"/>
      <c r="AI2295" s="2"/>
    </row>
    <row r="2296" spans="1:35">
      <c r="A2296" s="1" t="str">
        <f>_xlfn.LET(_xlpm.sep," : ",CONCATENATE(O2296,_xlpm.sep,P2296))</f>
        <v>~eon~ : [ən]</v>
      </c>
      <c r="B2296" s="1">
        <f>_xlfn.LET(_xlpm.d,$G2296,_xlpm.k,_xlfn.CONCAT(LEFT(TRIM(B$1),1),"*"),COUNTIF(_xlpm.d,_xlpm.k))</f>
        <v>0</v>
      </c>
      <c r="C2296" s="1">
        <f>_xlfn.LET(_xlpm.d,$G2296,_xlpm.k,_xlfn.CONCAT(LEFT(TRIM(C$1),1),"*"),COUNTIF(_xlpm.d,_xlpm.k))</f>
        <v>0</v>
      </c>
      <c r="D2296" s="1">
        <f>_xlfn.LET(_xlpm.d,$G2296,_xlpm.k,_xlfn.CONCAT(LEFT(TRIM(D$1),1),"*"),COUNTIF(_xlpm.d,_xlpm.k))</f>
        <v>0</v>
      </c>
      <c r="E2296" s="1">
        <f>LOG(F2296+1,10)</f>
        <v>0.30102999566398114</v>
      </c>
      <c r="F2296" s="7">
        <v>1</v>
      </c>
      <c r="G2296" s="9" t="s">
        <v>1247</v>
      </c>
      <c r="H2296" s="4">
        <f>F2296/freq.sum.r6e</f>
        <v>7.9668578712555765E-5</v>
      </c>
      <c r="I2296" s="1" t="str">
        <f>_xlfn.LET(_xlpm.sep,":",_xlpm.w,$G2296,LEFT(_xlpm.w,FIND(_xlpm.sep,_xlpm.w)-1))</f>
        <v>ən</v>
      </c>
      <c r="J2296" s="1" t="str">
        <f>_xlfn.LET(_xlpm.sep,":",_xlpm.w,$G2296,RIGHT(_xlpm.w,LEN(_xlpm.w)-FIND(_xlpm.sep,_xlpm.w)))</f>
        <v>eon</v>
      </c>
      <c r="K2296" s="10">
        <f>_xlfn.LET(_xlpm.w,I2296,LEN(_xlpm.w))</f>
        <v>2</v>
      </c>
      <c r="L2296" s="10">
        <f>_xlfn.LET(_xlpm.w,J2296,LEN(_xlpm.w))</f>
        <v>3</v>
      </c>
      <c r="M2296" s="10">
        <f>_xlfn.LET(_xlpm.a,K2296,_xlpm.b,L2296,MAX(_xlpm.a,_xlpm.b))</f>
        <v>3</v>
      </c>
      <c r="N2296" s="10">
        <f>_xlfn.LET(_xlpm.d,(K2296,L2296),MAX(_xlpm.d)-MIN(_xlpm.d))</f>
        <v>1</v>
      </c>
      <c r="O2296" s="1" t="str">
        <f>_xlfn.LET(_xlpm.sep,":",_xlpm.w,$G2296,_xlfn.CONCAT("~",RIGHT(_xlpm.w,LEN(_xlpm.w)-FIND(_xlpm.sep,_xlpm.w)),"~"))</f>
        <v>~eon~</v>
      </c>
      <c r="P2296" s="1" t="str">
        <f>_xlfn.LET(_xlpm.sep,":",_xlpm.w,$G2296,_xlfn.CONCAT("[",LEFT(_xlpm.w,FIND(_xlpm.sep,_xlpm.w)-1),"]"))</f>
        <v>[ən]</v>
      </c>
      <c r="Q2296" s="14" cm="1">
        <f t="array" ref="Q2296">SUM(_xlfn._xlws.FILTER($H$2:$H$2302,_xlfn.MAP($O$2:$O$2302,_xlfn.LAMBDA(_xlpm.x,_xlpm.x=$O2296))))</f>
        <v>7.9668578712555765E-5</v>
      </c>
      <c r="R2296" s="14">
        <f>$H2296/Q2296</f>
        <v>1</v>
      </c>
      <c r="S2296" s="14" cm="1">
        <f t="array" ref="S2296">SUM(_xlfn._xlws.FILTER($H$2:$H$2302,_xlfn.MAP($P$2:$P$2302,_xlfn.LAMBDA(_xlpm.x,_xlpm.x=$P2296))))</f>
        <v>2.5732950924155513E-2</v>
      </c>
      <c r="T2296" s="14">
        <f>$H2296/S2296</f>
        <v>3.0959752321981422E-3</v>
      </c>
      <c r="U2296" s="14">
        <f>_xlfn.LET(_xlpm.freq,F2296,_xlpm.size,M2296+1,_xlpm.F,V2296,LOG(1+_xlpm.freq)*LOG(1+_xlpm.size)*_xlpm.F)</f>
        <v>1.2988329467563252E-3</v>
      </c>
      <c r="V2296" s="14">
        <f>_xlfn.LET(_xlpm.a,T2296,_xlpm.b,R2296,2*_xlpm.a*_xlpm.b/(_xlpm.a+_xlpm.b))</f>
        <v>6.1728395061728392E-3</v>
      </c>
      <c r="W2296" s="14">
        <f>_xlfn.LET(_xlpm.p,R2296,_xlpm.q,T2296,LOG(_xlpm.p/_xlpm.q))</f>
        <v>2.509202522331103</v>
      </c>
      <c r="X2296" s="2"/>
      <c r="AC2296" s="2"/>
      <c r="AH2296" s="2"/>
      <c r="AI2296" s="2"/>
    </row>
    <row r="2297" spans="1:35">
      <c r="A2297" s="1" t="str">
        <f>_xlfn.LET(_xlpm.sep," : ",CONCATENATE(O2297,_xlpm.sep,P2297))</f>
        <v>~e'r~ : [ɪ]</v>
      </c>
      <c r="B2297" s="1">
        <f>_xlfn.LET(_xlpm.d,$G2297,_xlpm.k,_xlfn.CONCAT(LEFT(TRIM(B$1),1),"*"),COUNTIF(_xlpm.d,_xlpm.k))</f>
        <v>0</v>
      </c>
      <c r="C2297" s="1">
        <f>_xlfn.LET(_xlpm.d,$G2297,_xlpm.k,_xlfn.CONCAT(LEFT(TRIM(C$1),1),"*"),COUNTIF(_xlpm.d,_xlpm.k))</f>
        <v>0</v>
      </c>
      <c r="D2297" s="1">
        <f>_xlfn.LET(_xlpm.d,$G2297,_xlpm.k,_xlfn.CONCAT(LEFT(TRIM(D$1),1),"*"),COUNTIF(_xlpm.d,_xlpm.k))</f>
        <v>0</v>
      </c>
      <c r="E2297" s="1">
        <f>LOG(F2297+1,10)</f>
        <v>0.30102999566398114</v>
      </c>
      <c r="F2297" s="7">
        <v>1</v>
      </c>
      <c r="G2297" s="9" t="s">
        <v>774</v>
      </c>
      <c r="H2297" s="4">
        <f>F2297/freq.sum.r6e</f>
        <v>7.9668578712555765E-5</v>
      </c>
      <c r="I2297" s="1" t="str">
        <f>_xlfn.LET(_xlpm.sep,":",_xlpm.w,$G2297,LEFT(_xlpm.w,FIND(_xlpm.sep,_xlpm.w)-1))</f>
        <v>ɪ</v>
      </c>
      <c r="J2297" s="1" t="str">
        <f>_xlfn.LET(_xlpm.sep,":",_xlpm.w,$G2297,RIGHT(_xlpm.w,LEN(_xlpm.w)-FIND(_xlpm.sep,_xlpm.w)))</f>
        <v>e'r</v>
      </c>
      <c r="K2297" s="10">
        <f>_xlfn.LET(_xlpm.w,I2297,LEN(_xlpm.w))</f>
        <v>1</v>
      </c>
      <c r="L2297" s="10">
        <f>_xlfn.LET(_xlpm.w,J2297,LEN(_xlpm.w))</f>
        <v>3</v>
      </c>
      <c r="M2297" s="10">
        <f>_xlfn.LET(_xlpm.a,K2297,_xlpm.b,L2297,MAX(_xlpm.a,_xlpm.b))</f>
        <v>3</v>
      </c>
      <c r="N2297" s="10">
        <f>_xlfn.LET(_xlpm.d,(K2297,L2297),MAX(_xlpm.d)-MIN(_xlpm.d))</f>
        <v>2</v>
      </c>
      <c r="O2297" s="1" t="str">
        <f>_xlfn.LET(_xlpm.sep,":",_xlpm.w,$G2297,_xlfn.CONCAT("~",RIGHT(_xlpm.w,LEN(_xlpm.w)-FIND(_xlpm.sep,_xlpm.w)),"~"))</f>
        <v>~e'r~</v>
      </c>
      <c r="P2297" s="1" t="str">
        <f>_xlfn.LET(_xlpm.sep,":",_xlpm.w,$G2297,_xlfn.CONCAT("[",LEFT(_xlpm.w,FIND(_xlpm.sep,_xlpm.w)-1),"]"))</f>
        <v>[ɪ]</v>
      </c>
      <c r="Q2297" s="14" cm="1">
        <f t="array" ref="Q2297">SUM(_xlfn._xlws.FILTER($H$2:$H$2302,_xlfn.MAP($O$2:$O$2302,_xlfn.LAMBDA(_xlpm.x,_xlpm.x=$O2297))))</f>
        <v>7.9668578712555765E-5</v>
      </c>
      <c r="R2297" s="14">
        <f>$H2297/Q2297</f>
        <v>1</v>
      </c>
      <c r="S2297" s="14" cm="1">
        <f t="array" ref="S2297">SUM(_xlfn._xlws.FILTER($H$2:$H$2302,_xlfn.MAP($P$2:$P$2302,_xlfn.LAMBDA(_xlpm.x,_xlpm.x=$P2297))))</f>
        <v>3.2106437221159974E-2</v>
      </c>
      <c r="T2297" s="14">
        <f>$H2297/S2297</f>
        <v>2.4813895781637717E-3</v>
      </c>
      <c r="U2297" s="14">
        <f>_xlfn.LET(_xlpm.freq,F2297,_xlpm.size,M2297+1,_xlpm.F,V2297,LOG(1+_xlpm.freq)*LOG(1+_xlpm.size)*_xlpm.F)</f>
        <v>1.0416383038342805E-3</v>
      </c>
      <c r="V2297" s="14">
        <f>_xlfn.LET(_xlpm.a,T2297,_xlpm.b,R2297,2*_xlpm.a*_xlpm.b/(_xlpm.a+_xlpm.b))</f>
        <v>4.9504950495049506E-3</v>
      </c>
      <c r="W2297" s="14">
        <f>_xlfn.LET(_xlpm.p,R2297,_xlpm.q,T2297,LOG(_xlpm.p/_xlpm.q))</f>
        <v>2.6053050461411096</v>
      </c>
      <c r="X2297" s="2"/>
      <c r="AC2297" s="2"/>
      <c r="AH2297" s="2"/>
      <c r="AI2297" s="2"/>
    </row>
    <row r="2298" spans="1:35">
      <c r="A2298" s="1" t="str">
        <f>_xlfn.LET(_xlpm.sep," : ",CONCATENATE(O2298,_xlpm.sep,P2298))</f>
        <v>~ri~ : [ɪ]</v>
      </c>
      <c r="B2298" s="1">
        <f>_xlfn.LET(_xlpm.d,$G2298,_xlpm.k,_xlfn.CONCAT(LEFT(TRIM(B$1),1),"*"),COUNTIF(_xlpm.d,_xlpm.k))</f>
        <v>0</v>
      </c>
      <c r="C2298" s="1">
        <f>_xlfn.LET(_xlpm.d,$G2298,_xlpm.k,_xlfn.CONCAT(LEFT(TRIM(C$1),1),"*"),COUNTIF(_xlpm.d,_xlpm.k))</f>
        <v>0</v>
      </c>
      <c r="D2298" s="1">
        <f>_xlfn.LET(_xlpm.d,$G2298,_xlpm.k,_xlfn.CONCAT(LEFT(TRIM(D$1),1),"*"),COUNTIF(_xlpm.d,_xlpm.k))</f>
        <v>0</v>
      </c>
      <c r="E2298" s="1">
        <f>LOG(F2298+1,10)</f>
        <v>0.30102999566398114</v>
      </c>
      <c r="F2298" s="7">
        <v>1</v>
      </c>
      <c r="G2298" s="9" t="s">
        <v>2268</v>
      </c>
      <c r="H2298" s="4">
        <f>F2298/freq.sum.r6e</f>
        <v>7.9668578712555765E-5</v>
      </c>
      <c r="I2298" s="1" t="str">
        <f>_xlfn.LET(_xlpm.sep,":",_xlpm.w,$G2298,LEFT(_xlpm.w,FIND(_xlpm.sep,_xlpm.w)-1))</f>
        <v>ɪ</v>
      </c>
      <c r="J2298" s="1" t="str">
        <f>_xlfn.LET(_xlpm.sep,":",_xlpm.w,$G2298,RIGHT(_xlpm.w,LEN(_xlpm.w)-FIND(_xlpm.sep,_xlpm.w)))</f>
        <v>ri</v>
      </c>
      <c r="K2298" s="10">
        <f>_xlfn.LET(_xlpm.w,I2298,LEN(_xlpm.w))</f>
        <v>1</v>
      </c>
      <c r="L2298" s="10">
        <f>_xlfn.LET(_xlpm.w,J2298,LEN(_xlpm.w))</f>
        <v>2</v>
      </c>
      <c r="M2298" s="10">
        <f>_xlfn.LET(_xlpm.a,K2298,_xlpm.b,L2298,MAX(_xlpm.a,_xlpm.b))</f>
        <v>2</v>
      </c>
      <c r="N2298" s="10">
        <f>_xlfn.LET(_xlpm.d,(K2298,L2298),MAX(_xlpm.d)-MIN(_xlpm.d))</f>
        <v>1</v>
      </c>
      <c r="O2298" s="1" t="str">
        <f>_xlfn.LET(_xlpm.sep,":",_xlpm.w,$G2298,_xlfn.CONCAT("~",RIGHT(_xlpm.w,LEN(_xlpm.w)-FIND(_xlpm.sep,_xlpm.w)),"~"))</f>
        <v>~ri~</v>
      </c>
      <c r="P2298" s="1" t="str">
        <f>_xlfn.LET(_xlpm.sep,":",_xlpm.w,$G2298,_xlfn.CONCAT("[",LEFT(_xlpm.w,FIND(_xlpm.sep,_xlpm.w)-1),"]"))</f>
        <v>[ɪ]</v>
      </c>
      <c r="Q2298" s="14" cm="1">
        <f t="array" ref="Q2298">SUM(_xlfn._xlws.FILTER($H$2:$H$2302,_xlfn.MAP($O$2:$O$2302,_xlfn.LAMBDA(_xlpm.x,_xlpm.x=$O2298))))</f>
        <v>7.9668578712555765E-5</v>
      </c>
      <c r="R2298" s="14">
        <f>$H2298/Q2298</f>
        <v>1</v>
      </c>
      <c r="S2298" s="14" cm="1">
        <f t="array" ref="S2298">SUM(_xlfn._xlws.FILTER($H$2:$H$2302,_xlfn.MAP($P$2:$P$2302,_xlfn.LAMBDA(_xlpm.x,_xlpm.x=$P2298))))</f>
        <v>3.2106437221159974E-2</v>
      </c>
      <c r="T2298" s="14">
        <f>$H2298/S2298</f>
        <v>2.4813895781637717E-3</v>
      </c>
      <c r="U2298" s="14">
        <f>_xlfn.LET(_xlpm.freq,F2298,_xlpm.size,M2298+1,_xlpm.F,V2298,LOG(1+_xlpm.freq)*LOG(1+_xlpm.size)*_xlpm.F)</f>
        <v>8.9721839890551038E-4</v>
      </c>
      <c r="V2298" s="14">
        <f>_xlfn.LET(_xlpm.a,T2298,_xlpm.b,R2298,2*_xlpm.a*_xlpm.b/(_xlpm.a+_xlpm.b))</f>
        <v>4.9504950495049506E-3</v>
      </c>
      <c r="W2298" s="14">
        <f>_xlfn.LET(_xlpm.p,R2298,_xlpm.q,T2298,LOG(_xlpm.p/_xlpm.q))</f>
        <v>2.6053050461411096</v>
      </c>
      <c r="X2298" s="2"/>
      <c r="AC2298" s="2"/>
      <c r="AH2298" s="2"/>
      <c r="AI2298" s="2"/>
    </row>
    <row r="2299" spans="1:35">
      <c r="A2299" s="1" t="str">
        <f>_xlfn.LET(_xlpm.sep," : ",CONCATENATE(O2299,_xlpm.sep,P2299))</f>
        <v>~ier~ : [əɹ]</v>
      </c>
      <c r="B2299" s="1">
        <f>_xlfn.LET(_xlpm.d,$G2299,_xlpm.k,_xlfn.CONCAT(LEFT(TRIM(B$1),1),"*"),COUNTIF(_xlpm.d,_xlpm.k))</f>
        <v>0</v>
      </c>
      <c r="C2299" s="1">
        <f>_xlfn.LET(_xlpm.d,$G2299,_xlpm.k,_xlfn.CONCAT(LEFT(TRIM(C$1),1),"*"),COUNTIF(_xlpm.d,_xlpm.k))</f>
        <v>0</v>
      </c>
      <c r="D2299" s="1">
        <f>_xlfn.LET(_xlpm.d,$G2299,_xlpm.k,_xlfn.CONCAT(LEFT(TRIM(D$1),1),"*"),COUNTIF(_xlpm.d,_xlpm.k))</f>
        <v>0</v>
      </c>
      <c r="E2299" s="1">
        <f>LOG(F2299+1,10)</f>
        <v>0.30102999566398114</v>
      </c>
      <c r="F2299" s="7">
        <v>1</v>
      </c>
      <c r="G2299" s="9" t="s">
        <v>1777</v>
      </c>
      <c r="H2299" s="4">
        <f>F2299/freq.sum.r6e</f>
        <v>7.9668578712555765E-5</v>
      </c>
      <c r="I2299" s="1" t="str">
        <f>_xlfn.LET(_xlpm.sep,":",_xlpm.w,$G2299,LEFT(_xlpm.w,FIND(_xlpm.sep,_xlpm.w)-1))</f>
        <v>əɹ</v>
      </c>
      <c r="J2299" s="1" t="str">
        <f>_xlfn.LET(_xlpm.sep,":",_xlpm.w,$G2299,RIGHT(_xlpm.w,LEN(_xlpm.w)-FIND(_xlpm.sep,_xlpm.w)))</f>
        <v>ier</v>
      </c>
      <c r="K2299" s="10">
        <f>_xlfn.LET(_xlpm.w,I2299,LEN(_xlpm.w))</f>
        <v>2</v>
      </c>
      <c r="L2299" s="10">
        <f>_xlfn.LET(_xlpm.w,J2299,LEN(_xlpm.w))</f>
        <v>3</v>
      </c>
      <c r="M2299" s="10">
        <f>_xlfn.LET(_xlpm.a,K2299,_xlpm.b,L2299,MAX(_xlpm.a,_xlpm.b))</f>
        <v>3</v>
      </c>
      <c r="N2299" s="10">
        <f>_xlfn.LET(_xlpm.d,(K2299,L2299),MAX(_xlpm.d)-MIN(_xlpm.d))</f>
        <v>1</v>
      </c>
      <c r="O2299" s="1" t="str">
        <f>_xlfn.LET(_xlpm.sep,":",_xlpm.w,$G2299,_xlfn.CONCAT("~",RIGHT(_xlpm.w,LEN(_xlpm.w)-FIND(_xlpm.sep,_xlpm.w)),"~"))</f>
        <v>~ier~</v>
      </c>
      <c r="P2299" s="1" t="str">
        <f>_xlfn.LET(_xlpm.sep,":",_xlpm.w,$G2299,_xlfn.CONCAT("[",LEFT(_xlpm.w,FIND(_xlpm.sep,_xlpm.w)-1),"]"))</f>
        <v>[əɹ]</v>
      </c>
      <c r="Q2299" s="14" cm="1">
        <f t="array" ref="Q2299">SUM(_xlfn._xlws.FILTER($H$2:$H$2302,_xlfn.MAP($O$2:$O$2302,_xlfn.LAMBDA(_xlpm.x,_xlpm.x=$O2299))))</f>
        <v>7.9668578712555765E-5</v>
      </c>
      <c r="R2299" s="14">
        <f>$H2299/Q2299</f>
        <v>1</v>
      </c>
      <c r="S2299" s="14" cm="1">
        <f t="array" ref="S2299">SUM(_xlfn._xlws.FILTER($H$2:$H$2302,_xlfn.MAP($P$2:$P$2302,_xlfn.LAMBDA(_xlpm.x,_xlpm.x=$P2299))))</f>
        <v>3.60101975780752E-2</v>
      </c>
      <c r="T2299" s="14">
        <f>$H2299/S2299</f>
        <v>2.2123893805309739E-3</v>
      </c>
      <c r="U2299" s="14">
        <f>_xlfn.LET(_xlpm.freq,F2299,_xlpm.size,M2299+1,_xlpm.F,V2299,LOG(1+_xlpm.freq)*LOG(1+_xlpm.size)*_xlpm.F)</f>
        <v>9.2896661092505396E-4</v>
      </c>
      <c r="V2299" s="14">
        <f>_xlfn.LET(_xlpm.a,T2299,_xlpm.b,R2299,2*_xlpm.a*_xlpm.b/(_xlpm.a+_xlpm.b))</f>
        <v>4.4150110375275947E-3</v>
      </c>
      <c r="W2299" s="14">
        <f>_xlfn.LET(_xlpm.p,R2299,_xlpm.q,T2299,LOG(_xlpm.p/_xlpm.q))</f>
        <v>2.655138434811382</v>
      </c>
      <c r="X2299" s="2"/>
      <c r="AC2299" s="2"/>
      <c r="AH2299" s="2"/>
      <c r="AI2299" s="2"/>
    </row>
    <row r="2300" spans="1:35">
      <c r="A2300" s="1" t="str">
        <f>_xlfn.LET(_xlpm.sep," : ",CONCATENATE(O2300,_xlpm.sep,P2300))</f>
        <v>~ior~ : [əɹ]</v>
      </c>
      <c r="B2300" s="1">
        <f>_xlfn.LET(_xlpm.d,$G2300,_xlpm.k,_xlfn.CONCAT(LEFT(TRIM(B$1),1),"*"),COUNTIF(_xlpm.d,_xlpm.k))</f>
        <v>0</v>
      </c>
      <c r="C2300" s="1">
        <f>_xlfn.LET(_xlpm.d,$G2300,_xlpm.k,_xlfn.CONCAT(LEFT(TRIM(C$1),1),"*"),COUNTIF(_xlpm.d,_xlpm.k))</f>
        <v>0</v>
      </c>
      <c r="D2300" s="1">
        <f>_xlfn.LET(_xlpm.d,$G2300,_xlpm.k,_xlfn.CONCAT(LEFT(TRIM(D$1),1),"*"),COUNTIF(_xlpm.d,_xlpm.k))</f>
        <v>0</v>
      </c>
      <c r="E2300" s="1">
        <f>LOG(F2300+1,10)</f>
        <v>0.30102999566398114</v>
      </c>
      <c r="F2300" s="7">
        <v>1</v>
      </c>
      <c r="G2300" s="9" t="s">
        <v>2312</v>
      </c>
      <c r="H2300" s="4">
        <f>F2300/freq.sum.r6e</f>
        <v>7.9668578712555765E-5</v>
      </c>
      <c r="I2300" s="4" t="str">
        <f>_xlfn.LET(_xlpm.sep,":",_xlpm.w,$G2300,LEFT(_xlpm.w,FIND(_xlpm.sep,_xlpm.w)-1))</f>
        <v>əɹ</v>
      </c>
      <c r="J2300" s="4" t="str">
        <f>_xlfn.LET(_xlpm.sep,":",_xlpm.w,$G2300,RIGHT(_xlpm.w,LEN(_xlpm.w)-FIND(_xlpm.sep,_xlpm.w)))</f>
        <v>ior</v>
      </c>
      <c r="K2300" s="10">
        <f>_xlfn.LET(_xlpm.w,I2300,LEN(_xlpm.w))</f>
        <v>2</v>
      </c>
      <c r="L2300" s="10">
        <f>_xlfn.LET(_xlpm.w,J2300,LEN(_xlpm.w))</f>
        <v>3</v>
      </c>
      <c r="M2300" s="10">
        <f>_xlfn.LET(_xlpm.a,K2300,_xlpm.b,L2300,MAX(_xlpm.a,_xlpm.b))</f>
        <v>3</v>
      </c>
      <c r="N2300" s="10">
        <f>_xlfn.LET(_xlpm.d,(K2300,L2300),MAX(_xlpm.d)-MIN(_xlpm.d))</f>
        <v>1</v>
      </c>
      <c r="O2300" s="1" t="str">
        <f>_xlfn.LET(_xlpm.sep,":",_xlpm.w,$G2300,_xlfn.CONCAT("~",RIGHT(_xlpm.w,LEN(_xlpm.w)-FIND(_xlpm.sep,_xlpm.w)),"~"))</f>
        <v>~ior~</v>
      </c>
      <c r="P2300" s="1" t="str">
        <f>_xlfn.LET(_xlpm.sep,":",_xlpm.w,$G2300,_xlfn.CONCAT("[",LEFT(_xlpm.w,FIND(_xlpm.sep,_xlpm.w)-1),"]"))</f>
        <v>[əɹ]</v>
      </c>
      <c r="Q2300" s="14" cm="1">
        <f t="array" ref="Q2300">SUM(_xlfn._xlws.FILTER($H$2:$H$2300,_xlfn.MAP($O$2:$O$2300,_xlfn.LAMBDA(_xlpm.x,_xlpm.x=$O2300))))</f>
        <v>7.9668578712555765E-5</v>
      </c>
      <c r="R2300" s="14">
        <f>$H2300/Q2300</f>
        <v>1</v>
      </c>
      <c r="S2300" s="14" cm="1">
        <f t="array" ref="S2300">SUM(_xlfn._xlws.FILTER($H$2:$H$2300,_xlfn.MAP($P$2:$P$2300,_xlfn.LAMBDA(_xlpm.x,_xlpm.x=$P2300))))</f>
        <v>3.60101975780752E-2</v>
      </c>
      <c r="T2300" s="14">
        <f>$H2300/S2300</f>
        <v>2.2123893805309739E-3</v>
      </c>
      <c r="U2300" s="14">
        <f>_xlfn.LET(_xlpm.freq,F2300,_xlpm.size,M2300+1,_xlpm.F,V2300,LOG(1+_xlpm.freq)*LOG(1+_xlpm.size)*_xlpm.F)</f>
        <v>9.2896661092505396E-4</v>
      </c>
      <c r="V2300" s="14">
        <f>_xlfn.LET(_xlpm.a,T2300,_xlpm.b,R2300,2*_xlpm.a*_xlpm.b/(_xlpm.a+_xlpm.b))</f>
        <v>4.4150110375275947E-3</v>
      </c>
      <c r="W2300" s="14">
        <f>_xlfn.LET(_xlpm.p,R2300,_xlpm.q,T2300,LOG(_xlpm.p/_xlpm.q))</f>
        <v>2.655138434811382</v>
      </c>
      <c r="X2300" s="2"/>
      <c r="AC2300" s="2"/>
      <c r="AH2300" s="2"/>
      <c r="AI2300" s="2"/>
    </row>
    <row r="2301" spans="1:35">
      <c r="B2301" s="7"/>
      <c r="C2301" s="5"/>
      <c r="D2301" s="3"/>
      <c r="E2301" s="3"/>
      <c r="F2301" s="1"/>
      <c r="G2301" s="1"/>
      <c r="H2301" s="1"/>
      <c r="I2301" s="1"/>
      <c r="J2301" s="1"/>
      <c r="K2301" s="1"/>
      <c r="L2301" s="3"/>
      <c r="M2301" s="3"/>
      <c r="N2301" s="3"/>
      <c r="P2301" s="4"/>
      <c r="V2301" s="4"/>
      <c r="W2301" s="6"/>
    </row>
    <row r="2302" spans="1:35">
      <c r="B2302" s="7"/>
      <c r="C2302" s="5"/>
      <c r="D2302" s="3"/>
      <c r="E2302" s="3"/>
      <c r="F2302" s="1"/>
      <c r="G2302" s="1"/>
      <c r="H2302" s="1"/>
      <c r="I2302" s="1"/>
      <c r="J2302" s="1"/>
      <c r="K2302" s="1"/>
      <c r="L2302" s="3"/>
      <c r="M2302" s="3"/>
      <c r="N2302" s="3"/>
      <c r="P2302" s="4"/>
      <c r="V2302" s="4"/>
      <c r="W2302" s="6"/>
    </row>
    <row r="2303" spans="1:35">
      <c r="B2303" s="8">
        <f>SUM(B2:B2300)</f>
        <v>5</v>
      </c>
      <c r="C2303" s="8">
        <f>SUM(C2:C2300)</f>
        <v>3</v>
      </c>
      <c r="D2303" s="8">
        <f>SUM(D2:D2300)</f>
        <v>3</v>
      </c>
      <c r="E2303" s="8">
        <f>SUM(E2:E2300)</f>
        <v>1243.7862505408859</v>
      </c>
      <c r="F2303" s="8">
        <f>SUM(F2:F2300)</f>
        <v>12552</v>
      </c>
      <c r="V2303" s="11"/>
      <c r="W2303" s="11" t="s">
        <v>27</v>
      </c>
      <c r="X2303" s="11" t="s">
        <v>28</v>
      </c>
    </row>
    <row r="2304" spans="1:35">
      <c r="V2304" s="11" t="s">
        <v>29</v>
      </c>
      <c r="W2304" s="13">
        <f>_xlfn.LET(_xlpm.d,W$2:W$2300,COUNTIF(_xlpm.d,"&lt;0"))</f>
        <v>726</v>
      </c>
      <c r="X2304" s="12">
        <f>W2304/W$2307</f>
        <v>0.31578947368421051</v>
      </c>
    </row>
    <row r="2305" spans="4:24">
      <c r="D2305" s="2" t="s">
        <v>2216</v>
      </c>
      <c r="E2305" s="15">
        <f>_xlfn.LET(_xlpm.d,E$2:E$2300,AVERAGE(_xlpm.d))</f>
        <v>0.54101185321482637</v>
      </c>
      <c r="F2305" s="15">
        <f>_xlfn.LET(_xlpm.d,F$2:F$2300,AVERAGE(_xlpm.d))</f>
        <v>5.4597651152675075</v>
      </c>
      <c r="V2305" s="11" t="s">
        <v>30</v>
      </c>
      <c r="W2305" s="13">
        <f>_xlfn.LET(_xlpm.d,W$2:W$2300,COUNTIF(_xlpm.d,"=0"))</f>
        <v>450</v>
      </c>
      <c r="X2305" s="12">
        <f>W2305/W$2307</f>
        <v>0.19573727707698999</v>
      </c>
    </row>
    <row r="2306" spans="4:24">
      <c r="D2306" s="2" t="s">
        <v>2217</v>
      </c>
      <c r="E2306" s="15">
        <f>_xlfn.LET(_xlpm.d,E$2:E$2300,MEDIAN(_xlpm.d))</f>
        <v>0.30102999566398114</v>
      </c>
      <c r="F2306" s="15">
        <f>_xlfn.LET(_xlpm.d,F$2:F$2300,MEDIAN(_xlpm.d))</f>
        <v>1</v>
      </c>
      <c r="V2306" s="11" t="s">
        <v>31</v>
      </c>
      <c r="W2306" s="13">
        <f>_xlfn.LET(_xlpm.d,W$2:W$2300,COUNTIF(_xlpm.d,"&gt;0"))</f>
        <v>1123</v>
      </c>
      <c r="X2306" s="12">
        <f>W2306/W$2307</f>
        <v>0.48847324923879948</v>
      </c>
    </row>
    <row r="2307" spans="4:24">
      <c r="D2307" s="2" t="s">
        <v>2218</v>
      </c>
      <c r="E2307" s="15">
        <f>_xlfn.LET(_xlpm.d,E$2:E$2300,MAX(_xlpm.d))</f>
        <v>2.4517864355242902</v>
      </c>
      <c r="F2307" s="15">
        <f>_xlfn.LET(_xlpm.d,F$2:F$2300,MAX(_xlpm.d))</f>
        <v>282</v>
      </c>
      <c r="V2307" s="11" t="s">
        <v>2176</v>
      </c>
      <c r="W2307" s="11">
        <f>SUM(W2304:W2306)</f>
        <v>2299</v>
      </c>
      <c r="X2307" s="12">
        <f>SUM(X2304:X2306)</f>
        <v>1</v>
      </c>
    </row>
    <row r="2308" spans="4:24">
      <c r="D2308" s="2" t="s">
        <v>2219</v>
      </c>
      <c r="E2308" s="15">
        <f>_xlfn.LET(_xlpm.d,E$2:E$2300,MIN(_xlpm.d))</f>
        <v>0.30102999566398114</v>
      </c>
      <c r="F2308" s="15">
        <f>_xlfn.LET(_xlpm.d,F$2:F$2300,MIN(_xlpm.d))</f>
        <v>1</v>
      </c>
    </row>
    <row r="2309" spans="4:24">
      <c r="D2309" s="2" t="s">
        <v>2220</v>
      </c>
      <c r="E2309" s="15">
        <f>_xlfn.LET(_xlpm.d,E$2:E$2300,STDEV(_xlpm.d))</f>
        <v>0.3514339495880347</v>
      </c>
      <c r="F2309" s="15">
        <f>_xlfn.LET(_xlpm.d,F$2:F$2300,STDEV(_xlpm.d))</f>
        <v>18.675799258014582</v>
      </c>
    </row>
    <row r="2311" spans="4:24">
      <c r="E2311" s="2" t="str">
        <f>CONCATENATE("Distribution of ",E1)</f>
        <v>Distribution of log(pair.freq)</v>
      </c>
    </row>
    <row r="2312" spans="4:24">
      <c r="D2312" s="2">
        <v>2.6</v>
      </c>
      <c r="E2312" s="15">
        <f>_xlfn.LET(_xlpm.d,E$2:E$2300,_xlpm.bin,$D2312:$D2313,_xlfn.SINGLE(FREQUENCY(_xlpm.d,_xlpm.bin)))</f>
        <v>0</v>
      </c>
    </row>
    <row r="2313" spans="4:24">
      <c r="D2313" s="2">
        <v>2.5</v>
      </c>
      <c r="E2313" s="15">
        <f>_xlfn.LET(_xlpm.d,E$2:E$2300,_xlpm.bin,$D2313:$D2314,_xlfn.SINGLE(FREQUENCY(_xlpm.d,_xlpm.bin)))</f>
        <v>3</v>
      </c>
    </row>
    <row r="2314" spans="4:24">
      <c r="D2314" s="2">
        <v>2.4</v>
      </c>
      <c r="E2314" s="15">
        <f>_xlfn.LET(_xlpm.d,E$2:E$2300,_xlpm.bin,$D2314:$D2315,_xlfn.SINGLE(FREQUENCY(_xlpm.d,_xlpm.bin)))</f>
        <v>4</v>
      </c>
    </row>
    <row r="2315" spans="4:24">
      <c r="D2315" s="2">
        <v>2.2999999999999998</v>
      </c>
      <c r="E2315" s="15">
        <f>_xlfn.LET(_xlpm.d,E$2:E$2300,_xlpm.bin,$D2315:$D2316,_xlfn.SINGLE(FREQUENCY(_xlpm.d,_xlpm.bin)))</f>
        <v>5</v>
      </c>
    </row>
    <row r="2316" spans="4:24">
      <c r="D2316" s="2">
        <v>2.2000000000000002</v>
      </c>
      <c r="E2316" s="15">
        <f>_xlfn.LET(_xlpm.d,E$2:E$2300,_xlpm.bin,$D2316:$D2317,_xlfn.SINGLE(FREQUENCY(_xlpm.d,_xlpm.bin)))</f>
        <v>4</v>
      </c>
    </row>
    <row r="2317" spans="4:24">
      <c r="D2317" s="2">
        <v>2.1</v>
      </c>
      <c r="E2317" s="15">
        <f>_xlfn.LET(_xlpm.d,E$2:E$2300,_xlpm.bin,$D2317:$D2318,_xlfn.SINGLE(FREQUENCY(_xlpm.d,_xlpm.bin)))</f>
        <v>2</v>
      </c>
    </row>
    <row r="2318" spans="4:24">
      <c r="D2318" s="2">
        <v>2</v>
      </c>
      <c r="E2318" s="15">
        <f>_xlfn.LET(_xlpm.d,E$2:E$2300,_xlpm.bin,$D2318:$D2319,_xlfn.SINGLE(FREQUENCY(_xlpm.d,_xlpm.bin)))</f>
        <v>1</v>
      </c>
    </row>
    <row r="2319" spans="4:24">
      <c r="D2319" s="2">
        <v>1.9</v>
      </c>
      <c r="E2319" s="15">
        <f>_xlfn.LET(_xlpm.d,E$2:E$2300,_xlpm.bin,$D2319:$D2320,_xlfn.SINGLE(FREQUENCY(_xlpm.d,_xlpm.bin)))</f>
        <v>5</v>
      </c>
    </row>
    <row r="2320" spans="4:24">
      <c r="D2320" s="2">
        <v>1.8</v>
      </c>
      <c r="E2320" s="15">
        <f>_xlfn.LET(_xlpm.d,E$2:E$2300,_xlpm.bin,$D2320:$D2321,_xlfn.SINGLE(FREQUENCY(_xlpm.d,_xlpm.bin)))</f>
        <v>6</v>
      </c>
    </row>
    <row r="2321" spans="4:5">
      <c r="D2321" s="2">
        <v>1.7</v>
      </c>
      <c r="E2321" s="15">
        <f>_xlfn.LET(_xlpm.d,E$2:E$2300,_xlpm.bin,$D2321:$D2322,_xlfn.SINGLE(FREQUENCY(_xlpm.d,_xlpm.bin)))</f>
        <v>12</v>
      </c>
    </row>
    <row r="2322" spans="4:5">
      <c r="D2322" s="2">
        <v>1.6</v>
      </c>
      <c r="E2322" s="15">
        <f>_xlfn.LET(_xlpm.d,E$2:E$2300,_xlpm.bin,$D2322:$D2323,_xlfn.SINGLE(FREQUENCY(_xlpm.d,_xlpm.bin)))</f>
        <v>13</v>
      </c>
    </row>
    <row r="2323" spans="4:5">
      <c r="D2323" s="2">
        <v>1.5</v>
      </c>
      <c r="E2323" s="15">
        <f>_xlfn.LET(_xlpm.d,E$2:E$2300,_xlpm.bin,$D2323:$D2324,_xlfn.SINGLE(FREQUENCY(_xlpm.d,_xlpm.bin)))</f>
        <v>21</v>
      </c>
    </row>
    <row r="2324" spans="4:5">
      <c r="D2324" s="2">
        <v>1.4</v>
      </c>
      <c r="E2324" s="15">
        <f>_xlfn.LET(_xlpm.d,E$2:E$2300,_xlpm.bin,$D2324:$D2325,_xlfn.SINGLE(FREQUENCY(_xlpm.d,_xlpm.bin)))</f>
        <v>40</v>
      </c>
    </row>
    <row r="2325" spans="4:5">
      <c r="D2325" s="2">
        <v>1.3</v>
      </c>
      <c r="E2325" s="15">
        <f>_xlfn.LET(_xlpm.d,E$2:E$2300,_xlpm.bin,$D2325:$D2326,_xlfn.SINGLE(FREQUENCY(_xlpm.d,_xlpm.bin)))</f>
        <v>24</v>
      </c>
    </row>
    <row r="2326" spans="4:5">
      <c r="D2326" s="2">
        <v>1.2</v>
      </c>
      <c r="E2326" s="15">
        <f>_xlfn.LET(_xlpm.d,E$2:E$2300,_xlpm.bin,$D2326:$D2327,_xlfn.SINGLE(FREQUENCY(_xlpm.d,_xlpm.bin)))</f>
        <v>45</v>
      </c>
    </row>
    <row r="2327" spans="4:5">
      <c r="D2327" s="2">
        <v>1.1000000000000001</v>
      </c>
      <c r="E2327" s="15">
        <f>_xlfn.LET(_xlpm.d,E$2:E$2300,_xlpm.bin,$D2327:$D2328,_xlfn.SINGLE(FREQUENCY(_xlpm.d,_xlpm.bin)))</f>
        <v>40</v>
      </c>
    </row>
    <row r="2328" spans="4:5">
      <c r="D2328" s="2">
        <v>1</v>
      </c>
      <c r="E2328" s="15">
        <f>_xlfn.LET(_xlpm.d,E$2:E$2300,_xlpm.bin,$D2328:$D2329,_xlfn.SINGLE(FREQUENCY(_xlpm.d,_xlpm.bin)))</f>
        <v>117</v>
      </c>
    </row>
    <row r="2329" spans="4:5">
      <c r="D2329" s="2">
        <v>0.9</v>
      </c>
      <c r="E2329" s="15">
        <f>_xlfn.LET(_xlpm.d,E$2:E$2300,_xlpm.bin,$D2329:$D2330,_xlfn.SINGLE(FREQUENCY(_xlpm.d,_xlpm.bin)))</f>
        <v>51</v>
      </c>
    </row>
    <row r="2330" spans="4:5">
      <c r="D2330" s="2">
        <v>0.8</v>
      </c>
      <c r="E2330" s="15">
        <f>_xlfn.LET(_xlpm.d,E$2:E$2300,_xlpm.bin,$D2330:$D2331,_xlfn.SINGLE(FREQUENCY(_xlpm.d,_xlpm.bin)))</f>
        <v>80</v>
      </c>
    </row>
    <row r="2331" spans="4:5">
      <c r="D2331" s="2">
        <v>0.7</v>
      </c>
      <c r="E2331" s="15">
        <f>_xlfn.LET(_xlpm.d,E$2:E$2300,_xlpm.bin,$D2331:$D2332,_xlfn.SINGLE(FREQUENCY(_xlpm.d,_xlpm.bin)))</f>
        <v>315</v>
      </c>
    </row>
    <row r="2332" spans="4:5">
      <c r="D2332" s="2">
        <v>0.6</v>
      </c>
      <c r="E2332" s="15">
        <f>_xlfn.LET(_xlpm.d,E$2:E$2300,_xlpm.bin,$D2332:$D2333,_xlfn.SINGLE(FREQUENCY(_xlpm.d,_xlpm.bin)))</f>
        <v>0</v>
      </c>
    </row>
    <row r="2333" spans="4:5">
      <c r="D2333" s="2">
        <v>0.5</v>
      </c>
      <c r="E2333" s="15">
        <f>_xlfn.LET(_xlpm.d,E$2:E$2300,_xlpm.bin,$D2333:$D2334,_xlfn.SINGLE(FREQUENCY(_xlpm.d,_xlpm.bin)))</f>
        <v>347</v>
      </c>
    </row>
    <row r="2334" spans="4:5">
      <c r="D2334" s="2">
        <v>0.4</v>
      </c>
      <c r="E2334" s="15">
        <f>_xlfn.LET(_xlpm.d,E$2:E$2300,_xlpm.bin,$D2334:$D2335,_xlfn.SINGLE(FREQUENCY(_xlpm.d,_xlpm.bin)))</f>
        <v>1164</v>
      </c>
    </row>
    <row r="2335" spans="4:5">
      <c r="D2335" s="2">
        <v>0.3</v>
      </c>
      <c r="E2335" s="15">
        <f>_xlfn.LET(_xlpm.d,E$2:E$2300,_xlpm.bin,$D2335:$D2336,_xlfn.SINGLE(FREQUENCY(_xlpm.d,_xlpm.bin)))</f>
        <v>0</v>
      </c>
    </row>
    <row r="2336" spans="4:5">
      <c r="D2336" s="2">
        <v>0.2</v>
      </c>
      <c r="E2336" s="15">
        <f>_xlfn.LET(_xlpm.d,E$2:E$2300,_xlpm.bin,$D2336:$D2337,_xlfn.SINGLE(FREQUENCY(_xlpm.d,_xlpm.bin)))</f>
        <v>0</v>
      </c>
    </row>
    <row r="2337" spans="4:5">
      <c r="D2337" s="2">
        <v>0.1</v>
      </c>
      <c r="E2337" s="15">
        <f>_xlfn.LET(_xlpm.d,E$2:E$2300,_xlpm.bin,$D2337:$D2338,_xlfn.SINGLE(FREQUENCY(_xlpm.d,_xlpm.bin)))</f>
        <v>0</v>
      </c>
    </row>
    <row r="2338" spans="4:5">
      <c r="D2338" s="2">
        <v>0</v>
      </c>
      <c r="E2338" s="15">
        <f>_xlfn.LET(_xlpm.d,E$2:E$2300,_xlpm.bin,$D2338:$D2339,_xlfn.SINGLE(FREQUENCY(_xlpm.d,_xlpm.bin)))</f>
        <v>0</v>
      </c>
    </row>
  </sheetData>
  <phoneticPr fontId="1"/>
  <conditionalFormatting sqref="B2301:B2302 F2:F2300">
    <cfRule type="colorScale" priority="9">
      <colorScale>
        <cfvo type="min"/>
        <cfvo type="percentile" val="50"/>
        <cfvo type="max"/>
        <color theme="8" tint="0.79998168889431442"/>
        <color theme="0"/>
        <color rgb="FFFFC000"/>
      </colorScale>
    </cfRule>
  </conditionalFormatting>
  <conditionalFormatting sqref="B2:E2300">
    <cfRule type="cellIs" dxfId="0" priority="4" operator="equal">
      <formula>1</formula>
    </cfRule>
  </conditionalFormatting>
  <conditionalFormatting sqref="P2301:P2302">
    <cfRule type="colorScale" priority="5">
      <colorScale>
        <cfvo type="min"/>
        <cfvo type="percentile" val="50"/>
        <cfvo type="max"/>
        <color theme="8" tint="0.79998168889431442"/>
        <color theme="0"/>
        <color rgb="FFFFC000"/>
      </colorScale>
    </cfRule>
  </conditionalFormatting>
  <conditionalFormatting sqref="V2301:V2302">
    <cfRule type="colorScale" priority="7">
      <colorScale>
        <cfvo type="min"/>
        <cfvo type="percentile" val="50"/>
        <cfvo type="max"/>
        <color theme="8" tint="0.79998168889431442"/>
        <color theme="0"/>
        <color rgb="FFFFC000"/>
      </colorScale>
    </cfRule>
  </conditionalFormatting>
  <conditionalFormatting sqref="H2:H2300">
    <cfRule type="colorScale" priority="867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T2:T2300">
    <cfRule type="colorScale" priority="868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U2:U2300 R2:R2300">
    <cfRule type="colorScale" priority="869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V2:V2300">
    <cfRule type="colorScale" priority="871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W2:W2300">
    <cfRule type="colorScale" priority="872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pageMargins left="0.7" right="0.7" top="0.75" bottom="0.75" header="0.3" footer="0.3"/>
  <pageSetup paperSize="9" orientation="portrait" horizontalDpi="0" verticalDpi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1gram.r6f</vt:lpstr>
      <vt:lpstr>'1gram.r6f'!freq.sum.r6e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黒田 航</dc:creator>
  <cp:keywords/>
  <dc:description/>
  <cp:lastModifiedBy>Kow Kuroda</cp:lastModifiedBy>
  <dcterms:created xsi:type="dcterms:W3CDTF">2022-09-20T08:59:52Z</dcterms:created>
  <dcterms:modified xsi:type="dcterms:W3CDTF">2023-08-21T09:49:08Z</dcterms:modified>
  <cp:category/>
</cp:coreProperties>
</file>