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Dropbox/GitHub/FCA-grammar-typology/"/>
    </mc:Choice>
  </mc:AlternateContent>
  <xr:revisionPtr revIDLastSave="0" documentId="13_ncr:1_{17117104-0694-AD4E-BC91-369CA91E8CA4}" xr6:coauthVersionLast="47" xr6:coauthVersionMax="47" xr10:uidLastSave="{00000000-0000-0000-0000-000000000000}"/>
  <bookViews>
    <workbookView xWindow="3040" yWindow="500" windowWidth="35320" windowHeight="20800" tabRatio="730" xr2:uid="{00000000-000D-0000-FFFF-FFFF00000000}"/>
  </bookViews>
  <sheets>
    <sheet name="typology.data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5" i="1" l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A54" i="1"/>
  <c r="AA53" i="1"/>
  <c r="Z53" i="1"/>
  <c r="Z52" i="1"/>
  <c r="AA52" i="1"/>
  <c r="Y52" i="1"/>
  <c r="Y51" i="1"/>
  <c r="Z51" i="1"/>
  <c r="AA51" i="1"/>
  <c r="X51" i="1"/>
  <c r="X50" i="1"/>
  <c r="Y50" i="1"/>
  <c r="Z50" i="1"/>
  <c r="AA50" i="1"/>
  <c r="W50" i="1"/>
  <c r="W49" i="1"/>
  <c r="X49" i="1"/>
  <c r="Y49" i="1"/>
  <c r="Z49" i="1"/>
  <c r="AA49" i="1"/>
  <c r="V49" i="1"/>
  <c r="V48" i="1"/>
  <c r="W48" i="1"/>
  <c r="X48" i="1"/>
  <c r="Y48" i="1"/>
  <c r="Z48" i="1"/>
  <c r="AA48" i="1"/>
  <c r="U48" i="1"/>
  <c r="U47" i="1"/>
  <c r="V47" i="1"/>
  <c r="W47" i="1"/>
  <c r="X47" i="1"/>
  <c r="Y47" i="1"/>
  <c r="Z47" i="1"/>
  <c r="AA47" i="1"/>
  <c r="T47" i="1"/>
  <c r="T46" i="1"/>
  <c r="U46" i="1"/>
  <c r="V46" i="1"/>
  <c r="W46" i="1"/>
  <c r="X46" i="1"/>
  <c r="Y46" i="1"/>
  <c r="Z46" i="1"/>
  <c r="AA46" i="1"/>
  <c r="S46" i="1"/>
  <c r="S45" i="1"/>
  <c r="T45" i="1"/>
  <c r="U45" i="1"/>
  <c r="V45" i="1"/>
  <c r="W45" i="1"/>
  <c r="X45" i="1"/>
  <c r="Y45" i="1"/>
  <c r="Z45" i="1"/>
  <c r="AA45" i="1"/>
  <c r="R45" i="1"/>
  <c r="R44" i="1"/>
  <c r="S44" i="1"/>
  <c r="T44" i="1"/>
  <c r="U44" i="1"/>
  <c r="V44" i="1"/>
  <c r="W44" i="1"/>
  <c r="X44" i="1"/>
  <c r="Y44" i="1"/>
  <c r="Z44" i="1"/>
  <c r="AA44" i="1"/>
  <c r="Q44" i="1"/>
  <c r="Q43" i="1"/>
  <c r="R43" i="1"/>
  <c r="S43" i="1"/>
  <c r="T43" i="1"/>
  <c r="U43" i="1"/>
  <c r="V43" i="1"/>
  <c r="W43" i="1"/>
  <c r="X43" i="1"/>
  <c r="Y43" i="1"/>
  <c r="Z43" i="1"/>
  <c r="AA43" i="1"/>
  <c r="P43" i="1"/>
  <c r="P42" i="1"/>
  <c r="Q42" i="1"/>
  <c r="R42" i="1"/>
  <c r="S42" i="1"/>
  <c r="T42" i="1"/>
  <c r="U42" i="1"/>
  <c r="V42" i="1"/>
  <c r="W42" i="1"/>
  <c r="X42" i="1"/>
  <c r="Y42" i="1"/>
  <c r="Z42" i="1"/>
  <c r="AA42" i="1"/>
  <c r="O42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N41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M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L39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K38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J37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I36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H35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G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F33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E32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0" i="1"/>
  <c r="U29" i="1"/>
  <c r="G29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V29" i="1"/>
  <c r="W29" i="1"/>
  <c r="X29" i="1"/>
  <c r="Y29" i="1"/>
  <c r="Z29" i="1"/>
  <c r="AA29" i="1"/>
  <c r="B29" i="1"/>
  <c r="P24" i="1"/>
  <c r="P25" i="1"/>
  <c r="AB4" i="1" l="1"/>
  <c r="AB12" i="1"/>
  <c r="AB6" i="1"/>
  <c r="I25" i="1"/>
  <c r="D25" i="1"/>
  <c r="D24" i="1"/>
  <c r="Y24" i="1"/>
  <c r="W24" i="1"/>
  <c r="S24" i="1"/>
  <c r="T24" i="1"/>
  <c r="U24" i="1"/>
  <c r="X24" i="1"/>
  <c r="Z24" i="1"/>
  <c r="AA24" i="1"/>
  <c r="Q24" i="1"/>
  <c r="AB18" i="1"/>
  <c r="AB17" i="1"/>
  <c r="AB19" i="1"/>
  <c r="AB16" i="1"/>
  <c r="AB20" i="1"/>
  <c r="AB21" i="1"/>
  <c r="AB13" i="1"/>
  <c r="AB11" i="1"/>
  <c r="W25" i="1"/>
  <c r="S25" i="1"/>
  <c r="T25" i="1"/>
  <c r="U25" i="1"/>
  <c r="X25" i="1"/>
  <c r="Y25" i="1"/>
  <c r="Z25" i="1"/>
  <c r="AA25" i="1"/>
  <c r="Q25" i="1"/>
  <c r="R24" i="1"/>
  <c r="R25" i="1"/>
  <c r="C25" i="1"/>
  <c r="E25" i="1"/>
  <c r="F25" i="1"/>
  <c r="G25" i="1"/>
  <c r="H25" i="1"/>
  <c r="J25" i="1"/>
  <c r="K25" i="1"/>
  <c r="L25" i="1"/>
  <c r="M25" i="1"/>
  <c r="N25" i="1"/>
  <c r="O25" i="1"/>
  <c r="V25" i="1"/>
  <c r="B25" i="1"/>
  <c r="B24" i="1"/>
  <c r="C24" i="1"/>
  <c r="E24" i="1"/>
  <c r="F24" i="1"/>
  <c r="G24" i="1"/>
  <c r="H24" i="1"/>
  <c r="I24" i="1"/>
  <c r="J24" i="1"/>
  <c r="K24" i="1"/>
  <c r="L24" i="1"/>
  <c r="M24" i="1"/>
  <c r="N24" i="1"/>
  <c r="O24" i="1"/>
  <c r="V24" i="1"/>
  <c r="AB2" i="1"/>
  <c r="AB3" i="1"/>
  <c r="AB5" i="1"/>
  <c r="AB7" i="1"/>
  <c r="AB8" i="1"/>
  <c r="AB9" i="1"/>
  <c r="AB10" i="1"/>
  <c r="AB14" i="1"/>
  <c r="AB15" i="1"/>
  <c r="AB22" i="1"/>
  <c r="AB24" i="1" l="1"/>
  <c r="AB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  <author>Kow Kuroda</author>
    <author>tc={346B38C6-799F-2047-94DE-E3C24A151880}</author>
  </authors>
  <commentList>
    <comment ref="AA3" authorId="0" shapeId="0" xr:uid="{00000000-0006-0000-0000-000001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dubious</t>
        </r>
      </text>
    </comment>
    <comment ref="AA4" authorId="1" shapeId="0" xr:uid="{58E10D9B-8B4C-E744-9458-4894AECA385E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E5" authorId="0" shapeId="0" xr:uid="{00000000-0006-0000-0000-000002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 orthography alone</t>
        </r>
      </text>
    </comment>
    <comment ref="K5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G10" authorId="2" shapeId="0" xr:uid="{346B38C6-799F-2047-94DE-E3C24A15188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locative</t>
      </text>
    </comment>
    <comment ref="AA12" authorId="1" shapeId="0" xr:uid="{8DFC6AD9-6937-604B-BC05-9F6C550C585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N15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  <comment ref="J22" authorId="1" shapeId="0" xr:uid="{C1F7E588-626B-4747-B390-0093E8FB24F3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  <comment ref="Q22" authorId="1" shapeId="0" xr:uid="{50CBDD7A-E60D-9648-A715-896270947A4B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Somewhat questionable</t>
        </r>
      </text>
    </comment>
    <comment ref="U22" authorId="1" shapeId="0" xr:uid="{DC22D2CB-474C-0043-9BEA-383F4DD8CB1A}">
      <text>
        <r>
          <rPr>
            <b/>
            <sz val="10"/>
            <color rgb="FF000000"/>
            <rFont val="Tahoma"/>
            <family val="2"/>
          </rPr>
          <t>Kow Kuroda: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</t>
        </r>
      </text>
    </comment>
  </commentList>
</comments>
</file>

<file path=xl/sharedStrings.xml><?xml version="1.0" encoding="utf-8"?>
<sst xmlns="http://schemas.openxmlformats.org/spreadsheetml/2006/main" count="106" uniqueCount="55">
  <si>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</si>
  <si>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</si>
  <si>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</si>
  <si>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</si>
  <si>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</si>
  <si>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</si>
  <si>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</si>
  <si>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</si>
  <si>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</si>
  <si>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</si>
  <si>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</si>
  <si>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</si>
  <si>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</si>
  <si>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</si>
  <si>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</si>
  <si>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</si>
  <si>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</si>
  <si>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</si>
  <si>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</si>
  <si>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</si>
  <si>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</si>
  <si>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</si>
  <si>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</si>
  <si>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</si>
  <si>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</si>
  <si>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</si>
  <si>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</si>
  <si>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</si>
  <si>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</si>
  <si>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</si>
  <si>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</si>
  <si>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</si>
  <si>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</si>
  <si>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</si>
  <si>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</si>
  <si>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</si>
  <si>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</si>
  <si>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V_infinitive_is_derived</t>
    <phoneticPr fontId="1"/>
  </si>
  <si>
    <t>Italian</t>
    <phoneticPr fontId="1"/>
  </si>
  <si>
    <t>Ainu</t>
    <phoneticPr fontId="1"/>
  </si>
  <si>
    <t>Turkish</t>
    <phoneticPr fontId="1"/>
  </si>
  <si>
    <t>has_personal_pro</t>
  </si>
  <si>
    <t>Sentence requires_Subj</t>
  </si>
  <si>
    <t>Irish</t>
  </si>
  <si>
    <t>Arabic</t>
  </si>
  <si>
    <t>Obj_follows_V</t>
  </si>
  <si>
    <t>Subj_follows_V</t>
  </si>
  <si>
    <t>Relative_cl_follows_N</t>
  </si>
  <si>
    <t>Tense_agreesment</t>
  </si>
  <si>
    <t>has_prepositions</t>
  </si>
  <si>
    <t>A_follows_N</t>
  </si>
  <si>
    <t>V_infinitive_is_derived</t>
  </si>
  <si>
    <t>Correlation</t>
  </si>
  <si>
    <t>sum</t>
  </si>
  <si>
    <t>Greek_Modern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</si>
</sst>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0"/>
      <color rgb="FF000000"/>
      <name val="Tahoma"/>
      <family val="2"/>
    </font>
    <font>
      <sz val="11"/>
      <color theme="1"/>
      <name val="Lucida Sans Unicode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9" fillId="0" borderId="2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3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0" xfId="0" applyFont="1"/>
    <xf numFmtId="2" fontId="9" fillId="0" borderId="0" xfId="0" applyNumberFormat="1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w Kuroda" id="{966F3633-AABE-2A40-8B83-38837EE06320}" userId="eac4b58a98249ea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B22" totalsRowShown="0" headerRowDxfId="60" dataDxfId="59">
  <autoFilter ref="A1:AB22" xr:uid="{00000000-0009-0000-0100-000001000000}"/>
  <sortState xmlns:xlrd2="http://schemas.microsoft.com/office/spreadsheetml/2017/richdata2" ref="A2:AB22">
    <sortCondition descending="1" ref="AB1:AB22"/>
  </sortState>
  <tableColumns count="28">
    <tableColumn id="1" xr3:uid="{00000000-0010-0000-0000-000001000000}" name="Language" dataDxfId="58"/>
    <tableColumn id="2" xr3:uid="{00000000-0010-0000-0000-000002000000}" name="has_definite_art" dataDxfId="57"/>
    <tableColumn id="3" xr3:uid="{00000000-0010-0000-0000-000003000000}" name="has_indefinite_art" dataDxfId="56"/>
    <tableColumn id="27" xr3:uid="{00000000-0010-0000-0000-00001B000000}" name="has_personal_pro" dataDxfId="55"/>
    <tableColumn id="4" xr3:uid="{00000000-0010-0000-0000-000004000000}" name="N_encodes_plurality" dataDxfId="54"/>
    <tableColumn id="5" xr3:uid="{00000000-0010-0000-0000-000005000000}" name="N_encodes_class" dataDxfId="53"/>
    <tableColumn id="6" xr3:uid="{00000000-0010-0000-0000-000006000000}" name="N_encodes_case" dataDxfId="52"/>
    <tableColumn id="20" xr3:uid="{00000000-0010-0000-0000-000014000000}" name="Relative_cl_follows_N" dataDxfId="51"/>
    <tableColumn id="19" xr3:uid="{00000000-0010-0000-0000-000013000000}" name="has_postpositions" dataDxfId="50"/>
    <tableColumn id="7" xr3:uid="{00000000-0010-0000-0000-000007000000}" name="has_prepositions" dataDxfId="49"/>
    <tableColumn id="16" xr3:uid="{00000000-0010-0000-0000-000010000000}" name="A_agrees_w_Nplurality" dataDxfId="48"/>
    <tableColumn id="17" xr3:uid="{00000000-0010-0000-0000-000011000000}" name="A_agrees_w_Nclass" dataDxfId="47"/>
    <tableColumn id="22" xr3:uid="{00000000-0010-0000-0000-000016000000}" name="A_agrees_w_Ncase" dataDxfId="46"/>
    <tableColumn id="8" xr3:uid="{00000000-0010-0000-0000-000008000000}" name="A_follows_N" dataDxfId="45"/>
    <tableColumn id="9" xr3:uid="{00000000-0010-0000-0000-000009000000}" name="Obj_follows_V" dataDxfId="44"/>
    <tableColumn id="28" xr3:uid="{797B11B6-B034-5741-89AB-7E651574C23F}" name="Subj_follows_V" dataDxfId="43"/>
    <tableColumn id="18" xr3:uid="{00000000-0010-0000-0000-000012000000}" name="Sentence requires_Subj" dataDxfId="42"/>
    <tableColumn id="25" xr3:uid="{00000000-0010-0000-0000-000019000000}" name="V_agrees_w_Subj" dataDxfId="41"/>
    <tableColumn id="12" xr3:uid="{00000000-0010-0000-0000-00000C000000}" name="V_encodes_plurality" dataDxfId="40"/>
    <tableColumn id="13" xr3:uid="{00000000-0010-0000-0000-00000D000000}" name="V_encodes_class" dataDxfId="39"/>
    <tableColumn id="14" xr3:uid="{00000000-0010-0000-0000-00000E000000}" name="V_encodes_voice" dataDxfId="38"/>
    <tableColumn id="21" xr3:uid="{00000000-0010-0000-0000-000015000000}" name="V_encodes_tense" dataDxfId="37"/>
    <tableColumn id="11" xr3:uid="{00000000-0010-0000-0000-00000B000000}" name="V_encodes_person" dataDxfId="36"/>
    <tableColumn id="10" xr3:uid="{00000000-0010-0000-0000-00000A000000}" name="V_encodes_aspect" dataDxfId="35"/>
    <tableColumn id="26" xr3:uid="{00000000-0010-0000-0000-00001A000000}" name="V_infinitive_is_derived" dataDxfId="34"/>
    <tableColumn id="23" xr3:uid="{00000000-0010-0000-0000-000017000000}" name="V_agrees_w_Obj" dataDxfId="33"/>
    <tableColumn id="15" xr3:uid="{00000000-0010-0000-0000-00000F000000}" name="Tense_agreesment" dataDxfId="32"/>
    <tableColumn id="24" xr3:uid="{00000000-0010-0000-0000-000018000000}" name="sum" dataDxfId="31">
      <calculatedColumnFormula>SUM(B2:AA2)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7C932-3099-1E4F-937E-9E9C5CC83523}" name="Table2" displayName="Table2" ref="A28:AB55" totalsRowShown="0" headerRowDxfId="30" dataDxfId="29">
  <autoFilter ref="A28:AB55" xr:uid="{1667C932-3099-1E4F-937E-9E9C5CC83523}"/>
  <tableColumns count="28">
    <tableColumn id="1" xr3:uid="{E8A81ADF-8FDA-A64C-A57D-6FA12EDF766A}" name="Correlation" dataDxfId="28"/>
    <tableColumn id="2" xr3:uid="{00BEF632-EA2D-6246-90B6-C0014D489FA1}" name="has_definite_art" dataDxfId="27"/>
    <tableColumn id="3" xr3:uid="{BAB19402-C14F-964E-8182-E44F3A7A9DD0}" name="has_indefinite_art" dataDxfId="26"/>
    <tableColumn id="4" xr3:uid="{8CD330E1-23DA-F741-8743-2999A04D5858}" name="has_personal_pro" dataDxfId="25"/>
    <tableColumn id="5" xr3:uid="{BA2A0D1E-8A0F-4447-B4BC-A7D7381CE6C4}" name="N_encodes_plurality" dataDxfId="24"/>
    <tableColumn id="6" xr3:uid="{F4EE229A-AD64-7747-8F4D-B69696AF555D}" name="N_encodes_class" dataDxfId="23"/>
    <tableColumn id="7" xr3:uid="{03E0F05A-4C08-7B43-AEEF-D8A2D52EA73A}" name="N_encodes_case" dataDxfId="22"/>
    <tableColumn id="8" xr3:uid="{7703BD9E-18FB-7F46-AB65-5E5CC6C87088}" name="Relative_cl_follows_N" dataDxfId="21"/>
    <tableColumn id="9" xr3:uid="{84530509-1909-DB4B-A3B9-3C585ACBF333}" name="has_postpositions" dataDxfId="20"/>
    <tableColumn id="10" xr3:uid="{759F2737-4544-3F46-A130-5C9565DE5D13}" name="has_prepositions" dataDxfId="19"/>
    <tableColumn id="11" xr3:uid="{34F851A4-14B4-FD4E-A4AA-AA0C8D5DD781}" name="A_agrees_w_Nplurality" dataDxfId="18"/>
    <tableColumn id="12" xr3:uid="{70E5ECEE-041A-BE48-90AF-840467EB4978}" name="A_agrees_w_Nclass" dataDxfId="17"/>
    <tableColumn id="13" xr3:uid="{EE07A013-1C93-0F44-9C18-4AE1CA4D1ED3}" name="A_agrees_w_Ncase" dataDxfId="16"/>
    <tableColumn id="14" xr3:uid="{679BC547-A9D5-9A49-80A9-B648709020F4}" name="A_follows_N" dataDxfId="15"/>
    <tableColumn id="15" xr3:uid="{C35FA572-1689-074B-B324-B7C386EEF087}" name="Obj_follows_V" dataDxfId="14"/>
    <tableColumn id="16" xr3:uid="{20B38B28-DAA3-4D40-8DAF-FAF653DFD38F}" name="Subj_follows_V" dataDxfId="13"/>
    <tableColumn id="17" xr3:uid="{E5B7A97D-7E5B-2A42-8C7C-7FDD1C5F3326}" name="Sentence requires_Subj" dataDxfId="12"/>
    <tableColumn id="18" xr3:uid="{AC8542AF-1D36-3948-B68E-98A0602A1621}" name="V_agrees_w_Subj" dataDxfId="11"/>
    <tableColumn id="19" xr3:uid="{C6BC0E80-1C56-F547-A12C-033A42B40B92}" name="V_encodes_plurality" dataDxfId="10"/>
    <tableColumn id="20" xr3:uid="{AF0DCB71-D1DD-B94F-BDE4-76F27102195A}" name="V_encodes_class" dataDxfId="9"/>
    <tableColumn id="21" xr3:uid="{BD15E09B-4E36-A845-AAEF-BA7F1369B9A0}" name="V_encodes_voice" dataDxfId="8"/>
    <tableColumn id="22" xr3:uid="{CD1412AE-E0C8-EE41-B1C6-E8C51EBB2FF2}" name="V_encodes_tense" dataDxfId="7"/>
    <tableColumn id="23" xr3:uid="{ABE62467-3422-8543-A8D9-8B13977C9B33}" name="V_encodes_person" dataDxfId="6"/>
    <tableColumn id="24" xr3:uid="{BF0BC527-606E-5045-97AA-1E9BC47976E3}" name="V_encodes_aspect" dataDxfId="5"/>
    <tableColumn id="25" xr3:uid="{9DF274E4-3C86-F049-9D0D-F7F7301719C4}" name="V_infinitive_is_derived" dataDxfId="4"/>
    <tableColumn id="26" xr3:uid="{BB73562D-4A24-814C-8639-43EE7D8D8C4A}" name="V_agrees_w_Obj" dataDxfId="3"/>
    <tableColumn id="27" xr3:uid="{21C0EF0B-E5A8-A14E-BDBA-C7268E1655EB}" name="Tense_agreesment" dataDxfId="2"/>
    <tableColumn id="28" xr3:uid="{1F4E77A4-0B94-184D-B025-77DA4D0B4E81}" name="sum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4-02-06T06:08:36.53" personId="{966F3633-AABE-2A40-8B83-38837EE06320}" id="{346B38C6-799F-2047-94DE-E3C24A151880}">
    <text>Only locative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tabSelected="1" zoomScale="125" zoomScaleNormal="125" zoomScalePageLayoutView="125" workbookViewId="0">
      <pane xSplit="9700" ySplit="3540" topLeftCell="R36" activePane="bottomRight"/>
      <selection sqref="A1:AA22"/>
      <selection pane="topRight" activeCell="AJ3" sqref="AJ3"/>
      <selection pane="bottomLeft" activeCell="C8" sqref="C8"/>
      <selection pane="bottomRight" activeCell="AB33" sqref="AB33"/>
    </sheetView>
  </sheetViews>
  <sheetFormatPr baseColWidth="10" defaultColWidth="7.375" defaultRowHeight="19" x14ac:dyDescent="0.35"/>
  <cols>
    <col min="1" max="1" width="9.375" style="1" customWidth="1"/>
    <col min="2" max="16" width="7.625" style="1" customWidth="1"/>
    <col min="17" max="17" width="7.625" style="10" customWidth="1"/>
    <col min="18" max="22" width="7.625" style="1" customWidth="1"/>
    <col min="23" max="26" width="7.625" style="10" customWidth="1"/>
    <col min="27" max="27" width="7.625" style="1" customWidth="1"/>
    <col min="28" max="28" width="8.25" style="1" customWidth="1"/>
    <col min="29" max="29" width="3.875" style="1" customWidth="1"/>
    <col min="30" max="30" width="4" style="1" customWidth="1"/>
    <col min="31" max="31" width="4.75" style="10" customWidth="1"/>
    <col min="32" max="33" width="4" style="1" customWidth="1"/>
    <col min="34" max="34" width="4.875" style="1" customWidth="1"/>
    <col min="35" max="16384" width="7.375" style="1"/>
  </cols>
  <sheetData>
    <row r="1" spans="1:31" s="2" customFormat="1" ht="60" x14ac:dyDescent="0.35">
      <c r="A1" s="1" t="s">
        <v>10</v>
      </c>
      <c r="B1" s="1" t="s">
        <v>23</v>
      </c>
      <c r="C1" s="1" t="s">
        <v>24</v>
      </c>
      <c r="D1" s="1" t="s">
        <v>41</v>
      </c>
      <c r="E1" s="1" t="s">
        <v>25</v>
      </c>
      <c r="F1" s="1" t="s">
        <v>20</v>
      </c>
      <c r="G1" s="1" t="s">
        <v>26</v>
      </c>
      <c r="H1" s="1" t="s">
        <v>47</v>
      </c>
      <c r="I1" s="1" t="s">
        <v>17</v>
      </c>
      <c r="J1" s="1" t="s">
        <v>22</v>
      </c>
      <c r="K1" s="1" t="s">
        <v>32</v>
      </c>
      <c r="L1" s="1" t="s">
        <v>33</v>
      </c>
      <c r="M1" s="1" t="s">
        <v>34</v>
      </c>
      <c r="N1" s="1" t="s">
        <v>7</v>
      </c>
      <c r="O1" s="1" t="s">
        <v>45</v>
      </c>
      <c r="P1" s="1" t="s">
        <v>46</v>
      </c>
      <c r="Q1" s="1" t="s">
        <v>42</v>
      </c>
      <c r="R1" s="1" t="s">
        <v>35</v>
      </c>
      <c r="S1" s="1" t="s">
        <v>27</v>
      </c>
      <c r="T1" s="1" t="s">
        <v>21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37</v>
      </c>
      <c r="Z1" s="1" t="s">
        <v>36</v>
      </c>
      <c r="AA1" s="1" t="s">
        <v>48</v>
      </c>
      <c r="AB1" s="1" t="s">
        <v>53</v>
      </c>
    </row>
    <row r="2" spans="1:31" ht="20" x14ac:dyDescent="0.35">
      <c r="A2" s="3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0</v>
      </c>
      <c r="Y2" s="1">
        <v>1</v>
      </c>
      <c r="Z2" s="1">
        <v>0</v>
      </c>
      <c r="AA2" s="1">
        <v>1</v>
      </c>
      <c r="AB2" s="1">
        <f t="shared" ref="AB2:AB22" si="0">SUM(B2:AA2)</f>
        <v>20</v>
      </c>
      <c r="AE2" s="1"/>
    </row>
    <row r="3" spans="1:31" ht="20" x14ac:dyDescent="0.35">
      <c r="A3" s="3" t="s">
        <v>38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0</v>
      </c>
      <c r="AA3" s="1">
        <v>1</v>
      </c>
      <c r="AB3" s="1">
        <f t="shared" si="0"/>
        <v>20</v>
      </c>
      <c r="AE3" s="1"/>
    </row>
    <row r="4" spans="1:31" ht="20" x14ac:dyDescent="0.35">
      <c r="A4" s="3" t="s">
        <v>44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0</v>
      </c>
      <c r="AA4" s="1">
        <v>1</v>
      </c>
      <c r="AB4" s="1">
        <f t="shared" si="0"/>
        <v>20</v>
      </c>
      <c r="AE4" s="1"/>
    </row>
    <row r="5" spans="1:31" ht="20" x14ac:dyDescent="0.35">
      <c r="A5" s="3" t="s">
        <v>5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0</v>
      </c>
      <c r="N5" s="1">
        <v>1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0</v>
      </c>
      <c r="U5" s="1">
        <v>1</v>
      </c>
      <c r="V5" s="1">
        <v>1</v>
      </c>
      <c r="W5" s="1">
        <v>1</v>
      </c>
      <c r="X5" s="1">
        <v>0</v>
      </c>
      <c r="Y5" s="1">
        <v>1</v>
      </c>
      <c r="Z5" s="1">
        <v>0</v>
      </c>
      <c r="AA5" s="1">
        <v>1</v>
      </c>
      <c r="AB5" s="1">
        <f t="shared" si="0"/>
        <v>19</v>
      </c>
      <c r="AE5" s="1"/>
    </row>
    <row r="6" spans="1:31" ht="40" x14ac:dyDescent="0.35">
      <c r="A6" s="3" t="s">
        <v>54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f t="shared" si="0"/>
        <v>19</v>
      </c>
      <c r="AE6" s="1"/>
    </row>
    <row r="7" spans="1:31" ht="20" x14ac:dyDescent="0.35">
      <c r="A7" s="3" t="s">
        <v>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f t="shared" si="0"/>
        <v>18</v>
      </c>
      <c r="AE7" s="1"/>
    </row>
    <row r="8" spans="1:31" ht="20" x14ac:dyDescent="0.35">
      <c r="A8" s="3" t="s">
        <v>2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1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0</v>
      </c>
      <c r="AA8" s="1">
        <v>0</v>
      </c>
      <c r="AB8" s="1">
        <f t="shared" si="0"/>
        <v>18</v>
      </c>
      <c r="AE8" s="1"/>
    </row>
    <row r="9" spans="1:31" ht="20" x14ac:dyDescent="0.35">
      <c r="A9" s="3" t="s">
        <v>9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0</v>
      </c>
      <c r="AA9" s="1">
        <v>0</v>
      </c>
      <c r="AB9" s="1">
        <f t="shared" si="0"/>
        <v>18</v>
      </c>
      <c r="AE9" s="1"/>
    </row>
    <row r="10" spans="1:31" ht="20" x14ac:dyDescent="0.35">
      <c r="A10" s="4" t="s">
        <v>14</v>
      </c>
      <c r="B10" s="5">
        <v>0</v>
      </c>
      <c r="C10" s="5">
        <v>0</v>
      </c>
      <c r="D10" s="5">
        <v>1</v>
      </c>
      <c r="E10" s="5">
        <v>1</v>
      </c>
      <c r="F10" s="5">
        <v>1</v>
      </c>
      <c r="G10" s="5">
        <v>0</v>
      </c>
      <c r="H10" s="5">
        <v>1</v>
      </c>
      <c r="I10" s="5">
        <v>0</v>
      </c>
      <c r="J10" s="5">
        <v>1</v>
      </c>
      <c r="K10" s="5">
        <v>1</v>
      </c>
      <c r="L10" s="5">
        <v>1</v>
      </c>
      <c r="M10" s="5">
        <v>0</v>
      </c>
      <c r="N10" s="5">
        <v>1</v>
      </c>
      <c r="O10" s="5">
        <v>1</v>
      </c>
      <c r="P10" s="6">
        <v>0</v>
      </c>
      <c r="Q10" s="6">
        <v>0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0</v>
      </c>
      <c r="AB10" s="1">
        <f t="shared" si="0"/>
        <v>18</v>
      </c>
      <c r="AE10" s="1"/>
    </row>
    <row r="11" spans="1:31" ht="20" x14ac:dyDescent="0.35">
      <c r="A11" s="4" t="s">
        <v>13</v>
      </c>
      <c r="B11" s="5">
        <v>0</v>
      </c>
      <c r="C11" s="5">
        <v>0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6">
        <v>0</v>
      </c>
      <c r="Q11" s="6">
        <v>0</v>
      </c>
      <c r="R11" s="5">
        <v>1</v>
      </c>
      <c r="S11" s="5">
        <v>1</v>
      </c>
      <c r="T11" s="5">
        <v>0</v>
      </c>
      <c r="U11" s="5">
        <v>1</v>
      </c>
      <c r="V11" s="5">
        <v>1</v>
      </c>
      <c r="W11" s="5">
        <v>1</v>
      </c>
      <c r="X11" s="5">
        <v>0</v>
      </c>
      <c r="Y11" s="5">
        <v>1</v>
      </c>
      <c r="Z11" s="5">
        <v>0</v>
      </c>
      <c r="AA11" s="5">
        <v>0</v>
      </c>
      <c r="AB11" s="1">
        <f t="shared" si="0"/>
        <v>17</v>
      </c>
      <c r="AE11" s="1"/>
    </row>
    <row r="12" spans="1:31" ht="20" x14ac:dyDescent="0.35">
      <c r="A12" s="4" t="s">
        <v>43</v>
      </c>
      <c r="B12" s="5">
        <v>1</v>
      </c>
      <c r="C12" s="5">
        <v>0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0</v>
      </c>
      <c r="L12" s="5">
        <v>0</v>
      </c>
      <c r="M12" s="5">
        <v>0</v>
      </c>
      <c r="N12" s="5">
        <v>1</v>
      </c>
      <c r="O12" s="5">
        <v>1</v>
      </c>
      <c r="P12" s="6">
        <v>1</v>
      </c>
      <c r="Q12" s="6">
        <v>1</v>
      </c>
      <c r="R12" s="5">
        <v>1</v>
      </c>
      <c r="S12" s="5">
        <v>1</v>
      </c>
      <c r="T12" s="5">
        <v>0</v>
      </c>
      <c r="U12" s="5">
        <v>1</v>
      </c>
      <c r="V12" s="5">
        <v>1</v>
      </c>
      <c r="W12" s="5">
        <v>1</v>
      </c>
      <c r="X12" s="5">
        <v>0</v>
      </c>
      <c r="Y12" s="5">
        <v>1</v>
      </c>
      <c r="Z12" s="5">
        <v>0</v>
      </c>
      <c r="AA12" s="5">
        <v>1</v>
      </c>
      <c r="AB12" s="1">
        <f t="shared" si="0"/>
        <v>17</v>
      </c>
      <c r="AE12" s="1"/>
    </row>
    <row r="13" spans="1:31" ht="20" x14ac:dyDescent="0.35">
      <c r="A13" s="4" t="s">
        <v>6</v>
      </c>
      <c r="B13" s="5">
        <v>1</v>
      </c>
      <c r="C13" s="5">
        <v>1</v>
      </c>
      <c r="D13" s="5">
        <v>1</v>
      </c>
      <c r="E13" s="5">
        <v>1</v>
      </c>
      <c r="F13" s="5">
        <v>0</v>
      </c>
      <c r="G13" s="5">
        <v>1</v>
      </c>
      <c r="H13" s="5">
        <v>1</v>
      </c>
      <c r="I13" s="5">
        <v>1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6">
        <v>0</v>
      </c>
      <c r="Q13" s="6">
        <v>0</v>
      </c>
      <c r="R13" s="5">
        <v>1</v>
      </c>
      <c r="S13" s="5">
        <v>1</v>
      </c>
      <c r="T13" s="5">
        <v>0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0</v>
      </c>
      <c r="AB13" s="1">
        <f t="shared" si="0"/>
        <v>16</v>
      </c>
      <c r="AE13" s="1"/>
    </row>
    <row r="14" spans="1:31" ht="20" x14ac:dyDescent="0.35">
      <c r="A14" s="4" t="s">
        <v>16</v>
      </c>
      <c r="B14" s="5">
        <v>1</v>
      </c>
      <c r="C14" s="5">
        <v>0</v>
      </c>
      <c r="D14" s="5">
        <v>1</v>
      </c>
      <c r="E14" s="5">
        <v>1</v>
      </c>
      <c r="F14" s="5">
        <v>1</v>
      </c>
      <c r="G14" s="5">
        <v>0</v>
      </c>
      <c r="H14" s="5">
        <v>1</v>
      </c>
      <c r="I14" s="5">
        <v>0</v>
      </c>
      <c r="J14" s="5">
        <v>1</v>
      </c>
      <c r="K14" s="5">
        <v>1</v>
      </c>
      <c r="L14" s="5">
        <v>1</v>
      </c>
      <c r="M14" s="5">
        <v>0</v>
      </c>
      <c r="N14" s="5">
        <v>0</v>
      </c>
      <c r="O14" s="5">
        <v>1</v>
      </c>
      <c r="P14" s="6">
        <v>0</v>
      </c>
      <c r="Q14" s="6">
        <v>0</v>
      </c>
      <c r="R14" s="5">
        <v>1</v>
      </c>
      <c r="S14" s="5">
        <v>1</v>
      </c>
      <c r="T14" s="5">
        <v>0</v>
      </c>
      <c r="U14" s="5">
        <v>1</v>
      </c>
      <c r="V14" s="5">
        <v>1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  <c r="AB14" s="1">
        <f t="shared" si="0"/>
        <v>15</v>
      </c>
      <c r="AE14" s="1"/>
    </row>
    <row r="15" spans="1:31" ht="20" x14ac:dyDescent="0.35">
      <c r="A15" s="4" t="s">
        <v>4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6">
        <v>0</v>
      </c>
      <c r="Q15" s="6">
        <v>1</v>
      </c>
      <c r="R15" s="5">
        <v>1</v>
      </c>
      <c r="S15" s="5">
        <v>0</v>
      </c>
      <c r="T15" s="5">
        <v>0</v>
      </c>
      <c r="U15" s="5">
        <v>1</v>
      </c>
      <c r="V15" s="5">
        <v>1</v>
      </c>
      <c r="W15" s="5">
        <v>1</v>
      </c>
      <c r="X15" s="5">
        <v>0</v>
      </c>
      <c r="Y15" s="5">
        <v>1</v>
      </c>
      <c r="Z15" s="5">
        <v>0</v>
      </c>
      <c r="AA15" s="5">
        <v>1</v>
      </c>
      <c r="AB15" s="1">
        <f t="shared" si="0"/>
        <v>14</v>
      </c>
      <c r="AE15" s="1"/>
    </row>
    <row r="16" spans="1:31" ht="20" x14ac:dyDescent="0.35">
      <c r="A16" s="4" t="s">
        <v>11</v>
      </c>
      <c r="B16" s="5">
        <v>0</v>
      </c>
      <c r="C16" s="5">
        <v>0</v>
      </c>
      <c r="D16" s="5">
        <v>0</v>
      </c>
      <c r="E16" s="5">
        <v>1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0</v>
      </c>
      <c r="O16" s="5">
        <v>1</v>
      </c>
      <c r="P16" s="6">
        <v>0</v>
      </c>
      <c r="Q16" s="6">
        <v>0</v>
      </c>
      <c r="R16" s="5">
        <v>1</v>
      </c>
      <c r="S16" s="5">
        <v>1</v>
      </c>
      <c r="T16" s="5">
        <v>0</v>
      </c>
      <c r="U16" s="5">
        <v>1</v>
      </c>
      <c r="V16" s="5">
        <v>1</v>
      </c>
      <c r="W16" s="5">
        <v>1</v>
      </c>
      <c r="X16" s="5">
        <v>0</v>
      </c>
      <c r="Y16" s="5">
        <v>1</v>
      </c>
      <c r="Z16" s="5">
        <v>0</v>
      </c>
      <c r="AA16" s="5">
        <v>0</v>
      </c>
      <c r="AB16" s="1">
        <f t="shared" si="0"/>
        <v>14</v>
      </c>
      <c r="AE16" s="1"/>
    </row>
    <row r="17" spans="1:31" ht="20" x14ac:dyDescent="0.35">
      <c r="A17" s="7" t="s">
        <v>12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9">
        <v>0</v>
      </c>
      <c r="Q17" s="9">
        <v>0</v>
      </c>
      <c r="R17" s="8">
        <v>1</v>
      </c>
      <c r="S17" s="8">
        <v>1</v>
      </c>
      <c r="T17" s="8">
        <v>1</v>
      </c>
      <c r="U17" s="8">
        <v>1</v>
      </c>
      <c r="V17" s="8">
        <v>0</v>
      </c>
      <c r="W17" s="8">
        <v>0</v>
      </c>
      <c r="X17" s="8">
        <v>1</v>
      </c>
      <c r="Y17" s="8">
        <v>0</v>
      </c>
      <c r="Z17" s="8">
        <v>1</v>
      </c>
      <c r="AA17" s="8">
        <v>0</v>
      </c>
      <c r="AB17" s="1">
        <f t="shared" si="0"/>
        <v>11</v>
      </c>
      <c r="AE17" s="1"/>
    </row>
    <row r="18" spans="1:31" ht="20" x14ac:dyDescent="0.35">
      <c r="A18" s="3" t="s">
        <v>40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>
        <v>0</v>
      </c>
      <c r="Y18" s="1">
        <v>1</v>
      </c>
      <c r="Z18" s="1">
        <v>0</v>
      </c>
      <c r="AA18" s="1">
        <v>0</v>
      </c>
      <c r="AB18" s="1">
        <f t="shared" si="0"/>
        <v>9</v>
      </c>
      <c r="AE18" s="1"/>
    </row>
    <row r="19" spans="1:31" ht="20" x14ac:dyDescent="0.35">
      <c r="A19" s="7" t="s">
        <v>39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f t="shared" si="0"/>
        <v>7</v>
      </c>
      <c r="AE19" s="1"/>
    </row>
    <row r="20" spans="1:31" ht="20" x14ac:dyDescent="0.35">
      <c r="A20" s="3" t="s">
        <v>1</v>
      </c>
      <c r="B20" s="1">
        <v>0</v>
      </c>
      <c r="C20" s="1">
        <v>0</v>
      </c>
      <c r="D20" s="8">
        <v>0</v>
      </c>
      <c r="E20" s="1">
        <v>0</v>
      </c>
      <c r="F20" s="1">
        <v>0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9">
        <v>0</v>
      </c>
      <c r="R20" s="8">
        <v>0</v>
      </c>
      <c r="S20" s="8">
        <v>0</v>
      </c>
      <c r="T20" s="8">
        <v>0</v>
      </c>
      <c r="U20" s="8">
        <v>1</v>
      </c>
      <c r="V20" s="1">
        <v>1</v>
      </c>
      <c r="W20" s="1">
        <v>0</v>
      </c>
      <c r="X20" s="8">
        <v>0</v>
      </c>
      <c r="Y20" s="8">
        <v>1</v>
      </c>
      <c r="Z20" s="1">
        <v>0</v>
      </c>
      <c r="AA20" s="1">
        <v>0</v>
      </c>
      <c r="AB20" s="1">
        <f t="shared" si="0"/>
        <v>5</v>
      </c>
      <c r="AE20" s="1"/>
    </row>
    <row r="21" spans="1:31" ht="20" x14ac:dyDescent="0.35">
      <c r="A21" s="3" t="s">
        <v>15</v>
      </c>
      <c r="B21" s="1">
        <v>0</v>
      </c>
      <c r="C21" s="1">
        <v>0</v>
      </c>
      <c r="D21" s="8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9">
        <v>0</v>
      </c>
      <c r="R21" s="8">
        <v>0</v>
      </c>
      <c r="S21" s="8">
        <v>0</v>
      </c>
      <c r="T21" s="8">
        <v>0</v>
      </c>
      <c r="U21" s="8">
        <v>1</v>
      </c>
      <c r="V21" s="1">
        <v>1</v>
      </c>
      <c r="W21" s="1">
        <v>0</v>
      </c>
      <c r="X21" s="8">
        <v>0</v>
      </c>
      <c r="Y21" s="8">
        <v>1</v>
      </c>
      <c r="Z21" s="1">
        <v>0</v>
      </c>
      <c r="AA21" s="1">
        <v>0</v>
      </c>
      <c r="AB21" s="1">
        <f t="shared" si="0"/>
        <v>5</v>
      </c>
      <c r="AE21" s="1"/>
    </row>
    <row r="22" spans="1:31" ht="20" x14ac:dyDescent="0.35">
      <c r="A22" s="3" t="s">
        <v>0</v>
      </c>
      <c r="B22" s="1">
        <v>0</v>
      </c>
      <c r="C22" s="1">
        <v>0</v>
      </c>
      <c r="D22" s="8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9">
        <v>1</v>
      </c>
      <c r="R22" s="8">
        <v>0</v>
      </c>
      <c r="S22" s="8">
        <v>0</v>
      </c>
      <c r="T22" s="8">
        <v>0</v>
      </c>
      <c r="U22" s="8">
        <v>0</v>
      </c>
      <c r="V22" s="1">
        <v>0</v>
      </c>
      <c r="W22" s="1">
        <v>0</v>
      </c>
      <c r="X22" s="8">
        <v>0</v>
      </c>
      <c r="Y22" s="8">
        <v>0</v>
      </c>
      <c r="Z22" s="1">
        <v>0</v>
      </c>
      <c r="AA22" s="1">
        <v>0</v>
      </c>
      <c r="AB22" s="1">
        <f t="shared" si="0"/>
        <v>4</v>
      </c>
      <c r="AE22" s="1"/>
    </row>
    <row r="24" spans="1:31" ht="20" x14ac:dyDescent="0.35">
      <c r="A24" s="1" t="s">
        <v>18</v>
      </c>
      <c r="B24" s="1">
        <f>SUM(B$2:B$22)</f>
        <v>10</v>
      </c>
      <c r="C24" s="1">
        <f t="shared" ref="C24:AA24" si="1">SUM(C2:C22)</f>
        <v>6</v>
      </c>
      <c r="D24" s="1">
        <f t="shared" si="1"/>
        <v>18</v>
      </c>
      <c r="E24" s="1">
        <f t="shared" si="1"/>
        <v>15</v>
      </c>
      <c r="F24" s="1">
        <f t="shared" si="1"/>
        <v>12</v>
      </c>
      <c r="G24" s="1">
        <f t="shared" si="1"/>
        <v>9</v>
      </c>
      <c r="H24" s="1">
        <f t="shared" si="1"/>
        <v>16</v>
      </c>
      <c r="I24" s="1">
        <f t="shared" si="1"/>
        <v>6</v>
      </c>
      <c r="J24" s="1">
        <f t="shared" si="1"/>
        <v>16</v>
      </c>
      <c r="K24" s="1">
        <f t="shared" si="1"/>
        <v>11</v>
      </c>
      <c r="L24" s="1">
        <f t="shared" si="1"/>
        <v>11</v>
      </c>
      <c r="M24" s="1">
        <f t="shared" si="1"/>
        <v>6</v>
      </c>
      <c r="N24" s="1">
        <f t="shared" si="1"/>
        <v>8</v>
      </c>
      <c r="O24" s="1">
        <f t="shared" si="1"/>
        <v>17</v>
      </c>
      <c r="P24" s="1">
        <f t="shared" ref="P24" si="2">SUM(P2:P22)</f>
        <v>2</v>
      </c>
      <c r="Q24" s="1">
        <f t="shared" si="1"/>
        <v>6</v>
      </c>
      <c r="R24" s="1">
        <f t="shared" si="1"/>
        <v>17</v>
      </c>
      <c r="S24" s="1">
        <f t="shared" si="1"/>
        <v>17</v>
      </c>
      <c r="T24" s="1">
        <f t="shared" si="1"/>
        <v>8</v>
      </c>
      <c r="U24" s="1">
        <f t="shared" si="1"/>
        <v>20</v>
      </c>
      <c r="V24" s="1">
        <f t="shared" si="1"/>
        <v>19</v>
      </c>
      <c r="W24" s="1">
        <f t="shared" si="1"/>
        <v>16</v>
      </c>
      <c r="X24" s="1">
        <f t="shared" si="1"/>
        <v>10</v>
      </c>
      <c r="Y24" s="1">
        <f t="shared" si="1"/>
        <v>18</v>
      </c>
      <c r="Z24" s="1">
        <f t="shared" si="1"/>
        <v>4</v>
      </c>
      <c r="AA24" s="1">
        <f t="shared" si="1"/>
        <v>6</v>
      </c>
      <c r="AB24" s="1">
        <f>SUM(AB2:AB22)</f>
        <v>304</v>
      </c>
    </row>
    <row r="25" spans="1:31" ht="20" x14ac:dyDescent="0.35">
      <c r="A25" s="1" t="s">
        <v>19</v>
      </c>
      <c r="B25" s="1">
        <f t="shared" ref="B25:AB25" si="3">AVERAGE(B$2:B$22)</f>
        <v>0.47619047619047616</v>
      </c>
      <c r="C25" s="1">
        <f t="shared" si="3"/>
        <v>0.2857142857142857</v>
      </c>
      <c r="D25" s="1">
        <f t="shared" si="3"/>
        <v>0.8571428571428571</v>
      </c>
      <c r="E25" s="1">
        <f t="shared" si="3"/>
        <v>0.7142857142857143</v>
      </c>
      <c r="F25" s="1">
        <f t="shared" si="3"/>
        <v>0.5714285714285714</v>
      </c>
      <c r="G25" s="1">
        <f t="shared" si="3"/>
        <v>0.42857142857142855</v>
      </c>
      <c r="H25" s="1">
        <f t="shared" si="3"/>
        <v>0.76190476190476186</v>
      </c>
      <c r="I25" s="1">
        <f t="shared" si="3"/>
        <v>0.2857142857142857</v>
      </c>
      <c r="J25" s="1">
        <f t="shared" si="3"/>
        <v>0.76190476190476186</v>
      </c>
      <c r="K25" s="1">
        <f t="shared" si="3"/>
        <v>0.52380952380952384</v>
      </c>
      <c r="L25" s="1">
        <f t="shared" si="3"/>
        <v>0.52380952380952384</v>
      </c>
      <c r="M25" s="1">
        <f t="shared" si="3"/>
        <v>0.2857142857142857</v>
      </c>
      <c r="N25" s="1">
        <f t="shared" si="3"/>
        <v>0.38095238095238093</v>
      </c>
      <c r="O25" s="1">
        <f t="shared" si="3"/>
        <v>0.80952380952380953</v>
      </c>
      <c r="P25" s="1">
        <f t="shared" si="3"/>
        <v>9.5238095238095233E-2</v>
      </c>
      <c r="Q25" s="1">
        <f t="shared" si="3"/>
        <v>0.2857142857142857</v>
      </c>
      <c r="R25" s="1">
        <f t="shared" si="3"/>
        <v>0.80952380952380953</v>
      </c>
      <c r="S25" s="1">
        <f t="shared" si="3"/>
        <v>0.80952380952380953</v>
      </c>
      <c r="T25" s="1">
        <f t="shared" si="3"/>
        <v>0.38095238095238093</v>
      </c>
      <c r="U25" s="1">
        <f t="shared" si="3"/>
        <v>0.95238095238095233</v>
      </c>
      <c r="V25" s="1">
        <f t="shared" si="3"/>
        <v>0.90476190476190477</v>
      </c>
      <c r="W25" s="1">
        <f t="shared" si="3"/>
        <v>0.76190476190476186</v>
      </c>
      <c r="X25" s="1">
        <f t="shared" si="3"/>
        <v>0.47619047619047616</v>
      </c>
      <c r="Y25" s="1">
        <f t="shared" si="3"/>
        <v>0.8571428571428571</v>
      </c>
      <c r="Z25" s="1">
        <f t="shared" si="3"/>
        <v>0.19047619047619047</v>
      </c>
      <c r="AA25" s="1">
        <f t="shared" si="3"/>
        <v>0.2857142857142857</v>
      </c>
      <c r="AB25" s="1">
        <f t="shared" si="3"/>
        <v>14.476190476190476</v>
      </c>
    </row>
    <row r="28" spans="1:31" ht="60" x14ac:dyDescent="0.35">
      <c r="A28" s="1" t="s">
        <v>52</v>
      </c>
      <c r="B28" s="1" t="s">
        <v>23</v>
      </c>
      <c r="C28" s="1" t="s">
        <v>24</v>
      </c>
      <c r="D28" s="1" t="s">
        <v>41</v>
      </c>
      <c r="E28" s="1" t="s">
        <v>25</v>
      </c>
      <c r="F28" s="1" t="s">
        <v>20</v>
      </c>
      <c r="G28" s="1" t="s">
        <v>26</v>
      </c>
      <c r="H28" s="1" t="s">
        <v>47</v>
      </c>
      <c r="I28" s="1" t="s">
        <v>17</v>
      </c>
      <c r="J28" s="1" t="s">
        <v>49</v>
      </c>
      <c r="K28" s="1" t="s">
        <v>32</v>
      </c>
      <c r="L28" s="1" t="s">
        <v>33</v>
      </c>
      <c r="M28" s="1" t="s">
        <v>34</v>
      </c>
      <c r="N28" s="1" t="s">
        <v>50</v>
      </c>
      <c r="O28" s="1" t="s">
        <v>45</v>
      </c>
      <c r="P28" s="1" t="s">
        <v>46</v>
      </c>
      <c r="Q28" s="10" t="s">
        <v>42</v>
      </c>
      <c r="R28" s="1" t="s">
        <v>35</v>
      </c>
      <c r="S28" s="1" t="s">
        <v>27</v>
      </c>
      <c r="T28" s="1" t="s">
        <v>21</v>
      </c>
      <c r="U28" s="1" t="s">
        <v>28</v>
      </c>
      <c r="V28" s="1" t="s">
        <v>29</v>
      </c>
      <c r="W28" s="10" t="s">
        <v>30</v>
      </c>
      <c r="X28" s="10" t="s">
        <v>31</v>
      </c>
      <c r="Y28" s="10" t="s">
        <v>51</v>
      </c>
      <c r="Z28" s="10" t="s">
        <v>36</v>
      </c>
      <c r="AA28" s="1" t="s">
        <v>48</v>
      </c>
      <c r="AB28" s="1" t="s">
        <v>53</v>
      </c>
    </row>
    <row r="29" spans="1:31" s="10" customFormat="1" x14ac:dyDescent="0.35">
      <c r="A29" s="10" t="s">
        <v>23</v>
      </c>
      <c r="B29" s="11">
        <f>_xlfn.LET(_xlpm.a,B$2:B$22,_xlpm.b,$B$2:$B$22,CORREL(_xlpm.a,_xlpm.b))</f>
        <v>1.0000000000000002</v>
      </c>
      <c r="C29" s="11">
        <f t="shared" ref="C29:AB29" si="4">_xlfn.LET(_xlpm.a,C$2:C$22,_xlpm.b,$B$2:$B$22,CORREL(_xlpm.a,_xlpm.b))</f>
        <v>0.66332495807108016</v>
      </c>
      <c r="D29" s="11">
        <f t="shared" si="4"/>
        <v>0.38924947208076155</v>
      </c>
      <c r="E29" s="11">
        <f t="shared" si="4"/>
        <v>0.60302268915552715</v>
      </c>
      <c r="F29" s="11">
        <f t="shared" si="4"/>
        <v>0.44038550605054416</v>
      </c>
      <c r="G29" s="11">
        <f>_xlfn.LET(_xlpm.a,G$2:G$22,_xlpm.b,$B$2:$B$22,CORREL(_xlpm.a,_xlpm.b))</f>
        <v>-0.44038550605054438</v>
      </c>
      <c r="H29" s="11">
        <f t="shared" si="4"/>
        <v>0.53300179088902622</v>
      </c>
      <c r="I29" s="11">
        <f t="shared" si="4"/>
        <v>-0.39196474795109265</v>
      </c>
      <c r="J29" s="11">
        <f t="shared" si="4"/>
        <v>0.30914103871563514</v>
      </c>
      <c r="K29" s="11">
        <f t="shared" si="4"/>
        <v>0.14545454545454553</v>
      </c>
      <c r="L29" s="11">
        <f t="shared" si="4"/>
        <v>0.33636363636363648</v>
      </c>
      <c r="M29" s="11">
        <f t="shared" si="4"/>
        <v>-0.18090680674665818</v>
      </c>
      <c r="N29" s="11">
        <f t="shared" si="4"/>
        <v>0.23373674750211432</v>
      </c>
      <c r="O29" s="11">
        <f t="shared" si="4"/>
        <v>0.46249729006288048</v>
      </c>
      <c r="P29" s="11">
        <f t="shared" si="4"/>
        <v>0.34027852368936051</v>
      </c>
      <c r="Q29" s="11">
        <f t="shared" si="4"/>
        <v>0.4522670168666455</v>
      </c>
      <c r="R29" s="11">
        <f t="shared" si="4"/>
        <v>0.46249729006288043</v>
      </c>
      <c r="S29" s="11">
        <f t="shared" si="4"/>
        <v>0.21968621277986825</v>
      </c>
      <c r="T29" s="11">
        <f t="shared" si="4"/>
        <v>3.7397879600338295E-2</v>
      </c>
      <c r="U29" s="11">
        <f>_xlfn.LET(_xlpm.a,U$2:U$22,_xlpm.b,$B$2:$B$22,CORREL(_xlpm.a,_xlpm.b))</f>
        <v>0.21320071635561047</v>
      </c>
      <c r="V29" s="11">
        <f t="shared" si="4"/>
        <v>0.30934411244487303</v>
      </c>
      <c r="W29" s="11">
        <f t="shared" si="4"/>
        <v>0.53300179088902622</v>
      </c>
      <c r="X29" s="11">
        <f t="shared" si="4"/>
        <v>0.23636363636363639</v>
      </c>
      <c r="Y29" s="11">
        <f t="shared" si="4"/>
        <v>0.11677484162422846</v>
      </c>
      <c r="Z29" s="11">
        <f t="shared" si="4"/>
        <v>-0.21968621277986811</v>
      </c>
      <c r="AA29" s="11">
        <f t="shared" si="4"/>
        <v>0.66332495807108027</v>
      </c>
      <c r="AB29" s="11">
        <f t="shared" si="4"/>
        <v>0.60032045095482411</v>
      </c>
    </row>
    <row r="30" spans="1:31" s="10" customFormat="1" x14ac:dyDescent="0.35">
      <c r="A30" s="10" t="s">
        <v>24</v>
      </c>
      <c r="C30" s="11">
        <f>_xlfn.LET(_xlpm.a,C$2:C$22,_xlpm.b,$C$2:$C$22,CORREL(_xlpm.a,_xlpm.b))</f>
        <v>1</v>
      </c>
      <c r="D30" s="11">
        <f t="shared" ref="D30:AB30" si="5">_xlfn.LET(_xlpm.a,D$2:D$22,_xlpm.b,$C$2:$C$22,CORREL(_xlpm.a,_xlpm.b))</f>
        <v>0.2581988897471611</v>
      </c>
      <c r="E30" s="11">
        <f t="shared" si="5"/>
        <v>0.4</v>
      </c>
      <c r="F30" s="11">
        <f t="shared" si="5"/>
        <v>0.12171612389003679</v>
      </c>
      <c r="G30" s="11">
        <f t="shared" si="5"/>
        <v>-0.12171612389003694</v>
      </c>
      <c r="H30" s="11">
        <f t="shared" si="5"/>
        <v>0.35355339059327379</v>
      </c>
      <c r="I30" s="11">
        <f t="shared" si="5"/>
        <v>-0.16666666666666669</v>
      </c>
      <c r="J30" s="11">
        <f t="shared" si="5"/>
        <v>0.10606601717798209</v>
      </c>
      <c r="K30" s="11">
        <f t="shared" si="5"/>
        <v>0.18090680674665821</v>
      </c>
      <c r="L30" s="11">
        <f t="shared" si="5"/>
        <v>0.18090680674665821</v>
      </c>
      <c r="M30" s="11">
        <f t="shared" si="5"/>
        <v>6.666666666666661E-2</v>
      </c>
      <c r="N30" s="11">
        <f t="shared" si="5"/>
        <v>-6.2017367294604157E-2</v>
      </c>
      <c r="O30" s="11">
        <f t="shared" si="5"/>
        <v>0.3067859955389482</v>
      </c>
      <c r="P30" s="11">
        <f t="shared" si="5"/>
        <v>-0.20519567041703074</v>
      </c>
      <c r="Q30" s="11">
        <f t="shared" si="5"/>
        <v>0.3</v>
      </c>
      <c r="R30" s="11">
        <f t="shared" si="5"/>
        <v>0.30678599553894814</v>
      </c>
      <c r="S30" s="11">
        <f t="shared" si="5"/>
        <v>3.834824944236849E-2</v>
      </c>
      <c r="T30" s="11">
        <f t="shared" si="5"/>
        <v>-6.2017367294604157E-2</v>
      </c>
      <c r="U30" s="11">
        <f t="shared" si="5"/>
        <v>0.1414213562373095</v>
      </c>
      <c r="V30" s="11">
        <f t="shared" si="5"/>
        <v>0.2051956704170308</v>
      </c>
      <c r="W30" s="11">
        <f t="shared" si="5"/>
        <v>0.35355339059327379</v>
      </c>
      <c r="X30" s="11">
        <f t="shared" si="5"/>
        <v>3.0151134457776362E-2</v>
      </c>
      <c r="Y30" s="11">
        <f t="shared" si="5"/>
        <v>0.25819888974716104</v>
      </c>
      <c r="Z30" s="11">
        <f t="shared" si="5"/>
        <v>-3.8348249442368497E-2</v>
      </c>
      <c r="AA30" s="11">
        <f t="shared" si="5"/>
        <v>0.53333333333333355</v>
      </c>
      <c r="AB30" s="11">
        <f t="shared" si="5"/>
        <v>0.42216844998499575</v>
      </c>
    </row>
    <row r="31" spans="1:31" s="10" customFormat="1" x14ac:dyDescent="0.35">
      <c r="A31" s="10" t="s">
        <v>41</v>
      </c>
      <c r="D31" s="11">
        <f>_xlfn.LET(_xlpm.a,D$2:D$22,_xlpm.b,$D$2:$D$22,CORREL(_xlpm.a,_xlpm.b))</f>
        <v>1.0000000000000002</v>
      </c>
      <c r="E31" s="11">
        <f t="shared" ref="E31:AB31" si="6">_xlfn.LET(_xlpm.a,E$2:E$22,_xlpm.b,$D$2:$D$22,CORREL(_xlpm.a,_xlpm.b))</f>
        <v>0.34426518632954817</v>
      </c>
      <c r="F31" s="11">
        <f t="shared" si="6"/>
        <v>0.47140452079103168</v>
      </c>
      <c r="G31" s="11">
        <f t="shared" si="6"/>
        <v>-0.47140452079103179</v>
      </c>
      <c r="H31" s="11">
        <f t="shared" si="6"/>
        <v>0.41079191812887472</v>
      </c>
      <c r="I31" s="11">
        <f t="shared" si="6"/>
        <v>-0.6454972243679028</v>
      </c>
      <c r="J31" s="11">
        <f t="shared" si="6"/>
        <v>0.41079191812887472</v>
      </c>
      <c r="K31" s="11">
        <f t="shared" si="6"/>
        <v>0.15569978883230465</v>
      </c>
      <c r="L31" s="11">
        <f t="shared" si="6"/>
        <v>0.42817441928883782</v>
      </c>
      <c r="M31" s="11">
        <f t="shared" si="6"/>
        <v>-4.3033148291193583E-2</v>
      </c>
      <c r="N31" s="11">
        <f t="shared" si="6"/>
        <v>0.32025630761017432</v>
      </c>
      <c r="O31" s="11">
        <f t="shared" si="6"/>
        <v>0.49507377148833731</v>
      </c>
      <c r="P31" s="11">
        <f t="shared" si="6"/>
        <v>0.13245323570650439</v>
      </c>
      <c r="Q31" s="11">
        <f t="shared" si="6"/>
        <v>0.2581988897471611</v>
      </c>
      <c r="R31" s="11">
        <f t="shared" si="6"/>
        <v>0.49507377148833731</v>
      </c>
      <c r="S31" s="11">
        <f t="shared" si="6"/>
        <v>0.49507377148833731</v>
      </c>
      <c r="T31" s="11">
        <f t="shared" si="6"/>
        <v>0.32025630761017432</v>
      </c>
      <c r="U31" s="11">
        <f t="shared" si="6"/>
        <v>-9.1287092917527735E-2</v>
      </c>
      <c r="V31" s="11">
        <f t="shared" si="6"/>
        <v>-0.13245323570650433</v>
      </c>
      <c r="W31" s="11">
        <f t="shared" si="6"/>
        <v>0.41079191812887472</v>
      </c>
      <c r="X31" s="11">
        <f t="shared" si="6"/>
        <v>0.3892494720807616</v>
      </c>
      <c r="Y31" s="11">
        <f t="shared" si="6"/>
        <v>-0.16666666666666669</v>
      </c>
      <c r="Z31" s="11">
        <f t="shared" si="6"/>
        <v>0.19802950859533486</v>
      </c>
      <c r="AA31" s="11">
        <f t="shared" si="6"/>
        <v>0.2581988897471611</v>
      </c>
      <c r="AB31" s="11">
        <f t="shared" si="6"/>
        <v>0.50082654762997281</v>
      </c>
    </row>
    <row r="32" spans="1:31" s="10" customFormat="1" x14ac:dyDescent="0.35">
      <c r="A32" s="10" t="s">
        <v>25</v>
      </c>
      <c r="E32" s="11">
        <f>_xlfn.LET(_xlpm.a,E$2:E$22,_xlpm.b,$E$2:$E$22,CORREL(_xlpm.a,_xlpm.b))</f>
        <v>0.99999999999999989</v>
      </c>
      <c r="F32" s="11">
        <f t="shared" ref="F32:AB32" si="7">_xlfn.LET(_xlpm.a,F$2:F$22,_xlpm.b,$E$2:$E$22,CORREL(_xlpm.a,_xlpm.b))</f>
        <v>0.73029674334022132</v>
      </c>
      <c r="G32" s="11">
        <f t="shared" si="7"/>
        <v>-9.1287092917527651E-2</v>
      </c>
      <c r="H32" s="11">
        <f t="shared" si="7"/>
        <v>0.88388347648318411</v>
      </c>
      <c r="I32" s="11">
        <f t="shared" si="7"/>
        <v>-0.53333333333333321</v>
      </c>
      <c r="J32" s="11">
        <f t="shared" si="7"/>
        <v>0.63639610306789263</v>
      </c>
      <c r="K32" s="11">
        <f t="shared" si="7"/>
        <v>0.66332495807108016</v>
      </c>
      <c r="L32" s="11">
        <f t="shared" si="7"/>
        <v>0.66332495807108016</v>
      </c>
      <c r="M32" s="11">
        <f t="shared" si="7"/>
        <v>0.39999999999999997</v>
      </c>
      <c r="N32" s="11">
        <f t="shared" si="7"/>
        <v>0.27907815282571902</v>
      </c>
      <c r="O32" s="11">
        <f t="shared" si="7"/>
        <v>0.76696498884737041</v>
      </c>
      <c r="P32" s="11">
        <f t="shared" si="7"/>
        <v>0.20519567041703077</v>
      </c>
      <c r="Q32" s="11">
        <f t="shared" si="7"/>
        <v>0.16666666666666669</v>
      </c>
      <c r="R32" s="11">
        <f t="shared" si="7"/>
        <v>0.7669649888473703</v>
      </c>
      <c r="S32" s="11">
        <f t="shared" si="7"/>
        <v>0.49852724275079069</v>
      </c>
      <c r="T32" s="11">
        <f t="shared" si="7"/>
        <v>0.27907815282571902</v>
      </c>
      <c r="U32" s="11">
        <f t="shared" si="7"/>
        <v>0.35355339059327379</v>
      </c>
      <c r="V32" s="11">
        <f t="shared" si="7"/>
        <v>0.51298917604257699</v>
      </c>
      <c r="W32" s="11">
        <f t="shared" si="7"/>
        <v>0.88388347648318411</v>
      </c>
      <c r="X32" s="11">
        <f t="shared" si="7"/>
        <v>0.39196474795109265</v>
      </c>
      <c r="Y32" s="11">
        <f t="shared" si="7"/>
        <v>0.34426518632954817</v>
      </c>
      <c r="Z32" s="11">
        <f t="shared" si="7"/>
        <v>-0.23008949665421116</v>
      </c>
      <c r="AA32" s="11">
        <f t="shared" si="7"/>
        <v>0.4</v>
      </c>
      <c r="AB32" s="11">
        <f t="shared" si="7"/>
        <v>0.91564913814313287</v>
      </c>
    </row>
    <row r="33" spans="1:28" s="10" customFormat="1" x14ac:dyDescent="0.35">
      <c r="A33" s="10" t="s">
        <v>20</v>
      </c>
      <c r="F33" s="11">
        <f>_xlfn.LET(_xlpm.a,F$2:F$22,_xlpm.b,$F$2:$F$22,CORREL(_xlpm.a,_xlpm.b))</f>
        <v>1</v>
      </c>
      <c r="G33" s="11">
        <f t="shared" ref="G33:AB33" si="8">_xlfn.LET(_xlpm.a,G$2:G$22,_xlpm.b,$F$2:$F$22,CORREL(_xlpm.a,_xlpm.b))</f>
        <v>-0.22222222222222221</v>
      </c>
      <c r="H33" s="11">
        <f t="shared" si="8"/>
        <v>0.6454972243679028</v>
      </c>
      <c r="I33" s="11">
        <f t="shared" si="8"/>
        <v>-0.73029674334022132</v>
      </c>
      <c r="J33" s="11">
        <f t="shared" si="8"/>
        <v>0.6454972243679028</v>
      </c>
      <c r="K33" s="11">
        <f t="shared" si="8"/>
        <v>0.71562644733213443</v>
      </c>
      <c r="L33" s="11">
        <f t="shared" si="8"/>
        <v>0.9082951062292477</v>
      </c>
      <c r="M33" s="11">
        <f t="shared" si="8"/>
        <v>0.3347193406976014</v>
      </c>
      <c r="N33" s="11">
        <f t="shared" si="8"/>
        <v>0.48121773951145319</v>
      </c>
      <c r="O33" s="11">
        <f t="shared" si="8"/>
        <v>0.56011203361120399</v>
      </c>
      <c r="P33" s="11">
        <f t="shared" si="8"/>
        <v>0.2809757434745081</v>
      </c>
      <c r="Q33" s="11">
        <f t="shared" si="8"/>
        <v>0.12171612389003685</v>
      </c>
      <c r="R33" s="11">
        <f t="shared" si="8"/>
        <v>0.56011203361120387</v>
      </c>
      <c r="S33" s="11">
        <f t="shared" si="8"/>
        <v>0.56011203361120387</v>
      </c>
      <c r="T33" s="11">
        <f t="shared" si="8"/>
        <v>0.4812177395114533</v>
      </c>
      <c r="U33" s="11">
        <f t="shared" si="8"/>
        <v>0.2581988897471611</v>
      </c>
      <c r="V33" s="11">
        <f t="shared" si="8"/>
        <v>0.37463432463267754</v>
      </c>
      <c r="W33" s="11">
        <f t="shared" si="8"/>
        <v>0.6454972243679028</v>
      </c>
      <c r="X33" s="11">
        <f t="shared" si="8"/>
        <v>0.44038550605054416</v>
      </c>
      <c r="Y33" s="11">
        <f t="shared" si="8"/>
        <v>0.19641855032959649</v>
      </c>
      <c r="Z33" s="11">
        <f t="shared" si="8"/>
        <v>-0.31506301890630217</v>
      </c>
      <c r="AA33" s="11">
        <f t="shared" si="8"/>
        <v>0.3347193406976014</v>
      </c>
      <c r="AB33" s="11">
        <f t="shared" si="8"/>
        <v>0.82545366047563351</v>
      </c>
    </row>
    <row r="34" spans="1:28" s="10" customFormat="1" x14ac:dyDescent="0.35">
      <c r="A34" s="10" t="s">
        <v>26</v>
      </c>
      <c r="G34" s="11">
        <f>_xlfn.LET(_xlpm.a,G$2:G$22,_xlpm.b,$G$2:$G$22,CORREL(_xlpm.a,_xlpm.b))</f>
        <v>1.0000000000000002</v>
      </c>
      <c r="H34" s="11">
        <f t="shared" ref="H34:AB34" si="9">_xlfn.LET(_xlpm.a,H$2:H$22,_xlpm.b,$G$2:$G$22,CORREL(_xlpm.a,_xlpm.b))</f>
        <v>-0.19364916731037088</v>
      </c>
      <c r="I34" s="11">
        <f t="shared" si="9"/>
        <v>0.51729352653265692</v>
      </c>
      <c r="J34" s="11">
        <f t="shared" si="9"/>
        <v>-0.41957319583913694</v>
      </c>
      <c r="K34" s="11">
        <f t="shared" si="9"/>
        <v>5.5048188256318062E-2</v>
      </c>
      <c r="L34" s="11">
        <f t="shared" si="9"/>
        <v>-0.13762047064079511</v>
      </c>
      <c r="M34" s="11">
        <f t="shared" si="9"/>
        <v>0.51729352653265681</v>
      </c>
      <c r="N34" s="11">
        <f t="shared" si="9"/>
        <v>-0.48121773951145319</v>
      </c>
      <c r="O34" s="11">
        <f t="shared" si="9"/>
        <v>-0.31506301890630223</v>
      </c>
      <c r="P34" s="11">
        <f t="shared" si="9"/>
        <v>-0.2809757434745081</v>
      </c>
      <c r="Q34" s="11">
        <f t="shared" si="9"/>
        <v>-0.33471934069760156</v>
      </c>
      <c r="R34" s="11">
        <f t="shared" si="9"/>
        <v>-7.0014004201400498E-2</v>
      </c>
      <c r="S34" s="11">
        <f t="shared" si="9"/>
        <v>-7.001400420140047E-2</v>
      </c>
      <c r="T34" s="11">
        <f t="shared" si="9"/>
        <v>-0.28306925853614906</v>
      </c>
      <c r="U34" s="11">
        <f t="shared" si="9"/>
        <v>0.19364916731037085</v>
      </c>
      <c r="V34" s="11">
        <f t="shared" si="9"/>
        <v>0.28097574347450816</v>
      </c>
      <c r="W34" s="11">
        <f t="shared" si="9"/>
        <v>3.2274861218395144E-2</v>
      </c>
      <c r="X34" s="11">
        <f t="shared" si="9"/>
        <v>-0.2477168471534312</v>
      </c>
      <c r="Y34" s="11">
        <f t="shared" si="9"/>
        <v>0.35355339059327373</v>
      </c>
      <c r="Z34" s="11">
        <f t="shared" si="9"/>
        <v>-0.17503501050350123</v>
      </c>
      <c r="AA34" s="11">
        <f t="shared" si="9"/>
        <v>-0.33471934069760156</v>
      </c>
      <c r="AB34" s="11">
        <f t="shared" si="9"/>
        <v>-0.15102937636462699</v>
      </c>
    </row>
    <row r="35" spans="1:28" s="10" customFormat="1" x14ac:dyDescent="0.35">
      <c r="A35" s="10" t="s">
        <v>47</v>
      </c>
      <c r="H35" s="11">
        <f>_xlfn.LET(_xlpm.a,H$2:H$22,_xlpm.b,$H$2:$H$22,CORREL(_xlpm.a,_xlpm.b))</f>
        <v>0.99999999999999989</v>
      </c>
      <c r="I35" s="11">
        <f t="shared" ref="I35:AB35" si="10">_xlfn.LET(_xlpm.a,I$2:I$22,_xlpm.b,$H$2:$H$22,CORREL(_xlpm.a,_xlpm.b))</f>
        <v>-0.63639610306789285</v>
      </c>
      <c r="J35" s="11">
        <f t="shared" si="10"/>
        <v>0.73749999999999982</v>
      </c>
      <c r="K35" s="11">
        <f t="shared" si="10"/>
        <v>0.58630196997792872</v>
      </c>
      <c r="L35" s="11">
        <f t="shared" si="10"/>
        <v>0.58630196997792872</v>
      </c>
      <c r="M35" s="11">
        <f t="shared" si="10"/>
        <v>0.35355339059327379</v>
      </c>
      <c r="N35" s="11">
        <f t="shared" si="10"/>
        <v>0.43852900965351466</v>
      </c>
      <c r="O35" s="11">
        <f t="shared" si="10"/>
        <v>0.86772183127462488</v>
      </c>
      <c r="P35" s="11">
        <f t="shared" si="10"/>
        <v>0.1813690625275029</v>
      </c>
      <c r="Q35" s="11">
        <f t="shared" si="10"/>
        <v>0.10606601717798214</v>
      </c>
      <c r="R35" s="11">
        <f t="shared" si="10"/>
        <v>0.86772183127462477</v>
      </c>
      <c r="S35" s="11">
        <f t="shared" si="10"/>
        <v>0.58300060538763854</v>
      </c>
      <c r="T35" s="11">
        <f t="shared" si="10"/>
        <v>0.43852900965351466</v>
      </c>
      <c r="U35" s="11">
        <f t="shared" si="10"/>
        <v>0.4</v>
      </c>
      <c r="V35" s="11">
        <f t="shared" si="10"/>
        <v>0.19950596878025317</v>
      </c>
      <c r="W35" s="11">
        <f t="shared" si="10"/>
        <v>0.73749999999999982</v>
      </c>
      <c r="X35" s="11">
        <f t="shared" si="10"/>
        <v>0.53300179088902622</v>
      </c>
      <c r="Y35" s="11">
        <f t="shared" si="10"/>
        <v>9.1287092917527748E-2</v>
      </c>
      <c r="Z35" s="11">
        <f t="shared" si="10"/>
        <v>-1.3558153613666041E-2</v>
      </c>
      <c r="AA35" s="11">
        <f t="shared" si="10"/>
        <v>0.35355339059327379</v>
      </c>
      <c r="AB35" s="11">
        <f t="shared" si="10"/>
        <v>0.89757153604996576</v>
      </c>
    </row>
    <row r="36" spans="1:28" s="10" customFormat="1" x14ac:dyDescent="0.35">
      <c r="A36" s="10" t="s">
        <v>17</v>
      </c>
      <c r="I36" s="11">
        <f>_xlfn.LET(_xlpm.a,I$2:I$22,_xlpm.b,$I$2:$I$22,CORREL(_xlpm.a,_xlpm.b))</f>
        <v>0.99999999999999989</v>
      </c>
      <c r="J36" s="11">
        <f t="shared" ref="J36:AB36" si="11">_xlfn.LET(_xlpm.a,J$2:J$22,_xlpm.b,$I$2:$I$22,CORREL(_xlpm.a,_xlpm.b))</f>
        <v>-0.88388347648318422</v>
      </c>
      <c r="K36" s="11">
        <f t="shared" si="11"/>
        <v>-0.45226701686664539</v>
      </c>
      <c r="L36" s="11">
        <f t="shared" si="11"/>
        <v>-0.66332495807108005</v>
      </c>
      <c r="M36" s="11">
        <f t="shared" si="11"/>
        <v>-0.16666666666666666</v>
      </c>
      <c r="N36" s="11">
        <f t="shared" si="11"/>
        <v>-0.4961389383568337</v>
      </c>
      <c r="O36" s="11">
        <f t="shared" si="11"/>
        <v>-0.76696498884737041</v>
      </c>
      <c r="P36" s="11">
        <f t="shared" si="11"/>
        <v>-0.20519567041703082</v>
      </c>
      <c r="Q36" s="11">
        <f t="shared" si="11"/>
        <v>-0.4</v>
      </c>
      <c r="R36" s="11">
        <f t="shared" si="11"/>
        <v>-0.49852724275079069</v>
      </c>
      <c r="S36" s="11">
        <f t="shared" si="11"/>
        <v>-0.23008949665421108</v>
      </c>
      <c r="T36" s="11">
        <f t="shared" si="11"/>
        <v>-0.4961389383568337</v>
      </c>
      <c r="U36" s="11">
        <f t="shared" si="11"/>
        <v>0.1414213562373095</v>
      </c>
      <c r="V36" s="11">
        <f t="shared" si="11"/>
        <v>0.2051956704170308</v>
      </c>
      <c r="W36" s="11">
        <f t="shared" si="11"/>
        <v>-0.38890872965260109</v>
      </c>
      <c r="X36" s="11">
        <f t="shared" si="11"/>
        <v>-0.39196474795109265</v>
      </c>
      <c r="Y36" s="11">
        <f t="shared" si="11"/>
        <v>0.25819888974716104</v>
      </c>
      <c r="Z36" s="11">
        <f t="shared" si="11"/>
        <v>0.23008949665421108</v>
      </c>
      <c r="AA36" s="11">
        <f t="shared" si="11"/>
        <v>-0.4</v>
      </c>
      <c r="AB36" s="11">
        <f t="shared" si="11"/>
        <v>-0.61613773781593995</v>
      </c>
    </row>
    <row r="37" spans="1:28" s="10" customFormat="1" x14ac:dyDescent="0.35">
      <c r="A37" s="10" t="s">
        <v>49</v>
      </c>
      <c r="J37" s="11">
        <f>_xlfn.LET(_xlpm.a,J$2:J$22,_xlpm.b,$J$2:$J$22,CORREL(_xlpm.a,_xlpm.b))</f>
        <v>0.99999999999999989</v>
      </c>
      <c r="K37" s="11">
        <f t="shared" ref="K37:AB37" si="12">_xlfn.LET(_xlpm.a,K$2:K$22,_xlpm.b,$J$2:$J$22,CORREL(_xlpm.a,_xlpm.b))</f>
        <v>0.58630196997792872</v>
      </c>
      <c r="L37" s="11">
        <f t="shared" si="12"/>
        <v>0.58630196997792872</v>
      </c>
      <c r="M37" s="11">
        <f t="shared" si="12"/>
        <v>0.35355339059327379</v>
      </c>
      <c r="N37" s="11">
        <f t="shared" si="12"/>
        <v>0.43852900965351471</v>
      </c>
      <c r="O37" s="11">
        <f t="shared" si="12"/>
        <v>0.86772183127462488</v>
      </c>
      <c r="P37" s="11">
        <f t="shared" si="12"/>
        <v>0.1813690625275029</v>
      </c>
      <c r="Q37" s="11">
        <f t="shared" si="12"/>
        <v>0.35355339059327373</v>
      </c>
      <c r="R37" s="11">
        <f t="shared" si="12"/>
        <v>0.58300060538763854</v>
      </c>
      <c r="S37" s="11">
        <f t="shared" si="12"/>
        <v>0.2982793795006522</v>
      </c>
      <c r="T37" s="11">
        <f t="shared" si="12"/>
        <v>0.43852900965351471</v>
      </c>
      <c r="U37" s="11">
        <f t="shared" si="12"/>
        <v>-0.125</v>
      </c>
      <c r="V37" s="11">
        <f t="shared" si="12"/>
        <v>-0.18136906252750287</v>
      </c>
      <c r="W37" s="11">
        <f t="shared" si="12"/>
        <v>0.47499999999999987</v>
      </c>
      <c r="X37" s="11">
        <f t="shared" si="12"/>
        <v>0.30914103871563514</v>
      </c>
      <c r="Y37" s="11">
        <f t="shared" si="12"/>
        <v>-0.22821773229381925</v>
      </c>
      <c r="Z37" s="11">
        <f t="shared" si="12"/>
        <v>-0.29827937950065231</v>
      </c>
      <c r="AA37" s="11">
        <f t="shared" si="12"/>
        <v>0.35355339059327379</v>
      </c>
      <c r="AB37" s="11">
        <f t="shared" si="12"/>
        <v>0.64342768539312167</v>
      </c>
    </row>
    <row r="38" spans="1:28" s="10" customFormat="1" x14ac:dyDescent="0.35">
      <c r="A38" s="10" t="s">
        <v>32</v>
      </c>
      <c r="K38" s="11">
        <f>_xlfn.LET(_xlpm.a,K$2:K$22,_xlpm.b,$K$2:$K$22,CORREL(_xlpm.a,_xlpm.b))</f>
        <v>1.0000000000000002</v>
      </c>
      <c r="L38" s="11">
        <f t="shared" ref="L38:AB38" si="13">_xlfn.LET(_xlpm.a,L$2:L$22,_xlpm.b,$K$2:$K$22,CORREL(_xlpm.a,_xlpm.b))</f>
        <v>0.80909090909090908</v>
      </c>
      <c r="M38" s="11">
        <f t="shared" si="13"/>
        <v>0.60302268915552737</v>
      </c>
      <c r="N38" s="11">
        <f t="shared" si="13"/>
        <v>0.15894098830143777</v>
      </c>
      <c r="O38" s="11">
        <f t="shared" si="13"/>
        <v>0.50874701906916853</v>
      </c>
      <c r="P38" s="11">
        <f t="shared" si="13"/>
        <v>-0.34027852368936051</v>
      </c>
      <c r="Q38" s="11">
        <f t="shared" si="13"/>
        <v>-0.24120907566221092</v>
      </c>
      <c r="R38" s="11">
        <f t="shared" si="13"/>
        <v>0.50874701906916853</v>
      </c>
      <c r="S38" s="11">
        <f t="shared" si="13"/>
        <v>0.50874701906916853</v>
      </c>
      <c r="T38" s="11">
        <f t="shared" si="13"/>
        <v>0.35527985620321378</v>
      </c>
      <c r="U38" s="11">
        <f t="shared" si="13"/>
        <v>0.23452078799117154</v>
      </c>
      <c r="V38" s="11">
        <f t="shared" si="13"/>
        <v>0.34027852368936046</v>
      </c>
      <c r="W38" s="11">
        <f t="shared" si="13"/>
        <v>0.58630196997792872</v>
      </c>
      <c r="X38" s="11">
        <f t="shared" si="13"/>
        <v>0.33636363636363648</v>
      </c>
      <c r="Y38" s="11">
        <f t="shared" si="13"/>
        <v>0.15569978883230465</v>
      </c>
      <c r="Z38" s="11">
        <f t="shared" si="13"/>
        <v>-0.26593594178615626</v>
      </c>
      <c r="AA38" s="11">
        <f t="shared" si="13"/>
        <v>-3.0151134457776414E-2</v>
      </c>
      <c r="AB38" s="11">
        <f t="shared" si="13"/>
        <v>0.6639647394514675</v>
      </c>
    </row>
    <row r="39" spans="1:28" s="10" customFormat="1" x14ac:dyDescent="0.35">
      <c r="A39" s="10" t="s">
        <v>33</v>
      </c>
      <c r="L39" s="11">
        <f>_xlfn.LET(_xlpm.a,L$2:L$22,_xlpm.b,$L$2:$L$22,CORREL(_xlpm.a,_xlpm.b))</f>
        <v>1.0000000000000002</v>
      </c>
      <c r="M39" s="11">
        <f t="shared" ref="M39:AB39" si="14">_xlfn.LET(_xlpm.a,M$2:M$22,_xlpm.b,$L$2:$L$22,CORREL(_xlpm.a,_xlpm.b))</f>
        <v>0.39196474795109271</v>
      </c>
      <c r="N39" s="11">
        <f t="shared" si="14"/>
        <v>0.3552798562032139</v>
      </c>
      <c r="O39" s="11">
        <f t="shared" si="14"/>
        <v>0.50874701906916853</v>
      </c>
      <c r="P39" s="11">
        <f t="shared" si="14"/>
        <v>-1.5467205622243664E-2</v>
      </c>
      <c r="Q39" s="11">
        <f t="shared" si="14"/>
        <v>-3.0151134457776355E-2</v>
      </c>
      <c r="R39" s="11">
        <f t="shared" si="14"/>
        <v>0.50874701906916853</v>
      </c>
      <c r="S39" s="11">
        <f t="shared" si="14"/>
        <v>0.50874701906916853</v>
      </c>
      <c r="T39" s="11">
        <f t="shared" si="14"/>
        <v>0.5516187241049898</v>
      </c>
      <c r="U39" s="11">
        <f t="shared" si="14"/>
        <v>0.23452078799117154</v>
      </c>
      <c r="V39" s="11">
        <f t="shared" si="14"/>
        <v>0.34027852368936046</v>
      </c>
      <c r="W39" s="11">
        <f t="shared" si="14"/>
        <v>0.58630196997792872</v>
      </c>
      <c r="X39" s="11">
        <f t="shared" si="14"/>
        <v>0.52727272727272745</v>
      </c>
      <c r="Y39" s="11">
        <f t="shared" si="14"/>
        <v>0.15569978883230465</v>
      </c>
      <c r="Z39" s="11">
        <f t="shared" si="14"/>
        <v>-0.26593594178615626</v>
      </c>
      <c r="AA39" s="11">
        <f t="shared" si="14"/>
        <v>0.18090680674665824</v>
      </c>
      <c r="AB39" s="11">
        <f t="shared" si="14"/>
        <v>0.77233204148629253</v>
      </c>
    </row>
    <row r="40" spans="1:28" s="10" customFormat="1" x14ac:dyDescent="0.35">
      <c r="A40" s="10" t="s">
        <v>34</v>
      </c>
      <c r="M40" s="11">
        <f>_xlfn.LET(_xlpm.a,M$2:M$22,_xlpm.b,$M$2:$M$22,CORREL(_xlpm.a,_xlpm.b))</f>
        <v>1</v>
      </c>
      <c r="N40" s="11">
        <f t="shared" ref="N40:AB40" si="15">_xlfn.LET(_xlpm.a,N$2:N$22,_xlpm.b,$M$2:$M$22,CORREL(_xlpm.a,_xlpm.b))</f>
        <v>-0.27907815282571913</v>
      </c>
      <c r="O40" s="11">
        <f t="shared" si="15"/>
        <v>0.3067859955389482</v>
      </c>
      <c r="P40" s="11">
        <f t="shared" si="15"/>
        <v>-0.20519567041703077</v>
      </c>
      <c r="Q40" s="11">
        <f t="shared" si="15"/>
        <v>-0.16666666666666669</v>
      </c>
      <c r="R40" s="11">
        <f t="shared" si="15"/>
        <v>0.30678599553894814</v>
      </c>
      <c r="S40" s="11">
        <f t="shared" si="15"/>
        <v>0.30678599553894814</v>
      </c>
      <c r="T40" s="11">
        <f t="shared" si="15"/>
        <v>0.15504341823651066</v>
      </c>
      <c r="U40" s="11">
        <f t="shared" si="15"/>
        <v>0.1414213562373095</v>
      </c>
      <c r="V40" s="11">
        <f t="shared" si="15"/>
        <v>0.20519567041703082</v>
      </c>
      <c r="W40" s="11">
        <f t="shared" si="15"/>
        <v>0.35355339059327379</v>
      </c>
      <c r="X40" s="11">
        <f t="shared" si="15"/>
        <v>3.0151134457776341E-2</v>
      </c>
      <c r="Y40" s="11">
        <f t="shared" si="15"/>
        <v>0.25819888974716104</v>
      </c>
      <c r="Z40" s="11">
        <f t="shared" si="15"/>
        <v>-0.30678599553894803</v>
      </c>
      <c r="AA40" s="11">
        <f t="shared" si="15"/>
        <v>-0.16666666666666663</v>
      </c>
      <c r="AB40" s="11">
        <f t="shared" si="15"/>
        <v>0.38223359660803669</v>
      </c>
    </row>
    <row r="41" spans="1:28" s="10" customFormat="1" x14ac:dyDescent="0.35">
      <c r="A41" s="10" t="s">
        <v>50</v>
      </c>
      <c r="N41" s="11">
        <f>_xlfn.LET(_xlpm.a,N$2:N$22,_xlpm.b,$N$2:$N$22,CORREL(_xlpm.a,_xlpm.b))</f>
        <v>0.99999999999999989</v>
      </c>
      <c r="O41" s="11">
        <f t="shared" ref="O41:AB41" si="16">_xlfn.LET(_xlpm.a,O$2:O$22,_xlpm.b,$N$2:$N$22,CORREL(_xlpm.a,_xlpm.b))</f>
        <v>0.38052119532359541</v>
      </c>
      <c r="P41" s="11">
        <f t="shared" si="16"/>
        <v>0.41358509593425546</v>
      </c>
      <c r="Q41" s="11">
        <f t="shared" si="16"/>
        <v>0.15504341823651069</v>
      </c>
      <c r="R41" s="11">
        <f t="shared" si="16"/>
        <v>0.38052119532359535</v>
      </c>
      <c r="S41" s="11">
        <f t="shared" si="16"/>
        <v>0.38052119532359541</v>
      </c>
      <c r="T41" s="11">
        <f t="shared" si="16"/>
        <v>0.39423076923076916</v>
      </c>
      <c r="U41" s="11">
        <f t="shared" si="16"/>
        <v>0.17541160386140589</v>
      </c>
      <c r="V41" s="11">
        <f t="shared" si="16"/>
        <v>-7.9535595371972176E-2</v>
      </c>
      <c r="W41" s="11">
        <f t="shared" si="16"/>
        <v>0.20830127958541941</v>
      </c>
      <c r="X41" s="11">
        <f t="shared" si="16"/>
        <v>0.23373674750211437</v>
      </c>
      <c r="Y41" s="11">
        <f t="shared" si="16"/>
        <v>4.0032038451271783E-2</v>
      </c>
      <c r="Z41" s="11">
        <f t="shared" si="16"/>
        <v>0.11891287353862354</v>
      </c>
      <c r="AA41" s="11">
        <f t="shared" si="16"/>
        <v>0.37210420376762521</v>
      </c>
      <c r="AB41" s="11">
        <f t="shared" si="16"/>
        <v>0.4493358823662138</v>
      </c>
    </row>
    <row r="42" spans="1:28" s="10" customFormat="1" x14ac:dyDescent="0.35">
      <c r="A42" s="10" t="s">
        <v>45</v>
      </c>
      <c r="O42" s="11">
        <f>_xlfn.LET(_xlpm.a,O$2:O$22,_xlpm.b,$O$2:$O$22,CORREL(_xlpm.a,_xlpm.b))</f>
        <v>1.0000000000000002</v>
      </c>
      <c r="P42" s="11">
        <f t="shared" ref="P42:AB42" si="17">_xlfn.LET(_xlpm.a,P$2:P$22,_xlpm.b,$O$2:$O$22,CORREL(_xlpm.a,_xlpm.b))</f>
        <v>0.15737789507292682</v>
      </c>
      <c r="Q42" s="11">
        <f t="shared" si="17"/>
        <v>0.3067859955389482</v>
      </c>
      <c r="R42" s="11">
        <f t="shared" si="17"/>
        <v>0.69117647058823528</v>
      </c>
      <c r="S42" s="11">
        <f t="shared" si="17"/>
        <v>0.38235294117647056</v>
      </c>
      <c r="T42" s="11">
        <f t="shared" si="17"/>
        <v>0.38052119532359546</v>
      </c>
      <c r="U42" s="11">
        <f t="shared" si="17"/>
        <v>-0.10846522890932811</v>
      </c>
      <c r="V42" s="11">
        <f t="shared" si="17"/>
        <v>-0.15737789507292679</v>
      </c>
      <c r="W42" s="11">
        <f t="shared" si="17"/>
        <v>0.58300060538763865</v>
      </c>
      <c r="X42" s="11">
        <f t="shared" si="17"/>
        <v>0.46249729006288048</v>
      </c>
      <c r="Y42" s="11">
        <f t="shared" si="17"/>
        <v>-0.19802950859533489</v>
      </c>
      <c r="Z42" s="11">
        <f t="shared" si="17"/>
        <v>-7.3529411764705843E-2</v>
      </c>
      <c r="AA42" s="11">
        <f t="shared" si="17"/>
        <v>0.3067859955389482</v>
      </c>
      <c r="AB42" s="11">
        <f t="shared" si="17"/>
        <v>0.73289946539893325</v>
      </c>
    </row>
    <row r="43" spans="1:28" s="10" customFormat="1" x14ac:dyDescent="0.35">
      <c r="A43" s="10" t="s">
        <v>46</v>
      </c>
      <c r="P43" s="11">
        <f>_xlfn.LET(_xlpm.a,P$2:P$22,_xlpm.b,$P$2:$P$22,CORREL(_xlpm.a,_xlpm.b))</f>
        <v>1.0000000000000002</v>
      </c>
      <c r="Q43" s="11">
        <f t="shared" ref="Q43:AB43" si="18">_xlfn.LET(_xlpm.a,Q$2:Q$22,_xlpm.b,$P$2:$P$22,CORREL(_xlpm.a,_xlpm.b))</f>
        <v>0.5129891760425771</v>
      </c>
      <c r="R43" s="11">
        <f t="shared" si="18"/>
        <v>0.15737789507292679</v>
      </c>
      <c r="S43" s="11">
        <f t="shared" si="18"/>
        <v>0.15737789507292682</v>
      </c>
      <c r="T43" s="11">
        <f t="shared" si="18"/>
        <v>7.9535595371972134E-2</v>
      </c>
      <c r="U43" s="11">
        <f t="shared" si="18"/>
        <v>7.2547625011001191E-2</v>
      </c>
      <c r="V43" s="11">
        <f t="shared" si="18"/>
        <v>0.10526315789473686</v>
      </c>
      <c r="W43" s="11">
        <f t="shared" si="18"/>
        <v>0.1813690625275029</v>
      </c>
      <c r="X43" s="11">
        <f t="shared" si="18"/>
        <v>1.5467205622243661E-2</v>
      </c>
      <c r="Y43" s="11">
        <f t="shared" si="18"/>
        <v>0.13245323570650439</v>
      </c>
      <c r="Z43" s="11">
        <f t="shared" si="18"/>
        <v>-0.15737789507292679</v>
      </c>
      <c r="AA43" s="11">
        <f t="shared" si="18"/>
        <v>0.51298917604257721</v>
      </c>
      <c r="AB43" s="11">
        <f t="shared" si="18"/>
        <v>0.24729706660281603</v>
      </c>
    </row>
    <row r="44" spans="1:28" s="10" customFormat="1" x14ac:dyDescent="0.35">
      <c r="A44" s="10" t="s">
        <v>42</v>
      </c>
      <c r="Q44" s="11">
        <f>_xlfn.LET(_xlpm.a,Q$2:Q$22,_xlpm.b,$Q$2:$Q$22,CORREL(_xlpm.a,_xlpm.b))</f>
        <v>1</v>
      </c>
      <c r="R44" s="11">
        <f t="shared" ref="R44:AB44" si="19">_xlfn.LET(_xlpm.a,R$2:R$22,_xlpm.b,$Q$2:$Q$22,CORREL(_xlpm.a,_xlpm.b))</f>
        <v>3.8348249442368504E-2</v>
      </c>
      <c r="S44" s="11">
        <f t="shared" si="19"/>
        <v>-0.23008949665421108</v>
      </c>
      <c r="T44" s="11">
        <f t="shared" si="19"/>
        <v>-0.27907815282571913</v>
      </c>
      <c r="U44" s="11">
        <f t="shared" si="19"/>
        <v>-0.35355339059327379</v>
      </c>
      <c r="V44" s="11">
        <f t="shared" si="19"/>
        <v>-0.15389675281277312</v>
      </c>
      <c r="W44" s="11">
        <f t="shared" si="19"/>
        <v>0.10606601717798214</v>
      </c>
      <c r="X44" s="11">
        <f t="shared" si="19"/>
        <v>-0.39196474795109271</v>
      </c>
      <c r="Y44" s="11">
        <f t="shared" si="19"/>
        <v>-4.3033148291193549E-2</v>
      </c>
      <c r="Z44" s="11">
        <f t="shared" si="19"/>
        <v>-0.30678599553894803</v>
      </c>
      <c r="AA44" s="11">
        <f t="shared" si="19"/>
        <v>0.76666666666666672</v>
      </c>
      <c r="AB44" s="11">
        <f t="shared" si="19"/>
        <v>0.14262447634628236</v>
      </c>
    </row>
    <row r="45" spans="1:28" s="10" customFormat="1" x14ac:dyDescent="0.35">
      <c r="A45" s="10" t="s">
        <v>35</v>
      </c>
      <c r="R45" s="11">
        <f>_xlfn.LET(_xlpm.a,R$2:R$22,_xlpm.b,$R$2:$R$22,CORREL(_xlpm.a,_xlpm.b))</f>
        <v>1</v>
      </c>
      <c r="S45" s="11">
        <f t="shared" ref="S45:AB45" si="20">_xlfn.LET(_xlpm.a,S$2:S$22,_xlpm.b,$R$2:$R$22,CORREL(_xlpm.a,_xlpm.b))</f>
        <v>0.69117647058823517</v>
      </c>
      <c r="T45" s="11">
        <f t="shared" si="20"/>
        <v>0.38052119532359541</v>
      </c>
      <c r="U45" s="11">
        <f t="shared" si="20"/>
        <v>0.46097722286464438</v>
      </c>
      <c r="V45" s="11">
        <f t="shared" si="20"/>
        <v>0.25573907949350594</v>
      </c>
      <c r="W45" s="11">
        <f t="shared" si="20"/>
        <v>0.86772183127462477</v>
      </c>
      <c r="X45" s="11">
        <f t="shared" si="20"/>
        <v>0.46249729006288043</v>
      </c>
      <c r="Y45" s="11">
        <f t="shared" si="20"/>
        <v>0.1485221314465012</v>
      </c>
      <c r="Z45" s="11">
        <f t="shared" si="20"/>
        <v>-7.3529411764705829E-2</v>
      </c>
      <c r="AA45" s="11">
        <f t="shared" si="20"/>
        <v>0.30678599553894814</v>
      </c>
      <c r="AB45" s="11">
        <f t="shared" si="20"/>
        <v>0.84775684430473619</v>
      </c>
    </row>
    <row r="46" spans="1:28" s="10" customFormat="1" x14ac:dyDescent="0.35">
      <c r="A46" s="10" t="s">
        <v>27</v>
      </c>
      <c r="S46" s="11">
        <f>_xlfn.LET(_xlpm.a,S$2:S$22,_xlpm.b,$S$2:$S$22,CORREL(_xlpm.a,_xlpm.b))</f>
        <v>1</v>
      </c>
      <c r="T46" s="11">
        <f t="shared" ref="T46:AB46" si="21">_xlfn.LET(_xlpm.a,T$2:T$22,_xlpm.b,$S$2:$S$22,CORREL(_xlpm.a,_xlpm.b))</f>
        <v>0.38052119532359546</v>
      </c>
      <c r="U46" s="11">
        <f t="shared" si="21"/>
        <v>0.46097722286464438</v>
      </c>
      <c r="V46" s="11">
        <f t="shared" si="21"/>
        <v>0.25573907949350594</v>
      </c>
      <c r="W46" s="11">
        <f t="shared" si="21"/>
        <v>0.58300060538763854</v>
      </c>
      <c r="X46" s="11">
        <f t="shared" si="21"/>
        <v>0.46249729006288037</v>
      </c>
      <c r="Y46" s="11">
        <f t="shared" si="21"/>
        <v>0.1485221314465012</v>
      </c>
      <c r="Z46" s="11">
        <f t="shared" si="21"/>
        <v>0.23529411764705879</v>
      </c>
      <c r="AA46" s="11">
        <f t="shared" si="21"/>
        <v>3.834824944236849E-2</v>
      </c>
      <c r="AB46" s="11">
        <f t="shared" si="21"/>
        <v>0.68695651383661194</v>
      </c>
    </row>
    <row r="47" spans="1:28" s="10" customFormat="1" x14ac:dyDescent="0.35">
      <c r="A47" s="10" t="s">
        <v>21</v>
      </c>
      <c r="T47" s="11">
        <f>_xlfn.LET(_xlpm.a,T$2:T$22,_xlpm.b,$T$2:$T$22,CORREL(_xlpm.a,_xlpm.b))</f>
        <v>0.99999999999999989</v>
      </c>
      <c r="U47" s="11">
        <f t="shared" ref="U47:AB47" si="22">_xlfn.LET(_xlpm.a,U$2:U$22,_xlpm.b,$T$2:$T$22,CORREL(_xlpm.a,_xlpm.b))</f>
        <v>0.17541160386140589</v>
      </c>
      <c r="V47" s="11">
        <f t="shared" si="22"/>
        <v>-7.9535595371972148E-2</v>
      </c>
      <c r="W47" s="11">
        <f t="shared" si="22"/>
        <v>0.20830127958541941</v>
      </c>
      <c r="X47" s="11">
        <f t="shared" si="22"/>
        <v>0.82275335120744264</v>
      </c>
      <c r="Y47" s="11">
        <f t="shared" si="22"/>
        <v>4.0032038451271783E-2</v>
      </c>
      <c r="Z47" s="11">
        <f t="shared" si="22"/>
        <v>0.11891287353862354</v>
      </c>
      <c r="AA47" s="11">
        <f t="shared" si="22"/>
        <v>-6.2017367294604157E-2</v>
      </c>
      <c r="AB47" s="11">
        <f t="shared" si="22"/>
        <v>0.48648569941223929</v>
      </c>
    </row>
    <row r="48" spans="1:28" s="10" customFormat="1" x14ac:dyDescent="0.35">
      <c r="A48" s="10" t="s">
        <v>28</v>
      </c>
      <c r="U48" s="11">
        <f>_xlfn.LET(_xlpm.a,U$2:U$22,_xlpm.b,$U$2:$U$22,CORREL(_xlpm.a,_xlpm.b))</f>
        <v>1</v>
      </c>
      <c r="V48" s="11">
        <f t="shared" ref="V48:AB48" si="23">_xlfn.LET(_xlpm.a,V$2:V$22,_xlpm.b,$U$2:$U$22,CORREL(_xlpm.a,_xlpm.b))</f>
        <v>0.68920243760451094</v>
      </c>
      <c r="W48" s="11">
        <f t="shared" si="23"/>
        <v>0.4</v>
      </c>
      <c r="X48" s="11">
        <f t="shared" si="23"/>
        <v>0.21320071635561047</v>
      </c>
      <c r="Y48" s="11">
        <f t="shared" si="23"/>
        <v>0.54772255750516619</v>
      </c>
      <c r="Z48" s="11">
        <f t="shared" si="23"/>
        <v>0.10846522890932808</v>
      </c>
      <c r="AA48" s="11">
        <f t="shared" si="23"/>
        <v>0.1414213562373095</v>
      </c>
      <c r="AB48" s="11">
        <f t="shared" si="23"/>
        <v>0.44374323130560117</v>
      </c>
    </row>
    <row r="49" spans="1:28" s="10" customFormat="1" x14ac:dyDescent="0.35">
      <c r="A49" s="10" t="s">
        <v>29</v>
      </c>
      <c r="V49" s="11">
        <f>_xlfn.LET(_xlpm.a,V$2:V$22,_xlpm.b,$V$2:$V$22,CORREL(_xlpm.a,_xlpm.b))</f>
        <v>1</v>
      </c>
      <c r="W49" s="11">
        <f t="shared" ref="W49:AB49" si="24">_xlfn.LET(_xlpm.a,W$2:W$22,_xlpm.b,$V$2:$V$22,CORREL(_xlpm.a,_xlpm.b))</f>
        <v>0.5803810000880093</v>
      </c>
      <c r="X49" s="11">
        <f t="shared" si="24"/>
        <v>-1.5467205622243669E-2</v>
      </c>
      <c r="Y49" s="11">
        <f t="shared" si="24"/>
        <v>0.79471941423902637</v>
      </c>
      <c r="Z49" s="11">
        <f t="shared" si="24"/>
        <v>-0.25573907949350588</v>
      </c>
      <c r="AA49" s="11">
        <f t="shared" si="24"/>
        <v>0.2051956704170308</v>
      </c>
      <c r="AB49" s="11">
        <f t="shared" si="24"/>
        <v>0.42874580186168681</v>
      </c>
    </row>
    <row r="50" spans="1:28" s="10" customFormat="1" x14ac:dyDescent="0.35">
      <c r="A50" s="10" t="s">
        <v>30</v>
      </c>
      <c r="W50" s="11">
        <f>_xlfn.LET(_xlpm.a,W$2:W$22,_xlpm.b,$W$2:$W$22,CORREL(_xlpm.a,_xlpm.b))</f>
        <v>0.99999999999999989</v>
      </c>
      <c r="X50" s="11">
        <f t="shared" ref="X50:AB50" si="25">_xlfn.LET(_xlpm.a,X$2:X$22,_xlpm.b,$W$2:$W$22,CORREL(_xlpm.a,_xlpm.b))</f>
        <v>0.30914103871563514</v>
      </c>
      <c r="Y50" s="11">
        <f t="shared" si="25"/>
        <v>0.41079191812887478</v>
      </c>
      <c r="Z50" s="11">
        <f t="shared" si="25"/>
        <v>-0.29827937950065231</v>
      </c>
      <c r="AA50" s="11">
        <f t="shared" si="25"/>
        <v>0.35355339059327379</v>
      </c>
      <c r="AB50" s="11">
        <f t="shared" si="25"/>
        <v>0.85521422760715848</v>
      </c>
    </row>
    <row r="51" spans="1:28" s="10" customFormat="1" x14ac:dyDescent="0.35">
      <c r="A51" s="10" t="s">
        <v>31</v>
      </c>
      <c r="X51" s="11">
        <f>_xlfn.LET(_xlpm.a,X$2:X$22,_xlpm.b,$X$2:$X$22,CORREL(_xlpm.a,_xlpm.b))</f>
        <v>1.0000000000000002</v>
      </c>
      <c r="Y51" s="11">
        <f t="shared" ref="Y51:AB51" si="26">_xlfn.LET(_xlpm.a,Y$2:Y$22,_xlpm.b,$X$2:$X$22,CORREL(_xlpm.a,_xlpm.b))</f>
        <v>-0.15569978883230468</v>
      </c>
      <c r="Z51" s="11">
        <f t="shared" si="26"/>
        <v>0.2659359417861562</v>
      </c>
      <c r="AA51" s="11">
        <f t="shared" si="26"/>
        <v>-0.18090680674665818</v>
      </c>
      <c r="AB51" s="11">
        <f t="shared" si="26"/>
        <v>0.51001436592580329</v>
      </c>
    </row>
    <row r="52" spans="1:28" s="10" customFormat="1" x14ac:dyDescent="0.35">
      <c r="A52" s="10" t="s">
        <v>51</v>
      </c>
      <c r="Y52" s="11">
        <f>_xlfn.LET(_xlpm.a,Y$2:Y$22,_xlpm.b,$Y$2:$Y$22,CORREL(_xlpm.a,_xlpm.b))</f>
        <v>1.0000000000000002</v>
      </c>
      <c r="Z52" s="11">
        <f t="shared" ref="Z52:AB52" si="27">_xlfn.LET(_xlpm.a,Z$2:Z$22,_xlpm.b,$Y$2:$Y$22,CORREL(_xlpm.a,_xlpm.b))</f>
        <v>-0.1485221314465012</v>
      </c>
      <c r="AA52" s="11">
        <f t="shared" si="27"/>
        <v>0.25819888974716104</v>
      </c>
      <c r="AB52" s="11">
        <f t="shared" si="27"/>
        <v>0.34615952556777546</v>
      </c>
    </row>
    <row r="53" spans="1:28" s="10" customFormat="1" x14ac:dyDescent="0.35">
      <c r="A53" s="10" t="s">
        <v>36</v>
      </c>
      <c r="Z53" s="11">
        <f>_xlfn.LET(_xlpm.a,Z$2:Z$22,_xlpm.b,$Z$2:$Z$22,CORREL(_xlpm.a,_xlpm.b))</f>
        <v>0.99999999999999978</v>
      </c>
      <c r="AA53" s="11">
        <f>_xlfn.LET(_xlpm.a,AA$2:AA$22,_xlpm.b,$Z$2:$Z$22,CORREL(_xlpm.a,_xlpm.b))</f>
        <v>-0.30678599553894809</v>
      </c>
      <c r="AB53" s="11">
        <f>_xlfn.LET(_xlpm.a,AB$2:AB$22,_xlpm.b,$Z$2:$Z$22,CORREL(_xlpm.a,_xlpm.b))</f>
        <v>-0.1356410950887578</v>
      </c>
    </row>
    <row r="54" spans="1:28" s="10" customFormat="1" x14ac:dyDescent="0.35">
      <c r="A54" s="10" t="s">
        <v>48</v>
      </c>
      <c r="AA54" s="11">
        <f>_xlfn.LET(_xlpm.a,AA$2:AA$22,_xlpm.b,$AA$2:$AA$22,CORREL(_xlpm.a,_xlpm.b))</f>
        <v>1</v>
      </c>
      <c r="AB54" s="11">
        <f>_xlfn.LET(_xlpm.a,AB$2:AB$22,_xlpm.b,$AA$2:$AA$22,CORREL(_xlpm.a,_xlpm.b))</f>
        <v>0.46210330336195488</v>
      </c>
    </row>
    <row r="55" spans="1:28" x14ac:dyDescent="0.35">
      <c r="A55" s="10" t="s">
        <v>53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R55" s="10"/>
      <c r="S55" s="10"/>
      <c r="T55" s="10"/>
      <c r="U55" s="10"/>
      <c r="V55" s="10"/>
      <c r="Y55" s="11"/>
      <c r="Z55" s="11"/>
      <c r="AA55" s="11"/>
      <c r="AB55" s="11">
        <f>_xlfn.LET(_xlpm.a,AB$2:AB$22,_xlpm.b,$AB$2:$AB$22,CORREL(_xlpm.a,_xlpm.b))</f>
        <v>1.0000000000000002</v>
      </c>
    </row>
  </sheetData>
  <phoneticPr fontId="1"/>
  <conditionalFormatting sqref="B2:P22 R2:AA22">
    <cfRule type="containsText" dxfId="0" priority="5" operator="containsText" text="&quot;&quot;">
      <formula>NOT(ISERROR(SEARCH("""""",B2)))</formula>
    </cfRule>
  </conditionalFormatting>
  <conditionalFormatting sqref="B25:AA25">
    <cfRule type="colorScale" priority="1">
      <colorScale>
        <cfvo type="num" val="0"/>
        <cfvo type="percentile" val="50"/>
        <cfvo type="num" val="1"/>
        <color theme="3" tint="0.59999389629810485"/>
        <color theme="0"/>
        <color rgb="FFFFC000"/>
      </colorScale>
    </cfRule>
  </conditionalFormatting>
  <conditionalFormatting sqref="B29:AB55">
    <cfRule type="colorScale" priority="2">
      <colorScale>
        <cfvo type="min"/>
        <cfvo type="percentile" val="50"/>
        <cfvo type="max"/>
        <color theme="3" tint="0.59999389629810485"/>
        <color theme="0"/>
        <color rgb="FFFFC000"/>
      </colorScale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typology.data26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Kow KURODA</dc:creator>
  <cp:keywords/>
  <dc:description/>
  <cp:lastModifiedBy>Kow Kuroda</cp:lastModifiedBy>
  <dcterms:created xsi:type="dcterms:W3CDTF">2014-07-31T05:58:35Z</dcterms:created>
  <dcterms:modified xsi:type="dcterms:W3CDTF">2024-02-06T07:21:06Z</dcterms:modified>
  <cp:category/>
</cp:coreProperties>
</file>